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onedrive-global.kpmg.com/personal/hwiwoongkim_kr_kpmg_com/Documents/Valuation Specialist 2022/33-36. SK스퀘어/0.0. 보고서/0.0.1. 회신/"/>
    </mc:Choice>
  </mc:AlternateContent>
  <xr:revisionPtr revIDLastSave="31" documentId="13_ncr:1_{BDFCBD2F-91DC-4213-9D1E-CB76A45ADA73}" xr6:coauthVersionLast="47" xr6:coauthVersionMax="47" xr10:uidLastSave="{426812B9-BF7C-43A9-B1FD-70C51E3CD1DC}"/>
  <bookViews>
    <workbookView xWindow="-120" yWindow="-120" windowWidth="26235" windowHeight="16440" xr2:uid="{8EB8081C-7C3E-491F-B02E-0D16DE93ED50}"/>
  </bookViews>
  <sheets>
    <sheet name="Wavve" sheetId="1" r:id="rId1"/>
    <sheet name="No. 3" sheetId="6" r:id="rId2"/>
    <sheet name="No. 13" sheetId="2" r:id="rId3"/>
    <sheet name="No. 37" sheetId="4" r:id="rId4"/>
    <sheet name="No. 41" sheetId="5" r:id="rId5"/>
    <sheet name="No. 44" sheetId="3"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s>
  <definedNames>
    <definedName name="_" localSheetId="1">#N/A</definedName>
    <definedName name="_" localSheetId="4">#REF!</definedName>
    <definedName name="_">#REF!</definedName>
    <definedName name="___EPS2" localSheetId="1">#REF!</definedName>
    <definedName name="___EPS2">#REF!</definedName>
    <definedName name="__123Graph_D" localSheetId="1" hidden="1">[1]IS!#REF!</definedName>
    <definedName name="__123Graph_D" localSheetId="4">#REF!</definedName>
    <definedName name="__123Graph_D">#REF!</definedName>
    <definedName name="__123Graph_F" localSheetId="1" hidden="1">'[2]2600'!#REF!</definedName>
    <definedName name="__123Graph_F" localSheetId="4">#REF!</definedName>
    <definedName name="__123Graph_F">#REF!</definedName>
    <definedName name="__DAT14" localSheetId="1">#REF!</definedName>
    <definedName name="__DAT14">#REF!</definedName>
    <definedName name="__DemandLoad">TRUE</definedName>
    <definedName name="__EPS2" localSheetId="1">#REF!</definedName>
    <definedName name="__EPS2" localSheetId="4">#REF!</definedName>
    <definedName name="__EPS2">#REF!</definedName>
    <definedName name="__G79999" localSheetId="1">#REF!</definedName>
    <definedName name="__G79999" localSheetId="4">#REF!</definedName>
    <definedName name="__G79999">#REF!</definedName>
    <definedName name="__G99998" localSheetId="1">[3]임대!#REF!</definedName>
    <definedName name="__G99998" localSheetId="4">#REF!</definedName>
    <definedName name="__G99998">#REF!</definedName>
    <definedName name="__G99999" localSheetId="1">#REF!</definedName>
    <definedName name="__G99999">#REF!</definedName>
    <definedName name="__IntlFixup" hidden="1">TRUE</definedName>
    <definedName name="__KEY2" localSheetId="1" hidden="1">#REF!</definedName>
    <definedName name="__KEY2" localSheetId="4">#REF!</definedName>
    <definedName name="__KEY2">#REF!</definedName>
    <definedName name="__N84081" localSheetId="1">#REF!</definedName>
    <definedName name="__N84081" localSheetId="4">#REF!</definedName>
    <definedName name="__N84081">#REF!</definedName>
    <definedName name="__N94081" localSheetId="1">#REF!</definedName>
    <definedName name="__N94081" localSheetId="4">#REF!</definedName>
    <definedName name="__N94081">#REF!</definedName>
    <definedName name="_10" localSheetId="1">#N/A</definedName>
    <definedName name="_10" localSheetId="4">#REF!</definedName>
    <definedName name="_10">#REF!</definedName>
    <definedName name="_100P4_" localSheetId="1">#N/A</definedName>
    <definedName name="_100P4_" localSheetId="4">#REF!</definedName>
    <definedName name="_100P4_">#REF!</definedName>
    <definedName name="_101P5_" localSheetId="1">#N/A</definedName>
    <definedName name="_101P5_" localSheetId="4">#REF!</definedName>
    <definedName name="_101P5_">#REF!</definedName>
    <definedName name="_102P6_" localSheetId="1">#N/A</definedName>
    <definedName name="_102P6_" localSheetId="4">#REF!</definedName>
    <definedName name="_102P6_">#REF!</definedName>
    <definedName name="_10320" localSheetId="1">#N/A</definedName>
    <definedName name="_10320" localSheetId="4">#REF!</definedName>
    <definedName name="_10320">#REF!</definedName>
    <definedName name="_103P7_" localSheetId="1">#N/A</definedName>
    <definedName name="_103P7_" localSheetId="4">#REF!</definedName>
    <definedName name="_103P7_">#REF!</definedName>
    <definedName name="_104s1_" localSheetId="1" hidden="1">{#N/A,#N/A,FALSE,"UNIT";#N/A,#N/A,FALSE,"UNIT";#N/A,#N/A,FALSE,"계정"}</definedName>
    <definedName name="_104s1_" localSheetId="4">#REF!</definedName>
    <definedName name="_104s1_">#REF!</definedName>
    <definedName name="_105s10_" localSheetId="1" hidden="1">{#N/A,#N/A,FALSE,"UNIT";#N/A,#N/A,FALSE,"UNIT";#N/A,#N/A,FALSE,"계정"}</definedName>
    <definedName name="_105s10_" localSheetId="4">#REF!</definedName>
    <definedName name="_105s10_">#REF!</definedName>
    <definedName name="_106s11_" localSheetId="1" hidden="1">{#N/A,#N/A,FALSE,"UNIT";#N/A,#N/A,FALSE,"UNIT";#N/A,#N/A,FALSE,"계정"}</definedName>
    <definedName name="_106s11_" localSheetId="4">#REF!</definedName>
    <definedName name="_106s11_">#REF!</definedName>
    <definedName name="_107s12_" localSheetId="1" hidden="1">{#N/A,#N/A,FALSE,"UNIT";#N/A,#N/A,FALSE,"UNIT";#N/A,#N/A,FALSE,"계정"}</definedName>
    <definedName name="_107s12_" localSheetId="4">#REF!</definedName>
    <definedName name="_107s12_">#REF!</definedName>
    <definedName name="_108s13_" localSheetId="1" hidden="1">{#N/A,#N/A,FALSE,"UNIT";#N/A,#N/A,FALSE,"UNIT";#N/A,#N/A,FALSE,"계정"}</definedName>
    <definedName name="_108s13_" localSheetId="4">#REF!</definedName>
    <definedName name="_108s13_">#REF!</definedName>
    <definedName name="_109s14_" localSheetId="1" hidden="1">{#N/A,#N/A,FALSE,"UNIT";#N/A,#N/A,FALSE,"UNIT";#N/A,#N/A,FALSE,"계정"}</definedName>
    <definedName name="_109s14_" localSheetId="4">#REF!</definedName>
    <definedName name="_109s14_">#REF!</definedName>
    <definedName name="_10B00__27__.DATABASEUPLOAD" localSheetId="1">#N/A</definedName>
    <definedName name="_10B00__27__.DATABASEUPLOAD" localSheetId="4">#REF!</definedName>
    <definedName name="_10B00__27__.DATABASEUPLOAD">#REF!</definedName>
    <definedName name="_10T1" localSheetId="1">#N/A</definedName>
    <definedName name="_10T1" localSheetId="4">#REF!</definedName>
    <definedName name="_10T1">#REF!</definedName>
    <definedName name="_10T2" localSheetId="1">#N/A</definedName>
    <definedName name="_10T2" localSheetId="4">#REF!</definedName>
    <definedName name="_10T2">#REF!</definedName>
    <definedName name="_110s16_" localSheetId="1" hidden="1">{#N/A,#N/A,FALSE,"UNIT";#N/A,#N/A,FALSE,"UNIT";#N/A,#N/A,FALSE,"계정"}</definedName>
    <definedName name="_110s16_" localSheetId="4">#REF!</definedName>
    <definedName name="_110s16_">#REF!</definedName>
    <definedName name="_111s17_" localSheetId="1" hidden="1">{#N/A,#N/A,FALSE,"UNIT";#N/A,#N/A,FALSE,"UNIT";#N/A,#N/A,FALSE,"계정"}</definedName>
    <definedName name="_111s17_" localSheetId="4">#REF!</definedName>
    <definedName name="_111s17_">#REF!</definedName>
    <definedName name="_112s2_" localSheetId="1" hidden="1">{#N/A,#N/A,FALSE,"UNIT";#N/A,#N/A,FALSE,"UNIT";#N/A,#N/A,FALSE,"계정"}</definedName>
    <definedName name="_112s2_" localSheetId="4">#REF!</definedName>
    <definedName name="_112s2_">#REF!</definedName>
    <definedName name="_113s3_" localSheetId="1" hidden="1">{#N/A,#N/A,FALSE,"UNIT";#N/A,#N/A,FALSE,"UNIT";#N/A,#N/A,FALSE,"계정"}</definedName>
    <definedName name="_113s3_" localSheetId="4">#REF!</definedName>
    <definedName name="_113s3_">#REF!</definedName>
    <definedName name="_114s4_" localSheetId="1" hidden="1">{#N/A,#N/A,FALSE,"UNIT";#N/A,#N/A,FALSE,"UNIT";#N/A,#N/A,FALSE,"계정"}</definedName>
    <definedName name="_114s4_" localSheetId="4">#REF!</definedName>
    <definedName name="_114s4_">#REF!</definedName>
    <definedName name="_115s5_" localSheetId="1" hidden="1">{#N/A,#N/A,FALSE,"UNIT";#N/A,#N/A,FALSE,"UNIT";#N/A,#N/A,FALSE,"계정"}</definedName>
    <definedName name="_115s5_" localSheetId="4">#REF!</definedName>
    <definedName name="_115s5_">#REF!</definedName>
    <definedName name="_116s6_" localSheetId="1" hidden="1">{#N/A,#N/A,FALSE,"UNIT";#N/A,#N/A,FALSE,"UNIT";#N/A,#N/A,FALSE,"계정"}</definedName>
    <definedName name="_116s6_" localSheetId="4">#REF!</definedName>
    <definedName name="_116s6_">#REF!</definedName>
    <definedName name="_117s9_" localSheetId="1" hidden="1">{#N/A,#N/A,FALSE,"UNIT";#N/A,#N/A,FALSE,"UNIT";#N/A,#N/A,FALSE,"계정"}</definedName>
    <definedName name="_117s9_" localSheetId="4">#REF!</definedName>
    <definedName name="_117s9_">#REF!</definedName>
    <definedName name="_118y23_" localSheetId="1">'[2]2500'!#REF!</definedName>
    <definedName name="_118y23_" localSheetId="4">#REF!</definedName>
    <definedName name="_118y23_">#REF!</definedName>
    <definedName name="_11B00__3__.DATABASEUPLOAD" localSheetId="1">#N/A</definedName>
    <definedName name="_11B00__3__.DATABASEUPLOAD" localSheetId="4">#REF!</definedName>
    <definedName name="_11B00__3__.DATABASEUPLOAD">#REF!</definedName>
    <definedName name="_12_31_97" localSheetId="1">#N/A</definedName>
    <definedName name="_12_31_97" localSheetId="4">#REF!</definedName>
    <definedName name="_12_31_97">#REF!</definedName>
    <definedName name="_12_31_98" localSheetId="1">#N/A</definedName>
    <definedName name="_12_31_98" localSheetId="4">#REF!</definedName>
    <definedName name="_12_31_98">#REF!</definedName>
    <definedName name="_12_31_99" localSheetId="1">#N/A</definedName>
    <definedName name="_12_31_99" localSheetId="4">#REF!</definedName>
    <definedName name="_12_31_99">#REF!</definedName>
    <definedName name="_12B00__4__.DATABASEUPLOAD" localSheetId="1">#N/A</definedName>
    <definedName name="_12B00__4__.DATABASEUPLOAD" localSheetId="4">#REF!</definedName>
    <definedName name="_12B00__4__.DATABASEUPLOAD">#REF!</definedName>
    <definedName name="_13B00__40__.DATABASEUPLOAD" localSheetId="1">#N/A</definedName>
    <definedName name="_13B00__40__.DATABASEUPLOAD" localSheetId="4">#REF!</definedName>
    <definedName name="_13B00__40__.DATABASEUPLOAD">#REF!</definedName>
    <definedName name="_14B00__44__.DATABASEUPLOAD" localSheetId="1">#N/A</definedName>
    <definedName name="_14B00__44__.DATABASEUPLOAD" localSheetId="4">#REF!</definedName>
    <definedName name="_14B00__44__.DATABASEUPLOAD">#REF!</definedName>
    <definedName name="_15A" localSheetId="1">#N/A</definedName>
    <definedName name="_15A" localSheetId="4">#REF!</definedName>
    <definedName name="_15A">#REF!</definedName>
    <definedName name="_15B00__45__.DATABASEUPLOAD" localSheetId="1">#N/A</definedName>
    <definedName name="_15B00__45__.DATABASEUPLOAD" localSheetId="4">#REF!</definedName>
    <definedName name="_15B00__45__.DATABASEUPLOAD">#REF!</definedName>
    <definedName name="_16B00__46__.DATABASEUPLOAD" localSheetId="1">#N/A</definedName>
    <definedName name="_16B00__46__.DATABASEUPLOAD" localSheetId="4">#REF!</definedName>
    <definedName name="_16B00__46__.DATABASEUPLOAD">#REF!</definedName>
    <definedName name="_17B00__48__.DATABASEUPLOAD" localSheetId="1">#N/A</definedName>
    <definedName name="_17B00__48__.DATABASEUPLOAD" localSheetId="4">#REF!</definedName>
    <definedName name="_17B00__48__.DATABASEUPLOAD">#REF!</definedName>
    <definedName name="_18B00__5__.DATABASEUPLOAD" localSheetId="1">#N/A</definedName>
    <definedName name="_18B00__5__.DATABASEUPLOAD" localSheetId="4">#REF!</definedName>
    <definedName name="_18B00__5__.DATABASEUPLOAD">#REF!</definedName>
    <definedName name="_1999_01_29" localSheetId="1">#N/A</definedName>
    <definedName name="_1999_01_29" localSheetId="4">#REF!</definedName>
    <definedName name="_1999_01_29">#REF!</definedName>
    <definedName name="_19B00__50__.DATABASEUPLOAD" localSheetId="1">#N/A</definedName>
    <definedName name="_19B00__50__.DATABASEUPLOAD" localSheetId="4">#REF!</definedName>
    <definedName name="_19B00__50__.DATABASEUPLOAD">#REF!</definedName>
    <definedName name="_1B" localSheetId="1">#N/A</definedName>
    <definedName name="_1B" localSheetId="4">#REF!</definedName>
    <definedName name="_1B">#REF!</definedName>
    <definedName name="_1B00__10__.DATABASEUPLOAD" localSheetId="1">#N/A</definedName>
    <definedName name="_1B00__10__.DATABASEUPLOAD" localSheetId="4">#REF!</definedName>
    <definedName name="_1B00__10__.DATABASEUPLOAD">#REF!</definedName>
    <definedName name="_1C" localSheetId="1">#N/A</definedName>
    <definedName name="_1C" localSheetId="4">#REF!</definedName>
    <definedName name="_1C">#REF!</definedName>
    <definedName name="_1D" localSheetId="1">#N/A</definedName>
    <definedName name="_1D" localSheetId="4">#REF!</definedName>
    <definedName name="_1D">#REF!</definedName>
    <definedName name="_1E" localSheetId="1">#N/A</definedName>
    <definedName name="_1E" localSheetId="4">#REF!</definedName>
    <definedName name="_1E">#REF!</definedName>
    <definedName name="_1F" localSheetId="1">#N/A</definedName>
    <definedName name="_1F" localSheetId="4">#REF!</definedName>
    <definedName name="_1F">#REF!</definedName>
    <definedName name="_1G" localSheetId="1">#N/A</definedName>
    <definedName name="_1G" localSheetId="4">#REF!</definedName>
    <definedName name="_1G">#REF!</definedName>
    <definedName name="_1H" localSheetId="1">#N/A</definedName>
    <definedName name="_1H" localSheetId="4">#REF!</definedName>
    <definedName name="_1H">#REF!</definedName>
    <definedName name="_1I" localSheetId="1">#N/A</definedName>
    <definedName name="_1I" localSheetId="4">#REF!</definedName>
    <definedName name="_1I">#REF!</definedName>
    <definedName name="_1J" localSheetId="1">#N/A</definedName>
    <definedName name="_1J" localSheetId="4">#REF!</definedName>
    <definedName name="_1J">#REF!</definedName>
    <definedName name="_1K" localSheetId="1">#N/A</definedName>
    <definedName name="_1K" localSheetId="4">#REF!</definedName>
    <definedName name="_1K">#REF!</definedName>
    <definedName name="_1S" localSheetId="1">#N/A</definedName>
    <definedName name="_1S" localSheetId="4">#REF!</definedName>
    <definedName name="_1S">#REF!</definedName>
    <definedName name="_2" localSheetId="1">#N/A</definedName>
    <definedName name="_2" localSheetId="4">#REF!</definedName>
    <definedName name="_2">#REF!</definedName>
    <definedName name="_2000년_하반기_계획">[1]IS!$J$7:$J$35</definedName>
    <definedName name="_20B00__51__.DATABASEUPLOAD" localSheetId="1">#N/A</definedName>
    <definedName name="_20B00__51__.DATABASEUPLOAD" localSheetId="4">#REF!</definedName>
    <definedName name="_20B00__51__.DATABASEUPLOAD">#REF!</definedName>
    <definedName name="_20T1" localSheetId="1">#N/A</definedName>
    <definedName name="_20T1" localSheetId="4">#REF!</definedName>
    <definedName name="_20T1">#REF!</definedName>
    <definedName name="_20T2" localSheetId="1">#N/A</definedName>
    <definedName name="_20T2" localSheetId="4">#REF!</definedName>
    <definedName name="_20T2">#REF!</definedName>
    <definedName name="_20세기상사" localSheetId="1">[2]INDEX!#REF!</definedName>
    <definedName name="_20세기상사" localSheetId="4">#REF!</definedName>
    <definedName name="_20세기상사">#REF!</definedName>
    <definedName name="_21B00__57__.DATABASEUPLOAD" localSheetId="1">#N/A</definedName>
    <definedName name="_21B00__57__.DATABASEUPLOAD" localSheetId="4">#REF!</definedName>
    <definedName name="_21B00__57__.DATABASEUPLOAD">#REF!</definedName>
    <definedName name="_22B00__6__.DATABASEUPLOAD" localSheetId="1">#N/A</definedName>
    <definedName name="_22B00__6__.DATABASEUPLOAD" localSheetId="4">#REF!</definedName>
    <definedName name="_22B00__6__.DATABASEUPLOAD">#REF!</definedName>
    <definedName name="_23B00__60__.DATABASEUPLOAD" localSheetId="1">#N/A</definedName>
    <definedName name="_23B00__60__.DATABASEUPLOAD" localSheetId="4">#REF!</definedName>
    <definedName name="_23B00__60__.DATABASEUPLOAD">#REF!</definedName>
    <definedName name="_24B00__61__.DATABASEUPLOAD" localSheetId="1">#N/A</definedName>
    <definedName name="_24B00__61__.DATABASEUPLOAD" localSheetId="4">#REF!</definedName>
    <definedName name="_24B00__61__.DATABASEUPLOAD">#REF!</definedName>
    <definedName name="_25B00__62__.DATABASEUPLOAD" localSheetId="1">#N/A</definedName>
    <definedName name="_25B00__62__.DATABASEUPLOAD" localSheetId="4">#REF!</definedName>
    <definedName name="_25B00__62__.DATABASEUPLOAD">#REF!</definedName>
    <definedName name="_26B00__7__.DATABASEUPLOAD" localSheetId="1">#N/A</definedName>
    <definedName name="_26B00__7__.DATABASEUPLOAD" localSheetId="4">#REF!</definedName>
    <definedName name="_26B00__7__.DATABASEUPLOAD">#REF!</definedName>
    <definedName name="_27B00__8__.DATABASEUPLOAD" localSheetId="1">#N/A</definedName>
    <definedName name="_27B00__8__.DATABASEUPLOAD" localSheetId="4">#REF!</definedName>
    <definedName name="_27B00__8__.DATABASEUPLOAD">#REF!</definedName>
    <definedName name="_28B00__9__.DATABASEUPLOAD" localSheetId="1">#N/A</definedName>
    <definedName name="_28B00__9__.DATABASEUPLOAD" localSheetId="4">#REF!</definedName>
    <definedName name="_28B00__9__.DATABASEUPLOAD">#REF!</definedName>
    <definedName name="_29C00__1__.DATABASEUPLOAD" localSheetId="1">#N/A</definedName>
    <definedName name="_29C00__1__.DATABASEUPLOAD" localSheetId="4">#REF!</definedName>
    <definedName name="_29C00__1__.DATABASEUPLOAD">#REF!</definedName>
    <definedName name="_2B00__11__.DATABASEUPLOAD" localSheetId="1">#N/A</definedName>
    <definedName name="_2B00__11__.DATABASEUPLOAD" localSheetId="4">#REF!</definedName>
    <definedName name="_2B00__11__.DATABASEUPLOAD">#REF!</definedName>
    <definedName name="_2S" localSheetId="1">#N/A</definedName>
    <definedName name="_2S" localSheetId="4">#REF!</definedName>
    <definedName name="_2S">#REF!</definedName>
    <definedName name="_3" localSheetId="1">#N/A</definedName>
    <definedName name="_3" localSheetId="4">#REF!</definedName>
    <definedName name="_3">#REF!</definedName>
    <definedName name="_30C00__12__.DATABASEUPLOAD" localSheetId="1">#N/A</definedName>
    <definedName name="_30C00__12__.DATABASEUPLOAD" localSheetId="4">#REF!</definedName>
    <definedName name="_30C00__12__.DATABASEUPLOAD">#REF!</definedName>
    <definedName name="_31C00__13__.DATABASEUPLOAD" localSheetId="1">#N/A</definedName>
    <definedName name="_31C00__13__.DATABASEUPLOAD" localSheetId="4">#REF!</definedName>
    <definedName name="_31C00__13__.DATABASEUPLOAD">#REF!</definedName>
    <definedName name="_32C00__14__.DATABASEUPLOAD" localSheetId="1">#N/A</definedName>
    <definedName name="_32C00__14__.DATABASEUPLOAD" localSheetId="4">#REF!</definedName>
    <definedName name="_32C00__14__.DATABASEUPLOAD">#REF!</definedName>
    <definedName name="_33C00__2__.DATABASEUPLOAD" localSheetId="1">#N/A</definedName>
    <definedName name="_33C00__2__.DATABASEUPLOAD" localSheetId="4">#REF!</definedName>
    <definedName name="_33C00__2__.DATABASEUPLOAD">#REF!</definedName>
    <definedName name="_34C00__20__.DATABASEUPLOAD" localSheetId="1">#N/A</definedName>
    <definedName name="_34C00__20__.DATABASEUPLOAD" localSheetId="4">#REF!</definedName>
    <definedName name="_34C00__20__.DATABASEUPLOAD">#REF!</definedName>
    <definedName name="_35C00__22__.DATABASEUPLOAD" localSheetId="1">#N/A</definedName>
    <definedName name="_35C00__22__.DATABASEUPLOAD" localSheetId="4">#REF!</definedName>
    <definedName name="_35C00__22__.DATABASEUPLOAD">#REF!</definedName>
    <definedName name="_36C00__5__.DATABASEUPLOAD" localSheetId="1">#N/A</definedName>
    <definedName name="_36C00__5__.DATABASEUPLOAD" localSheetId="4">#REF!</definedName>
    <definedName name="_36C00__5__.DATABASEUPLOAD">#REF!</definedName>
    <definedName name="_37C00__7__.DATABASEUPLOAD" localSheetId="1">#N/A</definedName>
    <definedName name="_37C00__7__.DATABASEUPLOAD" localSheetId="4">#REF!</definedName>
    <definedName name="_37C00__7__.DATABASEUPLOAD">#REF!</definedName>
    <definedName name="_38D00__1__.DATABASEUPLOAD" localSheetId="1">#N/A</definedName>
    <definedName name="_38D00__1__.DATABASEUPLOAD" localSheetId="4">#REF!</definedName>
    <definedName name="_38D00__1__.DATABASEUPLOAD">#REF!</definedName>
    <definedName name="_39D00__10__.DATABASEUPLOAD" localSheetId="1">#N/A</definedName>
    <definedName name="_39D00__10__.DATABASEUPLOAD" localSheetId="4">#REF!</definedName>
    <definedName name="_39D00__10__.DATABASEUPLOAD">#REF!</definedName>
    <definedName name="_3B00__16__.DATABASEUPLOAD" localSheetId="1">#N/A</definedName>
    <definedName name="_3B00__16__.DATABASEUPLOAD" localSheetId="4">#REF!</definedName>
    <definedName name="_3B00__16__.DATABASEUPLOAD">#REF!</definedName>
    <definedName name="_4" localSheetId="1">#N/A</definedName>
    <definedName name="_4" localSheetId="4">#REF!</definedName>
    <definedName name="_4">#REF!</definedName>
    <definedName name="_40D00__2__.DATABASEUPLOAD" localSheetId="1">#N/A</definedName>
    <definedName name="_40D00__2__.DATABASEUPLOAD" localSheetId="4">#REF!</definedName>
    <definedName name="_40D00__2__.DATABASEUPLOAD">#REF!</definedName>
    <definedName name="_40T1" localSheetId="1">#N/A</definedName>
    <definedName name="_40T1" localSheetId="4">#REF!</definedName>
    <definedName name="_40T1">#REF!</definedName>
    <definedName name="_40T2" localSheetId="1">#N/A</definedName>
    <definedName name="_40T2" localSheetId="4">#REF!</definedName>
    <definedName name="_40T2">#REF!</definedName>
    <definedName name="_41D00__7__.DATABASEUPLOAD" localSheetId="1">#N/A</definedName>
    <definedName name="_41D00__7__.DATABASEUPLOAD" localSheetId="4">#REF!</definedName>
    <definedName name="_41D00__7__.DATABASEUPLOAD">#REF!</definedName>
    <definedName name="_42D00__9__.DATABASEUPLOAD" localSheetId="1">#N/A</definedName>
    <definedName name="_42D00__9__.DATABASEUPLOAD" localSheetId="4">#REF!</definedName>
    <definedName name="_42D00__9__.DATABASEUPLOAD">#REF!</definedName>
    <definedName name="_43Module4_B001__.LOGIN" localSheetId="1">#N/A</definedName>
    <definedName name="_43Module4_B001__.LOGIN" localSheetId="4">#REF!</definedName>
    <definedName name="_43Module4_B001__.LOGIN">#REF!</definedName>
    <definedName name="_44Module4_B0017__.LOGIN" localSheetId="1">#N/A</definedName>
    <definedName name="_44Module4_B0017__.LOGIN" localSheetId="4">#REF!</definedName>
    <definedName name="_44Module4_B0017__.LOGIN">#REF!</definedName>
    <definedName name="_45Module4_B002__.LOGIN" localSheetId="1">#N/A</definedName>
    <definedName name="_45Module4_B002__.LOGIN" localSheetId="4">#REF!</definedName>
    <definedName name="_45Module4_B002__.LOGIN">#REF!</definedName>
    <definedName name="_46Module4_B0025__.LOGIN" localSheetId="1">#N/A</definedName>
    <definedName name="_46Module4_B0025__.LOGIN" localSheetId="4">#REF!</definedName>
    <definedName name="_46Module4_B0025__.LOGIN">#REF!</definedName>
    <definedName name="_47Module4_B0026__.LOGIN" localSheetId="1">#N/A</definedName>
    <definedName name="_47Module4_B0026__.LOGIN" localSheetId="4">#REF!</definedName>
    <definedName name="_47Module4_B0026__.LOGIN">#REF!</definedName>
    <definedName name="_48Module4_B0027__.LOGIN" localSheetId="1">#N/A</definedName>
    <definedName name="_48Module4_B0027__.LOGIN" localSheetId="4">#REF!</definedName>
    <definedName name="_48Module4_B0027__.LOGIN">#REF!</definedName>
    <definedName name="_49Module4_B003__.LOGIN" localSheetId="1">#N/A</definedName>
    <definedName name="_49Module4_B003__.LOGIN" localSheetId="4">#REF!</definedName>
    <definedName name="_49Module4_B003__.LOGIN">#REF!</definedName>
    <definedName name="_4B00__17__.DATABASEUPLOAD" localSheetId="1">#N/A</definedName>
    <definedName name="_4B00__17__.DATABASEUPLOAD" localSheetId="4">#REF!</definedName>
    <definedName name="_4B00__17__.DATABASEUPLOAD">#REF!</definedName>
    <definedName name="_5" localSheetId="1">#N/A</definedName>
    <definedName name="_5" localSheetId="4">#REF!</definedName>
    <definedName name="_5">#REF!</definedName>
    <definedName name="_50Module4_B004__.LOGIN" localSheetId="1">#N/A</definedName>
    <definedName name="_50Module4_B004__.LOGIN" localSheetId="4">#REF!</definedName>
    <definedName name="_50Module4_B004__.LOGIN">#REF!</definedName>
    <definedName name="_50T1" localSheetId="1">#N/A</definedName>
    <definedName name="_50T1" localSheetId="4">#REF!</definedName>
    <definedName name="_50T1">#REF!</definedName>
    <definedName name="_50T2" localSheetId="1">#N/A</definedName>
    <definedName name="_50T2" localSheetId="4">#REF!</definedName>
    <definedName name="_50T2">#REF!</definedName>
    <definedName name="_51Module4_B005__.LOGIN" localSheetId="1">#N/A</definedName>
    <definedName name="_51Module4_B005__.LOGIN" localSheetId="4">#REF!</definedName>
    <definedName name="_51Module4_B005__.LOGIN">#REF!</definedName>
    <definedName name="_52Module4_B006__.LOGIN" localSheetId="1">#N/A</definedName>
    <definedName name="_52Module4_B006__.LOGIN" localSheetId="4">#REF!</definedName>
    <definedName name="_52Module4_B006__.LOGIN">#REF!</definedName>
    <definedName name="_53Module4_B007__.LOGIN" localSheetId="1">#N/A</definedName>
    <definedName name="_53Module4_B007__.LOGIN" localSheetId="4">#REF!</definedName>
    <definedName name="_53Module4_B007__.LOGIN">#REF!</definedName>
    <definedName name="_54Module4_B008__.LOGIN" localSheetId="1">#N/A</definedName>
    <definedName name="_54Module4_B008__.LOGIN" localSheetId="4">#REF!</definedName>
    <definedName name="_54Module4_B008__.LOGIN">#REF!</definedName>
    <definedName name="_55Module4_B009__.LOGIN" localSheetId="1">#N/A</definedName>
    <definedName name="_55Module4_B009__.LOGIN" localSheetId="4">#REF!</definedName>
    <definedName name="_55Module4_B009__.LOGIN">#REF!</definedName>
    <definedName name="_56Module4_B010__.LOGIN" localSheetId="1">#N/A</definedName>
    <definedName name="_56Module4_B010__.LOGIN" localSheetId="4">#REF!</definedName>
    <definedName name="_56Module4_B010__.LOGIN">#REF!</definedName>
    <definedName name="_57Module4_B011__.LOGIN" localSheetId="1">#N/A</definedName>
    <definedName name="_57Module4_B011__.LOGIN" localSheetId="4">#REF!</definedName>
    <definedName name="_57Module4_B011__.LOGIN">#REF!</definedName>
    <definedName name="_58Module4_B016__.LOGIN" localSheetId="1">#N/A</definedName>
    <definedName name="_58Module4_B016__.LOGIN" localSheetId="4">#REF!</definedName>
    <definedName name="_58Module4_B016__.LOGIN">#REF!</definedName>
    <definedName name="_59Module4_B021__.LOGIN" localSheetId="1">#N/A</definedName>
    <definedName name="_59Module4_B021__.LOGIN" localSheetId="4">#REF!</definedName>
    <definedName name="_59Module4_B021__.LOGIN">#REF!</definedName>
    <definedName name="_5B00__2__.DATABASEUPLOAD" localSheetId="1">#N/A</definedName>
    <definedName name="_5B00__2__.DATABASEUPLOAD" localSheetId="4">#REF!</definedName>
    <definedName name="_5B00__2__.DATABASEUPLOAD">#REF!</definedName>
    <definedName name="_6" localSheetId="1">#N/A</definedName>
    <definedName name="_6" localSheetId="4">#REF!</definedName>
    <definedName name="_6">#REF!</definedName>
    <definedName name="_60Module4_B022__.LOGIN" localSheetId="1">#N/A</definedName>
    <definedName name="_60Module4_B022__.LOGIN" localSheetId="4">#REF!</definedName>
    <definedName name="_60Module4_B022__.LOGIN">#REF!</definedName>
    <definedName name="_60T1" localSheetId="1">#N/A</definedName>
    <definedName name="_60T1" localSheetId="4">#REF!</definedName>
    <definedName name="_60T1">#REF!</definedName>
    <definedName name="_60T2" localSheetId="1">#N/A</definedName>
    <definedName name="_60T2" localSheetId="4">#REF!</definedName>
    <definedName name="_60T2">#REF!</definedName>
    <definedName name="_61Module4_B038__.LOGIN" localSheetId="1">#N/A</definedName>
    <definedName name="_61Module4_B038__.LOGIN" localSheetId="4">#REF!</definedName>
    <definedName name="_61Module4_B038__.LOGIN">#REF!</definedName>
    <definedName name="_62Module4_B040__.LOGIN" localSheetId="1">#N/A</definedName>
    <definedName name="_62Module4_B040__.LOGIN" localSheetId="4">#REF!</definedName>
    <definedName name="_62Module4_B040__.LOGIN">#REF!</definedName>
    <definedName name="_63Module4_B044__.LOGIN" localSheetId="1">#N/A</definedName>
    <definedName name="_63Module4_B044__.LOGIN" localSheetId="4">#REF!</definedName>
    <definedName name="_63Module4_B044__.LOGIN">#REF!</definedName>
    <definedName name="_64Module4_B045__.LOGIN" localSheetId="1">#N/A</definedName>
    <definedName name="_64Module4_B045__.LOGIN" localSheetId="4">#REF!</definedName>
    <definedName name="_64Module4_B045__.LOGIN">#REF!</definedName>
    <definedName name="_65Module4_B046__.LOGIN" localSheetId="1">#N/A</definedName>
    <definedName name="_65Module4_B046__.LOGIN" localSheetId="4">#REF!</definedName>
    <definedName name="_65Module4_B046__.LOGIN">#REF!</definedName>
    <definedName name="_66Module4_B048__.LOGIN" localSheetId="1">#N/A</definedName>
    <definedName name="_66Module4_B048__.LOGIN" localSheetId="4">#REF!</definedName>
    <definedName name="_66Module4_B048__.LOGIN">#REF!</definedName>
    <definedName name="_67Module4_B050__.LOGIN" localSheetId="1">#N/A</definedName>
    <definedName name="_67Module4_B050__.LOGIN" localSheetId="4">#REF!</definedName>
    <definedName name="_67Module4_B050__.LOGIN">#REF!</definedName>
    <definedName name="_68Module4_B051__.LOGIN" localSheetId="1">#N/A</definedName>
    <definedName name="_68Module4_B051__.LOGIN" localSheetId="4">#REF!</definedName>
    <definedName name="_68Module4_B051__.LOGIN">#REF!</definedName>
    <definedName name="_69Module4_B057__.LOGIN" localSheetId="1">#N/A</definedName>
    <definedName name="_69Module4_B057__.LOGIN" localSheetId="4">#REF!</definedName>
    <definedName name="_69Module4_B057__.LOGIN">#REF!</definedName>
    <definedName name="_6B00__21__.DATABASEUPLOAD" localSheetId="1">#N/A</definedName>
    <definedName name="_6B00__21__.DATABASEUPLOAD" localSheetId="4">#REF!</definedName>
    <definedName name="_6B00__21__.DATABASEUPLOAD">#REF!</definedName>
    <definedName name="_7" localSheetId="1">#N/A</definedName>
    <definedName name="_7" localSheetId="4">#REF!</definedName>
    <definedName name="_7">#REF!</definedName>
    <definedName name="_70Module4_B060__.LOGIN" localSheetId="1">#N/A</definedName>
    <definedName name="_70Module4_B060__.LOGIN" localSheetId="4">#REF!</definedName>
    <definedName name="_70Module4_B060__.LOGIN">#REF!</definedName>
    <definedName name="_70T1" localSheetId="1">#N/A</definedName>
    <definedName name="_70T1" localSheetId="4">#REF!</definedName>
    <definedName name="_70T1">#REF!</definedName>
    <definedName name="_70T2" localSheetId="1">#N/A</definedName>
    <definedName name="_70T2" localSheetId="4">#REF!</definedName>
    <definedName name="_70T2">#REF!</definedName>
    <definedName name="_71Module4_C001__.LOGIN" localSheetId="1">#N/A</definedName>
    <definedName name="_71Module4_C001__.LOGIN" localSheetId="4">#REF!</definedName>
    <definedName name="_71Module4_C001__.LOGIN">#REF!</definedName>
    <definedName name="_72Module4_C002__.LOGIN" localSheetId="1">#N/A</definedName>
    <definedName name="_72Module4_C002__.LOGIN" localSheetId="4">#REF!</definedName>
    <definedName name="_72Module4_C002__.LOGIN">#REF!</definedName>
    <definedName name="_73Module4_C005__.LOGIN" localSheetId="1">#N/A</definedName>
    <definedName name="_73Module4_C005__.LOGIN" localSheetId="4">#REF!</definedName>
    <definedName name="_73Module4_C005__.LOGIN">#REF!</definedName>
    <definedName name="_74Module4_C007__.LOGIN" localSheetId="1">#N/A</definedName>
    <definedName name="_74Module4_C007__.LOGIN" localSheetId="4">#REF!</definedName>
    <definedName name="_74Module4_C007__.LOGIN">#REF!</definedName>
    <definedName name="_75Module4_C012__.LOGIN" localSheetId="1">#N/A</definedName>
    <definedName name="_75Module4_C012__.LOGIN" localSheetId="4">#REF!</definedName>
    <definedName name="_75Module4_C012__.LOGIN">#REF!</definedName>
    <definedName name="_76Module4_C013__.LOGIN" localSheetId="1">#N/A</definedName>
    <definedName name="_76Module4_C013__.LOGIN" localSheetId="4">#REF!</definedName>
    <definedName name="_76Module4_C013__.LOGIN">#REF!</definedName>
    <definedName name="_77" localSheetId="1">'[2]3100'!#REF!</definedName>
    <definedName name="_77" localSheetId="4">#REF!</definedName>
    <definedName name="_77">#REF!</definedName>
    <definedName name="_77Module4_C014__.LOGIN" localSheetId="1">#N/A</definedName>
    <definedName name="_77Module4_C014__.LOGIN" localSheetId="4">#REF!</definedName>
    <definedName name="_77Module4_C014__.LOGIN">#REF!</definedName>
    <definedName name="_78Module4_C020__.LOGIN" localSheetId="1">#N/A</definedName>
    <definedName name="_78Module4_C020__.LOGIN" localSheetId="4">#REF!</definedName>
    <definedName name="_78Module4_C020__.LOGIN">#REF!</definedName>
    <definedName name="_79Module4_D001__.LOGIN" localSheetId="1">#N/A</definedName>
    <definedName name="_79Module4_D001__.LOGIN" localSheetId="4">#REF!</definedName>
    <definedName name="_79Module4_D001__.LOGIN">#REF!</definedName>
    <definedName name="_7B00__22__.DATABASEUPLOAD" localSheetId="1">#N/A</definedName>
    <definedName name="_7B00__22__.DATABASEUPLOAD" localSheetId="4">#REF!</definedName>
    <definedName name="_7B00__22__.DATABASEUPLOAD">#REF!</definedName>
    <definedName name="_8" localSheetId="1">#N/A</definedName>
    <definedName name="_8" localSheetId="4">#REF!</definedName>
    <definedName name="_8">#REF!</definedName>
    <definedName name="_80Module4_D002__.LOGIN" localSheetId="1">#N/A</definedName>
    <definedName name="_80Module4_D002__.LOGIN" localSheetId="4">#REF!</definedName>
    <definedName name="_80Module4_D002__.LOGIN">#REF!</definedName>
    <definedName name="_81Module4_D007__.LOGIN" localSheetId="1">#N/A</definedName>
    <definedName name="_81Module4_D007__.LOGIN" localSheetId="4">#REF!</definedName>
    <definedName name="_81Module4_D007__.LOGIN">#REF!</definedName>
    <definedName name="_82Module4_D009__.LOGIN" localSheetId="1">#N/A</definedName>
    <definedName name="_82Module4_D009__.LOGIN" localSheetId="4">#REF!</definedName>
    <definedName name="_82Module4_D009__.LOGIN">#REF!</definedName>
    <definedName name="_83Module4_D010__.LOGIN" localSheetId="1">#N/A</definedName>
    <definedName name="_83Module4_D010__.LOGIN" localSheetId="4">#REF!</definedName>
    <definedName name="_83Module4_D010__.LOGIN">#REF!</definedName>
    <definedName name="_87_3__Crite" localSheetId="1">[2]INDEX!#REF!</definedName>
    <definedName name="_87_3__Crite" localSheetId="4">#REF!</definedName>
    <definedName name="_87_3__Crite">#REF!</definedName>
    <definedName name="_88_3__Criteria" localSheetId="1">[2]INDEX!#REF!</definedName>
    <definedName name="_88_3__Criteria" localSheetId="4">#REF!</definedName>
    <definedName name="_88_3__Criteria">#REF!</definedName>
    <definedName name="_89a1_" localSheetId="1">#N/A</definedName>
    <definedName name="_89a1_" localSheetId="4">#REF!</definedName>
    <definedName name="_89a1_">#REF!</definedName>
    <definedName name="_8B00__25__.DATABASEUPLOAD" localSheetId="1">#N/A</definedName>
    <definedName name="_8B00__25__.DATABASEUPLOAD" localSheetId="4">#REF!</definedName>
    <definedName name="_8B00__25__.DATABASEUPLOAD">#REF!</definedName>
    <definedName name="_9" localSheetId="1">#N/A</definedName>
    <definedName name="_9" localSheetId="4">#REF!</definedName>
    <definedName name="_9">#REF!</definedName>
    <definedName name="_90" localSheetId="1">#N/A</definedName>
    <definedName name="_90" localSheetId="4">#REF!</definedName>
    <definedName name="_90">#REF!</definedName>
    <definedName name="_90T1" localSheetId="1">#N/A</definedName>
    <definedName name="_90T1" localSheetId="4">#REF!</definedName>
    <definedName name="_90T1">#REF!</definedName>
    <definedName name="_90T2" localSheetId="1">#N/A</definedName>
    <definedName name="_90T2" localSheetId="4">#REF!</definedName>
    <definedName name="_90T2">#REF!</definedName>
    <definedName name="_91Database" localSheetId="1">#N/A</definedName>
    <definedName name="_91Database" localSheetId="4">#REF!</definedName>
    <definedName name="_91Database">#REF!</definedName>
    <definedName name="_92f3_" localSheetId="1" hidden="1">{#N/A,#N/A,FALSE,"BS";#N/A,#N/A,FALSE,"PL";#N/A,#N/A,FALSE,"A";#N/A,#N/A,FALSE,"B";#N/A,#N/A,FALSE,"B1";#N/A,#N/A,FALSE,"C";#N/A,#N/A,FALSE,"C1";#N/A,#N/A,FALSE,"C2";#N/A,#N/A,FALSE,"D";#N/A,#N/A,FALSE,"E";#N/A,#N/A,FALSE,"F";#N/A,#N/A,FALSE,"AA";#N/A,#N/A,FALSE,"BB";#N/A,#N/A,FALSE,"CC";#N/A,#N/A,FALSE,"DD";#N/A,#N/A,FALSE,"EE";#N/A,#N/A,FALSE,"FF";#N/A,#N/A,FALSE,"PL10";#N/A,#N/A,FALSE,"PL20";#N/A,#N/A,FALSE,"PL30"}</definedName>
    <definedName name="_92f3_" localSheetId="4">#REF!</definedName>
    <definedName name="_92f3_">#REF!</definedName>
    <definedName name="_95G__Extr" localSheetId="1">[2]INDEX!#REF!</definedName>
    <definedName name="_95G__Extr" localSheetId="4">#REF!</definedName>
    <definedName name="_95G__Extr">#REF!</definedName>
    <definedName name="_96G__Extract" localSheetId="1">[2]INDEX!#REF!</definedName>
    <definedName name="_96G__Extract" localSheetId="4">#REF!</definedName>
    <definedName name="_96G__Extract">#REF!</definedName>
    <definedName name="_97H31285_" localSheetId="1">'[2]2500'!#REF!</definedName>
    <definedName name="_97H31285_" localSheetId="4">#REF!</definedName>
    <definedName name="_97H31285_">#REF!</definedName>
    <definedName name="_98p11_" localSheetId="1">#N/A</definedName>
    <definedName name="_98p11_" localSheetId="4">#REF!</definedName>
    <definedName name="_98p11_">#REF!</definedName>
    <definedName name="_99P3_" localSheetId="1">#N/A</definedName>
    <definedName name="_99P3_" localSheetId="4">#REF!</definedName>
    <definedName name="_99P3_">#REF!</definedName>
    <definedName name="_9B00__26__.DATABASEUPLOAD" localSheetId="1">#N/A</definedName>
    <definedName name="_9B00__26__.DATABASEUPLOAD" localSheetId="4">#REF!</definedName>
    <definedName name="_9B00__26__.DATABASEUPLOAD">#REF!</definedName>
    <definedName name="_A" localSheetId="1">'[2]3100'!#REF!</definedName>
    <definedName name="_A" localSheetId="4">#REF!</definedName>
    <definedName name="_A">#REF!</definedName>
    <definedName name="_AMO1" localSheetId="1">#N/A</definedName>
    <definedName name="_AMO1" localSheetId="4">#REF!</definedName>
    <definedName name="_AMO1">#REF!</definedName>
    <definedName name="_AMO2" localSheetId="1">#N/A</definedName>
    <definedName name="_AMO2" localSheetId="4">#REF!</definedName>
    <definedName name="_AMO2">#REF!</definedName>
    <definedName name="_AMO3" localSheetId="1">#N/A</definedName>
    <definedName name="_AMO3" localSheetId="4">#REF!</definedName>
    <definedName name="_AMO3">#REF!</definedName>
    <definedName name="_AMO4" localSheetId="1">#N/A</definedName>
    <definedName name="_AMO4" localSheetId="4">#REF!</definedName>
    <definedName name="_AMO4">#REF!</definedName>
    <definedName name="_AMO5" localSheetId="1">#N/A</definedName>
    <definedName name="_AMO5" localSheetId="4">#REF!</definedName>
    <definedName name="_AMO5">#REF!</definedName>
    <definedName name="_AMO6" localSheetId="1">#N/A</definedName>
    <definedName name="_AMO6" localSheetId="4">#REF!</definedName>
    <definedName name="_AMO6">#REF!</definedName>
    <definedName name="_AUD1" localSheetId="1">#N/A</definedName>
    <definedName name="_AUD1" localSheetId="4">#REF!</definedName>
    <definedName name="_AUD1">#REF!</definedName>
    <definedName name="_AUD2" localSheetId="1">#N/A</definedName>
    <definedName name="_AUD2" localSheetId="4">#REF!</definedName>
    <definedName name="_AUD2">#REF!</definedName>
    <definedName name="_AUD3" localSheetId="1">#N/A</definedName>
    <definedName name="_AUD3" localSheetId="4">#REF!</definedName>
    <definedName name="_AUD3">#REF!</definedName>
    <definedName name="_AUD4" localSheetId="1">#N/A</definedName>
    <definedName name="_AUD4" localSheetId="4">#REF!</definedName>
    <definedName name="_AUD4">#REF!</definedName>
    <definedName name="_B70000" localSheetId="1">#N/A</definedName>
    <definedName name="_B70000" localSheetId="4">#REF!</definedName>
    <definedName name="_B70000">#REF!</definedName>
    <definedName name="_C" localSheetId="1">[1]IS!#REF!</definedName>
    <definedName name="_C" localSheetId="4">#REF!</definedName>
    <definedName name="_C">#REF!</definedName>
    <definedName name="_DAT1" localSheetId="1">#N/A</definedName>
    <definedName name="_DAT1" localSheetId="4">#REF!</definedName>
    <definedName name="_DAT1">#REF!</definedName>
    <definedName name="_DAT11" localSheetId="1">'[2]2500'!#REF!</definedName>
    <definedName name="_DAT11" localSheetId="4">#REF!</definedName>
    <definedName name="_DAT11">#REF!</definedName>
    <definedName name="_DAT12" localSheetId="1">'[2]2500'!#REF!</definedName>
    <definedName name="_DAT12" localSheetId="4">#REF!</definedName>
    <definedName name="_DAT12">#REF!</definedName>
    <definedName name="_DAT14" localSheetId="1">#REF!</definedName>
    <definedName name="_DAT14">#REF!</definedName>
    <definedName name="_DAT15" localSheetId="1">'[2]2500'!#REF!</definedName>
    <definedName name="_DAT15" localSheetId="4">#REF!</definedName>
    <definedName name="_DAT15">#REF!</definedName>
    <definedName name="_DAT16" localSheetId="1">'[2]2500'!#REF!</definedName>
    <definedName name="_DAT16" localSheetId="4">#REF!</definedName>
    <definedName name="_DAT16">#REF!</definedName>
    <definedName name="_DAT18" localSheetId="1">'[2]2500'!#REF!</definedName>
    <definedName name="_DAT18" localSheetId="4">#REF!</definedName>
    <definedName name="_DAT18">#REF!</definedName>
    <definedName name="_DAT19" localSheetId="1">'[2]2500'!#REF!</definedName>
    <definedName name="_DAT19" localSheetId="4">#REF!</definedName>
    <definedName name="_DAT19">#REF!</definedName>
    <definedName name="_DAT2" localSheetId="1">#N/A</definedName>
    <definedName name="_DAT2" localSheetId="4">#REF!</definedName>
    <definedName name="_DAT2">#REF!</definedName>
    <definedName name="_DAT26" localSheetId="1">'[2]2500'!#REF!</definedName>
    <definedName name="_DAT26" localSheetId="4">#REF!</definedName>
    <definedName name="_DAT26">#REF!</definedName>
    <definedName name="_DAT27" localSheetId="1">'[2]2500'!#REF!</definedName>
    <definedName name="_DAT27" localSheetId="4">#REF!</definedName>
    <definedName name="_DAT27">#REF!</definedName>
    <definedName name="_DAT28" localSheetId="1">'[2]2500'!#REF!</definedName>
    <definedName name="_DAT28" localSheetId="4">#REF!</definedName>
    <definedName name="_DAT28">#REF!</definedName>
    <definedName name="_DAT29" localSheetId="1">'[2]2500'!#REF!</definedName>
    <definedName name="_DAT29" localSheetId="4">#REF!</definedName>
    <definedName name="_DAT29">#REF!</definedName>
    <definedName name="_DAT3" localSheetId="1">#N/A</definedName>
    <definedName name="_DAT3" localSheetId="4">#REF!</definedName>
    <definedName name="_DAT3">#REF!</definedName>
    <definedName name="_DAT30" localSheetId="1">'[2]2500'!#REF!</definedName>
    <definedName name="_DAT30" localSheetId="4">#REF!</definedName>
    <definedName name="_DAT30">#REF!</definedName>
    <definedName name="_DAT31" localSheetId="1">'[2]2500'!#REF!</definedName>
    <definedName name="_DAT31" localSheetId="4">#REF!</definedName>
    <definedName name="_DAT31">#REF!</definedName>
    <definedName name="_DAT4" localSheetId="1">#N/A</definedName>
    <definedName name="_DAT4" localSheetId="4">#REF!</definedName>
    <definedName name="_DAT4">#REF!</definedName>
    <definedName name="_DAT49" localSheetId="1">'[2]2500'!#REF!</definedName>
    <definedName name="_DAT49" localSheetId="4">#REF!</definedName>
    <definedName name="_DAT49">#REF!</definedName>
    <definedName name="_DAT5" localSheetId="1">#N/A</definedName>
    <definedName name="_DAT5" localSheetId="4">#REF!</definedName>
    <definedName name="_DAT5">#REF!</definedName>
    <definedName name="_DAT50" localSheetId="1">'[2]2500'!#REF!</definedName>
    <definedName name="_DAT50" localSheetId="4">#REF!</definedName>
    <definedName name="_DAT50">#REF!</definedName>
    <definedName name="_DAT51" localSheetId="1">[2]INDEX!#REF!</definedName>
    <definedName name="_DAT51" localSheetId="4">#REF!</definedName>
    <definedName name="_DAT51">#REF!</definedName>
    <definedName name="_DAT52" localSheetId="1">[2]INDEX!#REF!</definedName>
    <definedName name="_DAT52" localSheetId="4">#REF!</definedName>
    <definedName name="_DAT52">#REF!</definedName>
    <definedName name="_DAT53" localSheetId="1">[2]INDEX!#REF!</definedName>
    <definedName name="_DAT53" localSheetId="4">#REF!</definedName>
    <definedName name="_DAT53">#REF!</definedName>
    <definedName name="_DAT54">[1]IS!$R$2:$R$245</definedName>
    <definedName name="_DAT55" localSheetId="1">[2]INDEX!#REF!</definedName>
    <definedName name="_DAT55" localSheetId="4">#REF!</definedName>
    <definedName name="_DAT55">#REF!</definedName>
    <definedName name="_DAT56" localSheetId="1">[2]INDEX!#REF!</definedName>
    <definedName name="_DAT56" localSheetId="4">#REF!</definedName>
    <definedName name="_DAT56">#REF!</definedName>
    <definedName name="_DAT6" localSheetId="1">#N/A</definedName>
    <definedName name="_DAT6" localSheetId="4">#REF!</definedName>
    <definedName name="_DAT6">#REF!</definedName>
    <definedName name="_DAT7" localSheetId="1">#N/A</definedName>
    <definedName name="_DAT7" localSheetId="4">#REF!</definedName>
    <definedName name="_DAT7">#REF!</definedName>
    <definedName name="_DAT8" localSheetId="1">#N/A</definedName>
    <definedName name="_DAT8" localSheetId="4">#REF!</definedName>
    <definedName name="_DAT8">#REF!</definedName>
    <definedName name="_DAT9" localSheetId="1">#N/A</definedName>
    <definedName name="_DAT9" localSheetId="4">#REF!</definedName>
    <definedName name="_DAT9">#REF!</definedName>
    <definedName name="_DEM1" localSheetId="1">#N/A</definedName>
    <definedName name="_DEM1" localSheetId="4">#REF!</definedName>
    <definedName name="_DEM1">#REF!</definedName>
    <definedName name="_DEM2" localSheetId="1">#N/A</definedName>
    <definedName name="_DEM2" localSheetId="4">#REF!</definedName>
    <definedName name="_DEM2">#REF!</definedName>
    <definedName name="_DEM3" localSheetId="1">#N/A</definedName>
    <definedName name="_DEM3" localSheetId="4">#REF!</definedName>
    <definedName name="_DEM3">#REF!</definedName>
    <definedName name="_DEM4" localSheetId="1">#N/A</definedName>
    <definedName name="_DEM4" localSheetId="4">#REF!</definedName>
    <definedName name="_DEM4">#REF!</definedName>
    <definedName name="_Dist_Bin" localSheetId="1" hidden="1">#N/A</definedName>
    <definedName name="_Dist_Bin" localSheetId="4">#REF!</definedName>
    <definedName name="_Dist_Bin">#REF!</definedName>
    <definedName name="_Dist_Values" localSheetId="1" hidden="1">#N/A</definedName>
    <definedName name="_Dist_Values" localSheetId="4">#REF!</definedName>
    <definedName name="_Dist_Values">#REF!</definedName>
    <definedName name="_EPS2" localSheetId="1">#REF!</definedName>
    <definedName name="_EPS2">#REF!</definedName>
    <definedName name="_EUR2" localSheetId="1">#N/A</definedName>
    <definedName name="_EUR2" localSheetId="4">#REF!</definedName>
    <definedName name="_EUR2">#REF!</definedName>
    <definedName name="_EUR3" localSheetId="1">#N/A</definedName>
    <definedName name="_EUR3" localSheetId="4">#REF!</definedName>
    <definedName name="_EUR3">#REF!</definedName>
    <definedName name="_EUR4" localSheetId="1">#N/A</definedName>
    <definedName name="_EUR4" localSheetId="4">#REF!</definedName>
    <definedName name="_EUR4">#REF!</definedName>
    <definedName name="_Fill" localSheetId="1" hidden="1">#N/A</definedName>
    <definedName name="_Fill" localSheetId="4">#REF!</definedName>
    <definedName name="_Fill">#REF!</definedName>
    <definedName name="_xlnm._FilterDatabase" localSheetId="3" hidden="1">'No. 37'!$B$2:$AG$2640</definedName>
    <definedName name="_xlnm._FilterDatabase" localSheetId="4" hidden="1">'No. 41'!$A$5:$D$5</definedName>
    <definedName name="_xlnm._FilterDatabase" localSheetId="5" hidden="1">'No. 44'!$A$1:$R$2526</definedName>
    <definedName name="_xlnm._FilterDatabase" hidden="1">#N/A</definedName>
    <definedName name="_FRF1" localSheetId="1">#N/A</definedName>
    <definedName name="_FRF1" localSheetId="4">#REF!</definedName>
    <definedName name="_FRF1">#REF!</definedName>
    <definedName name="_FRF2" localSheetId="1">#N/A</definedName>
    <definedName name="_FRF2" localSheetId="4">#REF!</definedName>
    <definedName name="_FRF2">#REF!</definedName>
    <definedName name="_FRF3" localSheetId="1">#N/A</definedName>
    <definedName name="_FRF3" localSheetId="4">#REF!</definedName>
    <definedName name="_FRF3">#REF!</definedName>
    <definedName name="_FRF4" localSheetId="1">#N/A</definedName>
    <definedName name="_FRF4" localSheetId="4">#REF!</definedName>
    <definedName name="_FRF4">#REF!</definedName>
    <definedName name="_G79999" localSheetId="1">#REF!</definedName>
    <definedName name="_G79999">#REF!</definedName>
    <definedName name="_G99998" localSheetId="1">[3]임대!#REF!</definedName>
    <definedName name="_G99998" localSheetId="4">#REF!</definedName>
    <definedName name="_G99998">#REF!</definedName>
    <definedName name="_G99999" localSheetId="1">#REF!</definedName>
    <definedName name="_G99999">#REF!</definedName>
    <definedName name="_GBP1" localSheetId="1">#N/A</definedName>
    <definedName name="_GBP1" localSheetId="4">#REF!</definedName>
    <definedName name="_GBP1">#REF!</definedName>
    <definedName name="_GBP2" localSheetId="1">#N/A</definedName>
    <definedName name="_GBP2" localSheetId="4">#REF!</definedName>
    <definedName name="_GBP2">#REF!</definedName>
    <definedName name="_GBP3" localSheetId="1">#N/A</definedName>
    <definedName name="_GBP3" localSheetId="4">#REF!</definedName>
    <definedName name="_GBP3">#REF!</definedName>
    <definedName name="_GBP4" localSheetId="1">#N/A</definedName>
    <definedName name="_GBP4" localSheetId="4">#REF!</definedName>
    <definedName name="_GBP4">#REF!</definedName>
    <definedName name="_ITL1" localSheetId="1">#N/A</definedName>
    <definedName name="_ITL1" localSheetId="4">#REF!</definedName>
    <definedName name="_ITL1">#REF!</definedName>
    <definedName name="_ITL2" localSheetId="1">#N/A</definedName>
    <definedName name="_ITL2" localSheetId="4">#REF!</definedName>
    <definedName name="_ITL2">#REF!</definedName>
    <definedName name="_ITL3" localSheetId="1">#N/A</definedName>
    <definedName name="_ITL3" localSheetId="4">#REF!</definedName>
    <definedName name="_ITL3">#REF!</definedName>
    <definedName name="_ITL4" localSheetId="1">#N/A</definedName>
    <definedName name="_ITL4" localSheetId="4">#REF!</definedName>
    <definedName name="_ITL4">#REF!</definedName>
    <definedName name="_KDX3" localSheetId="1">[4]!_KDX3</definedName>
    <definedName name="_KDX3">[5]!_KDX3</definedName>
    <definedName name="_Key1" localSheetId="1" hidden="1">#N/A</definedName>
    <definedName name="_Key1" localSheetId="4">#REF!</definedName>
    <definedName name="_Key1">#REF!</definedName>
    <definedName name="_Key2" localSheetId="1" hidden="1">#N/A</definedName>
    <definedName name="_Key2" localSheetId="4">#REF!</definedName>
    <definedName name="_Key2">#REF!</definedName>
    <definedName name="_Key3" localSheetId="1" hidden="1">#REF!</definedName>
    <definedName name="_Key3" localSheetId="4">#REF!</definedName>
    <definedName name="_Key3">#REF!</definedName>
    <definedName name="_MatInverse_In" localSheetId="1" hidden="1">[1]IS!#REF!</definedName>
    <definedName name="_MatInverse_In" localSheetId="4">#REF!</definedName>
    <definedName name="_MatInverse_In">#REF!</definedName>
    <definedName name="_MatInverse_Out" localSheetId="1" hidden="1">'[2]2600'!#REF!</definedName>
    <definedName name="_MatInverse_Out" localSheetId="4">#REF!</definedName>
    <definedName name="_MatInverse_Out">#REF!</definedName>
    <definedName name="_MatMult_A" localSheetId="1" hidden="1">#N/A</definedName>
    <definedName name="_MatMult_A" localSheetId="4">#REF!</definedName>
    <definedName name="_MatMult_A">#REF!</definedName>
    <definedName name="_MatMult_AxB" localSheetId="1" hidden="1">#N/A</definedName>
    <definedName name="_MatMult_AxB" localSheetId="4">#REF!</definedName>
    <definedName name="_MatMult_AxB">#REF!</definedName>
    <definedName name="_MatMult_B" localSheetId="1" hidden="1">'[2]2600'!#REF!</definedName>
    <definedName name="_MatMult_B" localSheetId="4">#REF!</definedName>
    <definedName name="_MatMult_B">#REF!</definedName>
    <definedName name="_N84081" localSheetId="1">#REF!</definedName>
    <definedName name="_N84081">#REF!</definedName>
    <definedName name="_N94081" localSheetId="1">#REF!</definedName>
    <definedName name="_N94081">#REF!</definedName>
    <definedName name="_NMB96" localSheetId="1">#REF!</definedName>
    <definedName name="_NMB96">#REF!</definedName>
    <definedName name="_Order1" hidden="1">255</definedName>
    <definedName name="_Order2" hidden="1">255</definedName>
    <definedName name="_P" localSheetId="1">#N/A</definedName>
    <definedName name="_P" localSheetId="4">#REF!</definedName>
    <definedName name="_P">#REF!</definedName>
    <definedName name="_Parse_In" localSheetId="1" hidden="1">#N/A</definedName>
    <definedName name="_Parse_In" localSheetId="4">#REF!</definedName>
    <definedName name="_Parse_In">#REF!</definedName>
    <definedName name="_Parse_Out" localSheetId="1" hidden="1">#N/A</definedName>
    <definedName name="_Parse_Out" localSheetId="4">#REF!</definedName>
    <definedName name="_Parse_Out">#REF!</definedName>
    <definedName name="_PRI1" localSheetId="1">#N/A</definedName>
    <definedName name="_PRI1" localSheetId="4">#REF!</definedName>
    <definedName name="_PRI1">#REF!</definedName>
    <definedName name="_PRI2" localSheetId="1">#N/A</definedName>
    <definedName name="_PRI2" localSheetId="4">#REF!</definedName>
    <definedName name="_PRI2">#REF!</definedName>
    <definedName name="_PRI3" localSheetId="1">#N/A</definedName>
    <definedName name="_PRI3" localSheetId="4">#REF!</definedName>
    <definedName name="_PRI3">#REF!</definedName>
    <definedName name="_PRI4" localSheetId="1">#N/A</definedName>
    <definedName name="_PRI4" localSheetId="4">#REF!</definedName>
    <definedName name="_PRI4">#REF!</definedName>
    <definedName name="_PRI5" localSheetId="1">#N/A</definedName>
    <definedName name="_PRI5" localSheetId="4">#REF!</definedName>
    <definedName name="_PRI5">#REF!</definedName>
    <definedName name="_PRI6" localSheetId="1">#N/A</definedName>
    <definedName name="_PRI6" localSheetId="4">#REF!</definedName>
    <definedName name="_PRI6">#REF!</definedName>
    <definedName name="_qs2" localSheetId="1">#N/A</definedName>
    <definedName name="_qs2" localSheetId="4">#REF!</definedName>
    <definedName name="_qs2">#REF!</definedName>
    <definedName name="_QTY1" localSheetId="1">#N/A</definedName>
    <definedName name="_QTY1" localSheetId="4">#REF!</definedName>
    <definedName name="_QTY1">#REF!</definedName>
    <definedName name="_QTY2" localSheetId="1">#N/A</definedName>
    <definedName name="_QTY2" localSheetId="4">#REF!</definedName>
    <definedName name="_QTY2">#REF!</definedName>
    <definedName name="_QTY3" localSheetId="1">#N/A</definedName>
    <definedName name="_QTY3" localSheetId="4">#REF!</definedName>
    <definedName name="_QTY3">#REF!</definedName>
    <definedName name="_QTY4" localSheetId="1">#N/A</definedName>
    <definedName name="_QTY4" localSheetId="4">#REF!</definedName>
    <definedName name="_QTY4">#REF!</definedName>
    <definedName name="_QTY5" localSheetId="1">#N/A</definedName>
    <definedName name="_QTY5" localSheetId="4">#REF!</definedName>
    <definedName name="_QTY5">#REF!</definedName>
    <definedName name="_QTY6" localSheetId="1">#N/A</definedName>
    <definedName name="_QTY6" localSheetId="4">#REF!</definedName>
    <definedName name="_QTY6">#REF!</definedName>
    <definedName name="_Regression_Int" hidden="1">1</definedName>
    <definedName name="_Regression_Out" localSheetId="1" hidden="1">#N/A</definedName>
    <definedName name="_Regression_Out" localSheetId="4">#REF!</definedName>
    <definedName name="_Regression_Out">#REF!</definedName>
    <definedName name="_Regression_X" localSheetId="1" hidden="1">#N/A</definedName>
    <definedName name="_Regression_X" localSheetId="4">#REF!</definedName>
    <definedName name="_Regression_X">#REF!</definedName>
    <definedName name="_Regression_Y" localSheetId="1" hidden="1">#N/A</definedName>
    <definedName name="_Regression_Y" localSheetId="4">#REF!</definedName>
    <definedName name="_Regression_Y">#REF!</definedName>
    <definedName name="_Sort" localSheetId="1" hidden="1">#N/A</definedName>
    <definedName name="_Sort" localSheetId="4">#REF!</definedName>
    <definedName name="_Sort">#REF!</definedName>
    <definedName name="_tot12" localSheetId="1">#N/A</definedName>
    <definedName name="_tot12" localSheetId="4">#REF!</definedName>
    <definedName name="_tot12">#REF!</definedName>
    <definedName name="_tot13" localSheetId="1">#N/A</definedName>
    <definedName name="_tot13" localSheetId="4">#REF!</definedName>
    <definedName name="_tot13">#REF!</definedName>
    <definedName name="_tot2" localSheetId="1">#N/A</definedName>
    <definedName name="_tot2" localSheetId="4">#REF!</definedName>
    <definedName name="_tot2">#REF!</definedName>
    <definedName name="_USD2" localSheetId="1">#N/A</definedName>
    <definedName name="_USD2" localSheetId="4">#REF!</definedName>
    <definedName name="_USD2">#REF!</definedName>
    <definedName name="_USD3" localSheetId="1">#N/A</definedName>
    <definedName name="_USD3" localSheetId="4">#REF!</definedName>
    <definedName name="_USD3">#REF!</definedName>
    <definedName name="_USD4" localSheetId="1">#N/A</definedName>
    <definedName name="_USD4" localSheetId="4">#REF!</definedName>
    <definedName name="_USD4">#REF!</definedName>
    <definedName name="_VAL1" localSheetId="1">#N/A</definedName>
    <definedName name="_VAL1" localSheetId="4">#REF!</definedName>
    <definedName name="_VAL1">#REF!</definedName>
    <definedName name="\0">#N/A</definedName>
    <definedName name="\a">#N/A</definedName>
    <definedName name="\B">#N/A</definedName>
    <definedName name="\c" localSheetId="1">#REF!</definedName>
    <definedName name="\c" localSheetId="4">#REF!</definedName>
    <definedName name="\c">#REF!</definedName>
    <definedName name="\d">#N/A</definedName>
    <definedName name="\e">#N/A</definedName>
    <definedName name="\f">#N/A</definedName>
    <definedName name="\g">#N/A</definedName>
    <definedName name="\h">#N/A</definedName>
    <definedName name="\i">#N/A</definedName>
    <definedName name="\j" localSheetId="1">'[2]2600'!#REF!</definedName>
    <definedName name="\j" localSheetId="4">'[2]2600'!#REF!</definedName>
    <definedName name="\j">'[2]2600'!#REF!</definedName>
    <definedName name="\k" localSheetId="1">'[2]2600'!#REF!</definedName>
    <definedName name="\k" localSheetId="4">'[2]2600'!#REF!</definedName>
    <definedName name="\k">'[2]2600'!#REF!</definedName>
    <definedName name="\l">'[2]2600'!#REF!</definedName>
    <definedName name="\n">[1]IS!#REF!</definedName>
    <definedName name="\p">#N/A</definedName>
    <definedName name="\q">[2]INDEX!#REF!</definedName>
    <definedName name="\r">#N/A</definedName>
    <definedName name="\t">'[2]2500'!#REF!</definedName>
    <definedName name="\w">'[2]2500'!#REF!</definedName>
    <definedName name="\x">[2]INDEX!#REF!</definedName>
    <definedName name="\z">#N/A</definedName>
    <definedName name="※">[6]회사정보!#REF!</definedName>
    <definedName name="A" localSheetId="1">#N/A</definedName>
    <definedName name="A" localSheetId="4">#REF!</definedName>
    <definedName name="A">#REF!</definedName>
    <definedName name="a_range" localSheetId="1">#N/A</definedName>
    <definedName name="a_range" localSheetId="4">#REF!</definedName>
    <definedName name="a_range">#REF!</definedName>
    <definedName name="A¶E¸AOE­¸e">#N/A</definedName>
    <definedName name="AA" localSheetId="1">[4]!prt6bn46bt82</definedName>
    <definedName name="AA">[5]!prt6bn46bt82</definedName>
    <definedName name="AAA" localSheetId="1">#REF!</definedName>
    <definedName name="AAA" localSheetId="4">#REF!</definedName>
    <definedName name="AAA">#REF!</definedName>
    <definedName name="aaaa" localSheetId="1">[4]!aaaa</definedName>
    <definedName name="aaaa">[5]!aaaa</definedName>
    <definedName name="aaaaa" localSheetId="1">[4]!aaaaa</definedName>
    <definedName name="aaaaa">[5]!aaaaa</definedName>
    <definedName name="aaaaaa" localSheetId="1">[4]!aaaaaa</definedName>
    <definedName name="aaaaaa">[5]!aaaaaa</definedName>
    <definedName name="Aas" localSheetId="1" hidden="1">{#N/A,#N/A,FALSE,"을지 (4)";#N/A,#N/A,FALSE,"을지 (5)";#N/A,#N/A,FALSE,"을지 (6)"}</definedName>
    <definedName name="Aas" localSheetId="4">#REF!</definedName>
    <definedName name="Aas">#REF!</definedName>
    <definedName name="AB" localSheetId="1">[4]!PRT6BN5BT41</definedName>
    <definedName name="AB">[5]!PRT6BN5BT41</definedName>
    <definedName name="ABC" localSheetId="1" hidden="1">{#N/A,#N/A,FALSE,"초도품";#N/A,#N/A,FALSE,"초도품 (2)";#N/A,#N/A,FALSE,"초도품 (3)";#N/A,#N/A,FALSE,"초도품 (4)";#N/A,#N/A,FALSE,"초도품 (5)";#N/A,#N/A,FALSE,"초도품 (6)"}</definedName>
    <definedName name="ABC" localSheetId="4">#REF!</definedName>
    <definedName name="ABC">#REF!</definedName>
    <definedName name="ABS_원부_약정" localSheetId="1">#N/A</definedName>
    <definedName name="ABS_원부_약정" localSheetId="4">#REF!</definedName>
    <definedName name="ABS_원부_약정">#REF!</definedName>
    <definedName name="AC" localSheetId="1">[4]!prt6bv7cc30</definedName>
    <definedName name="AC">[5]!prt6bv7cc30</definedName>
    <definedName name="acc" localSheetId="1">#N/A</definedName>
    <definedName name="acc" localSheetId="4">#REF!</definedName>
    <definedName name="acc">#REF!</definedName>
    <definedName name="Access_Button" hidden="1">"업체현황_카드발송_List"</definedName>
    <definedName name="Access_Button1" hidden="1">"업체현황_카드발송_List"</definedName>
    <definedName name="Access_Button2" hidden="1">"업체현황_카드발송_List"</definedName>
    <definedName name="Access_Button3" hidden="1">"카드발송_카드발송_List1"</definedName>
    <definedName name="Access_Button4" hidden="1">"업체현황_카드발송_List"</definedName>
    <definedName name="AccessDatabase" hidden="1">"C:\생산판매\long98\9802장판원본.mdb"</definedName>
    <definedName name="Account_Balance" localSheetId="1">#N/A</definedName>
    <definedName name="Account_Balance" localSheetId="4">#REF!</definedName>
    <definedName name="Account_Balance">#REF!</definedName>
    <definedName name="acete" localSheetId="1">[2]INDEX!#REF!</definedName>
    <definedName name="acete" localSheetId="4">#REF!</definedName>
    <definedName name="acete">#REF!</definedName>
    <definedName name="ACTUAL" localSheetId="1">#N/A</definedName>
    <definedName name="ACTUAL" localSheetId="4">#REF!</definedName>
    <definedName name="ACTUAL">#REF!</definedName>
    <definedName name="adff" localSheetId="1">'[2]3100'!#REF!</definedName>
    <definedName name="adff" localSheetId="4">#REF!</definedName>
    <definedName name="adff">#REF!</definedName>
    <definedName name="aewr" localSheetId="1">'[2]2500'!#REF!</definedName>
    <definedName name="aewr" localSheetId="4">#REF!</definedName>
    <definedName name="aewr">#REF!</definedName>
    <definedName name="Afalon_WP_200g" localSheetId="1">[2]INDEX!#REF!</definedName>
    <definedName name="Afalon_WP_200g" localSheetId="4">#REF!</definedName>
    <definedName name="Afalon_WP_200g">#REF!</definedName>
    <definedName name="Afugan_EC_500ml" localSheetId="1">[2]INDEX!#REF!</definedName>
    <definedName name="Afugan_EC_500ml" localSheetId="4">#REF!</definedName>
    <definedName name="Afugan_EC_500ml">#REF!</definedName>
    <definedName name="AICPA" localSheetId="1">[7]Scoping!$M$11</definedName>
    <definedName name="AICPA">[8]Scoping!$M$11</definedName>
    <definedName name="AJE_BS" localSheetId="1">#N/A</definedName>
    <definedName name="AJE_BS" localSheetId="4">#REF!</definedName>
    <definedName name="AJE_BS">#REF!</definedName>
    <definedName name="AJE_IS" localSheetId="1">#N/A</definedName>
    <definedName name="AJE_IS" localSheetId="4">#REF!</definedName>
    <definedName name="AJE_IS">#REF!</definedName>
    <definedName name="AJE_RE" localSheetId="1">#N/A</definedName>
    <definedName name="AJE_RE" localSheetId="4">#REF!</definedName>
    <definedName name="AJE_RE">#REF!</definedName>
    <definedName name="aje확정" localSheetId="1">#N/A</definedName>
    <definedName name="aje확정" localSheetId="4">#REF!</definedName>
    <definedName name="aje확정">#REF!</definedName>
    <definedName name="all" localSheetId="1">'[2]2500'!#REF!</definedName>
    <definedName name="all" localSheetId="4">#REF!</definedName>
    <definedName name="all">#REF!</definedName>
    <definedName name="ALㅓ머" localSheetId="1" hidden="1">{#N/A,#N/A,FALSE,"UNIT";#N/A,#N/A,FALSE,"UNIT";#N/A,#N/A,FALSE,"계정"}</definedName>
    <definedName name="ALㅓ머" localSheetId="4">#REF!</definedName>
    <definedName name="ALㅓ머">#REF!</definedName>
    <definedName name="AR" localSheetId="1">[2]INDEX!#REF!</definedName>
    <definedName name="AR" localSheetId="4">#REF!</definedName>
    <definedName name="AR">#REF!</definedName>
    <definedName name="AREW" localSheetId="1">'[2]2500'!#REF!</definedName>
    <definedName name="AREW" localSheetId="4">#REF!</definedName>
    <definedName name="AREW">#REF!</definedName>
    <definedName name="AS2DocOpenMode" hidden="1">"AS2DocumentEdit"</definedName>
    <definedName name="AS2ReportLS" hidden="1">1</definedName>
    <definedName name="AS2SyncStepLS" hidden="1">0</definedName>
    <definedName name="AS2TickmarkLS" hidden="1">[1]IS!A1</definedName>
    <definedName name="AS2VersionLS" hidden="1">300</definedName>
    <definedName name="ASAS" localSheetId="1">[4]!ASAS</definedName>
    <definedName name="ASAS">[5]!ASAS</definedName>
    <definedName name="asc" localSheetId="1">#N/A</definedName>
    <definedName name="asc" localSheetId="4">#REF!</definedName>
    <definedName name="asc">#REF!</definedName>
    <definedName name="asd" localSheetId="1">[4]!asd</definedName>
    <definedName name="asd">[5]!asd</definedName>
    <definedName name="asdf" localSheetId="1">[4]!asdf</definedName>
    <definedName name="asdf">[5]!asdf</definedName>
    <definedName name="asdfg" localSheetId="1">[4]!asdfg</definedName>
    <definedName name="asdfg">[5]!asdfg</definedName>
    <definedName name="ASE" localSheetId="1" hidden="1">{#N/A,#N/A,FALSE,"초도품";#N/A,#N/A,FALSE,"초도품 (2)";#N/A,#N/A,FALSE,"초도품 (3)";#N/A,#N/A,FALSE,"초도품 (4)";#N/A,#N/A,FALSE,"초도품 (5)";#N/A,#N/A,FALSE,"초도품 (6)"}</definedName>
    <definedName name="ASE" localSheetId="4">#REF!</definedName>
    <definedName name="ASE">#REF!</definedName>
    <definedName name="asg" localSheetId="1">#N/A</definedName>
    <definedName name="asg" localSheetId="4">#REF!</definedName>
    <definedName name="asg">#REF!</definedName>
    <definedName name="ASS" localSheetId="1" hidden="1">{#N/A,#N/A,FALSE,"을지 (4)";#N/A,#N/A,FALSE,"을지 (5)";#N/A,#N/A,FALSE,"을지 (6)"}</definedName>
    <definedName name="ASS" localSheetId="4">#REF!</definedName>
    <definedName name="ASS">#REF!</definedName>
    <definedName name="asxz" localSheetId="1">[4]!asxz</definedName>
    <definedName name="asxz">[5]!asxz</definedName>
    <definedName name="AS수수료" localSheetId="1">'[2]1300'!#REF!</definedName>
    <definedName name="AS수수료" localSheetId="4">#REF!</definedName>
    <definedName name="AS수수료">#REF!</definedName>
    <definedName name="atoSL" localSheetId="1">[2]INDEX!#REF!</definedName>
    <definedName name="atoSL" localSheetId="4">#REF!</definedName>
    <definedName name="atoSL">#REF!</definedName>
    <definedName name="audit_button2_click" localSheetId="1">[4]!audit_button2_click</definedName>
    <definedName name="audit_button2_click">[5]!audit_button2_click</definedName>
    <definedName name="aut" localSheetId="1">'[2]2500'!#REF!</definedName>
    <definedName name="aut" localSheetId="4">#REF!</definedName>
    <definedName name="aut">#REF!</definedName>
    <definedName name="avg">1290.79</definedName>
    <definedName name="avg_interest" localSheetId="1">[1]BS!#REF!</definedName>
    <definedName name="avg_interest" localSheetId="4">#REF!</definedName>
    <definedName name="avg_interest">#REF!</definedName>
    <definedName name="AWE" localSheetId="1">#N/A</definedName>
    <definedName name="AWE" localSheetId="4">#REF!</definedName>
    <definedName name="AWE">#REF!</definedName>
    <definedName name="ax" localSheetId="1">#N/A</definedName>
    <definedName name="ax" localSheetId="4">#REF!</definedName>
    <definedName name="ax">#REF!</definedName>
    <definedName name="AXD" localSheetId="1" hidden="1">{#N/A,#N/A,FALSE,"초도품";#N/A,#N/A,FALSE,"초도품 (2)";#N/A,#N/A,FALSE,"초도품 (3)";#N/A,#N/A,FALSE,"초도품 (4)";#N/A,#N/A,FALSE,"초도품 (5)";#N/A,#N/A,FALSE,"초도품 (6)"}</definedName>
    <definedName name="AXD" localSheetId="4">#REF!</definedName>
    <definedName name="AXD">#REF!</definedName>
    <definedName name="az" localSheetId="1">#N/A</definedName>
    <definedName name="az" localSheetId="4">#REF!</definedName>
    <definedName name="az">#REF!</definedName>
    <definedName name="b" localSheetId="1">[2]INDEX!#REF!</definedName>
    <definedName name="b" localSheetId="4">#REF!</definedName>
    <definedName name="b">#REF!</definedName>
    <definedName name="B_10" localSheetId="1">#N/A</definedName>
    <definedName name="B_10" localSheetId="4">#REF!</definedName>
    <definedName name="B_10">#REF!</definedName>
    <definedName name="B_20" localSheetId="1">#N/A</definedName>
    <definedName name="B_20" localSheetId="4">#REF!</definedName>
    <definedName name="B_20">#REF!</definedName>
    <definedName name="B_40" localSheetId="1">#N/A</definedName>
    <definedName name="B_40" localSheetId="4">#REF!</definedName>
    <definedName name="B_40">#REF!</definedName>
    <definedName name="B_50" localSheetId="1">#N/A</definedName>
    <definedName name="B_50" localSheetId="4">#REF!</definedName>
    <definedName name="B_50">#REF!</definedName>
    <definedName name="B_60" localSheetId="1">#N/A</definedName>
    <definedName name="B_60" localSheetId="4">#REF!</definedName>
    <definedName name="B_60">#REF!</definedName>
    <definedName name="B_70" localSheetId="1">#N/A</definedName>
    <definedName name="B_70" localSheetId="4">#REF!</definedName>
    <definedName name="B_70">#REF!</definedName>
    <definedName name="B_9_WP_100g" localSheetId="1">[2]INDEX!#REF!</definedName>
    <definedName name="B_9_WP_100g" localSheetId="4">#REF!</definedName>
    <definedName name="B_9_WP_100g">#REF!</definedName>
    <definedName name="B_90" localSheetId="1">#N/A</definedName>
    <definedName name="B_90" localSheetId="4">#REF!</definedName>
    <definedName name="B_90">#REF!</definedName>
    <definedName name="B_JEMU" localSheetId="1">#N/A</definedName>
    <definedName name="B_JEMU" localSheetId="4">#REF!</definedName>
    <definedName name="B_JEMU">#REF!</definedName>
    <definedName name="b_range" localSheetId="1">#N/A</definedName>
    <definedName name="b_range" localSheetId="4">#REF!</definedName>
    <definedName name="b_range">#REF!</definedName>
    <definedName name="B_TOTAL" localSheetId="1">#N/A</definedName>
    <definedName name="B_TOTAL" localSheetId="4">#REF!</definedName>
    <definedName name="B_TOTAL">#REF!</definedName>
    <definedName name="B_TOTALT" localSheetId="1">#N/A</definedName>
    <definedName name="B_TOTALT" localSheetId="4">#REF!</definedName>
    <definedName name="B_TOTALT">#REF!</definedName>
    <definedName name="B00.DATABASEUPLOAD" localSheetId="1">#N/A</definedName>
    <definedName name="B00.DATABASEUPLOAD" localSheetId="4">#REF!</definedName>
    <definedName name="B00.DATABASEUPLOAD">#REF!</definedName>
    <definedName name="BackTo" localSheetId="1">[4]!BackTo</definedName>
    <definedName name="BackTo">[5]!BackTo</definedName>
    <definedName name="Basta_SL_300ml" localSheetId="1">[2]INDEX!#REF!</definedName>
    <definedName name="Basta_SL_300ml" localSheetId="4">#REF!</definedName>
    <definedName name="Basta_SL_300ml">#REF!</definedName>
    <definedName name="Basta_SL_500ml" localSheetId="1">[2]INDEX!#REF!</definedName>
    <definedName name="Basta_SL_500ml" localSheetId="4">#REF!</definedName>
    <definedName name="Basta_SL_500ml">#REF!</definedName>
    <definedName name="BB" localSheetId="1">[4]!BB</definedName>
    <definedName name="BB">[5]!BB</definedName>
    <definedName name="BBB" localSheetId="1">#N/A</definedName>
    <definedName name="BBB" localSheetId="4">#REF!</definedName>
    <definedName name="BBB">#REF!</definedName>
    <definedName name="bbbb" localSheetId="1">[4]!bbbb</definedName>
    <definedName name="bbbb">[5]!bbbb</definedName>
    <definedName name="bbbbb" localSheetId="1">[4]!bbbbb</definedName>
    <definedName name="bbbbb">[5]!bbbbb</definedName>
    <definedName name="bcrclcl100rt" localSheetId="1">'[2]2500'!#REF!</definedName>
    <definedName name="bcrclcl100rt" localSheetId="4">#REF!</definedName>
    <definedName name="bcrclcl100rt">#REF!</definedName>
    <definedName name="bcrclcl100rtrkrk" localSheetId="1">'[2]2500'!#REF!</definedName>
    <definedName name="bcrclcl100rtrkrk" localSheetId="4">#REF!</definedName>
    <definedName name="bcrclcl100rtrkrk">#REF!</definedName>
    <definedName name="Befran_P_800g" localSheetId="1">[2]INDEX!#REF!</definedName>
    <definedName name="Befran_P_800g" localSheetId="4">#REF!</definedName>
    <definedName name="Befran_P_800g">#REF!</definedName>
    <definedName name="Befran_SL_500ml" localSheetId="1">[2]INDEX!#REF!</definedName>
    <definedName name="Befran_SL_500ml" localSheetId="4">#REF!</definedName>
    <definedName name="Befran_SL_500ml">#REF!</definedName>
    <definedName name="Bellkute_WP_250g" localSheetId="1">[2]INDEX!#REF!</definedName>
    <definedName name="Bellkute_WP_250g" localSheetId="4">#REF!</definedName>
    <definedName name="Bellkute_WP_250g">#REF!</definedName>
    <definedName name="BG_Del" hidden="1">15</definedName>
    <definedName name="BG_Ins" hidden="1">4</definedName>
    <definedName name="BG_Mod" hidden="1">6</definedName>
    <definedName name="BO" localSheetId="1">#N/A</definedName>
    <definedName name="BO" localSheetId="4">#REF!</definedName>
    <definedName name="BO">#REF!</definedName>
    <definedName name="book" localSheetId="1">[4]!book</definedName>
    <definedName name="book">[5]!book</definedName>
    <definedName name="book1" localSheetId="1" hidden="1">{#N/A,#N/A,FALSE,"UNIT";#N/A,#N/A,FALSE,"UNIT";#N/A,#N/A,FALSE,"계정"}</definedName>
    <definedName name="book1" localSheetId="4">#REF!</definedName>
    <definedName name="book1">#REF!</definedName>
    <definedName name="book2" localSheetId="1">[4]!book2</definedName>
    <definedName name="book2">[5]!book2</definedName>
    <definedName name="book3" localSheetId="1">[4]!book3</definedName>
    <definedName name="book3">[5]!book3</definedName>
    <definedName name="BP_EC_500ml" localSheetId="1">[2]INDEX!#REF!</definedName>
    <definedName name="BP_EC_500ml" localSheetId="4">#REF!</definedName>
    <definedName name="BP_EC_500ml">#REF!</definedName>
    <definedName name="BP_EC_5L" localSheetId="1">[2]INDEX!#REF!</definedName>
    <definedName name="BP_EC_5L" localSheetId="4">#REF!</definedName>
    <definedName name="BP_EC_5L">#REF!</definedName>
    <definedName name="BS_T" localSheetId="1">#N/A</definedName>
    <definedName name="BS_T" localSheetId="4">#REF!</definedName>
    <definedName name="BS_T">#REF!</definedName>
    <definedName name="bsNote" localSheetId="1">[4]!bsNote</definedName>
    <definedName name="bsNote">[5]!bsNote</definedName>
    <definedName name="btn" localSheetId="1">[4]!btn</definedName>
    <definedName name="btn">[5]!btn</definedName>
    <definedName name="btnClose" localSheetId="1">[4]!btnClose</definedName>
    <definedName name="btnClose">[5]!btnClose</definedName>
    <definedName name="btnFootNoting" localSheetId="1">[4]!btnFootNoting</definedName>
    <definedName name="btnFootNoting">[5]!btnFootNoting</definedName>
    <definedName name="btnNext" localSheetId="1">[4]!btnNext</definedName>
    <definedName name="btnNext">[5]!btnNext</definedName>
    <definedName name="btnnnnn" localSheetId="1">[4]!btnnnnn</definedName>
    <definedName name="btnnnnn">[5]!btnnnnn</definedName>
    <definedName name="btnOK" localSheetId="1">[4]!btnOK</definedName>
    <definedName name="btnOK">[5]!btnOK</definedName>
    <definedName name="btnPrevious" localSheetId="1">[4]!btnPrevious</definedName>
    <definedName name="btnPrevious">[5]!btnPrevious</definedName>
    <definedName name="btnr" localSheetId="1">[4]!btnr</definedName>
    <definedName name="btnr">[5]!btnr</definedName>
    <definedName name="btnReturn" localSheetId="1">[4]!btnReturn</definedName>
    <definedName name="btnReturn">[5]!btnReturn</definedName>
    <definedName name="Bust" localSheetId="1">#N/A</definedName>
    <definedName name="Bust" localSheetId="4">#REF!</definedName>
    <definedName name="Bust">#REF!</definedName>
    <definedName name="buta" localSheetId="1">[2]INDEX!#REF!</definedName>
    <definedName name="buta" localSheetId="4">#REF!</definedName>
    <definedName name="buta">#REF!</definedName>
    <definedName name="Button2_누르기" localSheetId="1">#N/A</definedName>
    <definedName name="Button2_누르기" localSheetId="4">#REF!</definedName>
    <definedName name="Button2_누르기">#REF!</definedName>
    <definedName name="C_" localSheetId="1">'[2]2500'!#REF!</definedName>
    <definedName name="C_" localSheetId="4">#REF!</definedName>
    <definedName name="C_">#REF!</definedName>
    <definedName name="C_RANGE" localSheetId="1">#N/A</definedName>
    <definedName name="C_RANGE" localSheetId="4">#REF!</definedName>
    <definedName name="C_RANGE">#REF!</definedName>
    <definedName name="Carpinda_GR_2kg" localSheetId="1">[2]INDEX!#REF!</definedName>
    <definedName name="Carpinda_GR_2kg" localSheetId="4">#REF!</definedName>
    <definedName name="Carpinda_GR_2kg">#REF!</definedName>
    <definedName name="CASE" localSheetId="1">#N/A</definedName>
    <definedName name="CASE" localSheetId="4">#REF!</definedName>
    <definedName name="CASE">#REF!</definedName>
    <definedName name="cash" localSheetId="1">[4]!cash</definedName>
    <definedName name="cash">[5]!cash</definedName>
    <definedName name="cash1" localSheetId="1">[4]!cash1</definedName>
    <definedName name="cash1">[5]!cash1</definedName>
    <definedName name="CashFlow_Button1_Click" localSheetId="1">[4]!CashFlow_Button1_Click</definedName>
    <definedName name="CashFlow_Button1_Click">[5]!CashFlow_Button1_Click</definedName>
    <definedName name="cashIndex" localSheetId="1">[4]!cashIndex</definedName>
    <definedName name="cashIndex">[5]!cashIndex</definedName>
    <definedName name="CASHM" localSheetId="1">[4]!CASHM</definedName>
    <definedName name="CASHM">[5]!CASHM</definedName>
    <definedName name="cc" localSheetId="1">[4]!cc</definedName>
    <definedName name="cc">[5]!cc</definedName>
    <definedName name="cc0" localSheetId="1" hidden="1">{"'5국공정'!$A$1:$E$128"}</definedName>
    <definedName name="cc0" localSheetId="4" hidden="1">{"'5국공정'!$A$1:$E$128"}</definedName>
    <definedName name="cc0" hidden="1">{"'5국공정'!$A$1:$E$128"}</definedName>
    <definedName name="cccccccccccccccccccccc" localSheetId="1">[4]!cccccccccccccccccccccc</definedName>
    <definedName name="cccccccccccccccccccccc">[5]!cccccccccccccccccccccc</definedName>
    <definedName name="CDS" localSheetId="1">'[2]3100'!#REF!</definedName>
    <definedName name="CDS" localSheetId="4">#REF!</definedName>
    <definedName name="CDS">#REF!</definedName>
    <definedName name="CENTA" localSheetId="1">#N/A</definedName>
    <definedName name="CENTA" localSheetId="4">#REF!</definedName>
    <definedName name="CENTA">#REF!</definedName>
    <definedName name="CENTA1" localSheetId="1">#N/A</definedName>
    <definedName name="CENTA1" localSheetId="4">#REF!</definedName>
    <definedName name="CENTA1">#REF!</definedName>
    <definedName name="CF02기초" localSheetId="1" hidden="1">{#N/A,#N/A,TRUE,"Summary";#N/A,#N/A,TRUE,"IS";#N/A,#N/A,TRUE,"Adj";#N/A,#N/A,TRUE,"BS";#N/A,#N/A,TRUE,"CF";#N/A,#N/A,TRUE,"Debt";#N/A,#N/A,TRUE,"IRR"}</definedName>
    <definedName name="CF02기초" localSheetId="4">#REF!</definedName>
    <definedName name="CF02기초">#REF!</definedName>
    <definedName name="cfclear" localSheetId="1" hidden="1">{#N/A,#N/A,FALSE,"BS";#N/A,#N/A,FALSE,"PL";#N/A,#N/A,FALSE,"처분";#N/A,#N/A,FALSE,"현금";#N/A,#N/A,FALSE,"매출";#N/A,#N/A,FALSE,"원가";#N/A,#N/A,FALSE,"경영"}</definedName>
    <definedName name="cfclear" localSheetId="4">#REF!</definedName>
    <definedName name="cfclear">#REF!</definedName>
    <definedName name="chang" localSheetId="1" hidden="1">{#N/A,#N/A,FALSE,"을지 (4)";#N/A,#N/A,FALSE,"을지 (5)";#N/A,#N/A,FALSE,"을지 (6)"}</definedName>
    <definedName name="chang" localSheetId="4">#REF!</definedName>
    <definedName name="chang">#REF!</definedName>
    <definedName name="CHAREM" localSheetId="1">#N/A</definedName>
    <definedName name="CHAREM" localSheetId="4">#REF!</definedName>
    <definedName name="CHAREM">#REF!</definedName>
    <definedName name="Chart_Draw">[9]!Chart_Draw</definedName>
    <definedName name="CHASUM" localSheetId="1">#N/A</definedName>
    <definedName name="CHASUM" localSheetId="4">#REF!</definedName>
    <definedName name="CHASUM">#REF!</definedName>
    <definedName name="check" localSheetId="1">#N/A</definedName>
    <definedName name="check" localSheetId="4">#REF!</definedName>
    <definedName name="check">#REF!</definedName>
    <definedName name="CHECK1" localSheetId="1">#N/A</definedName>
    <definedName name="CHECK1" localSheetId="4">#REF!</definedName>
    <definedName name="CHECK1">#REF!</definedName>
    <definedName name="check2" localSheetId="1">#N/A</definedName>
    <definedName name="check2" localSheetId="4">#REF!</definedName>
    <definedName name="check2">#REF!</definedName>
    <definedName name="CHECK3" localSheetId="1">#N/A</definedName>
    <definedName name="CHECK3" localSheetId="4">#REF!</definedName>
    <definedName name="CHECK3">#REF!</definedName>
    <definedName name="check4" localSheetId="1">#N/A</definedName>
    <definedName name="check4" localSheetId="4">#REF!</definedName>
    <definedName name="check4">#REF!</definedName>
    <definedName name="check5" localSheetId="1">#N/A</definedName>
    <definedName name="check5" localSheetId="4">#REF!</definedName>
    <definedName name="check5">#REF!</definedName>
    <definedName name="Cidial_Dp_12kg" localSheetId="1">[2]INDEX!#REF!</definedName>
    <definedName name="Cidial_Dp_12kg" localSheetId="4">#REF!</definedName>
    <definedName name="Cidial_Dp_12kg">#REF!</definedName>
    <definedName name="Cidial_EC_500ml" localSheetId="1">[2]INDEX!#REF!</definedName>
    <definedName name="Cidial_EC_500ml" localSheetId="4">#REF!</definedName>
    <definedName name="Cidial_EC_500ml">#REF!</definedName>
    <definedName name="Cidial_EC_5L" localSheetId="1">[2]INDEX!#REF!</definedName>
    <definedName name="Cidial_EC_5L" localSheetId="4">#REF!</definedName>
    <definedName name="Cidial_EC_5L">#REF!</definedName>
    <definedName name="cnyRate">126.12</definedName>
    <definedName name="co" localSheetId="1">#N/A</definedName>
    <definedName name="co" localSheetId="4">#REF!</definedName>
    <definedName name="co">#REF!</definedName>
    <definedName name="con" localSheetId="1">'[2]2500'!#REF!</definedName>
    <definedName name="con" localSheetId="4">#REF!</definedName>
    <definedName name="con">#REF!</definedName>
    <definedName name="conb1" localSheetId="1">#N/A</definedName>
    <definedName name="conb1" localSheetId="4">#REF!</definedName>
    <definedName name="conb1">#REF!</definedName>
    <definedName name="conb10" localSheetId="1">#N/A</definedName>
    <definedName name="conb10" localSheetId="4">#REF!</definedName>
    <definedName name="conb10">#REF!</definedName>
    <definedName name="conb100" localSheetId="1">#N/A</definedName>
    <definedName name="conb100" localSheetId="4">#REF!</definedName>
    <definedName name="conb100">#REF!</definedName>
    <definedName name="conb101" localSheetId="1">#N/A</definedName>
    <definedName name="conb101" localSheetId="4">#REF!</definedName>
    <definedName name="conb101">#REF!</definedName>
    <definedName name="conb102" localSheetId="1">#N/A</definedName>
    <definedName name="conb102" localSheetId="4">#REF!</definedName>
    <definedName name="conb102">#REF!</definedName>
    <definedName name="conb103" localSheetId="1">#N/A</definedName>
    <definedName name="conb103" localSheetId="4">#REF!</definedName>
    <definedName name="conb103">#REF!</definedName>
    <definedName name="conb104" localSheetId="1">#N/A</definedName>
    <definedName name="conb104" localSheetId="4">#REF!</definedName>
    <definedName name="conb104">#REF!</definedName>
    <definedName name="conb105" localSheetId="1">#N/A</definedName>
    <definedName name="conb105" localSheetId="4">#REF!</definedName>
    <definedName name="conb105">#REF!</definedName>
    <definedName name="conb106" localSheetId="1">#N/A</definedName>
    <definedName name="conb106" localSheetId="4">#REF!</definedName>
    <definedName name="conb106">#REF!</definedName>
    <definedName name="conb107" localSheetId="1">#N/A</definedName>
    <definedName name="conb107" localSheetId="4">#REF!</definedName>
    <definedName name="conb107">#REF!</definedName>
    <definedName name="conb108" localSheetId="1">#N/A</definedName>
    <definedName name="conb108" localSheetId="4">#REF!</definedName>
    <definedName name="conb108">#REF!</definedName>
    <definedName name="conb109" localSheetId="1">#N/A</definedName>
    <definedName name="conb109" localSheetId="4">#REF!</definedName>
    <definedName name="conb109">#REF!</definedName>
    <definedName name="conb11" localSheetId="1">#N/A</definedName>
    <definedName name="conb11" localSheetId="4">#REF!</definedName>
    <definedName name="conb11">#REF!</definedName>
    <definedName name="conb110" localSheetId="1">#N/A</definedName>
    <definedName name="conb110" localSheetId="4">#REF!</definedName>
    <definedName name="conb110">#REF!</definedName>
    <definedName name="conb111" localSheetId="1">#N/A</definedName>
    <definedName name="conb111" localSheetId="4">#REF!</definedName>
    <definedName name="conb111">#REF!</definedName>
    <definedName name="conb112" localSheetId="1">#N/A</definedName>
    <definedName name="conb112" localSheetId="4">#REF!</definedName>
    <definedName name="conb112">#REF!</definedName>
    <definedName name="conb113" localSheetId="1">#N/A</definedName>
    <definedName name="conb113" localSheetId="4">#REF!</definedName>
    <definedName name="conb113">#REF!</definedName>
    <definedName name="conb114" localSheetId="1">#N/A</definedName>
    <definedName name="conb114" localSheetId="4">#REF!</definedName>
    <definedName name="conb114">#REF!</definedName>
    <definedName name="conb115" localSheetId="1">#N/A</definedName>
    <definedName name="conb115" localSheetId="4">#REF!</definedName>
    <definedName name="conb115">#REF!</definedName>
    <definedName name="conb116" localSheetId="1">#N/A</definedName>
    <definedName name="conb116" localSheetId="4">#REF!</definedName>
    <definedName name="conb116">#REF!</definedName>
    <definedName name="conb117" localSheetId="1">#N/A</definedName>
    <definedName name="conb117" localSheetId="4">#REF!</definedName>
    <definedName name="conb117">#REF!</definedName>
    <definedName name="conb118" localSheetId="1">#N/A</definedName>
    <definedName name="conb118" localSheetId="4">#REF!</definedName>
    <definedName name="conb118">#REF!</definedName>
    <definedName name="conb119" localSheetId="1">#N/A</definedName>
    <definedName name="conb119" localSheetId="4">#REF!</definedName>
    <definedName name="conb119">#REF!</definedName>
    <definedName name="conb12" localSheetId="1">#N/A</definedName>
    <definedName name="conb12" localSheetId="4">#REF!</definedName>
    <definedName name="conb12">#REF!</definedName>
    <definedName name="conb120" localSheetId="1">#N/A</definedName>
    <definedName name="conb120" localSheetId="4">#REF!</definedName>
    <definedName name="conb120">#REF!</definedName>
    <definedName name="conb121" localSheetId="1">#N/A</definedName>
    <definedName name="conb121" localSheetId="4">#REF!</definedName>
    <definedName name="conb121">#REF!</definedName>
    <definedName name="conb13" localSheetId="1">#N/A</definedName>
    <definedName name="conb13" localSheetId="4">#REF!</definedName>
    <definedName name="conb13">#REF!</definedName>
    <definedName name="conb14" localSheetId="1">#N/A</definedName>
    <definedName name="conb14" localSheetId="4">#REF!</definedName>
    <definedName name="conb14">#REF!</definedName>
    <definedName name="conb15" localSheetId="1">#N/A</definedName>
    <definedName name="conb15" localSheetId="4">#REF!</definedName>
    <definedName name="conb15">#REF!</definedName>
    <definedName name="conb16" localSheetId="1">#N/A</definedName>
    <definedName name="conb16" localSheetId="4">#REF!</definedName>
    <definedName name="conb16">#REF!</definedName>
    <definedName name="conb17" localSheetId="1">#N/A</definedName>
    <definedName name="conb17" localSheetId="4">#REF!</definedName>
    <definedName name="conb17">#REF!</definedName>
    <definedName name="conb18" localSheetId="1">#N/A</definedName>
    <definedName name="conb18" localSheetId="4">#REF!</definedName>
    <definedName name="conb18">#REF!</definedName>
    <definedName name="conb19" localSheetId="1">#N/A</definedName>
    <definedName name="conb19" localSheetId="4">#REF!</definedName>
    <definedName name="conb19">#REF!</definedName>
    <definedName name="conb2" localSheetId="1">#N/A</definedName>
    <definedName name="conb2" localSheetId="4">#REF!</definedName>
    <definedName name="conb2">#REF!</definedName>
    <definedName name="conb20" localSheetId="1">#N/A</definedName>
    <definedName name="conb20" localSheetId="4">#REF!</definedName>
    <definedName name="conb20">#REF!</definedName>
    <definedName name="conb21" localSheetId="1">#N/A</definedName>
    <definedName name="conb21" localSheetId="4">#REF!</definedName>
    <definedName name="conb21">#REF!</definedName>
    <definedName name="conb22" localSheetId="1">#N/A</definedName>
    <definedName name="conb22" localSheetId="4">#REF!</definedName>
    <definedName name="conb22">#REF!</definedName>
    <definedName name="conb23" localSheetId="1">#N/A</definedName>
    <definedName name="conb23" localSheetId="4">#REF!</definedName>
    <definedName name="conb23">#REF!</definedName>
    <definedName name="conb24" localSheetId="1">#N/A</definedName>
    <definedName name="conb24" localSheetId="4">#REF!</definedName>
    <definedName name="conb24">#REF!</definedName>
    <definedName name="conb25" localSheetId="1">#N/A</definedName>
    <definedName name="conb25" localSheetId="4">#REF!</definedName>
    <definedName name="conb25">#REF!</definedName>
    <definedName name="conb26" localSheetId="1">#N/A</definedName>
    <definedName name="conb26" localSheetId="4">#REF!</definedName>
    <definedName name="conb26">#REF!</definedName>
    <definedName name="conb27" localSheetId="1">#N/A</definedName>
    <definedName name="conb27" localSheetId="4">#REF!</definedName>
    <definedName name="conb27">#REF!</definedName>
    <definedName name="conb28" localSheetId="1">#N/A</definedName>
    <definedName name="conb28" localSheetId="4">#REF!</definedName>
    <definedName name="conb28">#REF!</definedName>
    <definedName name="conb29" localSheetId="1">#N/A</definedName>
    <definedName name="conb29" localSheetId="4">#REF!</definedName>
    <definedName name="conb29">#REF!</definedName>
    <definedName name="conb3" localSheetId="1">#N/A</definedName>
    <definedName name="conb3" localSheetId="4">#REF!</definedName>
    <definedName name="conb3">#REF!</definedName>
    <definedName name="conb30" localSheetId="1">#N/A</definedName>
    <definedName name="conb30" localSheetId="4">#REF!</definedName>
    <definedName name="conb30">#REF!</definedName>
    <definedName name="conb31" localSheetId="1">#N/A</definedName>
    <definedName name="conb31" localSheetId="4">#REF!</definedName>
    <definedName name="conb31">#REF!</definedName>
    <definedName name="conb33" localSheetId="1">#N/A</definedName>
    <definedName name="conb33" localSheetId="4">#REF!</definedName>
    <definedName name="conb33">#REF!</definedName>
    <definedName name="conb34" localSheetId="1">#N/A</definedName>
    <definedName name="conb34" localSheetId="4">#REF!</definedName>
    <definedName name="conb34">#REF!</definedName>
    <definedName name="conb36" localSheetId="1">#N/A</definedName>
    <definedName name="conb36" localSheetId="4">#REF!</definedName>
    <definedName name="conb36">#REF!</definedName>
    <definedName name="conb37" localSheetId="1">#N/A</definedName>
    <definedName name="conb37" localSheetId="4">#REF!</definedName>
    <definedName name="conb37">#REF!</definedName>
    <definedName name="conb38" localSheetId="1">#N/A</definedName>
    <definedName name="conb38" localSheetId="4">#REF!</definedName>
    <definedName name="conb38">#REF!</definedName>
    <definedName name="conb39" localSheetId="1">#N/A</definedName>
    <definedName name="conb39" localSheetId="4">#REF!</definedName>
    <definedName name="conb39">#REF!</definedName>
    <definedName name="conb4" localSheetId="1">#N/A</definedName>
    <definedName name="conb4" localSheetId="4">#REF!</definedName>
    <definedName name="conb4">#REF!</definedName>
    <definedName name="conb40" localSheetId="1">#N/A</definedName>
    <definedName name="conb40" localSheetId="4">#REF!</definedName>
    <definedName name="conb40">#REF!</definedName>
    <definedName name="conb41" localSheetId="1">#N/A</definedName>
    <definedName name="conb41" localSheetId="4">#REF!</definedName>
    <definedName name="conb41">#REF!</definedName>
    <definedName name="conb42" localSheetId="1">#N/A</definedName>
    <definedName name="conb42" localSheetId="4">#REF!</definedName>
    <definedName name="conb42">#REF!</definedName>
    <definedName name="conb43" localSheetId="1">#N/A</definedName>
    <definedName name="conb43" localSheetId="4">#REF!</definedName>
    <definedName name="conb43">#REF!</definedName>
    <definedName name="conb44" localSheetId="1">#N/A</definedName>
    <definedName name="conb44" localSheetId="4">#REF!</definedName>
    <definedName name="conb44">#REF!</definedName>
    <definedName name="conb45" localSheetId="1">#N/A</definedName>
    <definedName name="conb45" localSheetId="4">#REF!</definedName>
    <definedName name="conb45">#REF!</definedName>
    <definedName name="conb46" localSheetId="1">#N/A</definedName>
    <definedName name="conb46" localSheetId="4">#REF!</definedName>
    <definedName name="conb46">#REF!</definedName>
    <definedName name="conb47" localSheetId="1">#N/A</definedName>
    <definedName name="conb47" localSheetId="4">#REF!</definedName>
    <definedName name="conb47">#REF!</definedName>
    <definedName name="conb48" localSheetId="1">#N/A</definedName>
    <definedName name="conb48" localSheetId="4">#REF!</definedName>
    <definedName name="conb48">#REF!</definedName>
    <definedName name="conb49" localSheetId="1">#N/A</definedName>
    <definedName name="conb49" localSheetId="4">#REF!</definedName>
    <definedName name="conb49">#REF!</definedName>
    <definedName name="conb5" localSheetId="1">#N/A</definedName>
    <definedName name="conb5" localSheetId="4">#REF!</definedName>
    <definedName name="conb5">#REF!</definedName>
    <definedName name="conb50" localSheetId="1">#N/A</definedName>
    <definedName name="conb50" localSheetId="4">#REF!</definedName>
    <definedName name="conb50">#REF!</definedName>
    <definedName name="conb51" localSheetId="1">#N/A</definedName>
    <definedName name="conb51" localSheetId="4">#REF!</definedName>
    <definedName name="conb51">#REF!</definedName>
    <definedName name="conb52" localSheetId="1">#N/A</definedName>
    <definedName name="conb52" localSheetId="4">#REF!</definedName>
    <definedName name="conb52">#REF!</definedName>
    <definedName name="conb53" localSheetId="1">#N/A</definedName>
    <definedName name="conb53" localSheetId="4">#REF!</definedName>
    <definedName name="conb53">#REF!</definedName>
    <definedName name="conb54" localSheetId="1">#N/A</definedName>
    <definedName name="conb54" localSheetId="4">#REF!</definedName>
    <definedName name="conb54">#REF!</definedName>
    <definedName name="conb55" localSheetId="1">#N/A</definedName>
    <definedName name="conb55" localSheetId="4">#REF!</definedName>
    <definedName name="conb55">#REF!</definedName>
    <definedName name="conb58" localSheetId="1">#N/A</definedName>
    <definedName name="conb58" localSheetId="4">#REF!</definedName>
    <definedName name="conb58">#REF!</definedName>
    <definedName name="conb59" localSheetId="1">#N/A</definedName>
    <definedName name="conb59" localSheetId="4">#REF!</definedName>
    <definedName name="conb59">#REF!</definedName>
    <definedName name="conb6" localSheetId="1">#N/A</definedName>
    <definedName name="conb6" localSheetId="4">#REF!</definedName>
    <definedName name="conb6">#REF!</definedName>
    <definedName name="conb60" localSheetId="1">#N/A</definedName>
    <definedName name="conb60" localSheetId="4">#REF!</definedName>
    <definedName name="conb60">#REF!</definedName>
    <definedName name="conb61" localSheetId="1">#N/A</definedName>
    <definedName name="conb61" localSheetId="4">#REF!</definedName>
    <definedName name="conb61">#REF!</definedName>
    <definedName name="conb62" localSheetId="1">#N/A</definedName>
    <definedName name="conb62" localSheetId="4">#REF!</definedName>
    <definedName name="conb62">#REF!</definedName>
    <definedName name="conb63" localSheetId="1">#N/A</definedName>
    <definedName name="conb63" localSheetId="4">#REF!</definedName>
    <definedName name="conb63">#REF!</definedName>
    <definedName name="conb64" localSheetId="1">#N/A</definedName>
    <definedName name="conb64" localSheetId="4">#REF!</definedName>
    <definedName name="conb64">#REF!</definedName>
    <definedName name="conb65" localSheetId="1">#N/A</definedName>
    <definedName name="conb65" localSheetId="4">#REF!</definedName>
    <definedName name="conb65">#REF!</definedName>
    <definedName name="conb66" localSheetId="1">#N/A</definedName>
    <definedName name="conb66" localSheetId="4">#REF!</definedName>
    <definedName name="conb66">#REF!</definedName>
    <definedName name="conb67" localSheetId="1">#N/A</definedName>
    <definedName name="conb67" localSheetId="4">#REF!</definedName>
    <definedName name="conb67">#REF!</definedName>
    <definedName name="conb68" localSheetId="1">#N/A</definedName>
    <definedName name="conb68" localSheetId="4">#REF!</definedName>
    <definedName name="conb68">#REF!</definedName>
    <definedName name="conb69" localSheetId="1">#N/A</definedName>
    <definedName name="conb69" localSheetId="4">#REF!</definedName>
    <definedName name="conb69">#REF!</definedName>
    <definedName name="conb7" localSheetId="1">#N/A</definedName>
    <definedName name="conb7" localSheetId="4">#REF!</definedName>
    <definedName name="conb7">#REF!</definedName>
    <definedName name="conb70" localSheetId="1">#N/A</definedName>
    <definedName name="conb70" localSheetId="4">#REF!</definedName>
    <definedName name="conb70">#REF!</definedName>
    <definedName name="conb71" localSheetId="1">#N/A</definedName>
    <definedName name="conb71" localSheetId="4">#REF!</definedName>
    <definedName name="conb71">#REF!</definedName>
    <definedName name="conb72" localSheetId="1">#N/A</definedName>
    <definedName name="conb72" localSheetId="4">#REF!</definedName>
    <definedName name="conb72">#REF!</definedName>
    <definedName name="conb73" localSheetId="1">#N/A</definedName>
    <definedName name="conb73" localSheetId="4">#REF!</definedName>
    <definedName name="conb73">#REF!</definedName>
    <definedName name="conb74" localSheetId="1">#N/A</definedName>
    <definedName name="conb74" localSheetId="4">#REF!</definedName>
    <definedName name="conb74">#REF!</definedName>
    <definedName name="conb75" localSheetId="1">#N/A</definedName>
    <definedName name="conb75" localSheetId="4">#REF!</definedName>
    <definedName name="conb75">#REF!</definedName>
    <definedName name="conb76" localSheetId="1">#N/A</definedName>
    <definedName name="conb76" localSheetId="4">#REF!</definedName>
    <definedName name="conb76">#REF!</definedName>
    <definedName name="conb77" localSheetId="1">#N/A</definedName>
    <definedName name="conb77" localSheetId="4">#REF!</definedName>
    <definedName name="conb77">#REF!</definedName>
    <definedName name="conb78" localSheetId="1">#N/A</definedName>
    <definedName name="conb78" localSheetId="4">#REF!</definedName>
    <definedName name="conb78">#REF!</definedName>
    <definedName name="conb79" localSheetId="1">#N/A</definedName>
    <definedName name="conb79" localSheetId="4">#REF!</definedName>
    <definedName name="conb79">#REF!</definedName>
    <definedName name="conb8" localSheetId="1">#N/A</definedName>
    <definedName name="conb8" localSheetId="4">#REF!</definedName>
    <definedName name="conb8">#REF!</definedName>
    <definedName name="conb80" localSheetId="1">#N/A</definedName>
    <definedName name="conb80" localSheetId="4">#REF!</definedName>
    <definedName name="conb80">#REF!</definedName>
    <definedName name="conb81" localSheetId="1">#N/A</definedName>
    <definedName name="conb81" localSheetId="4">#REF!</definedName>
    <definedName name="conb81">#REF!</definedName>
    <definedName name="conb82" localSheetId="1">#N/A</definedName>
    <definedName name="conb82" localSheetId="4">#REF!</definedName>
    <definedName name="conb82">#REF!</definedName>
    <definedName name="conb83" localSheetId="1">#N/A</definedName>
    <definedName name="conb83" localSheetId="4">#REF!</definedName>
    <definedName name="conb83">#REF!</definedName>
    <definedName name="conb84" localSheetId="1">#N/A</definedName>
    <definedName name="conb84" localSheetId="4">#REF!</definedName>
    <definedName name="conb84">#REF!</definedName>
    <definedName name="conb85" localSheetId="1">#N/A</definedName>
    <definedName name="conb85" localSheetId="4">#REF!</definedName>
    <definedName name="conb85">#REF!</definedName>
    <definedName name="conb86" localSheetId="1">#N/A</definedName>
    <definedName name="conb86" localSheetId="4">#REF!</definedName>
    <definedName name="conb86">#REF!</definedName>
    <definedName name="conb87" localSheetId="1">#N/A</definedName>
    <definedName name="conb87" localSheetId="4">#REF!</definedName>
    <definedName name="conb87">#REF!</definedName>
    <definedName name="conb88" localSheetId="1">#N/A</definedName>
    <definedName name="conb88" localSheetId="4">#REF!</definedName>
    <definedName name="conb88">#REF!</definedName>
    <definedName name="conb89" localSheetId="1">#N/A</definedName>
    <definedName name="conb89" localSheetId="4">#REF!</definedName>
    <definedName name="conb89">#REF!</definedName>
    <definedName name="conb9" localSheetId="1">#N/A</definedName>
    <definedName name="conb9" localSheetId="4">#REF!</definedName>
    <definedName name="conb9">#REF!</definedName>
    <definedName name="conb90" localSheetId="1">#N/A</definedName>
    <definedName name="conb90" localSheetId="4">#REF!</definedName>
    <definedName name="conb90">#REF!</definedName>
    <definedName name="conb91" localSheetId="1">#N/A</definedName>
    <definedName name="conb91" localSheetId="4">#REF!</definedName>
    <definedName name="conb91">#REF!</definedName>
    <definedName name="conb92" localSheetId="1">#N/A</definedName>
    <definedName name="conb92" localSheetId="4">#REF!</definedName>
    <definedName name="conb92">#REF!</definedName>
    <definedName name="conb93" localSheetId="1">#N/A</definedName>
    <definedName name="conb93" localSheetId="4">#REF!</definedName>
    <definedName name="conb93">#REF!</definedName>
    <definedName name="conb94" localSheetId="1">#N/A</definedName>
    <definedName name="conb94" localSheetId="4">#REF!</definedName>
    <definedName name="conb94">#REF!</definedName>
    <definedName name="conb95" localSheetId="1">#N/A</definedName>
    <definedName name="conb95" localSheetId="4">#REF!</definedName>
    <definedName name="conb95">#REF!</definedName>
    <definedName name="conb96" localSheetId="1">#N/A</definedName>
    <definedName name="conb96" localSheetId="4">#REF!</definedName>
    <definedName name="conb96">#REF!</definedName>
    <definedName name="conb97" localSheetId="1">#N/A</definedName>
    <definedName name="conb97" localSheetId="4">#REF!</definedName>
    <definedName name="conb97">#REF!</definedName>
    <definedName name="conb98" localSheetId="1">#N/A</definedName>
    <definedName name="conb98" localSheetId="4">#REF!</definedName>
    <definedName name="conb98">#REF!</definedName>
    <definedName name="conb99" localSheetId="1">#N/A</definedName>
    <definedName name="conb99" localSheetId="4">#REF!</definedName>
    <definedName name="conb99">#REF!</definedName>
    <definedName name="Conidor__DC_4L" localSheetId="1">[2]INDEX!#REF!</definedName>
    <definedName name="Conidor__DC_4L" localSheetId="4">#REF!</definedName>
    <definedName name="Conidor__DC_4L">#REF!</definedName>
    <definedName name="Conidor_AL_400ml" localSheetId="1">[2]INDEX!#REF!</definedName>
    <definedName name="Conidor_AL_400ml" localSheetId="4">#REF!</definedName>
    <definedName name="Conidor_AL_400ml">#REF!</definedName>
    <definedName name="Conidor_SC_250ml" localSheetId="1">[2]INDEX!#REF!</definedName>
    <definedName name="Conidor_SC_250ml" localSheetId="4">#REF!</definedName>
    <definedName name="Conidor_SC_250ml">#REF!</definedName>
    <definedName name="Conidor_SL_20L" localSheetId="1">[2]INDEX!#REF!</definedName>
    <definedName name="Conidor_SL_20L" localSheetId="4">#REF!</definedName>
    <definedName name="Conidor_SL_20L">#REF!</definedName>
    <definedName name="Conidor_SL_250ml" localSheetId="1">[2]INDEX!#REF!</definedName>
    <definedName name="Conidor_SL_250ml" localSheetId="4">#REF!</definedName>
    <definedName name="Conidor_SL_250ml">#REF!</definedName>
    <definedName name="coniSL300" localSheetId="1">[2]INDEX!#REF!</definedName>
    <definedName name="coniSL300" localSheetId="4">#REF!</definedName>
    <definedName name="coniSL300">#REF!</definedName>
    <definedName name="Continue" localSheetId="1">#N/A</definedName>
    <definedName name="Continue" localSheetId="4">#REF!</definedName>
    <definedName name="Continue">#REF!</definedName>
    <definedName name="ControlType" localSheetId="1">[10]Scoping!$M$25</definedName>
    <definedName name="ControlType">[11]Scoping!$M$25</definedName>
    <definedName name="Coring_SL__500ml" localSheetId="1">[2]INDEX!#REF!</definedName>
    <definedName name="Coring_SL__500ml" localSheetId="4">#REF!</definedName>
    <definedName name="Coring_SL__500ml">#REF!</definedName>
    <definedName name="Cornido_GR_1kg" localSheetId="1">[2]INDEX!#REF!</definedName>
    <definedName name="Cornido_GR_1kg" localSheetId="4">#REF!</definedName>
    <definedName name="Cornido_GR_1kg">#REF!</definedName>
    <definedName name="COSTRATE">[1]IS!$R$2:$R$691</definedName>
    <definedName name="CPT13VM" localSheetId="1">#N/A</definedName>
    <definedName name="CPT13VM" localSheetId="4">#REF!</definedName>
    <definedName name="CPT13VM">#REF!</definedName>
    <definedName name="_xlnm.Criteria">#N/A</definedName>
    <definedName name="Criteria_MI" localSheetId="1">#N/A</definedName>
    <definedName name="Criteria_MI" localSheetId="4">#REF!</definedName>
    <definedName name="Criteria_MI">#REF!</definedName>
    <definedName name="Critical_Component" localSheetId="1">#REF!</definedName>
    <definedName name="Critical_Component" localSheetId="4">#REF!</definedName>
    <definedName name="Critical_Component">#REF!</definedName>
    <definedName name="CY_Accounts_Receivable" localSheetId="1">#N/A</definedName>
    <definedName name="CY_Accounts_Receivable" localSheetId="4">#REF!</definedName>
    <definedName name="CY_Accounts_Receivable">#REF!</definedName>
    <definedName name="CY_Cash_Div_Dec" localSheetId="1">'[2]2600'!#REF!</definedName>
    <definedName name="CY_Cash_Div_Dec" localSheetId="4">#REF!</definedName>
    <definedName name="CY_Cash_Div_Dec">#REF!</definedName>
    <definedName name="CY_Current_Liabilities" localSheetId="1">'[12]Balance Sheet'!#REF!</definedName>
    <definedName name="CY_Current_Liabilities" localSheetId="4">#REF!</definedName>
    <definedName name="CY_Current_Liabilities">#REF!</definedName>
    <definedName name="CY_Depreciation" localSheetId="1">'[2]2600'!#REF!</definedName>
    <definedName name="CY_Depreciation" localSheetId="4">#REF!</definedName>
    <definedName name="CY_Depreciation">#REF!</definedName>
    <definedName name="CY_Intangible_Assets" localSheetId="1">'[12]Balance Sheet'!#REF!</definedName>
    <definedName name="CY_Intangible_Assets" localSheetId="4">#REF!</definedName>
    <definedName name="CY_Intangible_Assets">#REF!</definedName>
    <definedName name="CY_Interest_Expense" localSheetId="1">'[12]Income Statement'!#REF!</definedName>
    <definedName name="CY_Interest_Expense" localSheetId="4">#REF!</definedName>
    <definedName name="CY_Interest_Expense">#REF!</definedName>
    <definedName name="CY_Market_Value_of_Equity" localSheetId="1">'[2]2600'!#REF!</definedName>
    <definedName name="CY_Market_Value_of_Equity" localSheetId="4">#REF!</definedName>
    <definedName name="CY_Market_Value_of_Equity">#REF!</definedName>
    <definedName name="CY_Marketable_Sec" localSheetId="1">'[12]Balance Sheet'!#REF!</definedName>
    <definedName name="CY_Marketable_Sec" localSheetId="4">#REF!</definedName>
    <definedName name="CY_Marketable_Sec">#REF!</definedName>
    <definedName name="CY_Other" localSheetId="1">'[2]2600'!#REF!</definedName>
    <definedName name="CY_Other" localSheetId="4">#REF!</definedName>
    <definedName name="CY_Other">#REF!</definedName>
    <definedName name="CY_Other_Curr_Assets" localSheetId="1">#N/A</definedName>
    <definedName name="CY_Other_Curr_Assets" localSheetId="4">#REF!</definedName>
    <definedName name="CY_Other_Curr_Assets">#REF!</definedName>
    <definedName name="CY_Other_LT_Assets" localSheetId="1">#N/A</definedName>
    <definedName name="CY_Other_LT_Assets" localSheetId="4">#REF!</definedName>
    <definedName name="CY_Other_LT_Assets">#REF!</definedName>
    <definedName name="CY_Other_LT_Liabilities" localSheetId="1">#N/A</definedName>
    <definedName name="CY_Other_LT_Liabilities" localSheetId="4">#REF!</definedName>
    <definedName name="CY_Other_LT_Liabilities">#REF!</definedName>
    <definedName name="CY_Selling" localSheetId="1">'[2]2600'!#REF!</definedName>
    <definedName name="CY_Selling" localSheetId="4">#REF!</definedName>
    <definedName name="CY_Selling">#REF!</definedName>
    <definedName name="CY_Tangible_Net_Worth" localSheetId="1">'[2]2600'!#REF!</definedName>
    <definedName name="CY_Tangible_Net_Worth" localSheetId="4">#REF!</definedName>
    <definedName name="CY_Tangible_Net_Worth">#REF!</definedName>
    <definedName name="CY_Taxes" localSheetId="1">'[12]Income Statement'!#REF!</definedName>
    <definedName name="CY_Taxes" localSheetId="4">#REF!</definedName>
    <definedName name="CY_Taxes">#REF!</definedName>
    <definedName name="CY_TOTAL_ASSETS" localSheetId="1">#N/A</definedName>
    <definedName name="CY_TOTAL_ASSETS" localSheetId="4">#REF!</definedName>
    <definedName name="CY_TOTAL_ASSETS">#REF!</definedName>
    <definedName name="CY_Weighted_Average" localSheetId="1">'[2]2600'!#REF!</definedName>
    <definedName name="CY_Weighted_Average" localSheetId="4">#REF!</definedName>
    <definedName name="CY_Weighted_Average">#REF!</definedName>
    <definedName name="CY_Working_Capital" localSheetId="1">'[2]2600'!#REF!</definedName>
    <definedName name="CY_Working_Capital" localSheetId="4">#REF!</definedName>
    <definedName name="CY_Working_Capital">#REF!</definedName>
    <definedName name="CY_단기차입금" localSheetId="1">#N/A</definedName>
    <definedName name="CY_단기차입금" localSheetId="4">#REF!</definedName>
    <definedName name="CY_단기차입금">#REF!</definedName>
    <definedName name="CY_매입채무" localSheetId="1">#N/A</definedName>
    <definedName name="CY_매입채무" localSheetId="4">#REF!</definedName>
    <definedName name="CY_매입채무">#REF!</definedName>
    <definedName name="CY_사채" localSheetId="1">#N/A</definedName>
    <definedName name="CY_사채" localSheetId="4">#REF!</definedName>
    <definedName name="CY_사채">#REF!</definedName>
    <definedName name="CY_유동성장기부채" localSheetId="1">#N/A</definedName>
    <definedName name="CY_유동성장기부채" localSheetId="4">#REF!</definedName>
    <definedName name="CY_유동성장기부채">#REF!</definedName>
    <definedName name="CY_장기차입금" localSheetId="1">#N/A</definedName>
    <definedName name="CY_장기차입금" localSheetId="4">#REF!</definedName>
    <definedName name="CY_장기차입금">#REF!</definedName>
    <definedName name="d" localSheetId="1">#N/A</definedName>
    <definedName name="d" localSheetId="4">#REF!</definedName>
    <definedName name="d">#REF!</definedName>
    <definedName name="DAEREM" localSheetId="1">#N/A</definedName>
    <definedName name="DAEREM" localSheetId="4">#REF!</definedName>
    <definedName name="DAEREM">#REF!</definedName>
    <definedName name="DAESUM" localSheetId="1">#N/A</definedName>
    <definedName name="DAESUM" localSheetId="4">#REF!</definedName>
    <definedName name="DAESUM">#REF!</definedName>
    <definedName name="DANGA">'[2]2500'!$D$19:$D$19,'[2]2500'!$F$19:$BD$19</definedName>
    <definedName name="Data_Process">[13]!Data_Process</definedName>
    <definedName name="_xlnm.Database">'[14]이자비용 (2)'!$A$1:$P$3</definedName>
    <definedName name="Database_MI" localSheetId="1">#N/A</definedName>
    <definedName name="Database_MI" localSheetId="4">#REF!</definedName>
    <definedName name="Database_MI">#REF!</definedName>
    <definedName name="DATABASE1" localSheetId="1" hidden="1">#REF!</definedName>
    <definedName name="DATABASE1" localSheetId="4">#REF!</definedName>
    <definedName name="DATABASE1">#REF!</definedName>
    <definedName name="day" localSheetId="1">#N/A</definedName>
    <definedName name="day" localSheetId="4">#REF!</definedName>
    <definedName name="day">#REF!</definedName>
    <definedName name="DayFix" localSheetId="1">[4]!DayFix</definedName>
    <definedName name="DayFix">[5]!DayFix</definedName>
    <definedName name="DayFix1" localSheetId="1">[4]!DayFix1</definedName>
    <definedName name="DayFix1">[5]!DayFix1</definedName>
    <definedName name="DC" localSheetId="1">[2]INDEX!#REF!</definedName>
    <definedName name="DC" localSheetId="4">#REF!</definedName>
    <definedName name="DC">#REF!</definedName>
    <definedName name="DCS" localSheetId="1">#N/A</definedName>
    <definedName name="DCS" localSheetId="4">#REF!</definedName>
    <definedName name="DCS">#REF!</definedName>
    <definedName name="DD" localSheetId="1">#N/A</definedName>
    <definedName name="DD" localSheetId="4">#REF!</definedName>
    <definedName name="DD">#REF!</definedName>
    <definedName name="DD_Curr" localSheetId="1">[15]Currency!$C$3</definedName>
    <definedName name="DD_Curr">[16]Currency!$C$3</definedName>
    <definedName name="ddd" localSheetId="1">[4]!ddd</definedName>
    <definedName name="ddd">[5]!ddd</definedName>
    <definedName name="dddd" localSheetId="1" hidden="1">{#N/A,#N/A,FALSE,"UNIT";#N/A,#N/A,FALSE,"UNIT";#N/A,#N/A,FALSE,"계정"}</definedName>
    <definedName name="dddd" localSheetId="4">#REF!</definedName>
    <definedName name="dddd">#REF!</definedName>
    <definedName name="dddddddd" localSheetId="1" hidden="1">{"'5국공정'!$A$1:$E$128"}</definedName>
    <definedName name="dddddddd" localSheetId="4" hidden="1">{"'5국공정'!$A$1:$E$128"}</definedName>
    <definedName name="dddddddd" hidden="1">{"'5국공정'!$A$1:$E$128"}</definedName>
    <definedName name="DDE" localSheetId="1">'[2]2500'!#REF!</definedName>
    <definedName name="DDE" localSheetId="4">#REF!</definedName>
    <definedName name="DDE">#REF!</definedName>
    <definedName name="DDS" localSheetId="1" hidden="1">{#N/A,#N/A,FALSE,"을지 (4)";#N/A,#N/A,FALSE,"을지 (5)";#N/A,#N/A,FALSE,"을지 (6)"}</definedName>
    <definedName name="DDS" localSheetId="4">#REF!</definedName>
    <definedName name="DDS">#REF!</definedName>
    <definedName name="dek" localSheetId="1">'[2]2500'!#REF!</definedName>
    <definedName name="dek" localSheetId="4">#REF!</definedName>
    <definedName name="dek">#REF!</definedName>
    <definedName name="DELETE">[17]!DELETE</definedName>
    <definedName name="DEP" localSheetId="1">[2]INDEX!#REF!</definedName>
    <definedName name="DEP" localSheetId="4">#REF!</definedName>
    <definedName name="DEP">#REF!</definedName>
    <definedName name="DesiredEvidence" localSheetId="1">'[7]Drop down'!$I$6:$I$9</definedName>
    <definedName name="DesiredEvidence">'[8]Drop down'!$I$6:$I$9</definedName>
    <definedName name="dfdg" localSheetId="1">'[2]3100'!#REF!</definedName>
    <definedName name="dfdg" localSheetId="4">#REF!</definedName>
    <definedName name="dfdg">#REF!</definedName>
    <definedName name="dffg" localSheetId="1">#N/A</definedName>
    <definedName name="dffg" localSheetId="4">#REF!</definedName>
    <definedName name="dffg">#REF!</definedName>
    <definedName name="dfgh" localSheetId="1">#N/A</definedName>
    <definedName name="dfgh" localSheetId="4">#REF!</definedName>
    <definedName name="dfgh">#REF!</definedName>
    <definedName name="dg" localSheetId="1">[4]!BlankMacro1</definedName>
    <definedName name="dg">[5]!BlankMacro1</definedName>
    <definedName name="Difference" localSheetId="1">#N/A</definedName>
    <definedName name="Difference" localSheetId="4">#REF!</definedName>
    <definedName name="Difference">#REF!</definedName>
    <definedName name="Disposal" localSheetId="1">#N/A</definedName>
    <definedName name="Disposal" localSheetId="4">#REF!</definedName>
    <definedName name="Disposal">#REF!</definedName>
    <definedName name="djdjdjdjdjd" localSheetId="1">#N/A</definedName>
    <definedName name="djdjdjdjdjd" localSheetId="4">#REF!</definedName>
    <definedName name="djdjdjdjdjd">#REF!</definedName>
    <definedName name="djksl" localSheetId="1">[2]INDEX!#REF!</definedName>
    <definedName name="djksl" localSheetId="4">#REF!</definedName>
    <definedName name="djksl">#REF!</definedName>
    <definedName name="djld" localSheetId="1" hidden="1">{#N/A,#N/A,FALSE,"손익표지";#N/A,#N/A,FALSE,"손익계산";#N/A,#N/A,FALSE,"일반관리비";#N/A,#N/A,FALSE,"영업외수익";#N/A,#N/A,FALSE,"영업외비용";#N/A,#N/A,FALSE,"매출액";#N/A,#N/A,FALSE,"요약손익";#N/A,#N/A,FALSE,"요약대차";#N/A,#N/A,FALSE,"매출채권현황";#N/A,#N/A,FALSE,"매출채권명세"}</definedName>
    <definedName name="djld" localSheetId="4">#REF!</definedName>
    <definedName name="djld">#REF!</definedName>
    <definedName name="DKD" localSheetId="1">[4]!DKD</definedName>
    <definedName name="DKD">[5]!DKD</definedName>
    <definedName name="dkdkd" localSheetId="1" hidden="1">{#N/A,#N/A,FALSE,"UNIT";#N/A,#N/A,FALSE,"UNIT";#N/A,#N/A,FALSE,"계정"}</definedName>
    <definedName name="dkdkd" localSheetId="4">#REF!</definedName>
    <definedName name="dkdkd">#REF!</definedName>
    <definedName name="dkslqjfTj" localSheetId="1">BlankMacro1</definedName>
    <definedName name="dkslqjfTj" localSheetId="4">BlankMacro1</definedName>
    <definedName name="dkslqjfTj">BlankMacro1</definedName>
    <definedName name="DLRJ" localSheetId="1">'[2]3100'!#REF!</definedName>
    <definedName name="DLRJ" localSheetId="4">#REF!</definedName>
    <definedName name="DLRJ">#REF!</definedName>
    <definedName name="Documents_array" localSheetId="1">#N/A</definedName>
    <definedName name="Documents_array" localSheetId="4">#REF!</definedName>
    <definedName name="Documents_array">#REF!</definedName>
    <definedName name="DOM" localSheetId="1">[4]!DOM</definedName>
    <definedName name="DOM">[5]!DOM</definedName>
    <definedName name="DOMUSAGER" localSheetId="1">[4]!DOMUSAGER</definedName>
    <definedName name="DOMUSAGER">[5]!DOMUSAGER</definedName>
    <definedName name="DOMUSA저장" localSheetId="1">[4]!DOMUSA저장</definedName>
    <definedName name="DOMUSA저장">[5]!DOMUSA저장</definedName>
    <definedName name="DOM전장" localSheetId="1">[4]!DOM전장</definedName>
    <definedName name="DOM전장">[5]!DOM전장</definedName>
    <definedName name="don">[18]!don</definedName>
    <definedName name="Dreada_WP_100g" localSheetId="1">[2]INDEX!#REF!</definedName>
    <definedName name="Dreada_WP_100g" localSheetId="4">#REF!</definedName>
    <definedName name="Dreada_WP_100g">#REF!</definedName>
    <definedName name="drt" localSheetId="1">#N/A</definedName>
    <definedName name="drt" localSheetId="4">#REF!</definedName>
    <definedName name="drt">#REF!</definedName>
    <definedName name="drtu" localSheetId="1">#N/A</definedName>
    <definedName name="drtu" localSheetId="4">#REF!</definedName>
    <definedName name="drtu">#REF!</definedName>
    <definedName name="DS" localSheetId="1">[2]INDEX!#REF!</definedName>
    <definedName name="DS" localSheetId="4">#REF!</definedName>
    <definedName name="DS">#REF!</definedName>
    <definedName name="DSA" localSheetId="1" hidden="1">{#N/A,#N/A,FALSE,"을지 (4)";#N/A,#N/A,FALSE,"을지 (5)";#N/A,#N/A,FALSE,"을지 (6)"}</definedName>
    <definedName name="DSA" localSheetId="4">#REF!</definedName>
    <definedName name="DSA">#REF!</definedName>
    <definedName name="dsasf" localSheetId="1">#N/A</definedName>
    <definedName name="dsasf" localSheetId="4">#REF!</definedName>
    <definedName name="dsasf">#REF!</definedName>
    <definedName name="dsdf" localSheetId="1" hidden="1">{#N/A,#N/A,TRUE,"Summary";#N/A,#N/A,TRUE,"IS";#N/A,#N/A,TRUE,"Adj";#N/A,#N/A,TRUE,"BS";#N/A,#N/A,TRUE,"CF";#N/A,#N/A,TRUE,"Debt";#N/A,#N/A,TRUE,"IRR"}</definedName>
    <definedName name="dsdf" localSheetId="4">#REF!</definedName>
    <definedName name="dsdf">#REF!</definedName>
    <definedName name="dsf" localSheetId="1">#N/A</definedName>
    <definedName name="dsf" localSheetId="4">#REF!</definedName>
    <definedName name="dsf">#REF!</definedName>
    <definedName name="DSFDSF" localSheetId="1">[4]!DSFDSF</definedName>
    <definedName name="DSFDSF">[5]!DSFDSF</definedName>
    <definedName name="dusruf" localSheetId="1">#N/A</definedName>
    <definedName name="dusruf" localSheetId="4">#REF!</definedName>
    <definedName name="dusruf">#REF!</definedName>
    <definedName name="dustj" localSheetId="1">'[2]3100'!#REF!</definedName>
    <definedName name="dustj" localSheetId="4">#REF!</definedName>
    <definedName name="dustj">#REF!</definedName>
    <definedName name="dwfff" localSheetId="1">'[2]2500'!#REF!</definedName>
    <definedName name="dwfff" localSheetId="4">#REF!</definedName>
    <definedName name="dwfff">#REF!</definedName>
    <definedName name="E" localSheetId="1">#N/A</definedName>
    <definedName name="E" localSheetId="4">#REF!</definedName>
    <definedName name="E">#REF!</definedName>
    <definedName name="EE" localSheetId="1">'[2]2500'!#REF!</definedName>
    <definedName name="EE" localSheetId="4">#REF!</definedName>
    <definedName name="EE">#REF!</definedName>
    <definedName name="EEE" localSheetId="1">'[2]2500'!#REF!</definedName>
    <definedName name="EEE" localSheetId="4">#REF!</definedName>
    <definedName name="EEE">#REF!</definedName>
    <definedName name="eeee" localSheetId="1">#N/A</definedName>
    <definedName name="eeee" localSheetId="4">#REF!</definedName>
    <definedName name="eeee">#REF!</definedName>
    <definedName name="efrt" localSheetId="1">#N/A</definedName>
    <definedName name="efrt" localSheetId="4">#REF!</definedName>
    <definedName name="efrt">#REF!</definedName>
    <definedName name="ehj" localSheetId="1">#N/A</definedName>
    <definedName name="ehj" localSheetId="4">#REF!</definedName>
    <definedName name="ehj">#REF!</definedName>
    <definedName name="ejkw" localSheetId="1">[2]INDEX!#REF!</definedName>
    <definedName name="ejkw" localSheetId="4">#REF!</definedName>
    <definedName name="ejkw">#REF!</definedName>
    <definedName name="eot" localSheetId="1">BlankMacro1</definedName>
    <definedName name="eot" localSheetId="4">BlankMacro1</definedName>
    <definedName name="eot">BlankMacro1</definedName>
    <definedName name="EPN_EC_500ml" localSheetId="1">[2]INDEX!#REF!</definedName>
    <definedName name="EPN_EC_500ml" localSheetId="4">#REF!</definedName>
    <definedName name="EPN_EC_500ml">#REF!</definedName>
    <definedName name="EPS" localSheetId="1">#REF!</definedName>
    <definedName name="EPS" localSheetId="4">#REF!</definedName>
    <definedName name="EPS">#REF!</definedName>
    <definedName name="ER" localSheetId="1">#N/A</definedName>
    <definedName name="ER" localSheetId="4">#REF!</definedName>
    <definedName name="ER">#REF!</definedName>
    <definedName name="Err_Box_AddSamp" localSheetId="1">'[15]Non-Statistical Sampling'!$AR$6</definedName>
    <definedName name="Err_Box_AddSamp">'[16]Non-Statistical Sampling'!$AR$6</definedName>
    <definedName name="Err_Box_Rej" localSheetId="1">'[15]Non-Statistical Sampling'!$AR$5</definedName>
    <definedName name="Err_Box_Rej">'[16]Non-Statistical Sampling'!$AR$5</definedName>
    <definedName name="Err_CellComments" localSheetId="1">'[15]Non-Statistical Sampling'!$AJ$13</definedName>
    <definedName name="Err_CellComments">'[16]Non-Statistical Sampling'!$AJ$13</definedName>
    <definedName name="Err_SampErr" localSheetId="1">'[15]Non-Statistical Sampling'!$AK$15</definedName>
    <definedName name="Err_SampErr">'[16]Non-Statistical Sampling'!$AK$15</definedName>
    <definedName name="erre" localSheetId="1">[4]!erre</definedName>
    <definedName name="erre">[5]!erre</definedName>
    <definedName name="ErrName533424019" localSheetId="1">[1]BS!#REF!</definedName>
    <definedName name="ErrName533424019" localSheetId="4">#REF!</definedName>
    <definedName name="ErrName533424019">#REF!</definedName>
    <definedName name="EssOptions">"110000000001000_"</definedName>
    <definedName name="Eufa_M_WP_200g" localSheetId="1">[2]INDEX!#REF!</definedName>
    <definedName name="Eufa_M_WP_200g" localSheetId="4">#REF!</definedName>
    <definedName name="Eufa_M_WP_200g">#REF!</definedName>
    <definedName name="eurRate">1422.96</definedName>
    <definedName name="euwjf" localSheetId="1">'[2]2500'!#REF!</definedName>
    <definedName name="euwjf" localSheetId="4">#REF!</definedName>
    <definedName name="euwjf">#REF!</definedName>
    <definedName name="Eval_btn_Ans" localSheetId="1">'[15]Non-Statistical Sampling'!$AR$12</definedName>
    <definedName name="Eval_btn_Ans">'[16]Non-Statistical Sampling'!$AR$12</definedName>
    <definedName name="Eval_MR" localSheetId="1">'[15]Non-Statistical Sampling'!$Y$20</definedName>
    <definedName name="Eval_MR">'[16]Non-Statistical Sampling'!$Y$20</definedName>
    <definedName name="ewa" localSheetId="1">'[2]2500'!#REF!</definedName>
    <definedName name="ewa" localSheetId="4">#REF!</definedName>
    <definedName name="ewa">#REF!</definedName>
    <definedName name="ewef" localSheetId="1">#N/A</definedName>
    <definedName name="ewef" localSheetId="4">#REF!</definedName>
    <definedName name="ewef">#REF!</definedName>
    <definedName name="ewq" localSheetId="1">'[2]2600'!#REF!</definedName>
    <definedName name="ewq" localSheetId="4">#REF!</definedName>
    <definedName name="ewq">#REF!</definedName>
    <definedName name="ewr" localSheetId="1">#N/A</definedName>
    <definedName name="ewr" localSheetId="4">#REF!</definedName>
    <definedName name="ewr">#REF!</definedName>
    <definedName name="eww" localSheetId="1">'[2]2600'!#REF!</definedName>
    <definedName name="eww" localSheetId="4">#REF!</definedName>
    <definedName name="eww">#REF!</definedName>
    <definedName name="ewwef" localSheetId="1">#N/A</definedName>
    <definedName name="ewwef" localSheetId="4">#REF!</definedName>
    <definedName name="ewwef">#REF!</definedName>
    <definedName name="Expected_balance" localSheetId="1">#N/A</definedName>
    <definedName name="Expected_balance" localSheetId="4">#REF!</definedName>
    <definedName name="Expected_balance">#REF!</definedName>
    <definedName name="_xlnm.Extract">#N/A</definedName>
    <definedName name="Extract_MI" localSheetId="1">#N/A</definedName>
    <definedName name="Extract_MI" localSheetId="4">#REF!</definedName>
    <definedName name="Extract_MI">#REF!</definedName>
    <definedName name="F" localSheetId="1">'[2]2500'!#REF!</definedName>
    <definedName name="F" localSheetId="4">#REF!</definedName>
    <definedName name="F">#REF!</definedName>
    <definedName name="F_123" localSheetId="1">[4]!F_123</definedName>
    <definedName name="F_123">[5]!F_123</definedName>
    <definedName name="fa" localSheetId="1">[4]!fa</definedName>
    <definedName name="fa">[5]!fa</definedName>
    <definedName name="faf" localSheetId="1">[4]!faf</definedName>
    <definedName name="faf">[5]!faf</definedName>
    <definedName name="fafa" localSheetId="1">[4]!fafa</definedName>
    <definedName name="fafa">[5]!fafa</definedName>
    <definedName name="FA증감" localSheetId="1">'[2]3250'!#REF!</definedName>
    <definedName name="FA증감" localSheetId="4">#REF!</definedName>
    <definedName name="FA증감">#REF!</definedName>
    <definedName name="FC" localSheetId="1">[2]INDEX!#REF!</definedName>
    <definedName name="FC" localSheetId="4">#REF!</definedName>
    <definedName name="FC">#REF!</definedName>
    <definedName name="FDS" localSheetId="1">#N/A</definedName>
    <definedName name="FDS" localSheetId="4">#REF!</definedName>
    <definedName name="FDS">#REF!</definedName>
    <definedName name="fdsa" localSheetId="1">'[2]2600'!#REF!</definedName>
    <definedName name="fdsa" localSheetId="4">#REF!</definedName>
    <definedName name="fdsa">#REF!</definedName>
    <definedName name="fdsww" localSheetId="1">'[2]3100'!#REF!</definedName>
    <definedName name="fdsww" localSheetId="4">#REF!</definedName>
    <definedName name="fdsww">#REF!</definedName>
    <definedName name="fdwwr" localSheetId="1">[2]INDEX!#REF!</definedName>
    <definedName name="fdwwr" localSheetId="4">#REF!</definedName>
    <definedName name="fdwwr">#REF!</definedName>
    <definedName name="FE" localSheetId="1">'[2]2500'!#REF!</definedName>
    <definedName name="FE" localSheetId="4">#REF!</definedName>
    <definedName name="FE">#REF!</definedName>
    <definedName name="fed" localSheetId="1">'[2]2500'!#REF!</definedName>
    <definedName name="fed" localSheetId="4">#REF!</definedName>
    <definedName name="fed">#REF!</definedName>
    <definedName name="few" localSheetId="1">'[2]3100'!#REF!</definedName>
    <definedName name="few" localSheetId="4">#REF!</definedName>
    <definedName name="few">#REF!</definedName>
    <definedName name="fff" localSheetId="1">#N/A</definedName>
    <definedName name="fff" localSheetId="4">#REF!</definedName>
    <definedName name="fff">#REF!</definedName>
    <definedName name="fffffff" localSheetId="1">[4]!fffffff</definedName>
    <definedName name="fffffff">[5]!fffffff</definedName>
    <definedName name="FG" localSheetId="1">#N/A</definedName>
    <definedName name="FG" localSheetId="4">#REF!</definedName>
    <definedName name="FG">#REF!</definedName>
    <definedName name="FG46TBTB4RTDKDK" localSheetId="1">#N/A</definedName>
    <definedName name="FG46TBTB4RTDKDK" localSheetId="4">#REF!</definedName>
    <definedName name="FG46TBTB4RTDKDK">#REF!</definedName>
    <definedName name="fgh" localSheetId="1">'[2]2500'!#REF!</definedName>
    <definedName name="fgh" localSheetId="4">#REF!</definedName>
    <definedName name="fgh">#REF!</definedName>
    <definedName name="fghgfjk" localSheetId="1">[4]!fghgfjk</definedName>
    <definedName name="fghgfjk">[5]!fghgfjk</definedName>
    <definedName name="fgyi" localSheetId="1">#N/A</definedName>
    <definedName name="fgyi" localSheetId="4">#REF!</definedName>
    <definedName name="fgyi">#REF!</definedName>
    <definedName name="FINAL_FS" localSheetId="1">[4]!FINAL_FS</definedName>
    <definedName name="FINAL_FS">[5]!FINAL_FS</definedName>
    <definedName name="finalReport" localSheetId="1">[4]!finalReport</definedName>
    <definedName name="finalReport">[5]!finalReport</definedName>
    <definedName name="finding" localSheetId="1" hidden="1">{#N/A,#N/A,FALSE,"BS";#N/A,#N/A,FALSE,"PL";#N/A,#N/A,FALSE,"처분";#N/A,#N/A,FALSE,"현금";#N/A,#N/A,FALSE,"매출";#N/A,#N/A,FALSE,"원가";#N/A,#N/A,FALSE,"경영"}</definedName>
    <definedName name="finding" localSheetId="4">#REF!</definedName>
    <definedName name="finding">#REF!</definedName>
    <definedName name="fjalaslaslfasllaa" localSheetId="1" hidden="1">{#N/A,#N/A,FALSE,"을지 (4)";#N/A,#N/A,FALSE,"을지 (5)";#N/A,#N/A,FALSE,"을지 (6)"}</definedName>
    <definedName name="fjalaslaslfasllaa" localSheetId="4">#REF!</definedName>
    <definedName name="fjalaslaslfasllaa">#REF!</definedName>
    <definedName name="fjdi0s" localSheetId="1" hidden="1">#N/A</definedName>
    <definedName name="fjdi0s" localSheetId="4">#REF!</definedName>
    <definedName name="fjdi0s">#REF!</definedName>
    <definedName name="fjds" localSheetId="1">#N/A</definedName>
    <definedName name="fjds" localSheetId="4">#REF!</definedName>
    <definedName name="fjds">#REF!</definedName>
    <definedName name="fjei" localSheetId="1">#N/A</definedName>
    <definedName name="fjei" localSheetId="4">#REF!</definedName>
    <definedName name="fjei">#REF!</definedName>
    <definedName name="fjid" localSheetId="1">#N/A</definedName>
    <definedName name="fjid" localSheetId="4">#REF!</definedName>
    <definedName name="fjid">#REF!</definedName>
    <definedName name="fjkdls" localSheetId="1">#N/A</definedName>
    <definedName name="fjkdls" localSheetId="4">#REF!</definedName>
    <definedName name="fjkdls">#REF!</definedName>
    <definedName name="fjksl" localSheetId="1">#N/A</definedName>
    <definedName name="fjksl" localSheetId="4">#REF!</definedName>
    <definedName name="fjksl">#REF!</definedName>
    <definedName name="Folpet_WP_500g" localSheetId="1">[2]INDEX!#REF!</definedName>
    <definedName name="Folpet_WP_500g" localSheetId="4">#REF!</definedName>
    <definedName name="Folpet_WP_500g">#REF!</definedName>
    <definedName name="FourQuarterMovingAvg" localSheetId="1">#N/A</definedName>
    <definedName name="FourQuarterMovingAvg" localSheetId="4">#REF!</definedName>
    <definedName name="FourQuarterMovingAvg">#REF!</definedName>
    <definedName name="freer" localSheetId="1">'[2]2500'!#REF!</definedName>
    <definedName name="freer" localSheetId="4">#REF!</definedName>
    <definedName name="freer">#REF!</definedName>
    <definedName name="Frequency" localSheetId="1">'[7]Drop down'!$C$6:$C$13</definedName>
    <definedName name="Frequency">'[8]Drop down'!$C$6:$C$13</definedName>
    <definedName name="FS" localSheetId="1">[2]INDEX!#REF!</definedName>
    <definedName name="FS" localSheetId="4">#REF!</definedName>
    <definedName name="FS">#REF!</definedName>
    <definedName name="fty" localSheetId="1">#N/A</definedName>
    <definedName name="fty" localSheetId="4">#REF!</definedName>
    <definedName name="fty">#REF!</definedName>
    <definedName name="ftyy" localSheetId="1">'[2]2500'!#REF!</definedName>
    <definedName name="ftyy" localSheetId="4">#REF!</definedName>
    <definedName name="ftyy">#REF!</definedName>
    <definedName name="fwwr" localSheetId="1">#N/A</definedName>
    <definedName name="fwwr" localSheetId="4">#REF!</definedName>
    <definedName name="fwwr">#REF!</definedName>
    <definedName name="fyu" localSheetId="1">#N/A</definedName>
    <definedName name="fyu" localSheetId="4">#REF!</definedName>
    <definedName name="fyu">#REF!</definedName>
    <definedName name="G" localSheetId="1">[2]INDEX!#REF!</definedName>
    <definedName name="G" localSheetId="4">#REF!</definedName>
    <definedName name="G">#REF!</definedName>
    <definedName name="g_range" localSheetId="1">'[2]3100'!#REF!</definedName>
    <definedName name="g_range" localSheetId="4">#REF!</definedName>
    <definedName name="g_range">#REF!</definedName>
    <definedName name="GA" localSheetId="1">'[2]2500'!#REF!</definedName>
    <definedName name="GA" localSheetId="4">#REF!</definedName>
    <definedName name="GA">#REF!</definedName>
    <definedName name="gaa" localSheetId="1">[4]!gaa</definedName>
    <definedName name="gaa">[5]!gaa</definedName>
    <definedName name="Gardian_WP_100g" localSheetId="1">[2]INDEX!#REF!</definedName>
    <definedName name="Gardian_WP_100g" localSheetId="4">#REF!</definedName>
    <definedName name="Gardian_WP_100g">#REF!</definedName>
    <definedName name="Gaucho_WP_50g" localSheetId="1">[2]INDEX!#REF!</definedName>
    <definedName name="Gaucho_WP_50g" localSheetId="4">#REF!</definedName>
    <definedName name="Gaucho_WP_50g">#REF!</definedName>
    <definedName name="GB" localSheetId="1">#N/A</definedName>
    <definedName name="GB" localSheetId="4">#REF!</definedName>
    <definedName name="GB">#REF!</definedName>
    <definedName name="gd" localSheetId="1">'[2]2500'!#REF!</definedName>
    <definedName name="gd" localSheetId="4">#REF!</definedName>
    <definedName name="gd">#REF!</definedName>
    <definedName name="gdafd" localSheetId="1">#N/A</definedName>
    <definedName name="gdafd" localSheetId="4">#REF!</definedName>
    <definedName name="gdafd">#REF!</definedName>
    <definedName name="gdfh" localSheetId="1">[4]!gdfh</definedName>
    <definedName name="gdfh">[5]!gdfh</definedName>
    <definedName name="gds" localSheetId="1">#N/A</definedName>
    <definedName name="gds" localSheetId="4">#REF!</definedName>
    <definedName name="gds">#REF!</definedName>
    <definedName name="GDSA" localSheetId="1">'[2]2500'!#REF!</definedName>
    <definedName name="GDSA" localSheetId="4">#REF!</definedName>
    <definedName name="GDSA">#REF!</definedName>
    <definedName name="ge" localSheetId="1">[4]!ge</definedName>
    <definedName name="ge">[5]!ge</definedName>
    <definedName name="GELALL" localSheetId="1">[4]!GELALL</definedName>
    <definedName name="GELALL">[5]!GELALL</definedName>
    <definedName name="GELALL전장2" localSheetId="1">[4]!GELALL전장2</definedName>
    <definedName name="GELALL전장2">[5]!GELALL전장2</definedName>
    <definedName name="GER" localSheetId="1">[4]!GER</definedName>
    <definedName name="GER">[5]!GER</definedName>
    <definedName name="GER전장" localSheetId="1">[4]!GER전장</definedName>
    <definedName name="GER전장">[5]!GER전장</definedName>
    <definedName name="GFA" localSheetId="1">'[2]2500'!#REF!</definedName>
    <definedName name="GFA" localSheetId="4">#REF!</definedName>
    <definedName name="GFA">#REF!</definedName>
    <definedName name="GFD" localSheetId="1">'[2]2500'!#REF!</definedName>
    <definedName name="GFD" localSheetId="4">#REF!</definedName>
    <definedName name="GFD">#REF!</definedName>
    <definedName name="gfda" localSheetId="1">'[2]3100'!#REF!</definedName>
    <definedName name="gfda" localSheetId="4">#REF!</definedName>
    <definedName name="gfda">#REF!</definedName>
    <definedName name="gfds" localSheetId="1">'[2]2600'!#REF!</definedName>
    <definedName name="gfds" localSheetId="4">#REF!</definedName>
    <definedName name="gfds">#REF!</definedName>
    <definedName name="gfee" localSheetId="1">'[2]2500'!#REF!</definedName>
    <definedName name="gfee" localSheetId="4">#REF!</definedName>
    <definedName name="gfee">#REF!</definedName>
    <definedName name="gfgfgf" localSheetId="1">[4]!gfgfgf</definedName>
    <definedName name="gfgfgf">[5]!gfgfgf</definedName>
    <definedName name="gfhn" localSheetId="1">[4]!gfhn</definedName>
    <definedName name="gfhn">[5]!gfhn</definedName>
    <definedName name="gfr" localSheetId="1">#N/A</definedName>
    <definedName name="gfr" localSheetId="4">#REF!</definedName>
    <definedName name="gfr">#REF!</definedName>
    <definedName name="gfsjjg" localSheetId="1">'[2]2500'!#REF!</definedName>
    <definedName name="gfsjjg" localSheetId="4">#REF!</definedName>
    <definedName name="gfsjjg">#REF!</definedName>
    <definedName name="gg" localSheetId="1" hidden="1">{#N/A,#N/A,TRUE,"Summary";#N/A,#N/A,TRUE,"IS";#N/A,#N/A,TRUE,"Adj";#N/A,#N/A,TRUE,"BS";#N/A,#N/A,TRUE,"CF";#N/A,#N/A,TRUE,"Debt";#N/A,#N/A,TRUE,"IRR"}</definedName>
    <definedName name="gg" localSheetId="4">#REF!</definedName>
    <definedName name="gg">#REF!</definedName>
    <definedName name="ggg" localSheetId="1">[4]!ggg</definedName>
    <definedName name="ggg">[5]!ggg</definedName>
    <definedName name="GH" localSheetId="1">'[2]2500'!#REF!</definedName>
    <definedName name="GH" localSheetId="4">#REF!</definedName>
    <definedName name="GH">#REF!</definedName>
    <definedName name="GHJ" localSheetId="1">[4]!GHJ</definedName>
    <definedName name="GHJ">[5]!GHJ</definedName>
    <definedName name="ghjfthjftjrtuj" localSheetId="1">[2]INDEX!#REF!</definedName>
    <definedName name="ghjfthjftjrtuj" localSheetId="4">#REF!</definedName>
    <definedName name="ghjfthjftjrtuj">#REF!</definedName>
    <definedName name="gjdiw" localSheetId="1">#N/A</definedName>
    <definedName name="gjdiw" localSheetId="4">#REF!</definedName>
    <definedName name="gjdiw">#REF!</definedName>
    <definedName name="gjer" localSheetId="1">[4]!gjer</definedName>
    <definedName name="gjer">[5]!gjer</definedName>
    <definedName name="gjkdls" localSheetId="1">#N/A</definedName>
    <definedName name="gjkdls" localSheetId="4">#REF!</definedName>
    <definedName name="gjkdls">#REF!</definedName>
    <definedName name="gksrmf">'[19]Non-Statistical Sampling Master'!$C$63</definedName>
    <definedName name="GO" localSheetId="1">[4]!GO</definedName>
    <definedName name="GO">[5]!GO</definedName>
    <definedName name="GoAssetChart" localSheetId="1">[4]!GoAssetChart</definedName>
    <definedName name="GoAssetChart">[5]!GoAssetChart</definedName>
    <definedName name="GoBack" localSheetId="1">[4]!GoBack</definedName>
    <definedName name="GoBack">[5]!GoBack</definedName>
    <definedName name="GoBalanceSheet" localSheetId="1">[4]!GoBalanceSheet</definedName>
    <definedName name="GoBalanceSheet">[5]!GoBalanceSheet</definedName>
    <definedName name="GoCashFlow" localSheetId="1">[4]!GoCashFlow</definedName>
    <definedName name="GoCashFlow">[5]!GoCashFlow</definedName>
    <definedName name="GoData" localSheetId="1">[4]!GoData</definedName>
    <definedName name="GoData">[5]!GoData</definedName>
    <definedName name="GoIncomeChart" localSheetId="1">[4]!GoIncomeChart</definedName>
    <definedName name="GoIncomeChart">[5]!GoIncomeChart</definedName>
    <definedName name="GotoMainSheet" localSheetId="1">[4]!GotoMainSheet</definedName>
    <definedName name="GotoMainSheet">[5]!GotoMainSheet</definedName>
    <definedName name="gqg" localSheetId="1">[4]!gqg</definedName>
    <definedName name="gqg">[5]!gqg</definedName>
    <definedName name="gr" localSheetId="1">#N/A</definedName>
    <definedName name="gr" localSheetId="4">#REF!</definedName>
    <definedName name="gr">#REF!</definedName>
    <definedName name="gre" localSheetId="1">#N/A</definedName>
    <definedName name="gre" localSheetId="4">#REF!</definedName>
    <definedName name="gre">#REF!</definedName>
    <definedName name="GTRRE" localSheetId="1">'[2]2500'!#REF!</definedName>
    <definedName name="GTRRE" localSheetId="4">#REF!</definedName>
    <definedName name="GTRRE">#REF!</definedName>
    <definedName name="Gueyangcin_500g" localSheetId="1">[2]INDEX!#REF!</definedName>
    <definedName name="Gueyangcin_500g" localSheetId="4">#REF!</definedName>
    <definedName name="Gueyangcin_500g">#REF!</definedName>
    <definedName name="gusg" localSheetId="1" hidden="1">{#N/A,#N/A,TRUE,"Summary";#N/A,#N/A,TRUE,"IS";#N/A,#N/A,TRUE,"Adj";#N/A,#N/A,TRUE,"BS";#N/A,#N/A,TRUE,"CF";#N/A,#N/A,TRUE,"Debt";#N/A,#N/A,TRUE,"IRR"}</definedName>
    <definedName name="gusg" localSheetId="4">#REF!</definedName>
    <definedName name="gusg">#REF!</definedName>
    <definedName name="gw" localSheetId="1">[4]!gw</definedName>
    <definedName name="gw">[5]!gw</definedName>
    <definedName name="gww" localSheetId="1">#N/A</definedName>
    <definedName name="gww" localSheetId="4">#REF!</definedName>
    <definedName name="gww">#REF!</definedName>
    <definedName name="gwwq" localSheetId="1">#N/A</definedName>
    <definedName name="gwwq" localSheetId="4">#REF!</definedName>
    <definedName name="gwwq">#REF!</definedName>
    <definedName name="gyu" localSheetId="1">'[2]2500'!#REF!</definedName>
    <definedName name="gyu" localSheetId="4">#REF!</definedName>
    <definedName name="gyu">#REF!</definedName>
    <definedName name="H" localSheetId="1">#N/A</definedName>
    <definedName name="H" localSheetId="4">#REF!</definedName>
    <definedName name="H">#REF!</definedName>
    <definedName name="H25300230">#N/A</definedName>
    <definedName name="han" localSheetId="1">[4]!han</definedName>
    <definedName name="han">[5]!han</definedName>
    <definedName name="heh" localSheetId="1">[4]!BlankMacro1</definedName>
    <definedName name="heh">[5]!BlankMacro1</definedName>
    <definedName name="heht6" localSheetId="1">[4]!BlankMacro1</definedName>
    <definedName name="heht6">[5]!BlankMacro1</definedName>
    <definedName name="Hello" localSheetId="1">#N/A</definedName>
    <definedName name="Hello" localSheetId="4">#REF!</definedName>
    <definedName name="Hello">#REF!</definedName>
    <definedName name="hfdaa" localSheetId="1">[2]INDEX!#REF!</definedName>
    <definedName name="hfdaa" localSheetId="4">#REF!</definedName>
    <definedName name="hfdaa">#REF!</definedName>
    <definedName name="hfds" localSheetId="1">#N/A</definedName>
    <definedName name="hfds" localSheetId="4">#REF!</definedName>
    <definedName name="hfds">#REF!</definedName>
    <definedName name="hfe" localSheetId="1">#N/A</definedName>
    <definedName name="hfe" localSheetId="4">#REF!</definedName>
    <definedName name="hfe">#REF!</definedName>
    <definedName name="hffd" localSheetId="1">[2]INDEX!#REF!</definedName>
    <definedName name="hffd" localSheetId="4">#REF!</definedName>
    <definedName name="hffd">#REF!</definedName>
    <definedName name="hg" localSheetId="1">[4]!hg</definedName>
    <definedName name="hg">[5]!hg</definedName>
    <definedName name="HGF" localSheetId="1">'[2]2500'!#REF!</definedName>
    <definedName name="HGF" localSheetId="4">#REF!</definedName>
    <definedName name="HGF">#REF!</definedName>
    <definedName name="hgfr" localSheetId="1">#N/A</definedName>
    <definedName name="hgfr" localSheetId="4">#REF!</definedName>
    <definedName name="hgfr">#REF!</definedName>
    <definedName name="hghghghghghkf" localSheetId="1">[4]!hghghghghghkf</definedName>
    <definedName name="hghghghghghkf">[5]!hghghghghghkf</definedName>
    <definedName name="hgrr" localSheetId="1">[2]INDEX!#REF!</definedName>
    <definedName name="hgrr" localSheetId="4">#REF!</definedName>
    <definedName name="hgrr">#REF!</definedName>
    <definedName name="hhf" localSheetId="1">'[2]2500'!#REF!</definedName>
    <definedName name="hhf" localSheetId="4">#REF!</definedName>
    <definedName name="hhf">#REF!</definedName>
    <definedName name="hhg" localSheetId="1">'[2]2500'!#REF!</definedName>
    <definedName name="hhg" localSheetId="4">#REF!</definedName>
    <definedName name="hhg">#REF!</definedName>
    <definedName name="hhh" localSheetId="1">[4]!hhh</definedName>
    <definedName name="hhh">[5]!hhh</definedName>
    <definedName name="hhhhhhh" localSheetId="1">[4]!hhhhhhh</definedName>
    <definedName name="hhhhhhh">[5]!hhhhhhh</definedName>
    <definedName name="hhhhhhhhhhhhhhhh" localSheetId="1">[4]!hhhhhhhhhhhhhhhh</definedName>
    <definedName name="hhhhhhhhhhhhhhhh">[5]!hhhhhhhhhhhhhhhh</definedName>
    <definedName name="hhhjj" localSheetId="1">[4]!hhhjj</definedName>
    <definedName name="hhhjj">[5]!hhhjj</definedName>
    <definedName name="hjgs" localSheetId="1">[4]!hjgs</definedName>
    <definedName name="hjgs">[5]!hjgs</definedName>
    <definedName name="hjk" localSheetId="1">#N/A</definedName>
    <definedName name="hjk" localSheetId="4">#REF!</definedName>
    <definedName name="hjk">#REF!</definedName>
    <definedName name="HJKOL" localSheetId="1" hidden="1">#N/A</definedName>
    <definedName name="HJKOL" localSheetId="4">#REF!</definedName>
    <definedName name="HJKOL">#REF!</definedName>
    <definedName name="hntt" localSheetId="1">[4]!BlankMacro1</definedName>
    <definedName name="hntt">[5]!BlankMacro1</definedName>
    <definedName name="Hostathion_500ml" localSheetId="1">[2]INDEX!#REF!</definedName>
    <definedName name="Hostathion_500ml" localSheetId="4">#REF!</definedName>
    <definedName name="Hostathion_500ml">#REF!</definedName>
    <definedName name="hrjjsa" localSheetId="1">[4]!hrjjsa</definedName>
    <definedName name="hrjjsa">[5]!hrjjsa</definedName>
    <definedName name="hrwh" localSheetId="1">[4]!BlankMacro1</definedName>
    <definedName name="hrwh">[5]!BlankMacro1</definedName>
    <definedName name="hserh" localSheetId="1">[4]!hserh</definedName>
    <definedName name="hserh">[5]!hserh</definedName>
    <definedName name="HSㅅㄱ" localSheetId="1">[4]!HSㅅㄱ</definedName>
    <definedName name="HSㅅㄱ">[5]!HSㅅㄱ</definedName>
    <definedName name="htgj" localSheetId="1">[4]!htgj</definedName>
    <definedName name="htgj">[5]!htgj</definedName>
    <definedName name="HTML_CodePage" hidden="1">949</definedName>
    <definedName name="HTML_Control" localSheetId="1" hidden="1">{"'5국공정'!$A$1:$E$128"}</definedName>
    <definedName name="HTML_Control" localSheetId="4" hidden="1">{"'5국공정'!$A$1:$E$128"}</definedName>
    <definedName name="HTML_Control" hidden="1">{"'5국공정'!$A$1:$E$128"}</definedName>
    <definedName name="HTML_Description" hidden="1">""</definedName>
    <definedName name="HTML_Email" hidden="1">"jaemins@netian.co.kr"</definedName>
    <definedName name="HTML_Header" hidden="1">""</definedName>
    <definedName name="HTML_LastUpdate" hidden="1">"99-01-11"</definedName>
    <definedName name="HTML_LineAfter" hidden="1">FALSE</definedName>
    <definedName name="HTML_LineBefore" hidden="1">TRUE</definedName>
    <definedName name="HTML_Name" hidden="1">"김재민"</definedName>
    <definedName name="HTML_OBDlg2" hidden="1">TRUE</definedName>
    <definedName name="HTML_OBDlg4" hidden="1">TRUE</definedName>
    <definedName name="HTML_OS" hidden="1">0</definedName>
    <definedName name="HTML_PathFile" hidden="1">"C:\홈페이지\일위대가.htm"</definedName>
    <definedName name="HTML_Title" hidden="1">"직접노무비"</definedName>
    <definedName name="HTML1_1" hidden="1">"[수주관리98.xls]회선현황!$A$5:$O$53"</definedName>
    <definedName name="HTML1_10" hidden="1">""</definedName>
    <definedName name="HTML1_11" hidden="1">1</definedName>
    <definedName name="HTML1_12" hidden="1">"C:\My Documents\98년\1월\영업현황\시험.htm"</definedName>
    <definedName name="HTML1_2" hidden="1">1</definedName>
    <definedName name="HTML1_3" hidden="1">"수주관리98"</definedName>
    <definedName name="HTML1_4" hidden="1">"회선현황"</definedName>
    <definedName name="HTML1_5" hidden="1">""</definedName>
    <definedName name="HTML1_6" hidden="1">-4146</definedName>
    <definedName name="HTML1_7" hidden="1">-4146</definedName>
    <definedName name="HTML1_8" hidden="1">"98-01-21"</definedName>
    <definedName name="HTML1_9" hidden="1">"김은광"</definedName>
    <definedName name="HTML10_1" hidden="1">"'[수주관리98.xls]2월1주차'!$A$1:$P$31"</definedName>
    <definedName name="HTML10_10" hidden="1">""</definedName>
    <definedName name="HTML10_11" hidden="1">1</definedName>
    <definedName name="HTML10_12" hidden="1">"C:\My Documents\98년\영업현황\일일현황-98.2.6.htm"</definedName>
    <definedName name="HTML10_2" hidden="1">1</definedName>
    <definedName name="HTML10_3" hidden="1">""</definedName>
    <definedName name="HTML10_4" hidden="1">""</definedName>
    <definedName name="HTML10_5" hidden="1">""</definedName>
    <definedName name="HTML10_6" hidden="1">-4146</definedName>
    <definedName name="HTML10_7" hidden="1">-4146</definedName>
    <definedName name="HTML10_8" hidden="1">""</definedName>
    <definedName name="HTML10_9" hidden="1">""</definedName>
    <definedName name="HTML11_1" hidden="1">"'[수주관리98.xls]2월2주차'!$A$1:$P$21"</definedName>
    <definedName name="HTML11_10" hidden="1">""</definedName>
    <definedName name="HTML11_11" hidden="1">1</definedName>
    <definedName name="HTML11_12" hidden="1">"C:\My Documents\98년\영업현황\일일현황-98.2.12.htm"</definedName>
    <definedName name="HTML11_2" hidden="1">1</definedName>
    <definedName name="HTML11_3" hidden="1">""</definedName>
    <definedName name="HTML11_4" hidden="1">""</definedName>
    <definedName name="HTML11_5" hidden="1">""</definedName>
    <definedName name="HTML11_6" hidden="1">-4146</definedName>
    <definedName name="HTML11_7" hidden="1">-4146</definedName>
    <definedName name="HTML11_8" hidden="1">""</definedName>
    <definedName name="HTML11_9" hidden="1">""</definedName>
    <definedName name="HTML12_1" hidden="1">"'[수주관리98.xls]2월2주차'!$A$1:$P$34"</definedName>
    <definedName name="HTML12_10" hidden="1">""</definedName>
    <definedName name="HTML12_11" hidden="1">1</definedName>
    <definedName name="HTML12_12" hidden="1">"C:\My Documents\98년\영업현황\일일현황-98.2.13.htm"</definedName>
    <definedName name="HTML12_2" hidden="1">1</definedName>
    <definedName name="HTML12_3" hidden="1">""</definedName>
    <definedName name="HTML12_4" hidden="1">""</definedName>
    <definedName name="HTML12_5" hidden="1">""</definedName>
    <definedName name="HTML12_6" hidden="1">-4146</definedName>
    <definedName name="HTML12_7" hidden="1">-4146</definedName>
    <definedName name="HTML12_8" hidden="1">""</definedName>
    <definedName name="HTML12_9" hidden="1">""</definedName>
    <definedName name="HTML13_1" hidden="1">"'[수주관리98.xls]2월2주차'!$A$1:$P$19"</definedName>
    <definedName name="HTML13_10" hidden="1">""</definedName>
    <definedName name="HTML13_11" hidden="1">1</definedName>
    <definedName name="HTML13_12" hidden="1">"C:\My Documents\98년\영업현황\일일현황-98.2.12.htm"</definedName>
    <definedName name="HTML13_2" hidden="1">1</definedName>
    <definedName name="HTML13_3" hidden="1">""</definedName>
    <definedName name="HTML13_4" hidden="1">""</definedName>
    <definedName name="HTML13_5" hidden="1">""</definedName>
    <definedName name="HTML13_6" hidden="1">-4146</definedName>
    <definedName name="HTML13_7" hidden="1">-4146</definedName>
    <definedName name="HTML13_8" hidden="1">""</definedName>
    <definedName name="HTML13_9" hidden="1">""</definedName>
    <definedName name="HTML14_1" hidden="1">"'[수주관리98.xls]2월2주차'!$A$1:$P$17"</definedName>
    <definedName name="HTML14_10" hidden="1">""</definedName>
    <definedName name="HTML14_11" hidden="1">1</definedName>
    <definedName name="HTML14_12" hidden="1">"C:\My Documents\98년\영업현황\일일현황-98.2.9.htm"</definedName>
    <definedName name="HTML14_2" hidden="1">1</definedName>
    <definedName name="HTML14_3" hidden="1">""</definedName>
    <definedName name="HTML14_4" hidden="1">""</definedName>
    <definedName name="HTML14_5" hidden="1">""</definedName>
    <definedName name="HTML14_6" hidden="1">-4146</definedName>
    <definedName name="HTML14_7" hidden="1">-4146</definedName>
    <definedName name="HTML14_8" hidden="1">""</definedName>
    <definedName name="HTML14_9" hidden="1">""</definedName>
    <definedName name="HTML15_1" hidden="1">"'[수주관리98.xls]2월3주차'!$A$1:$P$20"</definedName>
    <definedName name="HTML15_10" hidden="1">""</definedName>
    <definedName name="HTML15_11" hidden="1">1</definedName>
    <definedName name="HTML15_12" hidden="1">"C:\My Documents\98년\영업현황\일일현황-98.2.16.htm"</definedName>
    <definedName name="HTML15_2" hidden="1">1</definedName>
    <definedName name="HTML15_3" hidden="1">""</definedName>
    <definedName name="HTML15_4" hidden="1">""</definedName>
    <definedName name="HTML15_5" hidden="1">""</definedName>
    <definedName name="HTML15_6" hidden="1">-4146</definedName>
    <definedName name="HTML15_7" hidden="1">-4146</definedName>
    <definedName name="HTML15_8" hidden="1">""</definedName>
    <definedName name="HTML15_9" hidden="1">""</definedName>
    <definedName name="HTML16_1" hidden="1">"'[수주통합관리98_2_21.xls]2월3주차'!$A$1:$I$89"</definedName>
    <definedName name="HTML16_10" hidden="1">""</definedName>
    <definedName name="HTML16_11" hidden="1">1</definedName>
    <definedName name="HTML16_12" hidden="1">"C:\My Documents\98년\영업현황\일일현황-98.2.25.htm"</definedName>
    <definedName name="HTML16_2" hidden="1">1</definedName>
    <definedName name="HTML16_3" hidden="1">""</definedName>
    <definedName name="HTML16_4" hidden="1">""</definedName>
    <definedName name="HTML16_5" hidden="1">""</definedName>
    <definedName name="HTML16_6" hidden="1">-4146</definedName>
    <definedName name="HTML16_7" hidden="1">-4146</definedName>
    <definedName name="HTML16_8" hidden="1">""</definedName>
    <definedName name="HTML16_9" hidden="1">""</definedName>
    <definedName name="HTML17_1" hidden="1">"'[수주통합관리98_2_21.xls]2월3주차'!$A$4:$H$30"</definedName>
    <definedName name="HTML17_10" hidden="1">""</definedName>
    <definedName name="HTML17_11" hidden="1">1</definedName>
    <definedName name="HTML17_12" hidden="1">"C:\My Documents\98년\영업현황\1월 수주현황.htm"</definedName>
    <definedName name="HTML17_2" hidden="1">1</definedName>
    <definedName name="HTML17_3" hidden="1">""</definedName>
    <definedName name="HTML17_4" hidden="1">""</definedName>
    <definedName name="HTML17_5" hidden="1">""</definedName>
    <definedName name="HTML17_6" hidden="1">-4146</definedName>
    <definedName name="HTML17_7" hidden="1">-4146</definedName>
    <definedName name="HTML17_8" hidden="1">""</definedName>
    <definedName name="HTML17_9" hidden="1">""</definedName>
    <definedName name="HTML18_1" hidden="1">"'[수주통합관리98_2_21.xls]2월3주차'!$A$32:$I$58"</definedName>
    <definedName name="HTML18_10" hidden="1">""</definedName>
    <definedName name="HTML18_11" hidden="1">1</definedName>
    <definedName name="HTML18_12" hidden="1">"C:\My Documents\98년\영업현황\2월 수주현황(2월25일 현재).htm"</definedName>
    <definedName name="HTML18_2" hidden="1">1</definedName>
    <definedName name="HTML18_3" hidden="1">""</definedName>
    <definedName name="HTML18_4" hidden="1">""</definedName>
    <definedName name="HTML18_5" hidden="1">""</definedName>
    <definedName name="HTML18_6" hidden="1">-4146</definedName>
    <definedName name="HTML18_7" hidden="1">-4146</definedName>
    <definedName name="HTML18_8" hidden="1">""</definedName>
    <definedName name="HTML18_9" hidden="1">""</definedName>
    <definedName name="HTML19_1" hidden="1">"'[수주통합관리98_2_21.xls]2월3주차'!$A$63:$F$89"</definedName>
    <definedName name="HTML19_10" hidden="1">""</definedName>
    <definedName name="HTML19_11" hidden="1">1</definedName>
    <definedName name="HTML19_12" hidden="1">"C:\My Documents\98년\영업현황\월별현황(2월25일 현재).htm"</definedName>
    <definedName name="HTML19_2" hidden="1">1</definedName>
    <definedName name="HTML19_3" hidden="1">""</definedName>
    <definedName name="HTML19_4" hidden="1">""</definedName>
    <definedName name="HTML19_5" hidden="1">""</definedName>
    <definedName name="HTML19_6" hidden="1">-4146</definedName>
    <definedName name="HTML19_7" hidden="1">-4146</definedName>
    <definedName name="HTML19_8" hidden="1">""</definedName>
    <definedName name="HTML19_9" hidden="1">""</definedName>
    <definedName name="HTML2_1" hidden="1">"[수주관리98.xls]일일현황!$A$1:$L$10"</definedName>
    <definedName name="HTML2_10" hidden="1">""</definedName>
    <definedName name="HTML2_11" hidden="1">1</definedName>
    <definedName name="HTML2_12" hidden="1">"C:\My Documents\98년\1월\영업현황\일일현황-98.1.22.htm"</definedName>
    <definedName name="HTML2_2" hidden="1">1</definedName>
    <definedName name="HTML2_3" hidden="1">""</definedName>
    <definedName name="HTML2_4" hidden="1">""</definedName>
    <definedName name="HTML2_5" hidden="1">""</definedName>
    <definedName name="HTML2_6" hidden="1">-4146</definedName>
    <definedName name="HTML2_7" hidden="1">1</definedName>
    <definedName name="HTML2_8" hidden="1">"98-01-22"</definedName>
    <definedName name="HTML2_9" hidden="1">""</definedName>
    <definedName name="HTML20_1" hidden="1">"'[수주통합관리98_2_25.xls]2월4주차'!$A$71:$F$97"</definedName>
    <definedName name="HTML20_10" hidden="1">""</definedName>
    <definedName name="HTML20_11" hidden="1">1</definedName>
    <definedName name="HTML20_12" hidden="1">"C:\My Documents\98년\영업현황\월별현황(2월 마감분).htm"</definedName>
    <definedName name="HTML20_2" hidden="1">1</definedName>
    <definedName name="HTML20_3" hidden="1">""</definedName>
    <definedName name="HTML20_4" hidden="1">""</definedName>
    <definedName name="HTML20_5" hidden="1">""</definedName>
    <definedName name="HTML20_6" hidden="1">-4146</definedName>
    <definedName name="HTML20_7" hidden="1">-4146</definedName>
    <definedName name="HTML20_8" hidden="1">""</definedName>
    <definedName name="HTML20_9" hidden="1">""</definedName>
    <definedName name="HTML21_1" hidden="1">"'[수주통합관리98_2_25.xls]2월4주차'!$A$4:$H$29"</definedName>
    <definedName name="HTML21_10" hidden="1">""</definedName>
    <definedName name="HTML21_11" hidden="1">1</definedName>
    <definedName name="HTML21_12" hidden="1">"C:\My Documents\98년\영업현황\1월 수주현황(1월 마감분).htm"</definedName>
    <definedName name="HTML21_2" hidden="1">1</definedName>
    <definedName name="HTML21_3" hidden="1">""</definedName>
    <definedName name="HTML21_4" hidden="1">""</definedName>
    <definedName name="HTML21_5" hidden="1">""</definedName>
    <definedName name="HTML21_6" hidden="1">-4146</definedName>
    <definedName name="HTML21_7" hidden="1">-4146</definedName>
    <definedName name="HTML21_8" hidden="1">""</definedName>
    <definedName name="HTML21_9" hidden="1">""</definedName>
    <definedName name="HTML22_1" hidden="1">"'[수주통합관리98_2_25.xls]2월4주차'!$A$31:$I$66"</definedName>
    <definedName name="HTML22_10" hidden="1">""</definedName>
    <definedName name="HTML22_11" hidden="1">1</definedName>
    <definedName name="HTML22_12" hidden="1">"C:\My Documents\98년\영업현황\1월 수주현황(2월 마감분).htm"</definedName>
    <definedName name="HTML22_2" hidden="1">1</definedName>
    <definedName name="HTML22_3" hidden="1">""</definedName>
    <definedName name="HTML22_4" hidden="1">""</definedName>
    <definedName name="HTML22_5" hidden="1">""</definedName>
    <definedName name="HTML22_6" hidden="1">-4146</definedName>
    <definedName name="HTML22_7" hidden="1">-4146</definedName>
    <definedName name="HTML22_8" hidden="1">""</definedName>
    <definedName name="HTML22_9" hidden="1">""</definedName>
    <definedName name="HTML23_1" hidden="1">"[수주통합관리98_2_25.xls]보고양식!$A$32:$I$68"</definedName>
    <definedName name="HTML23_10" hidden="1">""</definedName>
    <definedName name="HTML23_11" hidden="1">1</definedName>
    <definedName name="HTML23_12" hidden="1">"C:\My Documents\98년\영업현황\2월 수주현황(2월 마감분).htm"</definedName>
    <definedName name="HTML23_2" hidden="1">1</definedName>
    <definedName name="HTML23_3" hidden="1">""</definedName>
    <definedName name="HTML23_4" hidden="1">""</definedName>
    <definedName name="HTML23_5" hidden="1">""</definedName>
    <definedName name="HTML23_6" hidden="1">-4146</definedName>
    <definedName name="HTML23_7" hidden="1">-4146</definedName>
    <definedName name="HTML23_8" hidden="1">""</definedName>
    <definedName name="HTML23_9" hidden="1">""</definedName>
    <definedName name="HTML24_1" hidden="1">"[수주통합관리98_2_25.xls]보고양식!$A$73:$F$98"</definedName>
    <definedName name="HTML24_10" hidden="1">""</definedName>
    <definedName name="HTML24_11" hidden="1">1</definedName>
    <definedName name="HTML24_12" hidden="1">"C:\My Documents\98년\영업현황\월별현황(2월 마감분).htm"</definedName>
    <definedName name="HTML24_2" hidden="1">1</definedName>
    <definedName name="HTML24_3" hidden="1">""</definedName>
    <definedName name="HTML24_4" hidden="1">""</definedName>
    <definedName name="HTML24_5" hidden="1">""</definedName>
    <definedName name="HTML24_6" hidden="1">-4146</definedName>
    <definedName name="HTML24_7" hidden="1">-4146</definedName>
    <definedName name="HTML24_8" hidden="1">""</definedName>
    <definedName name="HTML24_9" hidden="1">""</definedName>
    <definedName name="HTML25_1" hidden="1">"[수주통합관리98_2_25.xls]보고양식!$A$4:$I$29"</definedName>
    <definedName name="HTML25_10" hidden="1">""</definedName>
    <definedName name="HTML25_11" hidden="1">1</definedName>
    <definedName name="HTML25_12" hidden="1">"C:\My Documents\98년\영업현황\1월 수주현황(1월 마감분).htm"</definedName>
    <definedName name="HTML25_2" hidden="1">1</definedName>
    <definedName name="HTML25_3" hidden="1">""</definedName>
    <definedName name="HTML25_4" hidden="1">""</definedName>
    <definedName name="HTML25_5" hidden="1">""</definedName>
    <definedName name="HTML25_6" hidden="1">-4146</definedName>
    <definedName name="HTML25_7" hidden="1">-4146</definedName>
    <definedName name="HTML25_8" hidden="1">""</definedName>
    <definedName name="HTML25_9" hidden="1">""</definedName>
    <definedName name="HTML26_1" hidden="1">"[수주통합관리98_2_25.xls]보고양식!$A$31:$K$80"</definedName>
    <definedName name="HTML26_10" hidden="1">""</definedName>
    <definedName name="HTML26_11" hidden="1">1</definedName>
    <definedName name="HTML26_12" hidden="1">"C:\My Documents\98년\영업현황\2월 수주현황(2월 마감분).htm"</definedName>
    <definedName name="HTML26_2" hidden="1">1</definedName>
    <definedName name="HTML26_3" hidden="1">""</definedName>
    <definedName name="HTML26_4" hidden="1">""</definedName>
    <definedName name="HTML26_5" hidden="1">""</definedName>
    <definedName name="HTML26_6" hidden="1">-4146</definedName>
    <definedName name="HTML26_7" hidden="1">-4146</definedName>
    <definedName name="HTML26_8" hidden="1">""</definedName>
    <definedName name="HTML26_9" hidden="1">""</definedName>
    <definedName name="HTML27_1" hidden="1">"[수주통합관리98_2_25.xls]보고양식!$B$84:$G$109"</definedName>
    <definedName name="HTML27_10" hidden="1">""</definedName>
    <definedName name="HTML27_11" hidden="1">1</definedName>
    <definedName name="HTML27_12" hidden="1">"C:\My Documents\98년\영업현황\월별현황(2월 마감분).htm"</definedName>
    <definedName name="HTML27_2" hidden="1">1</definedName>
    <definedName name="HTML27_3" hidden="1">""</definedName>
    <definedName name="HTML27_4" hidden="1">""</definedName>
    <definedName name="HTML27_5" hidden="1">""</definedName>
    <definedName name="HTML27_6" hidden="1">-4146</definedName>
    <definedName name="HTML27_7" hidden="1">-4146</definedName>
    <definedName name="HTML27_8" hidden="1">""</definedName>
    <definedName name="HTML27_9" hidden="1">""</definedName>
    <definedName name="HTML28_1" hidden="1">"[수주통합관리98_3_2.xls]보고양식!$B$92:$G$117"</definedName>
    <definedName name="HTML28_10" hidden="1">""</definedName>
    <definedName name="HTML28_11" hidden="1">1</definedName>
    <definedName name="HTML28_12" hidden="1">"C:\My Documents\98년\영업현황\월별현황(2월 마감분).htm"</definedName>
    <definedName name="HTML28_2" hidden="1">1</definedName>
    <definedName name="HTML28_3" hidden="1">""</definedName>
    <definedName name="HTML28_4" hidden="1">""</definedName>
    <definedName name="HTML28_5" hidden="1">""</definedName>
    <definedName name="HTML28_6" hidden="1">-4146</definedName>
    <definedName name="HTML28_7" hidden="1">-4146</definedName>
    <definedName name="HTML28_8" hidden="1">""</definedName>
    <definedName name="HTML28_9" hidden="1">""</definedName>
    <definedName name="HTML29_1" hidden="1">"[수주통합관리98_3_2.xls]보고양식!$A$31:$K$88"</definedName>
    <definedName name="HTML29_10" hidden="1">""</definedName>
    <definedName name="HTML29_11" hidden="1">1</definedName>
    <definedName name="HTML29_12" hidden="1">"C:\My Documents\98년\영업현황\2월 수주현황(2월 마감분).htm"</definedName>
    <definedName name="HTML29_2" hidden="1">1</definedName>
    <definedName name="HTML29_3" hidden="1">""</definedName>
    <definedName name="HTML29_4" hidden="1">""</definedName>
    <definedName name="HTML29_5" hidden="1">""</definedName>
    <definedName name="HTML29_6" hidden="1">-4146</definedName>
    <definedName name="HTML29_7" hidden="1">-4146</definedName>
    <definedName name="HTML29_8" hidden="1">""</definedName>
    <definedName name="HTML29_9" hidden="1">""</definedName>
    <definedName name="HTML3_1" hidden="1">"[수주관리98.xls]일일현황!$A$1:$N$9"</definedName>
    <definedName name="HTML3_10" hidden="1">""</definedName>
    <definedName name="HTML3_11" hidden="1">1</definedName>
    <definedName name="HTML3_12" hidden="1">"C:\My Documents\98년\영업현황\일일현황-98.1.23.htm"</definedName>
    <definedName name="HTML3_2" hidden="1">1</definedName>
    <definedName name="HTML3_3" hidden="1">""</definedName>
    <definedName name="HTML3_4" hidden="1">""</definedName>
    <definedName name="HTML3_5" hidden="1">""</definedName>
    <definedName name="HTML3_6" hidden="1">1</definedName>
    <definedName name="HTML3_7" hidden="1">1</definedName>
    <definedName name="HTML3_8" hidden="1">""</definedName>
    <definedName name="HTML3_9" hidden="1">""</definedName>
    <definedName name="HTML30_1" hidden="1">"'[사본 - 영업통합관리(수주.매출).xls]보고양식'!$A$114:$K$131"</definedName>
    <definedName name="HTML30_10" hidden="1">""</definedName>
    <definedName name="HTML30_11" hidden="1">1</definedName>
    <definedName name="HTML30_12" hidden="1">"C:\My Documents\98년\영업현황\일일현황-98.3.12.htm"</definedName>
    <definedName name="HTML30_2" hidden="1">1</definedName>
    <definedName name="HTML30_3" hidden="1">""</definedName>
    <definedName name="HTML30_4" hidden="1">""</definedName>
    <definedName name="HTML30_5" hidden="1">""</definedName>
    <definedName name="HTML30_6" hidden="1">-4146</definedName>
    <definedName name="HTML30_7" hidden="1">-4146</definedName>
    <definedName name="HTML30_8" hidden="1">""</definedName>
    <definedName name="HTML30_9" hidden="1">""</definedName>
    <definedName name="HTML4_1" hidden="1">"[수주관리98.xls]영업!$A$1:$N$15"</definedName>
    <definedName name="HTML4_10" hidden="1">""</definedName>
    <definedName name="HTML4_11" hidden="1">1</definedName>
    <definedName name="HTML4_12" hidden="1">"C:\My Documents\98년\영업현황\일일현황-98.1.31.htm"</definedName>
    <definedName name="HTML4_2" hidden="1">1</definedName>
    <definedName name="HTML4_3" hidden="1">""</definedName>
    <definedName name="HTML4_4" hidden="1">""</definedName>
    <definedName name="HTML4_5" hidden="1">""</definedName>
    <definedName name="HTML4_6" hidden="1">1</definedName>
    <definedName name="HTML4_7" hidden="1">1</definedName>
    <definedName name="HTML4_8" hidden="1">"98-01-31"</definedName>
    <definedName name="HTML4_9" hidden="1">""</definedName>
    <definedName name="HTML5_1" hidden="1">"[수주관리98.xls]영업!$A$1:$N$29"</definedName>
    <definedName name="HTML5_10" hidden="1">""</definedName>
    <definedName name="HTML5_11" hidden="1">1</definedName>
    <definedName name="HTML5_12" hidden="1">"C:\My Documents\98년\영업현황\일일현황-98.1.31.v.htm"</definedName>
    <definedName name="HTML5_2" hidden="1">1</definedName>
    <definedName name="HTML5_3" hidden="1">""</definedName>
    <definedName name="HTML5_4" hidden="1">""</definedName>
    <definedName name="HTML5_5" hidden="1">""</definedName>
    <definedName name="HTML5_6" hidden="1">1</definedName>
    <definedName name="HTML5_7" hidden="1">1</definedName>
    <definedName name="HTML5_8" hidden="1">""</definedName>
    <definedName name="HTML5_9" hidden="1">""</definedName>
    <definedName name="HTML6_1" hidden="1">"'[수주관리98.xls]2월'!$A$1:$P$48"</definedName>
    <definedName name="HTML6_10" hidden="1">""</definedName>
    <definedName name="HTML6_11" hidden="1">1</definedName>
    <definedName name="HTML6_12" hidden="1">"C:\My Documents\98년\영업현황\일일현황-98.1.31.htm"</definedName>
    <definedName name="HTML6_2" hidden="1">1</definedName>
    <definedName name="HTML6_3" hidden="1">""</definedName>
    <definedName name="HTML6_4" hidden="1">""</definedName>
    <definedName name="HTML6_5" hidden="1">""</definedName>
    <definedName name="HTML6_6" hidden="1">-4146</definedName>
    <definedName name="HTML6_7" hidden="1">-4146</definedName>
    <definedName name="HTML6_8" hidden="1">""</definedName>
    <definedName name="HTML6_9" hidden="1">""</definedName>
    <definedName name="HTML7_1" hidden="1">"'[수주관리98.xls]2월'!$A$3:$P$30"</definedName>
    <definedName name="HTML7_10" hidden="1">""</definedName>
    <definedName name="HTML7_11" hidden="1">1</definedName>
    <definedName name="HTML7_12" hidden="1">"C:\My Documents\98년\영업현황\일일현황-98.1.31.htm"</definedName>
    <definedName name="HTML7_2" hidden="1">1</definedName>
    <definedName name="HTML7_3" hidden="1">""</definedName>
    <definedName name="HTML7_4" hidden="1">""</definedName>
    <definedName name="HTML7_5" hidden="1">""</definedName>
    <definedName name="HTML7_6" hidden="1">-4146</definedName>
    <definedName name="HTML7_7" hidden="1">-4146</definedName>
    <definedName name="HTML7_8" hidden="1">""</definedName>
    <definedName name="HTML7_9" hidden="1">""</definedName>
    <definedName name="HTML8_1" hidden="1">"'[수주관리98.xls]2월'!$A$1:$P$30"</definedName>
    <definedName name="HTML8_10" hidden="1">""</definedName>
    <definedName name="HTML8_11" hidden="1">1</definedName>
    <definedName name="HTML8_12" hidden="1">"C:\My Documents\98년\영업현황\일일현황-98.1.31.htm"</definedName>
    <definedName name="HTML8_2" hidden="1">1</definedName>
    <definedName name="HTML8_3" hidden="1">""</definedName>
    <definedName name="HTML8_4" hidden="1">""</definedName>
    <definedName name="HTML8_5" hidden="1">""</definedName>
    <definedName name="HTML8_6" hidden="1">-4146</definedName>
    <definedName name="HTML8_7" hidden="1">-4146</definedName>
    <definedName name="HTML8_8" hidden="1">""</definedName>
    <definedName name="HTML8_9" hidden="1">""</definedName>
    <definedName name="HTML9_1" hidden="1">"'[수주관리98.xls]2월'!$A$1:$P$19"</definedName>
    <definedName name="HTML9_10" hidden="1">""</definedName>
    <definedName name="HTML9_11" hidden="1">1</definedName>
    <definedName name="HTML9_12" hidden="1">"C:\My Documents\98년\영업현황\일일현황-98.2.10.htm"</definedName>
    <definedName name="HTML9_2" hidden="1">1</definedName>
    <definedName name="HTML9_3" hidden="1">""</definedName>
    <definedName name="HTML9_4" hidden="1">""</definedName>
    <definedName name="HTML9_5" hidden="1">""</definedName>
    <definedName name="HTML9_6" hidden="1">-4146</definedName>
    <definedName name="HTML9_7" hidden="1">-4146</definedName>
    <definedName name="HTML9_8" hidden="1">""</definedName>
    <definedName name="HTML9_9" hidden="1">""</definedName>
    <definedName name="HTMLCount" hidden="1">30</definedName>
    <definedName name="htr" localSheetId="1" hidden="1">#N/A</definedName>
    <definedName name="htr" localSheetId="4">#REF!</definedName>
    <definedName name="htr">#REF!</definedName>
    <definedName name="HUI" localSheetId="1" hidden="1">#N/A</definedName>
    <definedName name="HUI" localSheetId="4">#REF!</definedName>
    <definedName name="HUI">#REF!</definedName>
    <definedName name="huio" localSheetId="1">'[2]2500'!#REF!</definedName>
    <definedName name="huio" localSheetId="4">#REF!</definedName>
    <definedName name="huio">#REF!</definedName>
    <definedName name="hwhrh" localSheetId="1">[4]!hwhrh</definedName>
    <definedName name="hwhrh">[5]!hwhrh</definedName>
    <definedName name="hwth" localSheetId="1">[4]!BlankMacro1</definedName>
    <definedName name="hwth">[5]!BlankMacro1</definedName>
    <definedName name="I" localSheetId="1">#N/A</definedName>
    <definedName name="I" localSheetId="4">#REF!</definedName>
    <definedName name="I">#REF!</definedName>
    <definedName name="ID">'[2]2500'!$I$383:$I$915,'[2]2500'!$I$925:$I$948</definedName>
    <definedName name="IE" localSheetId="1">#N/A</definedName>
    <definedName name="IE" localSheetId="4">#REF!</definedName>
    <definedName name="IE">#REF!</definedName>
    <definedName name="ii" localSheetId="1" hidden="1">{#N/A,#N/A,FALSE,"UNIT";#N/A,#N/A,FALSE,"UNIT";#N/A,#N/A,FALSE,"계정"}</definedName>
    <definedName name="ii" localSheetId="4">#REF!</definedName>
    <definedName name="ii">#REF!</definedName>
    <definedName name="iii" localSheetId="1">[4]!iii</definedName>
    <definedName name="iii">[5]!iii</definedName>
    <definedName name="ijer" localSheetId="1">#N/A</definedName>
    <definedName name="ijer" localSheetId="4">#REF!</definedName>
    <definedName name="ijer">#REF!</definedName>
    <definedName name="IJHY" localSheetId="1" hidden="1">#N/A</definedName>
    <definedName name="IJHY" localSheetId="4">#REF!</definedName>
    <definedName name="IJHY">#REF!</definedName>
    <definedName name="IJU" localSheetId="1">#N/A</definedName>
    <definedName name="IJU" localSheetId="4">#REF!</definedName>
    <definedName name="IJU">#REF!</definedName>
    <definedName name="IJYD" localSheetId="1">'[2]2500'!#REF!</definedName>
    <definedName name="IJYD" localSheetId="4">#REF!</definedName>
    <definedName name="IJYD">#REF!</definedName>
    <definedName name="ini_button_Click" localSheetId="1">[4]!ini_button_Click</definedName>
    <definedName name="ini_button_Click">[5]!ini_button_Click</definedName>
    <definedName name="Interim" localSheetId="1">[7]Scoping!$M$40</definedName>
    <definedName name="Interim">[8]Scoping!$M$40</definedName>
    <definedName name="inwon" localSheetId="1" hidden="1">{#N/A,#N/A,FALSE,"UNIT";#N/A,#N/A,FALSE,"UNIT";#N/A,#N/A,FALSE,"계정"}</definedName>
    <definedName name="inwon" localSheetId="4">#REF!</definedName>
    <definedName name="inwon">#REF!</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"11/04/2021 01:59:17"</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ir" localSheetId="1">'[2]2600'!#REF!</definedName>
    <definedName name="ir" localSheetId="4">#REF!</definedName>
    <definedName name="ir">#REF!</definedName>
    <definedName name="ISA" localSheetId="1">[7]Scoping!$M$6</definedName>
    <definedName name="ISA">[8]Scoping!$M$6</definedName>
    <definedName name="IT_depend" localSheetId="1">[7]Scoping!$M$22</definedName>
    <definedName name="IT_depend">[8]Scoping!$M$22</definedName>
    <definedName name="ITEM" localSheetId="1">[2]INDEX!#REF!</definedName>
    <definedName name="ITEM" localSheetId="4">#REF!</definedName>
    <definedName name="ITEM">#REF!</definedName>
    <definedName name="iuiuiuiu" localSheetId="1">[4]!iuiuiuiu</definedName>
    <definedName name="iuiuiuiu">[5]!iuiuiuiu</definedName>
    <definedName name="iuiuiuiuiuiu" localSheetId="1">[4]!iuiuiuiuiuiu</definedName>
    <definedName name="iuiuiuiuiuiu">[5]!iuiuiuiuiuiu</definedName>
    <definedName name="IUUIUIUIU" localSheetId="1">[4]!IUUIUIUIU</definedName>
    <definedName name="IUUIUIUIU">[5]!IUUIUIUIU</definedName>
    <definedName name="IYRA_FMAN">[2]INDEX!$C$6*[2]INDEX!$C$8*([2]INDEX!$C$34-[2]INDEX!$C$33)/360</definedName>
    <definedName name="J" localSheetId="1">#N/A</definedName>
    <definedName name="J" localSheetId="4">#REF!</definedName>
    <definedName name="J">#REF!</definedName>
    <definedName name="JAEG96">[1]IS!$E$2:$E$53</definedName>
    <definedName name="jdt" localSheetId="1">[4]!BlankMacro1</definedName>
    <definedName name="jdt">[5]!BlankMacro1</definedName>
    <definedName name="jejej" localSheetId="1">[4]!BlankMacro1</definedName>
    <definedName name="jejej">[5]!BlankMacro1</definedName>
    <definedName name="jff" localSheetId="1">'[2]2500'!#REF!</definedName>
    <definedName name="jff" localSheetId="4">#REF!</definedName>
    <definedName name="jff">#REF!</definedName>
    <definedName name="jfg" localSheetId="1">[4]!jfg</definedName>
    <definedName name="jfg">[5]!jfg</definedName>
    <definedName name="jfj" localSheetId="1">'[2]2600'!#REF!</definedName>
    <definedName name="jfj" localSheetId="4">#REF!</definedName>
    <definedName name="jfj">#REF!</definedName>
    <definedName name="jfks" localSheetId="1">'[2]2600'!#REF!</definedName>
    <definedName name="jfks" localSheetId="4">#REF!</definedName>
    <definedName name="jfks">#REF!</definedName>
    <definedName name="jhbjkhkj" localSheetId="1" hidden="1">{#N/A,#N/A,TRUE,"Summary";#N/A,#N/A,TRUE,"IS";#N/A,#N/A,TRUE,"Adj";#N/A,#N/A,TRUE,"BS";#N/A,#N/A,TRUE,"CF";#N/A,#N/A,TRUE,"Debt";#N/A,#N/A,TRUE,"IRR"}</definedName>
    <definedName name="jhbjkhkj" localSheetId="4">#REF!</definedName>
    <definedName name="jhbjkhkj">#REF!</definedName>
    <definedName name="jhf" localSheetId="1">#N/A</definedName>
    <definedName name="jhf" localSheetId="4">#REF!</definedName>
    <definedName name="jhf">#REF!</definedName>
    <definedName name="jhjhjhjjhjh" localSheetId="1">[4]!jhjhjhjjhjh</definedName>
    <definedName name="jhjhjhjjhjh">[5]!jhjhjhjjhjh</definedName>
    <definedName name="jio" localSheetId="1">#N/A</definedName>
    <definedName name="jio" localSheetId="4">#REF!</definedName>
    <definedName name="jio">#REF!</definedName>
    <definedName name="jiy" localSheetId="1">#N/A</definedName>
    <definedName name="jiy" localSheetId="4">#REF!</definedName>
    <definedName name="jiy">#REF!</definedName>
    <definedName name="jjgf" localSheetId="1">'[2]2500'!#REF!</definedName>
    <definedName name="jjgf" localSheetId="4">#REF!</definedName>
    <definedName name="jjgf">#REF!</definedName>
    <definedName name="JJJJ" localSheetId="1" hidden="1">#N/A</definedName>
    <definedName name="JJJJ" localSheetId="4">#REF!</definedName>
    <definedName name="JJJJ">#REF!</definedName>
    <definedName name="jjk" localSheetId="1">'[2]2600'!#REF!</definedName>
    <definedName name="jjk" localSheetId="4">#REF!</definedName>
    <definedName name="jjk">#REF!</definedName>
    <definedName name="jk" localSheetId="1">[2]INDEX!#REF!</definedName>
    <definedName name="jk" localSheetId="4">#REF!</definedName>
    <definedName name="jk">#REF!</definedName>
    <definedName name="jkl" localSheetId="1">'[2]2600'!#REF!</definedName>
    <definedName name="jkl" localSheetId="4">#REF!</definedName>
    <definedName name="jkl">#REF!</definedName>
    <definedName name="jkljlkjl" localSheetId="1" hidden="1">{#N/A,#N/A,FALSE,"UNIT";#N/A,#N/A,FALSE,"UNIT";#N/A,#N/A,FALSE,"계정"}</definedName>
    <definedName name="jkljlkjl" localSheetId="4">#REF!</definedName>
    <definedName name="jkljlkjl">#REF!</definedName>
    <definedName name="jko" localSheetId="1">'[2]2600'!#REF!</definedName>
    <definedName name="jko" localSheetId="4">#REF!</definedName>
    <definedName name="jko">#REF!</definedName>
    <definedName name="job_run" localSheetId="1">[4]!job_run</definedName>
    <definedName name="job_run">[5]!job_run</definedName>
    <definedName name="jpyRate">10.1207</definedName>
    <definedName name="JUST" localSheetId="1">[1]IS!#REF!</definedName>
    <definedName name="JUST" localSheetId="4">#REF!</definedName>
    <definedName name="JUST">#REF!</definedName>
    <definedName name="JUU" localSheetId="1" hidden="1">#N/A</definedName>
    <definedName name="JUU" localSheetId="4">#REF!</definedName>
    <definedName name="JUU">#REF!</definedName>
    <definedName name="JUY" localSheetId="1">#N/A</definedName>
    <definedName name="JUY" localSheetId="4">#REF!</definedName>
    <definedName name="JUY">#REF!</definedName>
    <definedName name="jw.pl" localSheetId="1">#N/A</definedName>
    <definedName name="jw.pl" localSheetId="4">#REF!</definedName>
    <definedName name="jw.pl">#REF!</definedName>
    <definedName name="k" localSheetId="1" hidden="1">{"'5국공정'!$A$1:$E$128"}</definedName>
    <definedName name="k" localSheetId="4" hidden="1">{"'5국공정'!$A$1:$E$128"}</definedName>
    <definedName name="k" hidden="1">{"'5국공정'!$A$1:$E$128"}</definedName>
    <definedName name="KC" localSheetId="1" hidden="1">{#N/A,#N/A,FALSE,"을지 (4)";#N/A,#N/A,FALSE,"을지 (5)";#N/A,#N/A,FALSE,"을지 (6)"}</definedName>
    <definedName name="KC" localSheetId="4">#REF!</definedName>
    <definedName name="KC">#REF!</definedName>
    <definedName name="Keunilkkun_WP_250g" localSheetId="1">[2]INDEX!#REF!</definedName>
    <definedName name="Keunilkkun_WP_250g" localSheetId="4">#REF!</definedName>
    <definedName name="Keunilkkun_WP_250g">#REF!</definedName>
    <definedName name="khhjguyftdy" localSheetId="1">[4]!khhjguyftdy</definedName>
    <definedName name="khhjguyftdy">[5]!khhjguyftdy</definedName>
    <definedName name="kih" localSheetId="1">'[2]2500'!#REF!</definedName>
    <definedName name="kih" localSheetId="4">#REF!</definedName>
    <definedName name="kih">#REF!</definedName>
    <definedName name="Killper_SL_20L" localSheetId="1">[2]INDEX!#REF!</definedName>
    <definedName name="Killper_SL_20L" localSheetId="4">#REF!</definedName>
    <definedName name="Killper_SL_20L">#REF!</definedName>
    <definedName name="KIM" localSheetId="1">[4]!KIM</definedName>
    <definedName name="KIM">[5]!KIM</definedName>
    <definedName name="Kimanmae_3kg" localSheetId="1">[2]INDEX!#REF!</definedName>
    <definedName name="Kimanmae_3kg" localSheetId="4">#REF!</definedName>
    <definedName name="Kimanmae_3kg">#REF!</definedName>
    <definedName name="kiyh" localSheetId="1">[2]INDEX!#REF!</definedName>
    <definedName name="kiyh" localSheetId="4">#REF!</definedName>
    <definedName name="kiyh">#REF!</definedName>
    <definedName name="kjh" localSheetId="1">[4]!kjh</definedName>
    <definedName name="kjh">[5]!kjh</definedName>
    <definedName name="kjhd" localSheetId="1">#N/A</definedName>
    <definedName name="kjhd" localSheetId="4">#REF!</definedName>
    <definedName name="kjhd">#REF!</definedName>
    <definedName name="kjhg" localSheetId="1">'[2]2500'!#REF!</definedName>
    <definedName name="kjhg" localSheetId="4">#REF!</definedName>
    <definedName name="kjhg">#REF!</definedName>
    <definedName name="KJUI" localSheetId="1">#N/A</definedName>
    <definedName name="KJUI" localSheetId="4">#REF!</definedName>
    <definedName name="KJUI">#REF!</definedName>
    <definedName name="KKHG" localSheetId="1">#N/A</definedName>
    <definedName name="KKHG" localSheetId="4">#REF!</definedName>
    <definedName name="KKHG">#REF!</definedName>
    <definedName name="kkk" localSheetId="1">[4]!kkk</definedName>
    <definedName name="kkk">[5]!kkk</definedName>
    <definedName name="kkkk" localSheetId="1" hidden="1">{#N/A,"수불부",FALSE,"사급자재수불서";#N/A,"수불부",FALSE,"사급자재수불서"}</definedName>
    <definedName name="kkkk" localSheetId="4">#REF!</definedName>
    <definedName name="kkkk">#REF!</definedName>
    <definedName name="kkkkkkkkkkkkkkkkkkkkkkkkkk" localSheetId="1">[4]!kkkkkkkkkkkkkkkkkkkkkkkkkk</definedName>
    <definedName name="kkkkkkkkkkkkkkkkkkkkkkkkkk">[5]!kkkkkkkkkkkkkkkkkkkkkkkkkk</definedName>
    <definedName name="KN" localSheetId="1" hidden="1">{#N/A,#N/A,FALSE,"을지 (4)";#N/A,#N/A,FALSE,"을지 (5)";#N/A,#N/A,FALSE,"을지 (6)"}</definedName>
    <definedName name="KN" localSheetId="4">#REF!</definedName>
    <definedName name="KN">#REF!</definedName>
    <definedName name="L_Adjust" localSheetId="1">#N/A</definedName>
    <definedName name="L_Adjust" localSheetId="4">#REF!</definedName>
    <definedName name="L_Adjust">#REF!</definedName>
    <definedName name="L_AJE_Tot" localSheetId="1">#N/A</definedName>
    <definedName name="L_AJE_Tot" localSheetId="4">#REF!</definedName>
    <definedName name="L_AJE_Tot">#REF!</definedName>
    <definedName name="L_CY_Beg" localSheetId="1">#N/A</definedName>
    <definedName name="L_CY_Beg" localSheetId="4">#REF!</definedName>
    <definedName name="L_CY_Beg">#REF!</definedName>
    <definedName name="L_CY_End" localSheetId="1">#N/A</definedName>
    <definedName name="L_CY_End" localSheetId="4">#REF!</definedName>
    <definedName name="L_CY_End">#REF!</definedName>
    <definedName name="L_PY_End" localSheetId="1">#N/A</definedName>
    <definedName name="L_PY_End" localSheetId="4">#REF!</definedName>
    <definedName name="L_PY_End">#REF!</definedName>
    <definedName name="L_RJE_Tot" localSheetId="1">#N/A</definedName>
    <definedName name="L_RJE_Tot" localSheetId="4">#REF!</definedName>
    <definedName name="L_RJE_Tot">#REF!</definedName>
    <definedName name="LC3차서" localSheetId="1">[4]!LC3차서</definedName>
    <definedName name="LC3차서">[5]!LC3차서</definedName>
    <definedName name="LEE" localSheetId="1">'[2]2600'!#REF!</definedName>
    <definedName name="LEE" localSheetId="4">#REF!</definedName>
    <definedName name="LEE">#REF!</definedName>
    <definedName name="leee" localSheetId="1">#N/A</definedName>
    <definedName name="leee" localSheetId="4">#REF!</definedName>
    <definedName name="leee">#REF!</definedName>
    <definedName name="LEFT" localSheetId="1">#N/A</definedName>
    <definedName name="LEFT" localSheetId="4">#REF!</definedName>
    <definedName name="LEFT">#REF!</definedName>
    <definedName name="LEFT1" localSheetId="1">#N/A</definedName>
    <definedName name="LEFT1" localSheetId="4">#REF!</definedName>
    <definedName name="LEFT1">#REF!</definedName>
    <definedName name="Level" localSheetId="1">#N/A</definedName>
    <definedName name="Level" localSheetId="4">#REF!</definedName>
    <definedName name="Level">#REF!</definedName>
    <definedName name="LIBOR" localSheetId="1">#N/A</definedName>
    <definedName name="LIBOR" localSheetId="4">#REF!</definedName>
    <definedName name="LIBOR">#REF!</definedName>
    <definedName name="lic" localSheetId="1">#N/A</definedName>
    <definedName name="lic" localSheetId="4">#REF!</definedName>
    <definedName name="lic">#REF!</definedName>
    <definedName name="List" localSheetId="1">#N/A</definedName>
    <definedName name="List" localSheetId="4">#REF!</definedName>
    <definedName name="List">#REF!</definedName>
    <definedName name="List_ARPopulation" localSheetId="1">'[15]AR Drop Downs'!$I$5:$I$10</definedName>
    <definedName name="List_ARPopulation">'[16]AR Drop Downs'!$I$5:$I$10</definedName>
    <definedName name="List_Curr" localSheetId="1">[15]Currency!$B$9:$B$31</definedName>
    <definedName name="List_Curr">[16]Currency!$B$9:$B$31</definedName>
    <definedName name="List_ExpandedTesting" localSheetId="1">'[15]AR Drop Downs'!$E$5:$E$8</definedName>
    <definedName name="List_ExpandedTesting">'[16]AR Drop Downs'!$E$5:$E$8</definedName>
    <definedName name="List_Level_Assr" localSheetId="1">[15]DropDown!$B$1:$B$4</definedName>
    <definedName name="List_Level_Assr">[16]DropDown!$B$1:$B$4</definedName>
    <definedName name="List_LevelAssurance" localSheetId="1">'[15]AR Drop Downs'!$A$5:$A$8</definedName>
    <definedName name="List_LevelAssurance">'[16]AR Drop Downs'!$A$5:$A$8</definedName>
    <definedName name="List_Number_of_Exceptions_Identified" localSheetId="1">'[15]AR Drop Downs'!$K$5:$K$27</definedName>
    <definedName name="List_Number_of_Exceptions_Identified">'[16]AR Drop Downs'!$K$5:$K$27</definedName>
    <definedName name="List_NumberTolerableExceptions" localSheetId="1">'[15]AR Drop Downs'!$C$5:$C$8</definedName>
    <definedName name="List_NumberTolerableExceptions">'[16]AR Drop Downs'!$C$5:$C$8</definedName>
    <definedName name="List_Proj_Meth" localSheetId="1">[15]DropDown!$H$1:$H$2</definedName>
    <definedName name="List_Proj_Meth">[16]DropDown!$H$1:$H$2</definedName>
    <definedName name="List_Samp_Sel" localSheetId="1">[15]DropDown!$D$1:$D$4</definedName>
    <definedName name="List_Samp_Sel">[16]DropDown!$D$1:$D$4</definedName>
    <definedName name="List_SampleSelectionMethod" localSheetId="1">'[15]AR Drop Downs'!$G$5:$G$7</definedName>
    <definedName name="List_SampleSelectionMethod">'[16]AR Drop Downs'!$G$5:$G$7</definedName>
    <definedName name="LJJJ" localSheetId="1">'[2]3100'!#REF!</definedName>
    <definedName name="LJJJ" localSheetId="4">#REF!</definedName>
    <definedName name="LJJJ">#REF!</definedName>
    <definedName name="LK" localSheetId="1">#N/A</definedName>
    <definedName name="LK" localSheetId="4">#REF!</definedName>
    <definedName name="LK">#REF!</definedName>
    <definedName name="lkaw" localSheetId="1">#N/A</definedName>
    <definedName name="lkaw" localSheetId="4">#REF!</definedName>
    <definedName name="lkaw">#REF!</definedName>
    <definedName name="lkiolki9olkiol" localSheetId="1">[4]!lkiolki9olkiol</definedName>
    <definedName name="lkiolki9olkiol">[5]!lkiolki9olkiol</definedName>
    <definedName name="LKJ" localSheetId="1" hidden="1">{#N/A,#N/A,FALSE,"을지 (4)";#N/A,#N/A,FALSE,"을지 (5)";#N/A,#N/A,FALSE,"을지 (6)"}</definedName>
    <definedName name="LKJ" localSheetId="4">#REF!</definedName>
    <definedName name="LKJ">#REF!</definedName>
    <definedName name="lkjgh" localSheetId="1">[4]!lkjgh</definedName>
    <definedName name="lkjgh">[5]!lkjgh</definedName>
    <definedName name="lkjhgfbnm" localSheetId="1">[4]!lkjhgfbnm</definedName>
    <definedName name="lkjhgfbnm">[5]!lkjhgfbnm</definedName>
    <definedName name="lkjhghfd" localSheetId="1">[4]!lkjhghfd</definedName>
    <definedName name="lkjhghfd">[5]!lkjhghfd</definedName>
    <definedName name="lkjhghyufy" localSheetId="1">[4]!lkjhghyufy</definedName>
    <definedName name="lkjhghyufy">[5]!lkjhghyufy</definedName>
    <definedName name="lkjkj" localSheetId="1">[4]!lkjkj</definedName>
    <definedName name="lkjkj">[5]!lkjkj</definedName>
    <definedName name="LKKLKKK" localSheetId="1">[4]!LKKLKKK</definedName>
    <definedName name="LKKLKKK">[5]!LKKLKKK</definedName>
    <definedName name="lkkllkkllkkl" localSheetId="1">[4]!lkkllkkllkkl</definedName>
    <definedName name="lkkllkkllkkl">[5]!lkkllkkllkkl</definedName>
    <definedName name="lklklklk" localSheetId="1">[4]!lklklklk</definedName>
    <definedName name="lklklklk">[5]!lklklklk</definedName>
    <definedName name="ll" localSheetId="1" hidden="1">#N/A</definedName>
    <definedName name="ll" localSheetId="4">#REF!</definedName>
    <definedName name="ll">#REF!</definedName>
    <definedName name="lllllll" localSheetId="1">[4]!lllllll</definedName>
    <definedName name="lllllll">[5]!lllllll</definedName>
    <definedName name="LoE" localSheetId="1">[7]Scoping!$M$14</definedName>
    <definedName name="LoE">[8]Scoping!$M$14</definedName>
    <definedName name="LoE_High" localSheetId="1">[7]Scoping!$M$17</definedName>
    <definedName name="LoE_High">[8]Scoping!$M$17</definedName>
    <definedName name="LoE_Low" localSheetId="1">[7]Scoping!$M$15</definedName>
    <definedName name="LoE_Low">[8]Scoping!$M$15</definedName>
    <definedName name="LoE_Mod" localSheetId="1">[7]Scoping!$M$16</definedName>
    <definedName name="LoE_Mod">[8]Scoping!$M$16</definedName>
    <definedName name="M" localSheetId="1">#N/A</definedName>
    <definedName name="M" localSheetId="4">#REF!</definedName>
    <definedName name="M">#REF!</definedName>
    <definedName name="MA" localSheetId="1">#N/A</definedName>
    <definedName name="MA" localSheetId="4">#REF!</definedName>
    <definedName name="MA">#REF!</definedName>
    <definedName name="Machine_Oil_EC" localSheetId="1">[2]INDEX!#REF!</definedName>
    <definedName name="Machine_Oil_EC" localSheetId="4">#REF!</definedName>
    <definedName name="Machine_Oil_EC">#REF!</definedName>
    <definedName name="Macro22" localSheetId="1">#N/A</definedName>
    <definedName name="Macro22" localSheetId="4">#REF!</definedName>
    <definedName name="Macro22">#REF!</definedName>
    <definedName name="Macro8" localSheetId="1">#N/A</definedName>
    <definedName name="Macro8" localSheetId="4">#REF!</definedName>
    <definedName name="Macro8">#REF!</definedName>
    <definedName name="MAIN_내용" localSheetId="1">#N/A</definedName>
    <definedName name="MAIN_내용" localSheetId="4">#REF!</definedName>
    <definedName name="MAIN_내용">#REF!</definedName>
    <definedName name="MakeIt" localSheetId="1">#N/A</definedName>
    <definedName name="MakeIt" localSheetId="4">#REF!</definedName>
    <definedName name="MakeIt">#REF!</definedName>
    <definedName name="Malix_D_3KG" localSheetId="1">[2]INDEX!#REF!</definedName>
    <definedName name="Malix_D_3KG" localSheetId="4">#REF!</definedName>
    <definedName name="Malix_D_3KG">#REF!</definedName>
    <definedName name="mancoz" localSheetId="1">[2]INDEX!#REF!</definedName>
    <definedName name="mancoz" localSheetId="4">#REF!</definedName>
    <definedName name="mancoz">#REF!</definedName>
    <definedName name="Manual" localSheetId="1">[7]Scoping!$M$23</definedName>
    <definedName name="Manual">[8]Scoping!$M$23</definedName>
    <definedName name="MENO" localSheetId="1">#N/A</definedName>
    <definedName name="MENO" localSheetId="4">#REF!</definedName>
    <definedName name="MENO">#REF!</definedName>
    <definedName name="menu_button_Click" localSheetId="1">[4]!menu_button_Click</definedName>
    <definedName name="menu_button_Click">[5]!menu_button_Click</definedName>
    <definedName name="MF" localSheetId="1">#REF!</definedName>
    <definedName name="MF" localSheetId="4">#REF!</definedName>
    <definedName name="MF">#REF!</definedName>
    <definedName name="mifrang" localSheetId="1">[2]INDEX!#REF!</definedName>
    <definedName name="mifrang" localSheetId="4">#REF!</definedName>
    <definedName name="mifrang">#REF!</definedName>
    <definedName name="MIPX3" localSheetId="1">[4]!MIPX3</definedName>
    <definedName name="MIPX3">[5]!MIPX3</definedName>
    <definedName name="Misung_a_SL" localSheetId="1">[2]INDEX!#REF!</definedName>
    <definedName name="Misung_a_SL" localSheetId="4">#REF!</definedName>
    <definedName name="Misung_a_SL">#REF!</definedName>
    <definedName name="Misunng_OK_SC_250ml" localSheetId="1">[2]INDEX!#REF!</definedName>
    <definedName name="Misunng_OK_SC_250ml" localSheetId="4">#REF!</definedName>
    <definedName name="Misunng_OK_SC_250ml">#REF!</definedName>
    <definedName name="mitac" localSheetId="1">[2]INDEX!#REF!</definedName>
    <definedName name="mitac" localSheetId="4">#REF!</definedName>
    <definedName name="mitac">#REF!</definedName>
    <definedName name="MK정공" localSheetId="1">[2]INDEX!#REF!</definedName>
    <definedName name="MK정공" localSheetId="4">#REF!</definedName>
    <definedName name="MK정공">#REF!</definedName>
    <definedName name="mmm" localSheetId="1">[4]!mmm</definedName>
    <definedName name="mmm">[5]!mmm</definedName>
    <definedName name="mncvxjzshdffadsfcvdsfcs" localSheetId="1">[4]!mncvxjzshdffadsfcvdsfcs</definedName>
    <definedName name="mncvxjzshdffadsfcvdsfcs">[5]!mncvxjzshdffadsfcvdsfcs</definedName>
    <definedName name="MNO가입자_예측" hidden="1">{#N/A,#N/A,FALSE,"UNIT";#N/A,#N/A,FALSE,"UNIT";#N/A,#N/A,FALSE,"계정"}</definedName>
    <definedName name="Module1.매크로4" localSheetId="1">#N/A</definedName>
    <definedName name="Module1.매크로4" localSheetId="4">#REF!</definedName>
    <definedName name="Module1.매크로4">#REF!</definedName>
    <definedName name="Module1.매크로5" localSheetId="1">#N/A</definedName>
    <definedName name="Module1.매크로5" localSheetId="4">#REF!</definedName>
    <definedName name="Module1.매크로5">#REF!</definedName>
    <definedName name="Module1.매크로6" localSheetId="1">#N/A</definedName>
    <definedName name="Module1.매크로6" localSheetId="4">#REF!</definedName>
    <definedName name="Module1.매크로6">#REF!</definedName>
    <definedName name="Module1.매크로7" localSheetId="1">#N/A</definedName>
    <definedName name="Module1.매크로7" localSheetId="4">#REF!</definedName>
    <definedName name="Module1.매크로7">#REF!</definedName>
    <definedName name="MONEY">'[2]2500'!$F$21:$M$915,'[2]2500'!$F$925:$M$948</definedName>
    <definedName name="Monopho_SL_500ml" localSheetId="1">[2]INDEX!#REF!</definedName>
    <definedName name="Monopho_SL_500ml" localSheetId="4">#REF!</definedName>
    <definedName name="Monopho_SL_500ml">#REF!</definedName>
    <definedName name="Morning" localSheetId="1">#N/A</definedName>
    <definedName name="Morning" localSheetId="4">#REF!</definedName>
    <definedName name="Morning">#REF!</definedName>
    <definedName name="MR" localSheetId="1">[2]INDEX!#REF!</definedName>
    <definedName name="MR" localSheetId="4">#REF!</definedName>
    <definedName name="MR">#REF!</definedName>
    <definedName name="ms" localSheetId="1">#N/A</definedName>
    <definedName name="ms" localSheetId="4">#REF!</definedName>
    <definedName name="ms">#REF!</definedName>
    <definedName name="MS_Pulmamae_EC_500ml" localSheetId="1">[2]INDEX!#REF!</definedName>
    <definedName name="MS_Pulmamae_EC_500ml" localSheetId="4">#REF!</definedName>
    <definedName name="MS_Pulmamae_EC_500ml">#REF!</definedName>
    <definedName name="MS_speed_SC_250ml" localSheetId="1">[2]INDEX!#REF!</definedName>
    <definedName name="MS_speed_SC_250ml" localSheetId="4">#REF!</definedName>
    <definedName name="MS_speed_SC_250ml">#REF!</definedName>
    <definedName name="MTotal_PrincPaid" localSheetId="1">[2]INDEX!#REF!</definedName>
    <definedName name="MTotal_PrincPaid" localSheetId="4">#REF!</definedName>
    <definedName name="MTotal_PrincPaid">#REF!</definedName>
    <definedName name="myco" localSheetId="1">[2]INDEX!#REF!</definedName>
    <definedName name="myco" localSheetId="4">#REF!</definedName>
    <definedName name="myco">#REF!</definedName>
    <definedName name="Myco_WP__200g" localSheetId="1">[2]INDEX!#REF!</definedName>
    <definedName name="Myco_WP__200g" localSheetId="4">#REF!</definedName>
    <definedName name="Myco_WP__200g">#REF!</definedName>
    <definedName name="MYJ" localSheetId="1" hidden="1">{#N/A,#N/A,FALSE,"UNIT";#N/A,#N/A,FALSE,"UNIT";#N/A,#N/A,FALSE,"계정"}</definedName>
    <definedName name="MYJ" localSheetId="4">#REF!</definedName>
    <definedName name="MYJ">#REF!</definedName>
    <definedName name="MZ" localSheetId="1">'[2]2500'!#REF!</definedName>
    <definedName name="MZ" localSheetId="4">#REF!</definedName>
    <definedName name="MZ">#REF!</definedName>
    <definedName name="M당무게" localSheetId="1">#N/A</definedName>
    <definedName name="M당무게" localSheetId="4">#REF!</definedName>
    <definedName name="M당무게">#REF!</definedName>
    <definedName name="NAME" localSheetId="1">#N/A</definedName>
    <definedName name="NAME" localSheetId="4">#REF!</definedName>
    <definedName name="NAME">#REF!</definedName>
    <definedName name="NEW" localSheetId="1">[4]!NEW</definedName>
    <definedName name="NEW">[5]!NEW</definedName>
    <definedName name="newname" localSheetId="1">#REF!</definedName>
    <definedName name="newname" localSheetId="4">#REF!</definedName>
    <definedName name="newname">#REF!</definedName>
    <definedName name="NextCell" localSheetId="1">[4]!NextCell</definedName>
    <definedName name="NextCell">[5]!NextCell</definedName>
    <definedName name="njk" localSheetId="1">#N/A</definedName>
    <definedName name="njk" localSheetId="4">#REF!</definedName>
    <definedName name="njk">#REF!</definedName>
    <definedName name="nn" localSheetId="1">[4]!nn</definedName>
    <definedName name="nn">[5]!nn</definedName>
    <definedName name="nnn" localSheetId="1">[4]!nnn</definedName>
    <definedName name="nnn">[5]!nnn</definedName>
    <definedName name="NO" localSheetId="1">#N/A</definedName>
    <definedName name="NO" localSheetId="4">#REF!</definedName>
    <definedName name="NO">#REF!</definedName>
    <definedName name="NoInterim" localSheetId="1">[7]Scoping!$M$38</definedName>
    <definedName name="NoInterim">[8]Scoping!$M$38</definedName>
    <definedName name="NOMUBY" localSheetId="1">#REF!</definedName>
    <definedName name="NOMUBY" localSheetId="4">#REF!</definedName>
    <definedName name="NOMUBY">#REF!</definedName>
    <definedName name="nonamae1200" localSheetId="1">[2]INDEX!#REF!</definedName>
    <definedName name="nonamae1200" localSheetId="4">#REF!</definedName>
    <definedName name="nonamae1200">#REF!</definedName>
    <definedName name="Nonanmae_GR_3kg" localSheetId="1">[2]INDEX!#REF!</definedName>
    <definedName name="Nonanmae_GR_3kg" localSheetId="4">#REF!</definedName>
    <definedName name="Nonanmae_GR_3kg">#REF!</definedName>
    <definedName name="NoYes" localSheetId="1">'[7]Drop down'!$Q$6:$Q$7</definedName>
    <definedName name="NoYes">'[8]Drop down'!$Q$6:$Q$7</definedName>
    <definedName name="NSProjectionMethodIndex" localSheetId="1">'[20]Non-Statistical Sampling Master'!$C$63</definedName>
    <definedName name="NSProjectionMethodIndex">'[21]Non-Statistical Sampling Master'!$C$63</definedName>
    <definedName name="NSRequiredLevelOfEvidenceItems" localSheetId="1">'[20]Non-Statistical Sampling Master'!$C$50:$C$53</definedName>
    <definedName name="NSRequiredLevelOfEvidenceItems">'[21]Non-Statistical Sampling Master'!$C$50:$C$53</definedName>
    <definedName name="nsrr" localSheetId="1">[4]!BlankMacro1</definedName>
    <definedName name="nsrr">[5]!BlankMacro1</definedName>
    <definedName name="NSTargetedTestingItems" localSheetId="1">'[20]Two Step Revenue Testing Master'!$E$47</definedName>
    <definedName name="NSTargetedTestingItems">'[21]Two Step Revenue Testing Master'!$E$47</definedName>
    <definedName name="NSTolerableMisstatementEqual" localSheetId="1">#REF!</definedName>
    <definedName name="NSTolerableMisstatementEqual" localSheetId="4">#REF!</definedName>
    <definedName name="NSTolerableMisstatementEqual">#REF!</definedName>
    <definedName name="ntw" localSheetId="1">#N/A</definedName>
    <definedName name="ntw" localSheetId="4">#REF!</definedName>
    <definedName name="ntw">#REF!</definedName>
    <definedName name="O" localSheetId="1">#N/A</definedName>
    <definedName name="O" localSheetId="4">#REF!</definedName>
    <definedName name="O">#REF!</definedName>
    <definedName name="OA" localSheetId="1">#N/A</definedName>
    <definedName name="OA" localSheetId="4">#REF!</definedName>
    <definedName name="OA">#REF!</definedName>
    <definedName name="OB" localSheetId="1">#N/A</definedName>
    <definedName name="OB" localSheetId="4">#REF!</definedName>
    <definedName name="OB">#REF!</definedName>
    <definedName name="od" localSheetId="1">[2]INDEX!#REF!</definedName>
    <definedName name="od" localSheetId="4">#REF!</definedName>
    <definedName name="od">#REF!</definedName>
    <definedName name="of" localSheetId="1">'[2]3100'!#REF!</definedName>
    <definedName name="of" localSheetId="4">#REF!</definedName>
    <definedName name="of">#REF!</definedName>
    <definedName name="oiioioi" localSheetId="1">[4]!oiioioi</definedName>
    <definedName name="oiioioi">[5]!oiioioi</definedName>
    <definedName name="OIIOIOIOI" localSheetId="1">[4]!OIIOIOIOI</definedName>
    <definedName name="OIIOIOIOI">[5]!OIIOIOIOI</definedName>
    <definedName name="ok" localSheetId="1">#N/A</definedName>
    <definedName name="ok" localSheetId="4">#REF!</definedName>
    <definedName name="ok">#REF!</definedName>
    <definedName name="okju" localSheetId="1">#N/A</definedName>
    <definedName name="okju" localSheetId="4">#REF!</definedName>
    <definedName name="okju">#REF!</definedName>
    <definedName name="okjyf" localSheetId="1">'[2]2500'!#REF!</definedName>
    <definedName name="okjyf" localSheetId="4">#REF!</definedName>
    <definedName name="okjyf">#REF!</definedName>
    <definedName name="oku" localSheetId="1">'[2]3100'!#REF!</definedName>
    <definedName name="oku" localSheetId="4">#REF!</definedName>
    <definedName name="oku">#REF!</definedName>
    <definedName name="olp" localSheetId="1">#N/A</definedName>
    <definedName name="olp" localSheetId="4">#REF!</definedName>
    <definedName name="olp">#REF!</definedName>
    <definedName name="on" localSheetId="1">#N/A</definedName>
    <definedName name="on" localSheetId="4">#REF!</definedName>
    <definedName name="on">#REF!</definedName>
    <definedName name="ONE" localSheetId="1">#N/A</definedName>
    <definedName name="ONE" localSheetId="4">#REF!</definedName>
    <definedName name="ONE">#REF!</definedName>
    <definedName name="oo" localSheetId="1">'[2]3100'!#REF!</definedName>
    <definedName name="oo" localSheetId="4">#REF!</definedName>
    <definedName name="oo">#REF!</definedName>
    <definedName name="OptionButton21_Click" localSheetId="1">[4]!OptionButton21_Click</definedName>
    <definedName name="OptionButton21_Click">[5]!OptionButton21_Click</definedName>
    <definedName name="Order" hidden="1">0</definedName>
    <definedName name="Orydan_G" localSheetId="1">[2]INDEX!#REF!</definedName>
    <definedName name="Orydan_G" localSheetId="4">#REF!</definedName>
    <definedName name="Orydan_G">#REF!</definedName>
    <definedName name="OT" localSheetId="1">#N/A</definedName>
    <definedName name="OT" localSheetId="4">#REF!</definedName>
    <definedName name="OT">#REF!</definedName>
    <definedName name="ownership" localSheetId="1" hidden="1">{#N/A,#N/A,TRUE,"Summary";#N/A,#N/A,TRUE,"IS";#N/A,#N/A,TRUE,"Adj";#N/A,#N/A,TRUE,"BS";#N/A,#N/A,TRUE,"CF";#N/A,#N/A,TRUE,"Debt";#N/A,#N/A,TRUE,"IRR"}</definedName>
    <definedName name="ownership" localSheetId="4">#REF!</definedName>
    <definedName name="ownership">#REF!</definedName>
    <definedName name="P_?" localSheetId="1">#N/A</definedName>
    <definedName name="P_?" localSheetId="4">#REF!</definedName>
    <definedName name="P_?">#REF!</definedName>
    <definedName name="P_BS" localSheetId="1">#N/A</definedName>
    <definedName name="P_BS" localSheetId="4">#REF!</definedName>
    <definedName name="P_BS">#REF!</definedName>
    <definedName name="pay" localSheetId="1" hidden="1">[2]INDEX!#REF!</definedName>
    <definedName name="pay" localSheetId="4">#REF!</definedName>
    <definedName name="pay">#REF!</definedName>
    <definedName name="payment1" localSheetId="1" hidden="1">'[2]3100'!#REF!</definedName>
    <definedName name="payment1" localSheetId="4">#REF!</definedName>
    <definedName name="payment1">#REF!</definedName>
    <definedName name="PBC" localSheetId="1">#N/A</definedName>
    <definedName name="PBC" localSheetId="4">#REF!</definedName>
    <definedName name="PBC">#REF!</definedName>
    <definedName name="PBC_List" localSheetId="1">#N/A</definedName>
    <definedName name="PBC_List" localSheetId="4">#REF!</definedName>
    <definedName name="PBC_List">#REF!</definedName>
    <definedName name="PCAOB" localSheetId="1">[7]Scoping!$M$12</definedName>
    <definedName name="PCAOB">[8]Scoping!$M$12</definedName>
    <definedName name="Peropal_WP_500g" localSheetId="1">[2]INDEX!#REF!</definedName>
    <definedName name="Peropal_WP_500g" localSheetId="4">#REF!</definedName>
    <definedName name="Peropal_WP_500g">#REF!</definedName>
    <definedName name="PICTURE" localSheetId="1">'[2]3100'!#REF!</definedName>
    <definedName name="PICTURE" localSheetId="4">#REF!</definedName>
    <definedName name="PICTURE">#REF!</definedName>
    <definedName name="PICTURE2" localSheetId="1">'[2]3100'!#REF!</definedName>
    <definedName name="PICTURE2" localSheetId="4">#REF!</definedName>
    <definedName name="PICTURE2">#REF!</definedName>
    <definedName name="PIE" localSheetId="1">'[20]Two Step Revenue Testing Master'!$C$87</definedName>
    <definedName name="PIE">'[21]Two Step Revenue Testing Master'!$C$87</definedName>
    <definedName name="PJT_94" localSheetId="1">#N/A</definedName>
    <definedName name="PJT_94" localSheetId="4">#REF!</definedName>
    <definedName name="PJT_94">#REF!</definedName>
    <definedName name="PJT_95" localSheetId="1">'[2]2500'!#REF!</definedName>
    <definedName name="PJT_95" localSheetId="4">#REF!</definedName>
    <definedName name="PJT_95">#REF!</definedName>
    <definedName name="PJT_JAEG96">[1]IS!$A$2:$A$53</definedName>
    <definedName name="PJT_SACO96">[1]IS!$A$2:$A$1201</definedName>
    <definedName name="PJT_SACONUGE">[1]IS!$A$2:$A$1345</definedName>
    <definedName name="pker" localSheetId="1">#N/A</definedName>
    <definedName name="pker" localSheetId="4">#REF!</definedName>
    <definedName name="pker">#REF!</definedName>
    <definedName name="PL" localSheetId="1">#N/A</definedName>
    <definedName name="PL" localSheetId="4">#REF!</definedName>
    <definedName name="PL">#REF!</definedName>
    <definedName name="plkh" localSheetId="1">'[2]2500'!#REF!</definedName>
    <definedName name="plkh" localSheetId="4">#REF!</definedName>
    <definedName name="plkh">#REF!</definedName>
    <definedName name="plku" localSheetId="1">#N/A</definedName>
    <definedName name="plku" localSheetId="4">#REF!</definedName>
    <definedName name="plku">#REF!</definedName>
    <definedName name="plNote" localSheetId="1">[4]!plNote</definedName>
    <definedName name="plNote">[5]!plNote</definedName>
    <definedName name="PNAME" localSheetId="1">#N/A</definedName>
    <definedName name="PNAME" localSheetId="4">#REF!</definedName>
    <definedName name="PNAME">#REF!</definedName>
    <definedName name="poiuytrewq" localSheetId="1">[4]!poiuytrewq</definedName>
    <definedName name="poiuytrewq">[5]!poiuytrewq</definedName>
    <definedName name="poopop" localSheetId="1">[4]!poopop</definedName>
    <definedName name="poopop">[5]!poopop</definedName>
    <definedName name="Pop_Sig_T" localSheetId="1">'[15]Non-Statistical Sampling'!$F$26</definedName>
    <definedName name="Pop_Sig_T">'[16]Non-Statistical Sampling'!$F$26</definedName>
    <definedName name="Poppy" localSheetId="1">#N/A</definedName>
    <definedName name="Poppy" localSheetId="4">#REF!</definedName>
    <definedName name="Poppy">#REF!</definedName>
    <definedName name="pp" localSheetId="1">'[2]1100'!#REF!</definedName>
    <definedName name="pp" localSheetId="4">#REF!</definedName>
    <definedName name="pp">#REF!</definedName>
    <definedName name="pppppp" localSheetId="1">'[2]1100'!#REF!</definedName>
    <definedName name="pppppp" localSheetId="4">#REF!</definedName>
    <definedName name="pppppp">#REF!</definedName>
    <definedName name="pppppppp" localSheetId="1">#N/A</definedName>
    <definedName name="pppppppp" localSheetId="4">#REF!</definedName>
    <definedName name="pppppppp">#REF!</definedName>
    <definedName name="PPPPPPPPPP" localSheetId="1">#N/A</definedName>
    <definedName name="PPPPPPPPPP" localSheetId="4">#REF!</definedName>
    <definedName name="PPPPPPPPPP">#REF!</definedName>
    <definedName name="preN" localSheetId="1">[2]INDEX!#REF!</definedName>
    <definedName name="preN" localSheetId="4">#REF!</definedName>
    <definedName name="preN">#REF!</definedName>
    <definedName name="PRI" localSheetId="1">#N/A</definedName>
    <definedName name="PRI" localSheetId="4">#REF!</definedName>
    <definedName name="PRI">#REF!</definedName>
    <definedName name="_xlnm.Print_Area" localSheetId="1">[22]합손!#REF!</definedName>
    <definedName name="_xlnm.Print_Area" localSheetId="4">[23]합손!#REF!</definedName>
    <definedName name="_xlnm.Print_Area">[23]합손!#REF!</definedName>
    <definedName name="PRINT_AREA_MI" localSheetId="1">#REF!</definedName>
    <definedName name="PRINT_AREA_MI" localSheetId="4">#REF!</definedName>
    <definedName name="PRINT_AREA_MI">#REF!</definedName>
    <definedName name="_xlnm.Print_Titles" localSheetId="1">#REF!</definedName>
    <definedName name="_xlnm.Print_Titles" localSheetId="4">#REF!</definedName>
    <definedName name="_xlnm.Print_Titles">#REF!</definedName>
    <definedName name="Print_Titles_MI" localSheetId="1">#REF!</definedName>
    <definedName name="Print_Titles_MI" localSheetId="4">#REF!</definedName>
    <definedName name="Print_Titles_MI">#REF!</definedName>
    <definedName name="prj" localSheetId="1">#N/A</definedName>
    <definedName name="prj" localSheetId="4">#REF!</definedName>
    <definedName name="prj">#REF!</definedName>
    <definedName name="PRO" localSheetId="1">#N/A</definedName>
    <definedName name="PRO" localSheetId="4">#REF!</definedName>
    <definedName name="PRO">#REF!</definedName>
    <definedName name="proj" localSheetId="1">#N/A</definedName>
    <definedName name="proj" localSheetId="4">#REF!</definedName>
    <definedName name="proj">#REF!</definedName>
    <definedName name="Prowang_EC_250ml" localSheetId="1">[2]INDEX!#REF!</definedName>
    <definedName name="Prowang_EC_250ml" localSheetId="4">#REF!</definedName>
    <definedName name="Prowang_EC_250ml">#REF!</definedName>
    <definedName name="PRT">[1]IS!$B$4:$N$34</definedName>
    <definedName name="PRT6AL5AR40" localSheetId="1">[4]!PRT6AL5AR40</definedName>
    <definedName name="PRT6AL5AR40">[5]!PRT6AL5AR40</definedName>
    <definedName name="PRT6AU5BA41" localSheetId="1">[4]!PRT6AU5BA41</definedName>
    <definedName name="PRT6AU5BA41">[5]!PRT6AU5BA41</definedName>
    <definedName name="PRT6B5H25" localSheetId="1">[4]!PRT6B5H25</definedName>
    <definedName name="PRT6B5H25">[5]!PRT6B5H25</definedName>
    <definedName name="PRT6BD5BK32" localSheetId="1">[4]!PRT6BD5BK32</definedName>
    <definedName name="PRT6BD5BK32">[5]!PRT6BD5BK32</definedName>
    <definedName name="prt6bn252bt288" localSheetId="1">[4]!prt6bn252bt288</definedName>
    <definedName name="prt6bn252bt288">[5]!prt6bn252bt288</definedName>
    <definedName name="prt6bn46bt82" localSheetId="1">'[24]2600'!prt6bn46bt82</definedName>
    <definedName name="prt6bn46bt82">'[25]2600'!prt6bn46bt82</definedName>
    <definedName name="PRT6BN5BT41" localSheetId="1">'[24]2600'!PRT6BN5BT41</definedName>
    <definedName name="PRT6BN5BT41">'[25]2600'!PRT6BN5BT41</definedName>
    <definedName name="prt6bv7cc30" localSheetId="1">'[24]2600'!prt6bv7cc30</definedName>
    <definedName name="prt6bv7cc30">'[25]2600'!prt6bv7cc30</definedName>
    <definedName name="prt6cf5cl37" localSheetId="1">[4]!prt6cf5cl37</definedName>
    <definedName name="prt6cf5cl37">[5]!prt6cf5cl37</definedName>
    <definedName name="prt6co5cs41" localSheetId="1">[4]!prt6co5cs41</definedName>
    <definedName name="prt6co5cs41">[5]!prt6co5cs41</definedName>
    <definedName name="prt6cv5dg33" localSheetId="1">[4]!prt6cv5dg33</definedName>
    <definedName name="prt6cv5dg33">[5]!prt6cv5dg33</definedName>
    <definedName name="PRT6K31U52" localSheetId="1">[4]!PRT6K31U52</definedName>
    <definedName name="PRT6K31U52">[5]!PRT6K31U52</definedName>
    <definedName name="PRT6K4U25" localSheetId="1">[4]!PRT6K4U25</definedName>
    <definedName name="PRT6K4U25">[5]!PRT6K4U25</definedName>
    <definedName name="PRT6K57W79" localSheetId="1">[4]!PRT6K57W79</definedName>
    <definedName name="PRT6K57W79">[5]!PRT6K57W79</definedName>
    <definedName name="PRT6K85U107" localSheetId="1">[4]!PRT6K85U107</definedName>
    <definedName name="PRT6K85U107">[5]!PRT6K85U107</definedName>
    <definedName name="PRT6X4AI25" localSheetId="1">[4]!PRT6X4AI25</definedName>
    <definedName name="PRT6X4AI25">[5]!PRT6X4AI25</definedName>
    <definedName name="PY" localSheetId="1">[4]!PY</definedName>
    <definedName name="PY">[5]!PY</definedName>
    <definedName name="PY_Accounts_Receivable" localSheetId="1">#N/A</definedName>
    <definedName name="PY_Accounts_Receivable" localSheetId="4">#REF!</definedName>
    <definedName name="PY_Accounts_Receivable">#REF!</definedName>
    <definedName name="PY_Cash_Div_Dec" localSheetId="1">'[2]2600'!#REF!</definedName>
    <definedName name="PY_Cash_Div_Dec" localSheetId="4">#REF!</definedName>
    <definedName name="PY_Cash_Div_Dec">#REF!</definedName>
    <definedName name="PY_Current_Liabilities" localSheetId="1">'[12]Balance Sheet'!#REF!</definedName>
    <definedName name="PY_Current_Liabilities" localSheetId="4">#REF!</definedName>
    <definedName name="PY_Current_Liabilities">#REF!</definedName>
    <definedName name="PY_Depreciation" localSheetId="1">'[2]2600'!#REF!</definedName>
    <definedName name="PY_Depreciation" localSheetId="4">#REF!</definedName>
    <definedName name="PY_Depreciation">#REF!</definedName>
    <definedName name="PY_Intangible_Assets" localSheetId="1">'[12]Balance Sheet'!#REF!</definedName>
    <definedName name="PY_Intangible_Assets" localSheetId="4">#REF!</definedName>
    <definedName name="PY_Intangible_Assets">#REF!</definedName>
    <definedName name="PY_Interest_Expense" localSheetId="1">'[12]Income Statement'!#REF!</definedName>
    <definedName name="PY_Interest_Expense" localSheetId="4">#REF!</definedName>
    <definedName name="PY_Interest_Expense">#REF!</definedName>
    <definedName name="PY_Market_Value_of_Equity" localSheetId="1">'[2]2600'!#REF!</definedName>
    <definedName name="PY_Market_Value_of_Equity" localSheetId="4">#REF!</definedName>
    <definedName name="PY_Market_Value_of_Equity">#REF!</definedName>
    <definedName name="PY_Marketable_Sec" localSheetId="1">'[12]Balance Sheet'!#REF!</definedName>
    <definedName name="PY_Marketable_Sec" localSheetId="4">#REF!</definedName>
    <definedName name="PY_Marketable_Sec">#REF!</definedName>
    <definedName name="PY_Operating_Inc" localSheetId="1">'[2]2600'!#REF!</definedName>
    <definedName name="PY_Operating_Inc" localSheetId="4">#REF!</definedName>
    <definedName name="PY_Operating_Inc">#REF!</definedName>
    <definedName name="PY_Other_Curr_Assets" localSheetId="1">#N/A</definedName>
    <definedName name="PY_Other_Curr_Assets" localSheetId="4">#REF!</definedName>
    <definedName name="PY_Other_Curr_Assets">#REF!</definedName>
    <definedName name="PY_Other_Exp" localSheetId="1">'[2]2600'!#REF!</definedName>
    <definedName name="PY_Other_Exp" localSheetId="4">#REF!</definedName>
    <definedName name="PY_Other_Exp">#REF!</definedName>
    <definedName name="PY_Other_LT_Assets" localSheetId="1">#N/A</definedName>
    <definedName name="PY_Other_LT_Assets" localSheetId="4">#REF!</definedName>
    <definedName name="PY_Other_LT_Assets">#REF!</definedName>
    <definedName name="PY_Other_LT_Liabilities" localSheetId="1">#N/A</definedName>
    <definedName name="PY_Other_LT_Liabilities" localSheetId="4">#REF!</definedName>
    <definedName name="PY_Other_LT_Liabilities">#REF!</definedName>
    <definedName name="PY_Selling" localSheetId="1">'[2]2600'!#REF!</definedName>
    <definedName name="PY_Selling" localSheetId="4">#REF!</definedName>
    <definedName name="PY_Selling">#REF!</definedName>
    <definedName name="PY_Tangible_Net_Worth" localSheetId="1">'[2]2600'!#REF!</definedName>
    <definedName name="PY_Tangible_Net_Worth" localSheetId="4">#REF!</definedName>
    <definedName name="PY_Tangible_Net_Worth">#REF!</definedName>
    <definedName name="PY_Taxes" localSheetId="1">'[12]Income Statement'!#REF!</definedName>
    <definedName name="PY_Taxes" localSheetId="4">#REF!</definedName>
    <definedName name="PY_Taxes">#REF!</definedName>
    <definedName name="PY_TOTAL_ASSETS" localSheetId="1">#N/A</definedName>
    <definedName name="PY_TOTAL_ASSETS" localSheetId="4">#REF!</definedName>
    <definedName name="PY_TOTAL_ASSETS">#REF!</definedName>
    <definedName name="PY_Weighted_Average" localSheetId="1">'[2]2600'!#REF!</definedName>
    <definedName name="PY_Weighted_Average" localSheetId="4">#REF!</definedName>
    <definedName name="PY_Weighted_Average">#REF!</definedName>
    <definedName name="PY_Working_Capital" localSheetId="1">'[2]2600'!#REF!</definedName>
    <definedName name="PY_Working_Capital" localSheetId="4">#REF!</definedName>
    <definedName name="PY_Working_Capital">#REF!</definedName>
    <definedName name="PY_단기차입금" localSheetId="1">#N/A</definedName>
    <definedName name="PY_단기차입금" localSheetId="4">#REF!</definedName>
    <definedName name="PY_단기차입금">#REF!</definedName>
    <definedName name="PY_매입채무" localSheetId="1">#N/A</definedName>
    <definedName name="PY_매입채무" localSheetId="4">#REF!</definedName>
    <definedName name="PY_매입채무">#REF!</definedName>
    <definedName name="PY_사채" localSheetId="1">#N/A</definedName>
    <definedName name="PY_사채" localSheetId="4">#REF!</definedName>
    <definedName name="PY_사채">#REF!</definedName>
    <definedName name="PY_유동성장기부채" localSheetId="1">#N/A</definedName>
    <definedName name="PY_유동성장기부채" localSheetId="4">#REF!</definedName>
    <definedName name="PY_유동성장기부채">#REF!</definedName>
    <definedName name="PY_장기차입금" localSheetId="1">#N/A</definedName>
    <definedName name="PY_장기차입금" localSheetId="4">#REF!</definedName>
    <definedName name="PY_장기차입금">#REF!</definedName>
    <definedName name="PY2_Accounts_Receivable" localSheetId="1">#N/A</definedName>
    <definedName name="PY2_Accounts_Receivable" localSheetId="4">#REF!</definedName>
    <definedName name="PY2_Accounts_Receivable">#REF!</definedName>
    <definedName name="PY2_Cash_Div_Dec" localSheetId="1">'[2]2600'!#REF!</definedName>
    <definedName name="PY2_Cash_Div_Dec" localSheetId="4">#REF!</definedName>
    <definedName name="PY2_Cash_Div_Dec">#REF!</definedName>
    <definedName name="PY2_Current_Liabilities" localSheetId="1">'[12]Balance Sheet'!#REF!</definedName>
    <definedName name="PY2_Current_Liabilities" localSheetId="4">#REF!</definedName>
    <definedName name="PY2_Current_Liabilities">#REF!</definedName>
    <definedName name="PY2_Depreciation" localSheetId="1">'[2]2600'!#REF!</definedName>
    <definedName name="PY2_Depreciation" localSheetId="4">#REF!</definedName>
    <definedName name="PY2_Depreciation">#REF!</definedName>
    <definedName name="PY2_Intangible_Assets" localSheetId="1">'[12]Balance Sheet'!#REF!</definedName>
    <definedName name="PY2_Intangible_Assets" localSheetId="4">#REF!</definedName>
    <definedName name="PY2_Intangible_Assets">#REF!</definedName>
    <definedName name="PY2_Interest_Expense" localSheetId="1">'[12]Income Statement'!#REF!</definedName>
    <definedName name="PY2_Interest_Expense" localSheetId="4">#REF!</definedName>
    <definedName name="PY2_Interest_Expense">#REF!</definedName>
    <definedName name="PY2_Marketable_Sec" localSheetId="1">'[12]Balance Sheet'!#REF!</definedName>
    <definedName name="PY2_Marketable_Sec" localSheetId="4">#REF!</definedName>
    <definedName name="PY2_Marketable_Sec">#REF!</definedName>
    <definedName name="PY2_Operating_Inc" localSheetId="1">'[2]2600'!#REF!</definedName>
    <definedName name="PY2_Operating_Inc" localSheetId="4">#REF!</definedName>
    <definedName name="PY2_Operating_Inc">#REF!</definedName>
    <definedName name="PY2_Other_Curr_Assets" localSheetId="1">#N/A</definedName>
    <definedName name="PY2_Other_Curr_Assets" localSheetId="4">#REF!</definedName>
    <definedName name="PY2_Other_Curr_Assets">#REF!</definedName>
    <definedName name="PY2_Other_Exp." localSheetId="1">'[2]2600'!#REF!</definedName>
    <definedName name="PY2_Other_Exp." localSheetId="4">#REF!</definedName>
    <definedName name="PY2_Other_Exp.">#REF!</definedName>
    <definedName name="PY2_Other_LT_Assets" localSheetId="1">#N/A</definedName>
    <definedName name="PY2_Other_LT_Assets" localSheetId="4">#REF!</definedName>
    <definedName name="PY2_Other_LT_Assets">#REF!</definedName>
    <definedName name="PY2_Other_LT_Liabilities" localSheetId="1">#N/A</definedName>
    <definedName name="PY2_Other_LT_Liabilities" localSheetId="4">#REF!</definedName>
    <definedName name="PY2_Other_LT_Liabilities">#REF!</definedName>
    <definedName name="PY2_Selling" localSheetId="1">'[2]2600'!#REF!</definedName>
    <definedName name="PY2_Selling" localSheetId="4">#REF!</definedName>
    <definedName name="PY2_Selling">#REF!</definedName>
    <definedName name="PY2_Tangible_Net_Worth" localSheetId="1">'[2]2600'!#REF!</definedName>
    <definedName name="PY2_Tangible_Net_Worth" localSheetId="4">#REF!</definedName>
    <definedName name="PY2_Tangible_Net_Worth">#REF!</definedName>
    <definedName name="PY2_Taxes" localSheetId="1">'[12]Income Statement'!#REF!</definedName>
    <definedName name="PY2_Taxes" localSheetId="4">#REF!</definedName>
    <definedName name="PY2_Taxes">#REF!</definedName>
    <definedName name="PY2_TOTAL_ASSETS" localSheetId="1">#N/A</definedName>
    <definedName name="PY2_TOTAL_ASSETS" localSheetId="4">#REF!</definedName>
    <definedName name="PY2_TOTAL_ASSETS">#REF!</definedName>
    <definedName name="PY2_Weighted_Average" localSheetId="1">'[2]2600'!#REF!</definedName>
    <definedName name="PY2_Weighted_Average" localSheetId="4">#REF!</definedName>
    <definedName name="PY2_Weighted_Average">#REF!</definedName>
    <definedName name="PY2_Working_Capital" localSheetId="1">'[2]2600'!#REF!</definedName>
    <definedName name="PY2_Working_Capital" localSheetId="4">#REF!</definedName>
    <definedName name="PY2_Working_Capital">#REF!</definedName>
    <definedName name="PY2_단기차입금" localSheetId="1">#N/A</definedName>
    <definedName name="PY2_단기차입금" localSheetId="4">#REF!</definedName>
    <definedName name="PY2_단기차입금">#REF!</definedName>
    <definedName name="PY2_매입채무" localSheetId="1">#N/A</definedName>
    <definedName name="PY2_매입채무" localSheetId="4">#REF!</definedName>
    <definedName name="PY2_매입채무">#REF!</definedName>
    <definedName name="PY2_사채" localSheetId="1">#N/A</definedName>
    <definedName name="PY2_사채" localSheetId="4">#REF!</definedName>
    <definedName name="PY2_사채">#REF!</definedName>
    <definedName name="PY2_유동성장기부채" localSheetId="1">#N/A</definedName>
    <definedName name="PY2_유동성장기부채" localSheetId="4">#REF!</definedName>
    <definedName name="PY2_유동성장기부채">#REF!</definedName>
    <definedName name="PY2_장기차입금" localSheetId="1">#N/A</definedName>
    <definedName name="PY2_장기차입금" localSheetId="4">#REF!</definedName>
    <definedName name="PY2_장기차입금">#REF!</definedName>
    <definedName name="q" localSheetId="1">#N/A</definedName>
    <definedName name="q" localSheetId="4">#REF!</definedName>
    <definedName name="q">#REF!</definedName>
    <definedName name="QAW" localSheetId="1" hidden="1">{#N/A,#N/A,FALSE,"을지 (4)";#N/A,#N/A,FALSE,"을지 (5)";#N/A,#N/A,FALSE,"을지 (6)"}</definedName>
    <definedName name="QAW" localSheetId="4">#REF!</definedName>
    <definedName name="QAW">#REF!</definedName>
    <definedName name="QE" localSheetId="1" hidden="1">{#N/A,#N/A,FALSE,"초도품";#N/A,#N/A,FALSE,"초도품 (2)";#N/A,#N/A,FALSE,"초도품 (3)";#N/A,#N/A,FALSE,"초도품 (4)";#N/A,#N/A,FALSE,"초도품 (5)";#N/A,#N/A,FALSE,"초도품 (6)"}</definedName>
    <definedName name="QE" localSheetId="4">#REF!</definedName>
    <definedName name="QE">#REF!</definedName>
    <definedName name="qhrq" localSheetId="1">[4]!BlankMacro1</definedName>
    <definedName name="qhrq">[5]!BlankMacro1</definedName>
    <definedName name="qqq" localSheetId="1" hidden="1">{#N/A,#N/A,FALSE,"BS";#N/A,#N/A,FALSE,"PL";#N/A,#N/A,FALSE,"처분";#N/A,#N/A,FALSE,"현금";#N/A,#N/A,FALSE,"매출";#N/A,#N/A,FALSE,"원가";#N/A,#N/A,FALSE,"경영"}</definedName>
    <definedName name="qqq" localSheetId="4">#REF!</definedName>
    <definedName name="qqq">#REF!</definedName>
    <definedName name="qqqq" localSheetId="1">[4]!qqqq</definedName>
    <definedName name="qqqq">[5]!qqqq</definedName>
    <definedName name="QQQQQ" localSheetId="1" hidden="1">{#N/A,#N/A,FALSE,"UNIT";#N/A,#N/A,FALSE,"UNIT";#N/A,#N/A,FALSE,"계정"}</definedName>
    <definedName name="QQQQQ" localSheetId="4">#REF!</definedName>
    <definedName name="QQQQQ">#REF!</definedName>
    <definedName name="QQQQQQWWWWWWW" localSheetId="1">[4]!QQQQQQWWWWWWW</definedName>
    <definedName name="QQQQQQWWWWWWW">[5]!QQQQQQWWWWWWW</definedName>
    <definedName name="qqw" localSheetId="1">'[2]3100'!#REF!</definedName>
    <definedName name="qqw" localSheetId="4">#REF!</definedName>
    <definedName name="qqw">#REF!</definedName>
    <definedName name="qs" localSheetId="1">#N/A</definedName>
    <definedName name="qs" localSheetId="4">#REF!</definedName>
    <definedName name="qs">#REF!</definedName>
    <definedName name="qss" localSheetId="1">#N/A</definedName>
    <definedName name="qss" localSheetId="4">#REF!</definedName>
    <definedName name="qss">#REF!</definedName>
    <definedName name="QSUM" localSheetId="1">#N/A</definedName>
    <definedName name="QSUM" localSheetId="4">#REF!</definedName>
    <definedName name="QSUM">#REF!</definedName>
    <definedName name="quit_button_Click" localSheetId="1">[4]!quit_button_Click</definedName>
    <definedName name="quit_button_Click">[5]!quit_button_Click</definedName>
    <definedName name="qw" localSheetId="1">#N/A</definedName>
    <definedName name="qw" localSheetId="4">#REF!</definedName>
    <definedName name="qw">#REF!</definedName>
    <definedName name="QWA" localSheetId="1" hidden="1">{#N/A,#N/A,FALSE,"을지 (4)";#N/A,#N/A,FALSE,"을지 (5)";#N/A,#N/A,FALSE,"을지 (6)"}</definedName>
    <definedName name="QWA" localSheetId="4">#REF!</definedName>
    <definedName name="QWA">#REF!</definedName>
    <definedName name="qwd" localSheetId="1">#N/A</definedName>
    <definedName name="qwd" localSheetId="4">#REF!</definedName>
    <definedName name="qwd">#REF!</definedName>
    <definedName name="qwe" localSheetId="1">[4]!qwe</definedName>
    <definedName name="qwe">[5]!qwe</definedName>
    <definedName name="R_" localSheetId="1">#N/A</definedName>
    <definedName name="R_" localSheetId="4">#REF!</definedName>
    <definedName name="R_">#REF!</definedName>
    <definedName name="R_COVER" localSheetId="1" hidden="1">{#N/A,#N/A,FALSE,"단축1";#N/A,#N/A,FALSE,"단축2";#N/A,#N/A,FALSE,"단축3";#N/A,#N/A,FALSE,"장축";#N/A,#N/A,FALSE,"4WD"}</definedName>
    <definedName name="R_COVER" localSheetId="4">#REF!</definedName>
    <definedName name="R_COVER">#REF!</definedName>
    <definedName name="RAA" localSheetId="1">'[2]2500'!#REF!</definedName>
    <definedName name="RAA" localSheetId="4">#REF!</definedName>
    <definedName name="RAA">#REF!</definedName>
    <definedName name="raffd" localSheetId="1">#N/A</definedName>
    <definedName name="raffd" localSheetId="4">#REF!</definedName>
    <definedName name="raffd">#REF!</definedName>
    <definedName name="range" localSheetId="1">#N/A</definedName>
    <definedName name="range" localSheetId="4">#REF!</definedName>
    <definedName name="range">#REF!</definedName>
    <definedName name="rate12" localSheetId="1">#N/A</definedName>
    <definedName name="rate12" localSheetId="4">#REF!</definedName>
    <definedName name="rate12">#REF!</definedName>
    <definedName name="RE" localSheetId="1">#N/A</definedName>
    <definedName name="RE" localSheetId="4">#REF!</definedName>
    <definedName name="RE">#REF!</definedName>
    <definedName name="reportP2" localSheetId="1">[4]!reportP2</definedName>
    <definedName name="reportP2">[5]!reportP2</definedName>
    <definedName name="reportPl" localSheetId="1">[4]!reportPl</definedName>
    <definedName name="reportPl">[5]!reportPl</definedName>
    <definedName name="RERER" localSheetId="1">[4]!RERER</definedName>
    <definedName name="RERER">[5]!RERER</definedName>
    <definedName name="Reset" localSheetId="1">#N/A</definedName>
    <definedName name="Reset" localSheetId="4">#REF!</definedName>
    <definedName name="Reset">#REF!</definedName>
    <definedName name="Residual_difference" localSheetId="1">#N/A</definedName>
    <definedName name="Residual_difference" localSheetId="4">#REF!</definedName>
    <definedName name="Residual_difference">#REF!</definedName>
    <definedName name="result" localSheetId="1">#N/A</definedName>
    <definedName name="result" localSheetId="4">#REF!</definedName>
    <definedName name="result">#REF!</definedName>
    <definedName name="Review" localSheetId="1">[7]Scoping!$M$32</definedName>
    <definedName name="Review">[8]Scoping!$M$32</definedName>
    <definedName name="REW" localSheetId="1">'[2]2500'!#REF!</definedName>
    <definedName name="REW" localSheetId="4">#REF!</definedName>
    <definedName name="REW">#REF!</definedName>
    <definedName name="REWQ" localSheetId="1">'[2]2500'!#REF!</definedName>
    <definedName name="REWQ" localSheetId="4">#REF!</definedName>
    <definedName name="REWQ">#REF!</definedName>
    <definedName name="rews" localSheetId="1" hidden="1">#N/A</definedName>
    <definedName name="rews" localSheetId="4">#REF!</definedName>
    <definedName name="rews">#REF!</definedName>
    <definedName name="RIGHT" localSheetId="1">#N/A</definedName>
    <definedName name="RIGHT" localSheetId="4">#REF!</definedName>
    <definedName name="RIGHT">#REF!</definedName>
    <definedName name="risj" localSheetId="1">[2]INDEX!#REF!</definedName>
    <definedName name="risj" localSheetId="4">#REF!</definedName>
    <definedName name="risj">#REF!</definedName>
    <definedName name="RISK내용" localSheetId="1" hidden="1">{#N/A,#N/A,FALSE,"UNIT";#N/A,#N/A,FALSE,"UNIT";#N/A,#N/A,FALSE,"계정"}</definedName>
    <definedName name="RISK내용" localSheetId="4">#REF!</definedName>
    <definedName name="RISK내용">#REF!</definedName>
    <definedName name="rje" localSheetId="1">'[2]2600'!#REF!</definedName>
    <definedName name="rje" localSheetId="4">#REF!</definedName>
    <definedName name="rje">#REF!</definedName>
    <definedName name="rjeiw" localSheetId="1">#N/A</definedName>
    <definedName name="rjeiw" localSheetId="4">#REF!</definedName>
    <definedName name="rjeiw">#REF!</definedName>
    <definedName name="rk" localSheetId="1" hidden="1">{#N/A,#N/A,FALSE,"BS";#N/A,#N/A,FALSE,"PL";#N/A,#N/A,FALSE,"처분";#N/A,#N/A,FALSE,"현금";#N/A,#N/A,FALSE,"매출";#N/A,#N/A,FALSE,"원가";#N/A,#N/A,FALSE,"경영"}</definedName>
    <definedName name="rk" localSheetId="4">#REF!</definedName>
    <definedName name="rk">#REF!</definedName>
    <definedName name="RKRKR" localSheetId="1" hidden="1">{#N/A,#N/A,FALSE,"초도품";#N/A,#N/A,FALSE,"초도품 (2)";#N/A,#N/A,FALSE,"초도품 (3)";#N/A,#N/A,FALSE,"초도품 (4)";#N/A,#N/A,FALSE,"초도품 (5)";#N/A,#N/A,FALSE,"초도품 (6)"}</definedName>
    <definedName name="RKRKR" localSheetId="4">#REF!</definedName>
    <definedName name="RKRKR">#REF!</definedName>
    <definedName name="Rovral_wp_500g" localSheetId="1">[2]INDEX!#REF!</definedName>
    <definedName name="Rovral_wp_500g" localSheetId="4">#REF!</definedName>
    <definedName name="Rovral_wp_500g">#REF!</definedName>
    <definedName name="rPghlr" localSheetId="1" hidden="1">{#N/A,#N/A,FALSE,"기술료 비교"}</definedName>
    <definedName name="rPghlr" localSheetId="4">#REF!</definedName>
    <definedName name="rPghlr">#REF!</definedName>
    <definedName name="RPRI1" localSheetId="1">#N/A</definedName>
    <definedName name="RPRI1" localSheetId="4">#REF!</definedName>
    <definedName name="RPRI1">#REF!</definedName>
    <definedName name="RPRI2" localSheetId="1">#N/A</definedName>
    <definedName name="RPRI2" localSheetId="4">#REF!</definedName>
    <definedName name="RPRI2">#REF!</definedName>
    <definedName name="RPRI3" localSheetId="1">#N/A</definedName>
    <definedName name="RPRI3" localSheetId="4">#REF!</definedName>
    <definedName name="RPRI3">#REF!</definedName>
    <definedName name="RPRI4" localSheetId="1">#N/A</definedName>
    <definedName name="RPRI4" localSheetId="4">#REF!</definedName>
    <definedName name="RPRI4">#REF!</definedName>
    <definedName name="RPRI5" localSheetId="1">#N/A</definedName>
    <definedName name="RPRI5" localSheetId="4">#REF!</definedName>
    <definedName name="RPRI5">#REF!</definedName>
    <definedName name="RPRI6" localSheetId="1">#N/A</definedName>
    <definedName name="RPRI6" localSheetId="4">#REF!</definedName>
    <definedName name="RPRI6">#REF!</definedName>
    <definedName name="rr" localSheetId="1">#N/A</definedName>
    <definedName name="rr" localSheetId="4">#REF!</definedName>
    <definedName name="rr">#REF!</definedName>
    <definedName name="RR.BRAKE" localSheetId="1" hidden="1">{#N/A,#N/A,FALSE,"단축1";#N/A,#N/A,FALSE,"단축2";#N/A,#N/A,FALSE,"단축3";#N/A,#N/A,FALSE,"장축";#N/A,#N/A,FALSE,"4WD"}</definedName>
    <definedName name="RR.BRAKE" localSheetId="4">#REF!</definedName>
    <definedName name="RR.BRAKE">#REF!</definedName>
    <definedName name="RR.BRK" localSheetId="1" hidden="1">{#N/A,#N/A,FALSE,"단축1";#N/A,#N/A,FALSE,"단축2";#N/A,#N/A,FALSE,"단축3";#N/A,#N/A,FALSE,"장축";#N/A,#N/A,FALSE,"4WD"}</definedName>
    <definedName name="RR.BRK" localSheetId="4">#REF!</definedName>
    <definedName name="RR.BRK">#REF!</definedName>
    <definedName name="RRRRR" localSheetId="1">[4]!RRRRR</definedName>
    <definedName name="RRRRR">[5]!RRRRR</definedName>
    <definedName name="rtjrt" localSheetId="1">[4]!BlankMacro1</definedName>
    <definedName name="rtjrt">[5]!BlankMacro1</definedName>
    <definedName name="RTN" localSheetId="1">#N/A</definedName>
    <definedName name="RTN" localSheetId="4">#REF!</definedName>
    <definedName name="RTN">#REF!</definedName>
    <definedName name="RW" localSheetId="1">'[2]2500'!#REF!</definedName>
    <definedName name="RW" localSheetId="4">#REF!</definedName>
    <definedName name="RW">#REF!</definedName>
    <definedName name="rwf" localSheetId="1">#N/A</definedName>
    <definedName name="rwf" localSheetId="4">#REF!</definedName>
    <definedName name="rwf">#REF!</definedName>
    <definedName name="RWQ" localSheetId="1">#N/A</definedName>
    <definedName name="RWQ" localSheetId="4">#REF!</definedName>
    <definedName name="RWQ">#REF!</definedName>
    <definedName name="rww" localSheetId="1">'[2]2500'!#REF!</definedName>
    <definedName name="rww" localSheetId="4">#REF!</definedName>
    <definedName name="rww">#REF!</definedName>
    <definedName name="s" localSheetId="1" hidden="1">{#N/A,#N/A,FALSE,"BS";#N/A,#N/A,FALSE,"PL";#N/A,#N/A,FALSE,"처분";#N/A,#N/A,FALSE,"현금";#N/A,#N/A,FALSE,"매출";#N/A,#N/A,FALSE,"원가";#N/A,#N/A,FALSE,"경영"}</definedName>
    <definedName name="s" localSheetId="4">#REF!</definedName>
    <definedName name="s">#REF!</definedName>
    <definedName name="SA" localSheetId="1">#N/A</definedName>
    <definedName name="SA" localSheetId="4">#REF!</definedName>
    <definedName name="SA">#REF!</definedName>
    <definedName name="SACO96">[1]IS!$W$2:$W$1201</definedName>
    <definedName name="SACO96_SALE_NOW">[1]IS!$H$2:$H$1201</definedName>
    <definedName name="SACONUGE">[1]IS!$D$2:$D$1345</definedName>
    <definedName name="SALE_SACO96">[1]IS!$H$2:$H$1201</definedName>
    <definedName name="Samp_TM_Exp_Diff" localSheetId="1">'[15]Non-Statistical Sampling'!#REF!</definedName>
    <definedName name="Samp_TM_Exp_Diff" localSheetId="4">#REF!</definedName>
    <definedName name="Samp_TM_Exp_Diff">#REF!</definedName>
    <definedName name="Sampled" localSheetId="1">#REF!</definedName>
    <definedName name="Sampled" localSheetId="4">#REF!</definedName>
    <definedName name="Sampled">#REF!</definedName>
    <definedName name="SAPBEXrevision" hidden="1">1</definedName>
    <definedName name="SAPBEXsysID" hidden="1">"BWP"</definedName>
    <definedName name="SAPBEXwbID" hidden="1">"42EOBBR0ESV7SIVXR0TWAHCYG"</definedName>
    <definedName name="SB" localSheetId="1">#N/A</definedName>
    <definedName name="SB" localSheetId="4">#REF!</definedName>
    <definedName name="SB">#REF!</definedName>
    <definedName name="Scala_500g__WP" localSheetId="1">[2]INDEX!#REF!</definedName>
    <definedName name="Scala_500g__WP" localSheetId="4">#REF!</definedName>
    <definedName name="Scala_500g__WP">#REF!</definedName>
    <definedName name="sdds" localSheetId="1">[4]!sdds</definedName>
    <definedName name="sdds">[5]!sdds</definedName>
    <definedName name="SELHAP" localSheetId="1">#N/A</definedName>
    <definedName name="SELHAP" localSheetId="4">#REF!</definedName>
    <definedName name="SELHAP">#REF!</definedName>
    <definedName name="SELWOL" localSheetId="1">#N/A</definedName>
    <definedName name="SELWOL" localSheetId="4">#REF!</definedName>
    <definedName name="SELWOL">#REF!</definedName>
    <definedName name="ser" localSheetId="1">#N/A</definedName>
    <definedName name="ser" localSheetId="4">#REF!</definedName>
    <definedName name="ser">#REF!</definedName>
    <definedName name="SGEPRI" localSheetId="1">#N/A</definedName>
    <definedName name="SGEPRI" localSheetId="4">#REF!</definedName>
    <definedName name="SGEPRI">#REF!</definedName>
    <definedName name="SGLPRI" localSheetId="1">#N/A</definedName>
    <definedName name="SGLPRI" localSheetId="4">#REF!</definedName>
    <definedName name="SGLPRI">#REF!</definedName>
    <definedName name="SGMPRI" localSheetId="1">#N/A</definedName>
    <definedName name="SGMPRI" localSheetId="4">#REF!</definedName>
    <definedName name="SGMPRI">#REF!</definedName>
    <definedName name="SGPRI" localSheetId="1">#N/A</definedName>
    <definedName name="SGPRI" localSheetId="4">#REF!</definedName>
    <definedName name="SGPRI">#REF!</definedName>
    <definedName name="sheet" localSheetId="1" hidden="1">{#N/A,#N/A,FALSE,"UNIT";#N/A,#N/A,FALSE,"UNIT";#N/A,#N/A,FALSE,"계정"}</definedName>
    <definedName name="sheet" localSheetId="4">#REF!</definedName>
    <definedName name="sheet">#REF!</definedName>
    <definedName name="sheet2">CELL("filename")</definedName>
    <definedName name="Silbaco__WP_100g" localSheetId="1">[2]INDEX!#REF!</definedName>
    <definedName name="Silbaco__WP_100g" localSheetId="4">#REF!</definedName>
    <definedName name="Silbaco__WP_100g">#REF!</definedName>
    <definedName name="Solaga_GR_1kg" localSheetId="1">[2]INDEX!#REF!</definedName>
    <definedName name="Solaga_GR_1kg" localSheetId="4">#REF!</definedName>
    <definedName name="Solaga_GR_1kg">#REF!</definedName>
    <definedName name="SportakEC_20ml" localSheetId="1">[2]INDEX!#REF!</definedName>
    <definedName name="SportakEC_20ml" localSheetId="4">#REF!</definedName>
    <definedName name="SportakEC_20ml">#REF!</definedName>
    <definedName name="Spredaer_SL" localSheetId="1">[2]INDEX!#REF!</definedName>
    <definedName name="Spredaer_SL" localSheetId="4">#REF!</definedName>
    <definedName name="Spredaer_SL">#REF!</definedName>
    <definedName name="SSD" localSheetId="1" hidden="1">{#N/A,#N/A,FALSE,"을지 (4)";#N/A,#N/A,FALSE,"을지 (5)";#N/A,#N/A,FALSE,"을지 (6)"}</definedName>
    <definedName name="SSD" localSheetId="4">#REF!</definedName>
    <definedName name="SSD">#REF!</definedName>
    <definedName name="sss" localSheetId="1">[4]!sss</definedName>
    <definedName name="sss">[5]!sss</definedName>
    <definedName name="ssss" localSheetId="1">'[2]2500'!#REF!</definedName>
    <definedName name="ssss" localSheetId="4">#REF!</definedName>
    <definedName name="ssss">#REF!</definedName>
    <definedName name="sssss" localSheetId="1">#REF!</definedName>
    <definedName name="sssss" localSheetId="4">#REF!</definedName>
    <definedName name="sssss">#REF!</definedName>
    <definedName name="ST" localSheetId="1">'[2]3100'!#REF!</definedName>
    <definedName name="ST" localSheetId="4">#REF!</definedName>
    <definedName name="ST">#REF!</definedName>
    <definedName name="Strat_1_Def" localSheetId="1">'[15]Non-Statistical Sampling'!#REF!</definedName>
    <definedName name="Strat_1_Def" localSheetId="4">#REF!</definedName>
    <definedName name="Strat_1_Def">#REF!</definedName>
    <definedName name="Strat_1_It" localSheetId="1">'[15]Non-Statistical Sampling'!#REF!</definedName>
    <definedName name="Strat_1_It" localSheetId="4">#REF!</definedName>
    <definedName name="Strat_1_It">#REF!</definedName>
    <definedName name="Strat_1_T" localSheetId="1">'[15]Non-Statistical Sampling'!#REF!</definedName>
    <definedName name="Strat_1_T" localSheetId="4">#REF!</definedName>
    <definedName name="Strat_1_T">#REF!</definedName>
    <definedName name="Strat_2_Def" localSheetId="1">'[15]Non-Statistical Sampling'!#REF!</definedName>
    <definedName name="Strat_2_Def" localSheetId="4">#REF!</definedName>
    <definedName name="Strat_2_Def">#REF!</definedName>
    <definedName name="Strat_2_It" localSheetId="1">'[15]Non-Statistical Sampling'!#REF!</definedName>
    <definedName name="Strat_2_It" localSheetId="4">#REF!</definedName>
    <definedName name="Strat_2_It">#REF!</definedName>
    <definedName name="Strat_2_T" localSheetId="1">'[15]Non-Statistical Sampling'!#REF!</definedName>
    <definedName name="Strat_2_T" localSheetId="4">#REF!</definedName>
    <definedName name="Strat_2_T">#REF!</definedName>
    <definedName name="Strat_Def" localSheetId="1">'[15]Non-Statistical Sampling'!#REF!</definedName>
    <definedName name="Strat_Def" localSheetId="4">#REF!</definedName>
    <definedName name="Strat_Def">#REF!</definedName>
    <definedName name="Strat_T_It" localSheetId="1">'[15]Non-Statistical Sampling'!#REF!</definedName>
    <definedName name="Strat_T_It" localSheetId="4">#REF!</definedName>
    <definedName name="Strat_T_It">#REF!</definedName>
    <definedName name="Strat_T_T" localSheetId="1">'[15]Non-Statistical Sampling'!#REF!</definedName>
    <definedName name="Strat_T_T" localSheetId="4">#REF!</definedName>
    <definedName name="Strat_T_T">#REF!</definedName>
    <definedName name="Suhosin_200g" localSheetId="1">[2]INDEX!#REF!</definedName>
    <definedName name="Suhosin_200g" localSheetId="4">#REF!</definedName>
    <definedName name="Suhosin_200g">#REF!</definedName>
    <definedName name="SUM" localSheetId="1">#N/A</definedName>
    <definedName name="SUM" localSheetId="4">#REF!</definedName>
    <definedName name="SUM">#REF!</definedName>
    <definedName name="Supermae_GR_3kg" localSheetId="1">[2]INDEX!#REF!</definedName>
    <definedName name="Supermae_GR_3kg" localSheetId="4">#REF!</definedName>
    <definedName name="Supermae_GR_3kg">#REF!</definedName>
    <definedName name="SW가능" localSheetId="1">[4]!SW가능</definedName>
    <definedName name="SW가능">[5]!SW가능</definedName>
    <definedName name="sw사용가능2" localSheetId="1">[4]!sw사용가능2</definedName>
    <definedName name="sw사용가능2">[5]!sw사용가능2</definedName>
    <definedName name="TABLE" localSheetId="1">[2]INDEX!#REF!</definedName>
    <definedName name="TABLE" localSheetId="4">#REF!</definedName>
    <definedName name="TABLE">#REF!</definedName>
    <definedName name="TABLE_10" localSheetId="1">[2]INDEX!#REF!</definedName>
    <definedName name="TABLE_10" localSheetId="4">#REF!</definedName>
    <definedName name="TABLE_10">#REF!</definedName>
    <definedName name="TABLE_11" localSheetId="1">[2]INDEX!#REF!</definedName>
    <definedName name="TABLE_11" localSheetId="4">#REF!</definedName>
    <definedName name="TABLE_11">#REF!</definedName>
    <definedName name="TABLE_12" localSheetId="1">[2]INDEX!#REF!</definedName>
    <definedName name="TABLE_12" localSheetId="4">#REF!</definedName>
    <definedName name="TABLE_12">#REF!</definedName>
    <definedName name="TABLE_13" localSheetId="1">[2]INDEX!#REF!</definedName>
    <definedName name="TABLE_13" localSheetId="4">#REF!</definedName>
    <definedName name="TABLE_13">#REF!</definedName>
    <definedName name="TABLE_14" localSheetId="1">[2]INDEX!#REF!</definedName>
    <definedName name="TABLE_14" localSheetId="4">#REF!</definedName>
    <definedName name="TABLE_14">#REF!</definedName>
    <definedName name="TABLE_15" localSheetId="1">[2]INDEX!#REF!</definedName>
    <definedName name="TABLE_15" localSheetId="4">#REF!</definedName>
    <definedName name="TABLE_15">#REF!</definedName>
    <definedName name="TABLE_16" localSheetId="1">[2]INDEX!#REF!</definedName>
    <definedName name="TABLE_16" localSheetId="4">#REF!</definedName>
    <definedName name="TABLE_16">#REF!</definedName>
    <definedName name="TABLE_17" localSheetId="1">[2]INDEX!#REF!</definedName>
    <definedName name="TABLE_17" localSheetId="4">#REF!</definedName>
    <definedName name="TABLE_17">#REF!</definedName>
    <definedName name="TABLE_18" localSheetId="1">[2]INDEX!#REF!</definedName>
    <definedName name="TABLE_18" localSheetId="4">#REF!</definedName>
    <definedName name="TABLE_18">#REF!</definedName>
    <definedName name="TABLE_19" localSheetId="1">[2]INDEX!#REF!</definedName>
    <definedName name="TABLE_19" localSheetId="4">#REF!</definedName>
    <definedName name="TABLE_19">#REF!</definedName>
    <definedName name="TABLE_2" localSheetId="1">[2]INDEX!#REF!</definedName>
    <definedName name="TABLE_2" localSheetId="4">#REF!</definedName>
    <definedName name="TABLE_2">#REF!</definedName>
    <definedName name="TABLE_20" localSheetId="1">[2]INDEX!#REF!</definedName>
    <definedName name="TABLE_20" localSheetId="4">#REF!</definedName>
    <definedName name="TABLE_20">#REF!</definedName>
    <definedName name="TABLE_21" localSheetId="1">[2]INDEX!#REF!</definedName>
    <definedName name="TABLE_21" localSheetId="4">#REF!</definedName>
    <definedName name="TABLE_21">#REF!</definedName>
    <definedName name="TABLE_22" localSheetId="1">[2]INDEX!#REF!</definedName>
    <definedName name="TABLE_22" localSheetId="4">#REF!</definedName>
    <definedName name="TABLE_22">#REF!</definedName>
    <definedName name="TABLE_23" localSheetId="1">[2]INDEX!#REF!</definedName>
    <definedName name="TABLE_23" localSheetId="4">#REF!</definedName>
    <definedName name="TABLE_23">#REF!</definedName>
    <definedName name="TABLE_24" localSheetId="1">[2]INDEX!#REF!</definedName>
    <definedName name="TABLE_24" localSheetId="4">#REF!</definedName>
    <definedName name="TABLE_24">#REF!</definedName>
    <definedName name="TABLE_3" localSheetId="1">[2]INDEX!#REF!</definedName>
    <definedName name="TABLE_3" localSheetId="4">#REF!</definedName>
    <definedName name="TABLE_3">#REF!</definedName>
    <definedName name="TABLE_4" localSheetId="1">[2]INDEX!#REF!</definedName>
    <definedName name="TABLE_4" localSheetId="4">#REF!</definedName>
    <definedName name="TABLE_4">#REF!</definedName>
    <definedName name="TABLE_5" localSheetId="1">[2]INDEX!#REF!</definedName>
    <definedName name="TABLE_5" localSheetId="4">#REF!</definedName>
    <definedName name="TABLE_5">#REF!</definedName>
    <definedName name="TABLE_6" localSheetId="1">[2]INDEX!#REF!</definedName>
    <definedName name="TABLE_6" localSheetId="4">#REF!</definedName>
    <definedName name="TABLE_6">#REF!</definedName>
    <definedName name="TABLE_7" localSheetId="1">[2]INDEX!#REF!</definedName>
    <definedName name="TABLE_7" localSheetId="4">#REF!</definedName>
    <definedName name="TABLE_7">#REF!</definedName>
    <definedName name="TABLE_8" localSheetId="1">[2]INDEX!#REF!</definedName>
    <definedName name="TABLE_8" localSheetId="4">#REF!</definedName>
    <definedName name="TABLE_8">#REF!</definedName>
    <definedName name="TABLE_9" localSheetId="1">[2]INDEX!#REF!</definedName>
    <definedName name="TABLE_9" localSheetId="4">#REF!</definedName>
    <definedName name="TABLE_9">#REF!</definedName>
    <definedName name="tasEC500" localSheetId="1">[2]INDEX!#REF!</definedName>
    <definedName name="tasEC500" localSheetId="4">#REF!</definedName>
    <definedName name="tasEC500">#REF!</definedName>
    <definedName name="tasWP200" localSheetId="1">[2]INDEX!#REF!</definedName>
    <definedName name="tasWP200" localSheetId="4">#REF!</definedName>
    <definedName name="tasWP200">#REF!</definedName>
    <definedName name="tasWP500" localSheetId="1">[2]INDEX!#REF!</definedName>
    <definedName name="tasWP500" localSheetId="4">#REF!</definedName>
    <definedName name="tasWP500">#REF!</definedName>
    <definedName name="teaa" localSheetId="1">'[2]2500'!#REF!</definedName>
    <definedName name="teaa" localSheetId="4">#REF!</definedName>
    <definedName name="teaa">#REF!</definedName>
    <definedName name="teq" localSheetId="1">'[2]2600'!#REF!</definedName>
    <definedName name="teq" localSheetId="4">#REF!</definedName>
    <definedName name="teq">#REF!</definedName>
    <definedName name="tere" localSheetId="1">'[2]2600'!#REF!</definedName>
    <definedName name="tere" localSheetId="4">#REF!</definedName>
    <definedName name="tere">#REF!</definedName>
    <definedName name="test">[1]BS!$A$2:$O$3177</definedName>
    <definedName name="Test_OE" localSheetId="1">[7]Scoping!$M$25</definedName>
    <definedName name="Test_OE">[8]Scoping!$M$25</definedName>
    <definedName name="Test_Targ" localSheetId="1">'[15]Non-Statistical Sampling'!$Y$26</definedName>
    <definedName name="Test_Targ">'[16]Non-Statistical Sampling'!$Y$26</definedName>
    <definedName name="TEST0" localSheetId="1">#N/A</definedName>
    <definedName name="TEST0" localSheetId="4">#REF!</definedName>
    <definedName name="TEST0">#REF!</definedName>
    <definedName name="TEST1" localSheetId="1">#N/A</definedName>
    <definedName name="TEST1" localSheetId="4">#REF!</definedName>
    <definedName name="TEST1">#REF!</definedName>
    <definedName name="TESTHKEY" localSheetId="1">#N/A</definedName>
    <definedName name="TESTHKEY" localSheetId="4">#REF!</definedName>
    <definedName name="TESTHKEY">#REF!</definedName>
    <definedName name="TESTKEYS" localSheetId="1">#N/A</definedName>
    <definedName name="TESTKEYS" localSheetId="4">#REF!</definedName>
    <definedName name="TESTKEYS">#REF!</definedName>
    <definedName name="TESTVKEY" localSheetId="1">#N/A</definedName>
    <definedName name="TESTVKEY" localSheetId="4">#REF!</definedName>
    <definedName name="TESTVKEY">#REF!</definedName>
    <definedName name="tew" localSheetId="1">'[2]3100'!#REF!</definedName>
    <definedName name="tew" localSheetId="4">#REF!</definedName>
    <definedName name="tew">#REF!</definedName>
    <definedName name="teww" localSheetId="1" hidden="1">#N/A</definedName>
    <definedName name="teww" localSheetId="4">#REF!</definedName>
    <definedName name="teww">#REF!</definedName>
    <definedName name="tewwwf" localSheetId="1">#N/A</definedName>
    <definedName name="tewwwf" localSheetId="4">#REF!</definedName>
    <definedName name="tewwwf">#REF!</definedName>
    <definedName name="TextRefCopy1" localSheetId="1">#REF!</definedName>
    <definedName name="TextRefCopy1">#REF!</definedName>
    <definedName name="TextRefCopy10" localSheetId="1">#REF!</definedName>
    <definedName name="TextRefCopy10">#REF!</definedName>
    <definedName name="TextRefCopy11" localSheetId="1">#REF!</definedName>
    <definedName name="TextRefCopy11">#REF!</definedName>
    <definedName name="TextRefCopy12" localSheetId="1">#N/A</definedName>
    <definedName name="TextRefCopy12" localSheetId="4">#REF!</definedName>
    <definedName name="TextRefCopy12">#REF!</definedName>
    <definedName name="TextRefCopy2" localSheetId="1">#N/A</definedName>
    <definedName name="TextRefCopy2" localSheetId="4">#REF!</definedName>
    <definedName name="TextRefCopy2">#REF!</definedName>
    <definedName name="TextRefCopy21">[26]유형자산!$J$53</definedName>
    <definedName name="TextRefCopy3" localSheetId="1">'[2]1300'!#REF!</definedName>
    <definedName name="TextRefCopy3" localSheetId="4">#REF!</definedName>
    <definedName name="TextRefCopy3">#REF!</definedName>
    <definedName name="TextRefCopy4" localSheetId="1">#REF!</definedName>
    <definedName name="TextRefCopy4" localSheetId="4">#REF!</definedName>
    <definedName name="TextRefCopy4">#REF!</definedName>
    <definedName name="TextRefCopy5" localSheetId="1">#N/A</definedName>
    <definedName name="TextRefCopy5" localSheetId="4">#REF!</definedName>
    <definedName name="TextRefCopy5">#REF!</definedName>
    <definedName name="TextRefCopy6" localSheetId="1">#N/A</definedName>
    <definedName name="TextRefCopy6" localSheetId="4">#REF!</definedName>
    <definedName name="TextRefCopy6">#REF!</definedName>
    <definedName name="TextRefCopy7" localSheetId="1">#REF!</definedName>
    <definedName name="TextRefCopy7">#REF!</definedName>
    <definedName name="TextRefCopy8" localSheetId="1">[27]F456!#REF!</definedName>
    <definedName name="TextRefCopy8" localSheetId="4">#REF!</definedName>
    <definedName name="TextRefCopy8">#REF!</definedName>
    <definedName name="TextRefCopyRangeCount" hidden="1">1</definedName>
    <definedName name="tfde" localSheetId="1">'[2]2500'!#REF!</definedName>
    <definedName name="tfde" localSheetId="4">#REF!</definedName>
    <definedName name="tfde">#REF!</definedName>
    <definedName name="tggf" localSheetId="1" hidden="1">#N/A</definedName>
    <definedName name="tggf" localSheetId="4">#REF!</definedName>
    <definedName name="tggf">#REF!</definedName>
    <definedName name="TGY" localSheetId="1">#N/A</definedName>
    <definedName name="TGY" localSheetId="4">#REF!</definedName>
    <definedName name="TGY">#REF!</definedName>
    <definedName name="tgyo" localSheetId="1">#N/A</definedName>
    <definedName name="tgyo" localSheetId="4">#REF!</definedName>
    <definedName name="tgyo">#REF!</definedName>
    <definedName name="ThanhXuan110" localSheetId="1">'[2]2500'!#REF!</definedName>
    <definedName name="ThanhXuan110" localSheetId="4">#REF!</definedName>
    <definedName name="ThanhXuan110">#REF!</definedName>
    <definedName name="Thiolix__3Kg" localSheetId="1">[2]INDEX!#REF!</definedName>
    <definedName name="Thiolix__3Kg" localSheetId="4">#REF!</definedName>
    <definedName name="Thiolix__3Kg">#REF!</definedName>
    <definedName name="Thiolix_EC_500ml" localSheetId="1">[2]INDEX!#REF!</definedName>
    <definedName name="Thiolix_EC_500ml" localSheetId="4">#REF!</definedName>
    <definedName name="Thiolix_EC_500ml">#REF!</definedName>
    <definedName name="Threshold" localSheetId="1">#N/A</definedName>
    <definedName name="Threshold" localSheetId="4">#REF!</definedName>
    <definedName name="Threshold">#REF!</definedName>
    <definedName name="thuriwp200" localSheetId="1">[2]INDEX!#REF!</definedName>
    <definedName name="thuriwp200" localSheetId="4">#REF!</definedName>
    <definedName name="thuriwp200">#REF!</definedName>
    <definedName name="TM" localSheetId="1">[4]!TM</definedName>
    <definedName name="TM">[5]!TM</definedName>
    <definedName name="TORSION" localSheetId="1" hidden="1">{#N/A,#N/A,FALSE,"단축1";#N/A,#N/A,FALSE,"단축2";#N/A,#N/A,FALSE,"단축3";#N/A,#N/A,FALSE,"장축";#N/A,#N/A,FALSE,"4WD"}</definedName>
    <definedName name="TORSION" localSheetId="4">#REF!</definedName>
    <definedName name="TORSION">#REF!</definedName>
    <definedName name="TOTAL" localSheetId="1">#N/A</definedName>
    <definedName name="TOTAL" localSheetId="4">#REF!</definedName>
    <definedName name="TOTAL">#REF!</definedName>
    <definedName name="Total_Debt">'[2]2600'!$X$125+'[2]2600'!$X$139</definedName>
    <definedName name="TOTAL1" localSheetId="1">#N/A</definedName>
    <definedName name="TOTAL1" localSheetId="4">#REF!</definedName>
    <definedName name="TOTAL1">#REF!</definedName>
    <definedName name="TOTAL2" localSheetId="1">#N/A</definedName>
    <definedName name="TOTAL2" localSheetId="4">#REF!</definedName>
    <definedName name="TOTAL2">#REF!</definedName>
    <definedName name="TOTAL3" localSheetId="1">#N/A</definedName>
    <definedName name="TOTAL3" localSheetId="4">#REF!</definedName>
    <definedName name="TOTAL3">#REF!</definedName>
    <definedName name="tranche_ATax02_SUM" localSheetId="1">#N/A</definedName>
    <definedName name="tranche_ATax02_SUM" localSheetId="4">#REF!</definedName>
    <definedName name="tranche_ATax02_SUM">#REF!</definedName>
    <definedName name="tranche_CFSum" localSheetId="1">#N/A</definedName>
    <definedName name="tranche_CFSum" localSheetId="4">#REF!</definedName>
    <definedName name="tranche_CFSum">#REF!</definedName>
    <definedName name="tranche02_CF" localSheetId="1">#N/A</definedName>
    <definedName name="tranche02_CF" localSheetId="4">#REF!</definedName>
    <definedName name="tranche02_CF">#REF!</definedName>
    <definedName name="tre" localSheetId="1">[2]INDEX!#REF!</definedName>
    <definedName name="tre" localSheetId="4">#REF!</definedName>
    <definedName name="tre">#REF!</definedName>
    <definedName name="tree" localSheetId="1">[2]INDEX!#REF!</definedName>
    <definedName name="tree" localSheetId="4">#REF!</definedName>
    <definedName name="tree">#REF!</definedName>
    <definedName name="treg" localSheetId="1">[4]!treg</definedName>
    <definedName name="treg">[5]!treg</definedName>
    <definedName name="Trend" localSheetId="1">#N/A</definedName>
    <definedName name="Trend" localSheetId="4">#REF!</definedName>
    <definedName name="Trend">#REF!</definedName>
    <definedName name="trizol100" localSheetId="1">[2]INDEX!#REF!</definedName>
    <definedName name="trizol100" localSheetId="4">#REF!</definedName>
    <definedName name="trizol100">#REF!</definedName>
    <definedName name="TT" localSheetId="1" hidden="1">{#N/A,#N/A,FALSE,"UNIT";#N/A,#N/A,FALSE,"UNIT";#N/A,#N/A,FALSE,"계정"}</definedName>
    <definedName name="TT" localSheetId="4">#REF!</definedName>
    <definedName name="TT">#REF!</definedName>
    <definedName name="TTDesiredLevelOfEvidenceItems" localSheetId="1">'[20]Global Data'!$B$92:$B$95</definedName>
    <definedName name="TTDesiredLevelOfEvidenceItems">'[21]Global Data'!$B$92:$B$95</definedName>
    <definedName name="tthh" localSheetId="1" hidden="1">#N/A</definedName>
    <definedName name="tthh" localSheetId="4">#REF!</definedName>
    <definedName name="tthh">#REF!</definedName>
    <definedName name="TTTJ" localSheetId="1">#N/A</definedName>
    <definedName name="TTTJ" localSheetId="4">#REF!</definedName>
    <definedName name="TTTJ">#REF!</definedName>
    <definedName name="TTTR" localSheetId="1">#N/A</definedName>
    <definedName name="TTTR" localSheetId="4">#REF!</definedName>
    <definedName name="TTTR">#REF!</definedName>
    <definedName name="tw" localSheetId="1">'[2]3100'!#REF!</definedName>
    <definedName name="tw" localSheetId="4">#REF!</definedName>
    <definedName name="tw">#REF!</definedName>
    <definedName name="TwelveMonthMovingAvg">AVERAGE([2]INDEX!XFD1:XFD1048566)</definedName>
    <definedName name="TWO" localSheetId="1">#N/A</definedName>
    <definedName name="TWO" localSheetId="4">#REF!</definedName>
    <definedName name="TWO">#REF!</definedName>
    <definedName name="Two_Out_GR_3kg" localSheetId="1">[2]INDEX!#REF!</definedName>
    <definedName name="Two_Out_GR_3kg" localSheetId="4">#REF!</definedName>
    <definedName name="Two_Out_GR_3kg">#REF!</definedName>
    <definedName name="TwoStepMisstatementIdentified" localSheetId="1">'[20]Two Step Revenue Testing Master'!$C$85</definedName>
    <definedName name="TwoStepMisstatementIdentified">'[21]Two Step Revenue Testing Master'!$C$85</definedName>
    <definedName name="TwoStepTolerableEstMisstmtCalc" localSheetId="1">'[20]Two Step Revenue Testing Master'!$T$45</definedName>
    <definedName name="TwoStepTolerableEstMisstmtCalc">'[21]Two Step Revenue Testing Master'!$T$45</definedName>
    <definedName name="tws" localSheetId="1">#N/A</definedName>
    <definedName name="tws" localSheetId="4">#REF!</definedName>
    <definedName name="tws">#REF!</definedName>
    <definedName name="TY" localSheetId="1">#N/A</definedName>
    <definedName name="TY" localSheetId="4">#REF!</definedName>
    <definedName name="TY">#REF!</definedName>
    <definedName name="Type" localSheetId="1">[7]Scoping!$M$20</definedName>
    <definedName name="Type">[8]Scoping!$M$20</definedName>
    <definedName name="TypeTest" localSheetId="1">'[7]Drop down'!$K$6:$K$9</definedName>
    <definedName name="TypeTest">'[8]Drop down'!$K$6:$K$9</definedName>
    <definedName name="tyui" localSheetId="1">#N/A</definedName>
    <definedName name="tyui" localSheetId="4">#REF!</definedName>
    <definedName name="tyui">#REF!</definedName>
    <definedName name="u" localSheetId="1">[4]!u</definedName>
    <definedName name="u">[5]!u</definedName>
    <definedName name="uhg" localSheetId="1">#N/A</definedName>
    <definedName name="uhg" localSheetId="4">#REF!</definedName>
    <definedName name="uhg">#REF!</definedName>
    <definedName name="uhgt" localSheetId="1">'[2]2500'!#REF!</definedName>
    <definedName name="uhgt" localSheetId="4">#REF!</definedName>
    <definedName name="uhgt">#REF!</definedName>
    <definedName name="uhyt" localSheetId="1">#N/A</definedName>
    <definedName name="uhyt" localSheetId="4">#REF!</definedName>
    <definedName name="uhyt">#REF!</definedName>
    <definedName name="UNIT" localSheetId="1">#N/A</definedName>
    <definedName name="UNIT" localSheetId="4">#REF!</definedName>
    <definedName name="UNIT">#REF!</definedName>
    <definedName name="Update_Else" localSheetId="1">[7]Scoping!$M$42</definedName>
    <definedName name="Update_Else">[8]Scoping!$M$42</definedName>
    <definedName name="urt" localSheetId="1">#N/A</definedName>
    <definedName name="urt" localSheetId="4">#REF!</definedName>
    <definedName name="urt">#REF!</definedName>
    <definedName name="US" localSheetId="1">[7]Scoping!$M$9</definedName>
    <definedName name="US">[8]Scoping!$M$9</definedName>
    <definedName name="USD" localSheetId="1">#N/A</definedName>
    <definedName name="USD" localSheetId="4">#REF!</definedName>
    <definedName name="USD">#REF!</definedName>
    <definedName name="usdRate">1043.8</definedName>
    <definedName name="UYT" localSheetId="1">#N/A</definedName>
    <definedName name="UYT" localSheetId="4">#REF!</definedName>
    <definedName name="UYT">#REF!</definedName>
    <definedName name="va" localSheetId="1">'[2]2600'!#REF!</definedName>
    <definedName name="va" localSheetId="4">#REF!</definedName>
    <definedName name="va">#REF!</definedName>
    <definedName name="vbhfhfg" localSheetId="1">[4]!vbhfhfg</definedName>
    <definedName name="vbhfhfg">[5]!vbhfhfg</definedName>
    <definedName name="vd" localSheetId="1">'[2]2600'!#REF!</definedName>
    <definedName name="vd" localSheetId="4">#REF!</definedName>
    <definedName name="vd">#REF!</definedName>
    <definedName name="vddd" localSheetId="1">#N/A</definedName>
    <definedName name="vddd" localSheetId="4">#REF!</definedName>
    <definedName name="vddd">#REF!</definedName>
    <definedName name="vdfeww" localSheetId="1">#N/A</definedName>
    <definedName name="vdfeww" localSheetId="4">#REF!</definedName>
    <definedName name="vdfeww">#REF!</definedName>
    <definedName name="vdweww" localSheetId="1">[2]INDEX!#REF!</definedName>
    <definedName name="vdweww" localSheetId="4">#REF!</definedName>
    <definedName name="vdweww">#REF!</definedName>
    <definedName name="vdww" localSheetId="1">[2]INDEX!#REF!</definedName>
    <definedName name="vdww" localSheetId="4">#REF!</definedName>
    <definedName name="vdww">#REF!</definedName>
    <definedName name="vision2" localSheetId="1" hidden="1">{#N/A,#N/A,FALSE,"손익표지";#N/A,#N/A,FALSE,"손익계산";#N/A,#N/A,FALSE,"일반관리비";#N/A,#N/A,FALSE,"영업외수익";#N/A,#N/A,FALSE,"영업외비용";#N/A,#N/A,FALSE,"매출액";#N/A,#N/A,FALSE,"요약손익";#N/A,#N/A,FALSE,"요약대차";#N/A,#N/A,FALSE,"매출채권현황";#N/A,#N/A,FALSE,"매출채권명세"}</definedName>
    <definedName name="vision2" localSheetId="4">#REF!</definedName>
    <definedName name="vision2">#REF!</definedName>
    <definedName name="vjwp" localSheetId="1">#N/A</definedName>
    <definedName name="vjwp" localSheetId="4">#REF!</definedName>
    <definedName name="vjwp">#REF!</definedName>
    <definedName name="vv" localSheetId="1">[4]!vv</definedName>
    <definedName name="vv">[5]!vv</definedName>
    <definedName name="vvvvvvvvvvvvvvvvvvvvvvvvvvvv" localSheetId="1">[4]!vvvvvvvvvvvvvvvvvvvvvvvvvvvv</definedName>
    <definedName name="vvvvvvvvvvvvvvvvvvvvvvvvvvvv">[5]!vvvvvvvvvvvvvvvvvvvvvvvvvvvv</definedName>
    <definedName name="w" localSheetId="1" hidden="1">{#N/A,#N/A,FALSE,"BS";#N/A,#N/A,FALSE,"PL";#N/A,#N/A,FALSE,"처분";#N/A,#N/A,FALSE,"현금";#N/A,#N/A,FALSE,"매출";#N/A,#N/A,FALSE,"원가";#N/A,#N/A,FALSE,"경영"}</definedName>
    <definedName name="w" localSheetId="4">#REF!</definedName>
    <definedName name="w">#REF!</definedName>
    <definedName name="wa" localSheetId="1">'[2]2500'!#REF!</definedName>
    <definedName name="wa" localSheetId="4">#REF!</definedName>
    <definedName name="wa">#REF!</definedName>
    <definedName name="wanbang" localSheetId="1">[2]INDEX!#REF!</definedName>
    <definedName name="wanbang" localSheetId="4">#REF!</definedName>
    <definedName name="wanbang">#REF!</definedName>
    <definedName name="wc" localSheetId="1">[2]INDEX!#REF!</definedName>
    <definedName name="wc" localSheetId="4">#REF!</definedName>
    <definedName name="wc">#REF!</definedName>
    <definedName name="wdd" localSheetId="1" hidden="1">{#N/A,#N/A,FALSE,"UNIT";#N/A,#N/A,FALSE,"UNIT";#N/A,#N/A,FALSE,"계정"}</definedName>
    <definedName name="wdd" localSheetId="4">#REF!</definedName>
    <definedName name="wdd">#REF!</definedName>
    <definedName name="WE" localSheetId="1">#N/A</definedName>
    <definedName name="WE" localSheetId="4">#REF!</definedName>
    <definedName name="WE">#REF!</definedName>
    <definedName name="WEW" localSheetId="1">'[2]2500'!#REF!</definedName>
    <definedName name="WEW" localSheetId="4">#REF!</definedName>
    <definedName name="WEW">#REF!</definedName>
    <definedName name="whr" localSheetId="1">[4]!BlankMacro1</definedName>
    <definedName name="whr">[5]!BlankMacro1</definedName>
    <definedName name="wjd" localSheetId="1" hidden="1">{#N/A,#N/A,FALSE,"BS";#N/A,#N/A,FALSE,"PL";#N/A,#N/A,FALSE,"처분";#N/A,#N/A,FALSE,"현금";#N/A,#N/A,FALSE,"매출";#N/A,#N/A,FALSE,"원가";#N/A,#N/A,FALSE,"경영"}</definedName>
    <definedName name="wjd" localSheetId="4">#REF!</definedName>
    <definedName name="wjd">#REF!</definedName>
    <definedName name="WQ" localSheetId="1" hidden="1">{#N/A,#N/A,FALSE,"을지 (4)";#N/A,#N/A,FALSE,"을지 (5)";#N/A,#N/A,FALSE,"을지 (6)"}</definedName>
    <definedName name="WQ" localSheetId="4">#REF!</definedName>
    <definedName name="WQ">#REF!</definedName>
    <definedName name="wre" localSheetId="1">#N/A</definedName>
    <definedName name="wre" localSheetId="4">#REF!</definedName>
    <definedName name="wre">#REF!</definedName>
    <definedName name="WriteIntoMainSheet" localSheetId="1">[4]!WriteIntoMainSheet</definedName>
    <definedName name="WriteIntoMainSheet">[5]!WriteIntoMainSheet</definedName>
    <definedName name="wrn.aa." localSheetId="1" hidden="1">{#N/A,#N/A,FALSE,"UNIT";#N/A,#N/A,FALSE,"UNIT";#N/A,#N/A,FALSE,"계정"}</definedName>
    <definedName name="wrn.aa." localSheetId="4">#REF!</definedName>
    <definedName name="wrn.aa.">#REF!</definedName>
    <definedName name="wrn.Aging._.and._.Trend._.Analysis." localSheetId="1" hidden="1">{#N/A,#N/A,FALSE,"Aging Summary";#N/A,#N/A,FALSE,"Ratio Analysis";#N/A,#N/A,FALSE,"Test 120 Day Accts";#N/A,#N/A,FALSE,"Tickmarks"}</definedName>
    <definedName name="wrn.Aging._.and._.Trend._.Analysis." localSheetId="4">#REF!</definedName>
    <definedName name="wrn.Aging._.and._.Trend._.Analysis.">#REF!</definedName>
    <definedName name="wrn.AU._.검사성적서." localSheetId="1" hidden="1">{#N/A,#N/A,FALSE,"을지 (4)";#N/A,#N/A,FALSE,"을지 (5)";#N/A,#N/A,FALSE,"을지 (6)"}</definedName>
    <definedName name="wrn.AU._.검사성적서." localSheetId="4">#REF!</definedName>
    <definedName name="wrn.AU._.검사성적서.">#REF!</definedName>
    <definedName name="wrn.AU._.초도품._.보증서." localSheetId="1" hidden="1">{#N/A,#N/A,FALSE,"초도품";#N/A,#N/A,FALSE,"초도품 (2)";#N/A,#N/A,FALSE,"초도품 (3)";#N/A,#N/A,FALSE,"초도품 (4)";#N/A,#N/A,FALSE,"초도품 (5)";#N/A,#N/A,FALSE,"초도품 (6)"}</definedName>
    <definedName name="wrn.AU._.초도품._.보증서." localSheetId="4">#REF!</definedName>
    <definedName name="wrn.AU._.초도품._.보증서.">#REF!</definedName>
    <definedName name="wrn.COSA._.FS._.국문." localSheetId="1" hidden="1">{#N/A,#N/A,FALSE,"BS";#N/A,#N/A,FALSE,"PL";#N/A,#N/A,FALSE,"처분";#N/A,#N/A,FALSE,"현금";#N/A,#N/A,FALSE,"매출";#N/A,#N/A,FALSE,"원가";#N/A,#N/A,FALSE,"경영"}</definedName>
    <definedName name="wrn.COSA._.FS._.국문." localSheetId="4">#REF!</definedName>
    <definedName name="wrn.COSA._.FS._.국문.">#REF!</definedName>
    <definedName name="wrn.Lead._.Schedule." localSheetId="1" hidden="1">{#N/A,#N/A,FALSE,"BS";#N/A,#N/A,FALSE,"PL";#N/A,#N/A,FALSE,"A";#N/A,#N/A,FALSE,"B";#N/A,#N/A,FALSE,"B1";#N/A,#N/A,FALSE,"C";#N/A,#N/A,FALSE,"C1";#N/A,#N/A,FALSE,"C2";#N/A,#N/A,FALSE,"D";#N/A,#N/A,FALSE,"E";#N/A,#N/A,FALSE,"F";#N/A,#N/A,FALSE,"AA";#N/A,#N/A,FALSE,"BB";#N/A,#N/A,FALSE,"CC";#N/A,#N/A,FALSE,"DD";#N/A,#N/A,FALSE,"EE";#N/A,#N/A,FALSE,"FF";#N/A,#N/A,FALSE,"PL10";#N/A,#N/A,FALSE,"PL20";#N/A,#N/A,FALSE,"PL30"}</definedName>
    <definedName name="wrn.Lead._.Schedule." localSheetId="4">#REF!</definedName>
    <definedName name="wrn.Lead._.Schedule.">#REF!</definedName>
    <definedName name="wrn.PrintAll." localSheetId="1" hidden="1">{#N/A,#N/A,TRUE,"Summary";#N/A,#N/A,TRUE,"IS";#N/A,#N/A,TRUE,"Adj";#N/A,#N/A,TRUE,"BS";#N/A,#N/A,TRUE,"CF";#N/A,#N/A,TRUE,"Debt";#N/A,#N/A,TRUE,"IRR"}</definedName>
    <definedName name="wrn.PrintAll." localSheetId="4">#REF!</definedName>
    <definedName name="wrn.PrintAll.">#REF!</definedName>
    <definedName name="wrn.기술료._.비교." localSheetId="1" hidden="1">{#N/A,#N/A,FALSE,"기술료 비교"}</definedName>
    <definedName name="wrn.기술료._.비교." localSheetId="4">#REF!</definedName>
    <definedName name="wrn.기술료._.비교.">#REF!</definedName>
    <definedName name="wrn.손익보고." localSheetId="1"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localSheetId="4">#REF!</definedName>
    <definedName name="wrn.손익보고.">#REF!</definedName>
    <definedName name="wrn.수." localSheetId="1" hidden="1">{#N/A,"수불부",FALSE,"사급자재수불서";#N/A,"수불부",FALSE,"사급자재수불서"}</definedName>
    <definedName name="wrn.수." localSheetId="4">#REF!</definedName>
    <definedName name="wrn.수.">#REF!</definedName>
    <definedName name="wrn.신규dep._.full._.set." localSheetId="1" hidden="1">{#N/A,#N/A,FALSE,"신규dep";#N/A,#N/A,FALSE,"신규dep-금형상각후";#N/A,#N/A,FALSE,"신규dep-연구비상각후";#N/A,#N/A,FALSE,"신규dep-기계,공구상각후"}</definedName>
    <definedName name="wrn.신규dep._.full._.set." localSheetId="4">#REF!</definedName>
    <definedName name="wrn.신규dep._.full._.set.">#REF!</definedName>
    <definedName name="wrn.전부인쇄." localSheetId="1" hidden="1">{#N/A,#N/A,FALSE,"단축1";#N/A,#N/A,FALSE,"단축2";#N/A,#N/A,FALSE,"단축3";#N/A,#N/A,FALSE,"장축";#N/A,#N/A,FALSE,"4WD"}</definedName>
    <definedName name="wrn.전부인쇄." localSheetId="4">#REF!</definedName>
    <definedName name="wrn.전부인쇄.">#REF!</definedName>
    <definedName name="wwg" localSheetId="1">'[2]3100'!#REF!</definedName>
    <definedName name="wwg" localSheetId="4">#REF!</definedName>
    <definedName name="wwg">#REF!</definedName>
    <definedName name="wwlwlw" localSheetId="1">'[2]2500'!#REF!</definedName>
    <definedName name="wwlwlw" localSheetId="4">#REF!</definedName>
    <definedName name="wwlwlw">#REF!</definedName>
    <definedName name="wws" localSheetId="1">'[2]3100'!#REF!</definedName>
    <definedName name="wws" localSheetId="4">#REF!</definedName>
    <definedName name="wws">#REF!</definedName>
    <definedName name="WWWWWPPPPPPP" localSheetId="1">[4]!WWWWWPPPPPPP</definedName>
    <definedName name="WWWWWPPPPPPP">[5]!WWWWWPPPPPPP</definedName>
    <definedName name="X" localSheetId="1">#N/A</definedName>
    <definedName name="X" localSheetId="4">#REF!</definedName>
    <definedName name="X">#REF!</definedName>
    <definedName name="XDS" localSheetId="1" hidden="1">{#N/A,#N/A,FALSE,"을지 (4)";#N/A,#N/A,FALSE,"을지 (5)";#N/A,#N/A,FALSE,"을지 (6)"}</definedName>
    <definedName name="XDS" localSheetId="4">#REF!</definedName>
    <definedName name="XDS">#REF!</definedName>
    <definedName name="XIII._당기순이익" localSheetId="1">'[2]2500'!#REF!</definedName>
    <definedName name="XIII._당기순이익" localSheetId="4">#REF!</definedName>
    <definedName name="XIII._당기순이익">#REF!</definedName>
    <definedName name="XREF_COLUMN_1" localSheetId="1" hidden="1">#N/A</definedName>
    <definedName name="XREF_COLUMN_1" localSheetId="4">#REF!</definedName>
    <definedName name="XREF_COLUMN_1">#REF!</definedName>
    <definedName name="XREF_COLUMN_10" localSheetId="1" hidden="1">[28]BS!#REF!</definedName>
    <definedName name="XREF_COLUMN_10" localSheetId="4">#REF!</definedName>
    <definedName name="XREF_COLUMN_10">#REF!</definedName>
    <definedName name="XREF_COLUMN_11" localSheetId="1" hidden="1">[28]BS!#REF!</definedName>
    <definedName name="XREF_COLUMN_11" localSheetId="4">#REF!</definedName>
    <definedName name="XREF_COLUMN_11">#REF!</definedName>
    <definedName name="XREF_COLUMN_110" localSheetId="1" hidden="1">[29]감가상각LS!#REF!</definedName>
    <definedName name="XREF_COLUMN_110" localSheetId="4">#REF!</definedName>
    <definedName name="XREF_COLUMN_110">#REF!</definedName>
    <definedName name="XREF_COLUMN_12" localSheetId="1" hidden="1">[28]BS!#REF!</definedName>
    <definedName name="XREF_COLUMN_12" localSheetId="4">#REF!</definedName>
    <definedName name="XREF_COLUMN_12">#REF!</definedName>
    <definedName name="XREF_COLUMN_13" localSheetId="1" hidden="1">[28]BS!#REF!</definedName>
    <definedName name="XREF_COLUMN_13" localSheetId="4">#REF!</definedName>
    <definedName name="XREF_COLUMN_13">#REF!</definedName>
    <definedName name="XREF_COLUMN_14" localSheetId="1" hidden="1">[2]INDEX!#REF!</definedName>
    <definedName name="XREF_COLUMN_14" localSheetId="4">#REF!</definedName>
    <definedName name="XREF_COLUMN_14">#REF!</definedName>
    <definedName name="XREF_COLUMN_15" localSheetId="1" hidden="1">#REF!</definedName>
    <definedName name="XREF_COLUMN_15">#REF!</definedName>
    <definedName name="XREF_COLUMN_16" localSheetId="1" hidden="1">#N/A</definedName>
    <definedName name="XREF_COLUMN_16" localSheetId="4">#REF!</definedName>
    <definedName name="XREF_COLUMN_16">#REF!</definedName>
    <definedName name="XREF_COLUMN_17" localSheetId="1" hidden="1">[28]BS!#REF!</definedName>
    <definedName name="XREF_COLUMN_17" localSheetId="4">#REF!</definedName>
    <definedName name="XREF_COLUMN_17">#REF!</definedName>
    <definedName name="XREF_COLUMN_18" localSheetId="1" hidden="1">#N/A</definedName>
    <definedName name="XREF_COLUMN_18" localSheetId="4">#REF!</definedName>
    <definedName name="XREF_COLUMN_18">#REF!</definedName>
    <definedName name="XREF_COLUMN_19" localSheetId="1" hidden="1">[30]WTB!#REF!</definedName>
    <definedName name="XREF_COLUMN_19" localSheetId="4">#REF!</definedName>
    <definedName name="XREF_COLUMN_19">#REF!</definedName>
    <definedName name="XREF_COLUMN_2" localSheetId="1" hidden="1">[2]INDEX!#REF!</definedName>
    <definedName name="XREF_COLUMN_2" localSheetId="4">#REF!</definedName>
    <definedName name="XREF_COLUMN_2">#REF!</definedName>
    <definedName name="XREF_COLUMN_20" localSheetId="1" hidden="1">#N/A</definedName>
    <definedName name="XREF_COLUMN_20" localSheetId="4">#REF!</definedName>
    <definedName name="XREF_COLUMN_20">#REF!</definedName>
    <definedName name="XREF_COLUMN_21" localSheetId="1" hidden="1">[2]INDEX!#REF!</definedName>
    <definedName name="XREF_COLUMN_21" localSheetId="4">#REF!</definedName>
    <definedName name="XREF_COLUMN_21">#REF!</definedName>
    <definedName name="XREF_COLUMN_22" localSheetId="1" hidden="1">'[31]LS (2)'!$D$1:$D$65536</definedName>
    <definedName name="XREF_COLUMN_22" hidden="1">'[32]LS (2)'!$D$1:$D$65536</definedName>
    <definedName name="XREF_COLUMN_23" localSheetId="1" hidden="1">#N/A</definedName>
    <definedName name="XREF_COLUMN_23" localSheetId="4">#REF!</definedName>
    <definedName name="XREF_COLUMN_23">#REF!</definedName>
    <definedName name="XREF_COLUMN_24" localSheetId="1" hidden="1">'[31]건물 (2)'!$K$1:$K$65536</definedName>
    <definedName name="XREF_COLUMN_24" hidden="1">'[32]건물 (2)'!$K$1:$K$65536</definedName>
    <definedName name="XREF_COLUMN_25" localSheetId="1" hidden="1">'[31]유선방송설비 (2)'!$D$1:$D$65536</definedName>
    <definedName name="XREF_COLUMN_25" hidden="1">'[32]유선방송설비 (2)'!$D$1:$D$65536</definedName>
    <definedName name="XREF_COLUMN_26" localSheetId="1" hidden="1">'[31]차량운반구 (2)'!$D$1:$D$65536</definedName>
    <definedName name="XREF_COLUMN_26" hidden="1">'[32]차량운반구 (2)'!$D$1:$D$65536</definedName>
    <definedName name="XREF_COLUMN_27" localSheetId="1" hidden="1">'[31]전송선로설비 (2)'!$D$1:$D$65536</definedName>
    <definedName name="XREF_COLUMN_27" hidden="1">'[32]전송선로설비 (2)'!$D$1:$D$65536</definedName>
    <definedName name="XREF_COLUMN_28" localSheetId="1" hidden="1">'[31]집기비품 (2)'!$D$1:$D$65536</definedName>
    <definedName name="XREF_COLUMN_28" hidden="1">'[32]집기비품 (2)'!$D$1:$D$65536</definedName>
    <definedName name="XREF_COLUMN_29" localSheetId="1" hidden="1">'[31]공구기구 (2)'!$D$1:$D$65536</definedName>
    <definedName name="XREF_COLUMN_29" hidden="1">'[32]공구기구 (2)'!$D$1:$D$65536</definedName>
    <definedName name="XREF_COLUMN_3" localSheetId="1" hidden="1">#REF!</definedName>
    <definedName name="XREF_COLUMN_3" localSheetId="4">#REF!</definedName>
    <definedName name="XREF_COLUMN_3">#REF!</definedName>
    <definedName name="XREF_COLUMN_30" localSheetId="1" hidden="1">'[31]건물 (2)'!$I$1:$I$65536</definedName>
    <definedName name="XREF_COLUMN_30" hidden="1">'[32]건물 (2)'!$I$1:$I$65536</definedName>
    <definedName name="XREF_COLUMN_31" localSheetId="1" hidden="1">'[31]유선방송설비 (2)'!$I$1:$I$65536</definedName>
    <definedName name="XREF_COLUMN_31" hidden="1">'[32]유선방송설비 (2)'!$I$1:$I$65536</definedName>
    <definedName name="XREF_COLUMN_32" localSheetId="1" hidden="1">'[2]1100'!#REF!</definedName>
    <definedName name="XREF_COLUMN_32" localSheetId="4">#REF!</definedName>
    <definedName name="XREF_COLUMN_32">#REF!</definedName>
    <definedName name="XREF_COLUMN_33" localSheetId="1" hidden="1">'[31]전송선로설비 (2)'!$I$1:$I$65536</definedName>
    <definedName name="XREF_COLUMN_33" hidden="1">'[32]전송선로설비 (2)'!$I$1:$I$65536</definedName>
    <definedName name="XREF_COLUMN_34" localSheetId="1" hidden="1">#N/A</definedName>
    <definedName name="XREF_COLUMN_34" localSheetId="4">#REF!</definedName>
    <definedName name="XREF_COLUMN_34">#REF!</definedName>
    <definedName name="XREF_COLUMN_35" localSheetId="1" hidden="1">'[31]공구기구 (2)'!$I$1:$I$65536</definedName>
    <definedName name="XREF_COLUMN_35" hidden="1">'[32]공구기구 (2)'!$I$1:$I$65536</definedName>
    <definedName name="XREF_COLUMN_36" localSheetId="1" hidden="1">#N/A</definedName>
    <definedName name="XREF_COLUMN_36" localSheetId="4">#REF!</definedName>
    <definedName name="XREF_COLUMN_36">#REF!</definedName>
    <definedName name="XREF_COLUMN_37" localSheetId="1" hidden="1">#REF!</definedName>
    <definedName name="XREF_COLUMN_37" localSheetId="4">#REF!</definedName>
    <definedName name="XREF_COLUMN_37">#REF!</definedName>
    <definedName name="XREF_COLUMN_38" localSheetId="1" hidden="1">'[31]구축물 (2)'!$M$1:$M$65536</definedName>
    <definedName name="XREF_COLUMN_38" hidden="1">'[32]구축물 (2)'!$M$1:$M$65536</definedName>
    <definedName name="XREF_COLUMN_39" localSheetId="1" hidden="1">'[31]유선방송설비 (2)'!$O$1:$O$65536</definedName>
    <definedName name="XREF_COLUMN_39" hidden="1">'[32]유선방송설비 (2)'!$O$1:$O$65536</definedName>
    <definedName name="XREF_COLUMN_4" localSheetId="1" hidden="1">'[2]1100'!#REF!</definedName>
    <definedName name="XREF_COLUMN_4" localSheetId="4">#REF!</definedName>
    <definedName name="XREF_COLUMN_4">#REF!</definedName>
    <definedName name="XREF_COLUMN_40" localSheetId="1" hidden="1">'[31]차량운반구 (2)'!$O$1:$O$65536</definedName>
    <definedName name="XREF_COLUMN_40" hidden="1">'[32]차량운반구 (2)'!$O$1:$O$65536</definedName>
    <definedName name="XREF_COLUMN_41" localSheetId="1" hidden="1">'[31]전송선로설비 (2)'!$O$1:$O$65536</definedName>
    <definedName name="XREF_COLUMN_41" hidden="1">'[32]전송선로설비 (2)'!$O$1:$O$65536</definedName>
    <definedName name="XREF_COLUMN_42" localSheetId="1" hidden="1">'[31]집기비품 (2)'!$O$1:$O$65536</definedName>
    <definedName name="XREF_COLUMN_42" hidden="1">'[32]집기비품 (2)'!$O$1:$O$65536</definedName>
    <definedName name="XREF_COLUMN_43" localSheetId="1" hidden="1">'[31]컨버터 (2)'!$M$1:$M$65536</definedName>
    <definedName name="XREF_COLUMN_43" hidden="1">'[32]컨버터 (2)'!$M$1:$M$65536</definedName>
    <definedName name="XREF_COLUMN_44" localSheetId="1" hidden="1">'[31]공구기구 (2)'!$O$1:$O$65536</definedName>
    <definedName name="XREF_COLUMN_44" hidden="1">'[32]공구기구 (2)'!$O$1:$O$65536</definedName>
    <definedName name="XREF_COLUMN_45" localSheetId="1" hidden="1">'[31]건물 (2)'!$R$1:$R$65536</definedName>
    <definedName name="XREF_COLUMN_45" hidden="1">'[32]건물 (2)'!$R$1:$R$65536</definedName>
    <definedName name="XREF_COLUMN_46" localSheetId="1" hidden="1">#REF!</definedName>
    <definedName name="XREF_COLUMN_46" localSheetId="4">#REF!</definedName>
    <definedName name="XREF_COLUMN_46">#REF!</definedName>
    <definedName name="XREF_COLUMN_47" localSheetId="1" hidden="1">'[31]구축물 (2)'!$O$1:$O$65536</definedName>
    <definedName name="XREF_COLUMN_47" hidden="1">'[32]구축물 (2)'!$O$1:$O$65536</definedName>
    <definedName name="XREF_COLUMN_48" localSheetId="1" hidden="1">'[31]유선방송설비 (2)'!$Q$1:$Q$65536</definedName>
    <definedName name="XREF_COLUMN_48" hidden="1">'[32]유선방송설비 (2)'!$Q$1:$Q$65536</definedName>
    <definedName name="XREF_COLUMN_49" localSheetId="1" hidden="1">'[31]차량운반구 (2)'!$Q$1:$Q$65536</definedName>
    <definedName name="XREF_COLUMN_49" hidden="1">'[32]차량운반구 (2)'!$Q$1:$Q$65536</definedName>
    <definedName name="XREF_COLUMN_5" localSheetId="1" hidden="1">'[2]1100'!#REF!</definedName>
    <definedName name="XREF_COLUMN_5" localSheetId="4">#REF!</definedName>
    <definedName name="XREF_COLUMN_5">#REF!</definedName>
    <definedName name="XREF_COLUMN_50" localSheetId="1" hidden="1">'[31]전송선로설비 (2)'!$Q$1:$Q$65536</definedName>
    <definedName name="XREF_COLUMN_50" hidden="1">'[32]전송선로설비 (2)'!$Q$1:$Q$65536</definedName>
    <definedName name="XREF_COLUMN_51" localSheetId="1" hidden="1">'[31]컨버터 (2)'!$O$1:$O$65536</definedName>
    <definedName name="XREF_COLUMN_51" hidden="1">'[32]컨버터 (2)'!$O$1:$O$65536</definedName>
    <definedName name="XREF_COLUMN_52" localSheetId="1" hidden="1">'[31]집기비품 (2)'!$Q$1:$Q$65536</definedName>
    <definedName name="XREF_COLUMN_52" hidden="1">'[32]집기비품 (2)'!$Q$1:$Q$65536</definedName>
    <definedName name="XREF_COLUMN_53" localSheetId="1" hidden="1">'[31]공구기구 (2)'!$Q$1:$Q$65536</definedName>
    <definedName name="XREF_COLUMN_53" hidden="1">'[32]공구기구 (2)'!$Q$1:$Q$65536</definedName>
    <definedName name="XREF_COLUMN_54" localSheetId="1" hidden="1">#REF!</definedName>
    <definedName name="XREF_COLUMN_54" localSheetId="4">#REF!</definedName>
    <definedName name="XREF_COLUMN_54">#REF!</definedName>
    <definedName name="XREF_COLUMN_55" localSheetId="1" hidden="1">'[31]건물 (2)'!$AA$1:$AA$65536</definedName>
    <definedName name="XREF_COLUMN_55" hidden="1">'[32]건물 (2)'!$AA$1:$AA$65536</definedName>
    <definedName name="XREF_COLUMN_56" localSheetId="1" hidden="1">#REF!</definedName>
    <definedName name="XREF_COLUMN_56" localSheetId="4">#REF!</definedName>
    <definedName name="XREF_COLUMN_56">#REF!</definedName>
    <definedName name="XREF_COLUMN_57" localSheetId="1" hidden="1">'[31]건물 (2)'!$Y$1:$Y$65536</definedName>
    <definedName name="XREF_COLUMN_57" hidden="1">'[32]건물 (2)'!$Y$1:$Y$65536</definedName>
    <definedName name="XREF_COLUMN_58" localSheetId="1" hidden="1">'[31]건물 (2)'!$W$1:$W$65536</definedName>
    <definedName name="XREF_COLUMN_58" hidden="1">'[32]건물 (2)'!$W$1:$W$65536</definedName>
    <definedName name="XREF_COLUMN_59" localSheetId="1" hidden="1">'[31]구축물 (2)'!$S$1:$S$65536</definedName>
    <definedName name="XREF_COLUMN_59" hidden="1">'[32]구축물 (2)'!$S$1:$S$65536</definedName>
    <definedName name="XREF_COLUMN_6" localSheetId="1" hidden="1">[28]BS!#REF!</definedName>
    <definedName name="XREF_COLUMN_6" localSheetId="4">#REF!</definedName>
    <definedName name="XREF_COLUMN_6">#REF!</definedName>
    <definedName name="XREF_COLUMN_60" localSheetId="1" hidden="1">#REF!</definedName>
    <definedName name="XREF_COLUMN_60" localSheetId="4">#REF!</definedName>
    <definedName name="XREF_COLUMN_60">#REF!</definedName>
    <definedName name="XREF_COLUMN_61" localSheetId="1" hidden="1">'[31]유선방송설비 (2)'!$Z$1:$Z$65536</definedName>
    <definedName name="XREF_COLUMN_61" hidden="1">'[32]유선방송설비 (2)'!$Z$1:$Z$65536</definedName>
    <definedName name="XREF_COLUMN_62" localSheetId="1" hidden="1">'[31]유선방송설비 (2)'!$V$1:$V$65536</definedName>
    <definedName name="XREF_COLUMN_62" hidden="1">'[32]유선방송설비 (2)'!$V$1:$V$65536</definedName>
    <definedName name="XREF_COLUMN_63" localSheetId="1" hidden="1">'[31]유선방송설비 (2)'!$X$1:$X$65536</definedName>
    <definedName name="XREF_COLUMN_63" hidden="1">'[32]유선방송설비 (2)'!$X$1:$X$65536</definedName>
    <definedName name="XREF_COLUMN_64" localSheetId="1" hidden="1">'[31]차량운반구 (2)'!$Z$1:$Z$65536</definedName>
    <definedName name="XREF_COLUMN_64" hidden="1">'[32]차량운반구 (2)'!$Z$1:$Z$65536</definedName>
    <definedName name="XREF_COLUMN_65" localSheetId="1" hidden="1">'[31]차량운반구 (2)'!$X$1:$X$65536</definedName>
    <definedName name="XREF_COLUMN_65" hidden="1">'[32]차량운반구 (2)'!$X$1:$X$65536</definedName>
    <definedName name="XREF_COLUMN_66" localSheetId="1" hidden="1">'[31]차량운반구 (2)'!$V$1:$V$65536</definedName>
    <definedName name="XREF_COLUMN_66" hidden="1">'[32]차량운반구 (2)'!$V$1:$V$65536</definedName>
    <definedName name="XREF_COLUMN_67" localSheetId="1" hidden="1">'[31]전송선로설비 (2)'!$Z$1:$Z$65536</definedName>
    <definedName name="XREF_COLUMN_67" hidden="1">'[32]전송선로설비 (2)'!$Z$1:$Z$65536</definedName>
    <definedName name="XREF_COLUMN_68" localSheetId="1" hidden="1">'[31]전송선로설비 (2)'!$X$1:$X$65536</definedName>
    <definedName name="XREF_COLUMN_68" hidden="1">'[32]전송선로설비 (2)'!$X$1:$X$65536</definedName>
    <definedName name="XREF_COLUMN_69" localSheetId="1" hidden="1">'[31]전송선로설비 (2)'!$V$1:$V$65536</definedName>
    <definedName name="XREF_COLUMN_69" hidden="1">'[32]전송선로설비 (2)'!$V$1:$V$65536</definedName>
    <definedName name="XREF_COLUMN_7" localSheetId="1" hidden="1">[28]BS!#REF!</definedName>
    <definedName name="XREF_COLUMN_7" localSheetId="4">#REF!</definedName>
    <definedName name="XREF_COLUMN_7">#REF!</definedName>
    <definedName name="XREF_COLUMN_70" localSheetId="1" hidden="1">'[31]컨버터 (2)'!$S$1:$S$65536</definedName>
    <definedName name="XREF_COLUMN_70" hidden="1">'[32]컨버터 (2)'!$S$1:$S$65536</definedName>
    <definedName name="XREF_COLUMN_71" localSheetId="1" hidden="1">'[31]집기비품 (2)'!$Z$1:$Z$65536</definedName>
    <definedName name="XREF_COLUMN_71" hidden="1">'[32]집기비품 (2)'!$Z$1:$Z$65536</definedName>
    <definedName name="XREF_COLUMN_72" localSheetId="1" hidden="1">'[31]집기비품 (2)'!$V$1:$V$65536</definedName>
    <definedName name="XREF_COLUMN_72" hidden="1">'[32]집기비품 (2)'!$V$1:$V$65536</definedName>
    <definedName name="XREF_COLUMN_73" localSheetId="1" hidden="1">'[31]집기비품 (2)'!$X$1:$X$65536</definedName>
    <definedName name="XREF_COLUMN_73" hidden="1">'[32]집기비품 (2)'!$X$1:$X$65536</definedName>
    <definedName name="XREF_COLUMN_74" localSheetId="1" hidden="1">'[31]공구기구 (2)'!$X$1:$X$65536</definedName>
    <definedName name="XREF_COLUMN_74" hidden="1">'[32]공구기구 (2)'!$X$1:$X$65536</definedName>
    <definedName name="XREF_COLUMN_75" localSheetId="1" hidden="1">'[31]공구기구 (2)'!$T$1:$T$65536</definedName>
    <definedName name="XREF_COLUMN_75" hidden="1">'[32]공구기구 (2)'!$T$1:$T$65536</definedName>
    <definedName name="XREF_COLUMN_76" localSheetId="1" hidden="1">'[31]공구기구 (2)'!$V$1:$V$65536</definedName>
    <definedName name="XREF_COLUMN_76" hidden="1">'[32]공구기구 (2)'!$V$1:$V$65536</definedName>
    <definedName name="XREF_COLUMN_77" localSheetId="1" hidden="1">'[29]LS '!#REF!</definedName>
    <definedName name="XREF_COLUMN_77" localSheetId="4">#REF!</definedName>
    <definedName name="XREF_COLUMN_77">#REF!</definedName>
    <definedName name="XREF_COLUMN_79" localSheetId="1" hidden="1">'[29]LS '!#REF!</definedName>
    <definedName name="XREF_COLUMN_79" localSheetId="4">#REF!</definedName>
    <definedName name="XREF_COLUMN_79">#REF!</definedName>
    <definedName name="XREF_COLUMN_8" localSheetId="1" hidden="1">[28]BS!#REF!</definedName>
    <definedName name="XREF_COLUMN_8" localSheetId="4">#REF!</definedName>
    <definedName name="XREF_COLUMN_8">#REF!</definedName>
    <definedName name="XREF_COLUMN_81" localSheetId="1" hidden="1">'[29]LS '!#REF!</definedName>
    <definedName name="XREF_COLUMN_81" localSheetId="4">#REF!</definedName>
    <definedName name="XREF_COLUMN_81">#REF!</definedName>
    <definedName name="XREF_COLUMN_83" localSheetId="1" hidden="1">'[29]LS '!#REF!</definedName>
    <definedName name="XREF_COLUMN_83" localSheetId="4">#REF!</definedName>
    <definedName name="XREF_COLUMN_83">#REF!</definedName>
    <definedName name="XREF_COLUMN_87" localSheetId="1" hidden="1">'[29]LS '!#REF!</definedName>
    <definedName name="XREF_COLUMN_87" localSheetId="4">#REF!</definedName>
    <definedName name="XREF_COLUMN_87">#REF!</definedName>
    <definedName name="XREF_COLUMN_89" localSheetId="1" hidden="1">'[29]LS '!#REF!</definedName>
    <definedName name="XREF_COLUMN_89" localSheetId="4">#REF!</definedName>
    <definedName name="XREF_COLUMN_89">#REF!</definedName>
    <definedName name="XREF_COLUMN_9" localSheetId="1" hidden="1">[28]BS!#REF!</definedName>
    <definedName name="XREF_COLUMN_9" localSheetId="4">#REF!</definedName>
    <definedName name="XREF_COLUMN_9">#REF!</definedName>
    <definedName name="XREF_COLUMN_91" localSheetId="1" hidden="1">'[29]LS '!#REF!</definedName>
    <definedName name="XREF_COLUMN_91" localSheetId="4">#REF!</definedName>
    <definedName name="XREF_COLUMN_91">#REF!</definedName>
    <definedName name="XREF_COLUMN_93" localSheetId="1" hidden="1">'[29]LS '!#REF!</definedName>
    <definedName name="XREF_COLUMN_93" localSheetId="4">#REF!</definedName>
    <definedName name="XREF_COLUMN_93">#REF!</definedName>
    <definedName name="XREF_COLUMN_95" localSheetId="1" hidden="1">'[29]LS '!#REF!</definedName>
    <definedName name="XREF_COLUMN_95" localSheetId="4">#REF!</definedName>
    <definedName name="XREF_COLUMN_95">#REF!</definedName>
    <definedName name="XREF_COLUMN_97" localSheetId="1" hidden="1">'[29]LS '!#REF!</definedName>
    <definedName name="XREF_COLUMN_97" localSheetId="4">#REF!</definedName>
    <definedName name="XREF_COLUMN_97">#REF!</definedName>
    <definedName name="XRefActiveRow" localSheetId="1" hidden="1">[27]XREF!#REF!</definedName>
    <definedName name="XRefActiveRow" localSheetId="4">#REF!</definedName>
    <definedName name="XRefActiveRow">#REF!</definedName>
    <definedName name="XRefColumnsCount" hidden="1">1</definedName>
    <definedName name="XRefCopy1" localSheetId="1" hidden="1">#N/A</definedName>
    <definedName name="XRefCopy1" localSheetId="4">#REF!</definedName>
    <definedName name="XRefCopy1">#REF!</definedName>
    <definedName name="XRefCopy10" localSheetId="1" hidden="1">#REF!</definedName>
    <definedName name="XRefCopy10" localSheetId="4">#REF!</definedName>
    <definedName name="XRefCopy10">#REF!</definedName>
    <definedName name="XRefCopy100" localSheetId="1" hidden="1">#REF!</definedName>
    <definedName name="XRefCopy100" localSheetId="4">#REF!</definedName>
    <definedName name="XRefCopy100">#REF!</definedName>
    <definedName name="XRefCopy101" localSheetId="1" hidden="1">[2]INDEX!#REF!</definedName>
    <definedName name="XRefCopy101" localSheetId="4">#REF!</definedName>
    <definedName name="XRefCopy101">#REF!</definedName>
    <definedName name="XRefCopy101Row" localSheetId="1" hidden="1">#N/A</definedName>
    <definedName name="XRefCopy101Row" localSheetId="4">#REF!</definedName>
    <definedName name="XRefCopy101Row">#REF!</definedName>
    <definedName name="XRefCopy102" localSheetId="1" hidden="1">#REF!</definedName>
    <definedName name="XRefCopy102">#REF!</definedName>
    <definedName name="XRefCopy103">#REF!</definedName>
    <definedName name="XRefCopy104" localSheetId="1" hidden="1">[2]INDEX!#REF!</definedName>
    <definedName name="XRefCopy104" localSheetId="4">#REF!</definedName>
    <definedName name="XRefCopy104">#REF!</definedName>
    <definedName name="XRefCopy104Row" localSheetId="1" hidden="1">#N/A</definedName>
    <definedName name="XRefCopy104Row" localSheetId="4">#REF!</definedName>
    <definedName name="XRefCopy104Row">#REF!</definedName>
    <definedName name="XRefCopy105" localSheetId="1" hidden="1">#REF!</definedName>
    <definedName name="XRefCopy105">#REF!</definedName>
    <definedName name="XRefCopy106Row" localSheetId="1" hidden="1">#N/A</definedName>
    <definedName name="XRefCopy106Row" localSheetId="4">#REF!</definedName>
    <definedName name="XRefCopy106Row">#REF!</definedName>
    <definedName name="XRefCopy108Row" localSheetId="1" hidden="1">#N/A</definedName>
    <definedName name="XRefCopy108Row" localSheetId="4">#REF!</definedName>
    <definedName name="XRefCopy108Row">#REF!</definedName>
    <definedName name="XRefCopy109Row" localSheetId="1" hidden="1">#N/A</definedName>
    <definedName name="XRefCopy109Row" localSheetId="4">#REF!</definedName>
    <definedName name="XRefCopy109Row">#REF!</definedName>
    <definedName name="XRefCopy10Row" localSheetId="1" hidden="1">#N/A</definedName>
    <definedName name="XRefCopy10Row" localSheetId="4">#REF!</definedName>
    <definedName name="XRefCopy10Row">#REF!</definedName>
    <definedName name="XRefCopy11" localSheetId="1" hidden="1">#REF!</definedName>
    <definedName name="XRefCopy11">#REF!</definedName>
    <definedName name="XRefCopy111Row" localSheetId="1" hidden="1">#N/A</definedName>
    <definedName name="XRefCopy111Row" localSheetId="4">#REF!</definedName>
    <definedName name="XRefCopy111Row">#REF!</definedName>
    <definedName name="XRefCopy112Row" localSheetId="1" hidden="1">#N/A</definedName>
    <definedName name="XRefCopy112Row" localSheetId="4">#REF!</definedName>
    <definedName name="XRefCopy112Row">#REF!</definedName>
    <definedName name="XRefCopy113Row" localSheetId="1" hidden="1">#N/A</definedName>
    <definedName name="XRefCopy113Row" localSheetId="4">#REF!</definedName>
    <definedName name="XRefCopy113Row">#REF!</definedName>
    <definedName name="XRefCopy114Row" localSheetId="1" hidden="1">#N/A</definedName>
    <definedName name="XRefCopy114Row" localSheetId="4">#REF!</definedName>
    <definedName name="XRefCopy114Row">#REF!</definedName>
    <definedName name="XRefCopy115Row" localSheetId="1" hidden="1">#N/A</definedName>
    <definedName name="XRefCopy115Row" localSheetId="4">#REF!</definedName>
    <definedName name="XRefCopy115Row">#REF!</definedName>
    <definedName name="XRefCopy116Row" localSheetId="1" hidden="1">#N/A</definedName>
    <definedName name="XRefCopy116Row" localSheetId="4">#REF!</definedName>
    <definedName name="XRefCopy116Row">#REF!</definedName>
    <definedName name="XRefCopy117Row" localSheetId="1" hidden="1">#N/A</definedName>
    <definedName name="XRefCopy117Row" localSheetId="4">#REF!</definedName>
    <definedName name="XRefCopy117Row">#REF!</definedName>
    <definedName name="XRefCopy119Row" localSheetId="1" hidden="1">#N/A</definedName>
    <definedName name="XRefCopy119Row" localSheetId="4">#REF!</definedName>
    <definedName name="XRefCopy119Row">#REF!</definedName>
    <definedName name="XRefCopy11Row" localSheetId="1" hidden="1">#N/A</definedName>
    <definedName name="XRefCopy11Row" localSheetId="4">#REF!</definedName>
    <definedName name="XRefCopy11Row">#REF!</definedName>
    <definedName name="XRefCopy12" localSheetId="1" hidden="1">#REF!</definedName>
    <definedName name="XRefCopy12">#REF!</definedName>
    <definedName name="XRefCopy120" localSheetId="1" hidden="1">[2]INDEX!#REF!</definedName>
    <definedName name="XRefCopy120" localSheetId="4">#REF!</definedName>
    <definedName name="XRefCopy120">#REF!</definedName>
    <definedName name="XRefCopy122Row" localSheetId="1" hidden="1">#N/A</definedName>
    <definedName name="XRefCopy122Row" localSheetId="4">#REF!</definedName>
    <definedName name="XRefCopy122Row">#REF!</definedName>
    <definedName name="XRefCopy123Row" localSheetId="1" hidden="1">#N/A</definedName>
    <definedName name="XRefCopy123Row" localSheetId="4">#REF!</definedName>
    <definedName name="XRefCopy123Row">#REF!</definedName>
    <definedName name="XRefCopy124Row" localSheetId="1" hidden="1">[2]INDEX!#REF!</definedName>
    <definedName name="XRefCopy124Row" localSheetId="4">#REF!</definedName>
    <definedName name="XRefCopy124Row">#REF!</definedName>
    <definedName name="XRefCopy125Row" localSheetId="1" hidden="1">[2]INDEX!#REF!</definedName>
    <definedName name="XRefCopy125Row" localSheetId="4">#REF!</definedName>
    <definedName name="XRefCopy125Row">#REF!</definedName>
    <definedName name="XRefCopy126Row" localSheetId="1" hidden="1">[2]INDEX!#REF!</definedName>
    <definedName name="XRefCopy126Row" localSheetId="4">#REF!</definedName>
    <definedName name="XRefCopy126Row">#REF!</definedName>
    <definedName name="XRefCopy12Row" localSheetId="1" hidden="1">#N/A</definedName>
    <definedName name="XRefCopy12Row" localSheetId="4">#REF!</definedName>
    <definedName name="XRefCopy12Row">#REF!</definedName>
    <definedName name="XRefCopy13" localSheetId="1" hidden="1">#REF!</definedName>
    <definedName name="XRefCopy13">#REF!</definedName>
    <definedName name="XRefCopy13Row" localSheetId="1" hidden="1">#N/A</definedName>
    <definedName name="XRefCopy13Row" localSheetId="4">#REF!</definedName>
    <definedName name="XRefCopy13Row">#REF!</definedName>
    <definedName name="XRefCopy14" localSheetId="1" hidden="1">[27]F456!#REF!</definedName>
    <definedName name="XRefCopy14" localSheetId="4">#REF!</definedName>
    <definedName name="XRefCopy14">#REF!</definedName>
    <definedName name="XRefCopy14Row" localSheetId="1" hidden="1">#N/A</definedName>
    <definedName name="XRefCopy14Row" localSheetId="4">#REF!</definedName>
    <definedName name="XRefCopy14Row">#REF!</definedName>
    <definedName name="XRefCopy15" localSheetId="1" hidden="1">[28]BS!#REF!</definedName>
    <definedName name="XRefCopy15" localSheetId="4">#REF!</definedName>
    <definedName name="XRefCopy15">#REF!</definedName>
    <definedName name="XRefCopy15Row" localSheetId="1" hidden="1">#N/A</definedName>
    <definedName name="XRefCopy15Row" localSheetId="4">#REF!</definedName>
    <definedName name="XRefCopy15Row">#REF!</definedName>
    <definedName name="XRefCopy16" localSheetId="1" hidden="1">[27]F456!#REF!</definedName>
    <definedName name="XRefCopy16" localSheetId="4">#REF!</definedName>
    <definedName name="XRefCopy16">#REF!</definedName>
    <definedName name="XRefCopy16Row" localSheetId="1" hidden="1">#N/A</definedName>
    <definedName name="XRefCopy16Row" localSheetId="4">#REF!</definedName>
    <definedName name="XRefCopy16Row">#REF!</definedName>
    <definedName name="XRefCopy17Row" localSheetId="1" hidden="1">#N/A</definedName>
    <definedName name="XRefCopy17Row" localSheetId="4">#REF!</definedName>
    <definedName name="XRefCopy17Row">#REF!</definedName>
    <definedName name="XRefCopy18Row" localSheetId="1" hidden="1">#N/A</definedName>
    <definedName name="XRefCopy18Row" localSheetId="4">#REF!</definedName>
    <definedName name="XRefCopy18Row">#REF!</definedName>
    <definedName name="XRefCopy19Row" localSheetId="1" hidden="1">#N/A</definedName>
    <definedName name="XRefCopy19Row" localSheetId="4">#REF!</definedName>
    <definedName name="XRefCopy19Row">#REF!</definedName>
    <definedName name="XRefCopy1Row" localSheetId="1" hidden="1">#N/A</definedName>
    <definedName name="XRefCopy1Row" localSheetId="4">#REF!</definedName>
    <definedName name="XRefCopy1Row">#REF!</definedName>
    <definedName name="XRefCopy2" localSheetId="1" hidden="1">#REF!</definedName>
    <definedName name="XRefCopy2">#REF!</definedName>
    <definedName name="XRefCopy20Row" localSheetId="1" hidden="1">#N/A</definedName>
    <definedName name="XRefCopy20Row" localSheetId="4">#REF!</definedName>
    <definedName name="XRefCopy20Row">#REF!</definedName>
    <definedName name="XRefCopy21" localSheetId="1" hidden="1">[27]F456!#REF!</definedName>
    <definedName name="XRefCopy21" localSheetId="4">#REF!</definedName>
    <definedName name="XRefCopy21">#REF!</definedName>
    <definedName name="XRefCopy21Row" localSheetId="1" hidden="1">#N/A</definedName>
    <definedName name="XRefCopy21Row" localSheetId="4">#REF!</definedName>
    <definedName name="XRefCopy21Row">#REF!</definedName>
    <definedName name="XRefCopy22" localSheetId="1" hidden="1">#REF!</definedName>
    <definedName name="XRefCopy22">#REF!</definedName>
    <definedName name="XRefCopy22Row" localSheetId="1" hidden="1">#N/A</definedName>
    <definedName name="XRefCopy22Row" localSheetId="4">#REF!</definedName>
    <definedName name="XRefCopy22Row">#REF!</definedName>
    <definedName name="XRefCopy23" localSheetId="1" hidden="1">#REF!</definedName>
    <definedName name="XRefCopy23">#REF!</definedName>
    <definedName name="XRefCopy23Row" localSheetId="1" hidden="1">#N/A</definedName>
    <definedName name="XRefCopy23Row" localSheetId="4">#REF!</definedName>
    <definedName name="XRefCopy23Row">#REF!</definedName>
    <definedName name="XRefCopy24" localSheetId="1" hidden="1">#REF!</definedName>
    <definedName name="XRefCopy24">#REF!</definedName>
    <definedName name="XRefCopy24Row" localSheetId="1" hidden="1">#N/A</definedName>
    <definedName name="XRefCopy24Row" localSheetId="4">#REF!</definedName>
    <definedName name="XRefCopy24Row">#REF!</definedName>
    <definedName name="XRefCopy25" localSheetId="1" hidden="1">#REF!</definedName>
    <definedName name="XRefCopy25">#REF!</definedName>
    <definedName name="XRefCopy25Row" localSheetId="1" hidden="1">#N/A</definedName>
    <definedName name="XRefCopy25Row" localSheetId="4">#REF!</definedName>
    <definedName name="XRefCopy25Row">#REF!</definedName>
    <definedName name="XRefCopy26" localSheetId="1" hidden="1">#REF!</definedName>
    <definedName name="XRefCopy26">#REF!</definedName>
    <definedName name="XRefCopy26Row" localSheetId="1" hidden="1">#N/A</definedName>
    <definedName name="XRefCopy26Row" localSheetId="4">#REF!</definedName>
    <definedName name="XRefCopy26Row">#REF!</definedName>
    <definedName name="XRefCopy27" localSheetId="1" hidden="1">#REF!</definedName>
    <definedName name="XRefCopy27">#REF!</definedName>
    <definedName name="XRefCopy27Row" localSheetId="1" hidden="1">#N/A</definedName>
    <definedName name="XRefCopy27Row" localSheetId="4">#REF!</definedName>
    <definedName name="XRefCopy27Row">#REF!</definedName>
    <definedName name="XRefCopy28" localSheetId="1" hidden="1">#REF!</definedName>
    <definedName name="XRefCopy28">#REF!</definedName>
    <definedName name="XRefCopy28Row" localSheetId="1" hidden="1">#N/A</definedName>
    <definedName name="XRefCopy28Row" localSheetId="4">#REF!</definedName>
    <definedName name="XRefCopy28Row">#REF!</definedName>
    <definedName name="XRefCopy29" localSheetId="1" hidden="1">#REF!</definedName>
    <definedName name="XRefCopy29">#REF!</definedName>
    <definedName name="XRefCopy29Row" localSheetId="1" hidden="1">#N/A</definedName>
    <definedName name="XRefCopy29Row" localSheetId="4">#REF!</definedName>
    <definedName name="XRefCopy29Row">#REF!</definedName>
    <definedName name="XRefCopy2Row" localSheetId="1" hidden="1">#N/A</definedName>
    <definedName name="XRefCopy2Row" localSheetId="4">#REF!</definedName>
    <definedName name="XRefCopy2Row">#REF!</definedName>
    <definedName name="XRefCopy3" localSheetId="1" hidden="1">#REF!</definedName>
    <definedName name="XRefCopy3">#REF!</definedName>
    <definedName name="XRefCopy30">#REF!</definedName>
    <definedName name="XRefCopy30Row" localSheetId="1" hidden="1">#N/A</definedName>
    <definedName name="XRefCopy30Row" localSheetId="4">#REF!</definedName>
    <definedName name="XRefCopy30Row">#REF!</definedName>
    <definedName name="XRefCopy31" localSheetId="1" hidden="1">#REF!</definedName>
    <definedName name="XRefCopy31">#REF!</definedName>
    <definedName name="XRefCopy31Row" localSheetId="1" hidden="1">#N/A</definedName>
    <definedName name="XRefCopy31Row" localSheetId="4">#REF!</definedName>
    <definedName name="XRefCopy31Row">#REF!</definedName>
    <definedName name="XRefCopy32" localSheetId="1" hidden="1">#REF!</definedName>
    <definedName name="XRefCopy32">#REF!</definedName>
    <definedName name="XRefCopy32Row" localSheetId="1" hidden="1">#N/A</definedName>
    <definedName name="XRefCopy32Row" localSheetId="4">#REF!</definedName>
    <definedName name="XRefCopy32Row">#REF!</definedName>
    <definedName name="XRefCopy33" localSheetId="1" hidden="1">#REF!</definedName>
    <definedName name="XRefCopy33">#REF!</definedName>
    <definedName name="XRefCopy33Row" localSheetId="1" hidden="1">#N/A</definedName>
    <definedName name="XRefCopy33Row" localSheetId="4">#REF!</definedName>
    <definedName name="XRefCopy33Row">#REF!</definedName>
    <definedName name="XRefCopy34" localSheetId="1" hidden="1">#REF!</definedName>
    <definedName name="XRefCopy34">#REF!</definedName>
    <definedName name="XRefCopy34Row" localSheetId="1" hidden="1">#N/A</definedName>
    <definedName name="XRefCopy34Row" localSheetId="4">#REF!</definedName>
    <definedName name="XRefCopy34Row">#REF!</definedName>
    <definedName name="XRefCopy35" localSheetId="1" hidden="1">#REF!</definedName>
    <definedName name="XRefCopy35">#REF!</definedName>
    <definedName name="XRefCopy35Row" localSheetId="1" hidden="1">#N/A</definedName>
    <definedName name="XRefCopy35Row" localSheetId="4">#REF!</definedName>
    <definedName name="XRefCopy35Row">#REF!</definedName>
    <definedName name="XRefCopy36" localSheetId="1" hidden="1">#REF!</definedName>
    <definedName name="XRefCopy36">#REF!</definedName>
    <definedName name="XRefCopy36Row" localSheetId="1" hidden="1">#N/A</definedName>
    <definedName name="XRefCopy36Row" localSheetId="4">#REF!</definedName>
    <definedName name="XRefCopy36Row">#REF!</definedName>
    <definedName name="XRefCopy37" localSheetId="1" hidden="1">#REF!</definedName>
    <definedName name="XRefCopy37">#REF!</definedName>
    <definedName name="XRefCopy37Row" localSheetId="1" hidden="1">#N/A</definedName>
    <definedName name="XRefCopy37Row" localSheetId="4">#REF!</definedName>
    <definedName name="XRefCopy37Row">#REF!</definedName>
    <definedName name="XRefCopy38" localSheetId="1" hidden="1">#REF!</definedName>
    <definedName name="XRefCopy38">#REF!</definedName>
    <definedName name="XRefCopy38Row" localSheetId="1" hidden="1">#N/A</definedName>
    <definedName name="XRefCopy38Row" localSheetId="4">#REF!</definedName>
    <definedName name="XRefCopy38Row">#REF!</definedName>
    <definedName name="XRefCopy39" localSheetId="1" hidden="1">#REF!</definedName>
    <definedName name="XRefCopy39">#REF!</definedName>
    <definedName name="XRefCopy39Row" localSheetId="1" hidden="1">#N/A</definedName>
    <definedName name="XRefCopy39Row" localSheetId="4">#REF!</definedName>
    <definedName name="XRefCopy39Row">#REF!</definedName>
    <definedName name="XRefCopy3Row" localSheetId="1" hidden="1">#N/A</definedName>
    <definedName name="XRefCopy3Row" localSheetId="4">#REF!</definedName>
    <definedName name="XRefCopy3Row">#REF!</definedName>
    <definedName name="XRefCopy4" localSheetId="1" hidden="1">#REF!</definedName>
    <definedName name="XRefCopy4">#REF!</definedName>
    <definedName name="XRefCopy40" localSheetId="1" hidden="1">'[2]1300'!#REF!</definedName>
    <definedName name="XRefCopy40" localSheetId="4">#REF!</definedName>
    <definedName name="XRefCopy40">#REF!</definedName>
    <definedName name="XRefCopy40Row" localSheetId="1" hidden="1">#N/A</definedName>
    <definedName name="XRefCopy40Row" localSheetId="4">#REF!</definedName>
    <definedName name="XRefCopy40Row">#REF!</definedName>
    <definedName name="XRefCopy41" localSheetId="1" hidden="1">'[2]1300'!#REF!</definedName>
    <definedName name="XRefCopy41" localSheetId="4">#REF!</definedName>
    <definedName name="XRefCopy41">#REF!</definedName>
    <definedName name="XRefCopy41Row" localSheetId="1" hidden="1">#N/A</definedName>
    <definedName name="XRefCopy41Row" localSheetId="4">#REF!</definedName>
    <definedName name="XRefCopy41Row">#REF!</definedName>
    <definedName name="XRefCopy42" localSheetId="1" hidden="1">'[2]1300'!#REF!</definedName>
    <definedName name="XRefCopy42" localSheetId="4">#REF!</definedName>
    <definedName name="XRefCopy42">#REF!</definedName>
    <definedName name="XRefCopy42Row" localSheetId="1" hidden="1">#N/A</definedName>
    <definedName name="XRefCopy42Row" localSheetId="4">#REF!</definedName>
    <definedName name="XRefCopy42Row">#REF!</definedName>
    <definedName name="XRefCopy43" localSheetId="1" hidden="1">'[2]1300'!#REF!</definedName>
    <definedName name="XRefCopy43" localSheetId="4">#REF!</definedName>
    <definedName name="XRefCopy43">#REF!</definedName>
    <definedName name="XRefCopy43Row" localSheetId="1" hidden="1">#N/A</definedName>
    <definedName name="XRefCopy43Row" localSheetId="4">#REF!</definedName>
    <definedName name="XRefCopy43Row">#REF!</definedName>
    <definedName name="XRefCopy44" localSheetId="1" hidden="1">'[2]1300'!#REF!</definedName>
    <definedName name="XRefCopy44" localSheetId="4">#REF!</definedName>
    <definedName name="XRefCopy44">#REF!</definedName>
    <definedName name="XRefCopy44Row" localSheetId="1" hidden="1">#N/A</definedName>
    <definedName name="XRefCopy44Row" localSheetId="4">#REF!</definedName>
    <definedName name="XRefCopy44Row">#REF!</definedName>
    <definedName name="XRefCopy45" localSheetId="1" hidden="1">'[2]1300'!#REF!</definedName>
    <definedName name="XRefCopy45" localSheetId="4">#REF!</definedName>
    <definedName name="XRefCopy45">#REF!</definedName>
    <definedName name="XRefCopy45Row" localSheetId="1" hidden="1">#N/A</definedName>
    <definedName name="XRefCopy45Row" localSheetId="4">#REF!</definedName>
    <definedName name="XRefCopy45Row">#REF!</definedName>
    <definedName name="XRefCopy46" localSheetId="1" hidden="1">'[2]1300'!#REF!</definedName>
    <definedName name="XRefCopy46" localSheetId="4">#REF!</definedName>
    <definedName name="XRefCopy46">#REF!</definedName>
    <definedName name="XRefCopy46Row" localSheetId="1" hidden="1">#N/A</definedName>
    <definedName name="XRefCopy46Row" localSheetId="4">#REF!</definedName>
    <definedName name="XRefCopy46Row">#REF!</definedName>
    <definedName name="XRefCopy47" localSheetId="1" hidden="1">'[2]1300'!#REF!</definedName>
    <definedName name="XRefCopy47" localSheetId="4">#REF!</definedName>
    <definedName name="XRefCopy47">#REF!</definedName>
    <definedName name="XRefCopy47Row" localSheetId="1" hidden="1">#N/A</definedName>
    <definedName name="XRefCopy47Row" localSheetId="4">#REF!</definedName>
    <definedName name="XRefCopy47Row">#REF!</definedName>
    <definedName name="XRefCopy48" localSheetId="1" hidden="1">'[2]1300'!#REF!</definedName>
    <definedName name="XRefCopy48" localSheetId="4">#REF!</definedName>
    <definedName name="XRefCopy48">#REF!</definedName>
    <definedName name="XRefCopy48Row" localSheetId="1" hidden="1">#N/A</definedName>
    <definedName name="XRefCopy48Row" localSheetId="4">#REF!</definedName>
    <definedName name="XRefCopy48Row">#REF!</definedName>
    <definedName name="XRefCopy49" localSheetId="1" hidden="1">'[2]1300'!#REF!</definedName>
    <definedName name="XRefCopy49" localSheetId="4">#REF!</definedName>
    <definedName name="XRefCopy49">#REF!</definedName>
    <definedName name="XRefCopy49Row" localSheetId="1" hidden="1">#N/A</definedName>
    <definedName name="XRefCopy49Row" localSheetId="4">#REF!</definedName>
    <definedName name="XRefCopy49Row">#REF!</definedName>
    <definedName name="XRefCopy4Row" localSheetId="1" hidden="1">#N/A</definedName>
    <definedName name="XRefCopy4Row" localSheetId="4">#REF!</definedName>
    <definedName name="XRefCopy4Row">#REF!</definedName>
    <definedName name="XRefCopy5" localSheetId="1" hidden="1">#REF!</definedName>
    <definedName name="XRefCopy5">#REF!</definedName>
    <definedName name="XRefCopy50" localSheetId="1" hidden="1">'[2]1300'!#REF!</definedName>
    <definedName name="XRefCopy50" localSheetId="4">#REF!</definedName>
    <definedName name="XRefCopy50">#REF!</definedName>
    <definedName name="XRefCopy50Row" localSheetId="1" hidden="1">#N/A</definedName>
    <definedName name="XRefCopy50Row" localSheetId="4">#REF!</definedName>
    <definedName name="XRefCopy50Row">#REF!</definedName>
    <definedName name="XRefCopy51" localSheetId="1" hidden="1">'[2]1300'!#REF!</definedName>
    <definedName name="XRefCopy51" localSheetId="4">#REF!</definedName>
    <definedName name="XRefCopy51">#REF!</definedName>
    <definedName name="XRefCopy51Row" localSheetId="1" hidden="1">#N/A</definedName>
    <definedName name="XRefCopy51Row" localSheetId="4">#REF!</definedName>
    <definedName name="XRefCopy51Row">#REF!</definedName>
    <definedName name="XRefCopy52" localSheetId="1" hidden="1">'[2]1300'!#REF!</definedName>
    <definedName name="XRefCopy52" localSheetId="4">#REF!</definedName>
    <definedName name="XRefCopy52">#REF!</definedName>
    <definedName name="XRefCopy52Row" localSheetId="1" hidden="1">#N/A</definedName>
    <definedName name="XRefCopy52Row" localSheetId="4">#REF!</definedName>
    <definedName name="XRefCopy52Row">#REF!</definedName>
    <definedName name="XRefCopy53" localSheetId="1" hidden="1">'[2]1300'!#REF!</definedName>
    <definedName name="XRefCopy53" localSheetId="4">#REF!</definedName>
    <definedName name="XRefCopy53">#REF!</definedName>
    <definedName name="XRefCopy53Row" localSheetId="1" hidden="1">#N/A</definedName>
    <definedName name="XRefCopy53Row" localSheetId="4">#REF!</definedName>
    <definedName name="XRefCopy53Row">#REF!</definedName>
    <definedName name="XRefCopy54" localSheetId="1" hidden="1">'[2]1300'!#REF!</definedName>
    <definedName name="XRefCopy54" localSheetId="4">#REF!</definedName>
    <definedName name="XRefCopy54">#REF!</definedName>
    <definedName name="XRefCopy54Row" localSheetId="1" hidden="1">#N/A</definedName>
    <definedName name="XRefCopy54Row" localSheetId="4">#REF!</definedName>
    <definedName name="XRefCopy54Row">#REF!</definedName>
    <definedName name="XRefCopy55" localSheetId="1" hidden="1">'[2]1300'!#REF!</definedName>
    <definedName name="XRefCopy55" localSheetId="4">#REF!</definedName>
    <definedName name="XRefCopy55">#REF!</definedName>
    <definedName name="XRefCopy56" localSheetId="1" hidden="1">[2]INDEX!#REF!</definedName>
    <definedName name="XRefCopy56" localSheetId="4">#REF!</definedName>
    <definedName name="XRefCopy56">#REF!</definedName>
    <definedName name="XRefCopy56Row" localSheetId="1" hidden="1">#N/A</definedName>
    <definedName name="XRefCopy56Row" localSheetId="4">#REF!</definedName>
    <definedName name="XRefCopy56Row">#REF!</definedName>
    <definedName name="XRefCopy57" localSheetId="1" hidden="1">'[31]LS (2)'!$C$26</definedName>
    <definedName name="XRefCopy57" hidden="1">'[32]LS (2)'!$C$26</definedName>
    <definedName name="XRefCopy57Row" localSheetId="1" hidden="1">#N/A</definedName>
    <definedName name="XRefCopy57Row" localSheetId="4">#REF!</definedName>
    <definedName name="XRefCopy57Row">#REF!</definedName>
    <definedName name="XRefCopy58" localSheetId="1" hidden="1">[2]INDEX!#REF!</definedName>
    <definedName name="XRefCopy58" localSheetId="4">#REF!</definedName>
    <definedName name="XRefCopy58">#REF!</definedName>
    <definedName name="XRefCopy58Row" localSheetId="1" hidden="1">#N/A</definedName>
    <definedName name="XRefCopy58Row" localSheetId="4">#REF!</definedName>
    <definedName name="XRefCopy58Row">#REF!</definedName>
    <definedName name="XRefCopy59" localSheetId="1" hidden="1">[2]INDEX!#REF!</definedName>
    <definedName name="XRefCopy59" localSheetId="4">#REF!</definedName>
    <definedName name="XRefCopy59">#REF!</definedName>
    <definedName name="XRefCopy59Row" localSheetId="1" hidden="1">#N/A</definedName>
    <definedName name="XRefCopy59Row" localSheetId="4">#REF!</definedName>
    <definedName name="XRefCopy59Row">#REF!</definedName>
    <definedName name="XRefCopy5Row" localSheetId="1" hidden="1">#N/A</definedName>
    <definedName name="XRefCopy5Row" localSheetId="4">#REF!</definedName>
    <definedName name="XRefCopy5Row">#REF!</definedName>
    <definedName name="XRefCopy6" localSheetId="1" hidden="1">#REF!</definedName>
    <definedName name="XRefCopy6">#REF!</definedName>
    <definedName name="XRefCopy60" localSheetId="1" hidden="1">'[31]LS (2)'!$C$28</definedName>
    <definedName name="XRefCopy60" hidden="1">'[32]LS (2)'!$C$28</definedName>
    <definedName name="XRefCopy60Row" localSheetId="1" hidden="1">#N/A</definedName>
    <definedName name="XRefCopy60Row" localSheetId="4">#REF!</definedName>
    <definedName name="XRefCopy60Row">#REF!</definedName>
    <definedName name="XRefCopy61" localSheetId="1" hidden="1">[2]INDEX!#REF!</definedName>
    <definedName name="XRefCopy61" localSheetId="4">#REF!</definedName>
    <definedName name="XRefCopy61">#REF!</definedName>
    <definedName name="XRefCopy61Row" localSheetId="1" hidden="1">#N/A</definedName>
    <definedName name="XRefCopy61Row" localSheetId="4">#REF!</definedName>
    <definedName name="XRefCopy61Row">#REF!</definedName>
    <definedName name="XRefCopy62" localSheetId="1" hidden="1">[2]INDEX!#REF!</definedName>
    <definedName name="XRefCopy62" localSheetId="4">#REF!</definedName>
    <definedName name="XRefCopy62">#REF!</definedName>
    <definedName name="XRefCopy62Row" localSheetId="1" hidden="1">#N/A</definedName>
    <definedName name="XRefCopy62Row" localSheetId="4">#REF!</definedName>
    <definedName name="XRefCopy62Row">#REF!</definedName>
    <definedName name="XRefCopy63" localSheetId="1" hidden="1">[2]INDEX!#REF!</definedName>
    <definedName name="XRefCopy63" localSheetId="4">#REF!</definedName>
    <definedName name="XRefCopy63">#REF!</definedName>
    <definedName name="XRefCopy63Row" localSheetId="1" hidden="1">#N/A</definedName>
    <definedName name="XRefCopy63Row" localSheetId="4">#REF!</definedName>
    <definedName name="XRefCopy63Row">#REF!</definedName>
    <definedName name="XRefCopy64" localSheetId="1" hidden="1">[2]INDEX!#REF!</definedName>
    <definedName name="XRefCopy64" localSheetId="4">#REF!</definedName>
    <definedName name="XRefCopy64">#REF!</definedName>
    <definedName name="XRefCopy64Row" localSheetId="1" hidden="1">#N/A</definedName>
    <definedName name="XRefCopy64Row" localSheetId="4">#REF!</definedName>
    <definedName name="XRefCopy64Row">#REF!</definedName>
    <definedName name="XRefCopy65" localSheetId="1" hidden="1">[2]INDEX!#REF!</definedName>
    <definedName name="XRefCopy65" localSheetId="4">#REF!</definedName>
    <definedName name="XRefCopy65">#REF!</definedName>
    <definedName name="XRefCopy65Row" localSheetId="1" hidden="1">#N/A</definedName>
    <definedName name="XRefCopy65Row" localSheetId="4">#REF!</definedName>
    <definedName name="XRefCopy65Row">#REF!</definedName>
    <definedName name="XRefCopy66" localSheetId="1" hidden="1">#REF!</definedName>
    <definedName name="XRefCopy66">#REF!</definedName>
    <definedName name="XRefCopy66Row" localSheetId="1" hidden="1">#N/A</definedName>
    <definedName name="XRefCopy66Row" localSheetId="4">#REF!</definedName>
    <definedName name="XRefCopy66Row">#REF!</definedName>
    <definedName name="XRefCopy67" localSheetId="1" hidden="1">[2]INDEX!#REF!</definedName>
    <definedName name="XRefCopy67" localSheetId="4">#REF!</definedName>
    <definedName name="XRefCopy67">#REF!</definedName>
    <definedName name="XRefCopy67Row" localSheetId="1" hidden="1">#N/A</definedName>
    <definedName name="XRefCopy67Row" localSheetId="4">#REF!</definedName>
    <definedName name="XRefCopy67Row">#REF!</definedName>
    <definedName name="XRefCopy68" localSheetId="1" hidden="1">[2]INDEX!#REF!</definedName>
    <definedName name="XRefCopy68" localSheetId="4">#REF!</definedName>
    <definedName name="XRefCopy68">#REF!</definedName>
    <definedName name="XRefCopy68Row" localSheetId="1" hidden="1">#N/A</definedName>
    <definedName name="XRefCopy68Row" localSheetId="4">#REF!</definedName>
    <definedName name="XRefCopy68Row">#REF!</definedName>
    <definedName name="XRefCopy69" localSheetId="1" hidden="1">[2]INDEX!#REF!</definedName>
    <definedName name="XRefCopy69" localSheetId="4">#REF!</definedName>
    <definedName name="XRefCopy69">#REF!</definedName>
    <definedName name="XRefCopy69Row" localSheetId="1" hidden="1">#N/A</definedName>
    <definedName name="XRefCopy69Row" localSheetId="4">#REF!</definedName>
    <definedName name="XRefCopy69Row">#REF!</definedName>
    <definedName name="XRefCopy6Row" localSheetId="1" hidden="1">#N/A</definedName>
    <definedName name="XRefCopy6Row" localSheetId="4">#REF!</definedName>
    <definedName name="XRefCopy6Row">#REF!</definedName>
    <definedName name="XRefCopy7" localSheetId="1" hidden="1">[27]F456!#REF!</definedName>
    <definedName name="XRefCopy7" localSheetId="4">#REF!</definedName>
    <definedName name="XRefCopy7">#REF!</definedName>
    <definedName name="XRefCopy70" localSheetId="1" hidden="1">[2]INDEX!#REF!</definedName>
    <definedName name="XRefCopy70" localSheetId="4">#REF!</definedName>
    <definedName name="XRefCopy70">#REF!</definedName>
    <definedName name="XRefCopy70Row" localSheetId="1" hidden="1">#N/A</definedName>
    <definedName name="XRefCopy70Row" localSheetId="4">#REF!</definedName>
    <definedName name="XRefCopy70Row">#REF!</definedName>
    <definedName name="XRefCopy71" localSheetId="1" hidden="1">[2]INDEX!#REF!</definedName>
    <definedName name="XRefCopy71" localSheetId="4">#REF!</definedName>
    <definedName name="XRefCopy71">#REF!</definedName>
    <definedName name="XRefCopy71Row" localSheetId="1" hidden="1">#N/A</definedName>
    <definedName name="XRefCopy71Row" localSheetId="4">#REF!</definedName>
    <definedName name="XRefCopy71Row">#REF!</definedName>
    <definedName name="XRefCopy72" localSheetId="1" hidden="1">[2]INDEX!#REF!</definedName>
    <definedName name="XRefCopy72" localSheetId="4">#REF!</definedName>
    <definedName name="XRefCopy72">#REF!</definedName>
    <definedName name="XRefCopy72Row" localSheetId="1" hidden="1">#N/A</definedName>
    <definedName name="XRefCopy72Row" localSheetId="4">#REF!</definedName>
    <definedName name="XRefCopy72Row">#REF!</definedName>
    <definedName name="XRefCopy73" localSheetId="1" hidden="1">[2]INDEX!#REF!</definedName>
    <definedName name="XRefCopy73" localSheetId="4">#REF!</definedName>
    <definedName name="XRefCopy73">#REF!</definedName>
    <definedName name="XRefCopy73Row" localSheetId="1" hidden="1">#N/A</definedName>
    <definedName name="XRefCopy73Row" localSheetId="4">#REF!</definedName>
    <definedName name="XRefCopy73Row">#REF!</definedName>
    <definedName name="XRefCopy74" localSheetId="1" hidden="1">[2]INDEX!#REF!</definedName>
    <definedName name="XRefCopy74" localSheetId="4">#REF!</definedName>
    <definedName name="XRefCopy74">#REF!</definedName>
    <definedName name="XRefCopy74Row" localSheetId="1" hidden="1">#N/A</definedName>
    <definedName name="XRefCopy74Row" localSheetId="4">#REF!</definedName>
    <definedName name="XRefCopy74Row">#REF!</definedName>
    <definedName name="XRefCopy75" localSheetId="1" hidden="1">[2]INDEX!#REF!</definedName>
    <definedName name="XRefCopy75" localSheetId="4">#REF!</definedName>
    <definedName name="XRefCopy75">#REF!</definedName>
    <definedName name="XRefCopy75Row" localSheetId="1" hidden="1">#N/A</definedName>
    <definedName name="XRefCopy75Row" localSheetId="4">#REF!</definedName>
    <definedName name="XRefCopy75Row">#REF!</definedName>
    <definedName name="XRefCopy76" localSheetId="1" hidden="1">'[31]건물 (2)'!$Q$7</definedName>
    <definedName name="XRefCopy76" hidden="1">'[32]건물 (2)'!$Q$7</definedName>
    <definedName name="XRefCopy76Row" localSheetId="1" hidden="1">#N/A</definedName>
    <definedName name="XRefCopy76Row" localSheetId="4">#REF!</definedName>
    <definedName name="XRefCopy76Row">#REF!</definedName>
    <definedName name="XRefCopy77" localSheetId="1" hidden="1">'[31]구축물 (2)'!$N$12</definedName>
    <definedName name="XRefCopy77" hidden="1">'[32]구축물 (2)'!$N$12</definedName>
    <definedName name="XRefCopy77Row" localSheetId="1" hidden="1">#N/A</definedName>
    <definedName name="XRefCopy77Row" localSheetId="4">#REF!</definedName>
    <definedName name="XRefCopy77Row">#REF!</definedName>
    <definedName name="XRefCopy78" localSheetId="1" hidden="1">[2]INDEX!#REF!</definedName>
    <definedName name="XRefCopy78" localSheetId="4">#REF!</definedName>
    <definedName name="XRefCopy78">#REF!</definedName>
    <definedName name="XRefCopy78Row" localSheetId="1" hidden="1">#N/A</definedName>
    <definedName name="XRefCopy78Row" localSheetId="4">#REF!</definedName>
    <definedName name="XRefCopy78Row">#REF!</definedName>
    <definedName name="XRefCopy79" localSheetId="1" hidden="1">'[31]차량운반구 (2)'!$P$55</definedName>
    <definedName name="XRefCopy79" hidden="1">'[32]차량운반구 (2)'!$P$55</definedName>
    <definedName name="XRefCopy79Row" localSheetId="1" hidden="1">#N/A</definedName>
    <definedName name="XRefCopy79Row" localSheetId="4">#REF!</definedName>
    <definedName name="XRefCopy79Row">#REF!</definedName>
    <definedName name="XRefCopy7Row" localSheetId="1" hidden="1">#N/A</definedName>
    <definedName name="XRefCopy7Row" localSheetId="4">#REF!</definedName>
    <definedName name="XRefCopy7Row">#REF!</definedName>
    <definedName name="XRefCopy8" localSheetId="1" hidden="1">[27]F456!#REF!</definedName>
    <definedName name="XRefCopy8" localSheetId="4">#REF!</definedName>
    <definedName name="XRefCopy8">#REF!</definedName>
    <definedName name="XRefCopy80" localSheetId="1" hidden="1">[2]INDEX!#REF!</definedName>
    <definedName name="XRefCopy80" localSheetId="4">#REF!</definedName>
    <definedName name="XRefCopy80">#REF!</definedName>
    <definedName name="XRefCopy80Row" localSheetId="1" hidden="1">#N/A</definedName>
    <definedName name="XRefCopy80Row" localSheetId="4">#REF!</definedName>
    <definedName name="XRefCopy80Row">#REF!</definedName>
    <definedName name="XRefCopy81" localSheetId="1" hidden="1">'[31]컨버터 (2)'!$N$8</definedName>
    <definedName name="XRefCopy81" hidden="1">'[32]컨버터 (2)'!$N$8</definedName>
    <definedName name="XRefCopy82" localSheetId="1" hidden="1">'[31]집기비품 (2)'!$P$143</definedName>
    <definedName name="XRefCopy82" hidden="1">'[32]집기비품 (2)'!$P$143</definedName>
    <definedName name="XRefCopy83" localSheetId="1" hidden="1">'[31]공구기구 (2)'!$P$7</definedName>
    <definedName name="XRefCopy83" hidden="1">'[32]공구기구 (2)'!$P$7</definedName>
    <definedName name="XRefCopy84" localSheetId="1" hidden="1">#REF!</definedName>
    <definedName name="XRefCopy84" localSheetId="4">#REF!</definedName>
    <definedName name="XRefCopy84">#REF!</definedName>
    <definedName name="XRefCopy85" localSheetId="1" hidden="1">'[31]건물 (2)'!$X$7</definedName>
    <definedName name="XRefCopy85" hidden="1">'[32]건물 (2)'!$X$7</definedName>
    <definedName name="XRefCopy86" localSheetId="1" hidden="1">#REF!</definedName>
    <definedName name="XRefCopy86" localSheetId="4">#REF!</definedName>
    <definedName name="XRefCopy86">#REF!</definedName>
    <definedName name="XRefCopy87" localSheetId="1" hidden="1">'[31]건물 (2)'!$V$7</definedName>
    <definedName name="XRefCopy87" hidden="1">'[32]건물 (2)'!$V$7</definedName>
    <definedName name="XRefCopy88" localSheetId="1" hidden="1">#REF!</definedName>
    <definedName name="XRefCopy88" localSheetId="4">#REF!</definedName>
    <definedName name="XRefCopy88">#REF!</definedName>
    <definedName name="XRefCopy89" localSheetId="1" hidden="1">#REF!</definedName>
    <definedName name="XRefCopy89" localSheetId="4">#REF!</definedName>
    <definedName name="XRefCopy89">#REF!</definedName>
    <definedName name="XRefCopy8Row" localSheetId="1" hidden="1">#N/A</definedName>
    <definedName name="XRefCopy8Row" localSheetId="4">#REF!</definedName>
    <definedName name="XRefCopy8Row">#REF!</definedName>
    <definedName name="XRefCopy9" localSheetId="1" hidden="1">[27]F456!#REF!</definedName>
    <definedName name="XRefCopy9" localSheetId="4">#REF!</definedName>
    <definedName name="XRefCopy9">#REF!</definedName>
    <definedName name="XRefCopy90" localSheetId="1" hidden="1">'[31]유선방송설비 (2)'!$U$316</definedName>
    <definedName name="XRefCopy90" hidden="1">'[32]유선방송설비 (2)'!$U$316</definedName>
    <definedName name="XRefCopy91" localSheetId="1" hidden="1">#REF!</definedName>
    <definedName name="XRefCopy91" localSheetId="4">#REF!</definedName>
    <definedName name="XRefCopy91">#REF!</definedName>
    <definedName name="XRefCopy92" localSheetId="1" hidden="1">#REF!</definedName>
    <definedName name="XRefCopy92" localSheetId="4">#REF!</definedName>
    <definedName name="XRefCopy92">#REF!</definedName>
    <definedName name="XRefCopy93" localSheetId="1" hidden="1">'[31]차량운반구 (2)'!$W$55</definedName>
    <definedName name="XRefCopy93" hidden="1">'[32]차량운반구 (2)'!$W$55</definedName>
    <definedName name="XRefCopy94" localSheetId="1" hidden="1">#REF!</definedName>
    <definedName name="XRefCopy94" localSheetId="4">#REF!</definedName>
    <definedName name="XRefCopy94">#REF!</definedName>
    <definedName name="XRefCopy95" localSheetId="1" hidden="1">#REF!</definedName>
    <definedName name="XRefCopy95" localSheetId="4">#REF!</definedName>
    <definedName name="XRefCopy95">#REF!</definedName>
    <definedName name="XRefCopy96" localSheetId="1" hidden="1">'[31]전송선로설비 (2)'!$W$44</definedName>
    <definedName name="XRefCopy96" hidden="1">'[32]전송선로설비 (2)'!$W$44</definedName>
    <definedName name="XRefCopy97" localSheetId="1" hidden="1">#REF!</definedName>
    <definedName name="XRefCopy97" localSheetId="4">#REF!</definedName>
    <definedName name="XRefCopy97">#REF!</definedName>
    <definedName name="XRefCopy98" localSheetId="1" hidden="1">#REF!</definedName>
    <definedName name="XRefCopy98" localSheetId="4">#REF!</definedName>
    <definedName name="XRefCopy98">#REF!</definedName>
    <definedName name="XRefCopy99" localSheetId="1" hidden="1">#REF!</definedName>
    <definedName name="XRefCopy99" localSheetId="4">#REF!</definedName>
    <definedName name="XRefCopy99">#REF!</definedName>
    <definedName name="XRefCopy9Row" localSheetId="1" hidden="1">#N/A</definedName>
    <definedName name="XRefCopy9Row" localSheetId="4">#REF!</definedName>
    <definedName name="XRefCopy9Row">#REF!</definedName>
    <definedName name="XRefCopyRangeCount" hidden="1">4</definedName>
    <definedName name="XRefPaste1" localSheetId="1" hidden="1">#N/A</definedName>
    <definedName name="XRefPaste1" localSheetId="4">#REF!</definedName>
    <definedName name="XRefPaste1">#REF!</definedName>
    <definedName name="XRefPaste10" localSheetId="1" hidden="1">#N/A</definedName>
    <definedName name="XRefPaste10" localSheetId="4">#REF!</definedName>
    <definedName name="XRefPaste10">#REF!</definedName>
    <definedName name="XRefPaste100Row" localSheetId="1" hidden="1">'[2]2600'!#REF!</definedName>
    <definedName name="XRefPaste100Row" localSheetId="4">#REF!</definedName>
    <definedName name="XRefPaste100Row">#REF!</definedName>
    <definedName name="XRefPaste101" localSheetId="1" hidden="1">'[2]2600'!#REF!</definedName>
    <definedName name="XRefPaste101" localSheetId="4">#REF!</definedName>
    <definedName name="XRefPaste101">#REF!</definedName>
    <definedName name="XRefPaste101Row" localSheetId="1" hidden="1">'[2]2600'!#REF!</definedName>
    <definedName name="XRefPaste101Row" localSheetId="4">#REF!</definedName>
    <definedName name="XRefPaste101Row">#REF!</definedName>
    <definedName name="XRefPaste102" localSheetId="1" hidden="1">'[2]2600'!#REF!</definedName>
    <definedName name="XRefPaste102" localSheetId="4">#REF!</definedName>
    <definedName name="XRefPaste102">#REF!</definedName>
    <definedName name="XRefPaste102Row" localSheetId="1" hidden="1">'[2]2600'!#REF!</definedName>
    <definedName name="XRefPaste102Row" localSheetId="4">#REF!</definedName>
    <definedName name="XRefPaste102Row">#REF!</definedName>
    <definedName name="XRefPaste104Row" localSheetId="1" hidden="1">'[2]2600'!#REF!</definedName>
    <definedName name="XRefPaste104Row" localSheetId="4">#REF!</definedName>
    <definedName name="XRefPaste104Row">#REF!</definedName>
    <definedName name="XRefPaste105" localSheetId="1" hidden="1">#REF!</definedName>
    <definedName name="XRefPaste105">#REF!</definedName>
    <definedName name="XRefPaste105Row" localSheetId="1" hidden="1">'[2]2600'!#REF!</definedName>
    <definedName name="XRefPaste105Row" localSheetId="4">#REF!</definedName>
    <definedName name="XRefPaste105Row">#REF!</definedName>
    <definedName name="XRefPaste106" localSheetId="1" hidden="1">#REF!</definedName>
    <definedName name="XRefPaste106">#REF!</definedName>
    <definedName name="XRefPaste106Row" localSheetId="1" hidden="1">'[2]2600'!#REF!</definedName>
    <definedName name="XRefPaste106Row" localSheetId="4">#REF!</definedName>
    <definedName name="XRefPaste106Row">#REF!</definedName>
    <definedName name="XRefPaste107" localSheetId="1" hidden="1">[1]IS!#REF!</definedName>
    <definedName name="XRefPaste107" localSheetId="4">#REF!</definedName>
    <definedName name="XRefPaste107">#REF!</definedName>
    <definedName name="XRefPaste107Row" localSheetId="1" hidden="1">'[2]2600'!#REF!</definedName>
    <definedName name="XRefPaste107Row" localSheetId="4">#REF!</definedName>
    <definedName name="XRefPaste107Row">#REF!</definedName>
    <definedName name="XRefPaste108" localSheetId="1" hidden="1">[1]IS!#REF!</definedName>
    <definedName name="XRefPaste108" localSheetId="4">#REF!</definedName>
    <definedName name="XRefPaste108">#REF!</definedName>
    <definedName name="XRefPaste108Row" localSheetId="1" hidden="1">'[2]2600'!#REF!</definedName>
    <definedName name="XRefPaste108Row" localSheetId="4">#REF!</definedName>
    <definedName name="XRefPaste108Row">#REF!</definedName>
    <definedName name="XRefPaste109" localSheetId="1" hidden="1">[1]IS!#REF!</definedName>
    <definedName name="XRefPaste109" localSheetId="4">#REF!</definedName>
    <definedName name="XRefPaste109">#REF!</definedName>
    <definedName name="XRefPaste10Row" localSheetId="1" hidden="1">[33]심리RN!#REF!</definedName>
    <definedName name="XRefPaste10Row" localSheetId="4">#REF!</definedName>
    <definedName name="XRefPaste10Row">#REF!</definedName>
    <definedName name="XRefPaste11" localSheetId="1" hidden="1">#N/A</definedName>
    <definedName name="XRefPaste11" localSheetId="4">#REF!</definedName>
    <definedName name="XRefPaste11">#REF!</definedName>
    <definedName name="XRefPaste110" localSheetId="1" hidden="1">[1]IS!#REF!</definedName>
    <definedName name="XRefPaste110" localSheetId="4">#REF!</definedName>
    <definedName name="XRefPaste110">#REF!</definedName>
    <definedName name="XRefPaste111" localSheetId="1" hidden="1">'[30]PAJE,PRJE'!#REF!</definedName>
    <definedName name="XRefPaste111" localSheetId="4">#REF!</definedName>
    <definedName name="XRefPaste111">#REF!</definedName>
    <definedName name="XRefPaste112" localSheetId="1" hidden="1">'[30]PAJE,PRJE'!#REF!</definedName>
    <definedName name="XRefPaste112" localSheetId="4">#REF!</definedName>
    <definedName name="XRefPaste112">#REF!</definedName>
    <definedName name="XRefPaste113" localSheetId="1" hidden="1">'[30]PAJE,PRJE'!#REF!</definedName>
    <definedName name="XRefPaste113" localSheetId="4">#REF!</definedName>
    <definedName name="XRefPaste113">#REF!</definedName>
    <definedName name="XRefPaste114" localSheetId="1" hidden="1">'[2]2500'!#REF!</definedName>
    <definedName name="XRefPaste114" localSheetId="4">#REF!</definedName>
    <definedName name="XRefPaste114">#REF!</definedName>
    <definedName name="XRefPaste115" localSheetId="1" hidden="1">'[2]2500'!#REF!</definedName>
    <definedName name="XRefPaste115" localSheetId="4">#REF!</definedName>
    <definedName name="XRefPaste115">#REF!</definedName>
    <definedName name="XRefPaste116" localSheetId="1" hidden="1">'[2]2500'!#REF!</definedName>
    <definedName name="XRefPaste116" localSheetId="4">#REF!</definedName>
    <definedName name="XRefPaste116">#REF!</definedName>
    <definedName name="XRefPaste117" localSheetId="1" hidden="1">'[2]2500'!#REF!</definedName>
    <definedName name="XRefPaste117" localSheetId="4">#REF!</definedName>
    <definedName name="XRefPaste117">#REF!</definedName>
    <definedName name="XRefPaste12" localSheetId="1" hidden="1">#REF!</definedName>
    <definedName name="XRefPaste12">#REF!</definedName>
    <definedName name="XRefPaste120" localSheetId="1" hidden="1">'[2]2500'!#REF!</definedName>
    <definedName name="XRefPaste120" localSheetId="4">#REF!</definedName>
    <definedName name="XRefPaste120">#REF!</definedName>
    <definedName name="XRefPaste121" localSheetId="1" hidden="1">'[2]2500'!#REF!</definedName>
    <definedName name="XRefPaste121" localSheetId="4">#REF!</definedName>
    <definedName name="XRefPaste121">#REF!</definedName>
    <definedName name="XRefPaste124" localSheetId="1" hidden="1">'[2]2500'!#REF!</definedName>
    <definedName name="XRefPaste124" localSheetId="4">#REF!</definedName>
    <definedName name="XRefPaste124">#REF!</definedName>
    <definedName name="XRefPaste126" localSheetId="1" hidden="1">'[2]2500'!#REF!</definedName>
    <definedName name="XRefPaste126" localSheetId="4">#REF!</definedName>
    <definedName name="XRefPaste126">#REF!</definedName>
    <definedName name="XRefPaste129" localSheetId="1" hidden="1">'[2]2500'!#REF!</definedName>
    <definedName name="XRefPaste129" localSheetId="4">#REF!</definedName>
    <definedName name="XRefPaste129">#REF!</definedName>
    <definedName name="XRefPaste13" localSheetId="1" hidden="1">#REF!</definedName>
    <definedName name="XRefPaste13">#REF!</definedName>
    <definedName name="XRefPaste130" localSheetId="1" hidden="1">'[2]2500'!#REF!</definedName>
    <definedName name="XRefPaste130" localSheetId="4">#REF!</definedName>
    <definedName name="XRefPaste130">#REF!</definedName>
    <definedName name="XRefPaste134" localSheetId="1" hidden="1">'[2]2500'!#REF!</definedName>
    <definedName name="XRefPaste134" localSheetId="4">#REF!</definedName>
    <definedName name="XRefPaste134">#REF!</definedName>
    <definedName name="XRefPaste135" localSheetId="1" hidden="1">'[2]2500'!#REF!</definedName>
    <definedName name="XRefPaste135" localSheetId="4">#REF!</definedName>
    <definedName name="XRefPaste135">#REF!</definedName>
    <definedName name="XRefPaste136" localSheetId="1" hidden="1">'[2]2500'!#REF!</definedName>
    <definedName name="XRefPaste136" localSheetId="4">#REF!</definedName>
    <definedName name="XRefPaste136">#REF!</definedName>
    <definedName name="XRefPaste138" localSheetId="1" hidden="1">'[2]2500'!#REF!</definedName>
    <definedName name="XRefPaste138" localSheetId="4">#REF!</definedName>
    <definedName name="XRefPaste138">#REF!</definedName>
    <definedName name="XRefPaste14" localSheetId="1" hidden="1">#REF!</definedName>
    <definedName name="XRefPaste14">#REF!</definedName>
    <definedName name="XRefPaste140" localSheetId="1" hidden="1">'[2]2600'!#REF!</definedName>
    <definedName name="XRefPaste140" localSheetId="4">#REF!</definedName>
    <definedName name="XRefPaste140">#REF!</definedName>
    <definedName name="XRefPaste143" localSheetId="1" hidden="1">'[30]PAJE,PRJE'!#REF!</definedName>
    <definedName name="XRefPaste143" localSheetId="4">#REF!</definedName>
    <definedName name="XRefPaste143">#REF!</definedName>
    <definedName name="XRefPaste144" localSheetId="1" hidden="1">'[2]2600'!#REF!</definedName>
    <definedName name="XRefPaste144" localSheetId="4">#REF!</definedName>
    <definedName name="XRefPaste144">#REF!</definedName>
    <definedName name="XRefPaste145" localSheetId="1" hidden="1">'[2]2600'!#REF!</definedName>
    <definedName name="XRefPaste145" localSheetId="4">#REF!</definedName>
    <definedName name="XRefPaste145">#REF!</definedName>
    <definedName name="XRefPaste146" localSheetId="1" hidden="1">'[2]2600'!#REF!</definedName>
    <definedName name="XRefPaste146" localSheetId="4">#REF!</definedName>
    <definedName name="XRefPaste146">#REF!</definedName>
    <definedName name="XRefPaste146Row" localSheetId="1" hidden="1">#REF!</definedName>
    <definedName name="XRefPaste146Row">#REF!</definedName>
    <definedName name="XRefPaste147" localSheetId="1" hidden="1">'[2]2600'!#REF!</definedName>
    <definedName name="XRefPaste147" localSheetId="4">#REF!</definedName>
    <definedName name="XRefPaste147">#REF!</definedName>
    <definedName name="XRefPaste147Row" localSheetId="1" hidden="1">#REF!</definedName>
    <definedName name="XRefPaste147Row">#REF!</definedName>
    <definedName name="XRefPaste148" localSheetId="1" hidden="1">[1]IS!#REF!</definedName>
    <definedName name="XRefPaste148" localSheetId="4">#REF!</definedName>
    <definedName name="XRefPaste148">#REF!</definedName>
    <definedName name="XRefPaste149" localSheetId="1" hidden="1">[1]IS!#REF!</definedName>
    <definedName name="XRefPaste149" localSheetId="4">#REF!</definedName>
    <definedName name="XRefPaste149">#REF!</definedName>
    <definedName name="XRefPaste15" localSheetId="1" hidden="1">#REF!</definedName>
    <definedName name="XRefPaste15">#REF!</definedName>
    <definedName name="XRefPaste150" localSheetId="1" hidden="1">[1]IS!#REF!</definedName>
    <definedName name="XRefPaste150" localSheetId="4">#REF!</definedName>
    <definedName name="XRefPaste150">#REF!</definedName>
    <definedName name="XRefPaste151" localSheetId="1" hidden="1">[1]IS!#REF!</definedName>
    <definedName name="XRefPaste151" localSheetId="4">#REF!</definedName>
    <definedName name="XRefPaste151">#REF!</definedName>
    <definedName name="XRefPaste152" localSheetId="1" hidden="1">[1]IS!#REF!</definedName>
    <definedName name="XRefPaste152" localSheetId="4">#REF!</definedName>
    <definedName name="XRefPaste152">#REF!</definedName>
    <definedName name="XRefPaste153" localSheetId="1" hidden="1">'[2]2600'!#REF!</definedName>
    <definedName name="XRefPaste153" localSheetId="4">#REF!</definedName>
    <definedName name="XRefPaste153">#REF!</definedName>
    <definedName name="XRefPaste154" localSheetId="1" hidden="1">'[2]2600'!#REF!</definedName>
    <definedName name="XRefPaste154" localSheetId="4">#REF!</definedName>
    <definedName name="XRefPaste154">#REF!</definedName>
    <definedName name="XRefPaste155" localSheetId="1" hidden="1">[1]IS!#REF!</definedName>
    <definedName name="XRefPaste155" localSheetId="4">#REF!</definedName>
    <definedName name="XRefPaste155">#REF!</definedName>
    <definedName name="XRefPaste156" localSheetId="1" hidden="1">[1]IS!#REF!</definedName>
    <definedName name="XRefPaste156" localSheetId="4">#REF!</definedName>
    <definedName name="XRefPaste156">#REF!</definedName>
    <definedName name="XRefPaste157" localSheetId="1" hidden="1">[1]IS!#REF!</definedName>
    <definedName name="XRefPaste157" localSheetId="4">#REF!</definedName>
    <definedName name="XRefPaste157">#REF!</definedName>
    <definedName name="XRefPaste158" localSheetId="1" hidden="1">[1]IS!#REF!</definedName>
    <definedName name="XRefPaste158" localSheetId="4">#REF!</definedName>
    <definedName name="XRefPaste158">#REF!</definedName>
    <definedName name="XRefPaste159" localSheetId="1" hidden="1">[1]IS!#REF!</definedName>
    <definedName name="XRefPaste159" localSheetId="4">#REF!</definedName>
    <definedName name="XRefPaste159">#REF!</definedName>
    <definedName name="XRefPaste15Row" localSheetId="1" hidden="1">'[2]1300'!#REF!</definedName>
    <definedName name="XRefPaste15Row" localSheetId="4">#REF!</definedName>
    <definedName name="XRefPaste15Row">#REF!</definedName>
    <definedName name="XRefPaste16" localSheetId="1" hidden="1">#N/A</definedName>
    <definedName name="XRefPaste16" localSheetId="4">#REF!</definedName>
    <definedName name="XRefPaste16">#REF!</definedName>
    <definedName name="XRefPaste160" localSheetId="1" hidden="1">[1]IS!#REF!</definedName>
    <definedName name="XRefPaste160" localSheetId="4">#REF!</definedName>
    <definedName name="XRefPaste160">#REF!</definedName>
    <definedName name="XRefPaste161" localSheetId="1" hidden="1">'[2]2600'!#REF!</definedName>
    <definedName name="XRefPaste161" localSheetId="4">#REF!</definedName>
    <definedName name="XRefPaste161">#REF!</definedName>
    <definedName name="XRefPaste162" localSheetId="1" hidden="1">'[2]2600'!#REF!</definedName>
    <definedName name="XRefPaste162" localSheetId="4">#REF!</definedName>
    <definedName name="XRefPaste162">#REF!</definedName>
    <definedName name="XRefPaste163" localSheetId="1" hidden="1">[1]IS!#REF!</definedName>
    <definedName name="XRefPaste163" localSheetId="4">#REF!</definedName>
    <definedName name="XRefPaste163">#REF!</definedName>
    <definedName name="XRefPaste164" localSheetId="1" hidden="1">[1]IS!#REF!</definedName>
    <definedName name="XRefPaste164" localSheetId="4">#REF!</definedName>
    <definedName name="XRefPaste164">#REF!</definedName>
    <definedName name="XRefPaste165" localSheetId="1" hidden="1">[1]IS!#REF!</definedName>
    <definedName name="XRefPaste165" localSheetId="4">#REF!</definedName>
    <definedName name="XRefPaste165">#REF!</definedName>
    <definedName name="XRefPaste166" localSheetId="1" hidden="1">[1]IS!#REF!</definedName>
    <definedName name="XRefPaste166" localSheetId="4">#REF!</definedName>
    <definedName name="XRefPaste166">#REF!</definedName>
    <definedName name="XRefPaste167" localSheetId="1" hidden="1">[1]IS!#REF!</definedName>
    <definedName name="XRefPaste167" localSheetId="4">#REF!</definedName>
    <definedName name="XRefPaste167">#REF!</definedName>
    <definedName name="XRefPaste168" localSheetId="1" hidden="1">[1]IS!#REF!</definedName>
    <definedName name="XRefPaste168" localSheetId="4">#REF!</definedName>
    <definedName name="XRefPaste168">#REF!</definedName>
    <definedName name="XRefPaste169" localSheetId="1" hidden="1">[1]IS!#REF!</definedName>
    <definedName name="XRefPaste169" localSheetId="4">#REF!</definedName>
    <definedName name="XRefPaste169">#REF!</definedName>
    <definedName name="XRefPaste16Row" localSheetId="1" hidden="1">'[2]1300'!#REF!</definedName>
    <definedName name="XRefPaste16Row" localSheetId="4">#REF!</definedName>
    <definedName name="XRefPaste16Row">#REF!</definedName>
    <definedName name="XRefPaste17" localSheetId="1" hidden="1">#N/A</definedName>
    <definedName name="XRefPaste17" localSheetId="4">#REF!</definedName>
    <definedName name="XRefPaste17">#REF!</definedName>
    <definedName name="XRefPaste170" localSheetId="1" hidden="1">[1]IS!#REF!</definedName>
    <definedName name="XRefPaste170" localSheetId="4">#REF!</definedName>
    <definedName name="XRefPaste170">#REF!</definedName>
    <definedName name="XRefPaste171" localSheetId="1" hidden="1">[1]IS!#REF!</definedName>
    <definedName name="XRefPaste171" localSheetId="4">#REF!</definedName>
    <definedName name="XRefPaste171">#REF!</definedName>
    <definedName name="XRefPaste172" localSheetId="1" hidden="1">[1]IS!#REF!</definedName>
    <definedName name="XRefPaste172" localSheetId="4">#REF!</definedName>
    <definedName name="XRefPaste172">#REF!</definedName>
    <definedName name="XRefPaste173" localSheetId="1" hidden="1">[1]IS!#REF!</definedName>
    <definedName name="XRefPaste173" localSheetId="4">#REF!</definedName>
    <definedName name="XRefPaste173">#REF!</definedName>
    <definedName name="XRefPaste174" localSheetId="1" hidden="1">[1]IS!#REF!</definedName>
    <definedName name="XRefPaste174" localSheetId="4">#REF!</definedName>
    <definedName name="XRefPaste174">#REF!</definedName>
    <definedName name="XRefPaste175" localSheetId="1" hidden="1">[1]IS!#REF!</definedName>
    <definedName name="XRefPaste175" localSheetId="4">#REF!</definedName>
    <definedName name="XRefPaste175">#REF!</definedName>
    <definedName name="XRefPaste179" localSheetId="1" hidden="1">[1]IS!#REF!</definedName>
    <definedName name="XRefPaste179" localSheetId="4">#REF!</definedName>
    <definedName name="XRefPaste179">#REF!</definedName>
    <definedName name="XRefPaste17Row" localSheetId="1" hidden="1">'[2]1300'!#REF!</definedName>
    <definedName name="XRefPaste17Row" localSheetId="4">#REF!</definedName>
    <definedName name="XRefPaste17Row">#REF!</definedName>
    <definedName name="XRefPaste18" localSheetId="1" hidden="1">#N/A</definedName>
    <definedName name="XRefPaste18" localSheetId="4">#REF!</definedName>
    <definedName name="XRefPaste18">#REF!</definedName>
    <definedName name="XRefPaste180" localSheetId="1" hidden="1">[1]IS!#REF!</definedName>
    <definedName name="XRefPaste180" localSheetId="4">#REF!</definedName>
    <definedName name="XRefPaste180">#REF!</definedName>
    <definedName name="XRefPaste180Row" localSheetId="1" hidden="1">[34]XREF!#REF!</definedName>
    <definedName name="XRefPaste180Row" localSheetId="4">#REF!</definedName>
    <definedName name="XRefPaste180Row">#REF!</definedName>
    <definedName name="XRefPaste181" localSheetId="1" hidden="1">[1]IS!#REF!</definedName>
    <definedName name="XRefPaste181" localSheetId="4">#REF!</definedName>
    <definedName name="XRefPaste181">#REF!</definedName>
    <definedName name="XRefPaste182" localSheetId="1" hidden="1">[1]IS!#REF!</definedName>
    <definedName name="XRefPaste182" localSheetId="4">#REF!</definedName>
    <definedName name="XRefPaste182">#REF!</definedName>
    <definedName name="XRefPaste183" localSheetId="1" hidden="1">[1]IS!#REF!</definedName>
    <definedName name="XRefPaste183" localSheetId="4">#REF!</definedName>
    <definedName name="XRefPaste183">#REF!</definedName>
    <definedName name="XRefPaste184" localSheetId="1" hidden="1">'[2]2600'!#REF!</definedName>
    <definedName name="XRefPaste184" localSheetId="4">#REF!</definedName>
    <definedName name="XRefPaste184">#REF!</definedName>
    <definedName name="XRefPaste185" localSheetId="1" hidden="1">'[2]2600'!#REF!</definedName>
    <definedName name="XRefPaste185" localSheetId="4">#REF!</definedName>
    <definedName name="XRefPaste185">#REF!</definedName>
    <definedName name="XRefPaste186" localSheetId="1" hidden="1">[1]IS!#REF!</definedName>
    <definedName name="XRefPaste186" localSheetId="4">#REF!</definedName>
    <definedName name="XRefPaste186">#REF!</definedName>
    <definedName name="XRefPaste187" localSheetId="1" hidden="1">[1]IS!#REF!</definedName>
    <definedName name="XRefPaste187" localSheetId="4">#REF!</definedName>
    <definedName name="XRefPaste187">#REF!</definedName>
    <definedName name="XRefPaste188" localSheetId="1" hidden="1">'[2]2600'!#REF!</definedName>
    <definedName name="XRefPaste188" localSheetId="4">#REF!</definedName>
    <definedName name="XRefPaste188">#REF!</definedName>
    <definedName name="XRefPaste189" localSheetId="1" hidden="1">'[2]2600'!#REF!</definedName>
    <definedName name="XRefPaste189" localSheetId="4">#REF!</definedName>
    <definedName name="XRefPaste189">#REF!</definedName>
    <definedName name="XRefPaste18Row" localSheetId="1" hidden="1">[35]XREF!#REF!</definedName>
    <definedName name="XRefPaste18Row" localSheetId="4">#REF!</definedName>
    <definedName name="XRefPaste18Row">#REF!</definedName>
    <definedName name="XRefPaste19" localSheetId="1" hidden="1">#N/A</definedName>
    <definedName name="XRefPaste19" localSheetId="4">#REF!</definedName>
    <definedName name="XRefPaste19">#REF!</definedName>
    <definedName name="XRefPaste190Row" localSheetId="1" hidden="1">'[2]3100'!#REF!</definedName>
    <definedName name="XRefPaste190Row" localSheetId="4">#REF!</definedName>
    <definedName name="XRefPaste190Row">#REF!</definedName>
    <definedName name="XRefPaste191Row" localSheetId="1" hidden="1">'[2]3100'!#REF!</definedName>
    <definedName name="XRefPaste191Row" localSheetId="4">#REF!</definedName>
    <definedName name="XRefPaste191Row">#REF!</definedName>
    <definedName name="XRefPaste192Row" localSheetId="1" hidden="1">'[2]3100'!#REF!</definedName>
    <definedName name="XRefPaste192Row" localSheetId="4">#REF!</definedName>
    <definedName name="XRefPaste192Row">#REF!</definedName>
    <definedName name="XRefPaste193Row" localSheetId="1" hidden="1">'[2]3100'!#REF!</definedName>
    <definedName name="XRefPaste193Row" localSheetId="4">#REF!</definedName>
    <definedName name="XRefPaste193Row">#REF!</definedName>
    <definedName name="XRefPaste194" localSheetId="1" hidden="1">'[2]2500'!#REF!</definedName>
    <definedName name="XRefPaste194" localSheetId="4">#REF!</definedName>
    <definedName name="XRefPaste194">#REF!</definedName>
    <definedName name="XRefPaste194Row" localSheetId="1" hidden="1">'[2]3100'!#REF!</definedName>
    <definedName name="XRefPaste194Row" localSheetId="4">#REF!</definedName>
    <definedName name="XRefPaste194Row">#REF!</definedName>
    <definedName name="XRefPaste195Row" localSheetId="1" hidden="1">'[2]3100'!#REF!</definedName>
    <definedName name="XRefPaste195Row" localSheetId="4">#REF!</definedName>
    <definedName name="XRefPaste195Row">#REF!</definedName>
    <definedName name="XRefPaste196Row" localSheetId="1" hidden="1">'[2]3100'!#REF!</definedName>
    <definedName name="XRefPaste196Row" localSheetId="4">#REF!</definedName>
    <definedName name="XRefPaste196Row">#REF!</definedName>
    <definedName name="XRefPaste197" localSheetId="1" hidden="1">'[2]2500'!#REF!</definedName>
    <definedName name="XRefPaste197" localSheetId="4">#REF!</definedName>
    <definedName name="XRefPaste197">#REF!</definedName>
    <definedName name="XRefPaste197Row" localSheetId="1" hidden="1">'[2]3100'!#REF!</definedName>
    <definedName name="XRefPaste197Row" localSheetId="4">#REF!</definedName>
    <definedName name="XRefPaste197Row">#REF!</definedName>
    <definedName name="XRefPaste198" localSheetId="1" hidden="1">'[30]PAJE,PRJE'!#REF!</definedName>
    <definedName name="XRefPaste198" localSheetId="4">#REF!</definedName>
    <definedName name="XRefPaste198">#REF!</definedName>
    <definedName name="XRefPaste198Row" localSheetId="1" hidden="1">'[2]3100'!#REF!</definedName>
    <definedName name="XRefPaste198Row" localSheetId="4">#REF!</definedName>
    <definedName name="XRefPaste198Row">#REF!</definedName>
    <definedName name="XRefPaste199" localSheetId="1" hidden="1">#REF!</definedName>
    <definedName name="XRefPaste199">#REF!</definedName>
    <definedName name="XRefPaste199Row" localSheetId="1" hidden="1">'[2]3100'!#REF!</definedName>
    <definedName name="XRefPaste199Row" localSheetId="4">#REF!</definedName>
    <definedName name="XRefPaste199Row">#REF!</definedName>
    <definedName name="XRefPaste19Row" localSheetId="1" hidden="1">[35]XREF!#REF!</definedName>
    <definedName name="XRefPaste19Row" localSheetId="4">#REF!</definedName>
    <definedName name="XRefPaste19Row">#REF!</definedName>
    <definedName name="XRefPaste2" localSheetId="1" hidden="1">#N/A</definedName>
    <definedName name="XRefPaste2" localSheetId="4">#REF!</definedName>
    <definedName name="XRefPaste2">#REF!</definedName>
    <definedName name="XRefPaste20" localSheetId="1" hidden="1">'[2]1300'!#REF!</definedName>
    <definedName name="XRefPaste20" localSheetId="4">#REF!</definedName>
    <definedName name="XRefPaste20">#REF!</definedName>
    <definedName name="XRefPaste200" localSheetId="1" hidden="1">#REF!</definedName>
    <definedName name="XRefPaste200">#REF!</definedName>
    <definedName name="XRefPaste200Row" localSheetId="1" hidden="1">'[2]3100'!#REF!</definedName>
    <definedName name="XRefPaste200Row" localSheetId="4">#REF!</definedName>
    <definedName name="XRefPaste200Row">#REF!</definedName>
    <definedName name="XRefPaste201" localSheetId="1" hidden="1">'[2]2500'!#REF!</definedName>
    <definedName name="XRefPaste201" localSheetId="4">#REF!</definedName>
    <definedName name="XRefPaste201">#REF!</definedName>
    <definedName name="XRefPaste201Row" localSheetId="1" hidden="1">'[2]3100'!#REF!</definedName>
    <definedName name="XRefPaste201Row" localSheetId="4">#REF!</definedName>
    <definedName name="XRefPaste201Row">#REF!</definedName>
    <definedName name="XRefPaste202" localSheetId="1" hidden="1">'[2]2500'!#REF!</definedName>
    <definedName name="XRefPaste202" localSheetId="4">#REF!</definedName>
    <definedName name="XRefPaste202">#REF!</definedName>
    <definedName name="XRefPaste202Row" localSheetId="1" hidden="1">'[2]3100'!#REF!</definedName>
    <definedName name="XRefPaste202Row" localSheetId="4">#REF!</definedName>
    <definedName name="XRefPaste202Row">#REF!</definedName>
    <definedName name="XRefPaste203" localSheetId="1" hidden="1">'[2]2500'!#REF!</definedName>
    <definedName name="XRefPaste203" localSheetId="4">#REF!</definedName>
    <definedName name="XRefPaste203">#REF!</definedName>
    <definedName name="XRefPaste203Row" localSheetId="1" hidden="1">'[2]3100'!#REF!</definedName>
    <definedName name="XRefPaste203Row" localSheetId="4">#REF!</definedName>
    <definedName name="XRefPaste203Row">#REF!</definedName>
    <definedName name="XRefPaste204" localSheetId="1" hidden="1">#REF!</definedName>
    <definedName name="XRefPaste204">#REF!</definedName>
    <definedName name="XRefPaste204Row" localSheetId="1" hidden="1">'[2]3100'!#REF!</definedName>
    <definedName name="XRefPaste204Row" localSheetId="4">#REF!</definedName>
    <definedName name="XRefPaste204Row">#REF!</definedName>
    <definedName name="XRefPaste205" localSheetId="1" hidden="1">#REF!</definedName>
    <definedName name="XRefPaste205">#REF!</definedName>
    <definedName name="XRefPaste205Row" localSheetId="1" hidden="1">'[2]3100'!#REF!</definedName>
    <definedName name="XRefPaste205Row" localSheetId="4">#REF!</definedName>
    <definedName name="XRefPaste205Row">#REF!</definedName>
    <definedName name="XRefPaste206" localSheetId="1" hidden="1">#REF!</definedName>
    <definedName name="XRefPaste206">#REF!</definedName>
    <definedName name="XRefPaste206Row" localSheetId="1" hidden="1">'[2]3100'!#REF!</definedName>
    <definedName name="XRefPaste206Row" localSheetId="4">#REF!</definedName>
    <definedName name="XRefPaste206Row">#REF!</definedName>
    <definedName name="XRefPaste207" localSheetId="1" hidden="1">#REF!</definedName>
    <definedName name="XRefPaste207">#REF!</definedName>
    <definedName name="XRefPaste207Row" localSheetId="1" hidden="1">'[2]3100'!#REF!</definedName>
    <definedName name="XRefPaste207Row" localSheetId="4">#REF!</definedName>
    <definedName name="XRefPaste207Row">#REF!</definedName>
    <definedName name="XRefPaste208" localSheetId="1" hidden="1">'[2]2500'!#REF!</definedName>
    <definedName name="XRefPaste208" localSheetId="4">#REF!</definedName>
    <definedName name="XRefPaste208">#REF!</definedName>
    <definedName name="XRefPaste208Row" localSheetId="1" hidden="1">'[2]3100'!#REF!</definedName>
    <definedName name="XRefPaste208Row" localSheetId="4">#REF!</definedName>
    <definedName name="XRefPaste208Row">#REF!</definedName>
    <definedName name="XRefPaste209" localSheetId="1" hidden="1">'[2]2500'!#REF!</definedName>
    <definedName name="XRefPaste209" localSheetId="4">#REF!</definedName>
    <definedName name="XRefPaste209">#REF!</definedName>
    <definedName name="XRefPaste209Row" localSheetId="1" hidden="1">'[2]3100'!#REF!</definedName>
    <definedName name="XRefPaste209Row" localSheetId="4">#REF!</definedName>
    <definedName name="XRefPaste209Row">#REF!</definedName>
    <definedName name="XRefPaste20Row" localSheetId="1" hidden="1">[35]XREF!#REF!</definedName>
    <definedName name="XRefPaste20Row" localSheetId="4">#REF!</definedName>
    <definedName name="XRefPaste20Row">#REF!</definedName>
    <definedName name="XRefPaste21" localSheetId="1" hidden="1">'[2]1300'!#REF!</definedName>
    <definedName name="XRefPaste21" localSheetId="4">#REF!</definedName>
    <definedName name="XRefPaste21">#REF!</definedName>
    <definedName name="XRefPaste210" localSheetId="1" hidden="1">#REF!</definedName>
    <definedName name="XRefPaste210">#REF!</definedName>
    <definedName name="XRefPaste210Row" localSheetId="1" hidden="1">'[2]3100'!#REF!</definedName>
    <definedName name="XRefPaste210Row" localSheetId="4">#REF!</definedName>
    <definedName name="XRefPaste210Row">#REF!</definedName>
    <definedName name="XRefPaste211" localSheetId="1" hidden="1">#REF!</definedName>
    <definedName name="XRefPaste211">#REF!</definedName>
    <definedName name="XRefPaste211Row" localSheetId="1" hidden="1">'[2]3100'!#REF!</definedName>
    <definedName name="XRefPaste211Row" localSheetId="4">#REF!</definedName>
    <definedName name="XRefPaste211Row">#REF!</definedName>
    <definedName name="XRefPaste212" localSheetId="1" hidden="1">#REF!</definedName>
    <definedName name="XRefPaste212">#REF!</definedName>
    <definedName name="XRefPaste212Row" localSheetId="1" hidden="1">'[2]3100'!#REF!</definedName>
    <definedName name="XRefPaste212Row" localSheetId="4">#REF!</definedName>
    <definedName name="XRefPaste212Row">#REF!</definedName>
    <definedName name="XRefPaste213" localSheetId="1" hidden="1">#REF!</definedName>
    <definedName name="XRefPaste213">#REF!</definedName>
    <definedName name="XRefPaste213Row" localSheetId="1" hidden="1">'[2]3100'!#REF!</definedName>
    <definedName name="XRefPaste213Row" localSheetId="4">#REF!</definedName>
    <definedName name="XRefPaste213Row">#REF!</definedName>
    <definedName name="XRefPaste214" localSheetId="1" hidden="1">#REF!</definedName>
    <definedName name="XRefPaste214">#REF!</definedName>
    <definedName name="XRefPaste214Row" localSheetId="1" hidden="1">'[2]3100'!#REF!</definedName>
    <definedName name="XRefPaste214Row" localSheetId="4">#REF!</definedName>
    <definedName name="XRefPaste214Row">#REF!</definedName>
    <definedName name="XRefPaste215" localSheetId="1" hidden="1">'[2]2500'!#REF!</definedName>
    <definedName name="XRefPaste215" localSheetId="4">#REF!</definedName>
    <definedName name="XRefPaste215">#REF!</definedName>
    <definedName name="XRefPaste215Row" localSheetId="1" hidden="1">'[2]3100'!#REF!</definedName>
    <definedName name="XRefPaste215Row" localSheetId="4">#REF!</definedName>
    <definedName name="XRefPaste215Row">#REF!</definedName>
    <definedName name="XRefPaste216" localSheetId="1" hidden="1">#REF!</definedName>
    <definedName name="XRefPaste216">#REF!</definedName>
    <definedName name="XRefPaste216Row" localSheetId="1" hidden="1">'[2]3100'!#REF!</definedName>
    <definedName name="XRefPaste216Row" localSheetId="4">#REF!</definedName>
    <definedName name="XRefPaste216Row">#REF!</definedName>
    <definedName name="XRefPaste217" localSheetId="1" hidden="1">#REF!</definedName>
    <definedName name="XRefPaste217">#REF!</definedName>
    <definedName name="XRefPaste217Row" localSheetId="1" hidden="1">'[2]3100'!#REF!</definedName>
    <definedName name="XRefPaste217Row" localSheetId="4">#REF!</definedName>
    <definedName name="XRefPaste217Row">#REF!</definedName>
    <definedName name="XRefPaste218" localSheetId="1" hidden="1">#REF!</definedName>
    <definedName name="XRefPaste218">#REF!</definedName>
    <definedName name="XRefPaste218Row" localSheetId="1" hidden="1">'[2]3100'!#REF!</definedName>
    <definedName name="XRefPaste218Row" localSheetId="4">#REF!</definedName>
    <definedName name="XRefPaste218Row">#REF!</definedName>
    <definedName name="XRefPaste219" localSheetId="1" hidden="1">#REF!</definedName>
    <definedName name="XRefPaste219">#REF!</definedName>
    <definedName name="XRefPaste219Row" localSheetId="1" hidden="1">'[2]3100'!#REF!</definedName>
    <definedName name="XRefPaste219Row" localSheetId="4">#REF!</definedName>
    <definedName name="XRefPaste219Row">#REF!</definedName>
    <definedName name="XRefPaste21Row" localSheetId="1" hidden="1">[35]XREF!#REF!</definedName>
    <definedName name="XRefPaste21Row" localSheetId="4">#REF!</definedName>
    <definedName name="XRefPaste21Row">#REF!</definedName>
    <definedName name="XRefPaste22" localSheetId="1" hidden="1">'[2]1300'!#REF!</definedName>
    <definedName name="XRefPaste22" localSheetId="4">#REF!</definedName>
    <definedName name="XRefPaste22">#REF!</definedName>
    <definedName name="XRefPaste220" localSheetId="1" hidden="1">#REF!</definedName>
    <definedName name="XRefPaste220">#REF!</definedName>
    <definedName name="XRefPaste220Row" localSheetId="1" hidden="1">'[2]3100'!#REF!</definedName>
    <definedName name="XRefPaste220Row" localSheetId="4">#REF!</definedName>
    <definedName name="XRefPaste220Row">#REF!</definedName>
    <definedName name="XRefPaste221" localSheetId="1" hidden="1">#REF!</definedName>
    <definedName name="XRefPaste221">#REF!</definedName>
    <definedName name="XRefPaste221Row" localSheetId="1" hidden="1">'[2]3100'!#REF!</definedName>
    <definedName name="XRefPaste221Row" localSheetId="4">#REF!</definedName>
    <definedName name="XRefPaste221Row">#REF!</definedName>
    <definedName name="XRefPaste222" localSheetId="1" hidden="1">#REF!</definedName>
    <definedName name="XRefPaste222">#REF!</definedName>
    <definedName name="XRefPaste222Row" localSheetId="1" hidden="1">'[2]3100'!#REF!</definedName>
    <definedName name="XRefPaste222Row" localSheetId="4">#REF!</definedName>
    <definedName name="XRefPaste222Row">#REF!</definedName>
    <definedName name="XRefPaste223" localSheetId="1" hidden="1">#REF!</definedName>
    <definedName name="XRefPaste223">#REF!</definedName>
    <definedName name="XRefPaste223Row" localSheetId="1" hidden="1">'[2]3100'!#REF!</definedName>
    <definedName name="XRefPaste223Row" localSheetId="4">#REF!</definedName>
    <definedName name="XRefPaste223Row">#REF!</definedName>
    <definedName name="XRefPaste224" localSheetId="1" hidden="1">#REF!</definedName>
    <definedName name="XRefPaste224">#REF!</definedName>
    <definedName name="XRefPaste224Row" localSheetId="1" hidden="1">'[2]3100'!#REF!</definedName>
    <definedName name="XRefPaste224Row" localSheetId="4">#REF!</definedName>
    <definedName name="XRefPaste224Row">#REF!</definedName>
    <definedName name="XRefPaste225" localSheetId="1" hidden="1">#REF!</definedName>
    <definedName name="XRefPaste225">#REF!</definedName>
    <definedName name="XRefPaste225Row" localSheetId="1" hidden="1">'[2]3100'!#REF!</definedName>
    <definedName name="XRefPaste225Row" localSheetId="4">#REF!</definedName>
    <definedName name="XRefPaste225Row">#REF!</definedName>
    <definedName name="XRefPaste226" localSheetId="1" hidden="1">#REF!</definedName>
    <definedName name="XRefPaste226">#REF!</definedName>
    <definedName name="XRefPaste226Row" localSheetId="1" hidden="1">'[2]3100'!#REF!</definedName>
    <definedName name="XRefPaste226Row" localSheetId="4">#REF!</definedName>
    <definedName name="XRefPaste226Row">#REF!</definedName>
    <definedName name="XRefPaste227" localSheetId="1" hidden="1">#REF!</definedName>
    <definedName name="XRefPaste227">#REF!</definedName>
    <definedName name="XRefPaste227Row" localSheetId="1" hidden="1">'[2]3100'!#REF!</definedName>
    <definedName name="XRefPaste227Row" localSheetId="4">#REF!</definedName>
    <definedName name="XRefPaste227Row">#REF!</definedName>
    <definedName name="XRefPaste228" localSheetId="1" hidden="1">#REF!</definedName>
    <definedName name="XRefPaste228">#REF!</definedName>
    <definedName name="XRefPaste228Row" localSheetId="1" hidden="1">'[2]3100'!#REF!</definedName>
    <definedName name="XRefPaste228Row" localSheetId="4">#REF!</definedName>
    <definedName name="XRefPaste228Row">#REF!</definedName>
    <definedName name="XRefPaste229" localSheetId="1" hidden="1">#REF!</definedName>
    <definedName name="XRefPaste229">#REF!</definedName>
    <definedName name="XRefPaste229Row" localSheetId="1" hidden="1">'[2]3100'!#REF!</definedName>
    <definedName name="XRefPaste229Row" localSheetId="4">#REF!</definedName>
    <definedName name="XRefPaste229Row">#REF!</definedName>
    <definedName name="XRefPaste22Row" localSheetId="1" hidden="1">[35]XREF!#REF!</definedName>
    <definedName name="XRefPaste22Row" localSheetId="4">#REF!</definedName>
    <definedName name="XRefPaste22Row">#REF!</definedName>
    <definedName name="XRefPaste23" localSheetId="1" hidden="1">'[30]PAJE,PRJE'!#REF!</definedName>
    <definedName name="XRefPaste23" localSheetId="4">#REF!</definedName>
    <definedName name="XRefPaste23">#REF!</definedName>
    <definedName name="XRefPaste230" localSheetId="1" hidden="1">#REF!</definedName>
    <definedName name="XRefPaste230">#REF!</definedName>
    <definedName name="XRefPaste230Row" localSheetId="1" hidden="1">'[2]3100'!#REF!</definedName>
    <definedName name="XRefPaste230Row" localSheetId="4">#REF!</definedName>
    <definedName name="XRefPaste230Row">#REF!</definedName>
    <definedName name="XRefPaste231" localSheetId="1" hidden="1">#REF!</definedName>
    <definedName name="XRefPaste231">#REF!</definedName>
    <definedName name="XRefPaste231Row" localSheetId="1" hidden="1">'[2]3100'!#REF!</definedName>
    <definedName name="XRefPaste231Row" localSheetId="4">#REF!</definedName>
    <definedName name="XRefPaste231Row">#REF!</definedName>
    <definedName name="XRefPaste232" localSheetId="1" hidden="1">#REF!</definedName>
    <definedName name="XRefPaste232">#REF!</definedName>
    <definedName name="XRefPaste232Row" localSheetId="1" hidden="1">'[2]3100'!#REF!</definedName>
    <definedName name="XRefPaste232Row" localSheetId="4">#REF!</definedName>
    <definedName name="XRefPaste232Row">#REF!</definedName>
    <definedName name="XRefPaste233Row" localSheetId="1" hidden="1">'[2]3100'!#REF!</definedName>
    <definedName name="XRefPaste233Row" localSheetId="4">#REF!</definedName>
    <definedName name="XRefPaste233Row">#REF!</definedName>
    <definedName name="XRefPaste234Row" localSheetId="1" hidden="1">'[2]3100'!#REF!</definedName>
    <definedName name="XRefPaste234Row" localSheetId="4">#REF!</definedName>
    <definedName name="XRefPaste234Row">#REF!</definedName>
    <definedName name="XRefPaste235" localSheetId="1" hidden="1">[30]WTB!#REF!</definedName>
    <definedName name="XRefPaste235" localSheetId="4">#REF!</definedName>
    <definedName name="XRefPaste235">#REF!</definedName>
    <definedName name="XRefPaste235Row" localSheetId="1" hidden="1">'[2]3100'!#REF!</definedName>
    <definedName name="XRefPaste235Row" localSheetId="4">#REF!</definedName>
    <definedName name="XRefPaste235Row">#REF!</definedName>
    <definedName name="XRefPaste236Row" localSheetId="1" hidden="1">'[2]3100'!#REF!</definedName>
    <definedName name="XRefPaste236Row" localSheetId="4">#REF!</definedName>
    <definedName name="XRefPaste236Row">#REF!</definedName>
    <definedName name="XRefPaste237Row" localSheetId="1" hidden="1">'[2]3100'!#REF!</definedName>
    <definedName name="XRefPaste237Row" localSheetId="4">#REF!</definedName>
    <definedName name="XRefPaste237Row">#REF!</definedName>
    <definedName name="XRefPaste238Row" localSheetId="1" hidden="1">'[2]3100'!#REF!</definedName>
    <definedName name="XRefPaste238Row" localSheetId="4">#REF!</definedName>
    <definedName name="XRefPaste238Row">#REF!</definedName>
    <definedName name="XRefPaste239Row" localSheetId="1" hidden="1">'[2]3100'!#REF!</definedName>
    <definedName name="XRefPaste239Row" localSheetId="4">#REF!</definedName>
    <definedName name="XRefPaste239Row">#REF!</definedName>
    <definedName name="XRefPaste23Row" localSheetId="1" hidden="1">[35]XREF!#REF!</definedName>
    <definedName name="XRefPaste23Row" localSheetId="4">#REF!</definedName>
    <definedName name="XRefPaste23Row">#REF!</definedName>
    <definedName name="XRefPaste24" localSheetId="1" hidden="1">#REF!</definedName>
    <definedName name="XRefPaste24">#REF!</definedName>
    <definedName name="XRefPaste240" localSheetId="1" hidden="1">'[2]2600'!#REF!</definedName>
    <definedName name="XRefPaste240" localSheetId="4">#REF!</definedName>
    <definedName name="XRefPaste240">#REF!</definedName>
    <definedName name="XRefPaste240Row" localSheetId="1" hidden="1">'[2]3100'!#REF!</definedName>
    <definedName name="XRefPaste240Row" localSheetId="4">#REF!</definedName>
    <definedName name="XRefPaste240Row">#REF!</definedName>
    <definedName name="XRefPaste241" localSheetId="1" hidden="1">'[2]2600'!#REF!</definedName>
    <definedName name="XRefPaste241" localSheetId="4">#REF!</definedName>
    <definedName name="XRefPaste241">#REF!</definedName>
    <definedName name="XRefPaste241Row" localSheetId="1" hidden="1">'[2]3100'!#REF!</definedName>
    <definedName name="XRefPaste241Row" localSheetId="4">#REF!</definedName>
    <definedName name="XRefPaste241Row">#REF!</definedName>
    <definedName name="XRefPaste242" localSheetId="1" hidden="1">'[2]2600'!#REF!</definedName>
    <definedName name="XRefPaste242" localSheetId="4">#REF!</definedName>
    <definedName name="XRefPaste242">#REF!</definedName>
    <definedName name="XRefPaste242Row" localSheetId="1" hidden="1">'[2]3100'!#REF!</definedName>
    <definedName name="XRefPaste242Row" localSheetId="4">#REF!</definedName>
    <definedName name="XRefPaste242Row">#REF!</definedName>
    <definedName name="XRefPaste243" localSheetId="1" hidden="1">'[2]2600'!#REF!</definedName>
    <definedName name="XRefPaste243" localSheetId="4">#REF!</definedName>
    <definedName name="XRefPaste243">#REF!</definedName>
    <definedName name="XRefPaste243Row" localSheetId="1" hidden="1">'[2]3100'!#REF!</definedName>
    <definedName name="XRefPaste243Row" localSheetId="4">#REF!</definedName>
    <definedName name="XRefPaste243Row">#REF!</definedName>
    <definedName name="XRefPaste244" localSheetId="1" hidden="1">'[2]2600'!#REF!</definedName>
    <definedName name="XRefPaste244" localSheetId="4">#REF!</definedName>
    <definedName name="XRefPaste244">#REF!</definedName>
    <definedName name="XRefPaste244Row" localSheetId="1" hidden="1">'[2]3100'!#REF!</definedName>
    <definedName name="XRefPaste244Row" localSheetId="4">#REF!</definedName>
    <definedName name="XRefPaste244Row">#REF!</definedName>
    <definedName name="XRefPaste245Row" localSheetId="1" hidden="1">'[2]3100'!#REF!</definedName>
    <definedName name="XRefPaste245Row" localSheetId="4">#REF!</definedName>
    <definedName name="XRefPaste245Row">#REF!</definedName>
    <definedName name="XRefPaste246Row" localSheetId="1" hidden="1">'[2]3100'!#REF!</definedName>
    <definedName name="XRefPaste246Row" localSheetId="4">#REF!</definedName>
    <definedName name="XRefPaste246Row">#REF!</definedName>
    <definedName name="XRefPaste24Row" localSheetId="1" hidden="1">[35]XREF!#REF!</definedName>
    <definedName name="XRefPaste24Row" localSheetId="4">#REF!</definedName>
    <definedName name="XRefPaste24Row">#REF!</definedName>
    <definedName name="XRefPaste25" localSheetId="1" hidden="1">#REF!</definedName>
    <definedName name="XRefPaste25">#REF!</definedName>
    <definedName name="XRefPaste25Row" localSheetId="1" hidden="1">[35]XREF!#REF!</definedName>
    <definedName name="XRefPaste25Row" localSheetId="4">#REF!</definedName>
    <definedName name="XRefPaste25Row">#REF!</definedName>
    <definedName name="XRefPaste26" localSheetId="1" hidden="1">#REF!</definedName>
    <definedName name="XRefPaste26">#REF!</definedName>
    <definedName name="XRefPaste26Row" localSheetId="1" hidden="1">[35]XREF!#REF!</definedName>
    <definedName name="XRefPaste26Row" localSheetId="4">#REF!</definedName>
    <definedName name="XRefPaste26Row">#REF!</definedName>
    <definedName name="XRefPaste27" localSheetId="1" hidden="1">'[30]PAJE,PRJE'!#REF!</definedName>
    <definedName name="XRefPaste27" localSheetId="4">#REF!</definedName>
    <definedName name="XRefPaste27">#REF!</definedName>
    <definedName name="XRefPaste27Row" localSheetId="1" hidden="1">[35]XREF!#REF!</definedName>
    <definedName name="XRefPaste27Row" localSheetId="4">#REF!</definedName>
    <definedName name="XRefPaste27Row">#REF!</definedName>
    <definedName name="XRefPaste28" localSheetId="1" hidden="1">'[30]PAJE,PRJE'!#REF!</definedName>
    <definedName name="XRefPaste28" localSheetId="4">#REF!</definedName>
    <definedName name="XRefPaste28">#REF!</definedName>
    <definedName name="XRefPaste28Row" localSheetId="1" hidden="1">[35]XREF!#REF!</definedName>
    <definedName name="XRefPaste28Row" localSheetId="4">#REF!</definedName>
    <definedName name="XRefPaste28Row">#REF!</definedName>
    <definedName name="XRefPaste29" localSheetId="1" hidden="1">[2]INDEX!#REF!</definedName>
    <definedName name="XRefPaste29" localSheetId="4">#REF!</definedName>
    <definedName name="XRefPaste29">#REF!</definedName>
    <definedName name="XRefPaste29Row" localSheetId="1" hidden="1">[35]XREF!#REF!</definedName>
    <definedName name="XRefPaste29Row" localSheetId="4">#REF!</definedName>
    <definedName name="XRefPaste29Row">#REF!</definedName>
    <definedName name="XRefPaste2Row" localSheetId="1" hidden="1">#N/A</definedName>
    <definedName name="XRefPaste2Row" localSheetId="4">#REF!</definedName>
    <definedName name="XRefPaste2Row">#REF!</definedName>
    <definedName name="XRefPaste3" localSheetId="1" hidden="1">#REF!</definedName>
    <definedName name="XRefPaste3">#REF!</definedName>
    <definedName name="XRefPaste30" localSheetId="1" hidden="1">'[30]PAJE,PRJE'!#REF!</definedName>
    <definedName name="XRefPaste30" localSheetId="4">#REF!</definedName>
    <definedName name="XRefPaste30">#REF!</definedName>
    <definedName name="XRefPaste30Row" localSheetId="1" hidden="1">'[2]1300'!#REF!</definedName>
    <definedName name="XRefPaste30Row" localSheetId="4">#REF!</definedName>
    <definedName name="XRefPaste30Row">#REF!</definedName>
    <definedName name="XRefPaste31" localSheetId="1" hidden="1">'[30]PAJE,PRJE'!#REF!</definedName>
    <definedName name="XRefPaste31" localSheetId="4">#REF!</definedName>
    <definedName name="XRefPaste31">#REF!</definedName>
    <definedName name="XRefPaste31Row" localSheetId="1" hidden="1">'[2]1300'!#REF!</definedName>
    <definedName name="XRefPaste31Row" localSheetId="4">#REF!</definedName>
    <definedName name="XRefPaste31Row">#REF!</definedName>
    <definedName name="XRefPaste32" localSheetId="1" hidden="1">[2]INDEX!#REF!</definedName>
    <definedName name="XRefPaste32" localSheetId="4">#REF!</definedName>
    <definedName name="XRefPaste32">#REF!</definedName>
    <definedName name="XRefPaste32Row" localSheetId="1" hidden="1">#N/A</definedName>
    <definedName name="XRefPaste32Row" localSheetId="4">#REF!</definedName>
    <definedName name="XRefPaste32Row">#REF!</definedName>
    <definedName name="XRefPaste33" localSheetId="1" hidden="1">[28]BS!#REF!</definedName>
    <definedName name="XRefPaste33" localSheetId="4">#REF!</definedName>
    <definedName name="XRefPaste33">#REF!</definedName>
    <definedName name="XRefPaste33Row" localSheetId="1" hidden="1">[35]XREF!#REF!</definedName>
    <definedName name="XRefPaste33Row" localSheetId="4">#REF!</definedName>
    <definedName name="XRefPaste33Row">#REF!</definedName>
    <definedName name="XRefPaste34" localSheetId="1" hidden="1">[28]BS!#REF!</definedName>
    <definedName name="XRefPaste34" localSheetId="4">#REF!</definedName>
    <definedName name="XRefPaste34">#REF!</definedName>
    <definedName name="XRefPaste34Row" localSheetId="1" hidden="1">#N/A</definedName>
    <definedName name="XRefPaste34Row" localSheetId="4">#REF!</definedName>
    <definedName name="XRefPaste34Row">#REF!</definedName>
    <definedName name="XRefPaste35" localSheetId="1" hidden="1">[28]BS!#REF!</definedName>
    <definedName name="XRefPaste35" localSheetId="4">#REF!</definedName>
    <definedName name="XRefPaste35">#REF!</definedName>
    <definedName name="XRefPaste35Row" localSheetId="1" hidden="1">#N/A</definedName>
    <definedName name="XRefPaste35Row" localSheetId="4">#REF!</definedName>
    <definedName name="XRefPaste35Row">#REF!</definedName>
    <definedName name="XRefPaste36" localSheetId="1" hidden="1">[28]BS!#REF!</definedName>
    <definedName name="XRefPaste36" localSheetId="4">#REF!</definedName>
    <definedName name="XRefPaste36">#REF!</definedName>
    <definedName name="XRefPaste36Row" localSheetId="1" hidden="1">#N/A</definedName>
    <definedName name="XRefPaste36Row" localSheetId="4">#REF!</definedName>
    <definedName name="XRefPaste36Row">#REF!</definedName>
    <definedName name="XRefPaste37" localSheetId="1" hidden="1">[28]BS!#REF!</definedName>
    <definedName name="XRefPaste37" localSheetId="4">#REF!</definedName>
    <definedName name="XRefPaste37">#REF!</definedName>
    <definedName name="XRefPaste37Row" localSheetId="1" hidden="1">#N/A</definedName>
    <definedName name="XRefPaste37Row" localSheetId="4">#REF!</definedName>
    <definedName name="XRefPaste37Row">#REF!</definedName>
    <definedName name="XRefPaste38" localSheetId="1" hidden="1">[28]BS!#REF!</definedName>
    <definedName name="XRefPaste38" localSheetId="4">#REF!</definedName>
    <definedName name="XRefPaste38">#REF!</definedName>
    <definedName name="XRefPaste38Row" localSheetId="1" hidden="1">#N/A</definedName>
    <definedName name="XRefPaste38Row" localSheetId="4">#REF!</definedName>
    <definedName name="XRefPaste38Row">#REF!</definedName>
    <definedName name="XRefPaste39" localSheetId="1" hidden="1">[28]BS!#REF!</definedName>
    <definedName name="XRefPaste39" localSheetId="4">#REF!</definedName>
    <definedName name="XRefPaste39">#REF!</definedName>
    <definedName name="XRefPaste39Row" localSheetId="1" hidden="1">#N/A</definedName>
    <definedName name="XRefPaste39Row" localSheetId="4">#REF!</definedName>
    <definedName name="XRefPaste39Row">#REF!</definedName>
    <definedName name="XRefPaste3Row" localSheetId="1" hidden="1">#N/A</definedName>
    <definedName name="XRefPaste3Row" localSheetId="4">#REF!</definedName>
    <definedName name="XRefPaste3Row">#REF!</definedName>
    <definedName name="XRefPaste4" localSheetId="1" hidden="1">#REF!</definedName>
    <definedName name="XRefPaste4">#REF!</definedName>
    <definedName name="XRefPaste40" localSheetId="1" hidden="1">[28]BS!#REF!</definedName>
    <definedName name="XRefPaste40" localSheetId="4">#REF!</definedName>
    <definedName name="XRefPaste40">#REF!</definedName>
    <definedName name="XRefPaste40Row" localSheetId="1" hidden="1">#N/A</definedName>
    <definedName name="XRefPaste40Row" localSheetId="4">#REF!</definedName>
    <definedName name="XRefPaste40Row">#REF!</definedName>
    <definedName name="XRefPaste41" localSheetId="1" hidden="1">[28]BS!#REF!</definedName>
    <definedName name="XRefPaste41" localSheetId="4">#REF!</definedName>
    <definedName name="XRefPaste41">#REF!</definedName>
    <definedName name="XRefPaste41Row" localSheetId="1" hidden="1">#N/A</definedName>
    <definedName name="XRefPaste41Row" localSheetId="4">#REF!</definedName>
    <definedName name="XRefPaste41Row">#REF!</definedName>
    <definedName name="XRefPaste42" localSheetId="1" hidden="1">[28]BS!#REF!</definedName>
    <definedName name="XRefPaste42" localSheetId="4">#REF!</definedName>
    <definedName name="XRefPaste42">#REF!</definedName>
    <definedName name="XRefPaste42Row" localSheetId="1" hidden="1">#N/A</definedName>
    <definedName name="XRefPaste42Row" localSheetId="4">#REF!</definedName>
    <definedName name="XRefPaste42Row">#REF!</definedName>
    <definedName name="XRefPaste43" localSheetId="1" hidden="1">'[30]PAJE,PRJE'!#REF!</definedName>
    <definedName name="XRefPaste43" localSheetId="4">#REF!</definedName>
    <definedName name="XRefPaste43">#REF!</definedName>
    <definedName name="XRefPaste43Row" localSheetId="1" hidden="1">#N/A</definedName>
    <definedName name="XRefPaste43Row" localSheetId="4">#REF!</definedName>
    <definedName name="XRefPaste43Row">#REF!</definedName>
    <definedName name="XRefPaste44" localSheetId="1" hidden="1">'[30]PAJE,PRJE'!#REF!</definedName>
    <definedName name="XRefPaste44" localSheetId="4">#REF!</definedName>
    <definedName name="XRefPaste44">#REF!</definedName>
    <definedName name="XRefPaste44Row" localSheetId="1" hidden="1">#N/A</definedName>
    <definedName name="XRefPaste44Row" localSheetId="4">#REF!</definedName>
    <definedName name="XRefPaste44Row">#REF!</definedName>
    <definedName name="XRefPaste45" localSheetId="1" hidden="1">'[2]2600'!#REF!</definedName>
    <definedName name="XRefPaste45" localSheetId="4">#REF!</definedName>
    <definedName name="XRefPaste45">#REF!</definedName>
    <definedName name="XRefPaste45Row" localSheetId="1" hidden="1">#N/A</definedName>
    <definedName name="XRefPaste45Row" localSheetId="4">#REF!</definedName>
    <definedName name="XRefPaste45Row">#REF!</definedName>
    <definedName name="XRefPaste46" localSheetId="1" hidden="1">'[30]PAJE,PRJE'!#REF!</definedName>
    <definedName name="XRefPaste46" localSheetId="4">#REF!</definedName>
    <definedName name="XRefPaste46">#REF!</definedName>
    <definedName name="XRefPaste47" localSheetId="1" hidden="1">#REF!</definedName>
    <definedName name="XRefPaste47">#REF!</definedName>
    <definedName name="XRefPaste48">#REF!</definedName>
    <definedName name="XRefPaste49" localSheetId="1" hidden="1">'[31]유선방송설비 (2)'!$H$316</definedName>
    <definedName name="XRefPaste49" hidden="1">'[32]유선방송설비 (2)'!$H$316</definedName>
    <definedName name="XRefPaste4Row" localSheetId="1" hidden="1">#N/A</definedName>
    <definedName name="XRefPaste4Row" localSheetId="4">#REF!</definedName>
    <definedName name="XRefPaste4Row">#REF!</definedName>
    <definedName name="XRefPaste5" localSheetId="1" hidden="1">[28]BS!#REF!</definedName>
    <definedName name="XRefPaste5" localSheetId="4">#REF!</definedName>
    <definedName name="XRefPaste5">#REF!</definedName>
    <definedName name="XRefPaste50" localSheetId="1" hidden="1">'[31]차량운반구 (2)'!$H$55</definedName>
    <definedName name="XRefPaste50" hidden="1">'[32]차량운반구 (2)'!$H$55</definedName>
    <definedName name="XRefPaste51" localSheetId="1" hidden="1">'[31]전송선로설비 (2)'!$H$21</definedName>
    <definedName name="XRefPaste51" hidden="1">'[32]전송선로설비 (2)'!$H$21</definedName>
    <definedName name="XRefPaste52" localSheetId="1" hidden="1">'[31]집기비품 (2)'!$H$94</definedName>
    <definedName name="XRefPaste52" hidden="1">'[32]집기비품 (2)'!$H$94</definedName>
    <definedName name="XRefPaste53" localSheetId="1" hidden="1">'[31]공구기구 (2)'!$H$7</definedName>
    <definedName name="XRefPaste53" hidden="1">'[32]공구기구 (2)'!$H$7</definedName>
    <definedName name="XRefPaste54" localSheetId="1" hidden="1">#REF!</definedName>
    <definedName name="XRefPaste54" localSheetId="4">#REF!</definedName>
    <definedName name="XRefPaste54">#REF!</definedName>
    <definedName name="XRefPaste55" localSheetId="1" hidden="1">'[31]구축물 (2)'!$L$12</definedName>
    <definedName name="XRefPaste55" hidden="1">'[32]구축물 (2)'!$L$12</definedName>
    <definedName name="XRefPaste56" localSheetId="1" hidden="1">#REF!</definedName>
    <definedName name="XRefPaste56" localSheetId="4">#REF!</definedName>
    <definedName name="XRefPaste56">#REF!</definedName>
    <definedName name="XRefPaste58" localSheetId="1" hidden="1">#REF!</definedName>
    <definedName name="XRefPaste58" localSheetId="4">#REF!</definedName>
    <definedName name="XRefPaste58">#REF!</definedName>
    <definedName name="XRefPaste59" localSheetId="1" hidden="1">'[31]전송선로설비 (2)'!$N$44</definedName>
    <definedName name="XRefPaste59" hidden="1">'[32]전송선로설비 (2)'!$N$44</definedName>
    <definedName name="XRefPaste5Row" localSheetId="1" hidden="1">#N/A</definedName>
    <definedName name="XRefPaste5Row" localSheetId="4">#REF!</definedName>
    <definedName name="XRefPaste5Row">#REF!</definedName>
    <definedName name="XRefPaste6" localSheetId="1" hidden="1">[28]BS!#REF!</definedName>
    <definedName name="XRefPaste6" localSheetId="4">#REF!</definedName>
    <definedName name="XRefPaste6">#REF!</definedName>
    <definedName name="XRefPaste60" localSheetId="1" hidden="1">#REF!</definedName>
    <definedName name="XRefPaste60" localSheetId="4">#REF!</definedName>
    <definedName name="XRefPaste60">#REF!</definedName>
    <definedName name="XRefPaste61">#REF!</definedName>
    <definedName name="XRefPaste62">#REF!</definedName>
    <definedName name="XRefPaste64">#REF!</definedName>
    <definedName name="XRefPaste65">#REF!</definedName>
    <definedName name="XRefPaste66" localSheetId="1" hidden="1">'[30]PAJE,PRJE'!#REF!</definedName>
    <definedName name="XRefPaste66" localSheetId="4">#REF!</definedName>
    <definedName name="XRefPaste66">#REF!</definedName>
    <definedName name="XRefPaste68" localSheetId="1" hidden="1">'[30]PAJE,PRJE'!#REF!</definedName>
    <definedName name="XRefPaste68" localSheetId="4">#REF!</definedName>
    <definedName name="XRefPaste68">#REF!</definedName>
    <definedName name="XRefPaste69" localSheetId="1" hidden="1">'[30]PAJE,PRJE'!#REF!</definedName>
    <definedName name="XRefPaste69" localSheetId="4">#REF!</definedName>
    <definedName name="XRefPaste69">#REF!</definedName>
    <definedName name="XRefPaste6Row" localSheetId="1" hidden="1">#N/A</definedName>
    <definedName name="XRefPaste6Row" localSheetId="4">#REF!</definedName>
    <definedName name="XRefPaste6Row">#REF!</definedName>
    <definedName name="XRefPaste7" localSheetId="1" hidden="1">[28]BS!#REF!</definedName>
    <definedName name="XRefPaste7" localSheetId="4">#REF!</definedName>
    <definedName name="XRefPaste7">#REF!</definedName>
    <definedName name="XRefPaste70" localSheetId="1" hidden="1">'[30]PAJE,PRJE'!#REF!</definedName>
    <definedName name="XRefPaste70" localSheetId="4">#REF!</definedName>
    <definedName name="XRefPaste70">#REF!</definedName>
    <definedName name="XRefPaste71" localSheetId="1" hidden="1">'[30]PAJE,PRJE'!#REF!</definedName>
    <definedName name="XRefPaste71" localSheetId="4">#REF!</definedName>
    <definedName name="XRefPaste71">#REF!</definedName>
    <definedName name="XRefPaste72" localSheetId="1" hidden="1">'[31]건물 (2)'!$Z$7</definedName>
    <definedName name="XRefPaste72" hidden="1">'[32]건물 (2)'!$Z$7</definedName>
    <definedName name="XRefPaste73" localSheetId="1" hidden="1">'[31]건물 (2)'!$X$7</definedName>
    <definedName name="XRefPaste73" hidden="1">'[32]건물 (2)'!$X$7</definedName>
    <definedName name="XRefPaste74" localSheetId="1" hidden="1">#REF!</definedName>
    <definedName name="XRefPaste74" localSheetId="4">#REF!</definedName>
    <definedName name="XRefPaste74">#REF!</definedName>
    <definedName name="XRefPaste75" localSheetId="1" hidden="1">'[31]구축물 (2)'!$R$12</definedName>
    <definedName name="XRefPaste75" hidden="1">'[32]구축물 (2)'!$R$12</definedName>
    <definedName name="XRefPaste76" localSheetId="1" hidden="1">#REF!</definedName>
    <definedName name="XRefPaste76" localSheetId="4">#REF!</definedName>
    <definedName name="XRefPaste76">#REF!</definedName>
    <definedName name="XRefPaste77" localSheetId="1" hidden="1">#REF!</definedName>
    <definedName name="XRefPaste77" localSheetId="4">#REF!</definedName>
    <definedName name="XRefPaste77">#REF!</definedName>
    <definedName name="XRefPaste78" localSheetId="1" hidden="1">#REF!</definedName>
    <definedName name="XRefPaste78" localSheetId="4">#REF!</definedName>
    <definedName name="XRefPaste78">#REF!</definedName>
    <definedName name="XRefPaste79" localSheetId="1" hidden="1">'[31]차량운반구 (2)'!$Y$55</definedName>
    <definedName name="XRefPaste79" hidden="1">'[32]차량운반구 (2)'!$Y$55</definedName>
    <definedName name="XRefPaste7Row" localSheetId="1" hidden="1">#N/A</definedName>
    <definedName name="XRefPaste7Row" localSheetId="4">#REF!</definedName>
    <definedName name="XRefPaste7Row">#REF!</definedName>
    <definedName name="XRefPaste8" localSheetId="1" hidden="1">[28]BS!#REF!</definedName>
    <definedName name="XRefPaste8" localSheetId="4">#REF!</definedName>
    <definedName name="XRefPaste8">#REF!</definedName>
    <definedName name="XRefPaste80" localSheetId="1" hidden="1">#REF!</definedName>
    <definedName name="XRefPaste80" localSheetId="4">#REF!</definedName>
    <definedName name="XRefPaste80">#REF!</definedName>
    <definedName name="XRefPaste81" localSheetId="1" hidden="1">'[31]차량운반구 (2)'!$U$55</definedName>
    <definedName name="XRefPaste81" hidden="1">'[32]차량운반구 (2)'!$U$55</definedName>
    <definedName name="XRefPaste82" localSheetId="1" hidden="1">'[31]전송선로설비 (2)'!$Y$21</definedName>
    <definedName name="XRefPaste82" hidden="1">'[32]전송선로설비 (2)'!$Y$21</definedName>
    <definedName name="XRefPaste83" localSheetId="1" hidden="1">#REF!</definedName>
    <definedName name="XRefPaste83" localSheetId="4">#REF!</definedName>
    <definedName name="XRefPaste83">#REF!</definedName>
    <definedName name="XRefPaste84" localSheetId="1" hidden="1">'[31]전송선로설비 (2)'!$U$21</definedName>
    <definedName name="XRefPaste84" hidden="1">'[32]전송선로설비 (2)'!$U$21</definedName>
    <definedName name="XRefPaste85" localSheetId="1" hidden="1">'[31]컨버터 (2)'!$R$8</definedName>
    <definedName name="XRefPaste85" hidden="1">'[32]컨버터 (2)'!$R$8</definedName>
    <definedName name="XRefPaste86" localSheetId="1" hidden="1">'[31]집기비품 (2)'!$Y$94</definedName>
    <definedName name="XRefPaste86" hidden="1">'[32]집기비품 (2)'!$Y$94</definedName>
    <definedName name="XRefPaste87" localSheetId="1" hidden="1">'[31]집기비품 (2)'!$U$94</definedName>
    <definedName name="XRefPaste87" hidden="1">'[32]집기비품 (2)'!$U$94</definedName>
    <definedName name="XRefPaste88" localSheetId="1" hidden="1">'[31]집기비품 (2)'!$W$143</definedName>
    <definedName name="XRefPaste88" hidden="1">'[32]집기비품 (2)'!$W$143</definedName>
    <definedName name="XRefPaste89" localSheetId="1" hidden="1">'[31]공구기구 (2)'!$W$7</definedName>
    <definedName name="XRefPaste89" hidden="1">'[32]공구기구 (2)'!$W$7</definedName>
    <definedName name="XRefPaste89Row" localSheetId="1" hidden="1">'[2]2600'!#REF!</definedName>
    <definedName name="XRefPaste89Row" localSheetId="4">#REF!</definedName>
    <definedName name="XRefPaste89Row">#REF!</definedName>
    <definedName name="XRefPaste8Row" localSheetId="1" hidden="1">#N/A</definedName>
    <definedName name="XRefPaste8Row" localSheetId="4">#REF!</definedName>
    <definedName name="XRefPaste8Row">#REF!</definedName>
    <definedName name="XRefPaste9" localSheetId="1" hidden="1">[28]BS!#REF!</definedName>
    <definedName name="XRefPaste9" localSheetId="4">#REF!</definedName>
    <definedName name="XRefPaste9">#REF!</definedName>
    <definedName name="XRefPaste90" localSheetId="1" hidden="1">'[31]공구기구 (2)'!$S$7</definedName>
    <definedName name="XRefPaste90" hidden="1">'[32]공구기구 (2)'!$S$7</definedName>
    <definedName name="XRefPaste90Row" localSheetId="1" hidden="1">'[2]2600'!#REF!</definedName>
    <definedName name="XRefPaste90Row" localSheetId="4">#REF!</definedName>
    <definedName name="XRefPaste90Row">#REF!</definedName>
    <definedName name="XRefPaste91" localSheetId="1" hidden="1">'[2]2500'!#REF!</definedName>
    <definedName name="XRefPaste91" localSheetId="4">#REF!</definedName>
    <definedName name="XRefPaste91">#REF!</definedName>
    <definedName name="XRefPaste91Row" localSheetId="1" hidden="1">'[2]2600'!#REF!</definedName>
    <definedName name="XRefPaste91Row" localSheetId="4">#REF!</definedName>
    <definedName name="XRefPaste91Row">#REF!</definedName>
    <definedName name="XRefPaste92" localSheetId="1" hidden="1">'[2]2500'!#REF!</definedName>
    <definedName name="XRefPaste92" localSheetId="4">#REF!</definedName>
    <definedName name="XRefPaste92">#REF!</definedName>
    <definedName name="XRefPaste92Row" localSheetId="1" hidden="1">'[2]2600'!#REF!</definedName>
    <definedName name="XRefPaste92Row" localSheetId="4">#REF!</definedName>
    <definedName name="XRefPaste92Row">#REF!</definedName>
    <definedName name="XRefPaste93" localSheetId="1" hidden="1">'[2]2500'!#REF!</definedName>
    <definedName name="XRefPaste93" localSheetId="4">#REF!</definedName>
    <definedName name="XRefPaste93">#REF!</definedName>
    <definedName name="XRefPaste93Row" localSheetId="1" hidden="1">'[2]2600'!#REF!</definedName>
    <definedName name="XRefPaste93Row" localSheetId="4">#REF!</definedName>
    <definedName name="XRefPaste93Row">#REF!</definedName>
    <definedName name="XRefPaste94Row" localSheetId="1" hidden="1">'[2]2600'!#REF!</definedName>
    <definedName name="XRefPaste94Row" localSheetId="4">#REF!</definedName>
    <definedName name="XRefPaste94Row">#REF!</definedName>
    <definedName name="XRefPaste95Row" localSheetId="1" hidden="1">'[2]2600'!#REF!</definedName>
    <definedName name="XRefPaste95Row" localSheetId="4">#REF!</definedName>
    <definedName name="XRefPaste95Row">#REF!</definedName>
    <definedName name="XRefPaste96" localSheetId="1" hidden="1">'[2]2500'!#REF!</definedName>
    <definedName name="XRefPaste96" localSheetId="4">#REF!</definedName>
    <definedName name="XRefPaste96">#REF!</definedName>
    <definedName name="XRefPaste96Row" localSheetId="1" hidden="1">'[2]2600'!#REF!</definedName>
    <definedName name="XRefPaste96Row" localSheetId="4">#REF!</definedName>
    <definedName name="XRefPaste96Row">#REF!</definedName>
    <definedName name="XRefPaste97" localSheetId="1" hidden="1">'[2]2500'!#REF!</definedName>
    <definedName name="XRefPaste97" localSheetId="4">#REF!</definedName>
    <definedName name="XRefPaste97">#REF!</definedName>
    <definedName name="XRefPaste97Row" localSheetId="1" hidden="1">'[2]2600'!#REF!</definedName>
    <definedName name="XRefPaste97Row" localSheetId="4">#REF!</definedName>
    <definedName name="XRefPaste97Row">#REF!</definedName>
    <definedName name="XRefPaste98" localSheetId="1" hidden="1">'[2]2500'!#REF!</definedName>
    <definedName name="XRefPaste98" localSheetId="4">#REF!</definedName>
    <definedName name="XRefPaste98">#REF!</definedName>
    <definedName name="XRefPaste98Row" localSheetId="1" hidden="1">'[2]2600'!#REF!</definedName>
    <definedName name="XRefPaste98Row" localSheetId="4">#REF!</definedName>
    <definedName name="XRefPaste98Row">#REF!</definedName>
    <definedName name="XRefPaste99" localSheetId="1" hidden="1">'[2]2500'!#REF!</definedName>
    <definedName name="XRefPaste99" localSheetId="4">#REF!</definedName>
    <definedName name="XRefPaste99">#REF!</definedName>
    <definedName name="XRefPaste99Row" localSheetId="1" hidden="1">'[2]2600'!#REF!</definedName>
    <definedName name="XRefPaste99Row" localSheetId="4">#REF!</definedName>
    <definedName name="XRefPaste99Row">#REF!</definedName>
    <definedName name="XRefPaste9Row" localSheetId="1" hidden="1">#N/A</definedName>
    <definedName name="XRefPaste9Row" localSheetId="4">#REF!</definedName>
    <definedName name="XRefPaste9Row">#REF!</definedName>
    <definedName name="XRefPasteRangeCount" hidden="1">2</definedName>
    <definedName name="XS" localSheetId="1" hidden="1">{#N/A,#N/A,FALSE,"을지 (4)";#N/A,#N/A,FALSE,"을지 (5)";#N/A,#N/A,FALSE,"을지 (6)"}</definedName>
    <definedName name="XS" localSheetId="4">#REF!</definedName>
    <definedName name="XS">#REF!</definedName>
    <definedName name="xxxxxxxxxxxxxxxx" localSheetId="1">[4]!xxxxxxxxxxxxxxxx</definedName>
    <definedName name="xxxxxxxxxxxxxxxx">[5]!xxxxxxxxxxxxxxxx</definedName>
    <definedName name="yejhg" localSheetId="1">[4]!BlankMacro1</definedName>
    <definedName name="yejhg">[5]!BlankMacro1</definedName>
    <definedName name="YEN1">#N/A</definedName>
    <definedName name="YEN2">#N/A</definedName>
    <definedName name="YEN3">#N/A</definedName>
    <definedName name="YEN4">#N/A</definedName>
    <definedName name="YesNoNA" localSheetId="1">'[7]Drop down'!$G$6:$G$9</definedName>
    <definedName name="YesNoNA">'[8]Drop down'!$G$6:$G$9</definedName>
    <definedName name="YR" localSheetId="1">'[2]2500'!#REF!</definedName>
    <definedName name="YR" localSheetId="4">#REF!</definedName>
    <definedName name="YR">#REF!</definedName>
    <definedName name="yre" localSheetId="1">#N/A</definedName>
    <definedName name="yre" localSheetId="4">#REF!</definedName>
    <definedName name="yre">#REF!</definedName>
    <definedName name="YRR" localSheetId="1">'[2]2500'!#REF!</definedName>
    <definedName name="YRR" localSheetId="4">#REF!</definedName>
    <definedName name="YRR">#REF!</definedName>
    <definedName name="ytr" localSheetId="1">#N/A</definedName>
    <definedName name="ytr" localSheetId="4">#REF!</definedName>
    <definedName name="ytr">#REF!</definedName>
    <definedName name="ytty" localSheetId="1">[4]!ytty</definedName>
    <definedName name="ytty">[5]!ytty</definedName>
    <definedName name="yyy" localSheetId="1">[4]!yyy</definedName>
    <definedName name="yyy">[5]!yyy</definedName>
    <definedName name="ZP" localSheetId="1">#REF!</definedName>
    <definedName name="ZP" localSheetId="4">#REF!</definedName>
    <definedName name="ZP">#REF!</definedName>
    <definedName name="zser" localSheetId="1">[2]INDEX!#REF!</definedName>
    <definedName name="zser" localSheetId="4">#REF!</definedName>
    <definedName name="zser">#REF!</definedName>
    <definedName name="ZX" localSheetId="1" hidden="1">{#N/A,#N/A,FALSE,"초도품";#N/A,#N/A,FALSE,"초도품 (2)";#N/A,#N/A,FALSE,"초도품 (3)";#N/A,#N/A,FALSE,"초도품 (4)";#N/A,#N/A,FALSE,"초도품 (5)";#N/A,#N/A,FALSE,"초도품 (6)"}</definedName>
    <definedName name="ZX" localSheetId="4">#REF!</definedName>
    <definedName name="ZX">#REF!</definedName>
    <definedName name="zxcv" localSheetId="1">[4]!zxcv</definedName>
    <definedName name="zxcv">[5]!zxcv</definedName>
    <definedName name="ZZ" localSheetId="1">[4]!ZZ</definedName>
    <definedName name="ZZ">[5]!ZZ</definedName>
    <definedName name="zzz" localSheetId="1">[4]!zzz</definedName>
    <definedName name="zzz">[5]!zzz</definedName>
    <definedName name="zzzz" localSheetId="1">[4]!zzzz</definedName>
    <definedName name="zzzz">[5]!zzzz</definedName>
    <definedName name="zzzzzzzzzzzzzzz" localSheetId="1">[4]!zzzzzzzzzzzzzzz</definedName>
    <definedName name="zzzzzzzzzzzzzzz">[5]!zzzzzzzzzzzzzzz</definedName>
    <definedName name="ппп" localSheetId="1" hidden="1">#N/A</definedName>
    <definedName name="ппп" localSheetId="4">#REF!</definedName>
    <definedName name="ппп">#REF!</definedName>
    <definedName name="ㄱ" localSheetId="1" hidden="1">{#N/A,#N/A,FALSE,"BS";#N/A,#N/A,FALSE,"PL";#N/A,#N/A,FALSE,"처분";#N/A,#N/A,FALSE,"현금";#N/A,#N/A,FALSE,"매출";#N/A,#N/A,FALSE,"원가";#N/A,#N/A,FALSE,"경영"}</definedName>
    <definedName name="ㄱ" localSheetId="4">#REF!</definedName>
    <definedName name="ㄱ">#REF!</definedName>
    <definedName name="ㄱㄱ" localSheetId="1" hidden="1">{#N/A,#N/A,FALSE,"손익표지";#N/A,#N/A,FALSE,"손익계산";#N/A,#N/A,FALSE,"일반관리비";#N/A,#N/A,FALSE,"영업외수익";#N/A,#N/A,FALSE,"영업외비용";#N/A,#N/A,FALSE,"매출액";#N/A,#N/A,FALSE,"요약손익";#N/A,#N/A,FALSE,"요약대차";#N/A,#N/A,FALSE,"매출채권현황";#N/A,#N/A,FALSE,"매출채권명세"}</definedName>
    <definedName name="ㄱㄱ" localSheetId="4">#REF!</definedName>
    <definedName name="ㄱㄱ">#REF!</definedName>
    <definedName name="ㄱㄱㄱ" localSheetId="1" hidden="1">{#N/A,#N/A,FALSE,"UNIT";#N/A,#N/A,FALSE,"UNIT";#N/A,#N/A,FALSE,"계정"}</definedName>
    <definedName name="ㄱㄱㄱ" localSheetId="4">#REF!</definedName>
    <definedName name="ㄱㄱㄱ">#REF!</definedName>
    <definedName name="ㄱㄱㄱㄱㄱ" localSheetId="1" hidden="1">{#N/A,#N/A,FALSE,"UNIT";#N/A,#N/A,FALSE,"UNIT";#N/A,#N/A,FALSE,"계정"}</definedName>
    <definedName name="ㄱㄱㄱㄱㄱ" localSheetId="4">#REF!</definedName>
    <definedName name="ㄱㄱㄱㄱㄱ">#REF!</definedName>
    <definedName name="ㄱ가ㅓ" localSheetId="1">[4]!ㄱ가ㅓ</definedName>
    <definedName name="ㄱ가ㅓ">[5]!ㄱ가ㅓ</definedName>
    <definedName name="ㄱ노" localSheetId="1">[4]!ㄱ노</definedName>
    <definedName name="ㄱ노">[5]!ㄱ노</definedName>
    <definedName name="ㄱ녹ㄴ소" localSheetId="1">[4]!ㄱ녹ㄴ소</definedName>
    <definedName name="ㄱ녹ㄴ소">[5]!ㄱ녹ㄴ소</definedName>
    <definedName name="ㄱㄷㄱ" localSheetId="1">[4]!BlankMacro1</definedName>
    <definedName name="ㄱㄷㄱ">[5]!BlankMacro1</definedName>
    <definedName name="ㄱㄷㄷ2ㄱ2ㄱ2ㄱ2" localSheetId="1">[4]!ㄱㄷㄷ2ㄱ2ㄱ2ㄱ2</definedName>
    <definedName name="ㄱㄷㄷ2ㄱ2ㄱ2ㄱ2">[5]!ㄱㄷㄷ2ㄱ2ㄱ2ㄱ2</definedName>
    <definedName name="ㄱ듀" localSheetId="1">[4]!ㄱ듀</definedName>
    <definedName name="ㄱ듀">[5]!ㄱ듀</definedName>
    <definedName name="ㄱ소ㅠ" localSheetId="1">[4]!ㄱ소ㅠ</definedName>
    <definedName name="ㄱ소ㅠ">[5]!ㄱ소ㅠ</definedName>
    <definedName name="ㄱ솏" localSheetId="1">[4]!ㄱ솏</definedName>
    <definedName name="ㄱ솏">[5]!ㄱ솏</definedName>
    <definedName name="ㄱ슈곡ㄴ" localSheetId="1">[4]!ㄱ슈곡ㄴ</definedName>
    <definedName name="ㄱ슈곡ㄴ">[5]!ㄱ슈곡ㄴ</definedName>
    <definedName name="ㄱㅇ" localSheetId="1" hidden="1">{#N/A,#N/A,FALSE,"단축1";#N/A,#N/A,FALSE,"단축2";#N/A,#N/A,FALSE,"단축3";#N/A,#N/A,FALSE,"장축";#N/A,#N/A,FALSE,"4WD"}</definedName>
    <definedName name="ㄱㅇ" localSheetId="4">#REF!</definedName>
    <definedName name="ㄱㅇ">#REF!</definedName>
    <definedName name="가" localSheetId="1" hidden="1">{#N/A,#N/A,FALSE,"BS";#N/A,#N/A,FALSE,"PL";#N/A,#N/A,FALSE,"처분";#N/A,#N/A,FALSE,"현금";#N/A,#N/A,FALSE,"매출";#N/A,#N/A,FALSE,"원가";#N/A,#N/A,FALSE,"경영"}</definedName>
    <definedName name="가" localSheetId="4">#REF!</definedName>
    <definedName name="가">#REF!</definedName>
    <definedName name="가9504" localSheetId="1">#N/A</definedName>
    <definedName name="가9504" localSheetId="4">#REF!</definedName>
    <definedName name="가9504">#REF!</definedName>
    <definedName name="가공비" localSheetId="1">[4]!가공비</definedName>
    <definedName name="가공비">[5]!가공비</definedName>
    <definedName name="가나" localSheetId="1" hidden="1">[27]F456!#REF!</definedName>
    <definedName name="가나" localSheetId="4">#REF!</definedName>
    <definedName name="가나">#REF!</definedName>
    <definedName name="가나다11" localSheetId="1">#N/A</definedName>
    <definedName name="가나다11" localSheetId="4">#REF!</definedName>
    <definedName name="가나다11">#REF!</definedName>
    <definedName name="가도토공신규단가" localSheetId="1">#N/A</definedName>
    <definedName name="가도토공신규단가" localSheetId="4">#REF!</definedName>
    <definedName name="가도토공신규단가">#REF!</definedName>
    <definedName name="가동" localSheetId="1">'[2]3100'!#REF!</definedName>
    <definedName name="가동" localSheetId="4">#REF!</definedName>
    <definedName name="가동">#REF!</definedName>
    <definedName name="가동계획" localSheetId="1">'[2]3100'!#REF!</definedName>
    <definedName name="가동계획" localSheetId="4">#REF!</definedName>
    <definedName name="가동계획">#REF!</definedName>
    <definedName name="가아ㅓ라어" localSheetId="1" hidden="1">{#N/A,#N/A,FALSE,"초도품";#N/A,#N/A,FALSE,"초도품 (2)";#N/A,#N/A,FALSE,"초도품 (3)";#N/A,#N/A,FALSE,"초도품 (4)";#N/A,#N/A,FALSE,"초도품 (5)";#N/A,#N/A,FALSE,"초도품 (6)"}</definedName>
    <definedName name="가아ㅓ라어" localSheetId="4">#REF!</definedName>
    <definedName name="가아ㅓ라어">#REF!</definedName>
    <definedName name="가지급금" localSheetId="1">'[2]1300'!#REF!</definedName>
    <definedName name="가지급금" localSheetId="4">#REF!</definedName>
    <definedName name="가지급금">#REF!</definedName>
    <definedName name="간" localSheetId="1" hidden="1">{#N/A,#N/A,FALSE,"UNIT";#N/A,#N/A,FALSE,"UNIT";#N/A,#N/A,FALSE,"계정"}</definedName>
    <definedName name="간" localSheetId="4">#REF!</definedName>
    <definedName name="간">#REF!</definedName>
    <definedName name="간접노무비" localSheetId="1">'[2]3100'!#REF!</definedName>
    <definedName name="간접노무비" localSheetId="4">#REF!</definedName>
    <definedName name="간접노무비">#REF!</definedName>
    <definedName name="감가상각비" localSheetId="1">'[2]3250'!#REF!</definedName>
    <definedName name="감가상각비" localSheetId="4">#REF!</definedName>
    <definedName name="감가상각비">#REF!</definedName>
    <definedName name="강" localSheetId="1">#N/A</definedName>
    <definedName name="강" localSheetId="4">#REF!</definedName>
    <definedName name="강">#REF!</definedName>
    <definedName name="강창산업" localSheetId="1">[2]INDEX!#REF!</definedName>
    <definedName name="강창산업" localSheetId="4">#REF!</definedName>
    <definedName name="강창산업">#REF!</definedName>
    <definedName name="개별화물" localSheetId="1">[2]INDEX!#REF!</definedName>
    <definedName name="개별화물" localSheetId="4">#REF!</definedName>
    <definedName name="개별화물">#REF!</definedName>
    <definedName name="개수" localSheetId="1">[1]IS!#REF!</definedName>
    <definedName name="개수" localSheetId="4">#REF!</definedName>
    <definedName name="개수">#REF!</definedName>
    <definedName name="개시결정일" localSheetId="1">[2]INDEX!#REF!</definedName>
    <definedName name="개시결정일" localSheetId="4">#REF!</definedName>
    <definedName name="개시결정일">#REF!</definedName>
    <definedName name="개업시작시점" localSheetId="1">#N/A</definedName>
    <definedName name="개업시작시점" localSheetId="4">#REF!</definedName>
    <definedName name="개업시작시점">#REF!</definedName>
    <definedName name="거" localSheetId="1">[4]!거</definedName>
    <definedName name="거">[5]!거</definedName>
    <definedName name="거래기" localSheetId="1">#N/A</definedName>
    <definedName name="거래기" localSheetId="4">#REF!</definedName>
    <definedName name="거래기">#REF!</definedName>
    <definedName name="거래기간" localSheetId="1">#N/A</definedName>
    <definedName name="거래기간" localSheetId="4">#REF!</definedName>
    <definedName name="거래기간">#REF!</definedName>
    <definedName name="거래유형" localSheetId="1">[1]IS!#REF!</definedName>
    <definedName name="거래유형" localSheetId="4">#REF!</definedName>
    <definedName name="거래유형">#REF!</definedName>
    <definedName name="거래처명1" localSheetId="1">#REF!</definedName>
    <definedName name="거래처명1">#REF!</definedName>
    <definedName name="거리도모" localSheetId="1" hidden="1">{#N/A,#N/A,FALSE,"BS";#N/A,#N/A,FALSE,"PL";#N/A,#N/A,FALSE,"처분";#N/A,#N/A,FALSE,"현금";#N/A,#N/A,FALSE,"매출";#N/A,#N/A,FALSE,"원가";#N/A,#N/A,FALSE,"경영"}</definedName>
    <definedName name="거리도모" localSheetId="4">#REF!</definedName>
    <definedName name="거리도모">#REF!</definedName>
    <definedName name="건물" localSheetId="1">[4]!건물</definedName>
    <definedName name="건물">[5]!건물</definedName>
    <definedName name="건물임." localSheetId="1" hidden="1">{"'손익현황'!$A$1:$J$29"}</definedName>
    <definedName name="건물임." localSheetId="4" hidden="1">{"'손익현황'!$A$1:$J$29"}</definedName>
    <definedName name="건물임." hidden="1">{"'손익현황'!$A$1:$J$29"}</definedName>
    <definedName name="견질어음수표1" localSheetId="1">#N/A</definedName>
    <definedName name="견질어음수표1" localSheetId="4">#REF!</definedName>
    <definedName name="견질어음수표1">#REF!</definedName>
    <definedName name="결재요약" localSheetId="1">[4]!결재요약</definedName>
    <definedName name="결재요약">[5]!결재요약</definedName>
    <definedName name="경기도_남양주시" localSheetId="1">#N/A</definedName>
    <definedName name="경기도_남양주시" localSheetId="4">#REF!</definedName>
    <definedName name="경기도_남양주시">#REF!</definedName>
    <definedName name="경동정공_양경호" localSheetId="1">[2]INDEX!#REF!</definedName>
    <definedName name="경동정공_양경호" localSheetId="4">#REF!</definedName>
    <definedName name="경동정공_양경호">#REF!</definedName>
    <definedName name="경북열처리공업사" localSheetId="1">[2]INDEX!#REF!</definedName>
    <definedName name="경북열처리공업사" localSheetId="4">#REF!</definedName>
    <definedName name="경북열처리공업사">#REF!</definedName>
    <definedName name="경북하우톤" localSheetId="1">[2]INDEX!#REF!</definedName>
    <definedName name="경북하우톤" localSheetId="4">#REF!</definedName>
    <definedName name="경북하우톤">#REF!</definedName>
    <definedName name="경상정부보조액" localSheetId="1">'[2]2500'!#REF!</definedName>
    <definedName name="경상정부보조액" localSheetId="4">#REF!</definedName>
    <definedName name="경상정부보조액">#REF!</definedName>
    <definedName name="경성금속공업사" localSheetId="1">[2]INDEX!#REF!</definedName>
    <definedName name="경성금속공업사" localSheetId="4">#REF!</definedName>
    <definedName name="경성금속공업사">#REF!</definedName>
    <definedName name="경수" localSheetId="1">[4]!BLCH</definedName>
    <definedName name="경수">[5]!BLCH</definedName>
    <definedName name="경영계획">[1]IS!$B$4:$N$34</definedName>
    <definedName name="경영기획제출자료" localSheetId="1">'[2]2500'!#REF!</definedName>
    <definedName name="경영기획제출자료" localSheetId="4">#REF!</definedName>
    <definedName name="경영기획제출자료">#REF!</definedName>
    <definedName name="경영산업" localSheetId="1">[2]INDEX!#REF!</definedName>
    <definedName name="경영산업" localSheetId="4">#REF!</definedName>
    <definedName name="경영산업">#REF!</definedName>
    <definedName name="경영지표2" localSheetId="1" hidden="1">#REF!</definedName>
    <definedName name="경영지표2" localSheetId="4">#REF!</definedName>
    <definedName name="경영지표2">#REF!</definedName>
    <definedName name="경원인쇄소" localSheetId="1">[2]INDEX!#REF!</definedName>
    <definedName name="경원인쇄소" localSheetId="4">#REF!</definedName>
    <definedName name="경원인쇄소">#REF!</definedName>
    <definedName name="계" localSheetId="1">[2]INDEX!#REF!</definedName>
    <definedName name="계" localSheetId="4">#REF!</definedName>
    <definedName name="계">#REF!</definedName>
    <definedName name="계량기재료비분석" localSheetId="1" hidden="1">{#N/A,#N/A,FALSE,"UNIT";#N/A,#N/A,FALSE,"UNIT";#N/A,#N/A,FALSE,"계정"}</definedName>
    <definedName name="계량기재료비분석" localSheetId="4">#REF!</definedName>
    <definedName name="계량기재료비분석">#REF!</definedName>
    <definedName name="계속보험료합계" localSheetId="1">'[2]2600'!#REF!</definedName>
    <definedName name="계속보험료합계" localSheetId="4">#REF!</definedName>
    <definedName name="계속보험료합계">#REF!</definedName>
    <definedName name="계정1" localSheetId="1">#REF!</definedName>
    <definedName name="계정1">#REF!</definedName>
    <definedName name="계정11" localSheetId="1">#REF!</definedName>
    <definedName name="계정11">#REF!</definedName>
    <definedName name="계정2" localSheetId="1">#REF!</definedName>
    <definedName name="계정2">#REF!</definedName>
    <definedName name="계정3">#REF!</definedName>
    <definedName name="계정4">#REF!</definedName>
    <definedName name="계정과목">#REF!</definedName>
    <definedName name="計定明細.書2.A" localSheetId="1">#N/A</definedName>
    <definedName name="計定明細.書2.A" localSheetId="4">#REF!</definedName>
    <definedName name="計定明細.書2.A">#REF!</definedName>
    <definedName name="計定明細.書2.B" localSheetId="1">#N/A</definedName>
    <definedName name="計定明細.書2.B" localSheetId="4">#REF!</definedName>
    <definedName name="計定明細.書2.B">#REF!</definedName>
    <definedName name="計定明細.書2.D" localSheetId="1">'[2]1100'!#REF!</definedName>
    <definedName name="計定明細.書2.D" localSheetId="4">#REF!</definedName>
    <definedName name="計定明細.書2.D">#REF!</definedName>
    <definedName name="계획" localSheetId="1">[4]!계획</definedName>
    <definedName name="계획">[5]!계획</definedName>
    <definedName name="계획1" localSheetId="1" hidden="1">{#N/A,#N/A,FALSE,"UNIT";#N/A,#N/A,FALSE,"UNIT";#N/A,#N/A,FALSE,"계정"}</definedName>
    <definedName name="계획1" localSheetId="4">#REF!</definedName>
    <definedName name="계획1">#REF!</definedName>
    <definedName name="곣논" localSheetId="1">[4]!곣논</definedName>
    <definedName name="곣논">[5]!곣논</definedName>
    <definedName name="곣놈ㄴㅋ" localSheetId="1">[4]!곣놈ㄴㅋ</definedName>
    <definedName name="곣놈ㄴㅋ">[5]!곣놈ㄴㅋ</definedName>
    <definedName name="곤ㄱㄴ속ㄴ" localSheetId="1">[4]!곤ㄱㄴ속ㄴ</definedName>
    <definedName name="곤ㄱㄴ속ㄴ">[5]!곤ㄱㄴ속ㄴ</definedName>
    <definedName name="골라인쇄" localSheetId="1">#N/A</definedName>
    <definedName name="골라인쇄" localSheetId="4">#REF!</definedName>
    <definedName name="골라인쇄">#REF!</definedName>
    <definedName name="곱" localSheetId="1">#N/A</definedName>
    <definedName name="곱" localSheetId="4">#REF!</definedName>
    <definedName name="곱">#REF!</definedName>
    <definedName name="공" localSheetId="1" hidden="1">{"'손익현황'!$A$1:$J$29"}</definedName>
    <definedName name="공" localSheetId="4" hidden="1">{"'손익현황'!$A$1:$J$29"}</definedName>
    <definedName name="공" hidden="1">{"'손익현황'!$A$1:$J$29"}</definedName>
    <definedName name="공간" localSheetId="1">[4]!BlankMacro1</definedName>
    <definedName name="공간">[5]!BlankMacro1</definedName>
    <definedName name="공고" localSheetId="1">#N/A</definedName>
    <definedName name="공고" localSheetId="4">#REF!</definedName>
    <definedName name="공고">#REF!</definedName>
    <definedName name="공구" localSheetId="1" hidden="1">{"'손익현황'!$A$1:$J$29"}</definedName>
    <definedName name="공구" localSheetId="4" hidden="1">{"'손익현황'!$A$1:$J$29"}</definedName>
    <definedName name="공구" hidden="1">{"'손익현황'!$A$1:$J$29"}</definedName>
    <definedName name="공구기구" localSheetId="1" hidden="1">{"'손익현황'!$A$1:$J$29"}</definedName>
    <definedName name="공구기구" localSheetId="4" hidden="1">{"'손익현황'!$A$1:$J$29"}</definedName>
    <definedName name="공구기구" hidden="1">{"'손익현황'!$A$1:$J$29"}</definedName>
    <definedName name="공단인쇄문구사" localSheetId="1">[2]INDEX!#REF!</definedName>
    <definedName name="공단인쇄문구사" localSheetId="4">#REF!</definedName>
    <definedName name="공단인쇄문구사">#REF!</definedName>
    <definedName name="공란" localSheetId="1">#N/A</definedName>
    <definedName name="공란" localSheetId="4">#REF!</definedName>
    <definedName name="공란">#REF!</definedName>
    <definedName name="공무" localSheetId="1">#N/A</definedName>
    <definedName name="공무" localSheetId="4">#REF!</definedName>
    <definedName name="공무">#REF!</definedName>
    <definedName name="공무계" localSheetId="1">#N/A</definedName>
    <definedName name="공무계" localSheetId="4">#REF!</definedName>
    <definedName name="공무계">#REF!</definedName>
    <definedName name="공무금액" localSheetId="1">#N/A</definedName>
    <definedName name="공무금액" localSheetId="4">#REF!</definedName>
    <definedName name="공무금액">#REF!</definedName>
    <definedName name="공사개시일_송절고" localSheetId="1">#N/A</definedName>
    <definedName name="공사개시일_송절고" localSheetId="4">#REF!</definedName>
    <definedName name="공사개시일_송절고">#REF!</definedName>
    <definedName name="공사기간_송절고" localSheetId="1">#N/A</definedName>
    <definedName name="공사기간_송절고" localSheetId="4">#REF!</definedName>
    <definedName name="공사기간_송절고">#REF!</definedName>
    <definedName name="공사명" localSheetId="1">#REF!</definedName>
    <definedName name="공사명">#REF!</definedName>
    <definedName name="공사선수금" localSheetId="1">#N/A</definedName>
    <definedName name="공사선수금" localSheetId="4">#REF!</definedName>
    <definedName name="공사선수금">#REF!</definedName>
    <definedName name="공사이행보증" localSheetId="1">#N/A</definedName>
    <definedName name="공사이행보증" localSheetId="4">#REF!</definedName>
    <definedName name="공사이행보증">#REF!</definedName>
    <definedName name="공사종료일_송절고" localSheetId="1">#N/A</definedName>
    <definedName name="공사종료일_송절고" localSheetId="4">#REF!</definedName>
    <definedName name="공사종료일_송절고">#REF!</definedName>
    <definedName name="공장" localSheetId="1">#N/A</definedName>
    <definedName name="공장" localSheetId="4">#REF!</definedName>
    <definedName name="공장">#REF!</definedName>
    <definedName name="공장번호" localSheetId="1">#N/A</definedName>
    <definedName name="공장번호" localSheetId="4">#REF!</definedName>
    <definedName name="공장번호">#REF!</definedName>
    <definedName name="관급" localSheetId="1">#REF!,#REF!,#REF!</definedName>
    <definedName name="관급" localSheetId="4">#REF!</definedName>
    <definedName name="관급">#REF!</definedName>
    <definedName name="관종" localSheetId="1">#N/A</definedName>
    <definedName name="관종" localSheetId="4">#REF!</definedName>
    <definedName name="관종">#REF!</definedName>
    <definedName name="관종번호" localSheetId="1">#N/A</definedName>
    <definedName name="관종번호" localSheetId="4">#REF!</definedName>
    <definedName name="관종번호">#REF!</definedName>
    <definedName name="관할_소관_세무서">[36]회사정보!$C$16</definedName>
    <definedName name="관할세무서지">[37]회사정보!$C$17</definedName>
    <definedName name="광명금속_주" localSheetId="1">[2]INDEX!#REF!</definedName>
    <definedName name="광명금속_주" localSheetId="4">#REF!</definedName>
    <definedName name="광명금속_주">#REF!</definedName>
    <definedName name="광수" localSheetId="1">[4]!BLCH</definedName>
    <definedName name="광수">[5]!BLCH</definedName>
    <definedName name="광주" localSheetId="1">#N/A</definedName>
    <definedName name="광주" localSheetId="4">#REF!</definedName>
    <definedName name="광주">#REF!</definedName>
    <definedName name="교너더ㅛ" localSheetId="1">[4]!교너더ㅛ</definedName>
    <definedName name="교너더ㅛ">[5]!교너더ㅛ</definedName>
    <definedName name="교ㅓㄳ넌" localSheetId="1">[4]!교ㅓㄳ넌</definedName>
    <definedName name="교ㅓㄳ넌">[5]!교ㅓㄳ넌</definedName>
    <definedName name="교ㅓ허" localSheetId="1">[4]!교ㅓ허</definedName>
    <definedName name="교ㅓ허">[5]!교ㅓ허</definedName>
    <definedName name="구" localSheetId="1" hidden="1">{#N/A,#N/A,FALSE,"BS";#N/A,#N/A,FALSE,"PL";#N/A,#N/A,FALSE,"처분";#N/A,#N/A,FALSE,"현금";#N/A,#N/A,FALSE,"매출";#N/A,#N/A,FALSE,"원가";#N/A,#N/A,FALSE,"경영"}</definedName>
    <definedName name="구" localSheetId="4">#REF!</definedName>
    <definedName name="구">#REF!</definedName>
    <definedName name="구_________분">[1]IS!$B$7:$S$35</definedName>
    <definedName name="구로" localSheetId="1">#N/A</definedName>
    <definedName name="구로" localSheetId="4">#REF!</definedName>
    <definedName name="구로">#REF!</definedName>
    <definedName name="구성비">[1]BS!XFD1/[1]BS!XFD$20*100</definedName>
    <definedName name="구성비2">[1]BS!XFD1/[1]BS!XFD$5*100</definedName>
    <definedName name="구입" localSheetId="1">#REF!</definedName>
    <definedName name="구입" localSheetId="4">#REF!</definedName>
    <definedName name="구입">#REF!</definedName>
    <definedName name="구축물" localSheetId="1">'[2]1300'!#REF!</definedName>
    <definedName name="구축물" localSheetId="4">#REF!</definedName>
    <definedName name="구축물">#REF!</definedName>
    <definedName name="구축물감가상각충당금" localSheetId="1">'[2]1300'!#REF!</definedName>
    <definedName name="구축물감가상각충당금" localSheetId="4">#REF!</definedName>
    <definedName name="구축물감가상각충당금">#REF!</definedName>
    <definedName name="구축물임" localSheetId="1" hidden="1">{"'손익현황'!$A$1:$J$29"}</definedName>
    <definedName name="구축물임" localSheetId="4" hidden="1">{"'손익현황'!$A$1:$J$29"}</definedName>
    <definedName name="구축물임" hidden="1">{"'손익현황'!$A$1:$J$29"}</definedName>
    <definedName name="국">[38]!BlankMacro1</definedName>
    <definedName name="국가별" localSheetId="1">'[2]1400'!#REF!</definedName>
    <definedName name="국가별" localSheetId="4">#REF!</definedName>
    <definedName name="국가별">#REF!</definedName>
    <definedName name="국민연금전환금">[37]회사정보!$C$19</definedName>
    <definedName name="국성통상" localSheetId="1">[2]INDEX!#REF!</definedName>
    <definedName name="국성통상" localSheetId="4">#REF!</definedName>
    <definedName name="국성통상">#REF!</definedName>
    <definedName name="국소카운팅" localSheetId="1">[1]IS!#REF!</definedName>
    <definedName name="국소카운팅" localSheetId="4">#REF!</definedName>
    <definedName name="국소카운팅">#REF!</definedName>
    <definedName name="국제" localSheetId="1" hidden="1">{#N/A,#N/A,FALSE,"손익표지";#N/A,#N/A,FALSE,"손익계산";#N/A,#N/A,FALSE,"일반관리비";#N/A,#N/A,FALSE,"영업외수익";#N/A,#N/A,FALSE,"영업외비용";#N/A,#N/A,FALSE,"매출액";#N/A,#N/A,FALSE,"요약손익";#N/A,#N/A,FALSE,"요약대차";#N/A,#N/A,FALSE,"매출채권현황";#N/A,#N/A,FALSE,"매출채권명세"}</definedName>
    <definedName name="국제" localSheetId="4">#REF!</definedName>
    <definedName name="국제">#REF!</definedName>
    <definedName name="국제선" localSheetId="1" hidden="1">{#N/A,#N/A,FALSE,"손익표지";#N/A,#N/A,FALSE,"손익계산";#N/A,#N/A,FALSE,"일반관리비";#N/A,#N/A,FALSE,"영업외수익";#N/A,#N/A,FALSE,"영업외비용";#N/A,#N/A,FALSE,"매출액";#N/A,#N/A,FALSE,"요약손익";#N/A,#N/A,FALSE,"요약대차";#N/A,#N/A,FALSE,"매출채권현황";#N/A,#N/A,FALSE,"매출채권명세"}</definedName>
    <definedName name="국제선" localSheetId="4">#REF!</definedName>
    <definedName name="국제선">#REF!</definedName>
    <definedName name="국제윤활유상사" localSheetId="1">[2]INDEX!#REF!</definedName>
    <definedName name="국제윤활유상사" localSheetId="4">#REF!</definedName>
    <definedName name="국제윤활유상사">#REF!</definedName>
    <definedName name="군포부품이자" localSheetId="1">[2]INDEX!#REF!</definedName>
    <definedName name="군포부품이자" localSheetId="4">#REF!</definedName>
    <definedName name="군포부품이자">#REF!</definedName>
    <definedName name="권" localSheetId="1">#REF!</definedName>
    <definedName name="권">#REF!</definedName>
    <definedName name="규격" localSheetId="1">#N/A</definedName>
    <definedName name="규격" localSheetId="4">#REF!</definedName>
    <definedName name="규격">#REF!</definedName>
    <definedName name="그래도모도소" localSheetId="1" hidden="1">{#N/A,#N/A,FALSE,"BS";#N/A,#N/A,FALSE,"PL";#N/A,#N/A,FALSE,"처분";#N/A,#N/A,FALSE,"현금";#N/A,#N/A,FALSE,"매출";#N/A,#N/A,FALSE,"원가";#N/A,#N/A,FALSE,"경영"}</definedName>
    <definedName name="그래도모도소" localSheetId="4">#REF!</definedName>
    <definedName name="그래도모도소">#REF!</definedName>
    <definedName name="그래도뭐" localSheetId="1" hidden="1">{#N/A,#N/A,FALSE,"BS";#N/A,#N/A,FALSE,"PL";#N/A,#N/A,FALSE,"처분";#N/A,#N/A,FALSE,"현금";#N/A,#N/A,FALSE,"매출";#N/A,#N/A,FALSE,"원가";#N/A,#N/A,FALSE,"경영"}</definedName>
    <definedName name="그래도뭐" localSheetId="4">#REF!</definedName>
    <definedName name="그래도뭐">#REF!</definedName>
    <definedName name="그래도요" localSheetId="1" hidden="1">{#N/A,#N/A,FALSE,"BS";#N/A,#N/A,FALSE,"PL";#N/A,#N/A,FALSE,"처분";#N/A,#N/A,FALSE,"현금";#N/A,#N/A,FALSE,"매출";#N/A,#N/A,FALSE,"원가";#N/A,#N/A,FALSE,"경영"}</definedName>
    <definedName name="그래도요" localSheetId="4">#REF!</definedName>
    <definedName name="그래도요">#REF!</definedName>
    <definedName name="그리도무지" localSheetId="1" hidden="1">{#N/A,#N/A,FALSE,"BS";#N/A,#N/A,FALSE,"PL";#N/A,#N/A,FALSE,"처분";#N/A,#N/A,FALSE,"현금";#N/A,#N/A,FALSE,"매출";#N/A,#N/A,FALSE,"원가";#N/A,#N/A,FALSE,"경영"}</definedName>
    <definedName name="그리도무지" localSheetId="4">#REF!</definedName>
    <definedName name="그리도무지">#REF!</definedName>
    <definedName name="그림" localSheetId="1">#N/A</definedName>
    <definedName name="그림" localSheetId="4">#REF!</definedName>
    <definedName name="그림">#REF!</definedName>
    <definedName name="그림제목" localSheetId="1">#N/A</definedName>
    <definedName name="그림제목" localSheetId="4">#REF!</definedName>
    <definedName name="그림제목">#REF!</definedName>
    <definedName name="그림준비" localSheetId="1">#N/A</definedName>
    <definedName name="그림준비" localSheetId="4">#REF!</definedName>
    <definedName name="그림준비">#REF!</definedName>
    <definedName name="금강종합상사" localSheetId="1">[2]INDEX!#REF!</definedName>
    <definedName name="금강종합상사" localSheetId="4">#REF!</definedName>
    <definedName name="금강종합상사">#REF!</definedName>
    <definedName name="금액" localSheetId="1">#N/A</definedName>
    <definedName name="금액" localSheetId="4">#REF!</definedName>
    <definedName name="금액">#REF!</definedName>
    <definedName name="금액계" localSheetId="1">#N/A</definedName>
    <definedName name="금액계" localSheetId="4">#REF!</definedName>
    <definedName name="금액계">#REF!</definedName>
    <definedName name="금융조회기준년" localSheetId="1">[39]금융!$C$59,[39]금융!$C$116,[39]금융!$Z$212,[39]금융!$Z$269</definedName>
    <definedName name="금융조회기준년">[40]금융!$C$59,[40]금융!$C$116,[40]금융!$Z$212,[40]금융!$Z$269</definedName>
    <definedName name="금융조회기준월" localSheetId="1">[39]금융!$G$59,[39]금융!$G$116,[39]금융!$AD$212,[39]금융!$AD$269</definedName>
    <definedName name="금융조회기준월">[40]금융!$G$59,[40]금융!$G$116,[40]금융!$AD$212,[40]금융!$AD$269</definedName>
    <definedName name="금융조회기준일" localSheetId="1">[39]금융!$I$59,[39]금융!$I$116,[39]금융!$AF$212,[39]금융!$AF$269</definedName>
    <definedName name="금융조회기준일">[40]금융!$I$59,[40]금융!$I$116,[40]금융!$AF$212,[40]금융!$AF$269</definedName>
    <definedName name="금융조회서번호" localSheetId="1">[39]금융!$AF$3,[39]금융!$AF$53,[39]금융!$AF$110,[39]금융!$AF$167,[39]금융!$AF$224</definedName>
    <definedName name="금융조회서번호">[40]금융!$AF$3,[40]금융!$AF$53,[40]금융!$AF$110,[40]금융!$AF$167,[40]금융!$AF$224</definedName>
    <definedName name="금융회사명" localSheetId="1">[39]금융!$M$59,[39]금융!$M$116</definedName>
    <definedName name="금융회사명">[40]금융!$M$59,[40]금융!$M$116</definedName>
    <definedName name="금일계획" localSheetId="1">[2]INDEX!#REF!</definedName>
    <definedName name="금일계획" localSheetId="4">#REF!</definedName>
    <definedName name="금일계획">#REF!</definedName>
    <definedName name="금진정밀" localSheetId="1">[2]INDEX!#REF!</definedName>
    <definedName name="금진정밀" localSheetId="4">#REF!</definedName>
    <definedName name="금진정밀">#REF!</definedName>
    <definedName name="금호정밀" localSheetId="1">[2]INDEX!#REF!</definedName>
    <definedName name="금호정밀" localSheetId="4">#REF!</definedName>
    <definedName name="금호정밀">#REF!</definedName>
    <definedName name="급여10" localSheetId="1">[2]INDEX!#REF!</definedName>
    <definedName name="급여10" localSheetId="4">#REF!</definedName>
    <definedName name="급여10">#REF!</definedName>
    <definedName name="급여11" localSheetId="1">[2]INDEX!#REF!</definedName>
    <definedName name="급여11" localSheetId="4">#REF!</definedName>
    <definedName name="급여11">#REF!</definedName>
    <definedName name="기계장치" localSheetId="1">[4]!기계장치</definedName>
    <definedName name="기계장치">[5]!기계장치</definedName>
    <definedName name="기기" localSheetId="1" hidden="1">{#N/A,#N/A,FALSE,"UNIT";#N/A,#N/A,FALSE,"UNIT";#N/A,#N/A,FALSE,"계정"}</definedName>
    <definedName name="기기" localSheetId="4">#REF!</definedName>
    <definedName name="기기">#REF!</definedName>
    <definedName name="기기투자리스트" localSheetId="1" hidden="1">{#N/A,#N/A,FALSE,"UNIT";#N/A,#N/A,FALSE,"UNIT";#N/A,#N/A,FALSE,"계정"}</definedName>
    <definedName name="기기투자리스트" localSheetId="4">#REF!</definedName>
    <definedName name="기기투자리스트">#REF!</definedName>
    <definedName name="기말재공품재고액" localSheetId="1">'[2]1300'!#REF!</definedName>
    <definedName name="기말재공품재고액" localSheetId="4">#REF!</definedName>
    <definedName name="기말재공품재고액">#REF!</definedName>
    <definedName name="기부금" localSheetId="1">'[2]1300'!#REF!</definedName>
    <definedName name="기부금" localSheetId="4">#REF!</definedName>
    <definedName name="기부금">#REF!</definedName>
    <definedName name="기입불가" localSheetId="1">[6]회사정보!#REF!</definedName>
    <definedName name="기입불가" localSheetId="4">#REF!</definedName>
    <definedName name="기입불가">#REF!</definedName>
    <definedName name="기존" localSheetId="1" hidden="1">{#N/A,#N/A,FALSE,"UNIT";#N/A,#N/A,FALSE,"UNIT";#N/A,#N/A,FALSE,"계정"}</definedName>
    <definedName name="기존" localSheetId="4">#REF!</definedName>
    <definedName name="기존">#REF!</definedName>
    <definedName name="기준수익률" localSheetId="1">#N/A</definedName>
    <definedName name="기준수익률" localSheetId="4">#REF!</definedName>
    <definedName name="기준수익률">#REF!</definedName>
    <definedName name="기초입력" localSheetId="1">#N/A</definedName>
    <definedName name="기초입력" localSheetId="4">#REF!</definedName>
    <definedName name="기초입력">#REF!</definedName>
    <definedName name="기초재료재고액" localSheetId="1">'[2]1300'!#REF!</definedName>
    <definedName name="기초재료재고액" localSheetId="4">#REF!</definedName>
    <definedName name="기초재료재고액">#REF!</definedName>
    <definedName name="기타" localSheetId="1">#N/A</definedName>
    <definedName name="기타" localSheetId="4">#REF!</definedName>
    <definedName name="기타">#REF!</definedName>
    <definedName name="기타매출" localSheetId="1">'[2]1300'!#REF!</definedName>
    <definedName name="기타매출" localSheetId="4">#REF!</definedName>
    <definedName name="기타매출">#REF!</definedName>
    <definedName name="기타선수금" localSheetId="1">#N/A</definedName>
    <definedName name="기타선수금" localSheetId="4">#REF!</definedName>
    <definedName name="기타선수금">#REF!</definedName>
    <definedName name="기타유동자산" localSheetId="1">'[2]1300'!#REF!</definedName>
    <definedName name="기타유동자산" localSheetId="4">#REF!</definedName>
    <definedName name="기타유동자산">#REF!</definedName>
    <definedName name="기타자산" localSheetId="1">'[2]1300'!#REF!</definedName>
    <definedName name="기타자산" localSheetId="4">#REF!</definedName>
    <definedName name="기타자산">#REF!</definedName>
    <definedName name="기표현황" localSheetId="1">[41]공사기성!$O$18:$T$59</definedName>
    <definedName name="기표현황">[42]공사기성!$O$18:$T$59</definedName>
    <definedName name="김대업" localSheetId="1" hidden="1">{#N/A,#N/A,FALSE,"기술료 비교"}</definedName>
    <definedName name="김대업" localSheetId="4">#REF!</definedName>
    <definedName name="김대업">#REF!</definedName>
    <definedName name="김심선" localSheetId="1">[4]!김심선</definedName>
    <definedName name="김심선">[5]!김심선</definedName>
    <definedName name="김정태" localSheetId="1">[1]IS!#REF!</definedName>
    <definedName name="김정태" localSheetId="4">#REF!</definedName>
    <definedName name="김정태">#REF!</definedName>
    <definedName name="김종묵" localSheetId="1" hidden="1">{#N/A,#N/A,FALSE,"기술료 비교"}</definedName>
    <definedName name="김종묵" localSheetId="4">#REF!</definedName>
    <definedName name="김종묵">#REF!</definedName>
    <definedName name="ㄳㄱㄴ" localSheetId="1">[4]!ㄳㄱㄴ</definedName>
    <definedName name="ㄳㄱㄴ">[5]!ㄳㄱㄴ</definedName>
    <definedName name="ㄴ" localSheetId="1" hidden="1">{#N/A,#N/A,FALSE,"BS";#N/A,#N/A,FALSE,"PL";#N/A,#N/A,FALSE,"처분";#N/A,#N/A,FALSE,"현금";#N/A,#N/A,FALSE,"매출";#N/A,#N/A,FALSE,"원가";#N/A,#N/A,FALSE,"경영"}</definedName>
    <definedName name="ㄴ" localSheetId="4">#REF!</definedName>
    <definedName name="ㄴ">#REF!</definedName>
    <definedName name="ㄴㄱ" localSheetId="1">[4]!ㄴㄱ</definedName>
    <definedName name="ㄴㄱ">[5]!ㄴㄱ</definedName>
    <definedName name="ㄴㄱㄿ" localSheetId="1">[4]!BlankMacro1</definedName>
    <definedName name="ㄴㄱㄿ">[5]!BlankMacro1</definedName>
    <definedName name="ㄴㄱ속ㄴ" localSheetId="1">[4]!ㄴㄱ속ㄴ</definedName>
    <definedName name="ㄴㄱ속ㄴ">[5]!ㄴㄱ속ㄴ</definedName>
    <definedName name="ㄴ거ㅜ" localSheetId="1">[4]!ㄴ거ㅜ</definedName>
    <definedName name="ㄴ거ㅜ">[5]!ㄴ거ㅜ</definedName>
    <definedName name="ㄴ곡노" localSheetId="1">[4]!ㄴ곡노</definedName>
    <definedName name="ㄴ곡노">[5]!ㄴ곡노</definedName>
    <definedName name="ㄴ곤ㄱㅁ" localSheetId="1">[4]!ㄴ곤ㄱㅁ</definedName>
    <definedName name="ㄴ곤ㄱㅁ">[5]!ㄴ곤ㄱㅁ</definedName>
    <definedName name="ㄴ곧ㄴ" localSheetId="1">[4]!ㄴ곧ㄴ</definedName>
    <definedName name="ㄴ곧ㄴ">[5]!ㄴ곧ㄴ</definedName>
    <definedName name="ㄴ곳ㄱ노" localSheetId="1">[4]!ㄴ곳ㄱ노</definedName>
    <definedName name="ㄴ곳ㄱ노">[5]!ㄴ곳ㄱ노</definedName>
    <definedName name="ㄴ굔ㄱ" localSheetId="1">[4]!ㄴ굔ㄱ</definedName>
    <definedName name="ㄴ굔ㄱ">[5]!ㄴ굔ㄱ</definedName>
    <definedName name="ㄴㄴ" localSheetId="1" hidden="1">{#N/A,#N/A,FALSE,"손익표지";#N/A,#N/A,FALSE,"손익계산";#N/A,#N/A,FALSE,"일반관리비";#N/A,#N/A,FALSE,"영업외수익";#N/A,#N/A,FALSE,"영업외비용";#N/A,#N/A,FALSE,"매출액";#N/A,#N/A,FALSE,"요약손익";#N/A,#N/A,FALSE,"요약대차";#N/A,#N/A,FALSE,"매출채권현황";#N/A,#N/A,FALSE,"매출채권명세"}</definedName>
    <definedName name="ㄴㄴ" localSheetId="4">#REF!</definedName>
    <definedName name="ㄴㄴ">#REF!</definedName>
    <definedName name="ㄴㄴㄴ" localSheetId="1" hidden="1">{#N/A,#N/A,FALSE,"BS";#N/A,#N/A,FALSE,"PL";#N/A,#N/A,FALSE,"처분";#N/A,#N/A,FALSE,"현금";#N/A,#N/A,FALSE,"매출";#N/A,#N/A,FALSE,"원가";#N/A,#N/A,FALSE,"경영"}</definedName>
    <definedName name="ㄴㄴㄴ" localSheetId="4">#REF!</definedName>
    <definedName name="ㄴㄴㄴ">#REF!</definedName>
    <definedName name="ㄴㄴㄴㄴ" localSheetId="1" hidden="1">{#N/A,#N/A,FALSE,"UNIT";#N/A,#N/A,FALSE,"UNIT";#N/A,#N/A,FALSE,"계정"}</definedName>
    <definedName name="ㄴㄴㄴㄴ" localSheetId="4">#REF!</definedName>
    <definedName name="ㄴㄴㄴㄴ">#REF!</definedName>
    <definedName name="ㄴㄷㄹ" localSheetId="1">[4]!ㄴㄷㄹ</definedName>
    <definedName name="ㄴㄷㄹ">[5]!ㄴㄷㄹ</definedName>
    <definedName name="ㄴㄹㄷㄷㅇㄷ" localSheetId="1">[4]!ㄴㄹㄷㄷㅇㄷ</definedName>
    <definedName name="ㄴㄹㄷㄷㅇㄷ">[5]!ㄴㄹㄷㄷㅇㄷ</definedName>
    <definedName name="ㄴㄹㄹ" localSheetId="1">[4]!BlankMacro1</definedName>
    <definedName name="ㄴㄹㄹ">[5]!BlankMacro1</definedName>
    <definedName name="ㄴㄹㅇ호ㅓㅗㄱ" localSheetId="1">[4]!ㄴㄹㅇ호ㅓㅗㄱ</definedName>
    <definedName name="ㄴㄹㅇ호ㅓㅗㄱ">[5]!ㄴㄹㅇ호ㅓㅗㄱ</definedName>
    <definedName name="ㄴㅇ" localSheetId="1">[4]!ㄴㅇ</definedName>
    <definedName name="ㄴㅇ">[5]!ㄴㅇ</definedName>
    <definedName name="ㄴㅇㄹ" localSheetId="1" hidden="1">{#N/A,#N/A,FALSE,"UNIT";#N/A,#N/A,FALSE,"UNIT";#N/A,#N/A,FALSE,"계정"}</definedName>
    <definedName name="ㄴㅇㄹ" localSheetId="4">#REF!</definedName>
    <definedName name="ㄴㅇㄹ">#REF!</definedName>
    <definedName name="ㄴㅇㄹㄹㄹㄹㄹㄹㄹ" localSheetId="1">#N/A</definedName>
    <definedName name="ㄴㅇㄹㄹㄹㄹㄹㄹㄹ" localSheetId="4">#REF!</definedName>
    <definedName name="ㄴㅇㄹㄹㄹㄹㄹㄹㄹ">#REF!</definedName>
    <definedName name="ㄴㅇㄹ홓" localSheetId="1">[4]!ㄴㅇㄹ홓</definedName>
    <definedName name="ㄴㅇㄹ홓">[5]!ㄴㅇㄹ홓</definedName>
    <definedName name="ㄴㅇ텃" localSheetId="1">[4]!ㄴㅇ텃</definedName>
    <definedName name="ㄴㅇ텃">[5]!ㄴㅇ텃</definedName>
    <definedName name="ㄴㅇㅎㄶ" localSheetId="1">[4]!ㄴㅇㅎㄶ</definedName>
    <definedName name="ㄴㅇㅎㄶ">[5]!ㄴㅇㅎㄶ</definedName>
    <definedName name="나" localSheetId="1" hidden="1">{#N/A,#N/A,FALSE,"BS";#N/A,#N/A,FALSE,"PL";#N/A,#N/A,FALSE,"처분";#N/A,#N/A,FALSE,"현금";#N/A,#N/A,FALSE,"매출";#N/A,#N/A,FALSE,"원가";#N/A,#N/A,FALSE,"경영"}</definedName>
    <definedName name="나" localSheetId="4">#REF!</definedName>
    <definedName name="나">#REF!</definedName>
    <definedName name="나." localSheetId="1">'[2]3100'!#REF!</definedName>
    <definedName name="나." localSheetId="4">#REF!</definedName>
    <definedName name="나.">#REF!</definedName>
    <definedName name="나9504" localSheetId="1">#N/A</definedName>
    <definedName name="나9504" localSheetId="4">#REF!</definedName>
    <definedName name="나9504">#REF!</definedName>
    <definedName name="나나" localSheetId="1">#N/A</definedName>
    <definedName name="나나" localSheetId="4">#REF!</definedName>
    <definedName name="나나">#REF!</definedName>
    <definedName name="남경산업" localSheetId="1">[2]INDEX!#REF!</definedName>
    <definedName name="남경산업" localSheetId="4">#REF!</definedName>
    <definedName name="남경산업">#REF!</definedName>
    <definedName name="남석" localSheetId="1">'[2]1100'!#REF!</definedName>
    <definedName name="남석" localSheetId="4">#REF!</definedName>
    <definedName name="남석">#REF!</definedName>
    <definedName name="남양" localSheetId="1">#N/A</definedName>
    <definedName name="남양" localSheetId="4">#REF!</definedName>
    <definedName name="남양">#REF!</definedName>
    <definedName name="남채" localSheetId="1">'[2]1100'!#REF!</definedName>
    <definedName name="남채" localSheetId="4">#REF!</definedName>
    <definedName name="남채">#REF!</definedName>
    <definedName name="내꺼" localSheetId="1">#N/A</definedName>
    <definedName name="내꺼" localSheetId="4">#REF!</definedName>
    <definedName name="내꺼">#REF!</definedName>
    <definedName name="내용" localSheetId="1">'[43]1100A'!#REF!</definedName>
    <definedName name="내용" localSheetId="4">#REF!</definedName>
    <definedName name="내용">#REF!</definedName>
    <definedName name="내용연수" localSheetId="1">#N/A</definedName>
    <definedName name="내용연수" localSheetId="4">#REF!</definedName>
    <definedName name="내용연수">#REF!</definedName>
    <definedName name="내용연수2" localSheetId="1">#N/A</definedName>
    <definedName name="내용연수2" localSheetId="4">#REF!</definedName>
    <definedName name="내용연수2">#REF!</definedName>
    <definedName name="너ㅛㄴㄳ" localSheetId="1">[4]!너ㅛㄴㄳ</definedName>
    <definedName name="너ㅛㄴㄳ">[5]!너ㅛㄴㄳ</definedName>
    <definedName name="년___월___일_까지" localSheetId="1">[2]INDEX!#REF!</definedName>
    <definedName name="년___월___일_까지" localSheetId="4">#REF!</definedName>
    <definedName name="년___월___일_까지">#REF!</definedName>
    <definedName name="년_간_계_획">[1]IS!$Q$7:$Q$35</definedName>
    <definedName name="노고" localSheetId="1">[4]!노고</definedName>
    <definedName name="노고">[5]!노고</definedName>
    <definedName name="논ㄱ" localSheetId="1">[4]!논ㄱ</definedName>
    <definedName name="논ㄱ">[5]!논ㄱ</definedName>
    <definedName name="놈" localSheetId="1">[4]!놈</definedName>
    <definedName name="놈">[5]!놈</definedName>
    <definedName name="뇨고노" localSheetId="1">[4]!뇨고노</definedName>
    <definedName name="뇨고노">[5]!뇨고노</definedName>
    <definedName name="뇨ㅓㄱㄴ요" localSheetId="1">[4]!뇨ㅓㄱㄴ요</definedName>
    <definedName name="뇨ㅓㄱㄴ요">[5]!뇨ㅓㄱㄴ요</definedName>
    <definedName name="누계_중계정" localSheetId="1">'[2]2500'!#REF!</definedName>
    <definedName name="누계_중계정" localSheetId="4">#REF!</definedName>
    <definedName name="누계_중계정">#REF!</definedName>
    <definedName name="니나금속" localSheetId="1">[2]INDEX!#REF!</definedName>
    <definedName name="니나금속" localSheetId="4">#REF!</definedName>
    <definedName name="니나금속">#REF!</definedName>
    <definedName name="ㄶㄴ" localSheetId="1">[4]!ㄶㄴ</definedName>
    <definedName name="ㄶㄴ">[5]!ㄶㄴ</definedName>
    <definedName name="ㄷ" localSheetId="1">[4]!ㄷ</definedName>
    <definedName name="ㄷ">[5]!ㄷ</definedName>
    <definedName name="ㄷㄱ" localSheetId="1">[4]!ㄷㄱ</definedName>
    <definedName name="ㄷㄱ">[5]!ㄷㄱ</definedName>
    <definedName name="ㄷㄳㅇㅀㅊ" localSheetId="1">[4]!ㄷㄳㅇㅀㅊ</definedName>
    <definedName name="ㄷㄳㅇㅀㅊ">[5]!ㄷㄳㅇㅀㅊ</definedName>
    <definedName name="ㄷㄷ" localSheetId="1" hidden="1">{#N/A,#N/A,FALSE,"손익표지";#N/A,#N/A,FALSE,"손익계산";#N/A,#N/A,FALSE,"일반관리비";#N/A,#N/A,FALSE,"영업외수익";#N/A,#N/A,FALSE,"영업외비용";#N/A,#N/A,FALSE,"매출액";#N/A,#N/A,FALSE,"요약손익";#N/A,#N/A,FALSE,"요약대차";#N/A,#N/A,FALSE,"매출채권현황";#N/A,#N/A,FALSE,"매출채권명세"}</definedName>
    <definedName name="ㄷㄷ" localSheetId="4">#REF!</definedName>
    <definedName name="ㄷㄷ">#REF!</definedName>
    <definedName name="ㄷㄷㄷ" localSheetId="1">[2]INDEX!#REF!</definedName>
    <definedName name="ㄷㄷㄷ" localSheetId="4">#REF!</definedName>
    <definedName name="ㄷㄷㄷ">#REF!</definedName>
    <definedName name="ㄷ더" localSheetId="1">[4]!ㄷ더</definedName>
    <definedName name="ㄷ더">[5]!ㄷ더</definedName>
    <definedName name="ㄷㅅ" localSheetId="1">[2]INDEX!#REF!</definedName>
    <definedName name="ㄷㅅ" localSheetId="4">#REF!</definedName>
    <definedName name="ㄷㅅ">#REF!</definedName>
    <definedName name="ㄷㅈ" localSheetId="1" hidden="1">#REF!</definedName>
    <definedName name="ㄷㅈ" localSheetId="4">#REF!</definedName>
    <definedName name="ㄷㅈ">#REF!</definedName>
    <definedName name="ㄷㅎ" localSheetId="1">[4]!ㄷㅎ</definedName>
    <definedName name="ㄷㅎ">[5]!ㄷㅎ</definedName>
    <definedName name="ㄷ흇ㅇㄹㅊ" localSheetId="1">[4]!ㄷ흇ㅇㄹㅊ</definedName>
    <definedName name="ㄷ흇ㅇㄹㅊ">[5]!ㄷ흇ㅇㄹㅊ</definedName>
    <definedName name="다" localSheetId="1" hidden="1">{#N/A,#N/A,FALSE,"BS";#N/A,#N/A,FALSE,"PL";#N/A,#N/A,FALSE,"처분";#N/A,#N/A,FALSE,"현금";#N/A,#N/A,FALSE,"매출";#N/A,#N/A,FALSE,"원가";#N/A,#N/A,FALSE,"경영"}</definedName>
    <definedName name="다" localSheetId="4">#REF!</definedName>
    <definedName name="다">#REF!</definedName>
    <definedName name="다9504" localSheetId="1">#N/A</definedName>
    <definedName name="다9504" localSheetId="4">#REF!</definedName>
    <definedName name="다9504">#REF!</definedName>
    <definedName name="다가아노는" localSheetId="1" hidden="1">{#N/A,#N/A,FALSE,"BS";#N/A,#N/A,FALSE,"PL";#N/A,#N/A,FALSE,"처분";#N/A,#N/A,FALSE,"현금";#N/A,#N/A,FALSE,"매출";#N/A,#N/A,FALSE,"원가";#N/A,#N/A,FALSE,"경영"}</definedName>
    <definedName name="다가아노는" localSheetId="4">#REF!</definedName>
    <definedName name="다가아노는">#REF!</definedName>
    <definedName name="다른" localSheetId="1" hidden="1">{#N/A,#N/A,FALSE,"BS";#N/A,#N/A,FALSE,"PL";#N/A,#N/A,FALSE,"처분";#N/A,#N/A,FALSE,"현금";#N/A,#N/A,FALSE,"매출";#N/A,#N/A,FALSE,"원가";#N/A,#N/A,FALSE,"경영"}</definedName>
    <definedName name="다른" localSheetId="4">#REF!</definedName>
    <definedName name="다른">#REF!</definedName>
    <definedName name="단가" localSheetId="1">[1]IS!#REF!</definedName>
    <definedName name="단가" localSheetId="4">#REF!</definedName>
    <definedName name="단가">#REF!</definedName>
    <definedName name="단가산출선내부세로선" localSheetId="1">'[2]2500'!#REF!</definedName>
    <definedName name="단가산출선내부세로선" localSheetId="4">#REF!</definedName>
    <definedName name="단가산출선내부세로선">#REF!</definedName>
    <definedName name="단관M" localSheetId="1">#N/A</definedName>
    <definedName name="단관M" localSheetId="4">#REF!</definedName>
    <definedName name="단관M">#REF!</definedName>
    <definedName name="단기금융상품" localSheetId="1">'[2]1300'!#REF!</definedName>
    <definedName name="단기금융상품" localSheetId="4">#REF!</definedName>
    <definedName name="단기금융상품">#REF!</definedName>
    <definedName name="단기대여금" localSheetId="1">'[2]1300'!#REF!</definedName>
    <definedName name="단기대여금" localSheetId="4">#REF!</definedName>
    <definedName name="단기대여금">#REF!</definedName>
    <definedName name="담배" localSheetId="1">'[2]3100'!#REF!</definedName>
    <definedName name="담배" localSheetId="4">#REF!</definedName>
    <definedName name="담배">#REF!</definedName>
    <definedName name="당기_CODE" localSheetId="1">#N/A</definedName>
    <definedName name="당기_CODE" localSheetId="4">#REF!</definedName>
    <definedName name="당기_CODE">#REF!</definedName>
    <definedName name="당기_취득금액" localSheetId="1">#N/A</definedName>
    <definedName name="당기_취득금액" localSheetId="4">#REF!</definedName>
    <definedName name="당기_취득금액">#REF!</definedName>
    <definedName name="당기매출계획" localSheetId="1">#N/A</definedName>
    <definedName name="당기매출계획" localSheetId="4">#REF!</definedName>
    <definedName name="당기매출계획">#REF!</definedName>
    <definedName name="당기상각액" localSheetId="1">'[2]2500'!#REF!</definedName>
    <definedName name="당기상각액" localSheetId="4">#REF!</definedName>
    <definedName name="당기상각액">#REF!</definedName>
    <definedName name="당기손익계획" localSheetId="1">#N/A</definedName>
    <definedName name="당기손익계획" localSheetId="4">#REF!</definedName>
    <definedName name="당기손익계획">#REF!</definedName>
    <definedName name="당기손익실적" localSheetId="1">#N/A</definedName>
    <definedName name="당기손익실적" localSheetId="4">#REF!</definedName>
    <definedName name="당기손익실적">#REF!</definedName>
    <definedName name="당기수금실적" localSheetId="1">#N/A</definedName>
    <definedName name="당기수금실적" localSheetId="4">#REF!</definedName>
    <definedName name="당기수금실적">#REF!</definedName>
    <definedName name="당기순손실" localSheetId="1">#N/A</definedName>
    <definedName name="당기순손실" localSheetId="4">#REF!</definedName>
    <definedName name="당기순손실">#REF!</definedName>
    <definedName name="당기순이익" localSheetId="1">#N/A</definedName>
    <definedName name="당기순이익" localSheetId="4">#REF!</definedName>
    <definedName name="당기순이익">#REF!</definedName>
    <definedName name="당기지불실적" localSheetId="1">#N/A</definedName>
    <definedName name="당기지불실적" localSheetId="4">#REF!</definedName>
    <definedName name="당기지불실적">#REF!</definedName>
    <definedName name="당월_소항목" localSheetId="1">'[2]2500'!#REF!</definedName>
    <definedName name="당월_소항목" localSheetId="4">#REF!</definedName>
    <definedName name="당월_소항목">#REF!</definedName>
    <definedName name="당월분지우개" localSheetId="1">#N/A</definedName>
    <definedName name="당월분지우개" localSheetId="4">#REF!</definedName>
    <definedName name="당월분지우개">#REF!</definedName>
    <definedName name="당월중계정">[1]IS!$A$216:$Q$262</definedName>
    <definedName name="당좌끝년" localSheetId="1">[39]은행!$K$100,[39]은행!$K$160,[39]은행!$W$418,[39]은행!$W$478</definedName>
    <definedName name="당좌끝년">[40]은행!$K$100,[40]은행!$K$160,[40]은행!$W$418,[40]은행!$W$478</definedName>
    <definedName name="당좌끝월" localSheetId="1">[39]은행!$N$100,[39]은행!$N$160,[39]은행!$Z$418,[39]은행!$Z$478</definedName>
    <definedName name="당좌끝월">[40]은행!$N$100,[40]은행!$N$160,[40]은행!$Z$418,[40]은행!$Z$478</definedName>
    <definedName name="당좌끝일" localSheetId="1">[39]은행!$P$100,[39]은행!$P$160,[39]은행!$AB$418,[39]은행!$AB$478</definedName>
    <definedName name="당좌끝일">[40]은행!$P$100,[40]은행!$P$160,[40]은행!$AB$418,[40]은행!$AB$478</definedName>
    <definedName name="당좌시작년" localSheetId="1">[39]은행!$B$100,[39]은행!$B$160,[39]은행!$N$418,[39]은행!$N$478</definedName>
    <definedName name="당좌시작년">[40]은행!$B$100,[40]은행!$B$160,[40]은행!$N$418,[40]은행!$N$478</definedName>
    <definedName name="당좌시작월" localSheetId="1">[39]은행!$E$100,[39]은행!$E$160,[39]은행!$Q$418,[39]은행!$Q$478</definedName>
    <definedName name="당좌시작월">[40]은행!$E$100,[40]은행!$E$160,[40]은행!$Q$418,[40]은행!$Q$478</definedName>
    <definedName name="당좌시작일" localSheetId="1">[39]은행!$G$100,[39]은행!$G$160,[39]은행!$S$418,[39]은행!$S$478</definedName>
    <definedName name="당좌시작일">[40]은행!$G$100,[40]은행!$G$160,[40]은행!$S$418,[40]은행!$S$478</definedName>
    <definedName name="당좌예금" localSheetId="1">'[2]1300'!#REF!</definedName>
    <definedName name="당좌예금" localSheetId="4">#REF!</definedName>
    <definedName name="당좌예금">#REF!</definedName>
    <definedName name="당좌자산">[44]COBS!$G$4</definedName>
    <definedName name="대" localSheetId="1" hidden="1">#REF!</definedName>
    <definedName name="대" localSheetId="4">#REF!</definedName>
    <definedName name="대">#REF!</definedName>
    <definedName name="대_표_자_명">[36]회사정보!$C$7</definedName>
    <definedName name="대구" localSheetId="1">#N/A</definedName>
    <definedName name="대구" localSheetId="4">#REF!</definedName>
    <definedName name="대구">#REF!</definedName>
    <definedName name="대구교세라툴링" localSheetId="1">[2]INDEX!#REF!</definedName>
    <definedName name="대구교세라툴링" localSheetId="4">#REF!</definedName>
    <definedName name="대구교세라툴링">#REF!</definedName>
    <definedName name="대련" localSheetId="1" hidden="1">{#N/A,#N/A,FALSE,"UNIT";#N/A,#N/A,FALSE,"UNIT";#N/A,#N/A,FALSE,"계정"}</definedName>
    <definedName name="대련" localSheetId="4">#REF!</definedName>
    <definedName name="대련">#REF!</definedName>
    <definedName name="대명산업" localSheetId="1">[2]INDEX!#REF!</definedName>
    <definedName name="대명산업" localSheetId="4">#REF!</definedName>
    <definedName name="대명산업">#REF!</definedName>
    <definedName name="대미환율" localSheetId="1">#N/A</definedName>
    <definedName name="대미환율" localSheetId="4">#REF!</definedName>
    <definedName name="대미환율">#REF!</definedName>
    <definedName name="대봉산업사" localSheetId="1">[2]INDEX!#REF!</definedName>
    <definedName name="대봉산업사" localSheetId="4">#REF!</definedName>
    <definedName name="대봉산업사">#REF!</definedName>
    <definedName name="대성농산" localSheetId="1">[2]INDEX!#REF!</definedName>
    <definedName name="대성농산" localSheetId="4">#REF!</definedName>
    <definedName name="대성농산">#REF!</definedName>
    <definedName name="대성유압기기" localSheetId="1">[2]INDEX!#REF!</definedName>
    <definedName name="대성유압기기" localSheetId="4">#REF!</definedName>
    <definedName name="대성유압기기">#REF!</definedName>
    <definedName name="대성정밀" localSheetId="1">[2]INDEX!#REF!</definedName>
    <definedName name="대성정밀" localSheetId="4">#REF!</definedName>
    <definedName name="대성정밀">#REF!</definedName>
    <definedName name="대성철재상사" localSheetId="1">[2]INDEX!#REF!</definedName>
    <definedName name="대성철재상사" localSheetId="4">#REF!</definedName>
    <definedName name="대성철재상사">#REF!</definedName>
    <definedName name="대아정공_주" localSheetId="1">[2]INDEX!#REF!</definedName>
    <definedName name="대아정공_주" localSheetId="4">#REF!</definedName>
    <definedName name="대아정공_주">#REF!</definedName>
    <definedName name="대영금속_주" localSheetId="1">[2]INDEX!#REF!</definedName>
    <definedName name="대영금속_주" localSheetId="4">#REF!</definedName>
    <definedName name="대영금속_주">#REF!</definedName>
    <definedName name="대우개발기초" localSheetId="1">#N/A</definedName>
    <definedName name="대우개발기초" localSheetId="4">#REF!</definedName>
    <definedName name="대우개발기초">#REF!</definedName>
    <definedName name="대우개발변동" localSheetId="1">#N/A</definedName>
    <definedName name="대우개발변동" localSheetId="4">#REF!</definedName>
    <definedName name="대우개발변동">#REF!</definedName>
    <definedName name="대우자동차기초" localSheetId="1">#N/A</definedName>
    <definedName name="대우자동차기초" localSheetId="4">#REF!</definedName>
    <definedName name="대우자동차기초">#REF!</definedName>
    <definedName name="대우자동차변동" localSheetId="1">#N/A</definedName>
    <definedName name="대우자동차변동" localSheetId="4">#REF!</definedName>
    <definedName name="대우자동차변동">#REF!</definedName>
    <definedName name="대우정밀" localSheetId="1">[2]INDEX!#REF!</definedName>
    <definedName name="대우정밀" localSheetId="4">#REF!</definedName>
    <definedName name="대우정밀">#REF!</definedName>
    <definedName name="대원" localSheetId="1">[2]INDEX!#REF!</definedName>
    <definedName name="대원" localSheetId="4">#REF!</definedName>
    <definedName name="대원">#REF!</definedName>
    <definedName name="대원정밀" localSheetId="1">[2]INDEX!#REF!</definedName>
    <definedName name="대원정밀" localSheetId="4">#REF!</definedName>
    <definedName name="대원정밀">#REF!</definedName>
    <definedName name="대원테크" localSheetId="1">[2]INDEX!#REF!</definedName>
    <definedName name="대원테크" localSheetId="4">#REF!</definedName>
    <definedName name="대원테크">#REF!</definedName>
    <definedName name="대전" localSheetId="1">#N/A</definedName>
    <definedName name="대전" localSheetId="4">#REF!</definedName>
    <definedName name="대전">#REF!</definedName>
    <definedName name="대진공업" localSheetId="1">[2]INDEX!#REF!</definedName>
    <definedName name="대진공업" localSheetId="4">#REF!</definedName>
    <definedName name="대진공업">#REF!</definedName>
    <definedName name="대진전산시스템" localSheetId="1">[2]INDEX!#REF!</definedName>
    <definedName name="대진전산시스템" localSheetId="4">#REF!</definedName>
    <definedName name="대진전산시스템">#REF!</definedName>
    <definedName name="대차정산표" localSheetId="1">#N/A</definedName>
    <definedName name="대차정산표" localSheetId="4">#REF!</definedName>
    <definedName name="대차정산표">#REF!</definedName>
    <definedName name="대표자_주민등록번호">[45]회사정보!$C$11</definedName>
    <definedName name="대표자성명">[37]회사정보!$C$7</definedName>
    <definedName name="대표자주민등록번호">[37]회사정보!$C$10</definedName>
    <definedName name="대한특수금속_주" localSheetId="1">[2]INDEX!#REF!</definedName>
    <definedName name="대한특수금속_주" localSheetId="4">#REF!</definedName>
    <definedName name="대한특수금속_주">#REF!</definedName>
    <definedName name="대흥공업사" localSheetId="1">[2]INDEX!#REF!</definedName>
    <definedName name="대흥공업사" localSheetId="4">#REF!</definedName>
    <definedName name="대흥공업사">#REF!</definedName>
    <definedName name="더하기" localSheetId="1">#N/A</definedName>
    <definedName name="더하기" localSheetId="4">#REF!</definedName>
    <definedName name="더하기">#REF!</definedName>
    <definedName name="덕신테크" localSheetId="1">[2]INDEX!#REF!</definedName>
    <definedName name="덕신테크" localSheetId="4">#REF!</definedName>
    <definedName name="덕신테크">#REF!</definedName>
    <definedName name="덕원정밀" localSheetId="1">[2]INDEX!#REF!</definedName>
    <definedName name="덕원정밀" localSheetId="4">#REF!</definedName>
    <definedName name="덕원정밀">#REF!</definedName>
    <definedName name="델코레미_유" localSheetId="1">[2]INDEX!#REF!</definedName>
    <definedName name="델코레미_유" localSheetId="4">#REF!</definedName>
    <definedName name="델코레미_유">#REF!</definedName>
    <definedName name="도" localSheetId="1" hidden="1">{#N/A,#N/A,FALSE,"BS";#N/A,#N/A,FALSE,"PL";#N/A,#N/A,FALSE,"처분";#N/A,#N/A,FALSE,"현금";#N/A,#N/A,FALSE,"매출";#N/A,#N/A,FALSE,"원가";#N/A,#N/A,FALSE,"경영"}</definedName>
    <definedName name="도" localSheetId="4">#REF!</definedName>
    <definedName name="도">#REF!</definedName>
    <definedName name="도급비" localSheetId="1">#N/A</definedName>
    <definedName name="도급비" localSheetId="4">#REF!</definedName>
    <definedName name="도급비">#REF!</definedName>
    <definedName name="도모" localSheetId="1" hidden="1">{#N/A,#N/A,FALSE,"BS";#N/A,#N/A,FALSE,"PL";#N/A,#N/A,FALSE,"처분";#N/A,#N/A,FALSE,"현금";#N/A,#N/A,FALSE,"매출";#N/A,#N/A,FALSE,"원가";#N/A,#N/A,FALSE,"경영"}</definedName>
    <definedName name="도모" localSheetId="4">#REF!</definedName>
    <definedName name="도모">#REF!</definedName>
    <definedName name="도별" localSheetId="1" hidden="1">#REF!</definedName>
    <definedName name="도별">#REF!</definedName>
    <definedName name="도조" localSheetId="1" hidden="1">{#N/A,#N/A,FALSE,"BS";#N/A,#N/A,FALSE,"PL";#N/A,#N/A,FALSE,"처분";#N/A,#N/A,FALSE,"현금";#N/A,#N/A,FALSE,"매출";#N/A,#N/A,FALSE,"원가";#N/A,#N/A,FALSE,"경영"}</definedName>
    <definedName name="도조" localSheetId="4">#REF!</definedName>
    <definedName name="도조">#REF!</definedName>
    <definedName name="도흥공업사" localSheetId="1">[2]INDEX!#REF!</definedName>
    <definedName name="도흥공업사" localSheetId="4">#REF!</definedName>
    <definedName name="도흥공업사">#REF!</definedName>
    <definedName name="동남하이테크" localSheetId="1">[2]INDEX!#REF!</definedName>
    <definedName name="동남하이테크" localSheetId="4">#REF!</definedName>
    <definedName name="동남하이테크">#REF!</definedName>
    <definedName name="동방" localSheetId="1" hidden="1">{#N/A,#N/A,FALSE,"BS";#N/A,#N/A,FALSE,"PL";#N/A,#N/A,FALSE,"처분";#N/A,#N/A,FALSE,"현금";#N/A,#N/A,FALSE,"매출";#N/A,#N/A,FALSE,"원가";#N/A,#N/A,FALSE,"경영"}</definedName>
    <definedName name="동방" localSheetId="4">#REF!</definedName>
    <definedName name="동방">#REF!</definedName>
    <definedName name="동방1" localSheetId="1" hidden="1">{#N/A,#N/A,FALSE,"BS";#N/A,#N/A,FALSE,"PL";#N/A,#N/A,FALSE,"A";#N/A,#N/A,FALSE,"B";#N/A,#N/A,FALSE,"B1";#N/A,#N/A,FALSE,"C";#N/A,#N/A,FALSE,"C1";#N/A,#N/A,FALSE,"C2";#N/A,#N/A,FALSE,"D";#N/A,#N/A,FALSE,"E";#N/A,#N/A,FALSE,"F";#N/A,#N/A,FALSE,"AA";#N/A,#N/A,FALSE,"BB";#N/A,#N/A,FALSE,"CC";#N/A,#N/A,FALSE,"DD";#N/A,#N/A,FALSE,"EE";#N/A,#N/A,FALSE,"FF";#N/A,#N/A,FALSE,"PL10";#N/A,#N/A,FALSE,"PL20";#N/A,#N/A,FALSE,"PL30"}</definedName>
    <definedName name="동방1" localSheetId="4">#REF!</definedName>
    <definedName name="동방1">#REF!</definedName>
    <definedName name="동서별2" localSheetId="1">#N/A</definedName>
    <definedName name="동서별2" localSheetId="4">#REF!</definedName>
    <definedName name="동서별2">#REF!</definedName>
    <definedName name="동성산업" localSheetId="1">[2]INDEX!#REF!</definedName>
    <definedName name="동성산업" localSheetId="4">#REF!</definedName>
    <definedName name="동성산업">#REF!</definedName>
    <definedName name="동신철강" localSheetId="1">[2]INDEX!#REF!</definedName>
    <definedName name="동신철강" localSheetId="4">#REF!</definedName>
    <definedName name="동신철강">#REF!</definedName>
    <definedName name="동아상사" localSheetId="1">[2]INDEX!#REF!</definedName>
    <definedName name="동아상사" localSheetId="4">#REF!</definedName>
    <definedName name="동아상사">#REF!</definedName>
    <definedName name="동양기업" localSheetId="1">[2]INDEX!#REF!</definedName>
    <definedName name="동양기업" localSheetId="4">#REF!</definedName>
    <definedName name="동양기업">#REF!</definedName>
    <definedName name="동양기전_주" localSheetId="1">[2]INDEX!#REF!</definedName>
    <definedName name="동양기전_주" localSheetId="4">#REF!</definedName>
    <definedName name="동양기전_주">#REF!</definedName>
    <definedName name="동양볼트상사" localSheetId="1">[2]INDEX!#REF!</definedName>
    <definedName name="동양볼트상사" localSheetId="4">#REF!</definedName>
    <definedName name="동양볼트상사">#REF!</definedName>
    <definedName name="동영산업" localSheetId="1">[2]INDEX!#REF!</definedName>
    <definedName name="동영산업" localSheetId="4">#REF!</definedName>
    <definedName name="동영산업">#REF!</definedName>
    <definedName name="동영전기모타" localSheetId="1">[2]INDEX!#REF!</definedName>
    <definedName name="동영전기모타" localSheetId="4">#REF!</definedName>
    <definedName name="동영전기모타">#REF!</definedName>
    <definedName name="동우열처리공업_주" localSheetId="1">[2]INDEX!#REF!</definedName>
    <definedName name="동우열처리공업_주" localSheetId="4">#REF!</definedName>
    <definedName name="동우열처리공업_주">#REF!</definedName>
    <definedName name="됴" localSheetId="1" hidden="1">{#N/A,#N/A,FALSE,"BS";#N/A,#N/A,FALSE,"PL";#N/A,#N/A,FALSE,"처분";#N/A,#N/A,FALSE,"현금";#N/A,#N/A,FALSE,"매출";#N/A,#N/A,FALSE,"원가";#N/A,#N/A,FALSE,"경영"}</definedName>
    <definedName name="됴" localSheetId="4">#REF!</definedName>
    <definedName name="됴">#REF!</definedName>
    <definedName name="두" localSheetId="1" hidden="1">{#N/A,#N/A,FALSE,"BS";#N/A,#N/A,FALSE,"PL";#N/A,#N/A,FALSE,"처분";#N/A,#N/A,FALSE,"현금";#N/A,#N/A,FALSE,"매출";#N/A,#N/A,FALSE,"원가";#N/A,#N/A,FALSE,"경영"}</definedName>
    <definedName name="두" localSheetId="4">#REF!</definedName>
    <definedName name="두">#REF!</definedName>
    <definedName name="두려" localSheetId="1" hidden="1">{#N/A,#N/A,FALSE,"BS";#N/A,#N/A,FALSE,"PL";#N/A,#N/A,FALSE,"처분";#N/A,#N/A,FALSE,"현금";#N/A,#N/A,FALSE,"매출";#N/A,#N/A,FALSE,"원가";#N/A,#N/A,FALSE,"경영"}</definedName>
    <definedName name="두려" localSheetId="4">#REF!</definedName>
    <definedName name="두려">#REF!</definedName>
    <definedName name="두산메카텍주식회사" localSheetId="1">[2]INDEX!#REF!</definedName>
    <definedName name="두산메카텍주식회사" localSheetId="4">#REF!</definedName>
    <definedName name="두산메카텍주식회사">#REF!</definedName>
    <definedName name="두산종합기계" localSheetId="1">[2]INDEX!#REF!</definedName>
    <definedName name="두산종합기계" localSheetId="4">#REF!</definedName>
    <definedName name="두산종합기계">#REF!</definedName>
    <definedName name="똥" localSheetId="1">#REF!</definedName>
    <definedName name="똥">#REF!</definedName>
    <definedName name="ㄹ" localSheetId="1" hidden="1">{#N/A,#N/A,FALSE,"BS";#N/A,#N/A,FALSE,"PL";#N/A,#N/A,FALSE,"처분";#N/A,#N/A,FALSE,"현금";#N/A,#N/A,FALSE,"매출";#N/A,#N/A,FALSE,"원가";#N/A,#N/A,FALSE,"경영"}</definedName>
    <definedName name="ㄹ" localSheetId="4">#REF!</definedName>
    <definedName name="ㄹ">#REF!</definedName>
    <definedName name="ㄹㄴ" localSheetId="1">[4]!BlankMacro1</definedName>
    <definedName name="ㄹㄴ">[5]!BlankMacro1</definedName>
    <definedName name="ㄹㄴㄷ" localSheetId="1">[4]!BlankMacro1</definedName>
    <definedName name="ㄹㄴㄷ">[5]!BlankMacro1</definedName>
    <definedName name="ㄹㄴㅁㅇㄹ">[1]BS!$K$2</definedName>
    <definedName name="ㄹㄶ" localSheetId="1">[4]!ㄹㄶ</definedName>
    <definedName name="ㄹㄶ">[5]!ㄹㄶ</definedName>
    <definedName name="ㄹㄷㅈ" localSheetId="1" hidden="1">'[2]2500'!#REF!</definedName>
    <definedName name="ㄹㄷㅈ" localSheetId="4">#REF!</definedName>
    <definedName name="ㄹㄷㅈ">#REF!</definedName>
    <definedName name="ㄹㄷㅈㄹㄹㄹ" localSheetId="1" hidden="1">#N/A</definedName>
    <definedName name="ㄹㄷㅈㄹㄹㄹ" localSheetId="4">#REF!</definedName>
    <definedName name="ㄹㄷㅈㄹㄹㄹ">#REF!</definedName>
    <definedName name="ㄹㄹ" localSheetId="1" hidden="1">{#N/A,#N/A,FALSE,"손익표지";#N/A,#N/A,FALSE,"손익계산";#N/A,#N/A,FALSE,"일반관리비";#N/A,#N/A,FALSE,"영업외수익";#N/A,#N/A,FALSE,"영업외비용";#N/A,#N/A,FALSE,"매출액";#N/A,#N/A,FALSE,"요약손익";#N/A,#N/A,FALSE,"요약대차";#N/A,#N/A,FALSE,"매출채권현황";#N/A,#N/A,FALSE,"매출채권명세"}</definedName>
    <definedName name="ㄹㄹ" localSheetId="4">#REF!</definedName>
    <definedName name="ㄹㄹ">#REF!</definedName>
    <definedName name="ㄹㄹㄴ" localSheetId="1">[4]!ㄹㄹㄴ</definedName>
    <definedName name="ㄹㄹㄴ">[5]!ㄹㄹㄴ</definedName>
    <definedName name="ㄹㄹㄹ" localSheetId="1">'[2]3100'!#REF!</definedName>
    <definedName name="ㄹㄹㄹ" localSheetId="4">#REF!</definedName>
    <definedName name="ㄹㄹㄹ">#REF!</definedName>
    <definedName name="ㄹㄹㅇ" localSheetId="1">[4]!ㄹㄹㅇ</definedName>
    <definedName name="ㄹㄹㅇ">[5]!ㄹㄹㅇ</definedName>
    <definedName name="ㄹ라라라라라" localSheetId="1">#N/A</definedName>
    <definedName name="ㄹ라라라라라" localSheetId="4">#REF!</definedName>
    <definedName name="ㄹ라라라라라">#REF!</definedName>
    <definedName name="ㄹㅇ" localSheetId="1">[4]!BlankMacro1</definedName>
    <definedName name="ㄹㅇ">[5]!BlankMacro1</definedName>
    <definedName name="ㄹㅇㄴㄹㅇㄴㄹㅇ" localSheetId="1">#N/A</definedName>
    <definedName name="ㄹㅇㄴㄹㅇㄴㄹㅇ" localSheetId="4">#REF!</definedName>
    <definedName name="ㄹㅇㄴㄹㅇㄴㄹㅇ">#REF!</definedName>
    <definedName name="ㄹㅇㄴㅁㅁㅁ" localSheetId="1">[4]!ㄹㅇㄴㅁㅁㅁ</definedName>
    <definedName name="ㄹㅇㄴㅁㅁㅁ">[5]!ㄹㅇㄴㅁㅁㅁ</definedName>
    <definedName name="ㄹㅇㄴㅇㅇ" localSheetId="1">[4]!ㄹㅇㄴㅇㅇ</definedName>
    <definedName name="ㄹㅇㄴㅇㅇ">[5]!ㄹㅇㄴㅇㅇ</definedName>
    <definedName name="ㄹㅇㄴ호" localSheetId="1">[4]!ㄹㅇㄴ호</definedName>
    <definedName name="ㄹㅇㄴ호">[5]!ㄹㅇㄴ호</definedName>
    <definedName name="ㄹㅇㄹㅇㄹ" localSheetId="1">#N/A</definedName>
    <definedName name="ㄹㅇㄹㅇㄹ" localSheetId="4">#REF!</definedName>
    <definedName name="ㄹㅇㄹㅇㄹ">#REF!</definedName>
    <definedName name="ㄹㅇㅇㄴ" localSheetId="1">[4]!ㄹㅇㅇㄴ</definedName>
    <definedName name="ㄹㅇㅇㄴ">[5]!ㄹㅇㅇㄴ</definedName>
    <definedName name="ㄹㅇㅇㅇㄴ" localSheetId="1">[4]!ㄹㅇㅇㅇㄴ</definedName>
    <definedName name="ㄹㅇㅇㅇㄴ">[5]!ㄹㅇㅇㅇㄴ</definedName>
    <definedName name="ㄹㅇㅎㅀㄹ" localSheetId="1">[4]!ㄹㅇㅎㅀㄹ</definedName>
    <definedName name="ㄹㅇㅎㅀㄹ">[5]!ㄹㅇㅎㅀㄹ</definedName>
    <definedName name="ㄹ아ㅣㅇㅎ리" localSheetId="1" hidden="1">{#N/A,#N/A,FALSE,"UNIT";#N/A,#N/A,FALSE,"UNIT";#N/A,#N/A,FALSE,"계정"}</definedName>
    <definedName name="ㄹ아ㅣㅇㅎ리" localSheetId="4">#REF!</definedName>
    <definedName name="ㄹ아ㅣㅇㅎ리">#REF!</definedName>
    <definedName name="ㄹ어엉" localSheetId="1">[2]INDEX!#REF!</definedName>
    <definedName name="ㄹ어엉" localSheetId="4">#REF!</definedName>
    <definedName name="ㄹ어엉">#REF!</definedName>
    <definedName name="ㄹ호ㅡ" localSheetId="1">[4]!BlankMacro1</definedName>
    <definedName name="ㄹ호ㅡ">[5]!BlankMacro1</definedName>
    <definedName name="라" localSheetId="1">'[2]2500'!#REF!</definedName>
    <definedName name="라" localSheetId="4">#REF!</definedName>
    <definedName name="라">#REF!</definedName>
    <definedName name="라마바" localSheetId="1">#N/A</definedName>
    <definedName name="라마바" localSheetId="4">#REF!</definedName>
    <definedName name="라마바">#REF!</definedName>
    <definedName name="라이타" localSheetId="1">'[2]3100'!#REF!</definedName>
    <definedName name="라이타" localSheetId="4">#REF!</definedName>
    <definedName name="라이타">#REF!</definedName>
    <definedName name="러" localSheetId="1">[4]!러</definedName>
    <definedName name="러">[5]!러</definedName>
    <definedName name="러다ㅣㅈ" localSheetId="1">[2]INDEX!#REF!</definedName>
    <definedName name="러다ㅣㅈ" localSheetId="4">#REF!</definedName>
    <definedName name="러다ㅣㅈ">#REF!</definedName>
    <definedName name="러럴" localSheetId="1">#N/A</definedName>
    <definedName name="러럴" localSheetId="4">#REF!</definedName>
    <definedName name="러럴">#REF!</definedName>
    <definedName name="러앙" localSheetId="1">[2]INDEX!#REF!</definedName>
    <definedName name="러앙" localSheetId="4">#REF!</definedName>
    <definedName name="러앙">#REF!</definedName>
    <definedName name="러힝ㄴ허ㅣㅁㄴㅇ">[46]회사정보!$C$8</definedName>
    <definedName name="로커커버" localSheetId="1" hidden="1">{#N/A,#N/A,FALSE,"단축1";#N/A,#N/A,FALSE,"단축2";#N/A,#N/A,FALSE,"단축3";#N/A,#N/A,FALSE,"장축";#N/A,#N/A,FALSE,"4WD"}</definedName>
    <definedName name="로커커버" localSheetId="4">#REF!</definedName>
    <definedName name="로커커버">#REF!</definedName>
    <definedName name="롯데기공" localSheetId="1">[4]!롯데기공</definedName>
    <definedName name="롯데기공">[5]!롯데기공</definedName>
    <definedName name="리셋" localSheetId="1">#REF!</definedName>
    <definedName name="리셋" localSheetId="4">#REF!</definedName>
    <definedName name="리셋">#REF!</definedName>
    <definedName name="리스조회기준년" localSheetId="1">[39]리스!$B$60,[39]리스!$B$74,[39]리스!$B$90,[39]리스!$B$108,[39]리스!$B$122,[39]리스!$B$138</definedName>
    <definedName name="리스조회기준년">[40]리스!$B$60,[40]리스!$B$74,[40]리스!$B$90,[40]리스!$B$108,[40]리스!$B$122,[40]리스!$B$138</definedName>
    <definedName name="리스조회기준월" localSheetId="1">[39]리스!$F$60,[39]리스!$F$74,[39]리스!$F$90,[39]리스!$F$108,[39]리스!$F$122,[39]리스!$F$138</definedName>
    <definedName name="리스조회기준월">[40]리스!$F$60,[40]리스!$F$74,[40]리스!$F$90,[40]리스!$F$108,[40]리스!$F$122,[40]리스!$F$138</definedName>
    <definedName name="리스조회기준일" localSheetId="1">[39]리스!$H$60,[39]리스!$H$74,[39]리스!$H$90,[39]리스!$H$108,[39]리스!$H$122,[39]리스!$H$138</definedName>
    <definedName name="리스조회기준일">[40]리스!$H$60,[40]리스!$H$74,[40]리스!$H$90,[40]리스!$H$108,[40]리스!$H$122,[40]리스!$H$138</definedName>
    <definedName name="리스조회서번호" localSheetId="1">[39]리스!$AF$3,[39]리스!$AF$56,[39]리스!$AF$104</definedName>
    <definedName name="리스조회서번호">[40]리스!$AF$3,[40]리스!$AF$56,[40]리스!$AF$104</definedName>
    <definedName name="리스트" localSheetId="1">#REF!</definedName>
    <definedName name="리스트" localSheetId="4">#REF!</definedName>
    <definedName name="리스트">#REF!</definedName>
    <definedName name="리스회사명" localSheetId="1">[39]리스!$M$60,[39]리스!$M$74,[39]리스!$M$90,[39]리스!$M$108,[39]리스!$M$122,[39]리스!$M$138</definedName>
    <definedName name="리스회사명">[40]리스!$M$60,[40]리스!$M$74,[40]리스!$M$90,[40]리스!$M$108,[40]리스!$M$122,[40]리스!$M$138</definedName>
    <definedName name="ㄺㄹ" localSheetId="1" hidden="1">{#N/A,#N/A,FALSE,"UNIT";#N/A,#N/A,FALSE,"UNIT";#N/A,#N/A,FALSE,"계정"}</definedName>
    <definedName name="ㄺㄹ" localSheetId="4">#REF!</definedName>
    <definedName name="ㄺㄹ">#REF!</definedName>
    <definedName name="ㄻㄹㅇ" localSheetId="1">[47]합손!#REF!</definedName>
    <definedName name="ㄻㄹㅇ" localSheetId="4">#REF!</definedName>
    <definedName name="ㄻㄹㅇ">#REF!</definedName>
    <definedName name="ㅀ" localSheetId="1">[4]!BlankMacro1</definedName>
    <definedName name="ㅀ">[5]!BlankMacro1</definedName>
    <definedName name="ㅀ미리밀ㅎ밈림" localSheetId="1" hidden="1">{#N/A,#N/A,FALSE,"을지 (4)";#N/A,#N/A,FALSE,"을지 (5)";#N/A,#N/A,FALSE,"을지 (6)"}</definedName>
    <definedName name="ㅀ미리밀ㅎ밈림" localSheetId="4">#REF!</definedName>
    <definedName name="ㅀ미리밀ㅎ밈림">#REF!</definedName>
    <definedName name="ㅀㅇㄴ" localSheetId="1">[4]!ㅀㅇㄴ</definedName>
    <definedName name="ㅀㅇㄴ">[5]!ㅀㅇㄴ</definedName>
    <definedName name="ㅀㅇㄹㄶㅀㄹ" localSheetId="1" hidden="1">{#N/A,#N/A,FALSE,"UNIT";#N/A,#N/A,FALSE,"UNIT";#N/A,#N/A,FALSE,"계정"}</definedName>
    <definedName name="ㅀㅇㄹㄶㅀㄹ" localSheetId="4">#REF!</definedName>
    <definedName name="ㅀㅇㄹㄶㅀㄹ">#REF!</definedName>
    <definedName name="ㅁ" localSheetId="1" hidden="1">{#N/A,#N/A,TRUE,"Summary";#N/A,#N/A,TRUE,"IS";#N/A,#N/A,TRUE,"Adj";#N/A,#N/A,TRUE,"BS";#N/A,#N/A,TRUE,"CF";#N/A,#N/A,TRUE,"Debt";#N/A,#N/A,TRUE,"IRR"}</definedName>
    <definedName name="ㅁ" localSheetId="4">#REF!</definedName>
    <definedName name="ㅁ">#REF!</definedName>
    <definedName name="ㅁ1" localSheetId="1">#REF!</definedName>
    <definedName name="ㅁ1" localSheetId="4">#REF!</definedName>
    <definedName name="ㅁ1">#REF!</definedName>
    <definedName name="ㅁ11" localSheetId="1">'[2]3100'!#REF!</definedName>
    <definedName name="ㅁ11" localSheetId="4">#REF!</definedName>
    <definedName name="ㅁ11">#REF!</definedName>
    <definedName name="ㅁㄴ" localSheetId="1" hidden="1">{#N/A,#N/A,FALSE,"UNIT";#N/A,#N/A,FALSE,"UNIT";#N/A,#N/A,FALSE,"계정"}</definedName>
    <definedName name="ㅁㄴ" localSheetId="4">#REF!</definedName>
    <definedName name="ㅁㄴ">#REF!</definedName>
    <definedName name="ㅁㄴㅇ" localSheetId="1" hidden="1">{#N/A,#N/A,FALSE,"BS";#N/A,#N/A,FALSE,"PL";#N/A,#N/A,FALSE,"처분";#N/A,#N/A,FALSE,"현금";#N/A,#N/A,FALSE,"매출";#N/A,#N/A,FALSE,"원가";#N/A,#N/A,FALSE,"경영"}</definedName>
    <definedName name="ㅁㄴㅇ" localSheetId="4">#REF!</definedName>
    <definedName name="ㅁㄴㅇ">#REF!</definedName>
    <definedName name="ㅁㄴㅇㅁㄻㄹㄹ" localSheetId="1">[4]!ㅁㄴㅇㅁㄻㄹㄹ</definedName>
    <definedName name="ㅁㄴㅇㅁㄻㄹㄹ">[5]!ㅁㄴㅇㅁㄻㄹㄹ</definedName>
    <definedName name="ㅁㄷㅀ" localSheetId="1">[4]!ㅁㄷㅀ</definedName>
    <definedName name="ㅁㄷㅀ">[5]!ㅁㄷㅀ</definedName>
    <definedName name="ㅁㅁ" localSheetId="1">#N/A</definedName>
    <definedName name="ㅁㅁ" localSheetId="4">#REF!</definedName>
    <definedName name="ㅁㅁ">#REF!</definedName>
    <definedName name="ㅁㅁㅁ" localSheetId="1">#N/A</definedName>
    <definedName name="ㅁㅁㅁ" localSheetId="4">#REF!</definedName>
    <definedName name="ㅁㅁㅁ">#REF!</definedName>
    <definedName name="ㅁㅁㅁㅁ" localSheetId="1" hidden="1">{#N/A,#N/A,FALSE,"BS";#N/A,#N/A,FALSE,"PL";#N/A,#N/A,FALSE,"처분";#N/A,#N/A,FALSE,"현금";#N/A,#N/A,FALSE,"매출";#N/A,#N/A,FALSE,"원가";#N/A,#N/A,FALSE,"경영"}</definedName>
    <definedName name="ㅁㅁㅁㅁ" localSheetId="4">#REF!</definedName>
    <definedName name="ㅁㅁㅁㅁ">#REF!</definedName>
    <definedName name="ㅁㅁㅁㅁㅁ" localSheetId="1" hidden="1">{#N/A,#N/A,FALSE,"UNIT";#N/A,#N/A,FALSE,"UNIT";#N/A,#N/A,FALSE,"계정"}</definedName>
    <definedName name="ㅁㅁㅁㅁㅁ" localSheetId="4">#REF!</definedName>
    <definedName name="ㅁㅁㅁㅁㅁ">#REF!</definedName>
    <definedName name="ㅁㅂ1" localSheetId="1">#N/A</definedName>
    <definedName name="ㅁㅂ1" localSheetId="4">#REF!</definedName>
    <definedName name="ㅁㅂ1">#REF!</definedName>
    <definedName name="마감" localSheetId="1" hidden="1">{#N/A,#N/A,FALSE,"기술료 비교"}</definedName>
    <definedName name="마감" localSheetId="4">#REF!</definedName>
    <definedName name="마감">#REF!</definedName>
    <definedName name="마케팅" localSheetId="1" hidden="1">{"'5국공정'!$A$1:$E$128"}</definedName>
    <definedName name="마케팅" localSheetId="4" hidden="1">{"'5국공정'!$A$1:$E$128"}</definedName>
    <definedName name="마케팅" hidden="1">{"'5국공정'!$A$1:$E$128"}</definedName>
    <definedName name="마케팅2" localSheetId="1" hidden="1">{"'5국공정'!$A$1:$E$128"}</definedName>
    <definedName name="마케팅2" localSheetId="4" hidden="1">{"'5국공정'!$A$1:$E$128"}</definedName>
    <definedName name="마케팅2" hidden="1">{"'5국공정'!$A$1:$E$128"}</definedName>
    <definedName name="만기보장수익율" localSheetId="1">#N/A</definedName>
    <definedName name="만기보장수익율" localSheetId="4">#REF!</definedName>
    <definedName name="만기보장수익율">#REF!</definedName>
    <definedName name="매" localSheetId="1">[1]IS!#REF!</definedName>
    <definedName name="매" localSheetId="4">#REF!</definedName>
    <definedName name="매">#REF!</definedName>
    <definedName name="매인화면" localSheetId="1">#N/A</definedName>
    <definedName name="매인화면" localSheetId="4">#REF!</definedName>
    <definedName name="매인화면">#REF!</definedName>
    <definedName name="매출" localSheetId="1">#REF!</definedName>
    <definedName name="매출">#REF!</definedName>
    <definedName name="매출1" localSheetId="1">[4]!매출1</definedName>
    <definedName name="매출1">[5]!매출1</definedName>
    <definedName name="매출2" localSheetId="1">[4]!매출2</definedName>
    <definedName name="매출2">[5]!매출2</definedName>
    <definedName name="매출bogo" localSheetId="1" hidden="1">{#N/A,#N/A,FALSE,"손익표지";#N/A,#N/A,FALSE,"손익계산";#N/A,#N/A,FALSE,"일반관리비";#N/A,#N/A,FALSE,"영업외수익";#N/A,#N/A,FALSE,"영업외비용";#N/A,#N/A,FALSE,"매출액";#N/A,#N/A,FALSE,"요약손익";#N/A,#N/A,FALSE,"요약대차";#N/A,#N/A,FALSE,"매출채권현황";#N/A,#N/A,FALSE,"매출채권명세"}</definedName>
    <definedName name="매출bogo" localSheetId="4">#REF!</definedName>
    <definedName name="매출bogo">#REF!</definedName>
    <definedName name="매출계획" localSheetId="1" hidden="1">{#N/A,#N/A,FALSE,"UNIT";#N/A,#N/A,FALSE,"UNIT";#N/A,#N/A,FALSE,"계정"}</definedName>
    <definedName name="매출계획" localSheetId="4">#REF!</definedName>
    <definedName name="매출계획">#REF!</definedName>
    <definedName name="매출계획2월" localSheetId="1">#N/A</definedName>
    <definedName name="매출계획2월" localSheetId="4">#REF!</definedName>
    <definedName name="매출계획2월">#REF!</definedName>
    <definedName name="매출비" localSheetId="1">[1]IS!#REF!</definedName>
    <definedName name="매출비" localSheetId="4">#REF!</definedName>
    <definedName name="매출비">#REF!</definedName>
    <definedName name="매출액">'[2]3100'!A2+'[2]3100'!A3</definedName>
    <definedName name="매출원" localSheetId="1">[4]!매출원</definedName>
    <definedName name="매출원">[5]!매출원</definedName>
    <definedName name="매출원6" localSheetId="1">[4]!매출원6</definedName>
    <definedName name="매출원6">[5]!매출원6</definedName>
    <definedName name="매출원가1" localSheetId="1" hidden="1">{#N/A,#N/A,FALSE,"Aging Summary";#N/A,#N/A,FALSE,"Ratio Analysis";#N/A,#N/A,FALSE,"Test 120 Day Accts";#N/A,#N/A,FALSE,"Tickmarks"}</definedName>
    <definedName name="매출원가1" localSheetId="4">#REF!</definedName>
    <definedName name="매출원가1">#REF!</definedName>
    <definedName name="매출원가사본" localSheetId="1">[4]!매출원가사본</definedName>
    <definedName name="매출원가사본">[5]!매출원가사본</definedName>
    <definedName name="매출채권처분손실" localSheetId="1">'[2]1300'!#REF!</definedName>
    <definedName name="매출채권처분손실" localSheetId="4">#REF!</definedName>
    <definedName name="매출채권처분손실">#REF!</definedName>
    <definedName name="매출채권할인및양도" localSheetId="1">#N/A</definedName>
    <definedName name="매출채권할인및양도" localSheetId="4">#REF!</definedName>
    <definedName name="매출채권할인및양도">#REF!</definedName>
    <definedName name="명가정밀공업" localSheetId="1">[2]INDEX!#REF!</definedName>
    <definedName name="명가정밀공업" localSheetId="4">#REF!</definedName>
    <definedName name="명가정밀공업">#REF!</definedName>
    <definedName name="명성사" localSheetId="1">[2]INDEX!#REF!</definedName>
    <definedName name="명성사" localSheetId="4">#REF!</definedName>
    <definedName name="명성사">#REF!</definedName>
    <definedName name="명세" localSheetId="1">#REF!</definedName>
    <definedName name="명세">#REF!</definedName>
    <definedName name="명신정공" localSheetId="1">[2]INDEX!#REF!</definedName>
    <definedName name="명신정공" localSheetId="4">#REF!</definedName>
    <definedName name="명신정공">#REF!</definedName>
    <definedName name="명진기계" localSheetId="1">[2]INDEX!#REF!</definedName>
    <definedName name="명진기계" localSheetId="4">#REF!</definedName>
    <definedName name="명진기계">#REF!</definedName>
    <definedName name="모" localSheetId="1" hidden="1">{#N/A,#N/A,FALSE,"UNIT";#N/A,#N/A,FALSE,"UNIT";#N/A,#N/A,FALSE,"계정"}</definedName>
    <definedName name="모" localSheetId="4">#REF!</definedName>
    <definedName name="모">#REF!</definedName>
    <definedName name="모델시작년도말" localSheetId="1">#N/A</definedName>
    <definedName name="모델시작년도말" localSheetId="4">#REF!</definedName>
    <definedName name="모델시작년도말">#REF!</definedName>
    <definedName name="모델시작분기말" localSheetId="1">#N/A</definedName>
    <definedName name="모델시작분기말" localSheetId="4">#REF!</definedName>
    <definedName name="모델시작분기말">#REF!</definedName>
    <definedName name="모듈2" localSheetId="1">BlankMacro1</definedName>
    <definedName name="모듈2" localSheetId="4">BlankMacro1</definedName>
    <definedName name="모듈2">BlankMacro1</definedName>
    <definedName name="목영정밀" localSheetId="1">[2]INDEX!#REF!</definedName>
    <definedName name="목영정밀" localSheetId="4">#REF!</definedName>
    <definedName name="목영정밀">#REF!</definedName>
    <definedName name="무형자산상각" localSheetId="1">#N/A</definedName>
    <definedName name="무형자산상각" localSheetId="4">#REF!</definedName>
    <definedName name="무형자산상각">#REF!</definedName>
    <definedName name="문서의_처음" localSheetId="1">[2]INDEX!#REF!</definedName>
    <definedName name="문서의_처음" localSheetId="4">#REF!</definedName>
    <definedName name="문서의_처음">#REF!</definedName>
    <definedName name="문의처" localSheetId="1">#REF!</definedName>
    <definedName name="문의처">#REF!</definedName>
    <definedName name="문제점" localSheetId="1">'[2]2500'!#REF!</definedName>
    <definedName name="문제점" localSheetId="4">#REF!</definedName>
    <definedName name="문제점">#REF!</definedName>
    <definedName name="문제점5" localSheetId="1">'[2]3100'!#REF!</definedName>
    <definedName name="문제점5" localSheetId="4">#REF!</definedName>
    <definedName name="문제점5">#REF!</definedName>
    <definedName name="물가상승개시일" localSheetId="1">#N/A</definedName>
    <definedName name="물가상승개시일" localSheetId="4">#REF!</definedName>
    <definedName name="물가상승개시일">#REF!</definedName>
    <definedName name="물가상승률" localSheetId="1">#N/A</definedName>
    <definedName name="물가상승률" localSheetId="4">#REF!</definedName>
    <definedName name="물가상승률">#REF!</definedName>
    <definedName name="물자비" localSheetId="1">#N/A</definedName>
    <definedName name="물자비" localSheetId="4">#REF!</definedName>
    <definedName name="물자비">#REF!</definedName>
    <definedName name="뭐라" localSheetId="1">BlankMacro1</definedName>
    <definedName name="뭐라" localSheetId="4">BlankMacro1</definedName>
    <definedName name="뭐라">BlankMacro1</definedName>
    <definedName name="뭐라고" localSheetId="1">BlankMacro1</definedName>
    <definedName name="뭐라고" localSheetId="4">BlankMacro1</definedName>
    <definedName name="뭐라고">BlankMacro1</definedName>
    <definedName name="뭐야" localSheetId="1">BlankMacro1</definedName>
    <definedName name="뭐야" localSheetId="4">BlankMacro1</definedName>
    <definedName name="뭐야">BlankMacro1</definedName>
    <definedName name="뮤" localSheetId="1" hidden="1">{#N/A,#N/A,FALSE,"기술료 비교"}</definedName>
    <definedName name="뮤" localSheetId="4">#REF!</definedName>
    <definedName name="뮤">#REF!</definedName>
    <definedName name="미" localSheetId="1">#N/A</definedName>
    <definedName name="미" localSheetId="4">#REF!</definedName>
    <definedName name="미">#REF!</definedName>
    <definedName name="미수." localSheetId="1">#N/A</definedName>
    <definedName name="미수." localSheetId="4">#REF!</definedName>
    <definedName name="미수.">#REF!</definedName>
    <definedName name="미수금대손충당금" localSheetId="1">'[2]1300'!#REF!</definedName>
    <definedName name="미수금대손충당금" localSheetId="4">#REF!</definedName>
    <definedName name="미수금대손충당금">#REF!</definedName>
    <definedName name="미수수익" localSheetId="1" hidden="1">{"'보고양식'!$A$58:$K$111"}</definedName>
    <definedName name="미수수익" localSheetId="4" hidden="1">{"'보고양식'!$A$58:$K$111"}</definedName>
    <definedName name="미수수익" hidden="1">{"'보고양식'!$A$58:$K$111"}</definedName>
    <definedName name="미지급" localSheetId="1" hidden="1">{#N/A,#N/A,FALSE,"BS";#N/A,#N/A,FALSE,"PL";#N/A,#N/A,FALSE,"처분";#N/A,#N/A,FALSE,"현금";#N/A,#N/A,FALSE,"매출";#N/A,#N/A,FALSE,"원가";#N/A,#N/A,FALSE,"경영"}</definedName>
    <definedName name="미지급" localSheetId="4">#REF!</definedName>
    <definedName name="미지급">#REF!</definedName>
    <definedName name="미지급명세" localSheetId="1" hidden="1">{"'보고양식'!$A$58:$K$111"}</definedName>
    <definedName name="미지급명세" localSheetId="4" hidden="1">{"'보고양식'!$A$58:$K$111"}</definedName>
    <definedName name="미지급명세" hidden="1">{"'보고양식'!$A$58:$K$111"}</definedName>
    <definedName name="미지급법인세">[37]회사정보!$C$20</definedName>
    <definedName name="민감도범위" localSheetId="1">[2]INDEX!#REF!</definedName>
    <definedName name="민감도범위" localSheetId="4">#REF!</definedName>
    <definedName name="민감도범위">#REF!</definedName>
    <definedName name="민자" localSheetId="1" hidden="1">{#N/A,#N/A,FALSE,"손익표지";#N/A,#N/A,FALSE,"손익계산";#N/A,#N/A,FALSE,"일반관리비";#N/A,#N/A,FALSE,"영업외수익";#N/A,#N/A,FALSE,"영업외비용";#N/A,#N/A,FALSE,"매출액";#N/A,#N/A,FALSE,"요약손익";#N/A,#N/A,FALSE,"요약대차";#N/A,#N/A,FALSE,"매출채권현황";#N/A,#N/A,FALSE,"매출채권명세"}</definedName>
    <definedName name="민자" localSheetId="4">#REF!</definedName>
    <definedName name="민자">#REF!</definedName>
    <definedName name="민자사업" localSheetId="1" hidden="1">{#N/A,#N/A,FALSE,"손익표지";#N/A,#N/A,FALSE,"손익계산";#N/A,#N/A,FALSE,"일반관리비";#N/A,#N/A,FALSE,"영업외수익";#N/A,#N/A,FALSE,"영업외비용";#N/A,#N/A,FALSE,"매출액";#N/A,#N/A,FALSE,"요약손익";#N/A,#N/A,FALSE,"요약대차";#N/A,#N/A,FALSE,"매출채권현황";#N/A,#N/A,FALSE,"매출채권명세"}</definedName>
    <definedName name="민자사업" localSheetId="4">#REF!</definedName>
    <definedName name="민자사업">#REF!</definedName>
    <definedName name="민총2" localSheetId="1" hidden="1">{#N/A,#N/A,FALSE,"을지 (4)";#N/A,#N/A,FALSE,"을지 (5)";#N/A,#N/A,FALSE,"을지 (6)"}</definedName>
    <definedName name="민총2" localSheetId="4">#REF!</definedName>
    <definedName name="민총2">#REF!</definedName>
    <definedName name="민투비1" localSheetId="1">#N/A</definedName>
    <definedName name="민투비1" localSheetId="4">#REF!</definedName>
    <definedName name="민투비1">#REF!</definedName>
    <definedName name="ㅂ" localSheetId="1" hidden="1">{#N/A,#N/A,FALSE,"UNIT";#N/A,#N/A,FALSE,"UNIT";#N/A,#N/A,FALSE,"계정"}</definedName>
    <definedName name="ㅂ" localSheetId="4">#REF!</definedName>
    <definedName name="ㅂ">#REF!</definedName>
    <definedName name="ㅂㄱ">'[2]2500'!$F$21:$M$915,'[2]2500'!$F$925:$M$948</definedName>
    <definedName name="ㅂㅂ"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ㅂㅂ" localSheetId="4">#REF!</definedName>
    <definedName name="ㅂㅂ">#REF!</definedName>
    <definedName name="ㅂㅂㄷㅂㅈㄷㅂㅈㄷㅂ" localSheetId="1">#N/A</definedName>
    <definedName name="ㅂㅂㄷㅂㅈㄷㅂㅈㄷㅂ" localSheetId="4">#REF!</definedName>
    <definedName name="ㅂㅂㄷㅂㅈㄷㅂㅈㄷㅂ">#REF!</definedName>
    <definedName name="ㅂㅂㅂ" localSheetId="1">[4]!ㅂㅂㅂ</definedName>
    <definedName name="ㅂㅂㅂ">[5]!ㅂㅂㅂ</definedName>
    <definedName name="ㅂㅂㅂㅂ" localSheetId="1">#N/A</definedName>
    <definedName name="ㅂㅂㅂㅂ" localSheetId="4">#REF!</definedName>
    <definedName name="ㅂㅂㅂㅂ">#REF!</definedName>
    <definedName name="ㅂㅂㅂㅂㅂㅂ" localSheetId="1" hidden="1">'[2]2500'!#REF!</definedName>
    <definedName name="ㅂㅂㅂㅂㅂㅂ" localSheetId="4">#REF!</definedName>
    <definedName name="ㅂㅂㅂㅂㅂㅂ">#REF!</definedName>
    <definedName name="반" localSheetId="1">#N/A</definedName>
    <definedName name="반" localSheetId="4">#REF!</definedName>
    <definedName name="반">#REF!</definedName>
    <definedName name="반2" localSheetId="1">#N/A</definedName>
    <definedName name="반2" localSheetId="4">#REF!</definedName>
    <definedName name="반2">#REF!</definedName>
    <definedName name="반복학습" localSheetId="1">#N/A</definedName>
    <definedName name="반복학습" localSheetId="4">#REF!</definedName>
    <definedName name="반복학습">#REF!</definedName>
    <definedName name="받을어음" localSheetId="1">'[2]1300'!#REF!</definedName>
    <definedName name="받을어음" localSheetId="4">#REF!</definedName>
    <definedName name="받을어음">#REF!</definedName>
    <definedName name="발저스한국코팅_유_경산공장" localSheetId="1">[2]INDEX!#REF!</definedName>
    <definedName name="발저스한국코팅_유_경산공장" localSheetId="4">#REF!</definedName>
    <definedName name="발저스한국코팅_유_경산공장">#REF!</definedName>
    <definedName name="배1">[1]IS!$B$9</definedName>
    <definedName name="배10">[1]IS!$K$9</definedName>
    <definedName name="배2">[1]IS!$C$9</definedName>
    <definedName name="배3">[1]IS!$D$9</definedName>
    <definedName name="배4">[1]IS!$E$9</definedName>
    <definedName name="배5">[1]IS!$F$9</definedName>
    <definedName name="배6">[1]IS!$G$9</definedName>
    <definedName name="배7">[1]IS!$H$9</definedName>
    <definedName name="배8">[1]IS!$I$9</definedName>
    <definedName name="배9">[1]IS!$J$9</definedName>
    <definedName name="배부금액" localSheetId="1">#N/A</definedName>
    <definedName name="배부금액" localSheetId="4">#REF!</definedName>
    <definedName name="배부금액">#REF!</definedName>
    <definedName name="배부기준2" localSheetId="1">'[2]2500'!#REF!</definedName>
    <definedName name="배부기준2" localSheetId="4">#REF!</definedName>
    <definedName name="배부기준2">#REF!</definedName>
    <definedName name="배부기준2계" localSheetId="1">'[2]2500'!#REF!</definedName>
    <definedName name="배부기준2계" localSheetId="4">#REF!</definedName>
    <definedName name="배부기준2계">#REF!</definedName>
    <definedName name="배부기준계" localSheetId="1">#N/A</definedName>
    <definedName name="배부기준계" localSheetId="4">#REF!</definedName>
    <definedName name="배부기준계">#REF!</definedName>
    <definedName name="배부기준총계" localSheetId="1">#N/A</definedName>
    <definedName name="배부기준총계" localSheetId="4">#REF!</definedName>
    <definedName name="배부기준총계">#REF!</definedName>
    <definedName name="번호" localSheetId="1">#REF!</definedName>
    <definedName name="번호">#REF!</definedName>
    <definedName name="범용상사" localSheetId="1">[2]INDEX!#REF!</definedName>
    <definedName name="범용상사" localSheetId="4">#REF!</definedName>
    <definedName name="범용상사">#REF!</definedName>
    <definedName name="범위" localSheetId="1">#N/A</definedName>
    <definedName name="범위" localSheetId="4">#REF!</definedName>
    <definedName name="범위">#REF!</definedName>
    <definedName name="범위1" localSheetId="1">#N/A</definedName>
    <definedName name="범위1" localSheetId="4">#REF!</definedName>
    <definedName name="범위1">#REF!</definedName>
    <definedName name="법" localSheetId="1">[4]!법</definedName>
    <definedName name="법">[5]!법</definedName>
    <definedName name="법_인_명_상호">[36]회사정보!$C$6</definedName>
    <definedName name="법닌" localSheetId="1">[4]!법닌</definedName>
    <definedName name="법닌">[5]!법닌</definedName>
    <definedName name="법인등록번호">[6]회사정보!$C$9</definedName>
    <definedName name="법인명_상호명">[48]회사정보!$C$6</definedName>
    <definedName name="법인세" localSheetId="1">[4]!법인세</definedName>
    <definedName name="법인세">[5]!법인세</definedName>
    <definedName name="법인세비용_수정" localSheetId="1" hidden="1">{#N/A,#N/A,FALSE,"BS";#N/A,#N/A,FALSE,"PL";#N/A,#N/A,FALSE,"처분";#N/A,#N/A,FALSE,"현금";#N/A,#N/A,FALSE,"매출";#N/A,#N/A,FALSE,"원가";#N/A,#N/A,FALSE,"경영"}</definedName>
    <definedName name="법인세비용_수정" localSheetId="4">#REF!</definedName>
    <definedName name="법인세비용_수정">#REF!</definedName>
    <definedName name="법인세율" localSheetId="1">'[2]2500'!#REF!</definedName>
    <definedName name="법인세율" localSheetId="4">#REF!</definedName>
    <definedName name="법인세율">#REF!</definedName>
    <definedName name="변1">[1]IS!$B$12</definedName>
    <definedName name="변10">[1]IS!$K$12</definedName>
    <definedName name="변2">[1]IS!$C$12</definedName>
    <definedName name="변3">[1]IS!$D$12</definedName>
    <definedName name="변4">[1]IS!$E$12</definedName>
    <definedName name="변5">[1]IS!$F$12</definedName>
    <definedName name="변6">[1]IS!$G$12</definedName>
    <definedName name="변7">[1]IS!$H$12</definedName>
    <definedName name="변8">[1]IS!$I$12</definedName>
    <definedName name="변9">[1]IS!$J$12</definedName>
    <definedName name="변경만기일" localSheetId="1">#N/A</definedName>
    <definedName name="변경만기일" localSheetId="4">#REF!</definedName>
    <definedName name="변경만기일">#REF!</definedName>
    <definedName name="보고" localSheetId="1" hidden="1">{#N/A,#N/A,FALSE,"UNIT";#N/A,#N/A,FALSE,"UNIT";#N/A,#N/A,FALSE,"계정"}</definedName>
    <definedName name="보고" localSheetId="4">#REF!</definedName>
    <definedName name="보고">#REF!</definedName>
    <definedName name="보고기준" localSheetId="1" hidden="1">{#N/A,#N/A,FALSE,"UNIT";#N/A,#N/A,FALSE,"UNIT";#N/A,#N/A,FALSE,"계정"}</definedName>
    <definedName name="보고기준" localSheetId="4">#REF!</definedName>
    <definedName name="보고기준">#REF!</definedName>
    <definedName name="보고장표_분기_" localSheetId="1">'[2]2500'!#REF!</definedName>
    <definedName name="보고장표_분기_" localSheetId="4">#REF!</definedName>
    <definedName name="보고장표_분기_">#REF!</definedName>
    <definedName name="보증기관" localSheetId="1">#N/A</definedName>
    <definedName name="보증기관" localSheetId="4">#REF!</definedName>
    <definedName name="보증기관">#REF!</definedName>
    <definedName name="보험기준일" localSheetId="1">[39]보험!$H$59,[39]보험!$H$73,[39]보험!$H$87,[39]보험!$H$98,[39]보험!$H$116,[39]보험!$H$130,[39]보험!$H$144,[39]보험!$H$155</definedName>
    <definedName name="보험기준일">[40]보험!$H$59,[40]보험!$H$73,[40]보험!$H$87,[40]보험!$H$98,[40]보험!$H$116,[40]보험!$H$130,[40]보험!$H$144,[40]보험!$H$155</definedName>
    <definedName name="보험조회기준년" localSheetId="1">[39]보험!$B$59,[39]보험!$B$73,[39]보험!$B$87,[39]보험!$B$98,[39]보험!$B$116,[39]보험!$B$130,[39]보험!$B$144,[39]보험!$B$155</definedName>
    <definedName name="보험조회기준년">[40]보험!$B$59,[40]보험!$B$73,[40]보험!$B$87,[40]보험!$B$98,[40]보험!$B$116,[40]보험!$B$130,[40]보험!$B$144,[40]보험!$B$155</definedName>
    <definedName name="보험조회기준월" localSheetId="1">[39]보험!$F$59,[39]보험!$F$73,[39]보험!$F$87,[39]보험!$F$98,[39]보험!$F$116,[39]보험!$F$130,[39]보험!$F$144,[39]보험!$F$155</definedName>
    <definedName name="보험조회기준월">[40]보험!$F$59,[40]보험!$F$73,[40]보험!$F$87,[40]보험!$F$98,[40]보험!$F$116,[40]보험!$F$130,[40]보험!$F$144,[40]보험!$F$155</definedName>
    <definedName name="보험조회기준일" localSheetId="1">[39]보험!$H$59,[39]보험!$H$73,[39]보험!$H$87,[39]보험!$H$98,[39]보험!$H$116,[39]보험!$H$130,[39]보험!$H$144,[39]보험!$H$155</definedName>
    <definedName name="보험조회기준일">[40]보험!$H$59,[40]보험!$H$73,[40]보험!$H$87,[40]보험!$H$98,[40]보험!$H$116,[40]보험!$H$130,[40]보험!$H$144,[40]보험!$H$155</definedName>
    <definedName name="보험조회서번호" localSheetId="1">[39]보험!$AF$3,[39]보험!$AF$54,[39]보험!$AF$111</definedName>
    <definedName name="보험조회서번호">[40]보험!$AF$3,[40]보험!$AF$54,[40]보험!$AF$111</definedName>
    <definedName name="보험회사명" localSheetId="1">[39]보험!$M$59,[39]보험!$M$73,[39]보험!$M$98,[39]보험!$M$116,[39]보험!$M$130,[39]보험!$M$155</definedName>
    <definedName name="보험회사명">[40]보험!$M$59,[40]보험!$M$73,[40]보험!$M$98,[40]보험!$M$116,[40]보험!$M$130,[40]보험!$M$155</definedName>
    <definedName name="복구원식" localSheetId="1">#N/A</definedName>
    <definedName name="복구원식" localSheetId="4">#REF!</definedName>
    <definedName name="복구원식">#REF!</definedName>
    <definedName name="복구원식여기" localSheetId="1">#N/A</definedName>
    <definedName name="복구원식여기" localSheetId="4">#REF!</definedName>
    <definedName name="복구원식여기">#REF!</definedName>
    <definedName name="본사" localSheetId="1">#N/A</definedName>
    <definedName name="본사" localSheetId="4">#REF!</definedName>
    <definedName name="본사">#REF!</definedName>
    <definedName name="본사누계" localSheetId="1">#N/A</definedName>
    <definedName name="본사누계" localSheetId="4">#REF!</definedName>
    <definedName name="본사누계">#REF!</definedName>
    <definedName name="본사전기" localSheetId="1">#N/A</definedName>
    <definedName name="본사전기" localSheetId="4">#REF!</definedName>
    <definedName name="본사전기">#REF!</definedName>
    <definedName name="볼트수정" localSheetId="1" hidden="1">{#N/A,#N/A,FALSE,"단축1";#N/A,#N/A,FALSE,"단축2";#N/A,#N/A,FALSE,"단축3";#N/A,#N/A,FALSE,"장축";#N/A,#N/A,FALSE,"4WD"}</definedName>
    <definedName name="볼트수정" localSheetId="4">#REF!</definedName>
    <definedName name="볼트수정">#REF!</definedName>
    <definedName name="봉석" localSheetId="1">'[2]1100'!#REF!</definedName>
    <definedName name="봉석" localSheetId="4">#REF!</definedName>
    <definedName name="봉석">#REF!</definedName>
    <definedName name="부가세과세표준">[6]회사정보!$C$15</definedName>
    <definedName name="부가세과세표준1" localSheetId="1">[6]회사정보!#REF!</definedName>
    <definedName name="부가세과세표준1" localSheetId="4">#REF!</definedName>
    <definedName name="부가세과세표준1">#REF!</definedName>
    <definedName name="부도어음" localSheetId="1">'[2]1300'!#REF!</definedName>
    <definedName name="부도어음" localSheetId="4">#REF!</definedName>
    <definedName name="부도어음">#REF!</definedName>
    <definedName name="부도어음대손충당금" localSheetId="1">'[2]1300'!#REF!</definedName>
    <definedName name="부도어음대손충당금" localSheetId="4">#REF!</definedName>
    <definedName name="부도어음대손충당금">#REF!</definedName>
    <definedName name="부매출" localSheetId="1">#REF!</definedName>
    <definedName name="부매출">#REF!</definedName>
    <definedName name="부속" localSheetId="1" hidden="1">'[2]2200'!#REF!</definedName>
    <definedName name="부속" localSheetId="4">#REF!</definedName>
    <definedName name="부속">#REF!</definedName>
    <definedName name="부일_GearTec" localSheetId="1">[2]INDEX!#REF!</definedName>
    <definedName name="부일_GearTec" localSheetId="4">#REF!</definedName>
    <definedName name="부일_GearTec">#REF!</definedName>
    <definedName name="부일기어공업사" localSheetId="1">[2]INDEX!#REF!</definedName>
    <definedName name="부일기어공업사" localSheetId="4">#REF!</definedName>
    <definedName name="부일기어공업사">#REF!</definedName>
    <definedName name="부채탕감" localSheetId="1">[2]INDEX!#REF!</definedName>
    <definedName name="부채탕감" localSheetId="4">#REF!</definedName>
    <definedName name="부채탕감">#REF!</definedName>
    <definedName name="부채탕감액" localSheetId="1">[2]INDEX!#REF!</definedName>
    <definedName name="부채탕감액" localSheetId="4">#REF!</definedName>
    <definedName name="부채탕감액">#REF!</definedName>
    <definedName name="부천" localSheetId="1">#N/A</definedName>
    <definedName name="부천" localSheetId="4">#REF!</definedName>
    <definedName name="부천">#REF!</definedName>
    <definedName name="부평" localSheetId="1">#N/A</definedName>
    <definedName name="부평" localSheetId="4">#REF!</definedName>
    <definedName name="부평">#REF!</definedName>
    <definedName name="북동가스" localSheetId="1">[2]INDEX!#REF!</definedName>
    <definedName name="북동가스" localSheetId="4">#REF!</definedName>
    <definedName name="북동가스">#REF!</definedName>
    <definedName name="북채" localSheetId="1">'[2]1100'!#REF!</definedName>
    <definedName name="북채" localSheetId="4">#REF!</definedName>
    <definedName name="북채">#REF!</definedName>
    <definedName name="분기별" localSheetId="1">'[2]2500'!#REF!</definedName>
    <definedName name="분기별" localSheetId="4">#REF!</definedName>
    <definedName name="분기별">#REF!</definedName>
    <definedName name="분양선수금" localSheetId="1">#N/A</definedName>
    <definedName name="분양선수금" localSheetId="4">#REF!</definedName>
    <definedName name="분양선수금">#REF!</definedName>
    <definedName name="불입횟수" localSheetId="1">'[2]1100'!#REF!</definedName>
    <definedName name="불입횟수" localSheetId="4">#REF!</definedName>
    <definedName name="불입횟수">#REF!</definedName>
    <definedName name="브랜드항목별추세">'[49]질의(금액)참조'!$C$14:$N$189</definedName>
    <definedName name="비례비부분" localSheetId="1">'[2]2600'!#REF!</definedName>
    <definedName name="비례비부분" localSheetId="4">#REF!</definedName>
    <definedName name="비례비부분">#REF!</definedName>
    <definedName name="비우기" localSheetId="1">#N/A</definedName>
    <definedName name="비우기" localSheetId="4">#REF!</definedName>
    <definedName name="비우기">#REF!</definedName>
    <definedName name="비월납촉진비" localSheetId="1">'[2]2600'!#REF!</definedName>
    <definedName name="비월납촉진비" localSheetId="4">#REF!</definedName>
    <definedName name="비월납촉진비">#REF!</definedName>
    <definedName name="ㅅ" localSheetId="1">[1]IS!#REF!</definedName>
    <definedName name="ㅅ" localSheetId="4">#REF!</definedName>
    <definedName name="ㅅ">#REF!</definedName>
    <definedName name="ㅅㄱ" localSheetId="1">[4]!ㅅㄱ</definedName>
    <definedName name="ㅅㄱ">[5]!ㅅㄱ</definedName>
    <definedName name="ㅅㄱㄴ곤" localSheetId="1">[4]!ㅅㄱㄴ곤</definedName>
    <definedName name="ㅅㄱㄴ곤">[5]!ㅅㄱㄴ곤</definedName>
    <definedName name="ㅅ건거" localSheetId="1">[4]!ㅅ건거</definedName>
    <definedName name="ㅅ건거">[5]!ㅅ건거</definedName>
    <definedName name="ㅅ곳ㄷㄴ" localSheetId="1">[4]!ㅅ곳ㄷㄴ</definedName>
    <definedName name="ㅅ곳ㄷㄴ">[5]!ㅅ곳ㄷㄴ</definedName>
    <definedName name="ㅅㄹ" localSheetId="1">[4]!ㅅㄹ</definedName>
    <definedName name="ㅅㄹ">[5]!ㅅㄹ</definedName>
    <definedName name="ㅅㅅㅅ" localSheetId="1" hidden="1">{"'손익현황'!$A$1:$J$29"}</definedName>
    <definedName name="ㅅㅅㅅ" localSheetId="4" hidden="1">{"'손익현황'!$A$1:$J$29"}</definedName>
    <definedName name="ㅅㅅㅅ" hidden="1">{"'손익현황'!$A$1:$J$29"}</definedName>
    <definedName name="ㅅㅅㅅㅅ" localSheetId="1" hidden="1">{#N/A,#N/A,FALSE,"UNIT";#N/A,#N/A,FALSE,"UNIT";#N/A,#N/A,FALSE,"계정"}</definedName>
    <definedName name="ㅅㅅㅅㅅ" localSheetId="4">#REF!</definedName>
    <definedName name="ㅅㅅㅅㅅ">#REF!</definedName>
    <definedName name="ㅅㅅㅅㅅㅅㅅㅅ" localSheetId="1" hidden="1">{#N/A,#N/A,FALSE,"UNIT";#N/A,#N/A,FALSE,"UNIT";#N/A,#N/A,FALSE,"계정"}</definedName>
    <definedName name="ㅅㅅㅅㅅㅅㅅㅅ" localSheetId="4">#REF!</definedName>
    <definedName name="ㅅㅅㅅㅅㅅㅅㅅ">#REF!</definedName>
    <definedName name="ㅅ슈" localSheetId="1">[4]!BlankMacro1</definedName>
    <definedName name="ㅅ슈">[5]!BlankMacro1</definedName>
    <definedName name="ㅅ언" localSheetId="1">[4]!ㅅ언</definedName>
    <definedName name="ㅅ언">[5]!ㅅ언</definedName>
    <definedName name="ㅅ엇ㅇ" localSheetId="1">[4]!ㅅ엇ㅇ</definedName>
    <definedName name="ㅅ엇ㅇ">[5]!ㅅ엇ㅇ</definedName>
    <definedName name="사" localSheetId="1" hidden="1">{#N/A,#N/A,FALSE,"BS";#N/A,#N/A,FALSE,"PL";#N/A,#N/A,FALSE,"처분";#N/A,#N/A,FALSE,"현금";#N/A,#N/A,FALSE,"매출";#N/A,#N/A,FALSE,"원가";#N/A,#N/A,FALSE,"경영"}</definedName>
    <definedName name="사" localSheetId="4">#REF!</definedName>
    <definedName name="사">#REF!</definedName>
    <definedName name="사곡정밀" localSheetId="1">[2]INDEX!#REF!</definedName>
    <definedName name="사곡정밀" localSheetId="4">#REF!</definedName>
    <definedName name="사곡정밀">#REF!</definedName>
    <definedName name="사람" localSheetId="1" hidden="1">{#N/A,#N/A,FALSE,"BS";#N/A,#N/A,FALSE,"PL";#N/A,#N/A,FALSE,"처분";#N/A,#N/A,FALSE,"현금";#N/A,#N/A,FALSE,"매출";#N/A,#N/A,FALSE,"원가";#N/A,#N/A,FALSE,"경영"}</definedName>
    <definedName name="사람" localSheetId="4">#REF!</definedName>
    <definedName name="사람">#REF!</definedName>
    <definedName name="사소" localSheetId="1" hidden="1">{#N/A,#N/A,FALSE,"BS";#N/A,#N/A,FALSE,"PL";#N/A,#N/A,FALSE,"처분";#N/A,#N/A,FALSE,"현금";#N/A,#N/A,FALSE,"매출";#N/A,#N/A,FALSE,"원가";#N/A,#N/A,FALSE,"경영"}</definedName>
    <definedName name="사소" localSheetId="4">#REF!</definedName>
    <definedName name="사소">#REF!</definedName>
    <definedName name="사업" localSheetId="1" hidden="1">{#N/A,#N/A,FALSE,"UNIT";#N/A,#N/A,FALSE,"UNIT";#N/A,#N/A,FALSE,"계정"}</definedName>
    <definedName name="사업" localSheetId="4">#REF!</definedName>
    <definedName name="사업">#REF!</definedName>
    <definedName name="사업1">[50]회사정보!$C$8</definedName>
    <definedName name="사업계획" localSheetId="1" hidden="1">{#N/A,#N/A,FALSE,"기술료 비교"}</definedName>
    <definedName name="사업계획" localSheetId="4">#REF!</definedName>
    <definedName name="사업계획">#REF!</definedName>
    <definedName name="사업년도_월수">[37]회사정보!$C$21</definedName>
    <definedName name="사업년도1">[48]회사정보!$C$15</definedName>
    <definedName name="사업년도2">[48]회사정보!$C$16</definedName>
    <definedName name="사업자등록번호">[48]회사정보!$C$8</definedName>
    <definedName name="사업장소재지">[37]회사정보!$C$11</definedName>
    <definedName name="사업활성" localSheetId="1" hidden="1">{#N/A,#N/A,FALSE,"UNIT";#N/A,#N/A,FALSE,"UNIT";#N/A,#N/A,FALSE,"계정"}</definedName>
    <definedName name="사업활성" localSheetId="4">#REF!</definedName>
    <definedName name="사업활성">#REF!</definedName>
    <definedName name="사외" localSheetId="1">[4]!사외</definedName>
    <definedName name="사외">[5]!사외</definedName>
    <definedName name="사원1계" localSheetId="1">[2]INDEX!#REF!</definedName>
    <definedName name="사원1계" localSheetId="4">#REF!</definedName>
    <definedName name="사원1계">#REF!</definedName>
    <definedName name="사원2계" localSheetId="1">[2]INDEX!#REF!</definedName>
    <definedName name="사원2계" localSheetId="4">#REF!</definedName>
    <definedName name="사원2계">#REF!</definedName>
    <definedName name="사진" localSheetId="1" hidden="1">{#N/A,#N/A,FALSE,"BS";#N/A,#N/A,FALSE,"PL";#N/A,#N/A,FALSE,"처분";#N/A,#N/A,FALSE,"현금";#N/A,#N/A,FALSE,"매출";#N/A,#N/A,FALSE,"원가";#N/A,#N/A,FALSE,"경영"}</definedName>
    <definedName name="사진" localSheetId="4">#REF!</definedName>
    <definedName name="사진">#REF!</definedName>
    <definedName name="사질" localSheetId="1" hidden="1">{#N/A,#N/A,FALSE,"BS";#N/A,#N/A,FALSE,"PL";#N/A,#N/A,FALSE,"처분";#N/A,#N/A,FALSE,"현금";#N/A,#N/A,FALSE,"매출";#N/A,#N/A,FALSE,"원가";#N/A,#N/A,FALSE,"경영"}</definedName>
    <definedName name="사질" localSheetId="4">#REF!</definedName>
    <definedName name="사질">#REF!</definedName>
    <definedName name="삭제" localSheetId="1">[22]합손!#REF!</definedName>
    <definedName name="삭제" localSheetId="4">#REF!</definedName>
    <definedName name="삭제">#REF!</definedName>
    <definedName name="산출내역" localSheetId="1">#REF!</definedName>
    <definedName name="산출내역">#REF!</definedName>
    <definedName name="산출냐역" localSheetId="1">#REF!</definedName>
    <definedName name="산출냐역">#REF!</definedName>
    <definedName name="삼" localSheetId="1">#N/A</definedName>
    <definedName name="삼" localSheetId="4">#REF!</definedName>
    <definedName name="삼">#REF!</definedName>
    <definedName name="삼구정밀" localSheetId="1">[2]INDEX!#REF!</definedName>
    <definedName name="삼구정밀" localSheetId="4">#REF!</definedName>
    <definedName name="삼구정밀">#REF!</definedName>
    <definedName name="삼보산업_주" localSheetId="1">[2]INDEX!#REF!</definedName>
    <definedName name="삼보산업_주" localSheetId="4">#REF!</definedName>
    <definedName name="삼보산업_주">#REF!</definedName>
    <definedName name="삼성금속" localSheetId="1">[2]INDEX!#REF!</definedName>
    <definedName name="삼성금속" localSheetId="4">#REF!</definedName>
    <definedName name="삼성금속">#REF!</definedName>
    <definedName name="삼성기획" localSheetId="1">[2]INDEX!#REF!</definedName>
    <definedName name="삼성기획" localSheetId="4">#REF!</definedName>
    <definedName name="삼성기획">#REF!</definedName>
    <definedName name="삼성멕기" localSheetId="1">[2]INDEX!#REF!</definedName>
    <definedName name="삼성멕기" localSheetId="4">#REF!</definedName>
    <definedName name="삼성멕기">#REF!</definedName>
    <definedName name="삼영기계" localSheetId="1">[2]INDEX!#REF!</definedName>
    <definedName name="삼영기계" localSheetId="4">#REF!</definedName>
    <definedName name="삼영기계">#REF!</definedName>
    <definedName name="삼영에프에이상사" localSheetId="1">[2]INDEX!#REF!</definedName>
    <definedName name="삼영에프에이상사" localSheetId="4">#REF!</definedName>
    <definedName name="삼영에프에이상사">#REF!</definedName>
    <definedName name="삼원공업" localSheetId="1">[2]INDEX!#REF!</definedName>
    <definedName name="삼원공업" localSheetId="4">#REF!</definedName>
    <definedName name="삼원공업">#REF!</definedName>
    <definedName name="삼익유공압_주" localSheetId="1">[2]INDEX!#REF!</definedName>
    <definedName name="삼익유공압_주" localSheetId="4">#REF!</definedName>
    <definedName name="삼익유공압_주">#REF!</definedName>
    <definedName name="삼형전기제어_주" localSheetId="1">[2]INDEX!#REF!</definedName>
    <definedName name="삼형전기제어_주" localSheetId="4">#REF!</definedName>
    <definedName name="삼형전기제어_주">#REF!</definedName>
    <definedName name="상_반_기">[1]IS!$F$7:$F$35</definedName>
    <definedName name="상각기준액" localSheetId="1">'[2]2500'!#REF!</definedName>
    <definedName name="상각기준액" localSheetId="4">#REF!</definedName>
    <definedName name="상각기준액">#REF!</definedName>
    <definedName name="상각년수" localSheetId="1">'[2]2500'!#REF!</definedName>
    <definedName name="상각년수" localSheetId="4">#REF!</definedName>
    <definedName name="상각년수">#REF!</definedName>
    <definedName name="상각률표">[51]상각률표!$A$1:$D$60</definedName>
    <definedName name="상각액누계" localSheetId="1">'[2]2500'!#REF!</definedName>
    <definedName name="상각액누계" localSheetId="4">#REF!</definedName>
    <definedName name="상각액누계">#REF!</definedName>
    <definedName name="상각월수" localSheetId="1">'[2]2500'!#REF!</definedName>
    <definedName name="상각월수" localSheetId="4">#REF!</definedName>
    <definedName name="상각월수">#REF!</definedName>
    <definedName name="상각율" localSheetId="1">'[2]2500'!#REF!</definedName>
    <definedName name="상각율" localSheetId="4">#REF!</definedName>
    <definedName name="상각율">#REF!</definedName>
    <definedName name="상각표" localSheetId="1">BlankMacro1</definedName>
    <definedName name="상각표" localSheetId="4">BlankMacro1</definedName>
    <definedName name="상각표">BlankMacro1</definedName>
    <definedName name="상반기" localSheetId="1">#N/A</definedName>
    <definedName name="상반기" localSheetId="4">#REF!</definedName>
    <definedName name="상반기">#REF!</definedName>
    <definedName name="상주식품" localSheetId="1">[2]INDEX!#REF!</definedName>
    <definedName name="상주식품" localSheetId="4">#REF!</definedName>
    <definedName name="상주식품">#REF!</definedName>
    <definedName name="상품매출" localSheetId="1">'[2]1300'!#REF!</definedName>
    <definedName name="상품매출" localSheetId="4">#REF!</definedName>
    <definedName name="상품매출">#REF!</definedName>
    <definedName name="상품매출원가" localSheetId="1">'[2]1300'!#REF!</definedName>
    <definedName name="상품매출원가" localSheetId="4">#REF!</definedName>
    <definedName name="상품매출원가">#REF!</definedName>
    <definedName name="상환기간" localSheetId="1">'[2]3100'!#REF!</definedName>
    <definedName name="상환기간" localSheetId="4">#REF!</definedName>
    <definedName name="상환기간">#REF!</definedName>
    <definedName name="상환후변경만기일" localSheetId="1">#N/A</definedName>
    <definedName name="상환후변경만기일" localSheetId="4">#REF!</definedName>
    <definedName name="상환후변경만기일">#REF!</definedName>
    <definedName name="새기준" localSheetId="1">[4]!BlankMacro1</definedName>
    <definedName name="새기준">[5]!BlankMacro1</definedName>
    <definedName name="새로운이름" localSheetId="1" hidden="1">{#N/A,#N/A,FALSE,"UNIT";#N/A,#N/A,FALSE,"UNIT";#N/A,#N/A,FALSE,"계정"}</definedName>
    <definedName name="새로운이름" localSheetId="4">#REF!</definedName>
    <definedName name="새로운이름">#REF!</definedName>
    <definedName name="새이름">[1]IS!$B$4:$N$34</definedName>
    <definedName name="새정산표">[1]BS!$A$10:$F$332</definedName>
    <definedName name="샘플비" localSheetId="1">'[2]1300'!#REF!</definedName>
    <definedName name="샘플비" localSheetId="4">#REF!</definedName>
    <definedName name="샘플비">#REF!</definedName>
    <definedName name="서룡산업" localSheetId="1">[2]INDEX!#REF!</definedName>
    <definedName name="서룡산업" localSheetId="4">#REF!</definedName>
    <definedName name="서룡산업">#REF!</definedName>
    <definedName name="서울보증_CFSum" localSheetId="1">#N/A</definedName>
    <definedName name="서울보증_CFSum" localSheetId="4">#REF!</definedName>
    <definedName name="서울보증_CFSum">#REF!</definedName>
    <definedName name="서울보증합계" localSheetId="1">#N/A</definedName>
    <definedName name="서울보증합계" localSheetId="4">#REF!</definedName>
    <definedName name="서울보증합계">#REF!</definedName>
    <definedName name="서울사무소" localSheetId="1">#N/A</definedName>
    <definedName name="서울사무소" localSheetId="4">#REF!</definedName>
    <definedName name="서울사무소">#REF!</definedName>
    <definedName name="서울사무소월차" localSheetId="1">#N/A</definedName>
    <definedName name="서울사무소월차" localSheetId="4">#REF!</definedName>
    <definedName name="서울사무소월차">#REF!</definedName>
    <definedName name="서울사무소전기" localSheetId="1">#N/A</definedName>
    <definedName name="서울사무소전기" localSheetId="4">#REF!</definedName>
    <definedName name="서울사무소전기">#REF!</definedName>
    <definedName name="서울센타" localSheetId="1">[2]INDEX!#REF!</definedName>
    <definedName name="서울센타" localSheetId="4">#REF!</definedName>
    <definedName name="서울센타">#REF!</definedName>
    <definedName name="선급" localSheetId="1">#N/A</definedName>
    <definedName name="선급" localSheetId="4">#REF!</definedName>
    <definedName name="선급">#REF!</definedName>
    <definedName name="선급금대손충당금" localSheetId="1">'[2]1300'!#REF!</definedName>
    <definedName name="선급금대손충당금" localSheetId="4">#REF!</definedName>
    <definedName name="선급금대손충당금">#REF!</definedName>
    <definedName name="선급법인세9" localSheetId="1">[2]INDEX!#REF!</definedName>
    <definedName name="선급법인세9" localSheetId="4">#REF!</definedName>
    <definedName name="선급법인세9">#REF!</definedName>
    <definedName name="선급비용계" localSheetId="1">#N/A</definedName>
    <definedName name="선급비용계" localSheetId="4">#REF!</definedName>
    <definedName name="선급비용계">#REF!</definedName>
    <definedName name="선법" localSheetId="1">#N/A</definedName>
    <definedName name="선법" localSheetId="4">#REF!</definedName>
    <definedName name="선법">#REF!</definedName>
    <definedName name="선수금" localSheetId="1" hidden="1">#REF!</definedName>
    <definedName name="선수금">#REF!</definedName>
    <definedName name="선수수익" localSheetId="1">'[2]1300'!#REF!</definedName>
    <definedName name="선수수익" localSheetId="4">#REF!</definedName>
    <definedName name="선수수익">#REF!</definedName>
    <definedName name="선택" localSheetId="1">'[2]2500'!#REF!</definedName>
    <definedName name="선택" localSheetId="4">#REF!</definedName>
    <definedName name="선택">#REF!</definedName>
    <definedName name="설계2팀" localSheetId="1" hidden="1">{#N/A,#N/A,FALSE,"UNIT";#N/A,#N/A,FALSE,"UNIT";#N/A,#N/A,FALSE,"계정"}</definedName>
    <definedName name="설계2팀" localSheetId="4">#REF!</definedName>
    <definedName name="설계2팀">#REF!</definedName>
    <definedName name="설치누계" localSheetId="1">[4]!설치누계</definedName>
    <definedName name="설치누계">[5]!설치누계</definedName>
    <definedName name="성" localSheetId="1" hidden="1">{#N/A,#N/A,FALSE,"UNIT";#N/A,#N/A,FALSE,"UNIT";#N/A,#N/A,FALSE,"계정"}</definedName>
    <definedName name="성" localSheetId="4">#REF!</definedName>
    <definedName name="성">#REF!</definedName>
    <definedName name="성남" localSheetId="1">#N/A</definedName>
    <definedName name="성남" localSheetId="4">#REF!</definedName>
    <definedName name="성남">#REF!</definedName>
    <definedName name="성익철물" localSheetId="1">[2]INDEX!#REF!</definedName>
    <definedName name="성익철물" localSheetId="4">#REF!</definedName>
    <definedName name="성익철물">#REF!</definedName>
    <definedName name="성진">[38]!BlankMacro1</definedName>
    <definedName name="성창가구강철" localSheetId="1">[2]INDEX!#REF!</definedName>
    <definedName name="성창가구강철" localSheetId="4">#REF!</definedName>
    <definedName name="성창가구강철">#REF!</definedName>
    <definedName name="성화콘베이어벨트" localSheetId="1">[2]INDEX!#REF!</definedName>
    <definedName name="성화콘베이어벨트" localSheetId="4">#REF!</definedName>
    <definedName name="성화콘베이어벨트">#REF!</definedName>
    <definedName name="세광종합상사" localSheetId="1">[2]INDEX!#REF!</definedName>
    <definedName name="세광종합상사" localSheetId="4">#REF!</definedName>
    <definedName name="세광종합상사">#REF!</definedName>
    <definedName name="세부사항3" localSheetId="1">[4]!세부사항3</definedName>
    <definedName name="세부사항3">[5]!세부사항3</definedName>
    <definedName name="세원산업" localSheetId="1">[2]INDEX!#REF!</definedName>
    <definedName name="세원산업" localSheetId="4">#REF!</definedName>
    <definedName name="세원산업">#REF!</definedName>
    <definedName name="세원상사" localSheetId="1">[2]INDEX!#REF!</definedName>
    <definedName name="세원상사" localSheetId="4">#REF!</definedName>
    <definedName name="세원상사">#REF!</definedName>
    <definedName name="세창건드릴" localSheetId="1">[2]INDEX!#REF!</definedName>
    <definedName name="세창건드릴" localSheetId="4">#REF!</definedName>
    <definedName name="세창건드릴">#REF!</definedName>
    <definedName name="세화전기" localSheetId="1">[2]INDEX!#REF!</definedName>
    <definedName name="세화전기" localSheetId="4">#REF!</definedName>
    <definedName name="세화전기">#REF!</definedName>
    <definedName name="세화정밀" localSheetId="1">[2]INDEX!#REF!</definedName>
    <definedName name="세화정밀" localSheetId="4">#REF!</definedName>
    <definedName name="세화정밀">#REF!</definedName>
    <definedName name="소계정_1">[1]IS!$A$1:$R$51</definedName>
    <definedName name="소계정_2">[1]IS!$A$53:$R$106</definedName>
    <definedName name="소계정_3">[1]IS!$A$108:$R$162</definedName>
    <definedName name="소계정_4">[1]IS!$A$164:$R$205</definedName>
    <definedName name="소선경" localSheetId="1">[4]!소선경</definedName>
    <definedName name="소선경">[5]!소선경</definedName>
    <definedName name="소항목비용" localSheetId="1">#N/A</definedName>
    <definedName name="소항목비용" localSheetId="4">#REF!</definedName>
    <definedName name="소항목비용">#REF!</definedName>
    <definedName name="속도">[1]IS!$A$1:$A$65536</definedName>
    <definedName name="손익" localSheetId="1">#N/A</definedName>
    <definedName name="손익" localSheetId="4">#REF!</definedName>
    <definedName name="손익">#REF!</definedName>
    <definedName name="손익3" localSheetId="1" hidden="1">{#N/A,#N/A,FALSE,"UNIT";#N/A,#N/A,FALSE,"UNIT";#N/A,#N/A,FALSE,"계정"}</definedName>
    <definedName name="손익3" localSheetId="4">#REF!</definedName>
    <definedName name="손익3">#REF!</definedName>
    <definedName name="손익계산서" localSheetId="1">[4]!손익계산서</definedName>
    <definedName name="손익계산서">[5]!손익계산서</definedName>
    <definedName name="손익계획2월" localSheetId="1">#N/A</definedName>
    <definedName name="손익계획2월" localSheetId="4">#REF!</definedName>
    <definedName name="손익계획2월">#REF!</definedName>
    <definedName name="손익도급액열" localSheetId="1">#N/A</definedName>
    <definedName name="손익도급액열" localSheetId="4">#REF!</definedName>
    <definedName name="손익도급액열">#REF!</definedName>
    <definedName name="손익실적2월" localSheetId="1">#N/A</definedName>
    <definedName name="손익실적2월" localSheetId="4">#REF!</definedName>
    <definedName name="손익실적2월">#REF!</definedName>
    <definedName name="손익예상" localSheetId="1" hidden="1">{#N/A,#N/A,FALSE,"UNIT";#N/A,#N/A,FALSE,"UNIT";#N/A,#N/A,FALSE,"계정"}</definedName>
    <definedName name="손익예상" localSheetId="4">#REF!</definedName>
    <definedName name="손익예상">#REF!</definedName>
    <definedName name="손익정산표" localSheetId="1">#N/A</definedName>
    <definedName name="손익정산표" localSheetId="4">#REF!</definedName>
    <definedName name="손익정산표">#REF!</definedName>
    <definedName name="쇼바2" localSheetId="1" hidden="1">{#N/A,#N/A,FALSE,"단축1";#N/A,#N/A,FALSE,"단축2";#N/A,#N/A,FALSE,"단축3";#N/A,#N/A,FALSE,"장축";#N/A,#N/A,FALSE,"4WD"}</definedName>
    <definedName name="쇼바2" localSheetId="4">#REF!</definedName>
    <definedName name="쇼바2">#REF!</definedName>
    <definedName name="쇼ㅓㅇㄱ셔ㅓ" localSheetId="1">[4]!쇼ㅓㅇㄱ셔ㅓ</definedName>
    <definedName name="쇼ㅓㅇㄱ셔ㅓ">[5]!쇼ㅓㅇㄱ셔ㅓ</definedName>
    <definedName name="쇼ㅓㅇㅅ" localSheetId="1">[4]!쇼ㅓㅇㅅ</definedName>
    <definedName name="쇼ㅓㅇㅅ">[5]!쇼ㅓㅇㅅ</definedName>
    <definedName name="수금계획2월" localSheetId="1">#N/A</definedName>
    <definedName name="수금계획2월" localSheetId="4">#REF!</definedName>
    <definedName name="수금계획2월">#REF!</definedName>
    <definedName name="수금계획3월" localSheetId="1">#N/A</definedName>
    <definedName name="수금계획3월" localSheetId="4">#REF!</definedName>
    <definedName name="수금계획3월">#REF!</definedName>
    <definedName name="수금매크로4" localSheetId="1">#N/A</definedName>
    <definedName name="수금매크로4" localSheetId="4">#REF!</definedName>
    <definedName name="수금매크로4">#REF!</definedName>
    <definedName name="수금비비례수당" localSheetId="1">'[2]2600'!#REF!</definedName>
    <definedName name="수금비비례수당" localSheetId="4">#REF!</definedName>
    <definedName name="수금비비례수당">#REF!</definedName>
    <definedName name="수금비전사공동" localSheetId="1">'[2]2600'!#REF!</definedName>
    <definedName name="수금비전사공동" localSheetId="4">#REF!</definedName>
    <definedName name="수금비전사공동">#REF!</definedName>
    <definedName name="수금비합계" localSheetId="1">'[2]2600'!#REF!</definedName>
    <definedName name="수금비합계" localSheetId="4">#REF!</definedName>
    <definedName name="수금비합계">#REF!</definedName>
    <definedName name="수금실적2월" localSheetId="1">#N/A</definedName>
    <definedName name="수금실적2월" localSheetId="4">#REF!</definedName>
    <definedName name="수금실적2월">#REF!</definedName>
    <definedName name="수남로구로" localSheetId="1">[2]INDEX!#REF!</definedName>
    <definedName name="수남로구로" localSheetId="4">#REF!</definedName>
    <definedName name="수남로구로">#REF!</definedName>
    <definedName name="수도광열비" localSheetId="1">'[2]1300'!#REF!</definedName>
    <definedName name="수도광열비" localSheetId="4">#REF!</definedName>
    <definedName name="수도광열비">#REF!</definedName>
    <definedName name="수보누계" localSheetId="1">#N/A</definedName>
    <definedName name="수보누계" localSheetId="4">#REF!</definedName>
    <definedName name="수보누계">#REF!</definedName>
    <definedName name="수원" localSheetId="1">#N/A</definedName>
    <definedName name="수원" localSheetId="4">#REF!</definedName>
    <definedName name="수원">#REF!</definedName>
    <definedName name="수원철도" localSheetId="1">#N/A</definedName>
    <definedName name="수원철도" localSheetId="4">#REF!</definedName>
    <definedName name="수원철도">#REF!</definedName>
    <definedName name="수입이자" localSheetId="1">#N/A</definedName>
    <definedName name="수입이자" localSheetId="4">#REF!</definedName>
    <definedName name="수입이자">#REF!</definedName>
    <definedName name="수정" localSheetId="1" hidden="1">{#N/A,#N/A,FALSE,"BS";#N/A,#N/A,FALSE,"PL";#N/A,#N/A,FALSE,"처분";#N/A,#N/A,FALSE,"현금";#N/A,#N/A,FALSE,"매출";#N/A,#N/A,FALSE,"원가";#N/A,#N/A,FALSE,"경영"}</definedName>
    <definedName name="수정" localSheetId="4">#REF!</definedName>
    <definedName name="수정">#REF!</definedName>
    <definedName name="수정CF" localSheetId="1" hidden="1">{#N/A,#N/A,TRUE,"Summary";#N/A,#N/A,TRUE,"IS";#N/A,#N/A,TRUE,"Adj";#N/A,#N/A,TRUE,"BS";#N/A,#N/A,TRUE,"CF";#N/A,#N/A,TRUE,"Debt";#N/A,#N/A,TRUE,"IRR"}</definedName>
    <definedName name="수정CF" localSheetId="4">#REF!</definedName>
    <definedName name="수정CF">#REF!</definedName>
    <definedName name="수정분" localSheetId="1">#N/A</definedName>
    <definedName name="수정분" localSheetId="4">#REF!</definedName>
    <definedName name="수정분">#REF!</definedName>
    <definedName name="수정현금흐름표" localSheetId="1" hidden="1">{#N/A,#N/A,TRUE,"Summary";#N/A,#N/A,TRUE,"IS";#N/A,#N/A,TRUE,"Adj";#N/A,#N/A,TRUE,"BS";#N/A,#N/A,TRUE,"CF";#N/A,#N/A,TRUE,"Debt";#N/A,#N/A,TRUE,"IRR"}</definedName>
    <definedName name="수정현금흐름표" localSheetId="4">#REF!</definedName>
    <definedName name="수정현금흐름표">#REF!</definedName>
    <definedName name="수정현금흐름표_pjh" localSheetId="1" hidden="1">{#N/A,#N/A,TRUE,"Summary";#N/A,#N/A,TRUE,"IS";#N/A,#N/A,TRUE,"Adj";#N/A,#N/A,TRUE,"BS";#N/A,#N/A,TRUE,"CF";#N/A,#N/A,TRUE,"Debt";#N/A,#N/A,TRUE,"IRR"}</definedName>
    <definedName name="수정현금흐름표_pjh" localSheetId="4">#REF!</definedName>
    <definedName name="수정현금흐름표_pjh">#REF!</definedName>
    <definedName name="수주정보">[1]IS!$A$1:$W$65536</definedName>
    <definedName name="순공사비합계" localSheetId="1">#N/A</definedName>
    <definedName name="순공사비합계" localSheetId="4">#REF!</definedName>
    <definedName name="순공사비합계">#REF!</definedName>
    <definedName name="숫자변환" localSheetId="1">#N/A</definedName>
    <definedName name="숫자변환" localSheetId="4">#REF!</definedName>
    <definedName name="숫자변환">#REF!</definedName>
    <definedName name="슈규" localSheetId="1">[4]!BlankMacro1</definedName>
    <definedName name="슈규">[5]!BlankMacro1</definedName>
    <definedName name="슛" localSheetId="1">[4]!슛</definedName>
    <definedName name="슛">[5]!슛</definedName>
    <definedName name="슛ㄱ" localSheetId="1">[4]!BlankMacro1</definedName>
    <definedName name="슛ㄱ">[5]!BlankMacro1</definedName>
    <definedName name="스1">[1]IS!$B$10</definedName>
    <definedName name="스10">[1]IS!$K$10</definedName>
    <definedName name="스2">[1]IS!$C$10</definedName>
    <definedName name="스3">[1]IS!$D$10</definedName>
    <definedName name="스4">[1]IS!$E$10</definedName>
    <definedName name="스5">[1]IS!$F$10</definedName>
    <definedName name="스6">[1]IS!$G$10</definedName>
    <definedName name="스7">[1]IS!$H$10</definedName>
    <definedName name="스8">[1]IS!$I$10</definedName>
    <definedName name="스9">[1]IS!$J$10</definedName>
    <definedName name="스케쥴" localSheetId="1">[2]INDEX!#REF!</definedName>
    <definedName name="스케쥴" localSheetId="4">#REF!</definedName>
    <definedName name="스케쥴">#REF!</definedName>
    <definedName name="승진산업" localSheetId="1">[2]INDEX!#REF!</definedName>
    <definedName name="승진산업" localSheetId="4">#REF!</definedName>
    <definedName name="승진산업">#REF!</definedName>
    <definedName name="시뮬레이션" localSheetId="1">[2]INDEX!#REF!</definedName>
    <definedName name="시뮬레이션" localSheetId="4">#REF!</definedName>
    <definedName name="시뮬레이션">#REF!</definedName>
    <definedName name="시산표">[52]INPUT!$D$15</definedName>
    <definedName name="시산표2" localSheetId="1" hidden="1">{#N/A,#N/A,FALSE,"BS";#N/A,#N/A,FALSE,"PL";#N/A,#N/A,FALSE,"처분";#N/A,#N/A,FALSE,"현금";#N/A,#N/A,FALSE,"매출";#N/A,#N/A,FALSE,"원가";#N/A,#N/A,FALSE,"경영"}</definedName>
    <definedName name="시산표2" localSheetId="4">#REF!</definedName>
    <definedName name="시산표2">#REF!</definedName>
    <definedName name="시설투자" localSheetId="1" hidden="1">{#N/A,#N/A,FALSE,"UNIT";#N/A,#N/A,FALSE,"UNIT";#N/A,#N/A,FALSE,"계정"}</definedName>
    <definedName name="시설투자" localSheetId="4">#REF!</definedName>
    <definedName name="시설투자">#REF!</definedName>
    <definedName name="시설투자계획_월별" localSheetId="1" hidden="1">{#N/A,#N/A,FALSE,"UNIT";#N/A,#N/A,FALSE,"UNIT";#N/A,#N/A,FALSE,"계정"}</definedName>
    <definedName name="시설투자계획_월별" localSheetId="4">#REF!</definedName>
    <definedName name="시설투자계획_월별">#REF!</definedName>
    <definedName name="시설투자총괄" localSheetId="1" hidden="1">{#N/A,#N/A,FALSE,"UNIT";#N/A,#N/A,FALSE,"UNIT";#N/A,#N/A,FALSE,"계정"}</definedName>
    <definedName name="시설투자총괄" localSheetId="4">#REF!</definedName>
    <definedName name="시설투자총괄">#REF!</definedName>
    <definedName name="시스두께" localSheetId="1">[4]!시스두께</definedName>
    <definedName name="시스두께">[5]!시스두께</definedName>
    <definedName name="시스템" localSheetId="1" hidden="1">{#N/A,#N/A,FALSE,"UNIT";#N/A,#N/A,FALSE,"UNIT";#N/A,#N/A,FALSE,"계정"}</definedName>
    <definedName name="시스템" localSheetId="4">#REF!</definedName>
    <definedName name="시스템">#REF!</definedName>
    <definedName name="시트" localSheetId="1">[4]!시트</definedName>
    <definedName name="시트">[5]!시트</definedName>
    <definedName name="시트선택11" localSheetId="1">#N/A</definedName>
    <definedName name="시트선택11" localSheetId="4">#REF!</definedName>
    <definedName name="시트선택11">#REF!</definedName>
    <definedName name="시트선택21" localSheetId="1">#N/A</definedName>
    <definedName name="시트선택21" localSheetId="4">#REF!</definedName>
    <definedName name="시트선택21">#REF!</definedName>
    <definedName name="신규" localSheetId="1" hidden="1">{#N/A,#N/A,FALSE,"UNIT";#N/A,#N/A,FALSE,"UNIT";#N/A,#N/A,FALSE,"계정"}</definedName>
    <definedName name="신규" localSheetId="4">#REF!</definedName>
    <definedName name="신규">#REF!</definedName>
    <definedName name="신규설정자" localSheetId="1">[4]!신규설정자</definedName>
    <definedName name="신규설정자">[5]!신규설정자</definedName>
    <definedName name="신동양산업" localSheetId="1">[2]INDEX!#REF!</definedName>
    <definedName name="신동양산업" localSheetId="4">#REF!</definedName>
    <definedName name="신동양산업">#REF!</definedName>
    <definedName name="신라정밀" localSheetId="1">[2]INDEX!#REF!</definedName>
    <definedName name="신라정밀" localSheetId="4">#REF!</definedName>
    <definedName name="신라정밀">#REF!</definedName>
    <definedName name="신보리스" localSheetId="1">#N/A</definedName>
    <definedName name="신보리스" localSheetId="4">#REF!</definedName>
    <definedName name="신보리스">#REF!</definedName>
    <definedName name="신보서브리스" localSheetId="1">#N/A</definedName>
    <definedName name="신보서브리스" localSheetId="4">#REF!</definedName>
    <definedName name="신보서브리스">#REF!</definedName>
    <definedName name="신보외화대출" localSheetId="1">#N/A</definedName>
    <definedName name="신보외화대출" localSheetId="4">#REF!</definedName>
    <definedName name="신보외화대출">#REF!</definedName>
    <definedName name="신부1" localSheetId="1">#N/A</definedName>
    <definedName name="신부1" localSheetId="4">#REF!</definedName>
    <definedName name="신부1">#REF!</definedName>
    <definedName name="신부2" localSheetId="1">#N/A</definedName>
    <definedName name="신부2" localSheetId="4">#REF!</definedName>
    <definedName name="신부2">#REF!</definedName>
    <definedName name="신비1" localSheetId="1">#N/A</definedName>
    <definedName name="신비1" localSheetId="4">#REF!</definedName>
    <definedName name="신비1">#REF!</definedName>
    <definedName name="신비2" localSheetId="1">#N/A</definedName>
    <definedName name="신비2" localSheetId="4">#REF!</definedName>
    <definedName name="신비2">#REF!</definedName>
    <definedName name="신성종합물산_주_대구지점" localSheetId="1">[2]INDEX!#REF!</definedName>
    <definedName name="신성종합물산_주_대구지점" localSheetId="4">#REF!</definedName>
    <definedName name="신성종합물산_주_대구지점">#REF!</definedName>
    <definedName name="신수1" localSheetId="1">#N/A</definedName>
    <definedName name="신수1" localSheetId="4">#REF!</definedName>
    <definedName name="신수1">#REF!</definedName>
    <definedName name="신수2" localSheetId="1">#N/A</definedName>
    <definedName name="신수2" localSheetId="4">#REF!</definedName>
    <definedName name="신수2">#REF!</definedName>
    <definedName name="신신자" localSheetId="1">#N/A</definedName>
    <definedName name="신신자" localSheetId="4">#REF!</definedName>
    <definedName name="신신자">#REF!</definedName>
    <definedName name="신자" localSheetId="1">#N/A</definedName>
    <definedName name="신자" localSheetId="4">#REF!</definedName>
    <definedName name="신자">#REF!</definedName>
    <definedName name="신자1" localSheetId="1">#N/A</definedName>
    <definedName name="신자1" localSheetId="4">#REF!</definedName>
    <definedName name="신자1">#REF!</definedName>
    <definedName name="신자2" localSheetId="1">#N/A</definedName>
    <definedName name="신자2" localSheetId="4">#REF!</definedName>
    <definedName name="신자2">#REF!</definedName>
    <definedName name="신주발행비" localSheetId="1">#N/A</definedName>
    <definedName name="신주발행비" localSheetId="4">#REF!</definedName>
    <definedName name="신주발행비">#REF!</definedName>
    <definedName name="신진로기계공업_주" localSheetId="1">[2]INDEX!#REF!</definedName>
    <definedName name="신진로기계공업_주" localSheetId="4">#REF!</definedName>
    <definedName name="신진로기계공업_주">#REF!</definedName>
    <definedName name="신한공구상사" localSheetId="1">[2]INDEX!#REF!</definedName>
    <definedName name="신한공구상사" localSheetId="4">#REF!</definedName>
    <definedName name="신한공구상사">#REF!</definedName>
    <definedName name="실1" localSheetId="1">'[2]3100'!#REF!</definedName>
    <definedName name="실1" localSheetId="4">#REF!</definedName>
    <definedName name="실1">#REF!</definedName>
    <definedName name="실1여기" localSheetId="1">'[2]3100'!#REF!</definedName>
    <definedName name="실1여기" localSheetId="4">#REF!</definedName>
    <definedName name="실1여기">#REF!</definedName>
    <definedName name="실2" localSheetId="1">#N/A</definedName>
    <definedName name="실2" localSheetId="4">#REF!</definedName>
    <definedName name="실2">#REF!</definedName>
    <definedName name="실2여기" localSheetId="1">#N/A</definedName>
    <definedName name="실2여기" localSheetId="4">#REF!</definedName>
    <definedName name="실2여기">#REF!</definedName>
    <definedName name="실3" localSheetId="1">'[2]2500'!#REF!</definedName>
    <definedName name="실3" localSheetId="4">#REF!</definedName>
    <definedName name="실3">#REF!</definedName>
    <definedName name="실3여기" localSheetId="1">'[2]2500'!#REF!</definedName>
    <definedName name="실3여기" localSheetId="4">#REF!</definedName>
    <definedName name="실3여기">#REF!</definedName>
    <definedName name="실5" localSheetId="1">[2]INDEX!#REF!</definedName>
    <definedName name="실5" localSheetId="4">#REF!</definedName>
    <definedName name="실5">#REF!</definedName>
    <definedName name="실5여기" localSheetId="1">[2]INDEX!#REF!</definedName>
    <definedName name="실5여기" localSheetId="4">#REF!</definedName>
    <definedName name="실5여기">#REF!</definedName>
    <definedName name="실6" localSheetId="1">'[2]3100'!#REF!</definedName>
    <definedName name="실6" localSheetId="4">#REF!</definedName>
    <definedName name="실6">#REF!</definedName>
    <definedName name="실6여기" localSheetId="1">'[2]3100'!#REF!</definedName>
    <definedName name="실6여기" localSheetId="4">#REF!</definedName>
    <definedName name="실6여기">#REF!</definedName>
    <definedName name="실적4월" localSheetId="1" hidden="1">{#N/A,#N/A,FALSE,"UNIT";#N/A,#N/A,FALSE,"UNIT";#N/A,#N/A,FALSE,"계정"}</definedName>
    <definedName name="실적4월" localSheetId="4">#REF!</definedName>
    <definedName name="실적4월">#REF!</definedName>
    <definedName name="실적6월" localSheetId="1" hidden="1">{#N/A,#N/A,FALSE,"UNIT";#N/A,#N/A,FALSE,"UNIT";#N/A,#N/A,FALSE,"계정"}</definedName>
    <definedName name="실적6월" localSheetId="4">#REF!</definedName>
    <definedName name="실적6월">#REF!</definedName>
    <definedName name="실제유지비계" localSheetId="1">'[2]2600'!#REF!</definedName>
    <definedName name="실제유지비계" localSheetId="4">#REF!</definedName>
    <definedName name="실제유지비계">#REF!</definedName>
    <definedName name="십이월" localSheetId="1">'[2]2500'!#REF!</definedName>
    <definedName name="십이월" localSheetId="4">#REF!</definedName>
    <definedName name="십이월">#REF!</definedName>
    <definedName name="쌍용엔지니어링" localSheetId="1">[2]INDEX!#REF!</definedName>
    <definedName name="쌍용엔지니어링" localSheetId="4">#REF!</definedName>
    <definedName name="쌍용엔지니어링">#REF!</definedName>
    <definedName name="씨스텍" localSheetId="1">[2]INDEX!#REF!</definedName>
    <definedName name="씨스텍" localSheetId="4">#REF!</definedName>
    <definedName name="씨스텍">#REF!</definedName>
    <definedName name="ㅇ" localSheetId="1">#N/A</definedName>
    <definedName name="ㅇ" localSheetId="4">#REF!</definedName>
    <definedName name="ㅇ">#REF!</definedName>
    <definedName name="ㅇADKFJDA" localSheetId="1" hidden="1">{#N/A,#N/A,FALSE,"을지 (4)";#N/A,#N/A,FALSE,"을지 (5)";#N/A,#N/A,FALSE,"을지 (6)"}</definedName>
    <definedName name="ㅇADKFJDA" localSheetId="4">#REF!</definedName>
    <definedName name="ㅇADKFJDA">#REF!</definedName>
    <definedName name="ㅇㄱ류" localSheetId="1">[4]!ㅇㄱ류</definedName>
    <definedName name="ㅇㄱ류">[5]!ㅇㄱ류</definedName>
    <definedName name="ㅇㄱㅍ" localSheetId="1">[4]!BlankMacro1</definedName>
    <definedName name="ㅇㄱㅍ">[5]!BlankMacro1</definedName>
    <definedName name="ㅇㄱ호" localSheetId="1">[4]!BlankMacro1</definedName>
    <definedName name="ㅇㄱ호">[5]!BlankMacro1</definedName>
    <definedName name="ㅇㄴ" localSheetId="1">BlankMacro1</definedName>
    <definedName name="ㅇㄴ" localSheetId="4">BlankMacro1</definedName>
    <definedName name="ㅇㄴ">BlankMacro1</definedName>
    <definedName name="ㅇㄴㅇㄹ" localSheetId="1">[4]!ㅇㄴㅇㄹ</definedName>
    <definedName name="ㅇㄴㅇㄹ">[5]!ㅇㄴㅇㄹ</definedName>
    <definedName name="ㅇㄴㅇㄹㅇ" localSheetId="1">[4]!ㅇㄴㅇㄹㅇ</definedName>
    <definedName name="ㅇㄴㅇㄹㅇ">[5]!ㅇㄴㅇㄹㅇ</definedName>
    <definedName name="ㅇㄴㅇㅇ" localSheetId="1" hidden="1">{#N/A,#N/A,FALSE,"UNIT";#N/A,#N/A,FALSE,"UNIT";#N/A,#N/A,FALSE,"계정"}</definedName>
    <definedName name="ㅇㄴㅇㅇ" localSheetId="4">#REF!</definedName>
    <definedName name="ㅇㄴㅇㅇ">#REF!</definedName>
    <definedName name="ㅇㄷㄷ" localSheetId="1">[4]!BlankMacro1</definedName>
    <definedName name="ㅇㄷㄷ">[5]!BlankMacro1</definedName>
    <definedName name="ㅇㄷㅇ" localSheetId="1">[4]!BlankMacro1</definedName>
    <definedName name="ㅇㄷㅇ">[5]!BlankMacro1</definedName>
    <definedName name="ㅇㄹ" localSheetId="1">#N/A</definedName>
    <definedName name="ㅇㄹ" localSheetId="4">#REF!</definedName>
    <definedName name="ㅇㄹ">#REF!</definedName>
    <definedName name="ㅇㄹ고ㅜ" localSheetId="1">[4]!BlankMacro1</definedName>
    <definedName name="ㅇㄹ고ㅜ">[5]!BlankMacro1</definedName>
    <definedName name="ㅇㄹㄴ" localSheetId="1" hidden="1">{#N/A,#N/A,FALSE,"BS";#N/A,#N/A,FALSE,"PL";#N/A,#N/A,FALSE,"처분";#N/A,#N/A,FALSE,"현금";#N/A,#N/A,FALSE,"매출";#N/A,#N/A,FALSE,"원가";#N/A,#N/A,FALSE,"경영"}</definedName>
    <definedName name="ㅇㄹㄴ" localSheetId="4">#REF!</definedName>
    <definedName name="ㅇㄹㄴ">#REF!</definedName>
    <definedName name="ㅇㄹㅇ" localSheetId="1" hidden="1">{#N/A,#N/A,FALSE,"BS";#N/A,#N/A,FALSE,"PL";#N/A,#N/A,FALSE,"처분";#N/A,#N/A,FALSE,"현금";#N/A,#N/A,FALSE,"매출";#N/A,#N/A,FALSE,"원가";#N/A,#N/A,FALSE,"경영"}</definedName>
    <definedName name="ㅇㄹㅇ" localSheetId="4">#REF!</definedName>
    <definedName name="ㅇㄹㅇ">#REF!</definedName>
    <definedName name="ㅇㄹㅇㄴ" localSheetId="1" hidden="1">[35]XREF!#REF!</definedName>
    <definedName name="ㅇㄹㅇㄴ" localSheetId="4">#REF!</definedName>
    <definedName name="ㅇㄹㅇㄴ">#REF!</definedName>
    <definedName name="ㅇㄹㅇㄹ" localSheetId="1">{#N/A,#N/A,FALSE,"UNIT";#N/A,#N/A,FALSE,"UNIT";#N/A,#N/A,FALSE,"계정"}</definedName>
    <definedName name="ㅇㄹㅇㄹ" localSheetId="4">#REF!</definedName>
    <definedName name="ㅇㄹㅇㄹ">#REF!</definedName>
    <definedName name="ㅇㄹㅇㄹㅇㄹㅇ" localSheetId="1" hidden="1">{#N/A,#N/A,FALSE,"UNIT";#N/A,#N/A,FALSE,"UNIT";#N/A,#N/A,FALSE,"계정"}</definedName>
    <definedName name="ㅇㄹㅇㄹㅇㄹㅇ" localSheetId="4">#REF!</definedName>
    <definedName name="ㅇㄹㅇㄹㅇㄹㅇ">#REF!</definedName>
    <definedName name="ㅇㄹㅇㄹㅇㄹㅇㄹㅇ" localSheetId="1">'[2]3100'!#REF!</definedName>
    <definedName name="ㅇㄹㅇㄹㅇㄹㅇㄹㅇ" localSheetId="4">#REF!</definedName>
    <definedName name="ㅇㄹㅇㄹㅇㄹㅇㄹㅇ">#REF!</definedName>
    <definedName name="ㅇㄹㅇㄹㅇㄹㅇㄹㅇㄹ" localSheetId="1">#N/A</definedName>
    <definedName name="ㅇㄹㅇㄹㅇㄹㅇㄹㅇㄹ" localSheetId="4">#REF!</definedName>
    <definedName name="ㅇㄹㅇㄹㅇㄹㅇㄹㅇㄹ">#REF!</definedName>
    <definedName name="ㅇ로" localSheetId="1">[4]!ㅇ로</definedName>
    <definedName name="ㅇ로">[5]!ㅇ로</definedName>
    <definedName name="ㅇㅁㅇㄹㅇㄴㅁㄹㅇㅁㄹㅇㄴㅁㄹㅇㄴㅁ" localSheetId="1">BlankMacro1</definedName>
    <definedName name="ㅇㅁㅇㄹㅇㄴㅁㄹㅇㅁㄹㅇㄴㅁㄹㅇㄴㅁ" localSheetId="4">BlankMacro1</definedName>
    <definedName name="ㅇㅁㅇㄹㅇㄴㅁㄹㅇㅁㄹㅇㄴㅁㄹㅇㄴㅁ">BlankMacro1</definedName>
    <definedName name="ㅇㅅ거ㅛ" localSheetId="1">[4]!ㅇㅅ거ㅛ</definedName>
    <definedName name="ㅇㅅ거ㅛ">[5]!ㅇㅅ거ㅛ</definedName>
    <definedName name="ㅇㅇㅇ" localSheetId="1" hidden="1">{#N/A,#N/A,FALSE,"BS";#N/A,#N/A,FALSE,"PL";#N/A,#N/A,FALSE,"처분";#N/A,#N/A,FALSE,"현금";#N/A,#N/A,FALSE,"매출";#N/A,#N/A,FALSE,"원가";#N/A,#N/A,FALSE,"경영"}</definedName>
    <definedName name="ㅇㅇㅇ" localSheetId="4">#REF!</definedName>
    <definedName name="ㅇㅇㅇ">#REF!</definedName>
    <definedName name="ㅇㅇㅇㅇ" localSheetId="1" hidden="1">{#N/A,#N/A,FALSE,"UNIT";#N/A,#N/A,FALSE,"UNIT";#N/A,#N/A,FALSE,"계정"}</definedName>
    <definedName name="ㅇㅇㅇㅇ" localSheetId="4">#REF!</definedName>
    <definedName name="ㅇㅇㅇㅇ">#REF!</definedName>
    <definedName name="ㅇㅇㅇㅇㅇ" localSheetId="1" hidden="1">{#N/A,#N/A,FALSE,"UNIT";#N/A,#N/A,FALSE,"UNIT";#N/A,#N/A,FALSE,"계정"}</definedName>
    <definedName name="ㅇㅇㅇㅇㅇ" localSheetId="4">#REF!</definedName>
    <definedName name="ㅇㅇㅇㅇㅇ">#REF!</definedName>
    <definedName name="ㅇㅇㅇㅇㅇㅇ" localSheetId="1" hidden="1">{#N/A,#N/A,FALSE,"UNIT";#N/A,#N/A,FALSE,"UNIT";#N/A,#N/A,FALSE,"계정"}</definedName>
    <definedName name="ㅇㅇㅇㅇㅇㅇ" localSheetId="4">#REF!</definedName>
    <definedName name="ㅇㅇㅇㅇㅇㅇ">#REF!</definedName>
    <definedName name="아" localSheetId="1" hidden="1">{#N/A,#N/A,FALSE,"BS";#N/A,#N/A,FALSE,"PL";#N/A,#N/A,FALSE,"처분";#N/A,#N/A,FALSE,"현금";#N/A,#N/A,FALSE,"매출";#N/A,#N/A,FALSE,"원가";#N/A,#N/A,FALSE,"경영"}</definedName>
    <definedName name="아" localSheetId="4">#REF!</definedName>
    <definedName name="아">#REF!</definedName>
    <definedName name="아니" localSheetId="1" hidden="1">{#N/A,#N/A,FALSE,"BS";#N/A,#N/A,FALSE,"PL";#N/A,#N/A,FALSE,"처분";#N/A,#N/A,FALSE,"현금";#N/A,#N/A,FALSE,"매출";#N/A,#N/A,FALSE,"원가";#N/A,#N/A,FALSE,"경영"}</definedName>
    <definedName name="아니" localSheetId="4">#REF!</definedName>
    <definedName name="아니">#REF!</definedName>
    <definedName name="아니오닫는다" localSheetId="1">#N/A</definedName>
    <definedName name="아니오닫는다" localSheetId="4">#REF!</definedName>
    <definedName name="아니오닫는다">#REF!</definedName>
    <definedName name="아니이게뭐야" localSheetId="1">BlankMacro1</definedName>
    <definedName name="아니이게뭐야" localSheetId="4">BlankMacro1</definedName>
    <definedName name="아니이게뭐야">BlankMacro1</definedName>
    <definedName name="아름다은" localSheetId="1" hidden="1">{#N/A,#N/A,FALSE,"BS";#N/A,#N/A,FALSE,"PL";#N/A,#N/A,FALSE,"처분";#N/A,#N/A,FALSE,"현금";#N/A,#N/A,FALSE,"매출";#N/A,#N/A,FALSE,"원가";#N/A,#N/A,FALSE,"경영"}</definedName>
    <definedName name="아름다은" localSheetId="4">#REF!</definedName>
    <definedName name="아름다은">#REF!</definedName>
    <definedName name="아아" localSheetId="1">#REF!</definedName>
    <definedName name="아아" localSheetId="4">#REF!</definedName>
    <definedName name="아아">#REF!</definedName>
    <definedName name="아이구" localSheetId="1">#N/A</definedName>
    <definedName name="아이구" localSheetId="4">#REF!</definedName>
    <definedName name="아이구">#REF!</definedName>
    <definedName name="아주철강_주" localSheetId="1">[2]INDEX!#REF!</definedName>
    <definedName name="아주철강_주" localSheetId="4">#REF!</definedName>
    <definedName name="아주철강_주">#REF!</definedName>
    <definedName name="아ㅏ아아아아아" localSheetId="1" hidden="1">{#N/A,#N/A,FALSE,"UNIT";#N/A,#N/A,FALSE,"UNIT";#N/A,#N/A,FALSE,"계정"}</definedName>
    <definedName name="아ㅏ아아아아아" localSheetId="4">#REF!</definedName>
    <definedName name="아ㅏ아아아아아">#REF!</definedName>
    <definedName name="악정" localSheetId="1">#N/A</definedName>
    <definedName name="악정" localSheetId="4">#REF!</definedName>
    <definedName name="악정">#REF!</definedName>
    <definedName name="애경씨엔피" localSheetId="1">[2]INDEX!#REF!</definedName>
    <definedName name="애경씨엔피" localSheetId="4">#REF!</definedName>
    <definedName name="애경씨엔피">#REF!</definedName>
    <definedName name="야" localSheetId="1" hidden="1">{#N/A,#N/A,FALSE,"UNIT";#N/A,#N/A,FALSE,"UNIT";#N/A,#N/A,FALSE,"계정"}</definedName>
    <definedName name="야" localSheetId="4">#REF!</definedName>
    <definedName name="야">#REF!</definedName>
    <definedName name="양" localSheetId="1" hidden="1">{#N/A,#N/A,FALSE,"UNIT";#N/A,#N/A,FALSE,"UNIT";#N/A,#N/A,FALSE,"계정"}</definedName>
    <definedName name="양" localSheetId="4">#REF!</definedName>
    <definedName name="양">#REF!</definedName>
    <definedName name="양산" localSheetId="1">#N/A</definedName>
    <definedName name="양산" localSheetId="4">#REF!</definedName>
    <definedName name="양산">#REF!</definedName>
    <definedName name="어" localSheetId="1">BlankMacro1</definedName>
    <definedName name="어" localSheetId="4">BlankMacro1</definedName>
    <definedName name="어">BlankMacro1</definedName>
    <definedName name="어렵네용" localSheetId="1">[4]!어렵네용</definedName>
    <definedName name="어렵네용">[5]!어렵네용</definedName>
    <definedName name="어서" localSheetId="1">[4]!어서</definedName>
    <definedName name="어서">[5]!어서</definedName>
    <definedName name="업_태">[37]회사정보!$C$12</definedName>
    <definedName name="엔">10.1287</definedName>
    <definedName name="엔화">9.9641</definedName>
    <definedName name="연간예상" localSheetId="1" hidden="1">{#N/A,#N/A,FALSE,"UNIT";#N/A,#N/A,FALSE,"UNIT";#N/A,#N/A,FALSE,"계정"}</definedName>
    <definedName name="연간예상" localSheetId="4">#REF!</definedName>
    <definedName name="연간예상">#REF!</definedName>
    <definedName name="연결정산표2" localSheetId="1" hidden="1">{#N/A,#N/A,FALSE,"Aging Summary";#N/A,#N/A,FALSE,"Ratio Analysis";#N/A,#N/A,FALSE,"Test 120 Day Accts";#N/A,#N/A,FALSE,"Tickmarks"}</definedName>
    <definedName name="연결정산표2" localSheetId="4">#REF!</definedName>
    <definedName name="연결정산표2">#REF!</definedName>
    <definedName name="연구보조금" localSheetId="1">'[2]1300'!#REF!</definedName>
    <definedName name="연구보조금" localSheetId="4">#REF!</definedName>
    <definedName name="연구보조금">#REF!</definedName>
    <definedName name="연구소계" localSheetId="1" hidden="1">{"'5국공정'!$A$1:$E$128"}</definedName>
    <definedName name="연구소계" localSheetId="4" hidden="1">{"'5국공정'!$A$1:$E$128"}</definedName>
    <definedName name="연구소계" hidden="1">{"'5국공정'!$A$1:$E$128"}</definedName>
    <definedName name="연리" localSheetId="1">#N/A</definedName>
    <definedName name="연리" localSheetId="4">#REF!</definedName>
    <definedName name="연리">#REF!</definedName>
    <definedName name="연말손익" localSheetId="1" hidden="1">{#N/A,#N/A,FALSE,"UNIT";#N/A,#N/A,FALSE,"UNIT";#N/A,#N/A,FALSE,"계정"}</definedName>
    <definedName name="연말손익" localSheetId="4">#REF!</definedName>
    <definedName name="연말손익">#REF!</definedName>
    <definedName name="연속" localSheetId="1">[4]!연속</definedName>
    <definedName name="연속">[5]!연속</definedName>
    <definedName name="연습" localSheetId="1" hidden="1">{#N/A,#N/A,FALSE,"손익표지";#N/A,#N/A,FALSE,"손익계산";#N/A,#N/A,FALSE,"일반관리비";#N/A,#N/A,FALSE,"영업외수익";#N/A,#N/A,FALSE,"영업외비용";#N/A,#N/A,FALSE,"매출액";#N/A,#N/A,FALSE,"요약손익";#N/A,#N/A,FALSE,"요약대차";#N/A,#N/A,FALSE,"매출채권현황";#N/A,#N/A,FALSE,"매출채권명세"}</definedName>
    <definedName name="연습" localSheetId="4">#REF!</definedName>
    <definedName name="연습">#REF!</definedName>
    <definedName name="연습111" localSheetId="1">#N/A</definedName>
    <definedName name="연습111" localSheetId="4">#REF!</definedName>
    <definedName name="연습111">#REF!</definedName>
    <definedName name="연습2" localSheetId="1">'[2]3100'!#REF!</definedName>
    <definedName name="연습2" localSheetId="4">#REF!</definedName>
    <definedName name="연습2">#REF!</definedName>
    <definedName name="연습습" localSheetId="1">#N/A</definedName>
    <definedName name="연습습" localSheetId="4">#REF!</definedName>
    <definedName name="연습습">#REF!</definedName>
    <definedName name="연습습습" localSheetId="1">[2]INDEX!#REF!</definedName>
    <definedName name="연습습습" localSheetId="4">#REF!</definedName>
    <definedName name="연습습습">#REF!</definedName>
    <definedName name="영남OA시스템" localSheetId="1">[2]INDEX!#REF!</definedName>
    <definedName name="영남OA시스템" localSheetId="4">#REF!</definedName>
    <definedName name="영남OA시스템">#REF!</definedName>
    <definedName name="영남케스트롤" localSheetId="1">[2]INDEX!#REF!</definedName>
    <definedName name="영남케스트롤" localSheetId="4">#REF!</definedName>
    <definedName name="영남케스트롤">#REF!</definedName>
    <definedName name="영업" localSheetId="1">[2]INDEX!#REF!</definedName>
    <definedName name="영업" localSheetId="4">#REF!</definedName>
    <definedName name="영업">#REF!</definedName>
    <definedName name="영업1" localSheetId="1">[2]INDEX!#REF!</definedName>
    <definedName name="영업1" localSheetId="4">#REF!</definedName>
    <definedName name="영업1">#REF!</definedName>
    <definedName name="영업2" localSheetId="1">[2]INDEX!#REF!</definedName>
    <definedName name="영업2" localSheetId="4">#REF!</definedName>
    <definedName name="영업2">#REF!</definedName>
    <definedName name="영업권" localSheetId="1">'[2]1300'!#REF!</definedName>
    <definedName name="영업권" localSheetId="4">#REF!</definedName>
    <definedName name="영업권">#REF!</definedName>
    <definedName name="영업권상각" localSheetId="1">'[2]1300'!#REF!</definedName>
    <definedName name="영업권상각" localSheetId="4">#REF!</definedName>
    <definedName name="영업권상각">#REF!</definedName>
    <definedName name="영업법인세" localSheetId="1">[2]INDEX!#REF!</definedName>
    <definedName name="영업법인세" localSheetId="4">#REF!</definedName>
    <definedName name="영업법인세">#REF!</definedName>
    <definedName name="영화정밀" localSheetId="1">[2]INDEX!#REF!</definedName>
    <definedName name="영화정밀" localSheetId="4">#REF!</definedName>
    <definedName name="영화정밀">#REF!</definedName>
    <definedName name="예정유지비계" localSheetId="1">'[2]2600'!#REF!</definedName>
    <definedName name="예정유지비계" localSheetId="4">#REF!</definedName>
    <definedName name="예정유지비계">#REF!</definedName>
    <definedName name="예치보증금" localSheetId="1">'[2]1300'!#REF!</definedName>
    <definedName name="예치보증금" localSheetId="4">#REF!</definedName>
    <definedName name="예치보증금">#REF!</definedName>
    <definedName name="오" localSheetId="1">#N/A</definedName>
    <definedName name="오" localSheetId="4">#REF!</definedName>
    <definedName name="오">#REF!</definedName>
    <definedName name="오." localSheetId="1" hidden="1">{#N/A,#N/A,FALSE,"UNIT";#N/A,#N/A,FALSE,"UNIT";#N/A,#N/A,FALSE,"계정"}</definedName>
    <definedName name="오." localSheetId="4">#REF!</definedName>
    <definedName name="오.">#REF!</definedName>
    <definedName name="오.." localSheetId="1" hidden="1">{#N/A,#N/A,FALSE,"UNIT";#N/A,#N/A,FALSE,"UNIT";#N/A,#N/A,FALSE,"계정"}</definedName>
    <definedName name="오.." localSheetId="4">#REF!</definedName>
    <definedName name="오..">#REF!</definedName>
    <definedName name="옫" localSheetId="1">[4]!BlankMacro1</definedName>
    <definedName name="옫">[5]!BlankMacro1</definedName>
    <definedName name="완성외경" localSheetId="1">[4]!완성외경</definedName>
    <definedName name="완성외경">[5]!완성외경</definedName>
    <definedName name="왜이래" localSheetId="1" hidden="1">{#N/A,#N/A,FALSE,"손익표지";#N/A,#N/A,FALSE,"손익계산";#N/A,#N/A,FALSE,"일반관리비";#N/A,#N/A,FALSE,"영업외수익";#N/A,#N/A,FALSE,"영업외비용";#N/A,#N/A,FALSE,"매출액";#N/A,#N/A,FALSE,"요약손익";#N/A,#N/A,FALSE,"요약대차";#N/A,#N/A,FALSE,"매출채권현황";#N/A,#N/A,FALSE,"매출채권명세"}</definedName>
    <definedName name="왜이래" localSheetId="4">#REF!</definedName>
    <definedName name="왜이래">#REF!</definedName>
    <definedName name="외상">[53]선급금!$A$8:$H$229</definedName>
    <definedName name="외상감소외화" localSheetId="1">#N/A</definedName>
    <definedName name="외상감소외화" localSheetId="4">#REF!</definedName>
    <definedName name="외상감소외화">#REF!</definedName>
    <definedName name="외상감소원화" localSheetId="1">#N/A</definedName>
    <definedName name="외상감소원화" localSheetId="4">#REF!</definedName>
    <definedName name="외상감소원화">#REF!</definedName>
    <definedName name="외상매출금">[54]대차대조표!$E$13:$M$14</definedName>
    <definedName name="외상매출대손충당금" localSheetId="1">'[2]1300'!#REF!</definedName>
    <definedName name="외상매출대손충당금" localSheetId="4">#REF!</definedName>
    <definedName name="외상매출대손충당금">#REF!</definedName>
    <definedName name="외상매출외화" localSheetId="1">#N/A</definedName>
    <definedName name="외상매출외화" localSheetId="4">#REF!</definedName>
    <definedName name="외상매출외화">#REF!</definedName>
    <definedName name="외상매출원화" localSheetId="1">#N/A</definedName>
    <definedName name="외상매출원화" localSheetId="4">#REF!</definedName>
    <definedName name="외상매출원화">#REF!</definedName>
    <definedName name="외상미출금rollback">[53]선급금!$E$7:$L$7</definedName>
    <definedName name="외상전기외화" localSheetId="1">#N/A</definedName>
    <definedName name="외상전기외화" localSheetId="4">#REF!</definedName>
    <definedName name="외상전기외화">#REF!</definedName>
    <definedName name="외상전기원화" localSheetId="1">#N/A</definedName>
    <definedName name="외상전기원화" localSheetId="4">#REF!</definedName>
    <definedName name="외상전기원화">#REF!</definedName>
    <definedName name="외상증가외화" localSheetId="1">#N/A</definedName>
    <definedName name="외상증가외화" localSheetId="4">#REF!</definedName>
    <definedName name="외상증가외화">#REF!</definedName>
    <definedName name="외상증가원화" localSheetId="1">#N/A</definedName>
    <definedName name="외상증가원화" localSheetId="4">#REF!</definedName>
    <definedName name="외상증가원화">#REF!</definedName>
    <definedName name="외주공사" localSheetId="1">#N/A</definedName>
    <definedName name="외주공사" localSheetId="4">#REF!</definedName>
    <definedName name="외주공사">#REF!</definedName>
    <definedName name="외화당좌" localSheetId="1">'[2]1300'!#REF!</definedName>
    <definedName name="외화당좌" localSheetId="4">#REF!</definedName>
    <definedName name="외화당좌">#REF!</definedName>
    <definedName name="외화매입" localSheetId="1">#N/A</definedName>
    <definedName name="외화매입" localSheetId="4">#REF!</definedName>
    <definedName name="외화매입">#REF!</definedName>
    <definedName name="외화외상증가" localSheetId="1">'[2]2600'!#REF!</definedName>
    <definedName name="외화외상증가" localSheetId="4">#REF!</definedName>
    <definedName name="외화외상증가">#REF!</definedName>
    <definedName name="요" localSheetId="1" hidden="1">{#N/A,#N/A,FALSE,"BS";#N/A,#N/A,FALSE,"PL";#N/A,#N/A,FALSE,"처분";#N/A,#N/A,FALSE,"현금";#N/A,#N/A,FALSE,"매출";#N/A,#N/A,FALSE,"원가";#N/A,#N/A,FALSE,"경영"}</definedName>
    <definedName name="요" localSheetId="4">#REF!</definedName>
    <definedName name="요">#REF!</definedName>
    <definedName name="요섟언" localSheetId="1">[4]!요섟언</definedName>
    <definedName name="요섟언">[5]!요섟언</definedName>
    <definedName name="요약" localSheetId="1" hidden="1">{#N/A,#N/A,FALSE,"BS";#N/A,#N/A,FALSE,"PL";#N/A,#N/A,FALSE,"처분";#N/A,#N/A,FALSE,"현금";#N/A,#N/A,FALSE,"매출";#N/A,#N/A,FALSE,"원가";#N/A,#N/A,FALSE,"경영"}</definedName>
    <definedName name="요약" localSheetId="4">#REF!</definedName>
    <definedName name="요약">#REF!</definedName>
    <definedName name="용산4F" localSheetId="1">#N/A</definedName>
    <definedName name="용산4F" localSheetId="4">#REF!</definedName>
    <definedName name="용산4F">#REF!</definedName>
    <definedName name="용성정밀" localSheetId="1">[2]INDEX!#REF!</definedName>
    <definedName name="용성정밀" localSheetId="4">#REF!</definedName>
    <definedName name="용성정밀">#REF!</definedName>
    <definedName name="용인" localSheetId="1">#N/A</definedName>
    <definedName name="용인" localSheetId="4">#REF!</definedName>
    <definedName name="용인">#REF!</definedName>
    <definedName name="우리" localSheetId="1">#N/A</definedName>
    <definedName name="우리" localSheetId="4">#REF!</definedName>
    <definedName name="우리">#REF!</definedName>
    <definedName name="우발채무" localSheetId="1">#N/A</definedName>
    <definedName name="우발채무" localSheetId="4">#REF!</definedName>
    <definedName name="우발채무">#REF!</definedName>
    <definedName name="우성산업사" localSheetId="1">[2]INDEX!#REF!</definedName>
    <definedName name="우성산업사" localSheetId="4">#REF!</definedName>
    <definedName name="우성산업사">#REF!</definedName>
    <definedName name="우성철강_주" localSheetId="1">[2]INDEX!#REF!</definedName>
    <definedName name="우성철강_주" localSheetId="4">#REF!</definedName>
    <definedName name="우성철강_주">#REF!</definedName>
    <definedName name="우성테크" localSheetId="1">[2]INDEX!#REF!</definedName>
    <definedName name="우성테크" localSheetId="4">#REF!</definedName>
    <definedName name="우성테크">#REF!</definedName>
    <definedName name="우영산업" localSheetId="1">[2]INDEX!#REF!</definedName>
    <definedName name="우영산업" localSheetId="4">#REF!</definedName>
    <definedName name="우영산업">#REF!</definedName>
    <definedName name="운반비9" localSheetId="1">[4]!운반비9</definedName>
    <definedName name="운반비9">[5]!운반비9</definedName>
    <definedName name="운송" localSheetId="1">'[2]3100'!#REF!</definedName>
    <definedName name="운송" localSheetId="4">#REF!</definedName>
    <definedName name="운송">#REF!</definedName>
    <definedName name="운송ㅁ" localSheetId="1">'[2]3100'!#REF!</definedName>
    <definedName name="운송ㅁ" localSheetId="4">#REF!</definedName>
    <definedName name="운송ㅁ">#REF!</definedName>
    <definedName name="운송명세" localSheetId="1">'[2]3100'!#REF!</definedName>
    <definedName name="운송명세" localSheetId="4">#REF!</definedName>
    <definedName name="운송명세">#REF!</definedName>
    <definedName name="운영개시일_송절고" localSheetId="1">#N/A</definedName>
    <definedName name="운영개시일_송절고" localSheetId="4">#REF!</definedName>
    <definedName name="운영개시일_송절고">#REF!</definedName>
    <definedName name="운영종료일_송절고" localSheetId="1">#N/A</definedName>
    <definedName name="운영종료일_송절고" localSheetId="4">#REF!</definedName>
    <definedName name="운영종료일_송절고">#REF!</definedName>
    <definedName name="원">[52]INPUT!$A$5:$BM$1819</definedName>
    <definedName name="원가분개" localSheetId="1">#N/A</definedName>
    <definedName name="원가분개" localSheetId="4">#REF!</definedName>
    <definedName name="원가분개">#REF!</definedName>
    <definedName name="원방주철_주" localSheetId="1">[2]INDEX!#REF!</definedName>
    <definedName name="원방주철_주" localSheetId="4">#REF!</definedName>
    <definedName name="원방주철_주">#REF!</definedName>
    <definedName name="원재료">[52]INPUT!$C$5:'[52]INPUT'!$BN$1819</definedName>
    <definedName name="원재료1" localSheetId="1">#REF!</definedName>
    <definedName name="원재료1" localSheetId="4">#REF!</definedName>
    <definedName name="원재료1">#REF!</definedName>
    <definedName name="월자금">[38]!BlankMacro1</definedName>
    <definedName name="유가증권처분손실" localSheetId="1">'[2]1300'!#REF!</definedName>
    <definedName name="유가증권처분손실" localSheetId="4">#REF!</definedName>
    <definedName name="유가증권처분손실">#REF!</definedName>
    <definedName name="유니패킹주식회사" localSheetId="1">[2]INDEX!#REF!</definedName>
    <definedName name="유니패킹주식회사" localSheetId="4">#REF!</definedName>
    <definedName name="유니패킹주식회사">#REF!</definedName>
    <definedName name="유동성장기부채" localSheetId="1">'[2]1300'!#REF!</definedName>
    <definedName name="유동성장기부채" localSheetId="4">#REF!</definedName>
    <definedName name="유동성장기부채">#REF!</definedName>
    <definedName name="유성정밀공업_주" localSheetId="1">[2]INDEX!#REF!</definedName>
    <definedName name="유성정밀공업_주" localSheetId="4">#REF!</definedName>
    <definedName name="유성정밀공업_주">#REF!</definedName>
    <definedName name="유형자산처분2차" localSheetId="1">[4]!BLCH</definedName>
    <definedName name="유형자산처분2차">[5]!BLCH</definedName>
    <definedName name="유효" localSheetId="1">[2]INDEX!#REF!</definedName>
    <definedName name="유효" localSheetId="4">#REF!</definedName>
    <definedName name="유효">#REF!</definedName>
    <definedName name="육" localSheetId="1">#N/A</definedName>
    <definedName name="육" localSheetId="4">#REF!</definedName>
    <definedName name="육">#REF!</definedName>
    <definedName name="윤기철" localSheetId="1">[4]!BlankMacro1</definedName>
    <definedName name="윤기철">[5]!BlankMacro1</definedName>
    <definedName name="은진통상" localSheetId="1">[2]INDEX!#REF!</definedName>
    <definedName name="은진통상" localSheetId="4">#REF!</definedName>
    <definedName name="은진통상">#REF!</definedName>
    <definedName name="은행조회기준년" localSheetId="1">[39]은행!$B$59,[39]은행!$B$119,[39]은행!$B$178,[39]은행!$P$207,[39]은행!$B$238,[39]은행!$P$267,[39]은행!$B$298,[39]은행!$B$323,[39]은행!$B$358,[39]은행!$B$383,[39]은행!$Z$443,[39]은행!$Z$503</definedName>
    <definedName name="은행조회기준년">[40]은행!$B$59,[40]은행!$B$119,[40]은행!$B$178,[40]은행!$P$207,[40]은행!$B$238,[40]은행!$P$267,[40]은행!$B$298,[40]은행!$B$323,[40]은행!$B$358,[40]은행!$B$383,[40]은행!$Z$443,[40]은행!$Z$503</definedName>
    <definedName name="은행조회기준월" localSheetId="1">[39]은행!$E$59,[39]은행!$E$119,[39]은행!$E$178,[39]은행!$S$207,[39]은행!$E$238,[39]은행!$S$267,[39]은행!$E$298,[39]은행!$E$323,[39]은행!$E$358,[39]은행!$E$383,[39]은행!$AC$443,[39]은행!$AC$503</definedName>
    <definedName name="은행조회기준월">[40]은행!$E$59,[40]은행!$E$119,[40]은행!$E$178,[40]은행!$S$207,[40]은행!$E$238,[40]은행!$S$267,[40]은행!$E$298,[40]은행!$E$323,[40]은행!$E$358,[40]은행!$E$383,[40]은행!$AC$443,[40]은행!$AC$503</definedName>
    <definedName name="은행조회기준일" localSheetId="1">[39]은행!$G$59,[39]은행!$G$119,[39]은행!$G$178,[39]은행!$U$207,[39]은행!$G$238,[39]은행!$U$267,[39]은행!$G$298,[39]은행!$G$323,[39]은행!$G$358,[39]은행!$G$383,[39]은행!$AE$443,[39]은행!$AE$503</definedName>
    <definedName name="은행조회기준일">[40]은행!$G$59,[40]은행!$G$119,[40]은행!$G$178,[40]은행!$U$207,[40]은행!$G$238,[40]은행!$U$267,[40]은행!$G$298,[40]은행!$G$323,[40]은행!$G$358,[40]은행!$G$383,[40]은행!$AE$443,[40]은행!$AE$503</definedName>
    <definedName name="은행조회서번호" localSheetId="1">[39]은행!$AF$3,[39]은행!$AF$56,[39]은행!$AF$116,[39]은행!$AF$176,[39]은행!$AF$236,[39]은행!$AF$296,[39]은행!$AF$356,[39]은행!$AF$416,[39]은행!$AF$476</definedName>
    <definedName name="은행조회서번호">[40]은행!$AF$3,[40]은행!$AF$56,[40]은행!$AF$116,[40]은행!$AF$176,[40]은행!$AF$236,[40]은행!$AF$296,[40]은행!$AF$356,[40]은행!$AF$416,[40]은행!$AF$476</definedName>
    <definedName name="은행회사명" localSheetId="1">[39]은행!$K$59,[39]은행!$W$100,[39]은행!$K$119,[39]은행!$W$160,[39]은행!$K$178,[39]은행!$F$207,[39]은행!$K$238,[39]은행!$F$267,[39]은행!$K$298,[39]은행!$K$323,[39]은행!$K$358,[39]은행!$K$383,[39]은행!$B$418,[39]은행!$E$443,[39]은행!$B$478,[39]은행!$E$503</definedName>
    <definedName name="은행회사명">[40]은행!$K$59,[40]은행!$W$100,[40]은행!$K$119,[40]은행!$W$160,[40]은행!$K$178,[40]은행!$F$207,[40]은행!$K$238,[40]은행!$F$267,[40]은행!$K$298,[40]은행!$K$323,[40]은행!$K$358,[40]은행!$K$383,[40]은행!$B$418,[40]은행!$E$443,[40]은행!$B$478,[40]은행!$E$503</definedName>
    <definedName name="이" localSheetId="1" hidden="1">{#N/A,#N/A,FALSE,"BS";#N/A,#N/A,FALSE,"PL";#N/A,#N/A,FALSE,"처분";#N/A,#N/A,FALSE,"현금";#N/A,#N/A,FALSE,"매출";#N/A,#N/A,FALSE,"원가";#N/A,#N/A,FALSE,"경영"}</definedName>
    <definedName name="이" localSheetId="4">#REF!</definedName>
    <definedName name="이">#REF!</definedName>
    <definedName name="이노테크" localSheetId="1">[2]INDEX!#REF!</definedName>
    <definedName name="이노테크" localSheetId="4">#REF!</definedName>
    <definedName name="이노테크">#REF!</definedName>
    <definedName name="이동" localSheetId="1" hidden="1">{#N/A,#N/A,FALSE,"을지 (4)";#N/A,#N/A,FALSE,"을지 (5)";#N/A,#N/A,FALSE,"을지 (6)"}</definedName>
    <definedName name="이동" localSheetId="4">#REF!</definedName>
    <definedName name="이동">#REF!</definedName>
    <definedName name="이동MACRO.매출총이익율구하기MACRO" localSheetId="1">#N/A</definedName>
    <definedName name="이동MACRO.매출총이익율구하기MACRO" localSheetId="4">#REF!</definedName>
    <definedName name="이동MACRO.매출총이익율구하기MACRO">#REF!</definedName>
    <definedName name="이동평균12개월">ROUND(AVERAGE([2]INDEX!XFD1:XFD1048566),0)</definedName>
    <definedName name="이런" localSheetId="1" hidden="1">{"'보고양식'!$A$58:$K$111"}</definedName>
    <definedName name="이런" localSheetId="4" hidden="1">{"'보고양식'!$A$58:$K$111"}</definedName>
    <definedName name="이런" hidden="1">{"'보고양식'!$A$58:$K$111"}</definedName>
    <definedName name="이름" localSheetId="1">'[2]3100'!#REF!</definedName>
    <definedName name="이름" localSheetId="4">#REF!</definedName>
    <definedName name="이름">#REF!</definedName>
    <definedName name="이목공예센타" localSheetId="1">[2]INDEX!#REF!</definedName>
    <definedName name="이목공예센타" localSheetId="4">#REF!</definedName>
    <definedName name="이목공예센타">#REF!</definedName>
    <definedName name="이성일" localSheetId="1" hidden="1">{"'5국공정'!$A$1:$E$128"}</definedName>
    <definedName name="이성일" localSheetId="4" hidden="1">{"'5국공정'!$A$1:$E$128"}</definedName>
    <definedName name="이성일" hidden="1">{"'5국공정'!$A$1:$E$128"}</definedName>
    <definedName name="이어ㅣㅏ" localSheetId="1">#N/A</definedName>
    <definedName name="이어ㅣㅏ" localSheetId="4">#REF!</definedName>
    <definedName name="이어ㅣㅏ">#REF!</definedName>
    <definedName name="이연자산" localSheetId="1">'[2]1300'!#REF!</definedName>
    <definedName name="이연자산" localSheetId="4">#REF!</definedName>
    <definedName name="이연자산">#REF!</definedName>
    <definedName name="이우러" localSheetId="1">#REF!</definedName>
    <definedName name="이우러">#REF!</definedName>
    <definedName name="이자보상비율" localSheetId="1">[2]INDEX!#REF!</definedName>
    <definedName name="이자보상비율" localSheetId="4">#REF!</definedName>
    <definedName name="이자보상비율">#REF!</definedName>
    <definedName name="이자비용" localSheetId="1">BlankMacro1</definedName>
    <definedName name="이자비용" localSheetId="4">BlankMacro1</definedName>
    <definedName name="이자비용">BlankMacro1</definedName>
    <definedName name="이자수익OVERALL" localSheetId="1">[4]!prt6bn252bt288</definedName>
    <definedName name="이자수익OVERALL">[5]!prt6bn252bt288</definedName>
    <definedName name="이재근" localSheetId="1">'[2]2500'!#REF!</definedName>
    <definedName name="이재근" localSheetId="4">#REF!</definedName>
    <definedName name="이재근">#REF!</definedName>
    <definedName name="이형관" localSheetId="1">#N/A</definedName>
    <definedName name="이형관" localSheetId="4">#REF!</definedName>
    <definedName name="이형관">#REF!</definedName>
    <definedName name="인건비1" localSheetId="1">#N/A</definedName>
    <definedName name="인건비1" localSheetId="4">#REF!</definedName>
    <definedName name="인건비1">#REF!</definedName>
    <definedName name="인니" localSheetId="1" hidden="1">{#N/A,#N/A,FALSE,"UNIT";#N/A,#N/A,FALSE,"UNIT";#N/A,#N/A,FALSE,"계정"}</definedName>
    <definedName name="인니" localSheetId="4">#REF!</definedName>
    <definedName name="인니">#REF!</definedName>
    <definedName name="인도네시아" localSheetId="1" hidden="1">{#N/A,#N/A,FALSE,"UNIT";#N/A,#N/A,FALSE,"UNIT";#N/A,#N/A,FALSE,"계정"}</definedName>
    <definedName name="인도네시아" localSheetId="4">#REF!</definedName>
    <definedName name="인도네시아">#REF!</definedName>
    <definedName name="인사" localSheetId="1">'[2]2500'!#REF!</definedName>
    <definedName name="인사" localSheetId="4">#REF!</definedName>
    <definedName name="인사">#REF!</definedName>
    <definedName name="인사1" localSheetId="1">'[2]2500'!#REF!</definedName>
    <definedName name="인사1" localSheetId="4">#REF!</definedName>
    <definedName name="인사1">#REF!</definedName>
    <definedName name="인사현황_연령_List" localSheetId="1">#N/A</definedName>
    <definedName name="인사현황_연령_List" localSheetId="4">#REF!</definedName>
    <definedName name="인사현황_연령_List">#REF!</definedName>
    <definedName name="인쇄01" localSheetId="1">#N/A</definedName>
    <definedName name="인쇄01" localSheetId="4">#REF!</definedName>
    <definedName name="인쇄01">#REF!</definedName>
    <definedName name="인쇄영역" localSheetId="1">[2]INDEX!$B$1:$F$18,[2]INDEX!#REF!,[2]INDEX!#REF!</definedName>
    <definedName name="인쇄영역" localSheetId="4">#REF!</definedName>
    <definedName name="인쇄영역">#REF!</definedName>
    <definedName name="인쇄제목">[1]IS!$A$5:$IV$5</definedName>
    <definedName name="인수" localSheetId="1">#N/A</definedName>
    <definedName name="인수" localSheetId="4">#REF!</definedName>
    <definedName name="인수">#REF!</definedName>
    <definedName name="인원" localSheetId="1">#N/A</definedName>
    <definedName name="인원" localSheetId="4">#REF!</definedName>
    <definedName name="인원">#REF!</definedName>
    <definedName name="인원계" localSheetId="1">#N/A</definedName>
    <definedName name="인원계" localSheetId="4">#REF!</definedName>
    <definedName name="인원계">#REF!</definedName>
    <definedName name="인천" localSheetId="1">#N/A</definedName>
    <definedName name="인천" localSheetId="4">#REF!</definedName>
    <definedName name="인천">#REF!</definedName>
    <definedName name="일" localSheetId="1">#N/A</definedName>
    <definedName name="일" localSheetId="4">#REF!</definedName>
    <definedName name="일">#REF!</definedName>
    <definedName name="일광정밀" localSheetId="1">[2]INDEX!#REF!</definedName>
    <definedName name="일광정밀" localSheetId="4">#REF!</definedName>
    <definedName name="일광정밀">#REF!</definedName>
    <definedName name="일년차" localSheetId="1">'[2]2500'!#REF!</definedName>
    <definedName name="일년차" localSheetId="4">#REF!</definedName>
    <definedName name="일년차">#REF!</definedName>
    <definedName name="일단끝" localSheetId="1">[2]INDEX!#REF!</definedName>
    <definedName name="일단끝" localSheetId="4">#REF!</definedName>
    <definedName name="일단끝">#REF!</definedName>
    <definedName name="일반" localSheetId="1">#N/A</definedName>
    <definedName name="일반" localSheetId="4">#REF!</definedName>
    <definedName name="일반">#REF!</definedName>
    <definedName name="일산100" localSheetId="1">'[2]1100'!#REF!</definedName>
    <definedName name="일산100" localSheetId="4">#REF!</definedName>
    <definedName name="일산100">#REF!</definedName>
    <definedName name="일심정밀" localSheetId="1">[2]INDEX!#REF!</definedName>
    <definedName name="일심정밀" localSheetId="4">#REF!</definedName>
    <definedName name="일심정밀">#REF!</definedName>
    <definedName name="일위" localSheetId="1" hidden="1">[2]INDEX!#REF!</definedName>
    <definedName name="일위" localSheetId="4">#REF!</definedName>
    <definedName name="일위">#REF!</definedName>
    <definedName name="임시" localSheetId="1">#N/A</definedName>
    <definedName name="임시" localSheetId="4">#REF!</definedName>
    <definedName name="임시">#REF!</definedName>
    <definedName name="입출고삭제">[55]!입출고삭제</definedName>
    <definedName name="잉여금정산표" localSheetId="1">#N/A</definedName>
    <definedName name="잉여금정산표" localSheetId="4">#REF!</definedName>
    <definedName name="잉여금정산표">#REF!</definedName>
    <definedName name="ㅈ">'[2]2500'!$I$383:$I$915,'[2]2500'!$I$925:$I$948</definedName>
    <definedName name="ㅈㄷㄱ" localSheetId="1" hidden="1">{#N/A,#N/A,FALSE,"BS";#N/A,#N/A,FALSE,"PL";#N/A,#N/A,FALSE,"처분";#N/A,#N/A,FALSE,"현금";#N/A,#N/A,FALSE,"매출";#N/A,#N/A,FALSE,"원가";#N/A,#N/A,FALSE,"경영"}</definedName>
    <definedName name="ㅈㄷㄱ" localSheetId="4">#REF!</definedName>
    <definedName name="ㅈㄷㄱ">#REF!</definedName>
    <definedName name="ㅈㄷㄱㄱㄱㄱ" localSheetId="1">#N/A</definedName>
    <definedName name="ㅈㄷㄱㄱㄱㄱ" localSheetId="4">#REF!</definedName>
    <definedName name="ㅈㄷㄱㄱㄱㄱ">#REF!</definedName>
    <definedName name="ㅈㅈ" localSheetId="1" hidden="1">{#N/A,#N/A,FALSE,"을지 (4)";#N/A,#N/A,FALSE,"을지 (5)";#N/A,#N/A,FALSE,"을지 (6)"}</definedName>
    <definedName name="ㅈㅈ" localSheetId="4">#REF!</definedName>
    <definedName name="ㅈㅈ">#REF!</definedName>
    <definedName name="ㅈㅈㄷ" localSheetId="1">[2]INDEX!#REF!</definedName>
    <definedName name="ㅈㅈㄷ" localSheetId="4">#REF!</definedName>
    <definedName name="ㅈㅈㄷ">#REF!</definedName>
    <definedName name="ㅈㅈㅈ" localSheetId="1" hidden="1">{#N/A,#N/A,FALSE,"BS";#N/A,#N/A,FALSE,"PL";#N/A,#N/A,FALSE,"처분";#N/A,#N/A,FALSE,"현금";#N/A,#N/A,FALSE,"매출";#N/A,#N/A,FALSE,"원가";#N/A,#N/A,FALSE,"경영"}</definedName>
    <definedName name="ㅈㅈㅈ" localSheetId="4">#REF!</definedName>
    <definedName name="ㅈㅈㅈ">#REF!</definedName>
    <definedName name="ㅈㅈㅈㅈ" localSheetId="1">'[2]2500'!#REF!</definedName>
    <definedName name="ㅈㅈㅈㅈ" localSheetId="4">#REF!</definedName>
    <definedName name="ㅈㅈㅈㅈ">#REF!</definedName>
    <definedName name="ㅈㅈㅈㅈㅈㅈㅈ" localSheetId="1">#N/A</definedName>
    <definedName name="ㅈㅈㅈㅈㅈㅈㅈ" localSheetId="4">#REF!</definedName>
    <definedName name="ㅈㅈㅈㅈㅈㅈㅈ">#REF!</definedName>
    <definedName name="ㅈㅈㅈㅈㅈㅈㅈㅈㅈ" localSheetId="1">[2]INDEX!#REF!</definedName>
    <definedName name="ㅈㅈㅈㅈㅈㅈㅈㅈㅈ" localSheetId="4">#REF!</definedName>
    <definedName name="ㅈㅈㅈㅈㅈㅈㅈㅈㅈ">#REF!</definedName>
    <definedName name="자" localSheetId="1" hidden="1">{#N/A,#N/A,FALSE,"BS";#N/A,#N/A,FALSE,"PL";#N/A,#N/A,FALSE,"처분";#N/A,#N/A,FALSE,"현금";#N/A,#N/A,FALSE,"매출";#N/A,#N/A,FALSE,"원가";#N/A,#N/A,FALSE,"경영"}</definedName>
    <definedName name="자" localSheetId="4">#REF!</definedName>
    <definedName name="자">#REF!</definedName>
    <definedName name="자." localSheetId="1" hidden="1">{#N/A,#N/A,FALSE,"UNIT";#N/A,#N/A,FALSE,"UNIT";#N/A,#N/A,FALSE,"계정"}</definedName>
    <definedName name="자." localSheetId="4">#REF!</definedName>
    <definedName name="자.">#REF!</definedName>
    <definedName name="자.." localSheetId="1" hidden="1">{#N/A,#N/A,FALSE,"UNIT";#N/A,#N/A,FALSE,"UNIT";#N/A,#N/A,FALSE,"계정"}</definedName>
    <definedName name="자.." localSheetId="4">#REF!</definedName>
    <definedName name="자..">#REF!</definedName>
    <definedName name="자기자본율" localSheetId="1">'[2]3100'!#REF!</definedName>
    <definedName name="자기자본율" localSheetId="4">#REF!</definedName>
    <definedName name="자기자본율">#REF!</definedName>
    <definedName name="자동화" localSheetId="1" hidden="1">{#N/A,#N/A,FALSE,"UNIT";#N/A,#N/A,FALSE,"UNIT";#N/A,#N/A,FALSE,"계정"}</definedName>
    <definedName name="자동화" localSheetId="4">#REF!</definedName>
    <definedName name="자동화">#REF!</definedName>
    <definedName name="자료">OFFSET([2]INDEX!$A$10,0,0,COUNTA([2]INDEX!$A$1:$A$65536),COUNTA([2]INDEX!$A$10:$IV$10))</definedName>
    <definedName name="자료1" localSheetId="1">[4]!자료1</definedName>
    <definedName name="자료1">[5]!자료1</definedName>
    <definedName name="자료2" localSheetId="1">[4]!자료2</definedName>
    <definedName name="자료2">[5]!자료2</definedName>
    <definedName name="자본" localSheetId="1">[4]!자본</definedName>
    <definedName name="자본">[5]!자본</definedName>
    <definedName name="자본2" localSheetId="1">[4]!BlankMacro1</definedName>
    <definedName name="자본2">[5]!BlankMacro1</definedName>
    <definedName name="자본변동표3" localSheetId="1" hidden="1">{#N/A,#N/A,FALSE,"Aging Summary";#N/A,#N/A,FALSE,"Ratio Analysis";#N/A,#N/A,FALSE,"Test 120 Day Accts";#N/A,#N/A,FALSE,"Tickmarks"}</definedName>
    <definedName name="자본변동표3" localSheetId="4">#REF!</definedName>
    <definedName name="자본변동표3">#REF!</definedName>
    <definedName name="자본조정" localSheetId="1">'[2]1300'!#REF!</definedName>
    <definedName name="자본조정" localSheetId="4">#REF!</definedName>
    <definedName name="자본조정">#REF!</definedName>
    <definedName name="자산처분4차" localSheetId="1">[4]!BLCH</definedName>
    <definedName name="자산처분4차">[5]!BLCH</definedName>
    <definedName name="자산총계">'[2]3100'!A1048563+'[2]3100'!A1048567+'[2]3100'!A1048569+'[2]3100'!A1048575</definedName>
    <definedName name="잔존가액" localSheetId="1">'[2]2500'!#REF!</definedName>
    <definedName name="잔존가액" localSheetId="4">#REF!</definedName>
    <definedName name="잔존가액">#REF!</definedName>
    <definedName name="잔존년" localSheetId="1">'[2]2500'!#REF!</definedName>
    <definedName name="잔존년" localSheetId="4">#REF!</definedName>
    <definedName name="잔존년">#REF!</definedName>
    <definedName name="잡비" localSheetId="1">'[2]1300'!#REF!</definedName>
    <definedName name="잡비" localSheetId="4">#REF!</definedName>
    <definedName name="잡비">#REF!</definedName>
    <definedName name="잡손실" localSheetId="1">'[2]1300'!#REF!</definedName>
    <definedName name="잡손실" localSheetId="4">#REF!</definedName>
    <definedName name="잡손실">#REF!</definedName>
    <definedName name="장VP" localSheetId="1" hidden="1">{#N/A,#N/A,FALSE,"UNIT";#N/A,#N/A,FALSE,"UNIT";#N/A,#N/A,FALSE,"계정"}</definedName>
    <definedName name="장VP" localSheetId="4">#REF!</definedName>
    <definedName name="장VP">#REF!</definedName>
    <definedName name="장기금융상품" localSheetId="1">'[2]1300'!#REF!</definedName>
    <definedName name="장기금융상품" localSheetId="4">#REF!</definedName>
    <definedName name="장기금융상품">#REF!</definedName>
    <definedName name="장기미수금" localSheetId="1" hidden="1">{#N/A,#N/A,FALSE,"UNIT";#N/A,#N/A,FALSE,"UNIT";#N/A,#N/A,FALSE,"계정"}</definedName>
    <definedName name="장기미수금" localSheetId="4">#REF!</definedName>
    <definedName name="장기미수금">#REF!</definedName>
    <definedName name="장기환산평가" localSheetId="1">#N/A</definedName>
    <definedName name="장기환산평가" localSheetId="4">#REF!</definedName>
    <definedName name="장기환산평가">#REF!</definedName>
    <definedName name="장단기차입금" localSheetId="1">BlankMacro1</definedName>
    <definedName name="장단기차입금" localSheetId="4">BlankMacro1</definedName>
    <definedName name="장단기차입금">BlankMacro1</definedName>
    <definedName name="장부가액" localSheetId="1">#N/A</definedName>
    <definedName name="장부가액" localSheetId="4">#REF!</definedName>
    <definedName name="장부가액">#REF!</definedName>
    <definedName name="장부가액합계" localSheetId="1">#N/A</definedName>
    <definedName name="장부가액합계" localSheetId="4">#REF!</definedName>
    <definedName name="장부가액합계">#REF!</definedName>
    <definedName name="장산교" localSheetId="1">'[2]3100'!#REF!</definedName>
    <definedName name="장산교" localSheetId="4">#REF!</definedName>
    <definedName name="장산교">#REF!</definedName>
    <definedName name="재" localSheetId="1">'[2]2500'!#REF!</definedName>
    <definedName name="재" localSheetId="4">#REF!</definedName>
    <definedName name="재">#REF!</definedName>
    <definedName name="재경" localSheetId="1" hidden="1">{#N/A,#N/A,FALSE,"UNIT";#N/A,#N/A,FALSE,"UNIT";#N/A,#N/A,FALSE,"계정"}</definedName>
    <definedName name="재경" localSheetId="4">#REF!</definedName>
    <definedName name="재경">#REF!</definedName>
    <definedName name="재고아ㅏㅏ" localSheetId="1">'[2]3100'!#REF!</definedName>
    <definedName name="재고아ㅏㅏ" localSheetId="4">#REF!</definedName>
    <definedName name="재고아ㅏㅏ">#REF!</definedName>
    <definedName name="재고자산">[44]COBS!$G$19</definedName>
    <definedName name="재고자산평가손실" localSheetId="1">'[2]1300'!#REF!</definedName>
    <definedName name="재고자산평가손실" localSheetId="4">#REF!</definedName>
    <definedName name="재고자산평가손실">#REF!</definedName>
    <definedName name="재공" localSheetId="1">'[2]2600'!#REF!</definedName>
    <definedName name="재공" localSheetId="4">#REF!</definedName>
    <definedName name="재공">#REF!</definedName>
    <definedName name="재공품" localSheetId="1">#N/A</definedName>
    <definedName name="재공품" localSheetId="4">#REF!</definedName>
    <definedName name="재공품">#REF!</definedName>
    <definedName name="재료" localSheetId="1" hidden="1">{#N/A,#N/A,FALSE,"UNIT";#N/A,#N/A,FALSE,"UNIT";#N/A,#N/A,FALSE,"계정"}</definedName>
    <definedName name="재료" localSheetId="4">#REF!</definedName>
    <definedName name="재료">#REF!</definedName>
    <definedName name="재료비" localSheetId="1">'[2]3100'!#REF!</definedName>
    <definedName name="재료비" localSheetId="4">#REF!</definedName>
    <definedName name="재료비">#REF!</definedName>
    <definedName name="저장품" localSheetId="1">[4]!저장품</definedName>
    <definedName name="저장품">[5]!저장품</definedName>
    <definedName name="저저" localSheetId="1" hidden="1">{#N/A,#N/A,FALSE,"UNIT";#N/A,#N/A,FALSE,"UNIT";#N/A,#N/A,FALSE,"계정"}</definedName>
    <definedName name="저저" localSheetId="4">#REF!</definedName>
    <definedName name="저저">#REF!</definedName>
    <definedName name="전_화_번_호">[45]회사정보!$C$12</definedName>
    <definedName name="전기_CODE" localSheetId="1">#N/A</definedName>
    <definedName name="전기_CODE" localSheetId="4">#REF!</definedName>
    <definedName name="전기_CODE">#REF!</definedName>
    <definedName name="전기_취득금액" localSheetId="1">#N/A</definedName>
    <definedName name="전기_취득금액" localSheetId="4">#REF!</definedName>
    <definedName name="전기_취득금액">#REF!</definedName>
    <definedName name="전기오류수정손실" localSheetId="1">'[2]1300'!#REF!</definedName>
    <definedName name="전기오류수정손실" localSheetId="4">#REF!</definedName>
    <definedName name="전기오류수정손실">#REF!</definedName>
    <definedName name="전기이월결손금" localSheetId="1">'[2]1300'!#REF!</definedName>
    <definedName name="전기이월결손금" localSheetId="4">#REF!</definedName>
    <definedName name="전기이월결손금">#REF!</definedName>
    <definedName name="전력_사용금액계" localSheetId="1">#N/A</definedName>
    <definedName name="전력_사용금액계" localSheetId="4">#REF!</definedName>
    <definedName name="전력_사용금액계">#REF!</definedName>
    <definedName name="전력량" localSheetId="1">#N/A</definedName>
    <definedName name="전력량" localSheetId="4">#REF!</definedName>
    <definedName name="전력량">#REF!</definedName>
    <definedName name="전력사용량" localSheetId="1">#N/A</definedName>
    <definedName name="전력사용량" localSheetId="4">#REF!</definedName>
    <definedName name="전력사용량">#REF!</definedName>
    <definedName name="전산">[1]IS!$A$2:$J$92</definedName>
    <definedName name="전상각누계" localSheetId="1">'[2]2500'!#REF!</definedName>
    <definedName name="전상각누계" localSheetId="4">#REF!</definedName>
    <definedName name="전상각누계">#REF!</definedName>
    <definedName name="전상각잔액" localSheetId="1">'[2]2500'!#REF!</definedName>
    <definedName name="전상각잔액" localSheetId="4">#REF!</definedName>
    <definedName name="전상각잔액">#REF!</definedName>
    <definedName name="전신전화가입권" localSheetId="1">'[2]1300'!#REF!</definedName>
    <definedName name="전신전화가입권" localSheetId="4">#REF!</definedName>
    <definedName name="전신전화가입권">#REF!</definedName>
    <definedName name="전장DOM" localSheetId="1">[4]!전장DOM</definedName>
    <definedName name="전장DOM">[5]!전장DOM</definedName>
    <definedName name="전화번호">[37]회사정보!$C$14</definedName>
    <definedName name="절연두께" localSheetId="1">[4]!절연두께</definedName>
    <definedName name="절연두께">[5]!절연두께</definedName>
    <definedName name="정" localSheetId="1" hidden="1">{#N/A,#N/A,FALSE,"UNIT";#N/A,#N/A,FALSE,"UNIT";#N/A,#N/A,FALSE,"계정"}</definedName>
    <definedName name="정" localSheetId="4">#REF!</definedName>
    <definedName name="정">#REF!</definedName>
    <definedName name="정격용량">[1]IS!$A$4:$IV$4</definedName>
    <definedName name="정리" localSheetId="1">[4]!정리</definedName>
    <definedName name="정리">[5]!정리</definedName>
    <definedName name="정문" localSheetId="1" hidden="1">{#N/A,#N/A,FALSE,"UNIT";#N/A,#N/A,FALSE,"UNIT";#N/A,#N/A,FALSE,"계정"}</definedName>
    <definedName name="정문" localSheetId="4">#REF!</definedName>
    <definedName name="정문">#REF!</definedName>
    <definedName name="정문식" localSheetId="1" hidden="1">{#N/A,#N/A,FALSE,"UNIT";#N/A,#N/A,FALSE,"UNIT";#N/A,#N/A,FALSE,"계정"}</definedName>
    <definedName name="정문식" localSheetId="4">#REF!</definedName>
    <definedName name="정문식">#REF!</definedName>
    <definedName name="정부보조비율" localSheetId="1">'[2]3100'!#REF!</definedName>
    <definedName name="정부보조비율" localSheetId="4">#REF!</definedName>
    <definedName name="정부보조비율">#REF!</definedName>
    <definedName name="정상채권_CF" localSheetId="1">'[2]1400'!#REF!</definedName>
    <definedName name="정상채권_CF" localSheetId="4">#REF!</definedName>
    <definedName name="정상채권_CF">#REF!</definedName>
    <definedName name="정안철강_주" localSheetId="1">[2]INDEX!#REF!</definedName>
    <definedName name="정안철강_주" localSheetId="4">#REF!</definedName>
    <definedName name="정안철강_주">#REF!</definedName>
    <definedName name="젖" localSheetId="1">[2]INDEX!#REF!</definedName>
    <definedName name="젖" localSheetId="4">#REF!</definedName>
    <definedName name="젖">#REF!</definedName>
    <definedName name="제일연마" localSheetId="1">[2]INDEX!#REF!</definedName>
    <definedName name="제일연마" localSheetId="4">#REF!</definedName>
    <definedName name="제일연마">#REF!</definedName>
    <definedName name="제조" localSheetId="1">'[2]1300'!#REF!</definedName>
    <definedName name="제조" localSheetId="4">#REF!</definedName>
    <definedName name="제조">#REF!</definedName>
    <definedName name="제조1부문제" localSheetId="1">'[2]3100'!#REF!</definedName>
    <definedName name="제조1부문제" localSheetId="4">#REF!</definedName>
    <definedName name="제조1부문제">#REF!</definedName>
    <definedName name="제조수도광열비" localSheetId="1">'[2]1300'!#REF!</definedName>
    <definedName name="제조수도광열비" localSheetId="4">#REF!</definedName>
    <definedName name="제조수도광열비">#REF!</definedName>
    <definedName name="제품매출" localSheetId="1">'[2]1300'!#REF!</definedName>
    <definedName name="제품매출" localSheetId="4">#REF!</definedName>
    <definedName name="제품매출">#REF!</definedName>
    <definedName name="제품매출액" localSheetId="1">#N/A</definedName>
    <definedName name="제품매출액" localSheetId="4">#REF!</definedName>
    <definedName name="제품매출액">#REF!</definedName>
    <definedName name="제품번호" localSheetId="1">#N/A</definedName>
    <definedName name="제품번호" localSheetId="4">#REF!</definedName>
    <definedName name="제품번호">#REF!</definedName>
    <definedName name="제품별" localSheetId="1">#N/A</definedName>
    <definedName name="제품별" localSheetId="4">#REF!</definedName>
    <definedName name="제품별">#REF!</definedName>
    <definedName name="제품별사업전략" localSheetId="1" hidden="1">{#N/A,#N/A,FALSE,"UNIT";#N/A,#N/A,FALSE,"UNIT";#N/A,#N/A,FALSE,"계정"}</definedName>
    <definedName name="제품별사업전략" localSheetId="4">#REF!</definedName>
    <definedName name="제품별사업전략">#REF!</definedName>
    <definedName name="조" localSheetId="1" hidden="1">{#N/A,#N/A,FALSE,"BS";#N/A,#N/A,FALSE,"PL";#N/A,#N/A,FALSE,"처분";#N/A,#N/A,FALSE,"현금";#N/A,#N/A,FALSE,"매출";#N/A,#N/A,FALSE,"원가";#N/A,#N/A,FALSE,"경영"}</definedName>
    <definedName name="조" localSheetId="4">#REF!</definedName>
    <definedName name="조">#REF!</definedName>
    <definedName name="조기상환후변경만기일" localSheetId="1">#N/A</definedName>
    <definedName name="조기상환후변경만기일" localSheetId="4">#REF!</definedName>
    <definedName name="조기상환후변경만기일">#REF!</definedName>
    <definedName name="조사기준일" localSheetId="1">[2]INDEX!#REF!</definedName>
    <definedName name="조사기준일" localSheetId="4">#REF!</definedName>
    <definedName name="조사기준일">#REF!</definedName>
    <definedName name="조정" localSheetId="1" hidden="1">#REF!</definedName>
    <definedName name="조정">#REF!</definedName>
    <definedName name="조회금액" localSheetId="1">#REF!</definedName>
    <definedName name="조회금액">#REF!</definedName>
    <definedName name="조회번호">#REF!</definedName>
    <definedName name="조회서번호">#REF!</definedName>
    <definedName name="조회서인쇄범위">#REF!</definedName>
    <definedName name="조회인">#REF!</definedName>
    <definedName name="조회일자">#REF!</definedName>
    <definedName name="조회주화면" localSheetId="1">#N/A</definedName>
    <definedName name="조회주화면" localSheetId="4">#REF!</definedName>
    <definedName name="조회주화면">#REF!</definedName>
    <definedName name="종_목">[37]회사정보!$C$13</definedName>
    <definedName name="좆먹어" localSheetId="1">#N/A</definedName>
    <definedName name="좆먹어" localSheetId="4">#REF!</definedName>
    <definedName name="좆먹어">#REF!</definedName>
    <definedName name="주" localSheetId="1" hidden="1">{#N/A,#N/A,FALSE,"UNIT";#N/A,#N/A,FALSE,"UNIT";#N/A,#N/A,FALSE,"계정"}</definedName>
    <definedName name="주" localSheetId="4">#REF!</definedName>
    <definedName name="주">#REF!</definedName>
    <definedName name="주_경남기업" localSheetId="1">[2]INDEX!#REF!</definedName>
    <definedName name="주_경남기업" localSheetId="4">#REF!</definedName>
    <definedName name="주_경남기업">#REF!</definedName>
    <definedName name="주_국인산업" localSheetId="1">[2]INDEX!#REF!</definedName>
    <definedName name="주_국인산업" localSheetId="4">#REF!</definedName>
    <definedName name="주_국인산업">#REF!</definedName>
    <definedName name="주_국일종합상사" localSheetId="1">[2]INDEX!#REF!</definedName>
    <definedName name="주_국일종합상사" localSheetId="4">#REF!</definedName>
    <definedName name="주_국일종합상사">#REF!</definedName>
    <definedName name="주_금구산업" localSheetId="1">[2]INDEX!#REF!</definedName>
    <definedName name="주_금구산업" localSheetId="4">#REF!</definedName>
    <definedName name="주_금구산업">#REF!</definedName>
    <definedName name="주_기남상사" localSheetId="1">[2]INDEX!#REF!</definedName>
    <definedName name="주_기남상사" localSheetId="4">#REF!</definedName>
    <definedName name="주_기남상사">#REF!</definedName>
    <definedName name="주_대경특수산업" localSheetId="1">[2]INDEX!#REF!</definedName>
    <definedName name="주_대경특수산업" localSheetId="4">#REF!</definedName>
    <definedName name="주_대경특수산업">#REF!</definedName>
    <definedName name="주_대명" localSheetId="1">[2]INDEX!#REF!</definedName>
    <definedName name="주_대명" localSheetId="4">#REF!</definedName>
    <definedName name="주_대명">#REF!</definedName>
    <definedName name="주_대신특수강" localSheetId="1">[2]INDEX!#REF!</definedName>
    <definedName name="주_대신특수강" localSheetId="4">#REF!</definedName>
    <definedName name="주_대신특수강">#REF!</definedName>
    <definedName name="주_대우정밀" localSheetId="1">[2]INDEX!#REF!</definedName>
    <definedName name="주_대우정밀" localSheetId="4">#REF!</definedName>
    <definedName name="주_대우정밀">#REF!</definedName>
    <definedName name="주_동서엠티" localSheetId="1">[2]INDEX!#REF!</definedName>
    <definedName name="주_동서엠티" localSheetId="4">#REF!</definedName>
    <definedName name="주_동서엠티">#REF!</definedName>
    <definedName name="주_동아금속_김해" localSheetId="1">[2]INDEX!#REF!</definedName>
    <definedName name="주_동아금속_김해" localSheetId="4">#REF!</definedName>
    <definedName name="주_동아금속_김해">#REF!</definedName>
    <definedName name="주_동양특수강" localSheetId="1">[2]INDEX!#REF!</definedName>
    <definedName name="주_동양특수강" localSheetId="4">#REF!</definedName>
    <definedName name="주_동양특수강">#REF!</definedName>
    <definedName name="주_루보창원사무소" localSheetId="1">[2]INDEX!#REF!</definedName>
    <definedName name="주_루보창원사무소" localSheetId="4">#REF!</definedName>
    <definedName name="주_루보창원사무소">#REF!</definedName>
    <definedName name="주_미륭산업" localSheetId="1">[2]INDEX!#REF!</definedName>
    <definedName name="주_미륭산업" localSheetId="4">#REF!</definedName>
    <definedName name="주_미륭산업">#REF!</definedName>
    <definedName name="주_부성파이프" localSheetId="1">[2]INDEX!#REF!</definedName>
    <definedName name="주_부성파이프" localSheetId="4">#REF!</definedName>
    <definedName name="주_부성파이프">#REF!</definedName>
    <definedName name="주_부쉬코리아" localSheetId="1">[2]INDEX!#REF!</definedName>
    <definedName name="주_부쉬코리아" localSheetId="4">#REF!</definedName>
    <definedName name="주_부쉬코리아">#REF!</definedName>
    <definedName name="주_비엠금속" localSheetId="1">[2]INDEX!#REF!</definedName>
    <definedName name="주_비엠금속" localSheetId="4">#REF!</definedName>
    <definedName name="주_비엠금속">#REF!</definedName>
    <definedName name="주_삼도기업" localSheetId="1">[2]INDEX!#REF!</definedName>
    <definedName name="주_삼도기업" localSheetId="4">#REF!</definedName>
    <definedName name="주_삼도기업">#REF!</definedName>
    <definedName name="주_선명무역" localSheetId="1">[2]INDEX!#REF!</definedName>
    <definedName name="주_선명무역" localSheetId="4">#REF!</definedName>
    <definedName name="주_선명무역">#REF!</definedName>
    <definedName name="주_성진" localSheetId="1">[2]INDEX!#REF!</definedName>
    <definedName name="주_성진" localSheetId="4">#REF!</definedName>
    <definedName name="주_성진">#REF!</definedName>
    <definedName name="주_세교하이텍" localSheetId="1">[2]INDEX!#REF!</definedName>
    <definedName name="주_세교하이텍" localSheetId="4">#REF!</definedName>
    <definedName name="주_세교하이텍">#REF!</definedName>
    <definedName name="주_송림정보" localSheetId="1">[2]INDEX!#REF!</definedName>
    <definedName name="주_송림정보" localSheetId="4">#REF!</definedName>
    <definedName name="주_송림정보">#REF!</definedName>
    <definedName name="주_스틸카스피" localSheetId="1">[2]INDEX!#REF!</definedName>
    <definedName name="주_스틸카스피" localSheetId="4">#REF!</definedName>
    <definedName name="주_스틸카스피">#REF!</definedName>
    <definedName name="주_아세아스틸" localSheetId="1">[2]INDEX!#REF!</definedName>
    <definedName name="주_아세아스틸" localSheetId="4">#REF!</definedName>
    <definedName name="주_아세아스틸">#REF!</definedName>
    <definedName name="주_아세아철강" localSheetId="1">[2]INDEX!#REF!</definedName>
    <definedName name="주_아세아철강" localSheetId="4">#REF!</definedName>
    <definedName name="주_아세아철강">#REF!</definedName>
    <definedName name="주_연일금속" localSheetId="1">[2]INDEX!#REF!</definedName>
    <definedName name="주_연일금속" localSheetId="4">#REF!</definedName>
    <definedName name="주_연일금속">#REF!</definedName>
    <definedName name="주_용천정공" localSheetId="1">[2]INDEX!#REF!</definedName>
    <definedName name="주_용천정공" localSheetId="4">#REF!</definedName>
    <definedName name="주_용천정공">#REF!</definedName>
    <definedName name="주_월드테크" localSheetId="1">[2]INDEX!#REF!</definedName>
    <definedName name="주_월드테크" localSheetId="4">#REF!</definedName>
    <definedName name="주_월드테크">#REF!</definedName>
    <definedName name="주_율아" localSheetId="1">[2]INDEX!#REF!</definedName>
    <definedName name="주_율아" localSheetId="4">#REF!</definedName>
    <definedName name="주_율아">#REF!</definedName>
    <definedName name="주_조흥기전" localSheetId="1">[2]INDEX!#REF!</definedName>
    <definedName name="주_조흥기전" localSheetId="4">#REF!</definedName>
    <definedName name="주_조흥기전">#REF!</definedName>
    <definedName name="주_진전사" localSheetId="1">[2]INDEX!#REF!</definedName>
    <definedName name="주_진전사" localSheetId="4">#REF!</definedName>
    <definedName name="주_진전사">#REF!</definedName>
    <definedName name="주_태영화학" localSheetId="1">[2]INDEX!#REF!</definedName>
    <definedName name="주_태영화학" localSheetId="4">#REF!</definedName>
    <definedName name="주_태영화학">#REF!</definedName>
    <definedName name="주_태흥환경개발" localSheetId="1">[2]INDEX!#REF!</definedName>
    <definedName name="주_태흥환경개발" localSheetId="4">#REF!</definedName>
    <definedName name="주_태흥환경개발">#REF!</definedName>
    <definedName name="주_티피씨" localSheetId="1">[2]INDEX!#REF!</definedName>
    <definedName name="주_티피씨" localSheetId="4">#REF!</definedName>
    <definedName name="주_티피씨">#REF!</definedName>
    <definedName name="주_풍남상공" localSheetId="1">[2]INDEX!#REF!</definedName>
    <definedName name="주_풍남상공" localSheetId="4">#REF!</definedName>
    <definedName name="주_풍남상공">#REF!</definedName>
    <definedName name="주_풍성산업" localSheetId="1">[2]INDEX!#REF!</definedName>
    <definedName name="주_풍성산업" localSheetId="4">#REF!</definedName>
    <definedName name="주_풍성산업">#REF!</definedName>
    <definedName name="주_한국비철파주공장" localSheetId="1">[2]INDEX!#REF!</definedName>
    <definedName name="주_한국비철파주공장" localSheetId="4">#REF!</definedName>
    <definedName name="주_한국비철파주공장">#REF!</definedName>
    <definedName name="주_한국산업안전" localSheetId="1">[2]INDEX!#REF!</definedName>
    <definedName name="주_한국산업안전" localSheetId="4">#REF!</definedName>
    <definedName name="주_한국산업안전">#REF!</definedName>
    <definedName name="주_호성베아링" localSheetId="1">[2]INDEX!#REF!</definedName>
    <definedName name="주_호성베아링" localSheetId="4">#REF!</definedName>
    <definedName name="주_호성베아링">#REF!</definedName>
    <definedName name="주_화성다이케스팅" localSheetId="1">[2]INDEX!#REF!</definedName>
    <definedName name="주_화성다이케스팅" localSheetId="4">#REF!</definedName>
    <definedName name="주_화성다이케스팅">#REF!</definedName>
    <definedName name="주부신수익권증서_400" localSheetId="1">#N/A</definedName>
    <definedName name="주부신수익권증서_400" localSheetId="4">#REF!</definedName>
    <definedName name="주부신수익권증서_400">#REF!</definedName>
    <definedName name="주소" localSheetId="1">#REF!</definedName>
    <definedName name="주소">#REF!</definedName>
    <definedName name="주식발행초과금" localSheetId="1">[6]회사정보!#REF!</definedName>
    <definedName name="주식발행초과금" localSheetId="4">#REF!</definedName>
    <definedName name="주식발행초과금">#REF!</definedName>
    <definedName name="주임조" localSheetId="1">'[2]2600'!#REF!</definedName>
    <definedName name="주임조" localSheetId="4">#REF!</definedName>
    <definedName name="주임조">#REF!</definedName>
    <definedName name="주임종" localSheetId="1">'[2]1100'!#REF!</definedName>
    <definedName name="주임종" localSheetId="4">#REF!</definedName>
    <definedName name="주임종">#REF!</definedName>
    <definedName name="주임종1" localSheetId="1">'[2]2600'!#REF!</definedName>
    <definedName name="주임종1" localSheetId="4">#REF!</definedName>
    <definedName name="주임종1">#REF!</definedName>
    <definedName name="주임종1231" localSheetId="1">'[2]1100'!#REF!</definedName>
    <definedName name="주임종1231" localSheetId="4">#REF!</definedName>
    <definedName name="주임종1231">#REF!</definedName>
    <definedName name="주임종장기" localSheetId="1">'[2]2600'!#REF!</definedName>
    <definedName name="주임종장기" localSheetId="4">#REF!</definedName>
    <definedName name="주임종장기">#REF!</definedName>
    <definedName name="주임종장기대여금" localSheetId="1">'[2]2600'!#REF!</definedName>
    <definedName name="주임종장기대여금" localSheetId="4">#REF!</definedName>
    <definedName name="주임종장기대여금">#REF!</definedName>
    <definedName name="주재원" localSheetId="1" hidden="1">#REF!</definedName>
    <definedName name="주재원">#REF!</definedName>
    <definedName name="주차계획" localSheetId="1" hidden="1">{#N/A,#N/A,FALSE,"UNIT";#N/A,#N/A,FALSE,"UNIT";#N/A,#N/A,FALSE,"계정"}</definedName>
    <definedName name="주차계획" localSheetId="4">#REF!</definedName>
    <definedName name="주차계획">#REF!</definedName>
    <definedName name="주택" localSheetId="1">#N/A</definedName>
    <definedName name="주택" localSheetId="4">#REF!</definedName>
    <definedName name="주택">#REF!</definedName>
    <definedName name="준비기간" localSheetId="1">[2]INDEX!#REF!</definedName>
    <definedName name="준비기간" localSheetId="4">#REF!</definedName>
    <definedName name="준비기간">#REF!</definedName>
    <definedName name="중간요약" localSheetId="1" hidden="1">{#N/A,#N/A,FALSE,"BS";#N/A,#N/A,FALSE,"PL";#N/A,#N/A,FALSE,"처분";#N/A,#N/A,FALSE,"현금";#N/A,#N/A,FALSE,"매출";#N/A,#N/A,FALSE,"원가";#N/A,#N/A,FALSE,"경영"}</definedName>
    <definedName name="중간요약" localSheetId="4">#REF!</definedName>
    <definedName name="중간요약">#REF!</definedName>
    <definedName name="중계정_누계_" localSheetId="1">'[2]2500'!#REF!</definedName>
    <definedName name="중계정_누계_" localSheetId="4">#REF!</definedName>
    <definedName name="중계정_누계_">#REF!</definedName>
    <definedName name="중계정_당월_" localSheetId="1">'[2]2500'!#REF!</definedName>
    <definedName name="중계정_당월_" localSheetId="4">#REF!</definedName>
    <definedName name="중계정_당월_">#REF!</definedName>
    <definedName name="중계젖_누계_" localSheetId="1">#N/A</definedName>
    <definedName name="중계젖_누계_" localSheetId="4">#REF!</definedName>
    <definedName name="중계젖_누계_">#REF!</definedName>
    <definedName name="중계젖_당월_" localSheetId="1">#N/A</definedName>
    <definedName name="중계젖_당월_" localSheetId="4">#REF!</definedName>
    <definedName name="중계젖_당월_">#REF!</definedName>
    <definedName name="중대한_비감사서비스를_제공할_예정인가?" localSheetId="1">'[43]1100A'!#REF!</definedName>
    <definedName name="중대한_비감사서비스를_제공할_예정인가?" localSheetId="4">#REF!</definedName>
    <definedName name="중대한_비감사서비스를_제공할_예정인가?">#REF!</definedName>
    <definedName name="중도정산기준일" localSheetId="1">#N/A</definedName>
    <definedName name="중도정산기준일" localSheetId="4">#REF!</definedName>
    <definedName name="중도정산기준일">#REF!</definedName>
    <definedName name="중산공업" localSheetId="1">[2]INDEX!#REF!</definedName>
    <definedName name="중산공업" localSheetId="4">#REF!</definedName>
    <definedName name="중산공업">#REF!</definedName>
    <definedName name="중소기업해당여부">[37]회사정보!$C$18</definedName>
    <definedName name="중앙" localSheetId="1" hidden="1">{#N/A,#N/A,FALSE,"단축1";#N/A,#N/A,FALSE,"단축2";#N/A,#N/A,FALSE,"단축3";#N/A,#N/A,FALSE,"장축";#N/A,#N/A,FALSE,"4WD"}</definedName>
    <definedName name="중앙" localSheetId="4">#REF!</definedName>
    <definedName name="중앙">#REF!</definedName>
    <definedName name="증감1">[1]BS!XFC1-[1]BS!XFA1</definedName>
    <definedName name="증감2">[1]BS!XFC1-[1]BS!XEZ1</definedName>
    <definedName name="증감구로" localSheetId="1">#N/A</definedName>
    <definedName name="증감구로" localSheetId="4">#REF!</definedName>
    <definedName name="증감구로">#REF!</definedName>
    <definedName name="증감본사누계" localSheetId="1">#N/A</definedName>
    <definedName name="증감본사누계" localSheetId="4">#REF!</definedName>
    <definedName name="증감본사누계">#REF!</definedName>
    <definedName name="증감부평" localSheetId="1">#N/A</definedName>
    <definedName name="증감부평" localSheetId="4">#REF!</definedName>
    <definedName name="증감부평">#REF!</definedName>
    <definedName name="증감서울" localSheetId="1">#N/A</definedName>
    <definedName name="증감서울" localSheetId="4">#REF!</definedName>
    <definedName name="증감서울">#REF!</definedName>
    <definedName name="증감율1">([1]BS!XFC1-[1]BS!XFA1)/[1]BS!XFA1*100</definedName>
    <definedName name="증감율2">([1]BS!XFC1-[1]BS!XEZ1)/[1]BS!XEZ1*100</definedName>
    <definedName name="증감창원" localSheetId="1">#N/A</definedName>
    <definedName name="증감창원" localSheetId="4">#REF!</definedName>
    <definedName name="증감창원">#REF!</definedName>
    <definedName name="증감표" localSheetId="1">#REF!</definedName>
    <definedName name="증감표" localSheetId="4">#REF!</definedName>
    <definedName name="증감표">#REF!</definedName>
    <definedName name="증빙" localSheetId="1">[4]!증빙</definedName>
    <definedName name="증빙">[5]!증빙</definedName>
    <definedName name="지급1" localSheetId="1">[2]INDEX!#REF!</definedName>
    <definedName name="지급1" localSheetId="4">#REF!</definedName>
    <definedName name="지급1">#REF!</definedName>
    <definedName name="지급10" localSheetId="1">[2]INDEX!#REF!</definedName>
    <definedName name="지급10" localSheetId="4">#REF!</definedName>
    <definedName name="지급10">#REF!</definedName>
    <definedName name="지급2" localSheetId="1">[2]INDEX!#REF!</definedName>
    <definedName name="지급2" localSheetId="4">#REF!</definedName>
    <definedName name="지급2">#REF!</definedName>
    <definedName name="지급3" localSheetId="1">[2]INDEX!#REF!</definedName>
    <definedName name="지급3" localSheetId="4">#REF!</definedName>
    <definedName name="지급3">#REF!</definedName>
    <definedName name="지급4" localSheetId="1">[2]INDEX!#REF!</definedName>
    <definedName name="지급4" localSheetId="4">#REF!</definedName>
    <definedName name="지급4">#REF!</definedName>
    <definedName name="지급5" localSheetId="1">[2]INDEX!#REF!</definedName>
    <definedName name="지급5" localSheetId="4">#REF!</definedName>
    <definedName name="지급5">#REF!</definedName>
    <definedName name="지급6" localSheetId="1">[2]INDEX!#REF!</definedName>
    <definedName name="지급6" localSheetId="4">#REF!</definedName>
    <definedName name="지급6">#REF!</definedName>
    <definedName name="지급7" localSheetId="1">[2]INDEX!#REF!</definedName>
    <definedName name="지급7" localSheetId="4">#REF!</definedName>
    <definedName name="지급7">#REF!</definedName>
    <definedName name="지급8" localSheetId="1">[2]INDEX!#REF!</definedName>
    <definedName name="지급8" localSheetId="4">#REF!</definedName>
    <definedName name="지급8">#REF!</definedName>
    <definedName name="지급9" localSheetId="1">[2]INDEX!#REF!</definedName>
    <definedName name="지급9" localSheetId="4">#REF!</definedName>
    <definedName name="지급9">#REF!</definedName>
    <definedName name="지급어음" localSheetId="1">'[2]1300'!#REF!</definedName>
    <definedName name="지급어음" localSheetId="4">#REF!</definedName>
    <definedName name="지급어음">#REF!</definedName>
    <definedName name="지보7" localSheetId="1">'[2]1400'!#REF!</definedName>
    <definedName name="지보7" localSheetId="4">#REF!</definedName>
    <definedName name="지보7">#REF!</definedName>
    <definedName name="지보약" localSheetId="1">'[2]1400'!#REF!</definedName>
    <definedName name="지보약" localSheetId="4">#REF!</definedName>
    <definedName name="지보약">#REF!</definedName>
    <definedName name="지불매크로4" localSheetId="1">#N/A</definedName>
    <definedName name="지불매크로4" localSheetId="4">#REF!</definedName>
    <definedName name="지불매크로4">#REF!</definedName>
    <definedName name="지역채권02_CF" localSheetId="1">#N/A</definedName>
    <definedName name="지역채권02_CF" localSheetId="4">#REF!</definedName>
    <definedName name="지역채권02_CF">#REF!</definedName>
    <definedName name="지역채권02_CFSum" localSheetId="1">#N/A</definedName>
    <definedName name="지역채권02_CFSum" localSheetId="4">#REF!</definedName>
    <definedName name="지역채권02_CFSum">#REF!</definedName>
    <definedName name="지자" localSheetId="1">#N/A</definedName>
    <definedName name="지자" localSheetId="4">#REF!</definedName>
    <definedName name="지자">#REF!</definedName>
    <definedName name="직접노무비" localSheetId="1">'[2]3100'!#REF!</definedName>
    <definedName name="직접노무비" localSheetId="4">#REF!</definedName>
    <definedName name="직접노무비">#REF!</definedName>
    <definedName name="진" localSheetId="1" hidden="1">{#N/A,#N/A,FALSE,"UNIT";#N/A,#N/A,FALSE,"UNIT";#N/A,#N/A,FALSE,"계정"}</definedName>
    <definedName name="진" localSheetId="4">#REF!</definedName>
    <definedName name="진">#REF!</definedName>
    <definedName name="진공열처리" localSheetId="1">[2]INDEX!#REF!</definedName>
    <definedName name="진공열처리" localSheetId="4">#REF!</definedName>
    <definedName name="진공열처리">#REF!</definedName>
    <definedName name="진양상사" localSheetId="1">[2]INDEX!#REF!</definedName>
    <definedName name="진양상사" localSheetId="4">#REF!</definedName>
    <definedName name="진양상사">#REF!</definedName>
    <definedName name="진영산업" localSheetId="1">[2]INDEX!#REF!</definedName>
    <definedName name="진영산업" localSheetId="4">#REF!</definedName>
    <definedName name="진영산업">#REF!</definedName>
    <definedName name="진영유공압" localSheetId="1">[2]INDEX!#REF!</definedName>
    <definedName name="진영유공압" localSheetId="4">#REF!</definedName>
    <definedName name="진영유공압">#REF!</definedName>
    <definedName name="진웅금속공업사" localSheetId="1">[2]INDEX!#REF!</definedName>
    <definedName name="진웅금속공업사" localSheetId="4">#REF!</definedName>
    <definedName name="진웅금속공업사">#REF!</definedName>
    <definedName name="진짜살림" localSheetId="1">#N/A</definedName>
    <definedName name="진짜살림" localSheetId="4">#REF!</definedName>
    <definedName name="진짜살림">#REF!</definedName>
    <definedName name="진짜현금작성조서" localSheetId="1" hidden="1">{#N/A,#N/A,FALSE,"BS";#N/A,#N/A,FALSE,"PL";#N/A,#N/A,FALSE,"처분";#N/A,#N/A,FALSE,"현금";#N/A,#N/A,FALSE,"매출";#N/A,#N/A,FALSE,"원가";#N/A,#N/A,FALSE,"경영"}</definedName>
    <definedName name="진짜현금작성조서" localSheetId="4">#REF!</definedName>
    <definedName name="진짜현금작성조서">#REF!</definedName>
    <definedName name="ㅊ" localSheetId="1" hidden="1">{#N/A,#N/A,FALSE,"BS";#N/A,#N/A,FALSE,"PL";#N/A,#N/A,FALSE,"처분";#N/A,#N/A,FALSE,"현금";#N/A,#N/A,FALSE,"매출";#N/A,#N/A,FALSE,"원가";#N/A,#N/A,FALSE,"경영"}</definedName>
    <definedName name="ㅊ" localSheetId="4">#REF!</definedName>
    <definedName name="ㅊ">#REF!</definedName>
    <definedName name="ㅊ1" localSheetId="1">'[2]2500'!#REF!</definedName>
    <definedName name="ㅊ1" localSheetId="4">#REF!</definedName>
    <definedName name="ㅊ1">#REF!</definedName>
    <definedName name="ㅊ3030" localSheetId="1">#N/A</definedName>
    <definedName name="ㅊ3030" localSheetId="4">#REF!</definedName>
    <definedName name="ㅊ3030">#REF!</definedName>
    <definedName name="ㅊㅊㅊㅊ" localSheetId="1">#N/A</definedName>
    <definedName name="ㅊㅊㅊㅊ" localSheetId="4">#REF!</definedName>
    <definedName name="ㅊㅊㅊㅊ">#REF!</definedName>
    <definedName name="ㅊㅊㅊㅊㅊ" localSheetId="1">[4]!ㅊㅊㅊㅊㅊ</definedName>
    <definedName name="ㅊㅊㅊㅊㅊ">[5]!ㅊㅊㅊㅊㅊ</definedName>
    <definedName name="차." localSheetId="1" hidden="1">{#N/A,#N/A,FALSE,"UNIT";#N/A,#N/A,FALSE,"UNIT";#N/A,#N/A,FALSE,"계정"}</definedName>
    <definedName name="차." localSheetId="4">#REF!</definedName>
    <definedName name="차.">#REF!</definedName>
    <definedName name="차량" localSheetId="1" hidden="1">{#N/A,#N/A,FALSE,"UNIT";#N/A,#N/A,FALSE,"UNIT";#N/A,#N/A,FALSE,"계정"}</definedName>
    <definedName name="차량" localSheetId="4">#REF!</definedName>
    <definedName name="차량">#REF!</definedName>
    <definedName name="차량SVC" localSheetId="1" hidden="1">{#N/A,#N/A,FALSE,"UNIT";#N/A,#N/A,FALSE,"UNIT";#N/A,#N/A,FALSE,"계정"}</definedName>
    <definedName name="차량SVC" localSheetId="4">#REF!</definedName>
    <definedName name="차량SVC">#REF!</definedName>
    <definedName name="차량운반구" localSheetId="1" hidden="1">{"'손익현황'!$A$1:$J$29"}</definedName>
    <definedName name="차량운반구" localSheetId="4" hidden="1">{"'손익현황'!$A$1:$J$29"}</definedName>
    <definedName name="차량운반구" hidden="1">{"'손익현황'!$A$1:$J$29"}</definedName>
    <definedName name="차인잔액" localSheetId="1">'[2]2500'!#REF!</definedName>
    <definedName name="차인잔액" localSheetId="4">#REF!</definedName>
    <definedName name="차인잔액">#REF!</definedName>
    <definedName name="차입금" localSheetId="1">BlankMacro1</definedName>
    <definedName name="차입금" localSheetId="4">BlankMacro1</definedName>
    <definedName name="차입금">BlankMacro1</definedName>
    <definedName name="참고" localSheetId="1" hidden="1">{#N/A,#N/A,FALSE,"BS";#N/A,#N/A,FALSE,"PL";#N/A,#N/A,FALSE,"처분";#N/A,#N/A,FALSE,"현금";#N/A,#N/A,FALSE,"매출";#N/A,#N/A,FALSE,"원가";#N/A,#N/A,FALSE,"경영"}</definedName>
    <definedName name="참고" localSheetId="4">#REF!</definedName>
    <definedName name="참고">#REF!</definedName>
    <definedName name="참나" localSheetId="1">[4]!참나</definedName>
    <definedName name="참나">[5]!참나</definedName>
    <definedName name="참나나나나나난" localSheetId="1">[4]!참나나나나나난</definedName>
    <definedName name="참나나나나나난">[5]!참나나나나나난</definedName>
    <definedName name="참내" localSheetId="1">[4]!참내</definedName>
    <definedName name="참내">[5]!참내</definedName>
    <definedName name="창원" localSheetId="1">#N/A</definedName>
    <definedName name="창원" localSheetId="4">#REF!</definedName>
    <definedName name="창원">#REF!</definedName>
    <definedName name="채권" localSheetId="1">#N/A</definedName>
    <definedName name="채권" localSheetId="4">#REF!</definedName>
    <definedName name="채권">#REF!</definedName>
    <definedName name="채권Sampling" localSheetId="1">#REF!</definedName>
    <definedName name="채권Sampling" localSheetId="4">#REF!</definedName>
    <definedName name="채권Sampling">#REF!</definedName>
    <definedName name="채권sort" localSheetId="1">#REF!</definedName>
    <definedName name="채권sort">#REF!</definedName>
    <definedName name="채권계정과목" localSheetId="1">#REF!</definedName>
    <definedName name="채권계정과목">#REF!</definedName>
    <definedName name="채권금액">#REF!</definedName>
    <definedName name="채권범위">#REF!</definedName>
    <definedName name="채권전체" localSheetId="1">#N/A</definedName>
    <definedName name="채권전체" localSheetId="4">#REF!</definedName>
    <definedName name="채권전체">#REF!</definedName>
    <definedName name="채무sort" localSheetId="1">#REF!</definedName>
    <definedName name="채무sort">#REF!</definedName>
    <definedName name="채무계정과목" localSheetId="1">#REF!</definedName>
    <definedName name="채무계정과목">#REF!</definedName>
    <definedName name="채무금액" localSheetId="1">#REF!</definedName>
    <definedName name="채무금액">#REF!</definedName>
    <definedName name="채무범위">#REF!</definedName>
    <definedName name="채무제목">#REF!</definedName>
    <definedName name="처분">#REF!</definedName>
    <definedName name="처음" localSheetId="1">#N/A</definedName>
    <definedName name="처음" localSheetId="4">#REF!</definedName>
    <definedName name="처음">#REF!</definedName>
    <definedName name="천성정밀" localSheetId="1">[2]INDEX!#REF!</definedName>
    <definedName name="천성정밀" localSheetId="4">#REF!</definedName>
    <definedName name="천성정밀">#REF!</definedName>
    <definedName name="천안" localSheetId="1">#N/A</definedName>
    <definedName name="천안" localSheetId="4">#REF!</definedName>
    <definedName name="천안">#REF!</definedName>
    <definedName name="천안토공_토공_List" localSheetId="1">'[2]2500'!#REF!</definedName>
    <definedName name="천안토공_토공_List" localSheetId="4">#REF!</definedName>
    <definedName name="천안토공_토공_List">#REF!</definedName>
    <definedName name="천호공업사" localSheetId="1">[2]INDEX!#REF!</definedName>
    <definedName name="천호공업사" localSheetId="4">#REF!</definedName>
    <definedName name="천호공업사">#REF!</definedName>
    <definedName name="초고압" localSheetId="1" hidden="1">{#N/A,#N/A,FALSE,"UNIT";#N/A,#N/A,FALSE,"UNIT";#N/A,#N/A,FALSE,"계정"}</definedName>
    <definedName name="초고압" localSheetId="4">#REF!</definedName>
    <definedName name="초고압">#REF!</definedName>
    <definedName name="초기화면가기" localSheetId="1">#N/A</definedName>
    <definedName name="초기화면가기" localSheetId="4">#REF!</definedName>
    <definedName name="초기화면가기">#REF!</definedName>
    <definedName name="초사" localSheetId="1">#REF!</definedName>
    <definedName name="초사">#REF!</definedName>
    <definedName name="총괄" localSheetId="1">[4]!총괄</definedName>
    <definedName name="총괄">[5]!총괄</definedName>
    <definedName name="총괄1" localSheetId="1" hidden="1">{#N/A,#N/A,FALSE,"UNIT";#N/A,#N/A,FALSE,"UNIT";#N/A,#N/A,FALSE,"계정"}</definedName>
    <definedName name="총괄1" localSheetId="4">#REF!</definedName>
    <definedName name="총괄1">#REF!</definedName>
    <definedName name="총괄표" localSheetId="1">#REF!</definedName>
    <definedName name="총괄표" localSheetId="4">#REF!</definedName>
    <definedName name="총괄표">#REF!</definedName>
    <definedName name="총민간투자비" localSheetId="1">#REF!</definedName>
    <definedName name="총민간투자비" localSheetId="4">#REF!</definedName>
    <definedName name="총민간투자비">#REF!</definedName>
    <definedName name="총부여주식수" localSheetId="1">#N/A</definedName>
    <definedName name="총부여주식수" localSheetId="4">#REF!</definedName>
    <definedName name="총부여주식수">#REF!</definedName>
    <definedName name="총인원" localSheetId="1">#N/A</definedName>
    <definedName name="총인원" localSheetId="4">#REF!</definedName>
    <definedName name="총인원">#REF!</definedName>
    <definedName name="총인원1계" localSheetId="1">[2]INDEX!#REF!</definedName>
    <definedName name="총인원1계" localSheetId="4">#REF!</definedName>
    <definedName name="총인원1계">#REF!</definedName>
    <definedName name="총인원2계" localSheetId="1">[2]INDEX!#REF!</definedName>
    <definedName name="총인원2계" localSheetId="4">#REF!</definedName>
    <definedName name="총인원2계">#REF!</definedName>
    <definedName name="총인원계" localSheetId="1">#N/A</definedName>
    <definedName name="총인원계" localSheetId="4">#REF!</definedName>
    <definedName name="총인원계">#REF!</definedName>
    <definedName name="최종만기일" localSheetId="1">#N/A</definedName>
    <definedName name="최종만기일" localSheetId="4">#REF!</definedName>
    <definedName name="최종만기일">#REF!</definedName>
    <definedName name="최초" localSheetId="1">#N/A</definedName>
    <definedName name="최초" localSheetId="4">#REF!</definedName>
    <definedName name="최초">#REF!</definedName>
    <definedName name="쵭여해">[56]!don</definedName>
    <definedName name="추계합계" localSheetId="1">'[2]1400'!#REF!</definedName>
    <definedName name="추계합계" localSheetId="4">#REF!</definedName>
    <definedName name="추계합계">#REF!</definedName>
    <definedName name="출75" localSheetId="1">#N/A</definedName>
    <definedName name="출75" localSheetId="4">#REF!</definedName>
    <definedName name="출75">#REF!</definedName>
    <definedName name="충돌" localSheetId="1">'[2]2500'!#REF!</definedName>
    <definedName name="충돌" localSheetId="4">#REF!</definedName>
    <definedName name="충돌">#REF!</definedName>
    <definedName name="취득가액" localSheetId="1">#N/A</definedName>
    <definedName name="취득가액" localSheetId="4">#REF!</definedName>
    <definedName name="취득가액">#REF!</definedName>
    <definedName name="취소" localSheetId="1">#N/A</definedName>
    <definedName name="취소" localSheetId="4">#REF!</definedName>
    <definedName name="취소">#REF!</definedName>
    <definedName name="칠" localSheetId="1">#N/A</definedName>
    <definedName name="칠" localSheetId="4">#REF!</definedName>
    <definedName name="칠">#REF!</definedName>
    <definedName name="ㅋ" localSheetId="1" hidden="1">{#N/A,#N/A,FALSE,"UNIT";#N/A,#N/A,FALSE,"UNIT";#N/A,#N/A,FALSE,"계정"}</definedName>
    <definedName name="ㅋ" localSheetId="4">#REF!</definedName>
    <definedName name="ㅋ">#REF!</definedName>
    <definedName name="ㅋㅋㅋㅋ" localSheetId="1" hidden="1">'[2]2500'!#REF!</definedName>
    <definedName name="ㅋㅋㅋㅋ" localSheetId="4">#REF!</definedName>
    <definedName name="ㅋㅋㅋㅋ">#REF!</definedName>
    <definedName name="ㅋㅌㅊ퓨" localSheetId="1">[4]!ㅋㅌㅊ퓨</definedName>
    <definedName name="ㅋㅌㅊ퓨">[5]!ㅋㅌㅊ퓨</definedName>
    <definedName name="칷__?____?" localSheetId="1">[2]INDEX!#REF!</definedName>
    <definedName name="칷__?____?" localSheetId="4">#REF!</definedName>
    <definedName name="칷__?____?">#REF!</definedName>
    <definedName name="코레코통상" localSheetId="1">[2]INDEX!#REF!</definedName>
    <definedName name="코레코통상" localSheetId="4">#REF!</definedName>
    <definedName name="코레코통상">#REF!</definedName>
    <definedName name="큐ㅗㅅㄹ" localSheetId="1">[4]!큐ㅗㅅㄹ</definedName>
    <definedName name="큐ㅗㅅㄹ">[5]!큐ㅗㅅㄹ</definedName>
    <definedName name="키프코" localSheetId="1" hidden="1">{#N/A,#N/A,FALSE,"을지 (4)";#N/A,#N/A,FALSE,"을지 (5)";#N/A,#N/A,FALSE,"을지 (6)"}</definedName>
    <definedName name="키프코" localSheetId="4">#REF!</definedName>
    <definedName name="키프코">#REF!</definedName>
    <definedName name="ㅌ" localSheetId="1" hidden="1">{#N/A,#N/A,FALSE,"UNIT";#N/A,#N/A,FALSE,"UNIT";#N/A,#N/A,FALSE,"계정"}</definedName>
    <definedName name="ㅌ" localSheetId="4">#REF!</definedName>
    <definedName name="ㅌ">#REF!</definedName>
    <definedName name="ㅌㄴㄴ" localSheetId="1">[4]!ㅌㄴㄴ</definedName>
    <definedName name="ㅌㄴㄴ">[5]!ㅌㄴㄴ</definedName>
    <definedName name="ㅌㅌㅌ" localSheetId="1" hidden="1">{#N/A,#N/A,FALSE,"BS";#N/A,#N/A,FALSE,"PL";#N/A,#N/A,FALSE,"처분";#N/A,#N/A,FALSE,"현금";#N/A,#N/A,FALSE,"매출";#N/A,#N/A,FALSE,"원가";#N/A,#N/A,FALSE,"경영"}</definedName>
    <definedName name="ㅌㅌㅌ" localSheetId="4">#REF!</definedName>
    <definedName name="ㅌㅌㅌ">#REF!</definedName>
    <definedName name="탕감합계" localSheetId="1">[2]INDEX!#REF!</definedName>
    <definedName name="탕감합계" localSheetId="4">#REF!</definedName>
    <definedName name="탕감합계">#REF!</definedName>
    <definedName name="태1">[1]IS!$B$11</definedName>
    <definedName name="태10">[1]IS!$K$11</definedName>
    <definedName name="태2">[1]IS!$C$11</definedName>
    <definedName name="태3">[1]IS!$D$11</definedName>
    <definedName name="태4">[1]IS!$E$11</definedName>
    <definedName name="태5">[1]IS!$F$11</definedName>
    <definedName name="태6">[1]IS!$G$11</definedName>
    <definedName name="태7">[1]IS!$H$11</definedName>
    <definedName name="태8">[1]IS!$I$11</definedName>
    <definedName name="태9">[1]IS!$J$11</definedName>
    <definedName name="태경금재" localSheetId="1">[2]INDEX!#REF!</definedName>
    <definedName name="태경금재" localSheetId="4">#REF!</definedName>
    <definedName name="태경금재">#REF!</definedName>
    <definedName name="태극정밀" localSheetId="1">[2]INDEX!#REF!</definedName>
    <definedName name="태극정밀" localSheetId="4">#REF!</definedName>
    <definedName name="태극정밀">#REF!</definedName>
    <definedName name="태양금속공업_주" localSheetId="1">[2]INDEX!#REF!</definedName>
    <definedName name="태양금속공업_주" localSheetId="4">#REF!</definedName>
    <definedName name="태양금속공업_주">#REF!</definedName>
    <definedName name="태양금속열처리" localSheetId="1">[2]INDEX!#REF!</definedName>
    <definedName name="태양금속열처리" localSheetId="4">#REF!</definedName>
    <definedName name="태양금속열처리">#REF!</definedName>
    <definedName name="태진산업_주" localSheetId="1">[2]INDEX!#REF!</definedName>
    <definedName name="태진산업_주" localSheetId="4">#REF!</definedName>
    <definedName name="태진산업_주">#REF!</definedName>
    <definedName name="태형기공" localSheetId="1">[2]INDEX!#REF!</definedName>
    <definedName name="태형기공" localSheetId="4">#REF!</definedName>
    <definedName name="태형기공">#REF!</definedName>
    <definedName name="텃ㅌㅇ" localSheetId="1">[4]!텃ㅌㅇ</definedName>
    <definedName name="텃ㅌㅇ">[5]!텃ㅌㅇ</definedName>
    <definedName name="테스트" hidden="1">{#N/A,#N/A,FALSE,"UNIT";#N/A,#N/A,FALSE,"UNIT";#N/A,#N/A,FALSE,"계정"}</definedName>
    <definedName name="템플리트모듈1" localSheetId="1">[4]!BLCH</definedName>
    <definedName name="템플리트모듈1">[5]!BLCH</definedName>
    <definedName name="템플리트모듈2" localSheetId="1">[4]!BLCH</definedName>
    <definedName name="템플리트모듈2">[5]!BLCH</definedName>
    <definedName name="템플리트모듈3" localSheetId="1">[4]!BLCH</definedName>
    <definedName name="템플리트모듈3">[5]!BLCH</definedName>
    <definedName name="템플리트모듈4" localSheetId="1">[4]!BLCH</definedName>
    <definedName name="템플리트모듈4">[5]!BLCH</definedName>
    <definedName name="템플리트모듈5" localSheetId="1">[4]!BLCH</definedName>
    <definedName name="템플리트모듈5">[5]!BLCH</definedName>
    <definedName name="템플리트모듈6" localSheetId="1">[4]!BLCH</definedName>
    <definedName name="템플리트모듈6">[5]!BLCH</definedName>
    <definedName name="퇴" localSheetId="1">[4]!퇴</definedName>
    <definedName name="퇴">[5]!퇴</definedName>
    <definedName name="퇴직2000" localSheetId="1">#REF!</definedName>
    <definedName name="퇴직2000" localSheetId="4">#REF!</definedName>
    <definedName name="퇴직2000">#REF!</definedName>
    <definedName name="퇴직급여충당부채" localSheetId="1">[2]INDEX!#REF!</definedName>
    <definedName name="퇴직급여충당부채" localSheetId="4">#REF!</definedName>
    <definedName name="퇴직급여충당부채">#REF!</definedName>
    <definedName name="퇴충" localSheetId="1">#N/A</definedName>
    <definedName name="퇴충" localSheetId="4">#REF!</definedName>
    <definedName name="퇴충">#REF!</definedName>
    <definedName name="투본상계" localSheetId="1">#N/A</definedName>
    <definedName name="투본상계" localSheetId="4">#REF!</definedName>
    <definedName name="투본상계">#REF!</definedName>
    <definedName name="투자" localSheetId="1" hidden="1">{#N/A,#N/A,FALSE,"UNIT";#N/A,#N/A,FALSE,"UNIT";#N/A,#N/A,FALSE,"계정"}</definedName>
    <definedName name="투자" localSheetId="4">#REF!</definedName>
    <definedName name="투자">#REF!</definedName>
    <definedName name="투자계획" localSheetId="1" hidden="1">{#N/A,#N/A,FALSE,"UNIT";#N/A,#N/A,FALSE,"UNIT";#N/A,#N/A,FALSE,"계정"}</definedName>
    <definedName name="투자계획" localSheetId="4">#REF!</definedName>
    <definedName name="투자계획">#REF!</definedName>
    <definedName name="투자계획1" localSheetId="1" hidden="1">{#N/A,#N/A,FALSE,"UNIT";#N/A,#N/A,FALSE,"UNIT";#N/A,#N/A,FALSE,"계정"}</definedName>
    <definedName name="투자계획1" localSheetId="4">#REF!</definedName>
    <definedName name="투자계획1">#REF!</definedName>
    <definedName name="투자계획2" localSheetId="1" hidden="1">{#N/A,#N/A,FALSE,"UNIT";#N/A,#N/A,FALSE,"UNIT";#N/A,#N/A,FALSE,"계정"}</definedName>
    <definedName name="투자계획2" localSheetId="4">#REF!</definedName>
    <definedName name="투자계획2">#REF!</definedName>
    <definedName name="투자현황" localSheetId="1" hidden="1">{#N/A,#N/A,FALSE,"UNIT";#N/A,#N/A,FALSE,"UNIT";#N/A,#N/A,FALSE,"계정"}</definedName>
    <definedName name="투자현황" localSheetId="4">#REF!</definedName>
    <definedName name="투자현황">#REF!</definedName>
    <definedName name="특별손실" localSheetId="1">'[2]1300'!#REF!</definedName>
    <definedName name="특별손실" localSheetId="4">#REF!</definedName>
    <definedName name="특별손실">#REF!</definedName>
    <definedName name="특별이익" localSheetId="1">'[2]1300'!#REF!</definedName>
    <definedName name="특별이익" localSheetId="4">#REF!</definedName>
    <definedName name="특별이익">#REF!</definedName>
    <definedName name="특허권" localSheetId="1">'[2]1300'!#REF!</definedName>
    <definedName name="특허권" localSheetId="4">#REF!</definedName>
    <definedName name="특허권">#REF!</definedName>
    <definedName name="특허권상각" localSheetId="1">'[2]1300'!#REF!</definedName>
    <definedName name="특허권상각" localSheetId="4">#REF!</definedName>
    <definedName name="특허권상각">#REF!</definedName>
    <definedName name="팀pmd" localSheetId="1">#N/A</definedName>
    <definedName name="팀pmd" localSheetId="4">#REF!</definedName>
    <definedName name="팀pmd">#REF!</definedName>
    <definedName name="팀발주" localSheetId="1">#N/A</definedName>
    <definedName name="팀발주" localSheetId="4">#REF!</definedName>
    <definedName name="팀발주">#REF!</definedName>
    <definedName name="팀별계획" localSheetId="1" hidden="1">{#N/A,#N/A,FALSE,"UNIT";#N/A,#N/A,FALSE,"UNIT";#N/A,#N/A,FALSE,"계정"}</definedName>
    <definedName name="팀별계획" localSheetId="4">#REF!</definedName>
    <definedName name="팀별계획">#REF!</definedName>
    <definedName name="ㅍ" localSheetId="1" hidden="1">{#N/A,#N/A,FALSE,"UNIT";#N/A,#N/A,FALSE,"UNIT";#N/A,#N/A,FALSE,"계정"}</definedName>
    <definedName name="ㅍ" localSheetId="4">#REF!</definedName>
    <definedName name="ㅍ">#REF!</definedName>
    <definedName name="ㅍㄹㄷㅁㅁ" localSheetId="1" hidden="1">[2]INDEX!#REF!</definedName>
    <definedName name="ㅍㄹㄷㅁㅁ" localSheetId="4">#REF!</definedName>
    <definedName name="ㅍㄹㄷㅁㅁ">#REF!</definedName>
    <definedName name="ㅍㅍ" localSheetId="1">'[2]3100'!#REF!</definedName>
    <definedName name="ㅍㅍ" localSheetId="4">#REF!</definedName>
    <definedName name="ㅍㅍ">#REF!</definedName>
    <definedName name="ㅍㅍㅍㅍ" localSheetId="1" hidden="1">{#N/A,#N/A,FALSE,"UNIT";#N/A,#N/A,FALSE,"UNIT";#N/A,#N/A,FALSE,"계정"}</definedName>
    <definedName name="ㅍㅍㅍㅍ" localSheetId="4">#REF!</definedName>
    <definedName name="ㅍㅍㅍㅍ">#REF!</definedName>
    <definedName name="ㅍㅍㅍㅍㅍㅍ" localSheetId="1" hidden="1">[2]INDEX!#REF!</definedName>
    <definedName name="ㅍㅍㅍㅍㅍㅍ" localSheetId="4">#REF!</definedName>
    <definedName name="ㅍㅍㅍㅍㅍㅍ">#REF!</definedName>
    <definedName name="ㅍㅍㅍㅍㅍㅍㅍ" localSheetId="1">#N/A</definedName>
    <definedName name="ㅍㅍㅍㅍㅍㅍㅍ" localSheetId="4">#REF!</definedName>
    <definedName name="ㅍㅍㅍㅍㅍㅍㅍ">#REF!</definedName>
    <definedName name="파">[38]!BlankMacro1</definedName>
    <definedName name="판관비" localSheetId="1">[4]!판관비</definedName>
    <definedName name="판관비">[5]!판관비</definedName>
    <definedName name="판보" localSheetId="1">[4]!판보</definedName>
    <definedName name="판보">[5]!판보</definedName>
    <definedName name="팔" localSheetId="1">#N/A</definedName>
    <definedName name="팔" localSheetId="4">#REF!</definedName>
    <definedName name="팔">#REF!</definedName>
    <definedName name="편의점사업부" localSheetId="1">#N/A</definedName>
    <definedName name="편의점사업부" localSheetId="4">#REF!</definedName>
    <definedName name="편의점사업부">#REF!</definedName>
    <definedName name="평공" localSheetId="1">'[2]2600'!#REF!</definedName>
    <definedName name="평공" localSheetId="4">#REF!</definedName>
    <definedName name="평공">#REF!</definedName>
    <definedName name="평리금속" localSheetId="1">[2]INDEX!#REF!</definedName>
    <definedName name="평리금속" localSheetId="4">#REF!</definedName>
    <definedName name="평리금속">#REF!</definedName>
    <definedName name="평산정공" localSheetId="1">[2]INDEX!#REF!</definedName>
    <definedName name="평산정공" localSheetId="4">#REF!</definedName>
    <definedName name="평산정공">#REF!</definedName>
    <definedName name="포" localSheetId="1" hidden="1">{#N/A,#N/A,FALSE,"UNIT";#N/A,#N/A,FALSE,"UNIT";#N/A,#N/A,FALSE,"계정"}</definedName>
    <definedName name="포" localSheetId="4">#REF!</definedName>
    <definedName name="포">#REF!</definedName>
    <definedName name="표지" localSheetId="1">#N/A</definedName>
    <definedName name="표지" localSheetId="4">#REF!</definedName>
    <definedName name="표지">#REF!</definedName>
    <definedName name="표지1" localSheetId="1">BlankMacro1</definedName>
    <definedName name="표지1" localSheetId="4">BlankMacro1</definedName>
    <definedName name="표지1">BlankMacro1</definedName>
    <definedName name="풍구TECH" localSheetId="1">[2]INDEX!#REF!</definedName>
    <definedName name="풍구TECH" localSheetId="4">#REF!</definedName>
    <definedName name="풍구TECH">#REF!</definedName>
    <definedName name="프" localSheetId="1">#REF!</definedName>
    <definedName name="프" localSheetId="4">#REF!</definedName>
    <definedName name="프">#REF!</definedName>
    <definedName name="피곤" localSheetId="1">#N/A</definedName>
    <definedName name="피곤" localSheetId="4">#REF!</definedName>
    <definedName name="피곤">#REF!</definedName>
    <definedName name="피비씨" localSheetId="1">#REF!</definedName>
    <definedName name="피비씨">#REF!</definedName>
    <definedName name="피비씨리스트" localSheetId="1">#REF!</definedName>
    <definedName name="피비씨리스트">#REF!</definedName>
    <definedName name="ㅎ" localSheetId="1" hidden="1">{#N/A,#N/A,FALSE,"을지 (4)";#N/A,#N/A,FALSE,"을지 (5)";#N/A,#N/A,FALSE,"을지 (6)"}</definedName>
    <definedName name="ㅎ" localSheetId="4">#REF!</definedName>
    <definedName name="ㅎ">#REF!</definedName>
    <definedName name="ㅎ4ㅎ" localSheetId="1">[4]!ㅎ4ㅎ</definedName>
    <definedName name="ㅎ4ㅎ">[5]!ㅎ4ㅎ</definedName>
    <definedName name="ㅎㄶㄴ" localSheetId="1">[4]!ㅎㄶㄴ</definedName>
    <definedName name="ㅎㄶㄴ">[5]!ㅎㄶㄴ</definedName>
    <definedName name="ㅎㄷ뮤" localSheetId="1">[4]!ㅎㄷ뮤</definedName>
    <definedName name="ㅎㄷ뮤">[5]!ㅎㄷ뮤</definedName>
    <definedName name="ㅎㄹㄹㄹ" localSheetId="1">#N/A</definedName>
    <definedName name="ㅎㄹㄹㄹ" localSheetId="4">#REF!</definedName>
    <definedName name="ㅎㄹㄹㄹ">#REF!</definedName>
    <definedName name="ㅎㄹㅇ" localSheetId="1">[4]!BlankMacro1</definedName>
    <definedName name="ㅎㄹㅇ">[5]!BlankMacro1</definedName>
    <definedName name="ㅎㄽ" localSheetId="1" hidden="1">{#N/A,#N/A,FALSE,"UNIT";#N/A,#N/A,FALSE,"UNIT";#N/A,#N/A,FALSE,"계정"}</definedName>
    <definedName name="ㅎㄽ" localSheetId="4">#REF!</definedName>
    <definedName name="ㅎㄽ">#REF!</definedName>
    <definedName name="ㅎㅀㅎ" localSheetId="1">[4]!BlankMacro1</definedName>
    <definedName name="ㅎㅀㅎ">[5]!BlankMacro1</definedName>
    <definedName name="ㅎㅇ" localSheetId="1">[4]!ㅎㅇ</definedName>
    <definedName name="ㅎㅇ">[5]!ㅎㅇ</definedName>
    <definedName name="ㅎㅇㄹ" localSheetId="1">[4]!ㅎㅇㄹ</definedName>
    <definedName name="ㅎㅇㄹ">[5]!ㅎㅇㄹ</definedName>
    <definedName name="ㅎㅍ" localSheetId="1">[4]!BlankMacro1</definedName>
    <definedName name="ㅎㅍ">[5]!BlankMacro1</definedName>
    <definedName name="ㅎㅎ" localSheetId="1" hidden="1">{#N/A,#N/A,TRUE,"Summary";#N/A,#N/A,TRUE,"IS";#N/A,#N/A,TRUE,"Adj";#N/A,#N/A,TRUE,"BS";#N/A,#N/A,TRUE,"CF";#N/A,#N/A,TRUE,"Debt";#N/A,#N/A,TRUE,"IRR"}</definedName>
    <definedName name="ㅎㅎ" localSheetId="4">#REF!</definedName>
    <definedName name="ㅎㅎ">#REF!</definedName>
    <definedName name="ㅎㅎ2" localSheetId="1" hidden="1">{#N/A,#N/A,TRUE,"Summary";#N/A,#N/A,TRUE,"IS";#N/A,#N/A,TRUE,"Adj";#N/A,#N/A,TRUE,"BS";#N/A,#N/A,TRUE,"CF";#N/A,#N/A,TRUE,"Debt";#N/A,#N/A,TRUE,"IRR"}</definedName>
    <definedName name="ㅎㅎ2" localSheetId="4">#REF!</definedName>
    <definedName name="ㅎㅎ2">#REF!</definedName>
    <definedName name="ㅎㅎㄴ" localSheetId="1">[4]!BlankMacro1</definedName>
    <definedName name="ㅎㅎㄴ">[5]!BlankMacro1</definedName>
    <definedName name="ㅎㅎㅎ" localSheetId="1">[2]INDEX!#REF!</definedName>
    <definedName name="ㅎㅎㅎ" localSheetId="4">#REF!</definedName>
    <definedName name="ㅎㅎㅎ">#REF!</definedName>
    <definedName name="ㅎㅎㅎㅎ" localSheetId="1">[2]INDEX!#REF!</definedName>
    <definedName name="ㅎㅎㅎㅎ" localSheetId="4">#REF!</definedName>
    <definedName name="ㅎㅎㅎㅎ">#REF!</definedName>
    <definedName name="하반기" localSheetId="1">#N/A</definedName>
    <definedName name="하반기" localSheetId="4">#REF!</definedName>
    <definedName name="하반기">#REF!</definedName>
    <definedName name="하반예산여기여기" localSheetId="1">[2]INDEX!#REF!</definedName>
    <definedName name="하반예산여기여기" localSheetId="4">#REF!</definedName>
    <definedName name="하반예산여기여기">#REF!</definedName>
    <definedName name="하하" localSheetId="1" hidden="1">{#N/A,#N/A,FALSE,"BS";#N/A,#N/A,FALSE,"PL";#N/A,#N/A,FALSE,"처분";#N/A,#N/A,FALSE,"현금";#N/A,#N/A,FALSE,"매출";#N/A,#N/A,FALSE,"원가";#N/A,#N/A,FALSE,"경영"}</definedName>
    <definedName name="하하" localSheetId="4">#REF!</definedName>
    <definedName name="하하">#REF!</definedName>
    <definedName name="하하하">[57]회사정보!$C$8</definedName>
    <definedName name="한" localSheetId="1">#N/A</definedName>
    <definedName name="한" localSheetId="4">#REF!</definedName>
    <definedName name="한">#REF!</definedName>
    <definedName name="한국OSG_주" localSheetId="1">[2]INDEX!#REF!</definedName>
    <definedName name="한국OSG_주" localSheetId="4">#REF!</definedName>
    <definedName name="한국OSG_주">#REF!</definedName>
    <definedName name="한국금속공업_주" localSheetId="1">[2]INDEX!#REF!</definedName>
    <definedName name="한국금속공업_주" localSheetId="4">#REF!</definedName>
    <definedName name="한국금속공업_주">#REF!</definedName>
    <definedName name="한국신동공업_주__브레터사업부" localSheetId="1">[2]INDEX!#REF!</definedName>
    <definedName name="한국신동공업_주__브레터사업부" localSheetId="4">#REF!</definedName>
    <definedName name="한국신동공업_주__브레터사업부">#REF!</definedName>
    <definedName name="한국유공압" localSheetId="1">[2]INDEX!#REF!</definedName>
    <definedName name="한국유공압" localSheetId="4">#REF!</definedName>
    <definedName name="한국유공압">#REF!</definedName>
    <definedName name="한국종합상사" localSheetId="1">[2]INDEX!#REF!</definedName>
    <definedName name="한국종합상사" localSheetId="4">#REF!</definedName>
    <definedName name="한국종합상사">#REF!</definedName>
    <definedName name="한국훼스토_주" localSheetId="1">[2]INDEX!#REF!</definedName>
    <definedName name="한국훼스토_주" localSheetId="4">#REF!</definedName>
    <definedName name="한국훼스토_주">#REF!</definedName>
    <definedName name="한림스퀴즈캐스팅_주" localSheetId="1">[2]INDEX!#REF!</definedName>
    <definedName name="한림스퀴즈캐스팅_주" localSheetId="4">#REF!</definedName>
    <definedName name="한림스퀴즈캐스팅_주">#REF!</definedName>
    <definedName name="한미캐피탈" localSheetId="1">#N/A</definedName>
    <definedName name="한미캐피탈" localSheetId="4">#REF!</definedName>
    <definedName name="한미캐피탈">#REF!</definedName>
    <definedName name="한성상사" localSheetId="1">[2]INDEX!#REF!</definedName>
    <definedName name="한성상사" localSheetId="4">#REF!</definedName>
    <definedName name="한성상사">#REF!</definedName>
    <definedName name="한성정밀강관_주" localSheetId="1">[2]INDEX!#REF!</definedName>
    <definedName name="한성정밀강관_주" localSheetId="4">#REF!</definedName>
    <definedName name="한성정밀강관_주">#REF!</definedName>
    <definedName name="한신기공" localSheetId="1">[2]INDEX!#REF!</definedName>
    <definedName name="한신기공" localSheetId="4">#REF!</definedName>
    <definedName name="한신기공">#REF!</definedName>
    <definedName name="한양테크" localSheetId="1">[2]INDEX!#REF!</definedName>
    <definedName name="한양테크" localSheetId="4">#REF!</definedName>
    <definedName name="한양테크">#REF!</definedName>
    <definedName name="한융금속_주" localSheetId="1">[2]INDEX!#REF!</definedName>
    <definedName name="한융금속_주" localSheetId="4">#REF!</definedName>
    <definedName name="한융금속_주">#REF!</definedName>
    <definedName name="한총2" localSheetId="1" hidden="1">{#N/A,#N/A,FALSE,"을지 (4)";#N/A,#N/A,FALSE,"을지 (5)";#N/A,#N/A,FALSE,"을지 (6)"}</definedName>
    <definedName name="한총2" localSheetId="4">#REF!</definedName>
    <definedName name="한총2">#REF!</definedName>
    <definedName name="할인3" localSheetId="1">BlankMacro1</definedName>
    <definedName name="할인3" localSheetId="4">BlankMacro1</definedName>
    <definedName name="할인3">BlankMacro1</definedName>
    <definedName name="합___계">[1]IS!$B$12:$S$12</definedName>
    <definedName name="합잔" localSheetId="1">#N/A</definedName>
    <definedName name="합잔" localSheetId="4">#REF!</definedName>
    <definedName name="합잔">#REF!</definedName>
    <definedName name="항공수요" localSheetId="1" hidden="1">{#N/A,#N/A,FALSE,"손익표지";#N/A,#N/A,FALSE,"손익계산";#N/A,#N/A,FALSE,"일반관리비";#N/A,#N/A,FALSE,"영업외수익";#N/A,#N/A,FALSE,"영업외비용";#N/A,#N/A,FALSE,"매출액";#N/A,#N/A,FALSE,"요약손익";#N/A,#N/A,FALSE,"요약대차";#N/A,#N/A,FALSE,"매출채권현황";#N/A,#N/A,FALSE,"매출채권명세"}</definedName>
    <definedName name="항공수요" localSheetId="4">#REF!</definedName>
    <definedName name="항공수요">#REF!</definedName>
    <definedName name="항목명과위치">[49]손익항목표!$C$2:$G$9</definedName>
    <definedName name="해외" localSheetId="1">#N/A</definedName>
    <definedName name="해외" localSheetId="4">#REF!</definedName>
    <definedName name="해외">#REF!</definedName>
    <definedName name="해외관계사대손설정" localSheetId="1">#N/A</definedName>
    <definedName name="해외관계사대손설정" localSheetId="4">#REF!</definedName>
    <definedName name="해외관계사대손설정">#REF!</definedName>
    <definedName name="향림정밀" localSheetId="1">[2]INDEX!#REF!</definedName>
    <definedName name="향림정밀" localSheetId="4">#REF!</definedName>
    <definedName name="향림정밀">#REF!</definedName>
    <definedName name="허ㅎㄹ" localSheetId="1">'[2]2500'!#REF!</definedName>
    <definedName name="허ㅎㄹ" localSheetId="4">#REF!</definedName>
    <definedName name="허ㅎㄹ">#REF!</definedName>
    <definedName name="헌" localSheetId="1">[2]INDEX!#REF!</definedName>
    <definedName name="헌" localSheetId="4">#REF!</definedName>
    <definedName name="헌">#REF!</definedName>
    <definedName name="혁신와이어" localSheetId="1">[2]INDEX!#REF!</definedName>
    <definedName name="혁신와이어" localSheetId="4">#REF!</definedName>
    <definedName name="혁신와이어">#REF!</definedName>
    <definedName name="현금23" localSheetId="1" hidden="1">{#N/A,#N/A,FALSE,"BS";#N/A,#N/A,FALSE,"PL";#N/A,#N/A,FALSE,"처분";#N/A,#N/A,FALSE,"현금";#N/A,#N/A,FALSE,"매출";#N/A,#N/A,FALSE,"원가";#N/A,#N/A,FALSE,"경영"}</definedName>
    <definedName name="현금23" localSheetId="4">#REF!</definedName>
    <definedName name="현금23">#REF!</definedName>
    <definedName name="현금등가물" localSheetId="1">'[2]1300'!#REF!</definedName>
    <definedName name="현금등가물" localSheetId="4">#REF!</definedName>
    <definedName name="현금등가물">#REF!</definedName>
    <definedName name="현금외화" localSheetId="1">#N/A</definedName>
    <definedName name="현금외화" localSheetId="4">#REF!</definedName>
    <definedName name="현금외화">#REF!</definedName>
    <definedName name="현금원화" localSheetId="1">#N/A</definedName>
    <definedName name="현금원화" localSheetId="4">#REF!</definedName>
    <definedName name="현금원화">#REF!</definedName>
    <definedName name="현금정산표">[1]BS!$A$1:$G$220</definedName>
    <definedName name="현금흐름" localSheetId="1">#N/A</definedName>
    <definedName name="현금흐름" localSheetId="4">#REF!</definedName>
    <definedName name="현금흐름">#REF!</definedName>
    <definedName name="현금흐름표" localSheetId="1">[2]INDEX!#REF!</definedName>
    <definedName name="현금흐름표" localSheetId="4">#REF!</definedName>
    <definedName name="현금흐름표">#REF!</definedName>
    <definedName name="현대고주파열처리" localSheetId="1">[2]INDEX!#REF!</definedName>
    <definedName name="현대고주파열처리" localSheetId="4">#REF!</definedName>
    <definedName name="현대고주파열처리">#REF!</definedName>
    <definedName name="현대엔지니어링" localSheetId="1">[2]INDEX!#REF!</definedName>
    <definedName name="현대엔지니어링" localSheetId="4">#REF!</definedName>
    <definedName name="현대엔지니어링">#REF!</definedName>
    <definedName name="現代綜合商事經由分" localSheetId="1">'[2]3100'!#REF!</definedName>
    <definedName name="現代綜合商事經由分" localSheetId="4">#REF!</definedName>
    <definedName name="現代綜合商事經由分">#REF!</definedName>
    <definedName name="현대철물" localSheetId="1">[2]INDEX!#REF!</definedName>
    <definedName name="현대철물" localSheetId="4">#REF!</definedName>
    <definedName name="현대철물">#REF!</definedName>
    <definedName name="협선도금" localSheetId="1">[2]INDEX!#REF!</definedName>
    <definedName name="협선도금" localSheetId="4">#REF!</definedName>
    <definedName name="협선도금">#REF!</definedName>
    <definedName name="형상" localSheetId="1">#N/A</definedName>
    <definedName name="형상" localSheetId="4">#REF!</definedName>
    <definedName name="형상">#REF!</definedName>
    <definedName name="형제기공사" localSheetId="1">[2]INDEX!#REF!</definedName>
    <definedName name="형제기공사" localSheetId="4">#REF!</definedName>
    <definedName name="형제기공사">#REF!</definedName>
    <definedName name="호" localSheetId="1" hidden="1">{#N/A,#N/A,FALSE,"UNIT";#N/A,#N/A,FALSE,"UNIT";#N/A,#N/A,FALSE,"계정"}</definedName>
    <definedName name="호" localSheetId="4">#REF!</definedName>
    <definedName name="호">#REF!</definedName>
    <definedName name="화성" localSheetId="1">'[2]3100'!#REF!</definedName>
    <definedName name="화성" localSheetId="4">#REF!</definedName>
    <definedName name="화성">#REF!</definedName>
    <definedName name="화성정공" localSheetId="1">[2]INDEX!#REF!</definedName>
    <definedName name="화성정공" localSheetId="4">#REF!</definedName>
    <definedName name="화성정공">#REF!</definedName>
    <definedName name="화원도정공장" localSheetId="1">[2]INDEX!#REF!</definedName>
    <definedName name="화원도정공장" localSheetId="4">#REF!</definedName>
    <definedName name="화원도정공장">#REF!</definedName>
    <definedName name="화진교역" localSheetId="1">[2]INDEX!#REF!</definedName>
    <definedName name="화진교역" localSheetId="4">#REF!</definedName>
    <definedName name="화진교역">#REF!</definedName>
    <definedName name="화천ENG" localSheetId="1">[2]INDEX!#REF!</definedName>
    <definedName name="화천ENG" localSheetId="4">#REF!</definedName>
    <definedName name="화천ENG">#REF!</definedName>
    <definedName name="확" localSheetId="1" hidden="1">{#N/A,#N/A,FALSE,"BS";#N/A,#N/A,FALSE,"PL";#N/A,#N/A,FALSE,"처분";#N/A,#N/A,FALSE,"현금";#N/A,#N/A,FALSE,"매출";#N/A,#N/A,FALSE,"원가";#N/A,#N/A,FALSE,"경영"}</definedName>
    <definedName name="확" localSheetId="4">#REF!</definedName>
    <definedName name="확">#REF!</definedName>
    <definedName name="확대3" localSheetId="1" hidden="1">{#N/A,#N/A,FALSE,"UNIT";#N/A,#N/A,FALSE,"UNIT";#N/A,#N/A,FALSE,"계정"}</definedName>
    <definedName name="확대3" localSheetId="4">#REF!</definedName>
    <definedName name="확대3">#REF!</definedName>
    <definedName name="환">1200.4</definedName>
    <definedName name="환경" localSheetId="1" hidden="1">{#N/A,#N/A,FALSE,"UNIT";#N/A,#N/A,FALSE,"UNIT";#N/A,#N/A,FALSE,"계정"}</definedName>
    <definedName name="환경" localSheetId="4">#REF!</definedName>
    <definedName name="환경">#REF!</definedName>
    <definedName name="환산" localSheetId="1">#N/A</definedName>
    <definedName name="환산" localSheetId="4">#REF!</definedName>
    <definedName name="환산">#REF!</definedName>
    <definedName name="환산손">[58]외환익!$A$4:$C$10</definedName>
    <definedName name="환율">1193.1</definedName>
    <definedName name="환율1" localSheetId="1">#N/A</definedName>
    <definedName name="환율1" localSheetId="4">#REF!</definedName>
    <definedName name="환율1">#REF!</definedName>
    <definedName name="환율2">[1]BS!$K$2</definedName>
    <definedName name="환율sp95" localSheetId="1">[1]IS!#REF!</definedName>
    <definedName name="환율sp95" localSheetId="4">#REF!</definedName>
    <definedName name="환율sp95">#REF!</definedName>
    <definedName name="환율적용MACRO" localSheetId="1">#N/A</definedName>
    <definedName name="환율적용MACRO" localSheetId="4">#REF!</definedName>
    <definedName name="환율적용MACRO">#REF!</definedName>
    <definedName name="회사명" localSheetId="1">#REF!</definedName>
    <definedName name="회사명" localSheetId="4">#REF!</definedName>
    <definedName name="회사명">#REF!</definedName>
    <definedName name="회사의개황" localSheetId="1">#N/A</definedName>
    <definedName name="회사의개황" localSheetId="4">#REF!</definedName>
    <definedName name="회사의개황">#REF!</definedName>
    <definedName name="회사코드" localSheetId="1">#N/A</definedName>
    <definedName name="회사코드" localSheetId="4">#REF!</definedName>
    <definedName name="회사코드">#REF!</definedName>
    <definedName name="효성전기" localSheetId="1">[2]INDEX!#REF!</definedName>
    <definedName name="효성전기" localSheetId="4">#REF!</definedName>
    <definedName name="효성전기">#REF!</definedName>
    <definedName name="효창산업사" localSheetId="1">[2]INDEX!#REF!</definedName>
    <definedName name="효창산업사" localSheetId="4">#REF!</definedName>
    <definedName name="효창산업사">#REF!</definedName>
    <definedName name="흎" localSheetId="1">[4]!흎</definedName>
    <definedName name="흎">[5]!흎</definedName>
    <definedName name="힘내" localSheetId="1">'[2]2500'!#REF!</definedName>
    <definedName name="힘내" localSheetId="4">#REF!</definedName>
    <definedName name="힘내">#REF!</definedName>
    <definedName name="ㅏ95" localSheetId="1">#N/A</definedName>
    <definedName name="ㅏ95" localSheetId="4">#REF!</definedName>
    <definedName name="ㅏ95">#REF!</definedName>
    <definedName name="ㅏㅅ" localSheetId="1">[4]!BlankMacro1</definedName>
    <definedName name="ㅏㅅ">[5]!BlankMacro1</definedName>
    <definedName name="ㅏㅏ교" localSheetId="1">[4]!ㅏㅏ교</definedName>
    <definedName name="ㅏㅏ교">[5]!ㅏㅏ교</definedName>
    <definedName name="ㅏㅏㅏ" localSheetId="1">'[2]2500'!#REF!</definedName>
    <definedName name="ㅏㅏㅏ" localSheetId="4">#REF!</definedName>
    <definedName name="ㅏㅏㅏ">#REF!</definedName>
    <definedName name="ㅏㅐㅏㅔㅐㅣ" localSheetId="1" hidden="1">{#N/A,#N/A,FALSE,"UNIT";#N/A,#N/A,FALSE,"UNIT";#N/A,#N/A,FALSE,"계정"}</definedName>
    <definedName name="ㅏㅐㅏㅔㅐㅣ" localSheetId="4">#REF!</definedName>
    <definedName name="ㅏㅐㅏㅔㅐㅣ">#REF!</definedName>
    <definedName name="ㅏㅣㅏㅣ" localSheetId="1">#N/A</definedName>
    <definedName name="ㅏㅣㅏㅣ" localSheetId="4">#REF!</definedName>
    <definedName name="ㅏㅣㅏㅣ">#REF!</definedName>
    <definedName name="ㅐ" localSheetId="1">#N/A</definedName>
    <definedName name="ㅐ" localSheetId="4">#REF!</definedName>
    <definedName name="ㅐ">#REF!</definedName>
    <definedName name="ㅐㅐ" localSheetId="1" hidden="1">{#N/A,#N/A,FALSE,"을지 (4)";#N/A,#N/A,FALSE,"을지 (5)";#N/A,#N/A,FALSE,"을지 (6)"}</definedName>
    <definedName name="ㅐㅐ" localSheetId="4">#REF!</definedName>
    <definedName name="ㅐㅐ">#REF!</definedName>
    <definedName name="ㅑ" localSheetId="1" hidden="1">{#N/A,#N/A,FALSE,"Aging Summary";#N/A,#N/A,FALSE,"Ratio Analysis";#N/A,#N/A,FALSE,"Test 120 Day Accts";#N/A,#N/A,FALSE,"Tickmarks"}</definedName>
    <definedName name="ㅑ" localSheetId="4">#REF!</definedName>
    <definedName name="ㅑ">#REF!</definedName>
    <definedName name="ㅑㅑㅑ" localSheetId="1" hidden="1">{#N/A,#N/A,FALSE,"초도품";#N/A,#N/A,FALSE,"초도품 (2)";#N/A,#N/A,FALSE,"초도품 (3)";#N/A,#N/A,FALSE,"초도품 (4)";#N/A,#N/A,FALSE,"초도품 (5)";#N/A,#N/A,FALSE,"초도품 (6)"}</definedName>
    <definedName name="ㅑㅑㅑ" localSheetId="4">#REF!</definedName>
    <definedName name="ㅑㅑㅑ">#REF!</definedName>
    <definedName name="ㅓ" localSheetId="1" hidden="1">{#N/A,#N/A,FALSE,"BS";#N/A,#N/A,FALSE,"PL";#N/A,#N/A,FALSE,"처분";#N/A,#N/A,FALSE,"현금";#N/A,#N/A,FALSE,"매출";#N/A,#N/A,FALSE,"원가";#N/A,#N/A,FALSE,"경영"}</definedName>
    <definedName name="ㅓ" localSheetId="4">#REF!</definedName>
    <definedName name="ㅓ">#REF!</definedName>
    <definedName name="ㅓㄱㄱㄱ" localSheetId="1">[4]!ㅓㄱㄱㄱ</definedName>
    <definedName name="ㅓㄱㄱㄱ">[5]!ㅓㄱㄱㄱ</definedName>
    <definedName name="ㅓㄱㄷ" localSheetId="1">[4]!ㅓㄱㄷ</definedName>
    <definedName name="ㅓㄱㄷ">[5]!ㅓㄱㄷ</definedName>
    <definedName name="ㅓㄴㄱㄴㄱ" localSheetId="1">[4]!ㅓㄴㄱㄴㄱ</definedName>
    <definedName name="ㅓㄴㄱㄴㄱ">[5]!ㅓㄴㄱㄴㄱ</definedName>
    <definedName name="ㅓㄴ교ㅓ" localSheetId="1">[4]!ㅓㄴ교ㅓ</definedName>
    <definedName name="ㅓㄴ교ㅓ">[5]!ㅓㄴ교ㅓ</definedName>
    <definedName name="ㅓㄴㄴ뇨ㅓ" localSheetId="1">[4]!ㅓㄴㄴ뇨ㅓ</definedName>
    <definedName name="ㅓㄴㄴ뇨ㅓ">[5]!ㅓㄴㄴ뇨ㅓ</definedName>
    <definedName name="ㅓㄴ서" localSheetId="1">[4]!ㅓㄴ서</definedName>
    <definedName name="ㅓㄴ서">[5]!ㅓㄴ서</definedName>
    <definedName name="ㅓㅅ" localSheetId="1">[4]!ㅓㅅ</definedName>
    <definedName name="ㅓㅅ">[5]!ㅓㅅ</definedName>
    <definedName name="ㅓㅅㄱㅇㄴ쇼ㅓ" localSheetId="1">[4]!ㅓㅅㄱㅇㄴ쇼ㅓ</definedName>
    <definedName name="ㅓㅅㄱㅇㄴ쇼ㅓ">[5]!ㅓㅅㄱㅇㄴ쇼ㅓ</definedName>
    <definedName name="ㅓㅇ섯" localSheetId="1">[4]!ㅓㅇ섯</definedName>
    <definedName name="ㅓㅇ섯">[5]!ㅓㅇ섯</definedName>
    <definedName name="ㅓㅇ쇼ㅓㄴ" localSheetId="1">[4]!ㅓㅇ쇼ㅓㄴ</definedName>
    <definedName name="ㅓㅇ쇼ㅓㄴ">[5]!ㅓㅇ쇼ㅓㄴ</definedName>
    <definedName name="ㅓ요선ㅇ" localSheetId="1">[4]!ㅓ요선ㅇ</definedName>
    <definedName name="ㅓ요선ㅇ">[5]!ㅓ요선ㅇ</definedName>
    <definedName name="ㅓㅏ" localSheetId="1">[4]!ㅓㅏ</definedName>
    <definedName name="ㅓㅏ">[5]!ㅓㅏ</definedName>
    <definedName name="ㅓㅏ리앙" localSheetId="1" hidden="1">{#N/A,#N/A,FALSE,"UNIT";#N/A,#N/A,FALSE,"UNIT";#N/A,#N/A,FALSE,"계정"}</definedName>
    <definedName name="ㅓㅏ리앙" localSheetId="4">#REF!</definedName>
    <definedName name="ㅓㅏ리앙">#REF!</definedName>
    <definedName name="ㅓㅓㅓ" localSheetId="1">#N/A</definedName>
    <definedName name="ㅓㅓㅓ" localSheetId="4">#REF!</definedName>
    <definedName name="ㅓㅓㅓ">#REF!</definedName>
    <definedName name="ㅓㅛㄴㅇ교ㅓ" localSheetId="1">[4]!ㅓㅛㄴㅇ교ㅓ</definedName>
    <definedName name="ㅓㅛㄴㅇ교ㅓ">[5]!ㅓㅛㄴㅇ교ㅓ</definedName>
    <definedName name="ㅓㅛㅅ" localSheetId="1">[4]!ㅓㅛㅅ</definedName>
    <definedName name="ㅓㅛㅅ">[5]!ㅓㅛㅅ</definedName>
    <definedName name="ㅓㅛㅅ언" localSheetId="1">[4]!ㅓㅛㅅ언</definedName>
    <definedName name="ㅓㅛㅅ언">[5]!ㅓㅛㅅ언</definedName>
    <definedName name="ㅓㅛㅅ엉ㅅ" localSheetId="1">[4]!ㅓㅛㅅ엉ㅅ</definedName>
    <definedName name="ㅓㅛㅅ엉ㅅ">[5]!ㅓㅛㅅ엉ㅅ</definedName>
    <definedName name="ㅓㅛㅇ서" localSheetId="1">[4]!ㅓㅛㅇ서</definedName>
    <definedName name="ㅓㅛㅇ서">[5]!ㅓㅛㅇ서</definedName>
    <definedName name="ㅓㅣ" localSheetId="1">[4]!ㅓㅣ</definedName>
    <definedName name="ㅓㅣ">[5]!ㅓㅣ</definedName>
    <definedName name="ㅔㅔ" localSheetId="1" hidden="1">{#N/A,#N/A,FALSE,"초도품";#N/A,#N/A,FALSE,"초도품 (2)";#N/A,#N/A,FALSE,"초도품 (3)";#N/A,#N/A,FALSE,"초도품 (4)";#N/A,#N/A,FALSE,"초도품 (5)";#N/A,#N/A,FALSE,"초도품 (6)"}</definedName>
    <definedName name="ㅔㅔ" localSheetId="4">#REF!</definedName>
    <definedName name="ㅔㅔ">#REF!</definedName>
    <definedName name="ㅕ" localSheetId="1" hidden="1">{#N/A,#N/A,FALSE,"BS";#N/A,#N/A,FALSE,"PL";#N/A,#N/A,FALSE,"처분";#N/A,#N/A,FALSE,"현금";#N/A,#N/A,FALSE,"매출";#N/A,#N/A,FALSE,"원가";#N/A,#N/A,FALSE,"경영"}</definedName>
    <definedName name="ㅕ" localSheetId="4">#REF!</definedName>
    <definedName name="ㅕ">#REF!</definedName>
    <definedName name="ㅕㅕㅕ" localSheetId="1" hidden="1">{#N/A,#N/A,FALSE,"을지 (4)";#N/A,#N/A,FALSE,"을지 (5)";#N/A,#N/A,FALSE,"을지 (6)"}</definedName>
    <definedName name="ㅕㅕㅕ" localSheetId="4">#REF!</definedName>
    <definedName name="ㅕㅕㅕ">#REF!</definedName>
    <definedName name="ㅗ" localSheetId="1" hidden="1">{#N/A,#N/A,FALSE,"BS";#N/A,#N/A,FALSE,"PL";#N/A,#N/A,FALSE,"처분";#N/A,#N/A,FALSE,"현금";#N/A,#N/A,FALSE,"매출";#N/A,#N/A,FALSE,"원가";#N/A,#N/A,FALSE,"경영"}</definedName>
    <definedName name="ㅗ" localSheetId="4">#REF!</definedName>
    <definedName name="ㅗ">#REF!</definedName>
    <definedName name="ㅗ6" localSheetId="1">#N/A</definedName>
    <definedName name="ㅗ6" localSheetId="4">#REF!</definedName>
    <definedName name="ㅗ6">#REF!</definedName>
    <definedName name="ㅗㄱㄴ" localSheetId="1">[4]!ㅗㄱㄴ</definedName>
    <definedName name="ㅗㄱㄴ">[5]!ㅗㄱㄴ</definedName>
    <definedName name="ㅗㄱㄴㄴㄱ속ㄴ" localSheetId="1">[4]!ㅗㄱㄴㄴㄱ속ㄴ</definedName>
    <definedName name="ㅗㄱㄴㄴㄱ속ㄴ">[5]!ㅗㄱㄴㄴㄱ속ㄴ</definedName>
    <definedName name="ㅗㄱㄴ속ㄴ" localSheetId="1">[4]!ㅗㄱㄴ속ㄴ</definedName>
    <definedName name="ㅗㄱㄴ속ㄴ">[5]!ㅗㄱㄴ속ㄴ</definedName>
    <definedName name="ㅗㄱㄴ손" localSheetId="1">[4]!ㅗㄱㄴ손</definedName>
    <definedName name="ㅗㄱㄴ손">[5]!ㅗㄱㄴ손</definedName>
    <definedName name="ㅗㄱ녹ㄴ" localSheetId="1">[4]!ㅗㄱ녹ㄴ</definedName>
    <definedName name="ㅗㄱ녹ㄴ">[5]!ㅗㄱ녹ㄴ</definedName>
    <definedName name="ㅗㄱㄷ" localSheetId="1">[4]!ㅗㄱㄷ</definedName>
    <definedName name="ㅗㄱㄷ">[5]!ㅗㄱㄷ</definedName>
    <definedName name="ㅗㄱ소" localSheetId="1">[4]!ㅗㄱ소</definedName>
    <definedName name="ㅗㄱ소">[5]!ㅗㄱ소</definedName>
    <definedName name="ㅗㄳㄷ곧ㄴ" localSheetId="1">[4]!ㅗㄳㄷ곧ㄴ</definedName>
    <definedName name="ㅗㄳㄷ곧ㄴ">[5]!ㅗㄳㄷ곧ㄴ</definedName>
    <definedName name="ㅗㄴㄱ소" localSheetId="1">[4]!ㅗㄴㄱ소</definedName>
    <definedName name="ㅗㄴㄱ소">[5]!ㅗㄴㄱ소</definedName>
    <definedName name="ㅗㄴㄱ손" localSheetId="1">[4]!ㅗㄴㄱ손</definedName>
    <definedName name="ㅗㄴㄱ손">[5]!ㅗㄴㄱ손</definedName>
    <definedName name="ㅗㄴㄱ손ㄱ" localSheetId="1">[4]!ㅗㄴㄱ손ㄱ</definedName>
    <definedName name="ㅗㄴㄱ손ㄱ">[5]!ㅗㄴㄱ손ㄱ</definedName>
    <definedName name="ㅗㄴㄱ솟ㄱㄴ" localSheetId="1">[4]!ㅗㄴㄱ솟ㄱㄴ</definedName>
    <definedName name="ㅗㄴㄱ솟ㄱㄴ">[5]!ㅗㄴㄱ솟ㄱㄴ</definedName>
    <definedName name="ㅗㄴ곤" localSheetId="1">[4]!ㅗㄴ곤</definedName>
    <definedName name="ㅗㄴ곤">[5]!ㅗㄴ곤</definedName>
    <definedName name="ㅗㄴㄳ" localSheetId="1">[4]!ㅗㄴㄳ</definedName>
    <definedName name="ㅗㄴㄳ">[5]!ㅗㄴㄳ</definedName>
    <definedName name="ㅗㄷ손" localSheetId="1">[4]!ㅗㄷ손</definedName>
    <definedName name="ㅗㄷ손">[5]!ㅗㄷ손</definedName>
    <definedName name="ㅗㄹㅇ" localSheetId="1">[4]!BlankMacro1</definedName>
    <definedName name="ㅗㄹㅇ">[5]!BlankMacro1</definedName>
    <definedName name="ㅗㅀ" localSheetId="1">[4]!ㅗㅀ</definedName>
    <definedName name="ㅗㅀ">[5]!ㅗㅀ</definedName>
    <definedName name="ㅗㅅㄱ노ㅠㅍ" localSheetId="1">[4]!ㅗㅅㄱ노ㅠㅍ</definedName>
    <definedName name="ㅗㅅㄱ노ㅠㅍ">[5]!ㅗㅅㄱ노ㅠㅍ</definedName>
    <definedName name="ㅗㅅㄱ논" localSheetId="1">[4]!ㅗㅅㄱ논</definedName>
    <definedName name="ㅗㅅㄱ논">[5]!ㅗㅅㄱ논</definedName>
    <definedName name="ㅗㅅ곤" localSheetId="1">[4]!ㅗㅅ곤</definedName>
    <definedName name="ㅗㅅ곤">[5]!ㅗㅅ곤</definedName>
    <definedName name="ㅗㅅㄴ곤고" localSheetId="1">[4]!ㅗㅅㄴ곤고</definedName>
    <definedName name="ㅗㅅㄴ곤고">[5]!ㅗㅅㄴ곤고</definedName>
    <definedName name="ㅗㅈ4" localSheetId="1">[4]!ㅗㅈ4</definedName>
    <definedName name="ㅗㅈ4">[5]!ㅗㅈ4</definedName>
    <definedName name="ㅗㅗ" localSheetId="1" hidden="1">{#N/A,#N/A,FALSE,"초도품";#N/A,#N/A,FALSE,"초도품 (2)";#N/A,#N/A,FALSE,"초도품 (3)";#N/A,#N/A,FALSE,"초도품 (4)";#N/A,#N/A,FALSE,"초도품 (5)";#N/A,#N/A,FALSE,"초도품 (6)"}</definedName>
    <definedName name="ㅗㅗ" localSheetId="4">#REF!</definedName>
    <definedName name="ㅗㅗ">#REF!</definedName>
    <definedName name="ㅘ" localSheetId="1">[4]!ㅘ</definedName>
    <definedName name="ㅘ">[5]!ㅘ</definedName>
    <definedName name="ㅛ" localSheetId="1" hidden="1">{#N/A,#N/A,FALSE,"BS";#N/A,#N/A,FALSE,"PL";#N/A,#N/A,FALSE,"처분";#N/A,#N/A,FALSE,"현금";#N/A,#N/A,FALSE,"매출";#N/A,#N/A,FALSE,"원가";#N/A,#N/A,FALSE,"경영"}</definedName>
    <definedName name="ㅛ" localSheetId="4">#REF!</definedName>
    <definedName name="ㅛ">#REF!</definedName>
    <definedName name="ㅛ걱" localSheetId="1">[4]!ㅛ걱</definedName>
    <definedName name="ㅛ걱">[5]!ㅛ걱</definedName>
    <definedName name="ㅛ건" localSheetId="1">[4]!ㅛ건</definedName>
    <definedName name="ㅛ건">[5]!ㅛ건</definedName>
    <definedName name="ㅛㅇㅅ겅ㅅ" localSheetId="1">[4]!ㅛㅇㅅ겅ㅅ</definedName>
    <definedName name="ㅛㅇㅅ겅ㅅ">[5]!ㅛㅇㅅ겅ㅅ</definedName>
    <definedName name="ㅛㅓ" localSheetId="1">[4]!ㅛㅓ</definedName>
    <definedName name="ㅛㅓ">[5]!ㅛㅓ</definedName>
    <definedName name="ㅛㅓㄴ" localSheetId="1">[4]!ㅛㅓㄴ</definedName>
    <definedName name="ㅛㅓㄴ">[5]!ㅛㅓㄴ</definedName>
    <definedName name="ㅛㅛㅛ" localSheetId="1" hidden="1">{#N/A,#N/A,FALSE,"초도품";#N/A,#N/A,FALSE,"초도품 (2)";#N/A,#N/A,FALSE,"초도품 (3)";#N/A,#N/A,FALSE,"초도품 (4)";#N/A,#N/A,FALSE,"초도품 (5)";#N/A,#N/A,FALSE,"초도품 (6)"}</definedName>
    <definedName name="ㅛㅛㅛ" localSheetId="4">#REF!</definedName>
    <definedName name="ㅛㅛㅛ">#REF!</definedName>
    <definedName name="ㅜ" localSheetId="1">'[2]2500'!#REF!</definedName>
    <definedName name="ㅜ" localSheetId="4">#REF!</definedName>
    <definedName name="ㅜ">#REF!</definedName>
    <definedName name="ㅠ" localSheetId="1" hidden="1">{#N/A,#N/A,FALSE,"UNIT";#N/A,#N/A,FALSE,"UNIT";#N/A,#N/A,FALSE,"계정"}</definedName>
    <definedName name="ㅠ" localSheetId="4">#REF!</definedName>
    <definedName name="ㅠ">#REF!</definedName>
    <definedName name="ㅠㄱㄴㄳ" localSheetId="1">[4]!ㅠㄱㄴㄳ</definedName>
    <definedName name="ㅠㄱㄴㄳ">[5]!ㅠㄱㄴㄳ</definedName>
    <definedName name="ㅠㄷㅁ" localSheetId="1">[4]!ㅠㄷㅁ</definedName>
    <definedName name="ㅠㄷㅁ">[5]!ㅠㄷㅁ</definedName>
    <definedName name="ㅠㅅ귷" localSheetId="1">[4]!ㅠㅅ귷</definedName>
    <definedName name="ㅠㅅ귷">[5]!ㅠㅅ귷</definedName>
    <definedName name="ㅠㅠㅠ" localSheetId="1">[4]!ㅠㅠㅠ</definedName>
    <definedName name="ㅠㅠㅠ">[5]!ㅠㅠㅠ</definedName>
    <definedName name="ㅠㅠㅠㅠㅠㅠ" localSheetId="1">[4]!ㅠㅠㅠㅠㅠㅠ</definedName>
    <definedName name="ㅠㅠㅠㅠㅠㅠ">[5]!ㅠㅠㅠㅠㅠㅠ</definedName>
    <definedName name="ㅣ" localSheetId="1">#N/A</definedName>
    <definedName name="ㅣ" localSheetId="4">#REF!</definedName>
    <definedName name="ㅣ">#REF!</definedName>
    <definedName name="ㅣㅏ" localSheetId="1">[4]!ㅣㅏ</definedName>
    <definedName name="ㅣㅏ">[5]!ㅣㅏ</definedName>
    <definedName name="ㅣㅏㅣ" localSheetId="1">#N/A</definedName>
    <definedName name="ㅣㅏㅣ" localSheetId="4">#REF!</definedName>
    <definedName name="ㅣㅏㅣ">#REF!</definedName>
    <definedName name="ㅣㅣ" localSheetId="1" hidden="1">{#N/A,#N/A,FALSE,"을지 (4)";#N/A,#N/A,FALSE,"을지 (5)";#N/A,#N/A,FALSE,"을지 (6)"}</definedName>
    <definedName name="ㅣㅣ" localSheetId="4">#REF!</definedName>
    <definedName name="ㅣㅣ">#REF!</definedName>
    <definedName name="ㅣㅣㅣ" localSheetId="1">#N/A</definedName>
    <definedName name="ㅣㅣㅣ" localSheetId="4">#REF!</definedName>
    <definedName name="ㅣㅣㅣ">#REF!</definedName>
    <definedName name="ㅣㅣㅣㅣㅣㅣㅣㄹㄹㄹㄹㄹㄹㄹ" localSheetId="1">[4]!ㅣㅣㅣㅣㅣㅣㅣㄹㄹㄹㄹㄹㄹㄹ</definedName>
    <definedName name="ㅣㅣㅣㅣㅣㅣㅣㄹㄹㄹㄹㄹㄹㄹ">[5]!ㅣㅣㅣㅣㅣㅣㅣㄹㄹㄹㄹㄹㄹㄹ</definedName>
  </definedNames>
  <calcPr calcId="191028"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59" i="6" l="1"/>
  <c r="L59" i="6"/>
  <c r="K59" i="6"/>
  <c r="J59" i="6"/>
  <c r="I59" i="6"/>
  <c r="H59" i="6"/>
  <c r="G59" i="6"/>
  <c r="L55" i="6"/>
  <c r="M55" i="6"/>
  <c r="K55" i="6"/>
  <c r="J55" i="6"/>
  <c r="I55" i="6"/>
  <c r="H55" i="6"/>
  <c r="G55" i="6"/>
  <c r="L35" i="6"/>
  <c r="H35" i="6"/>
  <c r="K35" i="6"/>
  <c r="J35" i="6"/>
  <c r="I35" i="6"/>
  <c r="M35" i="6"/>
  <c r="E35" i="6"/>
  <c r="AD36" i="6"/>
  <c r="L28" i="6"/>
  <c r="M28" i="6"/>
  <c r="M27" i="6" s="1"/>
  <c r="K28" i="6"/>
  <c r="J28" i="6"/>
  <c r="J27" i="6" s="1"/>
  <c r="AQ42" i="6" s="1"/>
  <c r="F28" i="6"/>
  <c r="E28" i="6"/>
  <c r="E27" i="6" s="1"/>
  <c r="AO27" i="6"/>
  <c r="AP27" i="6" s="1"/>
  <c r="AQ27" i="6" s="1"/>
  <c r="AR27" i="6" s="1"/>
  <c r="AS27" i="6" s="1"/>
  <c r="AT27" i="6" s="1"/>
  <c r="H18" i="6"/>
  <c r="J18" i="6"/>
  <c r="M17" i="6"/>
  <c r="L18" i="6"/>
  <c r="K18" i="6"/>
  <c r="E17" i="6"/>
  <c r="M18" i="6"/>
  <c r="E18" i="6"/>
  <c r="K17" i="6"/>
  <c r="G17" i="6"/>
  <c r="F17" i="6"/>
  <c r="G16" i="6"/>
  <c r="AE15" i="6"/>
  <c r="AF15" i="6" s="1"/>
  <c r="AG15" i="6" s="1"/>
  <c r="AH15" i="6" s="1"/>
  <c r="AI15" i="6" s="1"/>
  <c r="AJ15" i="6" s="1"/>
  <c r="T15" i="6"/>
  <c r="U15" i="6" s="1"/>
  <c r="V15" i="6" s="1"/>
  <c r="W15" i="6" s="1"/>
  <c r="X15" i="6" s="1"/>
  <c r="Y15" i="6" s="1"/>
  <c r="M14" i="6"/>
  <c r="L14" i="6"/>
  <c r="K14" i="6"/>
  <c r="J14" i="6"/>
  <c r="I14" i="6"/>
  <c r="H14" i="6"/>
  <c r="G14" i="6"/>
  <c r="F14" i="6"/>
  <c r="M12" i="6"/>
  <c r="I12" i="6"/>
  <c r="AJ11" i="6"/>
  <c r="AF11" i="6"/>
  <c r="AI11" i="6"/>
  <c r="AH11" i="6"/>
  <c r="AG11" i="6"/>
  <c r="AE11" i="6"/>
  <c r="AD11" i="6"/>
  <c r="L12" i="6"/>
  <c r="K12" i="6"/>
  <c r="J12" i="6"/>
  <c r="H12" i="6"/>
  <c r="G12" i="6"/>
  <c r="F12" i="6"/>
  <c r="M10" i="6"/>
  <c r="L10" i="6"/>
  <c r="J10" i="6"/>
  <c r="H10" i="6"/>
  <c r="G10" i="6"/>
  <c r="F10" i="6"/>
  <c r="M8" i="6"/>
  <c r="L8" i="6"/>
  <c r="K8" i="6"/>
  <c r="J8" i="6"/>
  <c r="I8" i="6"/>
  <c r="H8" i="6"/>
  <c r="G8" i="6"/>
  <c r="F8" i="6"/>
  <c r="R21" i="6" l="1"/>
  <c r="R39" i="6"/>
  <c r="R34" i="6"/>
  <c r="R32" i="6"/>
  <c r="R30" i="6"/>
  <c r="R26" i="6"/>
  <c r="R25" i="6"/>
  <c r="R22" i="6"/>
  <c r="S44" i="6"/>
  <c r="S39" i="6"/>
  <c r="S36" i="6"/>
  <c r="S34" i="6"/>
  <c r="S32" i="6"/>
  <c r="S30" i="6"/>
  <c r="S26" i="6"/>
  <c r="S25" i="6"/>
  <c r="S24" i="6"/>
  <c r="S23" i="6"/>
  <c r="S22" i="6"/>
  <c r="S21" i="6"/>
  <c r="S20" i="6"/>
  <c r="S19" i="6"/>
  <c r="W43" i="6"/>
  <c r="W40" i="6"/>
  <c r="W33" i="6"/>
  <c r="W31" i="6"/>
  <c r="W29" i="6"/>
  <c r="W26" i="6"/>
  <c r="W25" i="6"/>
  <c r="W24" i="6"/>
  <c r="W23" i="6"/>
  <c r="W22" i="6"/>
  <c r="W21" i="6"/>
  <c r="W20" i="6"/>
  <c r="W19" i="6"/>
  <c r="AB32" i="6"/>
  <c r="AB30" i="6"/>
  <c r="AJ32" i="6"/>
  <c r="AJ30" i="6"/>
  <c r="AL34" i="6"/>
  <c r="AL31" i="6"/>
  <c r="AT34" i="6"/>
  <c r="AT31" i="6"/>
  <c r="AT35" i="6"/>
  <c r="AH30" i="6"/>
  <c r="AH31" i="6"/>
  <c r="AH29" i="6"/>
  <c r="Q23" i="6"/>
  <c r="Y23" i="6"/>
  <c r="AL42" i="6"/>
  <c r="AL32" i="6"/>
  <c r="AL30" i="6"/>
  <c r="AQ32" i="6"/>
  <c r="AQ35" i="6"/>
  <c r="AL40" i="6"/>
  <c r="AT40" i="6"/>
  <c r="AG33" i="6"/>
  <c r="AG31" i="6"/>
  <c r="AG29" i="6"/>
  <c r="AL35" i="6"/>
  <c r="AQ37" i="6"/>
  <c r="AL41" i="6"/>
  <c r="AT41" i="6"/>
  <c r="E45" i="6"/>
  <c r="E47" i="6" s="1"/>
  <c r="Q37" i="6"/>
  <c r="Q26" i="6"/>
  <c r="Q22" i="6"/>
  <c r="M45" i="6"/>
  <c r="M47" i="6" s="1"/>
  <c r="M53" i="6" s="1"/>
  <c r="M52" i="6" s="1"/>
  <c r="Y38" i="6"/>
  <c r="Y37" i="6"/>
  <c r="Y26" i="6"/>
  <c r="Y22" i="6"/>
  <c r="Q24" i="6"/>
  <c r="Y24" i="6"/>
  <c r="AQ30" i="6"/>
  <c r="AQ31" i="6"/>
  <c r="AQ29" i="6"/>
  <c r="AQ43" i="6"/>
  <c r="AQ38" i="6"/>
  <c r="Q42" i="6"/>
  <c r="Y42" i="6"/>
  <c r="AQ44" i="6"/>
  <c r="Q25" i="6"/>
  <c r="Y25" i="6"/>
  <c r="AL36" i="6"/>
  <c r="AT36" i="6"/>
  <c r="W35" i="6"/>
  <c r="K27" i="6"/>
  <c r="AR35" i="6"/>
  <c r="AQ39" i="6"/>
  <c r="AL43" i="6"/>
  <c r="AT43" i="6"/>
  <c r="AR44" i="6"/>
  <c r="Q20" i="6"/>
  <c r="Y20" i="6"/>
  <c r="AT42" i="6"/>
  <c r="AT32" i="6"/>
  <c r="AT30" i="6"/>
  <c r="L27" i="6"/>
  <c r="AG30" i="6"/>
  <c r="AS33" i="6"/>
  <c r="AQ34" i="6"/>
  <c r="AL37" i="6"/>
  <c r="AT37" i="6"/>
  <c r="AS38" i="6"/>
  <c r="AR39" i="6"/>
  <c r="AS44" i="6"/>
  <c r="Q21" i="6"/>
  <c r="Y21" i="6"/>
  <c r="AL29" i="6"/>
  <c r="AT29" i="6"/>
  <c r="AR30" i="6"/>
  <c r="AL33" i="6"/>
  <c r="AT33" i="6"/>
  <c r="AR34" i="6"/>
  <c r="AL38" i="6"/>
  <c r="AT38" i="6"/>
  <c r="AS39" i="6"/>
  <c r="AQ40" i="6"/>
  <c r="AL44" i="6"/>
  <c r="AT44" i="6"/>
  <c r="AS30" i="6"/>
  <c r="AS34" i="6"/>
  <c r="AL39" i="6"/>
  <c r="AT39" i="6"/>
  <c r="AQ41" i="6"/>
  <c r="T9" i="6"/>
  <c r="U8" i="6" s="1"/>
  <c r="AE36" i="6"/>
  <c r="R42" i="6"/>
  <c r="U9" i="6"/>
  <c r="V8" i="6" s="1"/>
  <c r="I10" i="6"/>
  <c r="F18" i="6"/>
  <c r="AC31" i="6" s="1"/>
  <c r="AH33" i="6"/>
  <c r="AQ33" i="6"/>
  <c r="F35" i="6"/>
  <c r="Q35" i="6"/>
  <c r="Y35" i="6"/>
  <c r="AF36" i="6"/>
  <c r="R37" i="6"/>
  <c r="W38" i="6"/>
  <c r="Q40" i="6"/>
  <c r="Y40" i="6"/>
  <c r="S42" i="6"/>
  <c r="V9" i="6"/>
  <c r="W8" i="6" s="1"/>
  <c r="H17" i="6"/>
  <c r="G18" i="6"/>
  <c r="Q19" i="6"/>
  <c r="Y19" i="6"/>
  <c r="G28" i="6"/>
  <c r="Q29" i="6"/>
  <c r="Y29" i="6"/>
  <c r="AI29" i="6"/>
  <c r="AE30" i="6"/>
  <c r="Q31" i="6"/>
  <c r="Y31" i="6"/>
  <c r="AI31" i="6"/>
  <c r="AE32" i="6"/>
  <c r="Q33" i="6"/>
  <c r="Y33" i="6"/>
  <c r="AI33" i="6"/>
  <c r="G35" i="6"/>
  <c r="W36" i="6"/>
  <c r="AG36" i="6"/>
  <c r="S37" i="6"/>
  <c r="AR38" i="6"/>
  <c r="R40" i="6"/>
  <c r="W41" i="6"/>
  <c r="Q43" i="6"/>
  <c r="Y43" i="6"/>
  <c r="AS43" i="6"/>
  <c r="W9" i="6"/>
  <c r="X8" i="6" s="1"/>
  <c r="K10" i="6"/>
  <c r="I17" i="6"/>
  <c r="R19" i="6"/>
  <c r="R23" i="6"/>
  <c r="H28" i="6"/>
  <c r="H27" i="6" s="1"/>
  <c r="R29" i="6"/>
  <c r="AB29" i="6"/>
  <c r="AJ29" i="6"/>
  <c r="AS29" i="6"/>
  <c r="R31" i="6"/>
  <c r="AB31" i="6"/>
  <c r="AJ31" i="6"/>
  <c r="R33" i="6"/>
  <c r="AB33" i="6"/>
  <c r="AJ33" i="6"/>
  <c r="AH36" i="6"/>
  <c r="AQ36" i="6"/>
  <c r="T37" i="6"/>
  <c r="Q38" i="6"/>
  <c r="S40" i="6"/>
  <c r="U42" i="6"/>
  <c r="R43" i="6"/>
  <c r="W44" i="6"/>
  <c r="X9" i="6"/>
  <c r="Y8" i="6" s="1"/>
  <c r="J17" i="6"/>
  <c r="I18" i="6"/>
  <c r="I28" i="6"/>
  <c r="I27" i="6" s="1"/>
  <c r="S29" i="6"/>
  <c r="W30" i="6"/>
  <c r="S31" i="6"/>
  <c r="W32" i="6"/>
  <c r="AG32" i="6"/>
  <c r="S33" i="6"/>
  <c r="W34" i="6"/>
  <c r="Q36" i="6"/>
  <c r="Y36" i="6"/>
  <c r="AI36" i="6"/>
  <c r="U37" i="6"/>
  <c r="R38" i="6"/>
  <c r="W39" i="6"/>
  <c r="T40" i="6"/>
  <c r="Q41" i="6"/>
  <c r="Y41" i="6"/>
  <c r="V42" i="6"/>
  <c r="S43" i="6"/>
  <c r="Y9" i="6"/>
  <c r="R20" i="6"/>
  <c r="R24" i="6"/>
  <c r="AH32" i="6"/>
  <c r="R36" i="6"/>
  <c r="AB36" i="6"/>
  <c r="AJ36" i="6"/>
  <c r="V37" i="6"/>
  <c r="S38" i="6"/>
  <c r="U40" i="6"/>
  <c r="R41" i="6"/>
  <c r="W42" i="6"/>
  <c r="T43" i="6"/>
  <c r="Q44" i="6"/>
  <c r="Y44" i="6"/>
  <c r="L17" i="6"/>
  <c r="U29" i="6"/>
  <c r="AE29" i="6"/>
  <c r="Q30" i="6"/>
  <c r="Y30" i="6"/>
  <c r="AI30" i="6"/>
  <c r="U31" i="6"/>
  <c r="AE31" i="6"/>
  <c r="Q32" i="6"/>
  <c r="Y32" i="6"/>
  <c r="AI32" i="6"/>
  <c r="U33" i="6"/>
  <c r="AE33" i="6"/>
  <c r="Q34" i="6"/>
  <c r="Y34" i="6"/>
  <c r="AC36" i="6"/>
  <c r="W37" i="6"/>
  <c r="T38" i="6"/>
  <c r="Q39" i="6"/>
  <c r="Y39" i="6"/>
  <c r="V40" i="6"/>
  <c r="S41" i="6"/>
  <c r="X42" i="6"/>
  <c r="U43" i="6"/>
  <c r="R44" i="6"/>
  <c r="S9" i="6"/>
  <c r="T8" i="6" s="1"/>
  <c r="F16" i="6"/>
  <c r="X23" i="6" l="1"/>
  <c r="X24" i="6"/>
  <c r="M16" i="6"/>
  <c r="X37" i="6"/>
  <c r="X26" i="6"/>
  <c r="X31" i="6"/>
  <c r="X33" i="6"/>
  <c r="X36" i="6"/>
  <c r="X41" i="6"/>
  <c r="X44" i="6"/>
  <c r="X34" i="6"/>
  <c r="X39" i="6"/>
  <c r="AP40" i="6"/>
  <c r="AP32" i="6"/>
  <c r="AP42" i="6"/>
  <c r="AF31" i="6"/>
  <c r="AF32" i="6"/>
  <c r="V35" i="6"/>
  <c r="V36" i="6"/>
  <c r="V41" i="6"/>
  <c r="V44" i="6"/>
  <c r="V32" i="6"/>
  <c r="V34" i="6"/>
  <c r="K16" i="6"/>
  <c r="AO41" i="6"/>
  <c r="AO37" i="6"/>
  <c r="AO34" i="6"/>
  <c r="AO32" i="6"/>
  <c r="AO43" i="6"/>
  <c r="AO39" i="6"/>
  <c r="U35" i="6"/>
  <c r="U26" i="6"/>
  <c r="U23" i="6"/>
  <c r="U19" i="6"/>
  <c r="U34" i="6"/>
  <c r="U39" i="6"/>
  <c r="T41" i="6"/>
  <c r="T32" i="6"/>
  <c r="AS31" i="6"/>
  <c r="AS41" i="6"/>
  <c r="AS42" i="6"/>
  <c r="AS32" i="6"/>
  <c r="AS36" i="6"/>
  <c r="AS35" i="6"/>
  <c r="AR40" i="6"/>
  <c r="AR36" i="6"/>
  <c r="AR43" i="6"/>
  <c r="AR29" i="6"/>
  <c r="S35" i="6"/>
  <c r="AD31" i="6"/>
  <c r="AD29" i="6"/>
  <c r="AD32" i="6"/>
  <c r="AD30" i="6"/>
  <c r="V33" i="6"/>
  <c r="U21" i="6"/>
  <c r="AO29" i="6"/>
  <c r="AD33" i="6"/>
  <c r="X38" i="6"/>
  <c r="U30" i="6"/>
  <c r="T20" i="6"/>
  <c r="T33" i="6"/>
  <c r="T31" i="6"/>
  <c r="T29" i="6"/>
  <c r="T23" i="6"/>
  <c r="T19" i="6"/>
  <c r="T22" i="6"/>
  <c r="H45" i="6"/>
  <c r="H47" i="6" s="1"/>
  <c r="H53" i="6" s="1"/>
  <c r="H52" i="6" s="1"/>
  <c r="H16" i="6"/>
  <c r="T44" i="6"/>
  <c r="T39" i="6"/>
  <c r="R35" i="6"/>
  <c r="T30" i="6"/>
  <c r="V31" i="6"/>
  <c r="T24" i="6"/>
  <c r="AO31" i="6"/>
  <c r="U22" i="6"/>
  <c r="AF33" i="6"/>
  <c r="U25" i="6"/>
  <c r="AO38" i="6"/>
  <c r="AP41" i="6"/>
  <c r="AP38" i="6"/>
  <c r="AP33" i="6"/>
  <c r="AP31" i="6"/>
  <c r="AP29" i="6"/>
  <c r="X29" i="6"/>
  <c r="V23" i="6"/>
  <c r="AO40" i="6"/>
  <c r="AP34" i="6"/>
  <c r="V24" i="6"/>
  <c r="AR32" i="6"/>
  <c r="AP37" i="6"/>
  <c r="AC32" i="6"/>
  <c r="AC30" i="6"/>
  <c r="L45" i="6"/>
  <c r="L47" i="6" s="1"/>
  <c r="L53" i="6" s="1"/>
  <c r="L52" i="6" s="1"/>
  <c r="X32" i="6"/>
  <c r="X30" i="6"/>
  <c r="X25" i="6"/>
  <c r="X21" i="6"/>
  <c r="L16" i="6"/>
  <c r="X20" i="6"/>
  <c r="X40" i="6"/>
  <c r="AC33" i="6"/>
  <c r="AF30" i="6"/>
  <c r="T42" i="6"/>
  <c r="AP36" i="6"/>
  <c r="U44" i="6"/>
  <c r="T34" i="6"/>
  <c r="T21" i="6"/>
  <c r="AC29" i="6"/>
  <c r="AO42" i="6"/>
  <c r="AS40" i="6"/>
  <c r="AS37" i="6"/>
  <c r="AR33" i="6"/>
  <c r="K45" i="6"/>
  <c r="K47" i="6" s="1"/>
  <c r="K53" i="6" s="1"/>
  <c r="K52" i="6" s="1"/>
  <c r="AP39" i="6"/>
  <c r="AO30" i="6"/>
  <c r="T35" i="6"/>
  <c r="AO44" i="6"/>
  <c r="V19" i="6"/>
  <c r="V26" i="6"/>
  <c r="V22" i="6"/>
  <c r="J45" i="6"/>
  <c r="J47" i="6" s="1"/>
  <c r="J53" i="6" s="1"/>
  <c r="J52" i="6" s="1"/>
  <c r="V21" i="6"/>
  <c r="J16" i="6"/>
  <c r="V38" i="6"/>
  <c r="V39" i="6"/>
  <c r="V30" i="6"/>
  <c r="I45" i="6"/>
  <c r="I47" i="6" s="1"/>
  <c r="I53" i="6" s="1"/>
  <c r="I52" i="6" s="1"/>
  <c r="I16" i="6"/>
  <c r="U41" i="6"/>
  <c r="U36" i="6"/>
  <c r="U24" i="6"/>
  <c r="U20" i="6"/>
  <c r="U32" i="6"/>
  <c r="X43" i="6"/>
  <c r="AO36" i="6"/>
  <c r="V20" i="6"/>
  <c r="T25" i="6"/>
  <c r="AP35" i="6"/>
  <c r="V29" i="6"/>
  <c r="AO35" i="6"/>
  <c r="AF29" i="6"/>
  <c r="AP43" i="6"/>
  <c r="V43" i="6"/>
  <c r="T26" i="6"/>
  <c r="G27" i="6"/>
  <c r="X19" i="6"/>
  <c r="T36" i="6"/>
  <c r="X22" i="6"/>
  <c r="AP30" i="6"/>
  <c r="X35" i="6"/>
  <c r="AR37" i="6"/>
  <c r="AP44" i="6"/>
  <c r="U38" i="6"/>
  <c r="F27" i="6"/>
  <c r="AM35" i="6" s="1"/>
  <c r="AR41" i="6"/>
  <c r="AR42" i="6"/>
  <c r="AO33" i="6"/>
  <c r="V25" i="6"/>
  <c r="AR31" i="6"/>
  <c r="AM31" i="6" l="1"/>
  <c r="AM29" i="6"/>
  <c r="AM32" i="6"/>
  <c r="AM30" i="6"/>
  <c r="AM39" i="6"/>
  <c r="AM34" i="6"/>
  <c r="AM44" i="6"/>
  <c r="AM36" i="6"/>
  <c r="AM38" i="6"/>
  <c r="AM43" i="6"/>
  <c r="AM40" i="6"/>
  <c r="AM41" i="6"/>
  <c r="F45" i="6"/>
  <c r="F47" i="6" s="1"/>
  <c r="AM42" i="6"/>
  <c r="AM37" i="6"/>
  <c r="AM33" i="6"/>
  <c r="AN39" i="6"/>
  <c r="AN44" i="6"/>
  <c r="AN36" i="6"/>
  <c r="AN33" i="6"/>
  <c r="AN31" i="6"/>
  <c r="AN32" i="6"/>
  <c r="AN37" i="6"/>
  <c r="AN38" i="6"/>
  <c r="AN30" i="6"/>
  <c r="AN40" i="6"/>
  <c r="AN43" i="6"/>
  <c r="AN34" i="6"/>
  <c r="AN41" i="6"/>
  <c r="AN29" i="6"/>
  <c r="AN42" i="6"/>
  <c r="G45" i="6"/>
  <c r="G47" i="6" s="1"/>
  <c r="G53" i="6" s="1"/>
  <c r="G52" i="6" s="1"/>
  <c r="G63" i="6" s="1"/>
  <c r="H50" i="6" s="1"/>
  <c r="H63" i="6" s="1"/>
  <c r="I50" i="6" s="1"/>
  <c r="I63" i="6" s="1"/>
  <c r="J50" i="6" s="1"/>
  <c r="J63" i="6" s="1"/>
  <c r="K50" i="6" s="1"/>
  <c r="K63" i="6" s="1"/>
  <c r="L50" i="6" s="1"/>
  <c r="L63" i="6" s="1"/>
  <c r="M50" i="6" s="1"/>
  <c r="M63" i="6" s="1"/>
  <c r="AN35" i="6"/>
  <c r="R219" i="5" l="1"/>
  <c r="R216" i="5"/>
  <c r="R214" i="5"/>
  <c r="R211" i="5"/>
  <c r="R208" i="5"/>
  <c r="R206" i="5"/>
  <c r="R204" i="5"/>
  <c r="R202" i="5"/>
  <c r="R198" i="5"/>
  <c r="R196" i="5"/>
  <c r="R194" i="5"/>
  <c r="R192" i="5"/>
  <c r="R189" i="5"/>
  <c r="R187" i="5"/>
  <c r="R185" i="5"/>
  <c r="R183" i="5"/>
  <c r="R181" i="5"/>
  <c r="R179" i="5"/>
  <c r="R177" i="5"/>
  <c r="R175" i="5"/>
  <c r="R173" i="5"/>
  <c r="R171" i="5"/>
  <c r="R169" i="5"/>
  <c r="R167" i="5"/>
  <c r="R165" i="5"/>
  <c r="R163" i="5"/>
  <c r="R160" i="5"/>
  <c r="R158" i="5"/>
  <c r="R156" i="5"/>
  <c r="R153" i="5"/>
  <c r="R151" i="5"/>
  <c r="R149" i="5"/>
  <c r="R147" i="5"/>
  <c r="R145" i="5"/>
  <c r="R129" i="5"/>
  <c r="R113" i="5"/>
  <c r="R109" i="5"/>
  <c r="R103" i="5"/>
  <c r="R101" i="5"/>
  <c r="R99" i="5"/>
  <c r="R97" i="5"/>
  <c r="R95" i="5"/>
  <c r="R93" i="5"/>
  <c r="R91" i="5"/>
  <c r="R89" i="5"/>
  <c r="R87" i="5"/>
  <c r="R85" i="5"/>
  <c r="R83" i="5"/>
  <c r="R78" i="5"/>
  <c r="R76" i="5"/>
  <c r="R74" i="5"/>
  <c r="R72" i="5"/>
  <c r="R70" i="5"/>
  <c r="R68" i="5"/>
  <c r="R66" i="5"/>
  <c r="R64" i="5"/>
  <c r="R62" i="5"/>
  <c r="R60" i="5"/>
  <c r="R58" i="5"/>
  <c r="R56" i="5"/>
  <c r="R54" i="5"/>
  <c r="R52" i="5"/>
  <c r="R50" i="5"/>
  <c r="R48" i="5"/>
  <c r="R46" i="5"/>
  <c r="R43" i="5"/>
  <c r="R41" i="5"/>
  <c r="R39" i="5"/>
  <c r="R37" i="5"/>
  <c r="R34" i="5"/>
  <c r="R32" i="5"/>
  <c r="R29" i="5"/>
  <c r="R26" i="5"/>
  <c r="R24" i="5"/>
  <c r="R22" i="5"/>
  <c r="R20" i="5"/>
  <c r="R17" i="5"/>
  <c r="R15" i="5"/>
  <c r="R13" i="5"/>
  <c r="R9" i="5"/>
  <c r="R7" i="5"/>
  <c r="R220" i="5" s="1"/>
  <c r="M319" i="5"/>
  <c r="M317" i="5"/>
  <c r="M315" i="5"/>
  <c r="M313" i="5"/>
  <c r="M311" i="5"/>
  <c r="M309" i="5"/>
  <c r="M292" i="5"/>
  <c r="M290" i="5"/>
  <c r="M288" i="5"/>
  <c r="M286" i="5"/>
  <c r="M284" i="5"/>
  <c r="M282" i="5"/>
  <c r="M280" i="5"/>
  <c r="M277" i="5"/>
  <c r="M274" i="5"/>
  <c r="M272" i="5"/>
  <c r="M270" i="5"/>
  <c r="M268" i="5"/>
  <c r="M266" i="5"/>
  <c r="M263" i="5"/>
  <c r="M261" i="5"/>
  <c r="M259" i="5"/>
  <c r="M256" i="5"/>
  <c r="M254" i="5"/>
  <c r="M252" i="5"/>
  <c r="M250" i="5"/>
  <c r="M248" i="5"/>
  <c r="M245" i="5"/>
  <c r="M243" i="5"/>
  <c r="M241" i="5"/>
  <c r="M238" i="5"/>
  <c r="M236" i="5"/>
  <c r="M234" i="5"/>
  <c r="M232" i="5"/>
  <c r="M230" i="5"/>
  <c r="M228" i="5"/>
  <c r="M226" i="5"/>
  <c r="M224" i="5"/>
  <c r="M222" i="5"/>
  <c r="M219" i="5"/>
  <c r="M217" i="5"/>
  <c r="M215" i="5"/>
  <c r="M213" i="5"/>
  <c r="M211" i="5"/>
  <c r="M209" i="5"/>
  <c r="M207" i="5"/>
  <c r="M205" i="5"/>
  <c r="M203" i="5"/>
  <c r="M201" i="5"/>
  <c r="M197" i="5"/>
  <c r="M195" i="5"/>
  <c r="M193" i="5"/>
  <c r="M190" i="5"/>
  <c r="M187" i="5"/>
  <c r="M185" i="5"/>
  <c r="M183" i="5"/>
  <c r="M181" i="5"/>
  <c r="M179" i="5"/>
  <c r="M177" i="5"/>
  <c r="M175" i="5"/>
  <c r="M172" i="5"/>
  <c r="M168" i="5"/>
  <c r="M166" i="5"/>
  <c r="M162" i="5"/>
  <c r="M159" i="5"/>
  <c r="M157" i="5"/>
  <c r="M155" i="5"/>
  <c r="M153" i="5"/>
  <c r="M151" i="5"/>
  <c r="M149" i="5"/>
  <c r="M147" i="5"/>
  <c r="M145" i="5"/>
  <c r="M143" i="5"/>
  <c r="M141" i="5"/>
  <c r="M137" i="5"/>
  <c r="M133" i="5"/>
  <c r="M129" i="5"/>
  <c r="M125" i="5"/>
  <c r="M123" i="5"/>
  <c r="M119" i="5"/>
  <c r="M116" i="5"/>
  <c r="M112" i="5"/>
  <c r="M108" i="5"/>
  <c r="M106" i="5"/>
  <c r="M103" i="5"/>
  <c r="M101" i="5"/>
  <c r="M99" i="5"/>
  <c r="M97" i="5"/>
  <c r="M95" i="5"/>
  <c r="M93" i="5"/>
  <c r="M90" i="5"/>
  <c r="M87" i="5"/>
  <c r="M82" i="5"/>
  <c r="M78" i="5"/>
  <c r="M76" i="5"/>
  <c r="M71" i="5"/>
  <c r="M69" i="5"/>
  <c r="M67" i="5"/>
  <c r="M63" i="5"/>
  <c r="M58" i="5"/>
  <c r="M55" i="5"/>
  <c r="M51" i="5"/>
  <c r="M45" i="5"/>
  <c r="M43" i="5"/>
  <c r="M40" i="5"/>
  <c r="M36" i="5"/>
  <c r="M32" i="5"/>
  <c r="M27" i="5"/>
  <c r="M16" i="5"/>
  <c r="M10" i="5"/>
  <c r="M320" i="5" s="1"/>
  <c r="H101" i="5" l="1"/>
  <c r="H106" i="5" s="1"/>
  <c r="C139" i="5"/>
  <c r="AE2639" i="4" l="1"/>
  <c r="AD2639" i="4"/>
  <c r="AC2639" i="4"/>
  <c r="AB2639" i="4"/>
  <c r="AA2639" i="4"/>
  <c r="Z2639" i="4"/>
  <c r="Y2639" i="4"/>
  <c r="X2639" i="4"/>
  <c r="W2639" i="4"/>
  <c r="V2639" i="4"/>
  <c r="U2639" i="4"/>
  <c r="T2639" i="4"/>
  <c r="S2639" i="4"/>
  <c r="R2639" i="4"/>
  <c r="Q2639" i="4"/>
  <c r="P2639" i="4"/>
  <c r="O2639" i="4"/>
  <c r="N2639" i="4"/>
  <c r="M2639" i="4"/>
  <c r="L2639" i="4"/>
  <c r="K2639" i="4"/>
  <c r="AG2638" i="4"/>
  <c r="AG2637" i="4"/>
  <c r="AH2637" i="4" s="1"/>
  <c r="AG2636" i="4"/>
  <c r="AG2635" i="4"/>
  <c r="AG2634" i="4"/>
  <c r="AH2634" i="4" s="1"/>
  <c r="AG2633" i="4"/>
  <c r="AH2633" i="4" s="1"/>
  <c r="AG2632" i="4"/>
  <c r="AG2631" i="4"/>
  <c r="AE2630" i="4"/>
  <c r="AD2630" i="4"/>
  <c r="AC2630" i="4"/>
  <c r="AB2630" i="4"/>
  <c r="AA2630" i="4"/>
  <c r="Z2630" i="4"/>
  <c r="Y2630" i="4"/>
  <c r="X2630" i="4"/>
  <c r="W2630" i="4"/>
  <c r="V2630" i="4"/>
  <c r="U2630" i="4"/>
  <c r="T2630" i="4"/>
  <c r="S2630" i="4"/>
  <c r="R2630" i="4"/>
  <c r="Q2630" i="4"/>
  <c r="P2630" i="4"/>
  <c r="O2630" i="4"/>
  <c r="N2630" i="4"/>
  <c r="M2630" i="4"/>
  <c r="L2630" i="4"/>
  <c r="K2630" i="4"/>
  <c r="AG2629" i="4"/>
  <c r="AH2629" i="4" s="1"/>
  <c r="AI2629" i="4" s="1"/>
  <c r="AJ2629" i="4" s="1"/>
  <c r="AG2628" i="4"/>
  <c r="AH2628" i="4" s="1"/>
  <c r="AG2627" i="4"/>
  <c r="AG2626" i="4"/>
  <c r="AG2625" i="4"/>
  <c r="AG2624" i="4"/>
  <c r="AG2623" i="4"/>
  <c r="AH2623" i="4" s="1"/>
  <c r="AI2623" i="4" s="1"/>
  <c r="AG2622" i="4"/>
  <c r="AG2621" i="4"/>
  <c r="AH2621" i="4" s="1"/>
  <c r="AI2621" i="4" s="1"/>
  <c r="AJ2621" i="4" s="1"/>
  <c r="AG2620" i="4"/>
  <c r="AH2620" i="4" s="1"/>
  <c r="AG2619" i="4"/>
  <c r="AG2618" i="4"/>
  <c r="AG2617" i="4"/>
  <c r="AG2616" i="4"/>
  <c r="AG2615" i="4"/>
  <c r="AH2615" i="4" s="1"/>
  <c r="AG2614" i="4"/>
  <c r="AH2614" i="4" s="1"/>
  <c r="AI2614" i="4" s="1"/>
  <c r="AG2613" i="4"/>
  <c r="AG2612" i="4"/>
  <c r="AG2611" i="4"/>
  <c r="AG2610" i="4"/>
  <c r="AH2610" i="4" s="1"/>
  <c r="AG2609" i="4"/>
  <c r="AG2608" i="4"/>
  <c r="AG2607" i="4"/>
  <c r="AH2607" i="4" s="1"/>
  <c r="AG2606" i="4"/>
  <c r="AG2605" i="4"/>
  <c r="AH2605" i="4" s="1"/>
  <c r="AI2605" i="4" s="1"/>
  <c r="AJ2605" i="4" s="1"/>
  <c r="AG2604" i="4"/>
  <c r="AG2603" i="4"/>
  <c r="AG2602" i="4"/>
  <c r="AH2602" i="4" s="1"/>
  <c r="AG2601" i="4"/>
  <c r="AG2600" i="4"/>
  <c r="AG2599" i="4"/>
  <c r="AH2599" i="4" s="1"/>
  <c r="AG2598" i="4"/>
  <c r="AH2598" i="4" s="1"/>
  <c r="AI2598" i="4" s="1"/>
  <c r="AG2597" i="4"/>
  <c r="AH2597" i="4" s="1"/>
  <c r="AI2597" i="4" s="1"/>
  <c r="AJ2597" i="4" s="1"/>
  <c r="AG2596" i="4"/>
  <c r="AG2595" i="4"/>
  <c r="AG2594" i="4"/>
  <c r="AH2594" i="4" s="1"/>
  <c r="AI2594" i="4" s="1"/>
  <c r="AG2593" i="4"/>
  <c r="AG2592" i="4"/>
  <c r="AG2591" i="4"/>
  <c r="AH2591" i="4" s="1"/>
  <c r="AG2590" i="4"/>
  <c r="AH2590" i="4" s="1"/>
  <c r="AI2590" i="4" s="1"/>
  <c r="AG2589" i="4"/>
  <c r="AG2588" i="4"/>
  <c r="AG2587" i="4"/>
  <c r="AG2586" i="4"/>
  <c r="AH2586" i="4" s="1"/>
  <c r="AI2586" i="4" s="1"/>
  <c r="AG2585" i="4"/>
  <c r="AG2584" i="4"/>
  <c r="AG2583" i="4"/>
  <c r="AH2583" i="4" s="1"/>
  <c r="AG2582" i="4"/>
  <c r="AH2582" i="4" s="1"/>
  <c r="AI2582" i="4" s="1"/>
  <c r="AG2581" i="4"/>
  <c r="AG2580" i="4"/>
  <c r="AG2579" i="4"/>
  <c r="AH2579" i="4" s="1"/>
  <c r="AI2579" i="4" s="1"/>
  <c r="AJ2579" i="4" s="1"/>
  <c r="AG2578" i="4"/>
  <c r="AG2577" i="4"/>
  <c r="AG2576" i="4"/>
  <c r="AG2575" i="4"/>
  <c r="AH2575" i="4" s="1"/>
  <c r="AG2574" i="4"/>
  <c r="AH2574" i="4" s="1"/>
  <c r="AI2574" i="4" s="1"/>
  <c r="AG2573" i="4"/>
  <c r="AG2572" i="4"/>
  <c r="AG2571" i="4"/>
  <c r="AH2571" i="4" s="1"/>
  <c r="AG2570" i="4"/>
  <c r="AG2569" i="4"/>
  <c r="AG2568" i="4"/>
  <c r="AG2567" i="4"/>
  <c r="AH2567" i="4" s="1"/>
  <c r="AG2566" i="4"/>
  <c r="AG2565" i="4"/>
  <c r="AG2564" i="4"/>
  <c r="AG2563" i="4"/>
  <c r="AH2563" i="4" s="1"/>
  <c r="AG2562" i="4"/>
  <c r="AG2561" i="4"/>
  <c r="AG2560" i="4"/>
  <c r="AG2559" i="4"/>
  <c r="AG2558" i="4"/>
  <c r="AH2558" i="4" s="1"/>
  <c r="AG2557" i="4"/>
  <c r="AG2556" i="4"/>
  <c r="AG2555" i="4"/>
  <c r="AG2554" i="4"/>
  <c r="AG2553" i="4"/>
  <c r="AH2553" i="4" s="1"/>
  <c r="AG2552" i="4"/>
  <c r="AG2551" i="4"/>
  <c r="AG2550" i="4"/>
  <c r="AH2550" i="4" s="1"/>
  <c r="AG2549" i="4"/>
  <c r="AG2548" i="4"/>
  <c r="AH2548" i="4" s="1"/>
  <c r="AG2547" i="4"/>
  <c r="AG2546" i="4"/>
  <c r="AG2545" i="4"/>
  <c r="AH2545" i="4" s="1"/>
  <c r="AG2544" i="4"/>
  <c r="AH2544" i="4" s="1"/>
  <c r="AG2543" i="4"/>
  <c r="AG2542" i="4"/>
  <c r="AH2542" i="4" s="1"/>
  <c r="AG2541" i="4"/>
  <c r="AG2540" i="4"/>
  <c r="AH2540" i="4" s="1"/>
  <c r="AG2539" i="4"/>
  <c r="AG2538" i="4"/>
  <c r="AG2537" i="4"/>
  <c r="AH2537" i="4" s="1"/>
  <c r="AE2536" i="4"/>
  <c r="AD2536" i="4"/>
  <c r="AC2536" i="4"/>
  <c r="AB2536" i="4"/>
  <c r="AA2536" i="4"/>
  <c r="Z2536" i="4"/>
  <c r="Y2536" i="4"/>
  <c r="X2536" i="4"/>
  <c r="W2536" i="4"/>
  <c r="V2536" i="4"/>
  <c r="U2536" i="4"/>
  <c r="T2536" i="4"/>
  <c r="S2536" i="4"/>
  <c r="R2536" i="4"/>
  <c r="Q2536" i="4"/>
  <c r="P2536" i="4"/>
  <c r="O2536" i="4"/>
  <c r="N2536" i="4"/>
  <c r="M2536" i="4"/>
  <c r="L2536" i="4"/>
  <c r="K2536" i="4"/>
  <c r="AG2535" i="4"/>
  <c r="AG2534" i="4"/>
  <c r="AH2534" i="4" s="1"/>
  <c r="AG2533" i="4"/>
  <c r="AG2532" i="4"/>
  <c r="AG2531" i="4"/>
  <c r="AH2531" i="4" s="1"/>
  <c r="AG2530" i="4"/>
  <c r="AG2529" i="4"/>
  <c r="AH2529" i="4" s="1"/>
  <c r="AG2528" i="4"/>
  <c r="AE2527" i="4"/>
  <c r="AD2527" i="4"/>
  <c r="AC2527" i="4"/>
  <c r="AB2527" i="4"/>
  <c r="AA2527" i="4"/>
  <c r="Z2527" i="4"/>
  <c r="Y2527" i="4"/>
  <c r="X2527" i="4"/>
  <c r="W2527" i="4"/>
  <c r="V2527" i="4"/>
  <c r="U2527" i="4"/>
  <c r="T2527" i="4"/>
  <c r="S2527" i="4"/>
  <c r="R2527" i="4"/>
  <c r="Q2527" i="4"/>
  <c r="P2527" i="4"/>
  <c r="O2527" i="4"/>
  <c r="N2527" i="4"/>
  <c r="M2527" i="4"/>
  <c r="L2527" i="4"/>
  <c r="K2527" i="4"/>
  <c r="AG2526" i="4"/>
  <c r="AH2526" i="4" s="1"/>
  <c r="AG2525" i="4"/>
  <c r="AG2524" i="4"/>
  <c r="AG2523" i="4"/>
  <c r="AH2523" i="4" s="1"/>
  <c r="AG2522" i="4"/>
  <c r="AG2521" i="4"/>
  <c r="AG2520" i="4"/>
  <c r="AG2519" i="4"/>
  <c r="AG2518" i="4"/>
  <c r="AH2518" i="4" s="1"/>
  <c r="AG2517" i="4"/>
  <c r="AG2516" i="4"/>
  <c r="AG2515" i="4"/>
  <c r="AH2515" i="4" s="1"/>
  <c r="AG2514" i="4"/>
  <c r="AH2514" i="4" s="1"/>
  <c r="AG2513" i="4"/>
  <c r="AG2512" i="4"/>
  <c r="AH2512" i="4" s="1"/>
  <c r="AG2511" i="4"/>
  <c r="AG2510" i="4"/>
  <c r="AH2510" i="4" s="1"/>
  <c r="AG2509" i="4"/>
  <c r="AG2508" i="4"/>
  <c r="AG2507" i="4"/>
  <c r="AH2507" i="4" s="1"/>
  <c r="AG2506" i="4"/>
  <c r="AG2505" i="4"/>
  <c r="AG2504" i="4"/>
  <c r="AH2504" i="4" s="1"/>
  <c r="AG2503" i="4"/>
  <c r="AG2502" i="4"/>
  <c r="AH2502" i="4" s="1"/>
  <c r="AG2501" i="4"/>
  <c r="AG2500" i="4"/>
  <c r="AG2499" i="4"/>
  <c r="AH2499" i="4" s="1"/>
  <c r="AG2498" i="4"/>
  <c r="AH2498" i="4" s="1"/>
  <c r="AG2497" i="4"/>
  <c r="AH2497" i="4" s="1"/>
  <c r="AG2496" i="4"/>
  <c r="AG2495" i="4"/>
  <c r="AG2494" i="4"/>
  <c r="AG2493" i="4"/>
  <c r="AG2492" i="4"/>
  <c r="AH2492" i="4" s="1"/>
  <c r="AG2491" i="4"/>
  <c r="AG2490" i="4"/>
  <c r="AH2490" i="4" s="1"/>
  <c r="AG2489" i="4"/>
  <c r="AG2488" i="4"/>
  <c r="AH2488" i="4" s="1"/>
  <c r="AG2487" i="4"/>
  <c r="AG2486" i="4"/>
  <c r="AG2485" i="4"/>
  <c r="AG2484" i="4"/>
  <c r="AH2484" i="4" s="1"/>
  <c r="AG2483" i="4"/>
  <c r="AG2482" i="4"/>
  <c r="AH2482" i="4" s="1"/>
  <c r="AG2481" i="4"/>
  <c r="AG2480" i="4"/>
  <c r="AH2480" i="4" s="1"/>
  <c r="AG2479" i="4"/>
  <c r="AG2478" i="4"/>
  <c r="AG2477" i="4"/>
  <c r="AG2476" i="4"/>
  <c r="AH2476" i="4" s="1"/>
  <c r="AG2475" i="4"/>
  <c r="AG2474" i="4"/>
  <c r="AH2474" i="4" s="1"/>
  <c r="AG2473" i="4"/>
  <c r="AG2472" i="4"/>
  <c r="AH2472" i="4" s="1"/>
  <c r="AG2471" i="4"/>
  <c r="AG2470" i="4"/>
  <c r="AG2469" i="4"/>
  <c r="AG2468" i="4"/>
  <c r="AH2468" i="4" s="1"/>
  <c r="AG2467" i="4"/>
  <c r="AG2466" i="4"/>
  <c r="AH2466" i="4" s="1"/>
  <c r="AG2465" i="4"/>
  <c r="AG2464" i="4"/>
  <c r="AH2464" i="4" s="1"/>
  <c r="AG2463" i="4"/>
  <c r="AG2462" i="4"/>
  <c r="AG2461" i="4"/>
  <c r="AG2460" i="4"/>
  <c r="AH2460" i="4" s="1"/>
  <c r="AG2459" i="4"/>
  <c r="AG2458" i="4"/>
  <c r="AH2458" i="4" s="1"/>
  <c r="AG2457" i="4"/>
  <c r="AG2456" i="4"/>
  <c r="AH2456" i="4" s="1"/>
  <c r="AG2455" i="4"/>
  <c r="AG2454" i="4"/>
  <c r="AG2453" i="4"/>
  <c r="AG2452" i="4"/>
  <c r="AH2452" i="4" s="1"/>
  <c r="AG2451" i="4"/>
  <c r="AG2450" i="4"/>
  <c r="AH2450" i="4" s="1"/>
  <c r="AG2449" i="4"/>
  <c r="AG2448" i="4"/>
  <c r="AH2448" i="4" s="1"/>
  <c r="AG2447" i="4"/>
  <c r="AH2447" i="4" s="1"/>
  <c r="AG2446" i="4"/>
  <c r="AG2445" i="4"/>
  <c r="AG2444" i="4"/>
  <c r="AH2444" i="4" s="1"/>
  <c r="AG2443" i="4"/>
  <c r="AG2442" i="4"/>
  <c r="AH2442" i="4" s="1"/>
  <c r="AG2441" i="4"/>
  <c r="AG2440" i="4"/>
  <c r="AH2440" i="4" s="1"/>
  <c r="AG2439" i="4"/>
  <c r="AH2439" i="4" s="1"/>
  <c r="AG2438" i="4"/>
  <c r="AG2437" i="4"/>
  <c r="AG2436" i="4"/>
  <c r="AH2436" i="4" s="1"/>
  <c r="AG2435" i="4"/>
  <c r="AH2435" i="4" s="1"/>
  <c r="AI2435" i="4" s="1"/>
  <c r="AG2434" i="4"/>
  <c r="AG2433" i="4"/>
  <c r="AG2432" i="4"/>
  <c r="AH2432" i="4" s="1"/>
  <c r="AG2431" i="4"/>
  <c r="AG2430" i="4"/>
  <c r="AG2429" i="4"/>
  <c r="AG2428" i="4"/>
  <c r="AH2428" i="4" s="1"/>
  <c r="AE2427" i="4"/>
  <c r="AD2427" i="4"/>
  <c r="AC2427" i="4"/>
  <c r="AB2427" i="4"/>
  <c r="AA2427" i="4"/>
  <c r="Z2427" i="4"/>
  <c r="Y2427" i="4"/>
  <c r="X2427" i="4"/>
  <c r="W2427" i="4"/>
  <c r="V2427" i="4"/>
  <c r="U2427" i="4"/>
  <c r="T2427" i="4"/>
  <c r="S2427" i="4"/>
  <c r="R2427" i="4"/>
  <c r="Q2427" i="4"/>
  <c r="P2427" i="4"/>
  <c r="O2427" i="4"/>
  <c r="N2427" i="4"/>
  <c r="M2427" i="4"/>
  <c r="L2427" i="4"/>
  <c r="K2427" i="4"/>
  <c r="AG2426" i="4"/>
  <c r="AG2425" i="4"/>
  <c r="AH2425" i="4" s="1"/>
  <c r="AG2424" i="4"/>
  <c r="AG2423" i="4"/>
  <c r="AH2423" i="4" s="1"/>
  <c r="AG2422" i="4"/>
  <c r="AG2421" i="4"/>
  <c r="AH2421" i="4" s="1"/>
  <c r="AG2420" i="4"/>
  <c r="AH2420" i="4" s="1"/>
  <c r="AE2419" i="4"/>
  <c r="AD2419" i="4"/>
  <c r="AC2419" i="4"/>
  <c r="AB2419" i="4"/>
  <c r="AA2419" i="4"/>
  <c r="Z2419" i="4"/>
  <c r="Y2419" i="4"/>
  <c r="X2419" i="4"/>
  <c r="W2419" i="4"/>
  <c r="V2419" i="4"/>
  <c r="U2419" i="4"/>
  <c r="T2419" i="4"/>
  <c r="S2419" i="4"/>
  <c r="R2419" i="4"/>
  <c r="Q2419" i="4"/>
  <c r="P2419" i="4"/>
  <c r="O2419" i="4"/>
  <c r="N2419" i="4"/>
  <c r="M2419" i="4"/>
  <c r="L2419" i="4"/>
  <c r="K2419" i="4"/>
  <c r="AG2418" i="4"/>
  <c r="AH2418" i="4" s="1"/>
  <c r="AE2417" i="4"/>
  <c r="AD2417" i="4"/>
  <c r="AC2417" i="4"/>
  <c r="AB2417" i="4"/>
  <c r="AA2417" i="4"/>
  <c r="Z2417" i="4"/>
  <c r="Y2417" i="4"/>
  <c r="X2417" i="4"/>
  <c r="W2417" i="4"/>
  <c r="V2417" i="4"/>
  <c r="U2417" i="4"/>
  <c r="T2417" i="4"/>
  <c r="S2417" i="4"/>
  <c r="R2417" i="4"/>
  <c r="Q2417" i="4"/>
  <c r="P2417" i="4"/>
  <c r="O2417" i="4"/>
  <c r="N2417" i="4"/>
  <c r="M2417" i="4"/>
  <c r="L2417" i="4"/>
  <c r="K2417" i="4"/>
  <c r="AG2416" i="4"/>
  <c r="AG2415" i="4"/>
  <c r="AH2415" i="4" s="1"/>
  <c r="AG2414" i="4"/>
  <c r="AG2413" i="4"/>
  <c r="AH2413" i="4" s="1"/>
  <c r="AG2412" i="4"/>
  <c r="AG2411" i="4"/>
  <c r="AG2410" i="4"/>
  <c r="AG2409" i="4"/>
  <c r="AH2409" i="4" s="1"/>
  <c r="AG2408" i="4"/>
  <c r="AG2407" i="4"/>
  <c r="AH2407" i="4" s="1"/>
  <c r="AG2406" i="4"/>
  <c r="AH2406" i="4" s="1"/>
  <c r="AI2406" i="4" s="1"/>
  <c r="AG2405" i="4"/>
  <c r="AH2405" i="4" s="1"/>
  <c r="AI2405" i="4" s="1"/>
  <c r="AJ2405" i="4" s="1"/>
  <c r="AG2404" i="4"/>
  <c r="AH2404" i="4" s="1"/>
  <c r="AG2403" i="4"/>
  <c r="AG2402" i="4"/>
  <c r="AG2401" i="4"/>
  <c r="AH2401" i="4" s="1"/>
  <c r="AG2400" i="4"/>
  <c r="AG2399" i="4"/>
  <c r="AH2399" i="4" s="1"/>
  <c r="AG2398" i="4"/>
  <c r="AH2398" i="4" s="1"/>
  <c r="AG2397" i="4"/>
  <c r="AG2396" i="4"/>
  <c r="AE2395" i="4"/>
  <c r="AD2395" i="4"/>
  <c r="AC2395" i="4"/>
  <c r="AB2395" i="4"/>
  <c r="AA2395" i="4"/>
  <c r="Z2395" i="4"/>
  <c r="Y2395" i="4"/>
  <c r="X2395" i="4"/>
  <c r="W2395" i="4"/>
  <c r="V2395" i="4"/>
  <c r="U2395" i="4"/>
  <c r="T2395" i="4"/>
  <c r="S2395" i="4"/>
  <c r="R2395" i="4"/>
  <c r="Q2395" i="4"/>
  <c r="P2395" i="4"/>
  <c r="O2395" i="4"/>
  <c r="N2395" i="4"/>
  <c r="M2395" i="4"/>
  <c r="L2395" i="4"/>
  <c r="K2395" i="4"/>
  <c r="AG2394" i="4"/>
  <c r="AE2393" i="4"/>
  <c r="AD2393" i="4"/>
  <c r="AC2393" i="4"/>
  <c r="AB2393" i="4"/>
  <c r="AA2393" i="4"/>
  <c r="Z2393" i="4"/>
  <c r="Y2393" i="4"/>
  <c r="X2393" i="4"/>
  <c r="W2393" i="4"/>
  <c r="V2393" i="4"/>
  <c r="U2393" i="4"/>
  <c r="T2393" i="4"/>
  <c r="S2393" i="4"/>
  <c r="R2393" i="4"/>
  <c r="Q2393" i="4"/>
  <c r="P2393" i="4"/>
  <c r="O2393" i="4"/>
  <c r="N2393" i="4"/>
  <c r="M2393" i="4"/>
  <c r="L2393" i="4"/>
  <c r="K2393" i="4"/>
  <c r="AG2392" i="4"/>
  <c r="AH2392" i="4" s="1"/>
  <c r="AG2391" i="4"/>
  <c r="AG2390" i="4"/>
  <c r="AG2389" i="4"/>
  <c r="AE2388" i="4"/>
  <c r="AD2388" i="4"/>
  <c r="AC2388" i="4"/>
  <c r="AB2388" i="4"/>
  <c r="AA2388" i="4"/>
  <c r="Z2388" i="4"/>
  <c r="Y2388" i="4"/>
  <c r="X2388" i="4"/>
  <c r="W2388" i="4"/>
  <c r="V2388" i="4"/>
  <c r="U2388" i="4"/>
  <c r="T2388" i="4"/>
  <c r="S2388" i="4"/>
  <c r="R2388" i="4"/>
  <c r="Q2388" i="4"/>
  <c r="P2388" i="4"/>
  <c r="O2388" i="4"/>
  <c r="N2388" i="4"/>
  <c r="M2388" i="4"/>
  <c r="L2388" i="4"/>
  <c r="K2388" i="4"/>
  <c r="AG2387" i="4"/>
  <c r="AH2387" i="4" s="1"/>
  <c r="AG2386" i="4"/>
  <c r="AG2385" i="4"/>
  <c r="AG2384" i="4"/>
  <c r="AG2383" i="4"/>
  <c r="AH2383" i="4" s="1"/>
  <c r="AG2382" i="4"/>
  <c r="AH2382" i="4" s="1"/>
  <c r="AG2381" i="4"/>
  <c r="AG2380" i="4"/>
  <c r="AH2380" i="4" s="1"/>
  <c r="AG2379" i="4"/>
  <c r="AH2379" i="4" s="1"/>
  <c r="AG2378" i="4"/>
  <c r="AG2377" i="4"/>
  <c r="AH2377" i="4" s="1"/>
  <c r="AI2377" i="4" s="1"/>
  <c r="AG2376" i="4"/>
  <c r="AG2375" i="4"/>
  <c r="AG2374" i="4"/>
  <c r="AG2373" i="4"/>
  <c r="AG2372" i="4"/>
  <c r="AG2371" i="4"/>
  <c r="AG2370" i="4"/>
  <c r="AH2370" i="4" s="1"/>
  <c r="AG2369" i="4"/>
  <c r="AG2368" i="4"/>
  <c r="AH2368" i="4" s="1"/>
  <c r="AG2367" i="4"/>
  <c r="AG2366" i="4"/>
  <c r="AG2365" i="4"/>
  <c r="AG2364" i="4"/>
  <c r="AH2364" i="4" s="1"/>
  <c r="AG2363" i="4"/>
  <c r="AG2362" i="4"/>
  <c r="AH2362" i="4" s="1"/>
  <c r="AG2361" i="4"/>
  <c r="AG2360" i="4"/>
  <c r="AH2360" i="4" s="1"/>
  <c r="AG2359" i="4"/>
  <c r="AG2358" i="4"/>
  <c r="AG2357" i="4"/>
  <c r="AG2356" i="4"/>
  <c r="AH2356" i="4" s="1"/>
  <c r="AG2355" i="4"/>
  <c r="AG2354" i="4"/>
  <c r="AH2354" i="4" s="1"/>
  <c r="AG2353" i="4"/>
  <c r="AG2352" i="4"/>
  <c r="AH2352" i="4" s="1"/>
  <c r="AG2351" i="4"/>
  <c r="AH2351" i="4" s="1"/>
  <c r="AG2350" i="4"/>
  <c r="AG2349" i="4"/>
  <c r="AG2348" i="4"/>
  <c r="AH2348" i="4" s="1"/>
  <c r="AG2347" i="4"/>
  <c r="AG2346" i="4"/>
  <c r="AH2346" i="4" s="1"/>
  <c r="AG2345" i="4"/>
  <c r="AG2344" i="4"/>
  <c r="AH2344" i="4" s="1"/>
  <c r="AG2343" i="4"/>
  <c r="AG2342" i="4"/>
  <c r="AG2341" i="4"/>
  <c r="AG2340" i="4"/>
  <c r="AH2340" i="4" s="1"/>
  <c r="AG2339" i="4"/>
  <c r="AG2338" i="4"/>
  <c r="AH2338" i="4" s="1"/>
  <c r="AG2337" i="4"/>
  <c r="AG2336" i="4"/>
  <c r="AH2336" i="4" s="1"/>
  <c r="AG2335" i="4"/>
  <c r="AH2335" i="4" s="1"/>
  <c r="AG2334" i="4"/>
  <c r="AG2333" i="4"/>
  <c r="AG2332" i="4"/>
  <c r="AH2332" i="4" s="1"/>
  <c r="AG2331" i="4"/>
  <c r="AG2330" i="4"/>
  <c r="AH2330" i="4" s="1"/>
  <c r="AG2329" i="4"/>
  <c r="AG2328" i="4"/>
  <c r="AH2328" i="4" s="1"/>
  <c r="AG2327" i="4"/>
  <c r="AG2326" i="4"/>
  <c r="AG2325" i="4"/>
  <c r="AG2324" i="4"/>
  <c r="AH2324" i="4" s="1"/>
  <c r="AG2323" i="4"/>
  <c r="AG2322" i="4"/>
  <c r="AH2322" i="4" s="1"/>
  <c r="AG2321" i="4"/>
  <c r="AG2320" i="4"/>
  <c r="AH2320" i="4" s="1"/>
  <c r="AG2319" i="4"/>
  <c r="AH2319" i="4" s="1"/>
  <c r="AG2318" i="4"/>
  <c r="AG2317" i="4"/>
  <c r="AG2316" i="4"/>
  <c r="AH2316" i="4" s="1"/>
  <c r="AG2315" i="4"/>
  <c r="AG2314" i="4"/>
  <c r="AG2313" i="4"/>
  <c r="AH2313" i="4" s="1"/>
  <c r="AG2312" i="4"/>
  <c r="AG2311" i="4"/>
  <c r="AH2311" i="4" s="1"/>
  <c r="AG2310" i="4"/>
  <c r="AG2309" i="4"/>
  <c r="AH2309" i="4" s="1"/>
  <c r="AG2308" i="4"/>
  <c r="AG2307" i="4"/>
  <c r="AH2307" i="4" s="1"/>
  <c r="AG2306" i="4"/>
  <c r="AH2306" i="4" s="1"/>
  <c r="AG2305" i="4"/>
  <c r="AH2305" i="4" s="1"/>
  <c r="AI2305" i="4" s="1"/>
  <c r="AG2304" i="4"/>
  <c r="AG2303" i="4"/>
  <c r="AH2303" i="4" s="1"/>
  <c r="AG2302" i="4"/>
  <c r="AG2301" i="4"/>
  <c r="AH2301" i="4" s="1"/>
  <c r="AG2300" i="4"/>
  <c r="AG2299" i="4"/>
  <c r="AH2299" i="4" s="1"/>
  <c r="AG2298" i="4"/>
  <c r="AH2298" i="4" s="1"/>
  <c r="AG2297" i="4"/>
  <c r="AG2296" i="4"/>
  <c r="AG2295" i="4"/>
  <c r="AH2295" i="4" s="1"/>
  <c r="AG2294" i="4"/>
  <c r="AG2293" i="4"/>
  <c r="AH2293" i="4" s="1"/>
  <c r="AG2292" i="4"/>
  <c r="AG2291" i="4"/>
  <c r="AH2291" i="4" s="1"/>
  <c r="AG2290" i="4"/>
  <c r="AH2290" i="4" s="1"/>
  <c r="AG2289" i="4"/>
  <c r="AH2289" i="4" s="1"/>
  <c r="AI2289" i="4" s="1"/>
  <c r="AG2288" i="4"/>
  <c r="AG2287" i="4"/>
  <c r="AH2287" i="4" s="1"/>
  <c r="AG2286" i="4"/>
  <c r="AG2285" i="4"/>
  <c r="AH2285" i="4" s="1"/>
  <c r="AG2284" i="4"/>
  <c r="AG2283" i="4"/>
  <c r="AH2283" i="4" s="1"/>
  <c r="AG2282" i="4"/>
  <c r="AH2282" i="4" s="1"/>
  <c r="AG2281" i="4"/>
  <c r="AG2280" i="4"/>
  <c r="AG2279" i="4"/>
  <c r="AH2279" i="4" s="1"/>
  <c r="AG2278" i="4"/>
  <c r="AG2277" i="4"/>
  <c r="AH2277" i="4" s="1"/>
  <c r="AG2276" i="4"/>
  <c r="AG2275" i="4"/>
  <c r="AH2275" i="4" s="1"/>
  <c r="AG2274" i="4"/>
  <c r="AH2274" i="4" s="1"/>
  <c r="AG2273" i="4"/>
  <c r="AG2272" i="4"/>
  <c r="AG2271" i="4"/>
  <c r="AH2271" i="4" s="1"/>
  <c r="AG2270" i="4"/>
  <c r="AG2269" i="4"/>
  <c r="AH2269" i="4" s="1"/>
  <c r="AG2268" i="4"/>
  <c r="AG2267" i="4"/>
  <c r="AH2267" i="4" s="1"/>
  <c r="AG2266" i="4"/>
  <c r="AH2266" i="4" s="1"/>
  <c r="AG2265" i="4"/>
  <c r="AG2264" i="4"/>
  <c r="AG2263" i="4"/>
  <c r="AH2263" i="4" s="1"/>
  <c r="AG2262" i="4"/>
  <c r="AG2261" i="4"/>
  <c r="AH2261" i="4" s="1"/>
  <c r="AG2260" i="4"/>
  <c r="AG2259" i="4"/>
  <c r="AH2259" i="4" s="1"/>
  <c r="AG2258" i="4"/>
  <c r="AG2257" i="4"/>
  <c r="AG2256" i="4"/>
  <c r="AG2255" i="4"/>
  <c r="AG2254" i="4"/>
  <c r="AG2253" i="4"/>
  <c r="AG2252" i="4"/>
  <c r="AG2251" i="4"/>
  <c r="AG2250" i="4"/>
  <c r="AG2249" i="4"/>
  <c r="AG2248" i="4"/>
  <c r="AG2247" i="4"/>
  <c r="AH2247" i="4" s="1"/>
  <c r="AG2246" i="4"/>
  <c r="AG2245" i="4"/>
  <c r="AH2245" i="4" s="1"/>
  <c r="AG2244" i="4"/>
  <c r="AH2244" i="4" s="1"/>
  <c r="AG2243" i="4"/>
  <c r="AG2242" i="4"/>
  <c r="AG2241" i="4"/>
  <c r="AG2240" i="4"/>
  <c r="AG2239" i="4"/>
  <c r="AH2239" i="4" s="1"/>
  <c r="AG2238" i="4"/>
  <c r="AG2237" i="4"/>
  <c r="AH2237" i="4" s="1"/>
  <c r="AG2236" i="4"/>
  <c r="AG2235" i="4"/>
  <c r="AG2234" i="4"/>
  <c r="AG2233" i="4"/>
  <c r="AG2232" i="4"/>
  <c r="AG2231" i="4"/>
  <c r="AH2231" i="4" s="1"/>
  <c r="AG2230" i="4"/>
  <c r="AG2229" i="4"/>
  <c r="AH2229" i="4" s="1"/>
  <c r="AG2228" i="4"/>
  <c r="AG2227" i="4"/>
  <c r="AG2226" i="4"/>
  <c r="AG2225" i="4"/>
  <c r="AH2225" i="4" s="1"/>
  <c r="AG2224" i="4"/>
  <c r="AG2223" i="4"/>
  <c r="AH2223" i="4" s="1"/>
  <c r="AG2222" i="4"/>
  <c r="AG2221" i="4"/>
  <c r="AH2221" i="4" s="1"/>
  <c r="AG2220" i="4"/>
  <c r="AH2220" i="4" s="1"/>
  <c r="AG2219" i="4"/>
  <c r="AG2218" i="4"/>
  <c r="AG2217" i="4"/>
  <c r="AH2217" i="4" s="1"/>
  <c r="AG2216" i="4"/>
  <c r="AG2215" i="4"/>
  <c r="AH2215" i="4" s="1"/>
  <c r="AG2214" i="4"/>
  <c r="AG2213" i="4"/>
  <c r="AH2213" i="4" s="1"/>
  <c r="AG2212" i="4"/>
  <c r="AG2211" i="4"/>
  <c r="AG2210" i="4"/>
  <c r="AG2209" i="4"/>
  <c r="AH2209" i="4" s="1"/>
  <c r="AG2208" i="4"/>
  <c r="AG2207" i="4"/>
  <c r="AH2207" i="4" s="1"/>
  <c r="AG2206" i="4"/>
  <c r="AG2205" i="4"/>
  <c r="AH2205" i="4" s="1"/>
  <c r="AG2204" i="4"/>
  <c r="AH2204" i="4" s="1"/>
  <c r="AG2203" i="4"/>
  <c r="AG2202" i="4"/>
  <c r="AG2201" i="4"/>
  <c r="AH2201" i="4" s="1"/>
  <c r="AG2200" i="4"/>
  <c r="AG2199" i="4"/>
  <c r="AH2199" i="4" s="1"/>
  <c r="AG2198" i="4"/>
  <c r="AG2197" i="4"/>
  <c r="AH2197" i="4" s="1"/>
  <c r="AG2196" i="4"/>
  <c r="AH2196" i="4" s="1"/>
  <c r="AG2195" i="4"/>
  <c r="AG2194" i="4"/>
  <c r="AG2193" i="4"/>
  <c r="AH2193" i="4" s="1"/>
  <c r="AG2192" i="4"/>
  <c r="AG2191" i="4"/>
  <c r="AH2191" i="4" s="1"/>
  <c r="AG2190" i="4"/>
  <c r="AG2189" i="4"/>
  <c r="AH2189" i="4" s="1"/>
  <c r="AG2188" i="4"/>
  <c r="AH2188" i="4" s="1"/>
  <c r="AG2187" i="4"/>
  <c r="AG2186" i="4"/>
  <c r="AG2185" i="4"/>
  <c r="AH2185" i="4" s="1"/>
  <c r="AG2184" i="4"/>
  <c r="AG2183" i="4"/>
  <c r="AH2183" i="4" s="1"/>
  <c r="AG2182" i="4"/>
  <c r="AG2181" i="4"/>
  <c r="AH2181" i="4" s="1"/>
  <c r="AG2180" i="4"/>
  <c r="AG2179" i="4"/>
  <c r="AG2178" i="4"/>
  <c r="AG2177" i="4"/>
  <c r="AH2177" i="4" s="1"/>
  <c r="AG2176" i="4"/>
  <c r="AG2175" i="4"/>
  <c r="AG2174" i="4"/>
  <c r="AG2173" i="4"/>
  <c r="AH2173" i="4" s="1"/>
  <c r="AG2172" i="4"/>
  <c r="AG2171" i="4"/>
  <c r="AH2171" i="4" s="1"/>
  <c r="AG2170" i="4"/>
  <c r="AG2169" i="4"/>
  <c r="AH2169" i="4" s="1"/>
  <c r="AG2168" i="4"/>
  <c r="AG2167" i="4"/>
  <c r="AG2166" i="4"/>
  <c r="AH2166" i="4" s="1"/>
  <c r="AG2165" i="4"/>
  <c r="AH2165" i="4" s="1"/>
  <c r="AG2164" i="4"/>
  <c r="AG2163" i="4"/>
  <c r="AG2162" i="4"/>
  <c r="AG2161" i="4"/>
  <c r="AG2160" i="4"/>
  <c r="AH2160" i="4" s="1"/>
  <c r="AG2159" i="4"/>
  <c r="AG2158" i="4"/>
  <c r="AH2158" i="4" s="1"/>
  <c r="AG2157" i="4"/>
  <c r="AH2157" i="4" s="1"/>
  <c r="AG2156" i="4"/>
  <c r="AG2155" i="4"/>
  <c r="AG2154" i="4"/>
  <c r="AG2153" i="4"/>
  <c r="AG2152" i="4"/>
  <c r="AH2152" i="4" s="1"/>
  <c r="AG2151" i="4"/>
  <c r="AG2150" i="4"/>
  <c r="AH2150" i="4" s="1"/>
  <c r="AG2149" i="4"/>
  <c r="AH2149" i="4" s="1"/>
  <c r="AG2148" i="4"/>
  <c r="AG2147" i="4"/>
  <c r="AG2146" i="4"/>
  <c r="AG2145" i="4"/>
  <c r="AG2144" i="4"/>
  <c r="AH2144" i="4" s="1"/>
  <c r="AG2143" i="4"/>
  <c r="AG2142" i="4"/>
  <c r="AH2142" i="4" s="1"/>
  <c r="AG2141" i="4"/>
  <c r="AH2141" i="4" s="1"/>
  <c r="AG2140" i="4"/>
  <c r="AG2139" i="4"/>
  <c r="AG2138" i="4"/>
  <c r="AG2137" i="4"/>
  <c r="AG2136" i="4"/>
  <c r="AH2136" i="4" s="1"/>
  <c r="AG2135" i="4"/>
  <c r="AG2134" i="4"/>
  <c r="AH2134" i="4" s="1"/>
  <c r="AG2133" i="4"/>
  <c r="AH2133" i="4" s="1"/>
  <c r="AG2132" i="4"/>
  <c r="AG2131" i="4"/>
  <c r="AG2130" i="4"/>
  <c r="AG2129" i="4"/>
  <c r="AG2128" i="4"/>
  <c r="AH2128" i="4" s="1"/>
  <c r="AG2127" i="4"/>
  <c r="AG2126" i="4"/>
  <c r="AH2126" i="4" s="1"/>
  <c r="AG2125" i="4"/>
  <c r="AH2125" i="4" s="1"/>
  <c r="AI2125" i="4" s="1"/>
  <c r="AG2124" i="4"/>
  <c r="AG2123" i="4"/>
  <c r="AG2122" i="4"/>
  <c r="AG2121" i="4"/>
  <c r="AG2120" i="4"/>
  <c r="AH2120" i="4" s="1"/>
  <c r="AG2119" i="4"/>
  <c r="AG2118" i="4"/>
  <c r="AH2118" i="4" s="1"/>
  <c r="AG2117" i="4"/>
  <c r="AH2117" i="4" s="1"/>
  <c r="AI2117" i="4" s="1"/>
  <c r="AG2116" i="4"/>
  <c r="AG2115" i="4"/>
  <c r="AG2114" i="4"/>
  <c r="AG2113" i="4"/>
  <c r="AG2112" i="4"/>
  <c r="AH2112" i="4" s="1"/>
  <c r="AG2111" i="4"/>
  <c r="AG2110" i="4"/>
  <c r="AH2110" i="4" s="1"/>
  <c r="AG2109" i="4"/>
  <c r="AH2109" i="4" s="1"/>
  <c r="AI2109" i="4" s="1"/>
  <c r="AG2108" i="4"/>
  <c r="AG2107" i="4"/>
  <c r="AG2106" i="4"/>
  <c r="AG2105" i="4"/>
  <c r="AG2104" i="4"/>
  <c r="AH2104" i="4" s="1"/>
  <c r="AI2104" i="4" s="1"/>
  <c r="AG2103" i="4"/>
  <c r="AG2102" i="4"/>
  <c r="AH2102" i="4" s="1"/>
  <c r="AG2101" i="4"/>
  <c r="AH2101" i="4" s="1"/>
  <c r="AI2101" i="4" s="1"/>
  <c r="AG2100" i="4"/>
  <c r="AG2099" i="4"/>
  <c r="AG2098" i="4"/>
  <c r="AG2097" i="4"/>
  <c r="AG2096" i="4"/>
  <c r="AH2096" i="4" s="1"/>
  <c r="AG2095" i="4"/>
  <c r="AG2094" i="4"/>
  <c r="AH2094" i="4" s="1"/>
  <c r="AG2093" i="4"/>
  <c r="AH2093" i="4" s="1"/>
  <c r="AI2093" i="4" s="1"/>
  <c r="AG2092" i="4"/>
  <c r="AG2091" i="4"/>
  <c r="AG2090" i="4"/>
  <c r="AG2089" i="4"/>
  <c r="AG2088" i="4"/>
  <c r="AH2088" i="4" s="1"/>
  <c r="AG2087" i="4"/>
  <c r="AG2086" i="4"/>
  <c r="AH2086" i="4" s="1"/>
  <c r="AG2085" i="4"/>
  <c r="AH2085" i="4" s="1"/>
  <c r="AI2085" i="4" s="1"/>
  <c r="AG2084" i="4"/>
  <c r="AG2083" i="4"/>
  <c r="AG2082" i="4"/>
  <c r="AG2081" i="4"/>
  <c r="AG2080" i="4"/>
  <c r="AH2080" i="4" s="1"/>
  <c r="AG2079" i="4"/>
  <c r="AG2078" i="4"/>
  <c r="AH2078" i="4" s="1"/>
  <c r="AG2077" i="4"/>
  <c r="AH2077" i="4" s="1"/>
  <c r="AI2077" i="4" s="1"/>
  <c r="AG2076" i="4"/>
  <c r="AG2075" i="4"/>
  <c r="AG2074" i="4"/>
  <c r="AG2073" i="4"/>
  <c r="AG2072" i="4"/>
  <c r="AH2072" i="4" s="1"/>
  <c r="AG2071" i="4"/>
  <c r="AG2070" i="4"/>
  <c r="AH2070" i="4" s="1"/>
  <c r="AG2069" i="4"/>
  <c r="AH2069" i="4" s="1"/>
  <c r="AI2069" i="4" s="1"/>
  <c r="AG2068" i="4"/>
  <c r="AG2067" i="4"/>
  <c r="AG2066" i="4"/>
  <c r="AG2065" i="4"/>
  <c r="AG2064" i="4"/>
  <c r="AH2064" i="4" s="1"/>
  <c r="AG2063" i="4"/>
  <c r="AG2062" i="4"/>
  <c r="AH2062" i="4" s="1"/>
  <c r="AG2061" i="4"/>
  <c r="AH2061" i="4" s="1"/>
  <c r="AG2060" i="4"/>
  <c r="AG2059" i="4"/>
  <c r="AG2058" i="4"/>
  <c r="AG2057" i="4"/>
  <c r="AG2056" i="4"/>
  <c r="AH2056" i="4" s="1"/>
  <c r="AG2055" i="4"/>
  <c r="AG2054" i="4"/>
  <c r="AH2054" i="4" s="1"/>
  <c r="AG2053" i="4"/>
  <c r="AH2053" i="4" s="1"/>
  <c r="AG2052" i="4"/>
  <c r="AG2051" i="4"/>
  <c r="AG2050" i="4"/>
  <c r="AG2049" i="4"/>
  <c r="AG2048" i="4"/>
  <c r="AH2048" i="4" s="1"/>
  <c r="AG2047" i="4"/>
  <c r="AG2046" i="4"/>
  <c r="AH2046" i="4" s="1"/>
  <c r="AG2045" i="4"/>
  <c r="AH2045" i="4" s="1"/>
  <c r="AG2044" i="4"/>
  <c r="AH2044" i="4" s="1"/>
  <c r="AG2043" i="4"/>
  <c r="AG2042" i="4"/>
  <c r="AG2041" i="4"/>
  <c r="AG2040" i="4"/>
  <c r="AH2040" i="4" s="1"/>
  <c r="AG2039" i="4"/>
  <c r="AG2038" i="4"/>
  <c r="AH2038" i="4" s="1"/>
  <c r="AG2037" i="4"/>
  <c r="AG2036" i="4"/>
  <c r="AH2036" i="4" s="1"/>
  <c r="AG2035" i="4"/>
  <c r="AG2034" i="4"/>
  <c r="AG2033" i="4"/>
  <c r="AH2033" i="4" s="1"/>
  <c r="AG2032" i="4"/>
  <c r="AG2031" i="4"/>
  <c r="AH2031" i="4" s="1"/>
  <c r="AG2030" i="4"/>
  <c r="AG2029" i="4"/>
  <c r="AG2028" i="4"/>
  <c r="AH2028" i="4" s="1"/>
  <c r="AG2027" i="4"/>
  <c r="AG2026" i="4"/>
  <c r="AH2026" i="4" s="1"/>
  <c r="AG2025" i="4"/>
  <c r="AG2024" i="4"/>
  <c r="AH2024" i="4" s="1"/>
  <c r="AG2023" i="4"/>
  <c r="AH2023" i="4" s="1"/>
  <c r="AG2022" i="4"/>
  <c r="AG2021" i="4"/>
  <c r="AG2020" i="4"/>
  <c r="AH2020" i="4" s="1"/>
  <c r="AG2019" i="4"/>
  <c r="AG2018" i="4"/>
  <c r="AH2018" i="4" s="1"/>
  <c r="AG2017" i="4"/>
  <c r="AG2016" i="4"/>
  <c r="AH2016" i="4" s="1"/>
  <c r="AG2015" i="4"/>
  <c r="AH2015" i="4" s="1"/>
  <c r="AG2014" i="4"/>
  <c r="AG2013" i="4"/>
  <c r="AG2012" i="4"/>
  <c r="AH2012" i="4" s="1"/>
  <c r="AG2011" i="4"/>
  <c r="AG2010" i="4"/>
  <c r="AH2010" i="4" s="1"/>
  <c r="AG2009" i="4"/>
  <c r="AG2008" i="4"/>
  <c r="AH2008" i="4" s="1"/>
  <c r="AG2007" i="4"/>
  <c r="AH2007" i="4" s="1"/>
  <c r="AG2006" i="4"/>
  <c r="AG2005" i="4"/>
  <c r="AG2004" i="4"/>
  <c r="AH2004" i="4" s="1"/>
  <c r="AG2003" i="4"/>
  <c r="AG2002" i="4"/>
  <c r="AH2002" i="4" s="1"/>
  <c r="AG2001" i="4"/>
  <c r="AG2000" i="4"/>
  <c r="AH2000" i="4" s="1"/>
  <c r="AG1999" i="4"/>
  <c r="AH1999" i="4" s="1"/>
  <c r="AG1998" i="4"/>
  <c r="AG1997" i="4"/>
  <c r="AG1996" i="4"/>
  <c r="AH1996" i="4" s="1"/>
  <c r="AG1995" i="4"/>
  <c r="AG1994" i="4"/>
  <c r="AH1994" i="4" s="1"/>
  <c r="AG1993" i="4"/>
  <c r="AG1992" i="4"/>
  <c r="AH1992" i="4" s="1"/>
  <c r="AG1991" i="4"/>
  <c r="AH1991" i="4" s="1"/>
  <c r="AG1990" i="4"/>
  <c r="AG1989" i="4"/>
  <c r="AG1988" i="4"/>
  <c r="AH1988" i="4" s="1"/>
  <c r="AG1987" i="4"/>
  <c r="AG1986" i="4"/>
  <c r="AH1986" i="4" s="1"/>
  <c r="AG1985" i="4"/>
  <c r="AG1984" i="4"/>
  <c r="AH1984" i="4" s="1"/>
  <c r="AG1983" i="4"/>
  <c r="AH1983" i="4" s="1"/>
  <c r="AG1982" i="4"/>
  <c r="AG1981" i="4"/>
  <c r="AG1980" i="4"/>
  <c r="AH1980" i="4" s="1"/>
  <c r="AG1979" i="4"/>
  <c r="AG1978" i="4"/>
  <c r="AH1978" i="4" s="1"/>
  <c r="AG1977" i="4"/>
  <c r="AG1976" i="4"/>
  <c r="AH1976" i="4" s="1"/>
  <c r="AG1975" i="4"/>
  <c r="AH1975" i="4" s="1"/>
  <c r="AG1974" i="4"/>
  <c r="AG1973" i="4"/>
  <c r="AG1972" i="4"/>
  <c r="AH1972" i="4" s="1"/>
  <c r="AG1971" i="4"/>
  <c r="AG1970" i="4"/>
  <c r="AH1970" i="4" s="1"/>
  <c r="AG1969" i="4"/>
  <c r="AG1968" i="4"/>
  <c r="AH1968" i="4" s="1"/>
  <c r="AG1967" i="4"/>
  <c r="AH1967" i="4" s="1"/>
  <c r="AG1966" i="4"/>
  <c r="AG1965" i="4"/>
  <c r="AG1964" i="4"/>
  <c r="AH1964" i="4" s="1"/>
  <c r="AG1963" i="4"/>
  <c r="AG1962" i="4"/>
  <c r="AH1962" i="4" s="1"/>
  <c r="AG1961" i="4"/>
  <c r="AG1960" i="4"/>
  <c r="AH1960" i="4" s="1"/>
  <c r="AG1959" i="4"/>
  <c r="AH1959" i="4" s="1"/>
  <c r="AG1958" i="4"/>
  <c r="AG1957" i="4"/>
  <c r="AG1956" i="4"/>
  <c r="AH1956" i="4" s="1"/>
  <c r="AG1955" i="4"/>
  <c r="AG1954" i="4"/>
  <c r="AH1954" i="4" s="1"/>
  <c r="AG1953" i="4"/>
  <c r="AG1952" i="4"/>
  <c r="AH1952" i="4" s="1"/>
  <c r="AG1951" i="4"/>
  <c r="AH1951" i="4" s="1"/>
  <c r="AG1950" i="4"/>
  <c r="AG1949" i="4"/>
  <c r="AG1948" i="4"/>
  <c r="AH1948" i="4" s="1"/>
  <c r="AG1947" i="4"/>
  <c r="AG1946" i="4"/>
  <c r="AH1946" i="4" s="1"/>
  <c r="AG1945" i="4"/>
  <c r="AG1944" i="4"/>
  <c r="AH1944" i="4" s="1"/>
  <c r="AG1943" i="4"/>
  <c r="AH1943" i="4" s="1"/>
  <c r="AG1942" i="4"/>
  <c r="AG1941" i="4"/>
  <c r="AG1940" i="4"/>
  <c r="AH1940" i="4" s="1"/>
  <c r="AG1939" i="4"/>
  <c r="AG1938" i="4"/>
  <c r="AH1938" i="4" s="1"/>
  <c r="AG1937" i="4"/>
  <c r="AG1936" i="4"/>
  <c r="AH1936" i="4" s="1"/>
  <c r="AG1935" i="4"/>
  <c r="AH1935" i="4" s="1"/>
  <c r="AG1934" i="4"/>
  <c r="AG1933" i="4"/>
  <c r="AG1932" i="4"/>
  <c r="AH1932" i="4" s="1"/>
  <c r="AG1931" i="4"/>
  <c r="AG1930" i="4"/>
  <c r="AH1930" i="4" s="1"/>
  <c r="AG1929" i="4"/>
  <c r="AG1928" i="4"/>
  <c r="AH1928" i="4" s="1"/>
  <c r="AG1927" i="4"/>
  <c r="AH1927" i="4" s="1"/>
  <c r="AG1926" i="4"/>
  <c r="AG1925" i="4"/>
  <c r="AG1924" i="4"/>
  <c r="AH1924" i="4" s="1"/>
  <c r="AG1923" i="4"/>
  <c r="AG1922" i="4"/>
  <c r="AH1922" i="4" s="1"/>
  <c r="AG1921" i="4"/>
  <c r="AG1920" i="4"/>
  <c r="AH1920" i="4" s="1"/>
  <c r="AG1919" i="4"/>
  <c r="AH1919" i="4" s="1"/>
  <c r="AG1918" i="4"/>
  <c r="AG1917" i="4"/>
  <c r="AG1916" i="4"/>
  <c r="AH1916" i="4" s="1"/>
  <c r="AG1915" i="4"/>
  <c r="AG1914" i="4"/>
  <c r="AH1914" i="4" s="1"/>
  <c r="AG1913" i="4"/>
  <c r="AG1912" i="4"/>
  <c r="AH1912" i="4" s="1"/>
  <c r="AG1911" i="4"/>
  <c r="AG1910" i="4"/>
  <c r="AG1909" i="4"/>
  <c r="AG1908" i="4"/>
  <c r="AH1908" i="4" s="1"/>
  <c r="AG1907" i="4"/>
  <c r="AG1906" i="4"/>
  <c r="AH1906" i="4" s="1"/>
  <c r="AG1905" i="4"/>
  <c r="AG1904" i="4"/>
  <c r="AH1904" i="4" s="1"/>
  <c r="AG1903" i="4"/>
  <c r="AG1902" i="4"/>
  <c r="AG1901" i="4"/>
  <c r="AG1900" i="4"/>
  <c r="AG1899" i="4"/>
  <c r="AG1898" i="4"/>
  <c r="AG1897" i="4"/>
  <c r="AG1896" i="4"/>
  <c r="AG1895" i="4"/>
  <c r="AH1895" i="4" s="1"/>
  <c r="AG1894" i="4"/>
  <c r="AG1893" i="4"/>
  <c r="AG1892" i="4"/>
  <c r="AG1891" i="4"/>
  <c r="AH1891" i="4" s="1"/>
  <c r="AG1890" i="4"/>
  <c r="AG1889" i="4"/>
  <c r="AG1888" i="4"/>
  <c r="AG1887" i="4"/>
  <c r="AH1887" i="4" s="1"/>
  <c r="AG1886" i="4"/>
  <c r="AH1886" i="4" s="1"/>
  <c r="AG1885" i="4"/>
  <c r="AG1884" i="4"/>
  <c r="AG1883" i="4"/>
  <c r="AH1883" i="4" s="1"/>
  <c r="AG1882" i="4"/>
  <c r="AG1881" i="4"/>
  <c r="AH1881" i="4" s="1"/>
  <c r="AG1880" i="4"/>
  <c r="AG1879" i="4"/>
  <c r="AH1879" i="4" s="1"/>
  <c r="AG1878" i="4"/>
  <c r="AG1877" i="4"/>
  <c r="AG1876" i="4"/>
  <c r="AG1875" i="4"/>
  <c r="AH1875" i="4" s="1"/>
  <c r="AG1874" i="4"/>
  <c r="AG1873" i="4"/>
  <c r="AG1872" i="4"/>
  <c r="AG1871" i="4"/>
  <c r="AH1871" i="4" s="1"/>
  <c r="AG1870" i="4"/>
  <c r="AG1869" i="4"/>
  <c r="AG1868" i="4"/>
  <c r="AG1867" i="4"/>
  <c r="AH1867" i="4" s="1"/>
  <c r="AG1866" i="4"/>
  <c r="AG1865" i="4"/>
  <c r="AH1865" i="4" s="1"/>
  <c r="AG1864" i="4"/>
  <c r="AG1863" i="4"/>
  <c r="AH1863" i="4" s="1"/>
  <c r="AG1862" i="4"/>
  <c r="AG1861" i="4"/>
  <c r="AG1860" i="4"/>
  <c r="AG1859" i="4"/>
  <c r="AH1859" i="4" s="1"/>
  <c r="AG1858" i="4"/>
  <c r="AG1857" i="4"/>
  <c r="AG1856" i="4"/>
  <c r="AG1855" i="4"/>
  <c r="AH1855" i="4" s="1"/>
  <c r="AG1854" i="4"/>
  <c r="AH1854" i="4" s="1"/>
  <c r="AG1853" i="4"/>
  <c r="AG1852" i="4"/>
  <c r="AG1851" i="4"/>
  <c r="AH1851" i="4" s="1"/>
  <c r="AG1850" i="4"/>
  <c r="AG1849" i="4"/>
  <c r="AG1848" i="4"/>
  <c r="AG1847" i="4"/>
  <c r="AH1847" i="4" s="1"/>
  <c r="AG1846" i="4"/>
  <c r="AG1845" i="4"/>
  <c r="AG1844" i="4"/>
  <c r="AG1843" i="4"/>
  <c r="AH1843" i="4" s="1"/>
  <c r="AG1842" i="4"/>
  <c r="AG1841" i="4"/>
  <c r="AG1840" i="4"/>
  <c r="AG1839" i="4"/>
  <c r="AH1839" i="4" s="1"/>
  <c r="AG1838" i="4"/>
  <c r="AH1838" i="4" s="1"/>
  <c r="AG1837" i="4"/>
  <c r="AG1836" i="4"/>
  <c r="AG1835" i="4"/>
  <c r="AH1835" i="4" s="1"/>
  <c r="AG1834" i="4"/>
  <c r="AG1833" i="4"/>
  <c r="AG1832" i="4"/>
  <c r="AG1831" i="4"/>
  <c r="AH1831" i="4" s="1"/>
  <c r="AG1830" i="4"/>
  <c r="AG1829" i="4"/>
  <c r="AG1828" i="4"/>
  <c r="AG1827" i="4"/>
  <c r="AH1827" i="4" s="1"/>
  <c r="AG1826" i="4"/>
  <c r="AG1825" i="4"/>
  <c r="AH1825" i="4" s="1"/>
  <c r="AG1824" i="4"/>
  <c r="AG1823" i="4"/>
  <c r="AH1823" i="4" s="1"/>
  <c r="AG1822" i="4"/>
  <c r="AG1821" i="4"/>
  <c r="AG1820" i="4"/>
  <c r="AG1819" i="4"/>
  <c r="AH1819" i="4" s="1"/>
  <c r="AG1818" i="4"/>
  <c r="AG1817" i="4"/>
  <c r="AH1817" i="4" s="1"/>
  <c r="AG1816" i="4"/>
  <c r="AG1815" i="4"/>
  <c r="AH1815" i="4" s="1"/>
  <c r="AG1814" i="4"/>
  <c r="AH1814" i="4" s="1"/>
  <c r="AG1813" i="4"/>
  <c r="AG1812" i="4"/>
  <c r="AG1811" i="4"/>
  <c r="AH1811" i="4" s="1"/>
  <c r="AG1810" i="4"/>
  <c r="AG1809" i="4"/>
  <c r="AH1809" i="4" s="1"/>
  <c r="AG1808" i="4"/>
  <c r="AG1807" i="4"/>
  <c r="AH1807" i="4" s="1"/>
  <c r="AG1806" i="4"/>
  <c r="AH1806" i="4" s="1"/>
  <c r="AG1805" i="4"/>
  <c r="AG1804" i="4"/>
  <c r="AG1803" i="4"/>
  <c r="AH1803" i="4" s="1"/>
  <c r="AG1802" i="4"/>
  <c r="AG1801" i="4"/>
  <c r="AH1801" i="4" s="1"/>
  <c r="AG1800" i="4"/>
  <c r="AG1799" i="4"/>
  <c r="AH1799" i="4" s="1"/>
  <c r="AG1798" i="4"/>
  <c r="AG1797" i="4"/>
  <c r="AG1796" i="4"/>
  <c r="AG1795" i="4"/>
  <c r="AH1795" i="4" s="1"/>
  <c r="AG1794" i="4"/>
  <c r="AG1793" i="4"/>
  <c r="AH1793" i="4" s="1"/>
  <c r="AG1792" i="4"/>
  <c r="AG1791" i="4"/>
  <c r="AH1791" i="4" s="1"/>
  <c r="AG1790" i="4"/>
  <c r="AH1790" i="4" s="1"/>
  <c r="AG1789" i="4"/>
  <c r="AG1788" i="4"/>
  <c r="AG1787" i="4"/>
  <c r="AH1787" i="4" s="1"/>
  <c r="AG1786" i="4"/>
  <c r="AG1785" i="4"/>
  <c r="AH1785" i="4" s="1"/>
  <c r="AG1784" i="4"/>
  <c r="AG1783" i="4"/>
  <c r="AH1783" i="4" s="1"/>
  <c r="AG1782" i="4"/>
  <c r="AG1781" i="4"/>
  <c r="AG1780" i="4"/>
  <c r="AG1779" i="4"/>
  <c r="AH1779" i="4" s="1"/>
  <c r="AG1778" i="4"/>
  <c r="AG1777" i="4"/>
  <c r="AH1777" i="4" s="1"/>
  <c r="AG1776" i="4"/>
  <c r="AG1775" i="4"/>
  <c r="AH1775" i="4" s="1"/>
  <c r="AG1774" i="4"/>
  <c r="AG1773" i="4"/>
  <c r="AG1772" i="4"/>
  <c r="AG1771" i="4"/>
  <c r="AG1770" i="4"/>
  <c r="AH1770" i="4" s="1"/>
  <c r="AG1769" i="4"/>
  <c r="AG1768" i="4"/>
  <c r="AH1768" i="4" s="1"/>
  <c r="AG1767" i="4"/>
  <c r="AG1766" i="4"/>
  <c r="AG1765" i="4"/>
  <c r="AH1765" i="4" s="1"/>
  <c r="AI1765" i="4" s="1"/>
  <c r="AG1764" i="4"/>
  <c r="AG1763" i="4"/>
  <c r="AG1762" i="4"/>
  <c r="AH1762" i="4" s="1"/>
  <c r="AG1761" i="4"/>
  <c r="AG1760" i="4"/>
  <c r="AG1759" i="4"/>
  <c r="AG1758" i="4"/>
  <c r="AG1757" i="4"/>
  <c r="AH1757" i="4" s="1"/>
  <c r="AI1757" i="4" s="1"/>
  <c r="AG1756" i="4"/>
  <c r="AG1755" i="4"/>
  <c r="AG1754" i="4"/>
  <c r="AH1754" i="4" s="1"/>
  <c r="AG1753" i="4"/>
  <c r="AG1752" i="4"/>
  <c r="AH1752" i="4" s="1"/>
  <c r="AG1751" i="4"/>
  <c r="AG1750" i="4"/>
  <c r="AG1749" i="4"/>
  <c r="AH1749" i="4" s="1"/>
  <c r="AI1749" i="4" s="1"/>
  <c r="AG1748" i="4"/>
  <c r="AG1747" i="4"/>
  <c r="AG1746" i="4"/>
  <c r="AH1746" i="4" s="1"/>
  <c r="AG1745" i="4"/>
  <c r="AG1744" i="4"/>
  <c r="AH1744" i="4" s="1"/>
  <c r="AG1743" i="4"/>
  <c r="AG1742" i="4"/>
  <c r="AG1741" i="4"/>
  <c r="AH1741" i="4" s="1"/>
  <c r="AI1741" i="4" s="1"/>
  <c r="AG1740" i="4"/>
  <c r="AG1739" i="4"/>
  <c r="AG1738" i="4"/>
  <c r="AH1738" i="4" s="1"/>
  <c r="AG1737" i="4"/>
  <c r="AG1736" i="4"/>
  <c r="AH1736" i="4" s="1"/>
  <c r="AG1735" i="4"/>
  <c r="AG1734" i="4"/>
  <c r="AG1733" i="4"/>
  <c r="AH1733" i="4" s="1"/>
  <c r="AI1733" i="4" s="1"/>
  <c r="AG1732" i="4"/>
  <c r="AG1731" i="4"/>
  <c r="AG1730" i="4"/>
  <c r="AH1730" i="4" s="1"/>
  <c r="AG1729" i="4"/>
  <c r="AG1728" i="4"/>
  <c r="AH1728" i="4" s="1"/>
  <c r="AG1727" i="4"/>
  <c r="AG1726" i="4"/>
  <c r="AG1725" i="4"/>
  <c r="AH1725" i="4" s="1"/>
  <c r="AI1725" i="4" s="1"/>
  <c r="AG1724" i="4"/>
  <c r="AG1723" i="4"/>
  <c r="AG1722" i="4"/>
  <c r="AH1722" i="4" s="1"/>
  <c r="AG1721" i="4"/>
  <c r="AG1720" i="4"/>
  <c r="AH1720" i="4" s="1"/>
  <c r="AG1719" i="4"/>
  <c r="AG1718" i="4"/>
  <c r="AG1717" i="4"/>
  <c r="AH1717" i="4" s="1"/>
  <c r="AG1716" i="4"/>
  <c r="AG1715" i="4"/>
  <c r="AG1714" i="4"/>
  <c r="AH1714" i="4" s="1"/>
  <c r="AG1713" i="4"/>
  <c r="AG1712" i="4"/>
  <c r="AH1712" i="4" s="1"/>
  <c r="AG1711" i="4"/>
  <c r="AG1710" i="4"/>
  <c r="AG1709" i="4"/>
  <c r="AH1709" i="4" s="1"/>
  <c r="AG1708" i="4"/>
  <c r="AG1707" i="4"/>
  <c r="AG1706" i="4"/>
  <c r="AH1706" i="4" s="1"/>
  <c r="AG1705" i="4"/>
  <c r="AG1704" i="4"/>
  <c r="AG1703" i="4"/>
  <c r="AG1702" i="4"/>
  <c r="AG1701" i="4"/>
  <c r="AH1701" i="4" s="1"/>
  <c r="AG1700" i="4"/>
  <c r="AG1699" i="4"/>
  <c r="AG1698" i="4"/>
  <c r="AH1698" i="4" s="1"/>
  <c r="AG1697" i="4"/>
  <c r="AG1696" i="4"/>
  <c r="AG1695" i="4"/>
  <c r="AG1694" i="4"/>
  <c r="AG1693" i="4"/>
  <c r="AH1693" i="4" s="1"/>
  <c r="AG1692" i="4"/>
  <c r="AG1691" i="4"/>
  <c r="AG1690" i="4"/>
  <c r="AH1690" i="4" s="1"/>
  <c r="AG1689" i="4"/>
  <c r="AG1688" i="4"/>
  <c r="AG1687" i="4"/>
  <c r="AG1686" i="4"/>
  <c r="AG1685" i="4"/>
  <c r="AH1685" i="4" s="1"/>
  <c r="AG1684" i="4"/>
  <c r="AG1683" i="4"/>
  <c r="AG1682" i="4"/>
  <c r="AH1682" i="4" s="1"/>
  <c r="AG1681" i="4"/>
  <c r="AG1680" i="4"/>
  <c r="AH1680" i="4" s="1"/>
  <c r="AG1679" i="4"/>
  <c r="AG1678" i="4"/>
  <c r="AG1677" i="4"/>
  <c r="AH1677" i="4" s="1"/>
  <c r="AG1676" i="4"/>
  <c r="AG1675" i="4"/>
  <c r="AG1674" i="4"/>
  <c r="AH1674" i="4" s="1"/>
  <c r="AG1673" i="4"/>
  <c r="AG1672" i="4"/>
  <c r="AH1672" i="4" s="1"/>
  <c r="AG1671" i="4"/>
  <c r="AG1670" i="4"/>
  <c r="AG1669" i="4"/>
  <c r="AH1669" i="4" s="1"/>
  <c r="AG1668" i="4"/>
  <c r="AG1667" i="4"/>
  <c r="AG1666" i="4"/>
  <c r="AH1666" i="4" s="1"/>
  <c r="AG1665" i="4"/>
  <c r="AG1664" i="4"/>
  <c r="AH1664" i="4" s="1"/>
  <c r="AG1663" i="4"/>
  <c r="AG1662" i="4"/>
  <c r="AG1661" i="4"/>
  <c r="AH1661" i="4" s="1"/>
  <c r="AG1660" i="4"/>
  <c r="AG1659" i="4"/>
  <c r="AG1658" i="4"/>
  <c r="AH1658" i="4" s="1"/>
  <c r="AG1657" i="4"/>
  <c r="AG1656" i="4"/>
  <c r="AH1656" i="4" s="1"/>
  <c r="AG1655" i="4"/>
  <c r="AG1654" i="4"/>
  <c r="AG1653" i="4"/>
  <c r="AH1653" i="4" s="1"/>
  <c r="AG1652" i="4"/>
  <c r="AG1651" i="4"/>
  <c r="AG1650" i="4"/>
  <c r="AH1650" i="4" s="1"/>
  <c r="AG1649" i="4"/>
  <c r="AG1648" i="4"/>
  <c r="AG1647" i="4"/>
  <c r="AG1646" i="4"/>
  <c r="AG1645" i="4"/>
  <c r="AH1645" i="4" s="1"/>
  <c r="AG1644" i="4"/>
  <c r="AG1643" i="4"/>
  <c r="AH1643" i="4" s="1"/>
  <c r="AG1642" i="4"/>
  <c r="AG1641" i="4"/>
  <c r="AH1641" i="4" s="1"/>
  <c r="AG1640" i="4"/>
  <c r="AG1639" i="4"/>
  <c r="AG1638" i="4"/>
  <c r="AG1637" i="4"/>
  <c r="AG1636" i="4"/>
  <c r="AH1636" i="4" s="1"/>
  <c r="AG1635" i="4"/>
  <c r="AG1634" i="4"/>
  <c r="AH1634" i="4" s="1"/>
  <c r="AG1633" i="4"/>
  <c r="AH1633" i="4" s="1"/>
  <c r="AI1633" i="4" s="1"/>
  <c r="AG1632" i="4"/>
  <c r="AH1632" i="4" s="1"/>
  <c r="AI1632" i="4" s="1"/>
  <c r="AJ1632" i="4" s="1"/>
  <c r="AG1631" i="4"/>
  <c r="AG1630" i="4"/>
  <c r="AG1629" i="4"/>
  <c r="AG1628" i="4"/>
  <c r="AH1628" i="4" s="1"/>
  <c r="AG1627" i="4"/>
  <c r="AG1626" i="4"/>
  <c r="AH1626" i="4" s="1"/>
  <c r="AG1625" i="4"/>
  <c r="AG1624" i="4"/>
  <c r="AG1623" i="4"/>
  <c r="AG1622" i="4"/>
  <c r="AG1621" i="4"/>
  <c r="AG1620" i="4"/>
  <c r="AH1620" i="4" s="1"/>
  <c r="AG1619" i="4"/>
  <c r="AG1618" i="4"/>
  <c r="AH1618" i="4" s="1"/>
  <c r="AG1617" i="4"/>
  <c r="AH1617" i="4" s="1"/>
  <c r="AI1617" i="4" s="1"/>
  <c r="AG1616" i="4"/>
  <c r="AH1616" i="4" s="1"/>
  <c r="AI1616" i="4" s="1"/>
  <c r="AJ1616" i="4" s="1"/>
  <c r="AG1615" i="4"/>
  <c r="AG1614" i="4"/>
  <c r="AG1613" i="4"/>
  <c r="AG1612" i="4"/>
  <c r="AH1612" i="4" s="1"/>
  <c r="AG1611" i="4"/>
  <c r="AG1610" i="4"/>
  <c r="AH1610" i="4" s="1"/>
  <c r="AG1609" i="4"/>
  <c r="AG1608" i="4"/>
  <c r="AG1607" i="4"/>
  <c r="AG1606" i="4"/>
  <c r="AH1606" i="4" s="1"/>
  <c r="AG1605" i="4"/>
  <c r="AG1604" i="4"/>
  <c r="AH1604" i="4" s="1"/>
  <c r="AG1603" i="4"/>
  <c r="AG1602" i="4"/>
  <c r="AH1602" i="4" s="1"/>
  <c r="AG1601" i="4"/>
  <c r="AH1601" i="4" s="1"/>
  <c r="AI1601" i="4" s="1"/>
  <c r="AG1600" i="4"/>
  <c r="AH1600" i="4" s="1"/>
  <c r="AI1600" i="4" s="1"/>
  <c r="AJ1600" i="4" s="1"/>
  <c r="AG1599" i="4"/>
  <c r="AG1598" i="4"/>
  <c r="AH1598" i="4" s="1"/>
  <c r="AG1597" i="4"/>
  <c r="AG1596" i="4"/>
  <c r="AG1595" i="4"/>
  <c r="AG1594" i="4"/>
  <c r="AH1594" i="4" s="1"/>
  <c r="AG1593" i="4"/>
  <c r="AG1592" i="4"/>
  <c r="AG1591" i="4"/>
  <c r="AG1590" i="4"/>
  <c r="AH1590" i="4" s="1"/>
  <c r="AG1589" i="4"/>
  <c r="AG1588" i="4"/>
  <c r="AG1587" i="4"/>
  <c r="AG1586" i="4"/>
  <c r="AH1586" i="4" s="1"/>
  <c r="AG1585" i="4"/>
  <c r="AH1585" i="4" s="1"/>
  <c r="AI1585" i="4" s="1"/>
  <c r="AG1584" i="4"/>
  <c r="AG1583" i="4"/>
  <c r="AG1582" i="4"/>
  <c r="AH1582" i="4" s="1"/>
  <c r="AG1581" i="4"/>
  <c r="AG1580" i="4"/>
  <c r="AG1579" i="4"/>
  <c r="AG1578" i="4"/>
  <c r="AH1578" i="4" s="1"/>
  <c r="AG1577" i="4"/>
  <c r="AG1576" i="4"/>
  <c r="AG1575" i="4"/>
  <c r="AG1574" i="4"/>
  <c r="AH1574" i="4" s="1"/>
  <c r="AG1573" i="4"/>
  <c r="AG1572" i="4"/>
  <c r="AG1571" i="4"/>
  <c r="AG1570" i="4"/>
  <c r="AH1570" i="4" s="1"/>
  <c r="AG1569" i="4"/>
  <c r="AH1569" i="4" s="1"/>
  <c r="AI1569" i="4" s="1"/>
  <c r="AG1568" i="4"/>
  <c r="AG1567" i="4"/>
  <c r="AG1566" i="4"/>
  <c r="AH1566" i="4" s="1"/>
  <c r="AG1565" i="4"/>
  <c r="AG1564" i="4"/>
  <c r="AG1563" i="4"/>
  <c r="AG1562" i="4"/>
  <c r="AH1562" i="4" s="1"/>
  <c r="AG1561" i="4"/>
  <c r="AG1560" i="4"/>
  <c r="AG1559" i="4"/>
  <c r="AG1558" i="4"/>
  <c r="AH1558" i="4" s="1"/>
  <c r="AG1557" i="4"/>
  <c r="AG1556" i="4"/>
  <c r="AG1555" i="4"/>
  <c r="AG1554" i="4"/>
  <c r="AH1554" i="4" s="1"/>
  <c r="AG1553" i="4"/>
  <c r="AH1553" i="4" s="1"/>
  <c r="AG1552" i="4"/>
  <c r="AG1551" i="4"/>
  <c r="AG1550" i="4"/>
  <c r="AH1550" i="4" s="1"/>
  <c r="AG1549" i="4"/>
  <c r="AG1548" i="4"/>
  <c r="AG1547" i="4"/>
  <c r="AG1546" i="4"/>
  <c r="AH1546" i="4" s="1"/>
  <c r="AG1545" i="4"/>
  <c r="AG1544" i="4"/>
  <c r="AG1543" i="4"/>
  <c r="AG1542" i="4"/>
  <c r="AH1542" i="4" s="1"/>
  <c r="AG1541" i="4"/>
  <c r="AG1540" i="4"/>
  <c r="AG1539" i="4"/>
  <c r="AG1538" i="4"/>
  <c r="AH1538" i="4" s="1"/>
  <c r="AG1537" i="4"/>
  <c r="AH1537" i="4" s="1"/>
  <c r="AG1536" i="4"/>
  <c r="AG1535" i="4"/>
  <c r="AG1534" i="4"/>
  <c r="AH1534" i="4" s="1"/>
  <c r="AG1533" i="4"/>
  <c r="AG1532" i="4"/>
  <c r="AG1531" i="4"/>
  <c r="AG1530" i="4"/>
  <c r="AH1530" i="4" s="1"/>
  <c r="AG1529" i="4"/>
  <c r="AH1529" i="4" s="1"/>
  <c r="AG1528" i="4"/>
  <c r="AG1527" i="4"/>
  <c r="AG1526" i="4"/>
  <c r="AH1526" i="4" s="1"/>
  <c r="AG1525" i="4"/>
  <c r="AG1524" i="4"/>
  <c r="AH1524" i="4" s="1"/>
  <c r="AG1523" i="4"/>
  <c r="AG1522" i="4"/>
  <c r="AH1522" i="4" s="1"/>
  <c r="AG1521" i="4"/>
  <c r="AG1520" i="4"/>
  <c r="AH1520" i="4" s="1"/>
  <c r="AG1519" i="4"/>
  <c r="AG1518" i="4"/>
  <c r="AH1518" i="4" s="1"/>
  <c r="AG1517" i="4"/>
  <c r="AG1516" i="4"/>
  <c r="AH1516" i="4" s="1"/>
  <c r="AG1515" i="4"/>
  <c r="AG1514" i="4"/>
  <c r="AG1513" i="4"/>
  <c r="AG1512" i="4"/>
  <c r="AG1511" i="4"/>
  <c r="AH1511" i="4" s="1"/>
  <c r="AI1511" i="4" s="1"/>
  <c r="AG1510" i="4"/>
  <c r="AG1509" i="4"/>
  <c r="AH1509" i="4" s="1"/>
  <c r="AG1508" i="4"/>
  <c r="AG1507" i="4"/>
  <c r="AH1507" i="4" s="1"/>
  <c r="AG1506" i="4"/>
  <c r="AG1505" i="4"/>
  <c r="AG1504" i="4"/>
  <c r="AG1503" i="4"/>
  <c r="AH1503" i="4" s="1"/>
  <c r="AG1502" i="4"/>
  <c r="AG1501" i="4"/>
  <c r="AH1501" i="4" s="1"/>
  <c r="AG1500" i="4"/>
  <c r="AG1499" i="4"/>
  <c r="AH1499" i="4" s="1"/>
  <c r="AG1498" i="4"/>
  <c r="AG1497" i="4"/>
  <c r="AG1496" i="4"/>
  <c r="AG1495" i="4"/>
  <c r="AH1495" i="4" s="1"/>
  <c r="AG1494" i="4"/>
  <c r="AG1493" i="4"/>
  <c r="AH1493" i="4" s="1"/>
  <c r="AG1492" i="4"/>
  <c r="AG1491" i="4"/>
  <c r="AH1491" i="4" s="1"/>
  <c r="AG1490" i="4"/>
  <c r="AG1489" i="4"/>
  <c r="AG1488" i="4"/>
  <c r="AG1487" i="4"/>
  <c r="AH1487" i="4" s="1"/>
  <c r="AG1486" i="4"/>
  <c r="AG1485" i="4"/>
  <c r="AH1485" i="4" s="1"/>
  <c r="AG1484" i="4"/>
  <c r="AG1483" i="4"/>
  <c r="AH1483" i="4" s="1"/>
  <c r="AG1482" i="4"/>
  <c r="AH1482" i="4" s="1"/>
  <c r="AG1481" i="4"/>
  <c r="AG1480" i="4"/>
  <c r="AG1479" i="4"/>
  <c r="AH1479" i="4" s="1"/>
  <c r="AG1478" i="4"/>
  <c r="AG1477" i="4"/>
  <c r="AH1477" i="4" s="1"/>
  <c r="AG1476" i="4"/>
  <c r="AG1475" i="4"/>
  <c r="AH1475" i="4" s="1"/>
  <c r="AG1474" i="4"/>
  <c r="AG1473" i="4"/>
  <c r="AG1472" i="4"/>
  <c r="AG1471" i="4"/>
  <c r="AH1471" i="4" s="1"/>
  <c r="AG1470" i="4"/>
  <c r="AG1469" i="4"/>
  <c r="AH1469" i="4" s="1"/>
  <c r="AG1468" i="4"/>
  <c r="AG1467" i="4"/>
  <c r="AH1467" i="4" s="1"/>
  <c r="AG1466" i="4"/>
  <c r="AG1465" i="4"/>
  <c r="AG1464" i="4"/>
  <c r="AG1463" i="4"/>
  <c r="AH1463" i="4" s="1"/>
  <c r="AG1462" i="4"/>
  <c r="AG1461" i="4"/>
  <c r="AH1461" i="4" s="1"/>
  <c r="AG1460" i="4"/>
  <c r="AG1459" i="4"/>
  <c r="AH1459" i="4" s="1"/>
  <c r="AG1458" i="4"/>
  <c r="AH1458" i="4" s="1"/>
  <c r="AG1457" i="4"/>
  <c r="AG1456" i="4"/>
  <c r="AG1455" i="4"/>
  <c r="AH1455" i="4" s="1"/>
  <c r="AG1454" i="4"/>
  <c r="AG1453" i="4"/>
  <c r="AH1453" i="4" s="1"/>
  <c r="AG1452" i="4"/>
  <c r="AG1451" i="4"/>
  <c r="AH1451" i="4" s="1"/>
  <c r="AG1450" i="4"/>
  <c r="AG1449" i="4"/>
  <c r="AG1448" i="4"/>
  <c r="AG1447" i="4"/>
  <c r="AH1447" i="4" s="1"/>
  <c r="AG1446" i="4"/>
  <c r="AG1445" i="4"/>
  <c r="AH1445" i="4" s="1"/>
  <c r="AG1444" i="4"/>
  <c r="AG1443" i="4"/>
  <c r="AH1443" i="4" s="1"/>
  <c r="AG1442" i="4"/>
  <c r="AH1442" i="4" s="1"/>
  <c r="AG1441" i="4"/>
  <c r="AG1440" i="4"/>
  <c r="AG1439" i="4"/>
  <c r="AH1439" i="4" s="1"/>
  <c r="AG1438" i="4"/>
  <c r="AG1437" i="4"/>
  <c r="AH1437" i="4" s="1"/>
  <c r="AG1436" i="4"/>
  <c r="AG1435" i="4"/>
  <c r="AH1435" i="4" s="1"/>
  <c r="AG1434" i="4"/>
  <c r="AH1434" i="4" s="1"/>
  <c r="AG1433" i="4"/>
  <c r="AG1432" i="4"/>
  <c r="AG1431" i="4"/>
  <c r="AH1431" i="4" s="1"/>
  <c r="AG1430" i="4"/>
  <c r="AG1429" i="4"/>
  <c r="AH1429" i="4" s="1"/>
  <c r="AG1428" i="4"/>
  <c r="AG1427" i="4"/>
  <c r="AH1427" i="4" s="1"/>
  <c r="AG1426" i="4"/>
  <c r="AH1426" i="4" s="1"/>
  <c r="AG1425" i="4"/>
  <c r="AG1424" i="4"/>
  <c r="AG1423" i="4"/>
  <c r="AH1423" i="4" s="1"/>
  <c r="AG1422" i="4"/>
  <c r="AG1421" i="4"/>
  <c r="AH1421" i="4" s="1"/>
  <c r="AG1420" i="4"/>
  <c r="AG1419" i="4"/>
  <c r="AH1419" i="4" s="1"/>
  <c r="AG1418" i="4"/>
  <c r="AG1417" i="4"/>
  <c r="AG1416" i="4"/>
  <c r="AG1415" i="4"/>
  <c r="AH1415" i="4" s="1"/>
  <c r="AG1414" i="4"/>
  <c r="AG1413" i="4"/>
  <c r="AH1413" i="4" s="1"/>
  <c r="AG1412" i="4"/>
  <c r="AG1411" i="4"/>
  <c r="AH1411" i="4" s="1"/>
  <c r="AG1410" i="4"/>
  <c r="AH1410" i="4" s="1"/>
  <c r="AG1409" i="4"/>
  <c r="AG1408" i="4"/>
  <c r="AG1407" i="4"/>
  <c r="AH1407" i="4" s="1"/>
  <c r="AG1406" i="4"/>
  <c r="AG1405" i="4"/>
  <c r="AH1405" i="4" s="1"/>
  <c r="AG1404" i="4"/>
  <c r="AG1403" i="4"/>
  <c r="AH1403" i="4" s="1"/>
  <c r="AG1402" i="4"/>
  <c r="AG1401" i="4"/>
  <c r="AG1400" i="4"/>
  <c r="AG1399" i="4"/>
  <c r="AH1399" i="4" s="1"/>
  <c r="AG1398" i="4"/>
  <c r="AG1397" i="4"/>
  <c r="AH1397" i="4" s="1"/>
  <c r="AG1396" i="4"/>
  <c r="AG1395" i="4"/>
  <c r="AH1395" i="4" s="1"/>
  <c r="AG1394" i="4"/>
  <c r="AH1394" i="4" s="1"/>
  <c r="AG1393" i="4"/>
  <c r="AG1392" i="4"/>
  <c r="AG1391" i="4"/>
  <c r="AH1391" i="4" s="1"/>
  <c r="AG1390" i="4"/>
  <c r="AG1389" i="4"/>
  <c r="AH1389" i="4" s="1"/>
  <c r="AG1388" i="4"/>
  <c r="AG1387" i="4"/>
  <c r="AH1387" i="4" s="1"/>
  <c r="AG1386" i="4"/>
  <c r="AH1386" i="4" s="1"/>
  <c r="AG1385" i="4"/>
  <c r="AG1384" i="4"/>
  <c r="AG1383" i="4"/>
  <c r="AH1383" i="4" s="1"/>
  <c r="AG1382" i="4"/>
  <c r="AG1381" i="4"/>
  <c r="AH1381" i="4" s="1"/>
  <c r="AG1380" i="4"/>
  <c r="AG1379" i="4"/>
  <c r="AH1379" i="4" s="1"/>
  <c r="AG1378" i="4"/>
  <c r="AH1378" i="4" s="1"/>
  <c r="AG1377" i="4"/>
  <c r="AG1376" i="4"/>
  <c r="AG1375" i="4"/>
  <c r="AH1375" i="4" s="1"/>
  <c r="AG1374" i="4"/>
  <c r="AG1373" i="4"/>
  <c r="AH1373" i="4" s="1"/>
  <c r="AG1372" i="4"/>
  <c r="AG1371" i="4"/>
  <c r="AH1371" i="4" s="1"/>
  <c r="AG1370" i="4"/>
  <c r="AG1369" i="4"/>
  <c r="AG1368" i="4"/>
  <c r="AG1367" i="4"/>
  <c r="AH1367" i="4" s="1"/>
  <c r="AG1366" i="4"/>
  <c r="AG1365" i="4"/>
  <c r="AH1365" i="4" s="1"/>
  <c r="AG1364" i="4"/>
  <c r="AG1363" i="4"/>
  <c r="AH1363" i="4" s="1"/>
  <c r="AG1362" i="4"/>
  <c r="AH1362" i="4" s="1"/>
  <c r="AG1361" i="4"/>
  <c r="AG1360" i="4"/>
  <c r="AG1359" i="4"/>
  <c r="AH1359" i="4" s="1"/>
  <c r="AG1358" i="4"/>
  <c r="AG1357" i="4"/>
  <c r="AH1357" i="4" s="1"/>
  <c r="AG1356" i="4"/>
  <c r="AG1355" i="4"/>
  <c r="AH1355" i="4" s="1"/>
  <c r="AG1354" i="4"/>
  <c r="AG1353" i="4"/>
  <c r="AG1352" i="4"/>
  <c r="AG1351" i="4"/>
  <c r="AH1351" i="4" s="1"/>
  <c r="AG1350" i="4"/>
  <c r="AG1349" i="4"/>
  <c r="AG1348" i="4"/>
  <c r="AH1348" i="4" s="1"/>
  <c r="AG1347" i="4"/>
  <c r="AG1346" i="4"/>
  <c r="AG1345" i="4"/>
  <c r="AG1344" i="4"/>
  <c r="AH1344" i="4" s="1"/>
  <c r="AG1343" i="4"/>
  <c r="AH1343" i="4" s="1"/>
  <c r="AG1342" i="4"/>
  <c r="AG1341" i="4"/>
  <c r="AG1340" i="4"/>
  <c r="AH1340" i="4" s="1"/>
  <c r="AG1339" i="4"/>
  <c r="AG1338" i="4"/>
  <c r="AG1337" i="4"/>
  <c r="AG1336" i="4"/>
  <c r="AG1335" i="4"/>
  <c r="AH1335" i="4" s="1"/>
  <c r="AG1334" i="4"/>
  <c r="AH1334" i="4" s="1"/>
  <c r="AG1333" i="4"/>
  <c r="AG1332" i="4"/>
  <c r="AG1331" i="4"/>
  <c r="AG1330" i="4"/>
  <c r="AG1329" i="4"/>
  <c r="AH1329" i="4" s="1"/>
  <c r="AG1328" i="4"/>
  <c r="AG1327" i="4"/>
  <c r="AH1327" i="4" s="1"/>
  <c r="AG1326" i="4"/>
  <c r="AG1325" i="4"/>
  <c r="AG1324" i="4"/>
  <c r="AG1323" i="4"/>
  <c r="AG1322" i="4"/>
  <c r="AG1321" i="4"/>
  <c r="AH1321" i="4" s="1"/>
  <c r="AG1320" i="4"/>
  <c r="AG1319" i="4"/>
  <c r="AH1319" i="4" s="1"/>
  <c r="AG1318" i="4"/>
  <c r="AG1317" i="4"/>
  <c r="AG1316" i="4"/>
  <c r="AG1315" i="4"/>
  <c r="AG1314" i="4"/>
  <c r="AG1313" i="4"/>
  <c r="AH1313" i="4" s="1"/>
  <c r="AG1312" i="4"/>
  <c r="AG1311" i="4"/>
  <c r="AH1311" i="4" s="1"/>
  <c r="AG1310" i="4"/>
  <c r="AG1309" i="4"/>
  <c r="AG1308" i="4"/>
  <c r="AG1307" i="4"/>
  <c r="AG1306" i="4"/>
  <c r="AG1305" i="4"/>
  <c r="AH1305" i="4" s="1"/>
  <c r="AG1304" i="4"/>
  <c r="AG1303" i="4"/>
  <c r="AH1303" i="4" s="1"/>
  <c r="AG1302" i="4"/>
  <c r="AH1302" i="4" s="1"/>
  <c r="AG1301" i="4"/>
  <c r="AG1300" i="4"/>
  <c r="AG1299" i="4"/>
  <c r="AG1298" i="4"/>
  <c r="AG1297" i="4"/>
  <c r="AH1297" i="4" s="1"/>
  <c r="AG1296" i="4"/>
  <c r="AG1295" i="4"/>
  <c r="AH1295" i="4" s="1"/>
  <c r="AG1294" i="4"/>
  <c r="AG1293" i="4"/>
  <c r="AG1292" i="4"/>
  <c r="AG1291" i="4"/>
  <c r="AG1290" i="4"/>
  <c r="AG1289" i="4"/>
  <c r="AH1289" i="4" s="1"/>
  <c r="AG1288" i="4"/>
  <c r="AG1287" i="4"/>
  <c r="AH1287" i="4" s="1"/>
  <c r="AG1286" i="4"/>
  <c r="AG1285" i="4"/>
  <c r="AG1284" i="4"/>
  <c r="AG1283" i="4"/>
  <c r="AG1282" i="4"/>
  <c r="AG1281" i="4"/>
  <c r="AH1281" i="4" s="1"/>
  <c r="AG1280" i="4"/>
  <c r="AG1279" i="4"/>
  <c r="AH1279" i="4" s="1"/>
  <c r="AG1278" i="4"/>
  <c r="AG1277" i="4"/>
  <c r="AG1276" i="4"/>
  <c r="AG1275" i="4"/>
  <c r="AG1274" i="4"/>
  <c r="AG1273" i="4"/>
  <c r="AH1273" i="4" s="1"/>
  <c r="AG1272" i="4"/>
  <c r="AG1271" i="4"/>
  <c r="AH1271" i="4" s="1"/>
  <c r="AG1270" i="4"/>
  <c r="AH1270" i="4" s="1"/>
  <c r="AG1269" i="4"/>
  <c r="AG1268" i="4"/>
  <c r="AG1267" i="4"/>
  <c r="AG1266" i="4"/>
  <c r="AG1265" i="4"/>
  <c r="AH1265" i="4" s="1"/>
  <c r="AG1264" i="4"/>
  <c r="AG1263" i="4"/>
  <c r="AH1263" i="4" s="1"/>
  <c r="AG1262" i="4"/>
  <c r="AG1261" i="4"/>
  <c r="AG1260" i="4"/>
  <c r="AG1259" i="4"/>
  <c r="AG1258" i="4"/>
  <c r="AG1257" i="4"/>
  <c r="AH1257" i="4" s="1"/>
  <c r="AG1256" i="4"/>
  <c r="AG1255" i="4"/>
  <c r="AH1255" i="4" s="1"/>
  <c r="AG1254" i="4"/>
  <c r="AG1253" i="4"/>
  <c r="AG1252" i="4"/>
  <c r="AG1251" i="4"/>
  <c r="AG1250" i="4"/>
  <c r="AG1249" i="4"/>
  <c r="AH1249" i="4" s="1"/>
  <c r="AG1248" i="4"/>
  <c r="AG1247" i="4"/>
  <c r="AH1247" i="4" s="1"/>
  <c r="AG1246" i="4"/>
  <c r="AG1245" i="4"/>
  <c r="AG1244" i="4"/>
  <c r="AG1243" i="4"/>
  <c r="AG1242" i="4"/>
  <c r="AG1241" i="4"/>
  <c r="AH1241" i="4" s="1"/>
  <c r="AG1240" i="4"/>
  <c r="AG1239" i="4"/>
  <c r="AH1239" i="4" s="1"/>
  <c r="AG1238" i="4"/>
  <c r="AH1238" i="4" s="1"/>
  <c r="AG1237" i="4"/>
  <c r="AG1236" i="4"/>
  <c r="AG1235" i="4"/>
  <c r="AG1234" i="4"/>
  <c r="AG1233" i="4"/>
  <c r="AH1233" i="4" s="1"/>
  <c r="AG1232" i="4"/>
  <c r="AG1231" i="4"/>
  <c r="AH1231" i="4" s="1"/>
  <c r="AG1230" i="4"/>
  <c r="AG1229" i="4"/>
  <c r="AG1228" i="4"/>
  <c r="AG1227" i="4"/>
  <c r="AG1226" i="4"/>
  <c r="AG1225" i="4"/>
  <c r="AH1225" i="4" s="1"/>
  <c r="AG1224" i="4"/>
  <c r="AG1223" i="4"/>
  <c r="AH1223" i="4" s="1"/>
  <c r="AG1222" i="4"/>
  <c r="AG1221" i="4"/>
  <c r="AG1220" i="4"/>
  <c r="AG1219" i="4"/>
  <c r="AG1218" i="4"/>
  <c r="AG1217" i="4"/>
  <c r="AH1217" i="4" s="1"/>
  <c r="AG1216" i="4"/>
  <c r="AG1215" i="4"/>
  <c r="AH1215" i="4" s="1"/>
  <c r="AG1214" i="4"/>
  <c r="AG1213" i="4"/>
  <c r="AH1213" i="4" s="1"/>
  <c r="AI1213" i="4" s="1"/>
  <c r="AG1212" i="4"/>
  <c r="AG1211" i="4"/>
  <c r="AG1210" i="4"/>
  <c r="AG1209" i="4"/>
  <c r="AH1209" i="4" s="1"/>
  <c r="AG1208" i="4"/>
  <c r="AG1207" i="4"/>
  <c r="AH1207" i="4" s="1"/>
  <c r="AG1206" i="4"/>
  <c r="AH1206" i="4" s="1"/>
  <c r="AG1205" i="4"/>
  <c r="AG1204" i="4"/>
  <c r="AG1203" i="4"/>
  <c r="AG1202" i="4"/>
  <c r="AG1201" i="4"/>
  <c r="AH1201" i="4" s="1"/>
  <c r="AG1200" i="4"/>
  <c r="AG1199" i="4"/>
  <c r="AH1199" i="4" s="1"/>
  <c r="AG1198" i="4"/>
  <c r="AG1197" i="4"/>
  <c r="AG1196" i="4"/>
  <c r="AG1195" i="4"/>
  <c r="AG1194" i="4"/>
  <c r="AH1194" i="4" s="1"/>
  <c r="AI1194" i="4" s="1"/>
  <c r="AG1193" i="4"/>
  <c r="AG1192" i="4"/>
  <c r="AH1192" i="4" s="1"/>
  <c r="AG1191" i="4"/>
  <c r="AG1190" i="4"/>
  <c r="AG1189" i="4"/>
  <c r="AH1189" i="4" s="1"/>
  <c r="AG1188" i="4"/>
  <c r="AG1187" i="4"/>
  <c r="AG1186" i="4"/>
  <c r="AH1186" i="4" s="1"/>
  <c r="AI1186" i="4" s="1"/>
  <c r="AG1185" i="4"/>
  <c r="AG1184" i="4"/>
  <c r="AH1184" i="4" s="1"/>
  <c r="AG1183" i="4"/>
  <c r="AG1182" i="4"/>
  <c r="AG1181" i="4"/>
  <c r="AG1180" i="4"/>
  <c r="AG1179" i="4"/>
  <c r="AH1179" i="4" s="1"/>
  <c r="AI1179" i="4" s="1"/>
  <c r="AG1178" i="4"/>
  <c r="AG1177" i="4"/>
  <c r="AG1176" i="4"/>
  <c r="AH1176" i="4" s="1"/>
  <c r="AG1175" i="4"/>
  <c r="AG1174" i="4"/>
  <c r="AH1174" i="4" s="1"/>
  <c r="AG1173" i="4"/>
  <c r="AG1172" i="4"/>
  <c r="AG1171" i="4"/>
  <c r="AH1171" i="4" s="1"/>
  <c r="AI1171" i="4" s="1"/>
  <c r="AG1170" i="4"/>
  <c r="AG1169" i="4"/>
  <c r="AG1168" i="4"/>
  <c r="AH1168" i="4" s="1"/>
  <c r="AG1167" i="4"/>
  <c r="AG1166" i="4"/>
  <c r="AH1166" i="4" s="1"/>
  <c r="AG1165" i="4"/>
  <c r="AG1164" i="4"/>
  <c r="AG1163" i="4"/>
  <c r="AH1163" i="4" s="1"/>
  <c r="AI1163" i="4" s="1"/>
  <c r="AG1162" i="4"/>
  <c r="AG1161" i="4"/>
  <c r="AG1160" i="4"/>
  <c r="AH1160" i="4" s="1"/>
  <c r="AG1159" i="4"/>
  <c r="AG1158" i="4"/>
  <c r="AH1158" i="4" s="1"/>
  <c r="AG1157" i="4"/>
  <c r="AG1156" i="4"/>
  <c r="AG1155" i="4"/>
  <c r="AH1155" i="4" s="1"/>
  <c r="AI1155" i="4" s="1"/>
  <c r="AG1154" i="4"/>
  <c r="AG1153" i="4"/>
  <c r="AG1152" i="4"/>
  <c r="AH1152" i="4" s="1"/>
  <c r="AG1151" i="4"/>
  <c r="AG1150" i="4"/>
  <c r="AH1150" i="4" s="1"/>
  <c r="AG1149" i="4"/>
  <c r="AG1148" i="4"/>
  <c r="AG1147" i="4"/>
  <c r="AH1147" i="4" s="1"/>
  <c r="AI1147" i="4" s="1"/>
  <c r="AG1146" i="4"/>
  <c r="AG1145" i="4"/>
  <c r="AG1144" i="4"/>
  <c r="AH1144" i="4" s="1"/>
  <c r="AG1143" i="4"/>
  <c r="AG1142" i="4"/>
  <c r="AG1141" i="4"/>
  <c r="AH1141" i="4" s="1"/>
  <c r="AG1140" i="4"/>
  <c r="AG1139" i="4"/>
  <c r="AH1139" i="4" s="1"/>
  <c r="AG1138" i="4"/>
  <c r="AG1137" i="4"/>
  <c r="AG1136" i="4"/>
  <c r="AG1135" i="4"/>
  <c r="AG1134" i="4"/>
  <c r="AG1133" i="4"/>
  <c r="AG1132" i="4"/>
  <c r="AH1132" i="4" s="1"/>
  <c r="AG1131" i="4"/>
  <c r="AG1130" i="4"/>
  <c r="AG1129" i="4"/>
  <c r="AG1128" i="4"/>
  <c r="AG1127" i="4"/>
  <c r="AH1127" i="4" s="1"/>
  <c r="AG1126" i="4"/>
  <c r="AG1125" i="4"/>
  <c r="AH1125" i="4" s="1"/>
  <c r="AG1124" i="4"/>
  <c r="AG1123" i="4"/>
  <c r="AH1123" i="4" s="1"/>
  <c r="AG1122" i="4"/>
  <c r="AH1122" i="4" s="1"/>
  <c r="AG1121" i="4"/>
  <c r="AG1120" i="4"/>
  <c r="AG1119" i="4"/>
  <c r="AH1119" i="4" s="1"/>
  <c r="AG1118" i="4"/>
  <c r="AG1117" i="4"/>
  <c r="AH1117" i="4" s="1"/>
  <c r="AG1116" i="4"/>
  <c r="AG1115" i="4"/>
  <c r="AH1115" i="4" s="1"/>
  <c r="AG1114" i="4"/>
  <c r="AH1114" i="4" s="1"/>
  <c r="AG1113" i="4"/>
  <c r="AG1112" i="4"/>
  <c r="AG1111" i="4"/>
  <c r="AH1111" i="4" s="1"/>
  <c r="AG1110" i="4"/>
  <c r="AG1109" i="4"/>
  <c r="AH1109" i="4" s="1"/>
  <c r="AG1108" i="4"/>
  <c r="AG1107" i="4"/>
  <c r="AH1107" i="4" s="1"/>
  <c r="AG1106" i="4"/>
  <c r="AH1106" i="4" s="1"/>
  <c r="AG1105" i="4"/>
  <c r="AG1104" i="4"/>
  <c r="AG1103" i="4"/>
  <c r="AH1103" i="4" s="1"/>
  <c r="AG1102" i="4"/>
  <c r="AG1101" i="4"/>
  <c r="AH1101" i="4" s="1"/>
  <c r="AG1100" i="4"/>
  <c r="AG1099" i="4"/>
  <c r="AH1099" i="4" s="1"/>
  <c r="AG1098" i="4"/>
  <c r="AH1098" i="4" s="1"/>
  <c r="AG1097" i="4"/>
  <c r="AG1096" i="4"/>
  <c r="AG1095" i="4"/>
  <c r="AH1095" i="4" s="1"/>
  <c r="AG1094" i="4"/>
  <c r="AG1093" i="4"/>
  <c r="AH1093" i="4" s="1"/>
  <c r="AG1092" i="4"/>
  <c r="AG1091" i="4"/>
  <c r="AH1091" i="4" s="1"/>
  <c r="AG1090" i="4"/>
  <c r="AH1090" i="4" s="1"/>
  <c r="AG1089" i="4"/>
  <c r="AG1088" i="4"/>
  <c r="AG1087" i="4"/>
  <c r="AH1087" i="4" s="1"/>
  <c r="AG1086" i="4"/>
  <c r="AG1085" i="4"/>
  <c r="AH1085" i="4" s="1"/>
  <c r="AG1084" i="4"/>
  <c r="AG1083" i="4"/>
  <c r="AH1083" i="4" s="1"/>
  <c r="AG1082" i="4"/>
  <c r="AH1082" i="4" s="1"/>
  <c r="AG1081" i="4"/>
  <c r="AG1080" i="4"/>
  <c r="AG1079" i="4"/>
  <c r="AH1079" i="4" s="1"/>
  <c r="AI1079" i="4" s="1"/>
  <c r="AJ1079" i="4" s="1"/>
  <c r="AG1078" i="4"/>
  <c r="AG1077" i="4"/>
  <c r="AH1077" i="4" s="1"/>
  <c r="AG1076" i="4"/>
  <c r="AG1075" i="4"/>
  <c r="AH1075" i="4" s="1"/>
  <c r="AG1074" i="4"/>
  <c r="AH1074" i="4" s="1"/>
  <c r="AG1073" i="4"/>
  <c r="AG1072" i="4"/>
  <c r="AG1071" i="4"/>
  <c r="AH1071" i="4" s="1"/>
  <c r="AI1071" i="4" s="1"/>
  <c r="AJ1071" i="4" s="1"/>
  <c r="AG1070" i="4"/>
  <c r="AG1069" i="4"/>
  <c r="AH1069" i="4" s="1"/>
  <c r="AG1068" i="4"/>
  <c r="AG1067" i="4"/>
  <c r="AH1067" i="4" s="1"/>
  <c r="AG1066" i="4"/>
  <c r="AH1066" i="4" s="1"/>
  <c r="AG1065" i="4"/>
  <c r="AG1064" i="4"/>
  <c r="AG1063" i="4"/>
  <c r="AH1063" i="4" s="1"/>
  <c r="AI1063" i="4" s="1"/>
  <c r="AJ1063" i="4" s="1"/>
  <c r="AG1062" i="4"/>
  <c r="AG1061" i="4"/>
  <c r="AH1061" i="4" s="1"/>
  <c r="AG1060" i="4"/>
  <c r="AG1059" i="4"/>
  <c r="AH1059" i="4" s="1"/>
  <c r="AG1058" i="4"/>
  <c r="AH1058" i="4" s="1"/>
  <c r="AG1057" i="4"/>
  <c r="AG1056" i="4"/>
  <c r="AG1055" i="4"/>
  <c r="AH1055" i="4" s="1"/>
  <c r="AI1055" i="4" s="1"/>
  <c r="AJ1055" i="4" s="1"/>
  <c r="AG1054" i="4"/>
  <c r="AG1053" i="4"/>
  <c r="AH1053" i="4" s="1"/>
  <c r="AG1052" i="4"/>
  <c r="AG1051" i="4"/>
  <c r="AH1051" i="4" s="1"/>
  <c r="AG1050" i="4"/>
  <c r="AH1050" i="4" s="1"/>
  <c r="AG1049" i="4"/>
  <c r="AG1048" i="4"/>
  <c r="AG1047" i="4"/>
  <c r="AH1047" i="4" s="1"/>
  <c r="AI1047" i="4" s="1"/>
  <c r="AJ1047" i="4" s="1"/>
  <c r="AG1046" i="4"/>
  <c r="AG1045" i="4"/>
  <c r="AH1045" i="4" s="1"/>
  <c r="AG1044" i="4"/>
  <c r="AG1043" i="4"/>
  <c r="AH1043" i="4" s="1"/>
  <c r="AG1042" i="4"/>
  <c r="AH1042" i="4" s="1"/>
  <c r="AG1041" i="4"/>
  <c r="AG1040" i="4"/>
  <c r="AG1039" i="4"/>
  <c r="AH1039" i="4" s="1"/>
  <c r="AG1038" i="4"/>
  <c r="AG1037" i="4"/>
  <c r="AH1037" i="4" s="1"/>
  <c r="AG1036" i="4"/>
  <c r="AG1035" i="4"/>
  <c r="AH1035" i="4" s="1"/>
  <c r="AG1034" i="4"/>
  <c r="AH1034" i="4" s="1"/>
  <c r="AG1033" i="4"/>
  <c r="AG1032" i="4"/>
  <c r="AG1031" i="4"/>
  <c r="AH1031" i="4" s="1"/>
  <c r="AG1030" i="4"/>
  <c r="AG1029" i="4"/>
  <c r="AH1029" i="4" s="1"/>
  <c r="AG1028" i="4"/>
  <c r="AG1027" i="4"/>
  <c r="AH1027" i="4" s="1"/>
  <c r="AG1026" i="4"/>
  <c r="AH1026" i="4" s="1"/>
  <c r="AG1025" i="4"/>
  <c r="AG1024" i="4"/>
  <c r="AG1023" i="4"/>
  <c r="AH1023" i="4" s="1"/>
  <c r="AG1022" i="4"/>
  <c r="AG1021" i="4"/>
  <c r="AH1021" i="4" s="1"/>
  <c r="AG1020" i="4"/>
  <c r="AG1019" i="4"/>
  <c r="AH1019" i="4" s="1"/>
  <c r="AG1018" i="4"/>
  <c r="AH1018" i="4" s="1"/>
  <c r="AG1017" i="4"/>
  <c r="AG1016" i="4"/>
  <c r="AG1015" i="4"/>
  <c r="AH1015" i="4" s="1"/>
  <c r="AG1014" i="4"/>
  <c r="AG1013" i="4"/>
  <c r="AH1013" i="4" s="1"/>
  <c r="AG1012" i="4"/>
  <c r="AG1011" i="4"/>
  <c r="AH1011" i="4" s="1"/>
  <c r="AG1010" i="4"/>
  <c r="AH1010" i="4" s="1"/>
  <c r="AG1009" i="4"/>
  <c r="AG1008" i="4"/>
  <c r="AG1007" i="4"/>
  <c r="AH1007" i="4" s="1"/>
  <c r="AI1007" i="4" s="1"/>
  <c r="AJ1007" i="4" s="1"/>
  <c r="AG1006" i="4"/>
  <c r="AG1005" i="4"/>
  <c r="AH1005" i="4" s="1"/>
  <c r="AG1004" i="4"/>
  <c r="AG1003" i="4"/>
  <c r="AH1003" i="4" s="1"/>
  <c r="AG1002" i="4"/>
  <c r="AH1002" i="4" s="1"/>
  <c r="AG1001" i="4"/>
  <c r="AH1001" i="4" s="1"/>
  <c r="AI1001" i="4" s="1"/>
  <c r="AG1000" i="4"/>
  <c r="AG999" i="4"/>
  <c r="AH999" i="4" s="1"/>
  <c r="AG998" i="4"/>
  <c r="AG997" i="4"/>
  <c r="AH997" i="4" s="1"/>
  <c r="AG996" i="4"/>
  <c r="AG995" i="4"/>
  <c r="AH995" i="4" s="1"/>
  <c r="AG994" i="4"/>
  <c r="AH994" i="4" s="1"/>
  <c r="AG993" i="4"/>
  <c r="AG992" i="4"/>
  <c r="AG991" i="4"/>
  <c r="AH991" i="4" s="1"/>
  <c r="AG990" i="4"/>
  <c r="AG989" i="4"/>
  <c r="AH989" i="4" s="1"/>
  <c r="AG988" i="4"/>
  <c r="AG987" i="4"/>
  <c r="AH987" i="4" s="1"/>
  <c r="AG986" i="4"/>
  <c r="AH986" i="4" s="1"/>
  <c r="AG985" i="4"/>
  <c r="AG984" i="4"/>
  <c r="AG983" i="4"/>
  <c r="AH983" i="4" s="1"/>
  <c r="AG982" i="4"/>
  <c r="AG981" i="4"/>
  <c r="AH981" i="4" s="1"/>
  <c r="AI981" i="4" s="1"/>
  <c r="AG980" i="4"/>
  <c r="AG979" i="4"/>
  <c r="AH979" i="4" s="1"/>
  <c r="AG978" i="4"/>
  <c r="AH978" i="4" s="1"/>
  <c r="AG977" i="4"/>
  <c r="AG976" i="4"/>
  <c r="AG975" i="4"/>
  <c r="AH975" i="4" s="1"/>
  <c r="AG974" i="4"/>
  <c r="AG973" i="4"/>
  <c r="AH973" i="4" s="1"/>
  <c r="AI973" i="4" s="1"/>
  <c r="AG972" i="4"/>
  <c r="AG971" i="4"/>
  <c r="AH971" i="4" s="1"/>
  <c r="AG970" i="4"/>
  <c r="AH970" i="4" s="1"/>
  <c r="AG969" i="4"/>
  <c r="AG968" i="4"/>
  <c r="AG967" i="4"/>
  <c r="AH967" i="4" s="1"/>
  <c r="AG966" i="4"/>
  <c r="AG965" i="4"/>
  <c r="AH965" i="4" s="1"/>
  <c r="AG964" i="4"/>
  <c r="AG963" i="4"/>
  <c r="AH963" i="4" s="1"/>
  <c r="AG962" i="4"/>
  <c r="AH962" i="4" s="1"/>
  <c r="AG961" i="4"/>
  <c r="AH961" i="4" s="1"/>
  <c r="AI961" i="4" s="1"/>
  <c r="AG960" i="4"/>
  <c r="AG959" i="4"/>
  <c r="AH959" i="4" s="1"/>
  <c r="AG958" i="4"/>
  <c r="AG957" i="4"/>
  <c r="AH957" i="4" s="1"/>
  <c r="AG956" i="4"/>
  <c r="AG955" i="4"/>
  <c r="AH955" i="4" s="1"/>
  <c r="AG954" i="4"/>
  <c r="AG953" i="4"/>
  <c r="AH953" i="4" s="1"/>
  <c r="AI953" i="4" s="1"/>
  <c r="AG952" i="4"/>
  <c r="AG951" i="4"/>
  <c r="AH951" i="4" s="1"/>
  <c r="AG950" i="4"/>
  <c r="AG949" i="4"/>
  <c r="AH949" i="4" s="1"/>
  <c r="AG948" i="4"/>
  <c r="AH948" i="4" s="1"/>
  <c r="AG947" i="4"/>
  <c r="AG946" i="4"/>
  <c r="AH946" i="4" s="1"/>
  <c r="AG945" i="4"/>
  <c r="AG944" i="4"/>
  <c r="AH944" i="4" s="1"/>
  <c r="AG943" i="4"/>
  <c r="AG942" i="4"/>
  <c r="AH942" i="4" s="1"/>
  <c r="AG941" i="4"/>
  <c r="AG940" i="4"/>
  <c r="AH940" i="4" s="1"/>
  <c r="AG939" i="4"/>
  <c r="AG938" i="4"/>
  <c r="AH938" i="4" s="1"/>
  <c r="AG937" i="4"/>
  <c r="AG936" i="4"/>
  <c r="AH936" i="4" s="1"/>
  <c r="AG935" i="4"/>
  <c r="AG934" i="4"/>
  <c r="AH934" i="4" s="1"/>
  <c r="AG933" i="4"/>
  <c r="AG932" i="4"/>
  <c r="AH932" i="4" s="1"/>
  <c r="AG931" i="4"/>
  <c r="AG930" i="4"/>
  <c r="AH930" i="4" s="1"/>
  <c r="AG929" i="4"/>
  <c r="AG928" i="4"/>
  <c r="AH928" i="4" s="1"/>
  <c r="AG927" i="4"/>
  <c r="AG926" i="4"/>
  <c r="AH926" i="4" s="1"/>
  <c r="AG925" i="4"/>
  <c r="AG924" i="4"/>
  <c r="AH924" i="4" s="1"/>
  <c r="AG923" i="4"/>
  <c r="AG922" i="4"/>
  <c r="AH922" i="4" s="1"/>
  <c r="AG921" i="4"/>
  <c r="AG920" i="4"/>
  <c r="AH920" i="4" s="1"/>
  <c r="AG919" i="4"/>
  <c r="AG918" i="4"/>
  <c r="AH918" i="4" s="1"/>
  <c r="AG917" i="4"/>
  <c r="AG916" i="4"/>
  <c r="AH916" i="4" s="1"/>
  <c r="AG915" i="4"/>
  <c r="AG914" i="4"/>
  <c r="AH914" i="4" s="1"/>
  <c r="AG913" i="4"/>
  <c r="AG912" i="4"/>
  <c r="AH912" i="4" s="1"/>
  <c r="AG911" i="4"/>
  <c r="AG910" i="4"/>
  <c r="AH910" i="4" s="1"/>
  <c r="AG909" i="4"/>
  <c r="AG908" i="4"/>
  <c r="AH908" i="4" s="1"/>
  <c r="AG907" i="4"/>
  <c r="AG906" i="4"/>
  <c r="AH906" i="4" s="1"/>
  <c r="AG905" i="4"/>
  <c r="AG904" i="4"/>
  <c r="AH904" i="4" s="1"/>
  <c r="AG903" i="4"/>
  <c r="AG902" i="4"/>
  <c r="AH902" i="4" s="1"/>
  <c r="AG901" i="4"/>
  <c r="AG900" i="4"/>
  <c r="AH900" i="4" s="1"/>
  <c r="AG899" i="4"/>
  <c r="AG898" i="4"/>
  <c r="AG897" i="4"/>
  <c r="AG896" i="4"/>
  <c r="AH896" i="4" s="1"/>
  <c r="AG895" i="4"/>
  <c r="AG894" i="4"/>
  <c r="AH894" i="4" s="1"/>
  <c r="AG893" i="4"/>
  <c r="AG892" i="4"/>
  <c r="AH892" i="4" s="1"/>
  <c r="AG891" i="4"/>
  <c r="AG890" i="4"/>
  <c r="AH890" i="4" s="1"/>
  <c r="AG889" i="4"/>
  <c r="AG888" i="4"/>
  <c r="AG887" i="4"/>
  <c r="AH887" i="4" s="1"/>
  <c r="AI887" i="4" s="1"/>
  <c r="AG886" i="4"/>
  <c r="AG885" i="4"/>
  <c r="AG884" i="4"/>
  <c r="AH884" i="4" s="1"/>
  <c r="AG883" i="4"/>
  <c r="AG882" i="4"/>
  <c r="AH882" i="4" s="1"/>
  <c r="AG881" i="4"/>
  <c r="AH881" i="4" s="1"/>
  <c r="AI881" i="4" s="1"/>
  <c r="AG880" i="4"/>
  <c r="AG879" i="4"/>
  <c r="AH879" i="4" s="1"/>
  <c r="AG878" i="4"/>
  <c r="AG877" i="4"/>
  <c r="AG876" i="4"/>
  <c r="AG875" i="4"/>
  <c r="AG874" i="4"/>
  <c r="AH874" i="4" s="1"/>
  <c r="AG873" i="4"/>
  <c r="AH873" i="4" s="1"/>
  <c r="AI873" i="4" s="1"/>
  <c r="AG872" i="4"/>
  <c r="AG871" i="4"/>
  <c r="AH871" i="4" s="1"/>
  <c r="AG870" i="4"/>
  <c r="AG869" i="4"/>
  <c r="AG868" i="4"/>
  <c r="AG867" i="4"/>
  <c r="AG866" i="4"/>
  <c r="AH866" i="4" s="1"/>
  <c r="AG865" i="4"/>
  <c r="AH865" i="4" s="1"/>
  <c r="AI865" i="4" s="1"/>
  <c r="AG864" i="4"/>
  <c r="AG863" i="4"/>
  <c r="AH863" i="4" s="1"/>
  <c r="AG862" i="4"/>
  <c r="AG861" i="4"/>
  <c r="AG860" i="4"/>
  <c r="AH860" i="4" s="1"/>
  <c r="AG859" i="4"/>
  <c r="AG858" i="4"/>
  <c r="AH858" i="4" s="1"/>
  <c r="AG857" i="4"/>
  <c r="AH857" i="4" s="1"/>
  <c r="AI857" i="4" s="1"/>
  <c r="AG856" i="4"/>
  <c r="AG855" i="4"/>
  <c r="AH855" i="4" s="1"/>
  <c r="AG854" i="4"/>
  <c r="AG853" i="4"/>
  <c r="AG852" i="4"/>
  <c r="AG851" i="4"/>
  <c r="AH851" i="4" s="1"/>
  <c r="AG850" i="4"/>
  <c r="AG849" i="4"/>
  <c r="AH849" i="4" s="1"/>
  <c r="AG848" i="4"/>
  <c r="AG847" i="4"/>
  <c r="AH847" i="4" s="1"/>
  <c r="AG846" i="4"/>
  <c r="AG845" i="4"/>
  <c r="AG844" i="4"/>
  <c r="AG843" i="4"/>
  <c r="AG842" i="4"/>
  <c r="AH842" i="4" s="1"/>
  <c r="AG841" i="4"/>
  <c r="AG840" i="4"/>
  <c r="AG839" i="4"/>
  <c r="AG838" i="4"/>
  <c r="AG837" i="4"/>
  <c r="AG836" i="4"/>
  <c r="AG835" i="4"/>
  <c r="AG834" i="4"/>
  <c r="AH834" i="4" s="1"/>
  <c r="AG833" i="4"/>
  <c r="AG832" i="4"/>
  <c r="AG831" i="4"/>
  <c r="AG830" i="4"/>
  <c r="AG829" i="4"/>
  <c r="AG828" i="4"/>
  <c r="AG827" i="4"/>
  <c r="AG826" i="4"/>
  <c r="AH826" i="4" s="1"/>
  <c r="AG825" i="4"/>
  <c r="AH825" i="4" s="1"/>
  <c r="AI825" i="4" s="1"/>
  <c r="AG824" i="4"/>
  <c r="AG823" i="4"/>
  <c r="AG822" i="4"/>
  <c r="AG821" i="4"/>
  <c r="AG820" i="4"/>
  <c r="AG819" i="4"/>
  <c r="AG818" i="4"/>
  <c r="AH818" i="4" s="1"/>
  <c r="AG817" i="4"/>
  <c r="AG816" i="4"/>
  <c r="AG815" i="4"/>
  <c r="AG814" i="4"/>
  <c r="AH814" i="4" s="1"/>
  <c r="AI814" i="4" s="1"/>
  <c r="AG813" i="4"/>
  <c r="AG812" i="4"/>
  <c r="AG811" i="4"/>
  <c r="AG810" i="4"/>
  <c r="AH810" i="4" s="1"/>
  <c r="AG809" i="4"/>
  <c r="AG808" i="4"/>
  <c r="AG807" i="4"/>
  <c r="AG806" i="4"/>
  <c r="AH806" i="4" s="1"/>
  <c r="AI806" i="4" s="1"/>
  <c r="AJ806" i="4" s="1"/>
  <c r="AG805" i="4"/>
  <c r="AG804" i="4"/>
  <c r="AG803" i="4"/>
  <c r="AG802" i="4"/>
  <c r="AH802" i="4" s="1"/>
  <c r="AG801" i="4"/>
  <c r="AG800" i="4"/>
  <c r="AG799" i="4"/>
  <c r="AG798" i="4"/>
  <c r="AG797" i="4"/>
  <c r="AG796" i="4"/>
  <c r="AG795" i="4"/>
  <c r="AG794" i="4"/>
  <c r="AH794" i="4" s="1"/>
  <c r="AG793" i="4"/>
  <c r="AG792" i="4"/>
  <c r="AG791" i="4"/>
  <c r="AG790" i="4"/>
  <c r="AH790" i="4" s="1"/>
  <c r="AG789" i="4"/>
  <c r="AG788" i="4"/>
  <c r="AG787" i="4"/>
  <c r="AG786" i="4"/>
  <c r="AH786" i="4" s="1"/>
  <c r="AG785" i="4"/>
  <c r="AG784" i="4"/>
  <c r="AG783" i="4"/>
  <c r="AG782" i="4"/>
  <c r="AH782" i="4" s="1"/>
  <c r="AG781" i="4"/>
  <c r="AG780" i="4"/>
  <c r="AG779" i="4"/>
  <c r="AH779" i="4" s="1"/>
  <c r="AG778" i="4"/>
  <c r="AH778" i="4" s="1"/>
  <c r="AI778" i="4" s="1"/>
  <c r="AG777" i="4"/>
  <c r="AG776" i="4"/>
  <c r="AG775" i="4"/>
  <c r="AG774" i="4"/>
  <c r="AH774" i="4" s="1"/>
  <c r="AG773" i="4"/>
  <c r="AG772" i="4"/>
  <c r="AG771" i="4"/>
  <c r="AG770" i="4"/>
  <c r="AH770" i="4" s="1"/>
  <c r="AG769" i="4"/>
  <c r="AG2388" i="4" s="1"/>
  <c r="AE768" i="4"/>
  <c r="AD768" i="4"/>
  <c r="AC768" i="4"/>
  <c r="AB768" i="4"/>
  <c r="AA768" i="4"/>
  <c r="Z768" i="4"/>
  <c r="Y768" i="4"/>
  <c r="X768" i="4"/>
  <c r="W768" i="4"/>
  <c r="V768" i="4"/>
  <c r="U768" i="4"/>
  <c r="T768" i="4"/>
  <c r="S768" i="4"/>
  <c r="R768" i="4"/>
  <c r="Q768" i="4"/>
  <c r="P768" i="4"/>
  <c r="O768" i="4"/>
  <c r="N768" i="4"/>
  <c r="M768" i="4"/>
  <c r="L768" i="4"/>
  <c r="K768" i="4"/>
  <c r="AG767" i="4"/>
  <c r="AH767" i="4" s="1"/>
  <c r="AG766" i="4"/>
  <c r="AG765" i="4"/>
  <c r="AH765" i="4" s="1"/>
  <c r="AG764" i="4"/>
  <c r="AG763" i="4"/>
  <c r="AG762" i="4"/>
  <c r="AG761" i="4"/>
  <c r="AG760" i="4"/>
  <c r="AG759" i="4"/>
  <c r="AH759" i="4" s="1"/>
  <c r="AG758" i="4"/>
  <c r="AG757" i="4"/>
  <c r="AG756" i="4"/>
  <c r="AG755" i="4"/>
  <c r="AG754" i="4"/>
  <c r="AG753" i="4"/>
  <c r="AG752" i="4"/>
  <c r="AG751" i="4"/>
  <c r="AH751" i="4" s="1"/>
  <c r="AG750" i="4"/>
  <c r="AG749" i="4"/>
  <c r="AH749" i="4" s="1"/>
  <c r="AG748" i="4"/>
  <c r="AG747" i="4"/>
  <c r="AG746" i="4"/>
  <c r="AG745" i="4"/>
  <c r="AG744" i="4"/>
  <c r="AG743" i="4"/>
  <c r="AH743" i="4" s="1"/>
  <c r="AG742" i="4"/>
  <c r="AG741" i="4"/>
  <c r="AH741" i="4" s="1"/>
  <c r="AG740" i="4"/>
  <c r="AG739" i="4"/>
  <c r="AG738" i="4"/>
  <c r="AH738" i="4" s="1"/>
  <c r="AG737" i="4"/>
  <c r="AG736" i="4"/>
  <c r="AG735" i="4"/>
  <c r="AH735" i="4" s="1"/>
  <c r="AG734" i="4"/>
  <c r="AG733" i="4"/>
  <c r="AH733" i="4" s="1"/>
  <c r="AG732" i="4"/>
  <c r="AG731" i="4"/>
  <c r="AG730" i="4"/>
  <c r="AH730" i="4" s="1"/>
  <c r="AG729" i="4"/>
  <c r="AG728" i="4"/>
  <c r="AG727" i="4"/>
  <c r="AH727" i="4" s="1"/>
  <c r="AG726" i="4"/>
  <c r="AG725" i="4"/>
  <c r="AH725" i="4" s="1"/>
  <c r="AG724" i="4"/>
  <c r="AE723" i="4"/>
  <c r="AD723" i="4"/>
  <c r="AC723" i="4"/>
  <c r="AB723" i="4"/>
  <c r="AA723" i="4"/>
  <c r="Z723" i="4"/>
  <c r="Y723" i="4"/>
  <c r="X723" i="4"/>
  <c r="W723" i="4"/>
  <c r="V723" i="4"/>
  <c r="U723" i="4"/>
  <c r="T723" i="4"/>
  <c r="S723" i="4"/>
  <c r="R723" i="4"/>
  <c r="Q723" i="4"/>
  <c r="P723" i="4"/>
  <c r="O723" i="4"/>
  <c r="N723" i="4"/>
  <c r="M723" i="4"/>
  <c r="L723" i="4"/>
  <c r="K723" i="4"/>
  <c r="AG722" i="4"/>
  <c r="AH722" i="4" s="1"/>
  <c r="AG721" i="4"/>
  <c r="AG720" i="4"/>
  <c r="AH720" i="4" s="1"/>
  <c r="AG719" i="4"/>
  <c r="AG718" i="4"/>
  <c r="AH718" i="4" s="1"/>
  <c r="AG717" i="4"/>
  <c r="AG716" i="4"/>
  <c r="AH716" i="4" s="1"/>
  <c r="AG715" i="4"/>
  <c r="AG714" i="4"/>
  <c r="AH714" i="4" s="1"/>
  <c r="AG713" i="4"/>
  <c r="AH713" i="4" s="1"/>
  <c r="AG712" i="4"/>
  <c r="AG711" i="4"/>
  <c r="AG710" i="4"/>
  <c r="AH710" i="4" s="1"/>
  <c r="AG709" i="4"/>
  <c r="AG708" i="4"/>
  <c r="AH708" i="4" s="1"/>
  <c r="AG707" i="4"/>
  <c r="AG706" i="4"/>
  <c r="AH706" i="4" s="1"/>
  <c r="AG705" i="4"/>
  <c r="AG704" i="4"/>
  <c r="AH704" i="4" s="1"/>
  <c r="AG703" i="4"/>
  <c r="AG702" i="4"/>
  <c r="AH702" i="4" s="1"/>
  <c r="AG701" i="4"/>
  <c r="AG700" i="4"/>
  <c r="AH700" i="4" s="1"/>
  <c r="AG699" i="4"/>
  <c r="AG698" i="4"/>
  <c r="AH698" i="4" s="1"/>
  <c r="AG697" i="4"/>
  <c r="AG696" i="4"/>
  <c r="AG695" i="4"/>
  <c r="AG694" i="4"/>
  <c r="AH694" i="4" s="1"/>
  <c r="AG693" i="4"/>
  <c r="AG692" i="4"/>
  <c r="AH692" i="4" s="1"/>
  <c r="AG691" i="4"/>
  <c r="AG690" i="4"/>
  <c r="AH690" i="4" s="1"/>
  <c r="AG689" i="4"/>
  <c r="AH689" i="4" s="1"/>
  <c r="AG688" i="4"/>
  <c r="AG687" i="4"/>
  <c r="AG686" i="4"/>
  <c r="AH686" i="4" s="1"/>
  <c r="AG685" i="4"/>
  <c r="AG684" i="4"/>
  <c r="AH684" i="4" s="1"/>
  <c r="AG683" i="4"/>
  <c r="AG682" i="4"/>
  <c r="AH682" i="4" s="1"/>
  <c r="AG681" i="4"/>
  <c r="AH681" i="4" s="1"/>
  <c r="AG680" i="4"/>
  <c r="AG679" i="4"/>
  <c r="AG678" i="4"/>
  <c r="AH678" i="4" s="1"/>
  <c r="AG677" i="4"/>
  <c r="AG676" i="4"/>
  <c r="AH676" i="4" s="1"/>
  <c r="AG675" i="4"/>
  <c r="AG674" i="4"/>
  <c r="AH674" i="4" s="1"/>
  <c r="AG673" i="4"/>
  <c r="AG672" i="4"/>
  <c r="AG671" i="4"/>
  <c r="AG670" i="4"/>
  <c r="AH670" i="4" s="1"/>
  <c r="AG669" i="4"/>
  <c r="AG668" i="4"/>
  <c r="AH668" i="4" s="1"/>
  <c r="AG667" i="4"/>
  <c r="AG666" i="4"/>
  <c r="AH666" i="4" s="1"/>
  <c r="AG665" i="4"/>
  <c r="AG664" i="4"/>
  <c r="AG663" i="4"/>
  <c r="AG662" i="4"/>
  <c r="AH662" i="4" s="1"/>
  <c r="AG661" i="4"/>
  <c r="AG660" i="4"/>
  <c r="AH660" i="4" s="1"/>
  <c r="AG659" i="4"/>
  <c r="AG658" i="4"/>
  <c r="AH658" i="4" s="1"/>
  <c r="AG657" i="4"/>
  <c r="AG656" i="4"/>
  <c r="AH656" i="4" s="1"/>
  <c r="AG655" i="4"/>
  <c r="AG654" i="4"/>
  <c r="AG653" i="4"/>
  <c r="AH653" i="4" s="1"/>
  <c r="AG652" i="4"/>
  <c r="AH652" i="4" s="1"/>
  <c r="AG651" i="4"/>
  <c r="AG650" i="4"/>
  <c r="AG649" i="4"/>
  <c r="AG648" i="4"/>
  <c r="AH648" i="4" s="1"/>
  <c r="AI648" i="4" s="1"/>
  <c r="AG647" i="4"/>
  <c r="AG646" i="4"/>
  <c r="AH646" i="4" s="1"/>
  <c r="AG645" i="4"/>
  <c r="AG644" i="4"/>
  <c r="AG643" i="4"/>
  <c r="AG642" i="4"/>
  <c r="AG641" i="4"/>
  <c r="AH641" i="4" s="1"/>
  <c r="AG640" i="4"/>
  <c r="AG639" i="4"/>
  <c r="AH639" i="4" s="1"/>
  <c r="AG638" i="4"/>
  <c r="AG637" i="4"/>
  <c r="AG636" i="4"/>
  <c r="AH636" i="4" s="1"/>
  <c r="AG635" i="4"/>
  <c r="AG634" i="4"/>
  <c r="AG633" i="4"/>
  <c r="AH633" i="4" s="1"/>
  <c r="AG632" i="4"/>
  <c r="AG631" i="4"/>
  <c r="AH631" i="4" s="1"/>
  <c r="AG630" i="4"/>
  <c r="AG629" i="4"/>
  <c r="AG628" i="4"/>
  <c r="AH628" i="4" s="1"/>
  <c r="AG627" i="4"/>
  <c r="AG626" i="4"/>
  <c r="AG625" i="4"/>
  <c r="AH625" i="4" s="1"/>
  <c r="AG624" i="4"/>
  <c r="AG623" i="4"/>
  <c r="AH623" i="4" s="1"/>
  <c r="AG622" i="4"/>
  <c r="AG621" i="4"/>
  <c r="AG620" i="4"/>
  <c r="AH620" i="4" s="1"/>
  <c r="AG619" i="4"/>
  <c r="AG618" i="4"/>
  <c r="AG617" i="4"/>
  <c r="AH617" i="4" s="1"/>
  <c r="AG616" i="4"/>
  <c r="AG615" i="4"/>
  <c r="AH615" i="4" s="1"/>
  <c r="AG614" i="4"/>
  <c r="AG613" i="4"/>
  <c r="AG612" i="4"/>
  <c r="AH612" i="4" s="1"/>
  <c r="AG611" i="4"/>
  <c r="AG610" i="4"/>
  <c r="AG609" i="4"/>
  <c r="AH609" i="4" s="1"/>
  <c r="AG608" i="4"/>
  <c r="AG607" i="4"/>
  <c r="AH607" i="4" s="1"/>
  <c r="AG606" i="4"/>
  <c r="AG605" i="4"/>
  <c r="AG604" i="4"/>
  <c r="AH604" i="4" s="1"/>
  <c r="AG603" i="4"/>
  <c r="AG602" i="4"/>
  <c r="AG601" i="4"/>
  <c r="AH601" i="4" s="1"/>
  <c r="AG600" i="4"/>
  <c r="AG599" i="4"/>
  <c r="AH599" i="4" s="1"/>
  <c r="AG598" i="4"/>
  <c r="AG597" i="4"/>
  <c r="AG596" i="4"/>
  <c r="AH596" i="4" s="1"/>
  <c r="AG595" i="4"/>
  <c r="AG594" i="4"/>
  <c r="AG593" i="4"/>
  <c r="AH593" i="4" s="1"/>
  <c r="AG592" i="4"/>
  <c r="AG591" i="4"/>
  <c r="AH591" i="4" s="1"/>
  <c r="AG590" i="4"/>
  <c r="AG589" i="4"/>
  <c r="AG588" i="4"/>
  <c r="AH588" i="4" s="1"/>
  <c r="AG587" i="4"/>
  <c r="AG586" i="4"/>
  <c r="AG585" i="4"/>
  <c r="AH585" i="4" s="1"/>
  <c r="AG584" i="4"/>
  <c r="AG583" i="4"/>
  <c r="AH583" i="4" s="1"/>
  <c r="AG582" i="4"/>
  <c r="AG581" i="4"/>
  <c r="AG580" i="4"/>
  <c r="AH580" i="4" s="1"/>
  <c r="AG579" i="4"/>
  <c r="AG578" i="4"/>
  <c r="AG577" i="4"/>
  <c r="AH577" i="4" s="1"/>
  <c r="AG576" i="4"/>
  <c r="AG575" i="4"/>
  <c r="AH575" i="4" s="1"/>
  <c r="AG574" i="4"/>
  <c r="AH574" i="4" s="1"/>
  <c r="AI574" i="4" s="1"/>
  <c r="AG573" i="4"/>
  <c r="AG572" i="4"/>
  <c r="AG571" i="4"/>
  <c r="AH571" i="4" s="1"/>
  <c r="AG570" i="4"/>
  <c r="AG569" i="4"/>
  <c r="AH569" i="4" s="1"/>
  <c r="AG568" i="4"/>
  <c r="AG567" i="4"/>
  <c r="AH567" i="4" s="1"/>
  <c r="AG566" i="4"/>
  <c r="AH566" i="4" s="1"/>
  <c r="AG565" i="4"/>
  <c r="AG564" i="4"/>
  <c r="AH564" i="4" s="1"/>
  <c r="AG563" i="4"/>
  <c r="AG562" i="4"/>
  <c r="AG561" i="4"/>
  <c r="AG560" i="4"/>
  <c r="AG559" i="4"/>
  <c r="AH559" i="4" s="1"/>
  <c r="AG558" i="4"/>
  <c r="AG557" i="4"/>
  <c r="AG556" i="4"/>
  <c r="AH556" i="4" s="1"/>
  <c r="AG555" i="4"/>
  <c r="AG554" i="4"/>
  <c r="AG553" i="4"/>
  <c r="AG552" i="4"/>
  <c r="AG551" i="4"/>
  <c r="AH551" i="4" s="1"/>
  <c r="AI551" i="4" s="1"/>
  <c r="AG550" i="4"/>
  <c r="AH550" i="4" s="1"/>
  <c r="AG549" i="4"/>
  <c r="AG548" i="4"/>
  <c r="AH548" i="4" s="1"/>
  <c r="AG547" i="4"/>
  <c r="AG546" i="4"/>
  <c r="AG545" i="4"/>
  <c r="AG544" i="4"/>
  <c r="AH544" i="4" s="1"/>
  <c r="AG543" i="4"/>
  <c r="AG542" i="4"/>
  <c r="AH542" i="4" s="1"/>
  <c r="AG541" i="4"/>
  <c r="AG540" i="4"/>
  <c r="AH540" i="4" s="1"/>
  <c r="AG539" i="4"/>
  <c r="AG538" i="4"/>
  <c r="AH538" i="4" s="1"/>
  <c r="AG537" i="4"/>
  <c r="AG536" i="4"/>
  <c r="AH536" i="4" s="1"/>
  <c r="AG535" i="4"/>
  <c r="AH535" i="4" s="1"/>
  <c r="AG534" i="4"/>
  <c r="AG533" i="4"/>
  <c r="AG532" i="4"/>
  <c r="AH532" i="4" s="1"/>
  <c r="AG531" i="4"/>
  <c r="AG530" i="4"/>
  <c r="AH530" i="4" s="1"/>
  <c r="AG529" i="4"/>
  <c r="AG528" i="4"/>
  <c r="AH528" i="4" s="1"/>
  <c r="AG527" i="4"/>
  <c r="AG526" i="4"/>
  <c r="AH526" i="4" s="1"/>
  <c r="AG525" i="4"/>
  <c r="AG524" i="4"/>
  <c r="AH524" i="4" s="1"/>
  <c r="AG523" i="4"/>
  <c r="AG522" i="4"/>
  <c r="AH522" i="4" s="1"/>
  <c r="AG521" i="4"/>
  <c r="AG520" i="4"/>
  <c r="AH520" i="4" s="1"/>
  <c r="AG519" i="4"/>
  <c r="AG518" i="4"/>
  <c r="AG517" i="4"/>
  <c r="AG516" i="4"/>
  <c r="AG515" i="4"/>
  <c r="AG514" i="4"/>
  <c r="AH514" i="4" s="1"/>
  <c r="AG513" i="4"/>
  <c r="AG512" i="4"/>
  <c r="AH512" i="4" s="1"/>
  <c r="AG511" i="4"/>
  <c r="AG510" i="4"/>
  <c r="AG509" i="4"/>
  <c r="AG508" i="4"/>
  <c r="AG507" i="4"/>
  <c r="AG506" i="4"/>
  <c r="AH506" i="4" s="1"/>
  <c r="AG505" i="4"/>
  <c r="AG504" i="4"/>
  <c r="AH504" i="4" s="1"/>
  <c r="AG503" i="4"/>
  <c r="AG502" i="4"/>
  <c r="AG501" i="4"/>
  <c r="AG500" i="4"/>
  <c r="AH500" i="4" s="1"/>
  <c r="AG499" i="4"/>
  <c r="AG498" i="4"/>
  <c r="AH498" i="4" s="1"/>
  <c r="AG497" i="4"/>
  <c r="AG496" i="4"/>
  <c r="AH496" i="4" s="1"/>
  <c r="AG495" i="4"/>
  <c r="AG494" i="4"/>
  <c r="AG493" i="4"/>
  <c r="AG492" i="4"/>
  <c r="AH492" i="4" s="1"/>
  <c r="AG491" i="4"/>
  <c r="AG490" i="4"/>
  <c r="AH490" i="4" s="1"/>
  <c r="AG489" i="4"/>
  <c r="AG488" i="4"/>
  <c r="AH488" i="4" s="1"/>
  <c r="AG487" i="4"/>
  <c r="AG486" i="4"/>
  <c r="AG485" i="4"/>
  <c r="AG484" i="4"/>
  <c r="AH484" i="4" s="1"/>
  <c r="AG483" i="4"/>
  <c r="AG482" i="4"/>
  <c r="AH482" i="4" s="1"/>
  <c r="AG481" i="4"/>
  <c r="AG480" i="4"/>
  <c r="AH480" i="4" s="1"/>
  <c r="AG479" i="4"/>
  <c r="AG478" i="4"/>
  <c r="AG477" i="4"/>
  <c r="AG476" i="4"/>
  <c r="AG475" i="4"/>
  <c r="AG474" i="4"/>
  <c r="AH474" i="4" s="1"/>
  <c r="AG473" i="4"/>
  <c r="AG472" i="4"/>
  <c r="AH472" i="4" s="1"/>
  <c r="AG471" i="4"/>
  <c r="AG470" i="4"/>
  <c r="AG469" i="4"/>
  <c r="AG468" i="4"/>
  <c r="AG467" i="4"/>
  <c r="AG466" i="4"/>
  <c r="AH466" i="4" s="1"/>
  <c r="AG465" i="4"/>
  <c r="AG464" i="4"/>
  <c r="AH464" i="4" s="1"/>
  <c r="AG463" i="4"/>
  <c r="AG462" i="4"/>
  <c r="AG461" i="4"/>
  <c r="AG460" i="4"/>
  <c r="AG459" i="4"/>
  <c r="AG458" i="4"/>
  <c r="AH458" i="4" s="1"/>
  <c r="AG457" i="4"/>
  <c r="AG456" i="4"/>
  <c r="AH456" i="4" s="1"/>
  <c r="AG455" i="4"/>
  <c r="AG454" i="4"/>
  <c r="AG453" i="4"/>
  <c r="AG452" i="4"/>
  <c r="AG451" i="4"/>
  <c r="AG450" i="4"/>
  <c r="AH450" i="4" s="1"/>
  <c r="AG449" i="4"/>
  <c r="AG448" i="4"/>
  <c r="AH448" i="4" s="1"/>
  <c r="AG447" i="4"/>
  <c r="AG446" i="4"/>
  <c r="AG445" i="4"/>
  <c r="AG444" i="4"/>
  <c r="AG443" i="4"/>
  <c r="AG442" i="4"/>
  <c r="AH442" i="4" s="1"/>
  <c r="AG441" i="4"/>
  <c r="AG440" i="4"/>
  <c r="AH440" i="4" s="1"/>
  <c r="AG439" i="4"/>
  <c r="AG438" i="4"/>
  <c r="AH438" i="4" s="1"/>
  <c r="AG437" i="4"/>
  <c r="AG436" i="4"/>
  <c r="AG435" i="4"/>
  <c r="AG434" i="4"/>
  <c r="AH434" i="4" s="1"/>
  <c r="AG433" i="4"/>
  <c r="AG432" i="4"/>
  <c r="AH432" i="4" s="1"/>
  <c r="AG431" i="4"/>
  <c r="AG430" i="4"/>
  <c r="AH430" i="4" s="1"/>
  <c r="AG429" i="4"/>
  <c r="AG428" i="4"/>
  <c r="AH428" i="4" s="1"/>
  <c r="AG427" i="4"/>
  <c r="AG426" i="4"/>
  <c r="AH426" i="4" s="1"/>
  <c r="AG425" i="4"/>
  <c r="AG424" i="4"/>
  <c r="AH424" i="4" s="1"/>
  <c r="AG423" i="4"/>
  <c r="AG422" i="4"/>
  <c r="AH422" i="4" s="1"/>
  <c r="AG421" i="4"/>
  <c r="AG420" i="4"/>
  <c r="AH420" i="4" s="1"/>
  <c r="AG419" i="4"/>
  <c r="AG418" i="4"/>
  <c r="AH418" i="4" s="1"/>
  <c r="AG417" i="4"/>
  <c r="AG416" i="4"/>
  <c r="AH416" i="4" s="1"/>
  <c r="AG415" i="4"/>
  <c r="AG414" i="4"/>
  <c r="AG413" i="4"/>
  <c r="AG412" i="4"/>
  <c r="AH412" i="4" s="1"/>
  <c r="AG411" i="4"/>
  <c r="AG410" i="4"/>
  <c r="AH410" i="4" s="1"/>
  <c r="AG409" i="4"/>
  <c r="AG408" i="4"/>
  <c r="AH408" i="4" s="1"/>
  <c r="AG407" i="4"/>
  <c r="AG406" i="4"/>
  <c r="AG405" i="4"/>
  <c r="AG404" i="4"/>
  <c r="AG403" i="4"/>
  <c r="AG402" i="4"/>
  <c r="AH402" i="4" s="1"/>
  <c r="AG401" i="4"/>
  <c r="AG400" i="4"/>
  <c r="AH400" i="4" s="1"/>
  <c r="AG399" i="4"/>
  <c r="AG398" i="4"/>
  <c r="AH398" i="4" s="1"/>
  <c r="AG397" i="4"/>
  <c r="AG396" i="4"/>
  <c r="AH396" i="4" s="1"/>
  <c r="AG395" i="4"/>
  <c r="AG394" i="4"/>
  <c r="AH394" i="4" s="1"/>
  <c r="AG393" i="4"/>
  <c r="AG392" i="4"/>
  <c r="AH392" i="4" s="1"/>
  <c r="AG391" i="4"/>
  <c r="AG390" i="4"/>
  <c r="AH390" i="4" s="1"/>
  <c r="AG389" i="4"/>
  <c r="AG388" i="4"/>
  <c r="AH388" i="4" s="1"/>
  <c r="AG387" i="4"/>
  <c r="AG386" i="4"/>
  <c r="AH386" i="4" s="1"/>
  <c r="AG385" i="4"/>
  <c r="AG384" i="4"/>
  <c r="AH384" i="4" s="1"/>
  <c r="AG383" i="4"/>
  <c r="AG382" i="4"/>
  <c r="AG381" i="4"/>
  <c r="AG380" i="4"/>
  <c r="AH380" i="4" s="1"/>
  <c r="AG379" i="4"/>
  <c r="AG378" i="4"/>
  <c r="AH378" i="4" s="1"/>
  <c r="AG377" i="4"/>
  <c r="AG376" i="4"/>
  <c r="AH376" i="4" s="1"/>
  <c r="AG375" i="4"/>
  <c r="AG374" i="4"/>
  <c r="AG373" i="4"/>
  <c r="AG372" i="4"/>
  <c r="AH372" i="4" s="1"/>
  <c r="AG371" i="4"/>
  <c r="AG370" i="4"/>
  <c r="AH370" i="4" s="1"/>
  <c r="AG369" i="4"/>
  <c r="AG368" i="4"/>
  <c r="AH368" i="4" s="1"/>
  <c r="AG367" i="4"/>
  <c r="AG366" i="4"/>
  <c r="AG365" i="4"/>
  <c r="AG364" i="4"/>
  <c r="AH364" i="4" s="1"/>
  <c r="AG363" i="4"/>
  <c r="AG362" i="4"/>
  <c r="AG361" i="4"/>
  <c r="AG360" i="4"/>
  <c r="AH360" i="4" s="1"/>
  <c r="AG359" i="4"/>
  <c r="AG358" i="4"/>
  <c r="AH358" i="4" s="1"/>
  <c r="AG357" i="4"/>
  <c r="AG356" i="4"/>
  <c r="AH356" i="4" s="1"/>
  <c r="AG355" i="4"/>
  <c r="AG354" i="4"/>
  <c r="AG353" i="4"/>
  <c r="AG352" i="4"/>
  <c r="AH352" i="4" s="1"/>
  <c r="AG351" i="4"/>
  <c r="AG350" i="4"/>
  <c r="AH350" i="4" s="1"/>
  <c r="AG349" i="4"/>
  <c r="AG348" i="4"/>
  <c r="AH348" i="4" s="1"/>
  <c r="AG347" i="4"/>
  <c r="AG346" i="4"/>
  <c r="AG345" i="4"/>
  <c r="AG344" i="4"/>
  <c r="AH344" i="4" s="1"/>
  <c r="AG343" i="4"/>
  <c r="AG342" i="4"/>
  <c r="AH342" i="4" s="1"/>
  <c r="AG341" i="4"/>
  <c r="AG340" i="4"/>
  <c r="AH340" i="4" s="1"/>
  <c r="AG339" i="4"/>
  <c r="AG338" i="4"/>
  <c r="AG337" i="4"/>
  <c r="AG336" i="4"/>
  <c r="AH336" i="4" s="1"/>
  <c r="AG335" i="4"/>
  <c r="AG334" i="4"/>
  <c r="AH334" i="4" s="1"/>
  <c r="AG333" i="4"/>
  <c r="AG332" i="4"/>
  <c r="AH332" i="4" s="1"/>
  <c r="AG331" i="4"/>
  <c r="AG330" i="4"/>
  <c r="AG329" i="4"/>
  <c r="AG328" i="4"/>
  <c r="AH328" i="4" s="1"/>
  <c r="AG327" i="4"/>
  <c r="AG326" i="4"/>
  <c r="AH326" i="4" s="1"/>
  <c r="AG325" i="4"/>
  <c r="AG324" i="4"/>
  <c r="AH324" i="4" s="1"/>
  <c r="AG323" i="4"/>
  <c r="AG322" i="4"/>
  <c r="AG321" i="4"/>
  <c r="AG320" i="4"/>
  <c r="AH320" i="4" s="1"/>
  <c r="AG319" i="4"/>
  <c r="AG318" i="4"/>
  <c r="AH318" i="4" s="1"/>
  <c r="AG317" i="4"/>
  <c r="AG316" i="4"/>
  <c r="AH316" i="4" s="1"/>
  <c r="AG315" i="4"/>
  <c r="AG314" i="4"/>
  <c r="AG313" i="4"/>
  <c r="AG312" i="4"/>
  <c r="AH312" i="4" s="1"/>
  <c r="AG311" i="4"/>
  <c r="AG310" i="4"/>
  <c r="AH310" i="4" s="1"/>
  <c r="AG309" i="4"/>
  <c r="AG308" i="4"/>
  <c r="AH308" i="4" s="1"/>
  <c r="AG307" i="4"/>
  <c r="AG306" i="4"/>
  <c r="AG305" i="4"/>
  <c r="AG304" i="4"/>
  <c r="AH304" i="4" s="1"/>
  <c r="AG303" i="4"/>
  <c r="AG302" i="4"/>
  <c r="AH302" i="4" s="1"/>
  <c r="AG301" i="4"/>
  <c r="AG300" i="4"/>
  <c r="AH300" i="4" s="1"/>
  <c r="AG299" i="4"/>
  <c r="AG298" i="4"/>
  <c r="AG297" i="4"/>
  <c r="AG296" i="4"/>
  <c r="AH296" i="4" s="1"/>
  <c r="AG295" i="4"/>
  <c r="AG294" i="4"/>
  <c r="AH294" i="4" s="1"/>
  <c r="AG293" i="4"/>
  <c r="AG292" i="4"/>
  <c r="AH292" i="4" s="1"/>
  <c r="AG291" i="4"/>
  <c r="AG290" i="4"/>
  <c r="AG289" i="4"/>
  <c r="AG288" i="4"/>
  <c r="AH288" i="4" s="1"/>
  <c r="AG287" i="4"/>
  <c r="AG286" i="4"/>
  <c r="AH286" i="4" s="1"/>
  <c r="AG285" i="4"/>
  <c r="AG284" i="4"/>
  <c r="AH284" i="4" s="1"/>
  <c r="AG283" i="4"/>
  <c r="AG282" i="4"/>
  <c r="AG281" i="4"/>
  <c r="AG280" i="4"/>
  <c r="AH280" i="4" s="1"/>
  <c r="AG279" i="4"/>
  <c r="AG278" i="4"/>
  <c r="AH278" i="4" s="1"/>
  <c r="AG277" i="4"/>
  <c r="AG276" i="4"/>
  <c r="AH276" i="4" s="1"/>
  <c r="AG275" i="4"/>
  <c r="AG274" i="4"/>
  <c r="AG273" i="4"/>
  <c r="AG272" i="4"/>
  <c r="AH272" i="4" s="1"/>
  <c r="AG271" i="4"/>
  <c r="AG270" i="4"/>
  <c r="AH270" i="4" s="1"/>
  <c r="AG269" i="4"/>
  <c r="AG268" i="4"/>
  <c r="AH268" i="4" s="1"/>
  <c r="AG267" i="4"/>
  <c r="AG266" i="4"/>
  <c r="AG265" i="4"/>
  <c r="AG264" i="4"/>
  <c r="AH264" i="4" s="1"/>
  <c r="AG263" i="4"/>
  <c r="AG262" i="4"/>
  <c r="AH262" i="4" s="1"/>
  <c r="AG261" i="4"/>
  <c r="AG260" i="4"/>
  <c r="AH260" i="4" s="1"/>
  <c r="AG259" i="4"/>
  <c r="AG258" i="4"/>
  <c r="AG257" i="4"/>
  <c r="AG256" i="4"/>
  <c r="AH256" i="4" s="1"/>
  <c r="AG255" i="4"/>
  <c r="AG254" i="4"/>
  <c r="AH254" i="4" s="1"/>
  <c r="AG253" i="4"/>
  <c r="AG252" i="4"/>
  <c r="AH252" i="4" s="1"/>
  <c r="AG251" i="4"/>
  <c r="AG250" i="4"/>
  <c r="AG249" i="4"/>
  <c r="AG248" i="4"/>
  <c r="AH248" i="4" s="1"/>
  <c r="AG247" i="4"/>
  <c r="AG246" i="4"/>
  <c r="AH246" i="4" s="1"/>
  <c r="AG245" i="4"/>
  <c r="AG244" i="4"/>
  <c r="AH244" i="4" s="1"/>
  <c r="AG243" i="4"/>
  <c r="AG242" i="4"/>
  <c r="AG241" i="4"/>
  <c r="AG240" i="4"/>
  <c r="AH240" i="4" s="1"/>
  <c r="AG239" i="4"/>
  <c r="AG238" i="4"/>
  <c r="AH238" i="4" s="1"/>
  <c r="AG237" i="4"/>
  <c r="AG236" i="4"/>
  <c r="AH236" i="4" s="1"/>
  <c r="AG235" i="4"/>
  <c r="AG234" i="4"/>
  <c r="AG233" i="4"/>
  <c r="AG232" i="4"/>
  <c r="AH232" i="4" s="1"/>
  <c r="AG231" i="4"/>
  <c r="AG230" i="4"/>
  <c r="AH230" i="4" s="1"/>
  <c r="AG229" i="4"/>
  <c r="AG228" i="4"/>
  <c r="AH228" i="4" s="1"/>
  <c r="AG227" i="4"/>
  <c r="AG226" i="4"/>
  <c r="AG225" i="4"/>
  <c r="AG224" i="4"/>
  <c r="AH224" i="4" s="1"/>
  <c r="AG223" i="4"/>
  <c r="AG222" i="4"/>
  <c r="AH222" i="4" s="1"/>
  <c r="AG221" i="4"/>
  <c r="AG220" i="4"/>
  <c r="AH220" i="4" s="1"/>
  <c r="AG219" i="4"/>
  <c r="AG218" i="4"/>
  <c r="AG217" i="4"/>
  <c r="AG216" i="4"/>
  <c r="AH216" i="4" s="1"/>
  <c r="AG215" i="4"/>
  <c r="AG214" i="4"/>
  <c r="AH214" i="4" s="1"/>
  <c r="AG213" i="4"/>
  <c r="AG212" i="4"/>
  <c r="AH212" i="4" s="1"/>
  <c r="AG211" i="4"/>
  <c r="AG210" i="4"/>
  <c r="AG209" i="4"/>
  <c r="AG208" i="4"/>
  <c r="AH208" i="4" s="1"/>
  <c r="AG207" i="4"/>
  <c r="AG206" i="4"/>
  <c r="AH206" i="4" s="1"/>
  <c r="AG205" i="4"/>
  <c r="AG204" i="4"/>
  <c r="AH204" i="4" s="1"/>
  <c r="AG203" i="4"/>
  <c r="AG202" i="4"/>
  <c r="AG201" i="4"/>
  <c r="AG200" i="4"/>
  <c r="AH200" i="4" s="1"/>
  <c r="AG199" i="4"/>
  <c r="AG198" i="4"/>
  <c r="AH198" i="4" s="1"/>
  <c r="AG197" i="4"/>
  <c r="AG196" i="4"/>
  <c r="AH196" i="4" s="1"/>
  <c r="AG195" i="4"/>
  <c r="AG194" i="4"/>
  <c r="AG193" i="4"/>
  <c r="AG192" i="4"/>
  <c r="AH192" i="4" s="1"/>
  <c r="AG191" i="4"/>
  <c r="AG190" i="4"/>
  <c r="AH190" i="4" s="1"/>
  <c r="AG189" i="4"/>
  <c r="AG188" i="4"/>
  <c r="AH188" i="4" s="1"/>
  <c r="AG187" i="4"/>
  <c r="AG186" i="4"/>
  <c r="AG185" i="4"/>
  <c r="AG184" i="4"/>
  <c r="AH184" i="4" s="1"/>
  <c r="AG183" i="4"/>
  <c r="AG182" i="4"/>
  <c r="AG181" i="4"/>
  <c r="AG180" i="4"/>
  <c r="AH180" i="4" s="1"/>
  <c r="AG179" i="4"/>
  <c r="AG178" i="4"/>
  <c r="AG177" i="4"/>
  <c r="AG176" i="4"/>
  <c r="AH176" i="4" s="1"/>
  <c r="AG175" i="4"/>
  <c r="AG174" i="4"/>
  <c r="AH174" i="4" s="1"/>
  <c r="AG173" i="4"/>
  <c r="AG172" i="4"/>
  <c r="AH172" i="4" s="1"/>
  <c r="AG171" i="4"/>
  <c r="AG170" i="4"/>
  <c r="AG169" i="4"/>
  <c r="AG168" i="4"/>
  <c r="AH168" i="4" s="1"/>
  <c r="AG167" i="4"/>
  <c r="AG166" i="4"/>
  <c r="AH166" i="4" s="1"/>
  <c r="AG165" i="4"/>
  <c r="AG164" i="4"/>
  <c r="AH164" i="4" s="1"/>
  <c r="AG163" i="4"/>
  <c r="AG162" i="4"/>
  <c r="AG161" i="4"/>
  <c r="AG160" i="4"/>
  <c r="AH160" i="4" s="1"/>
  <c r="AG159" i="4"/>
  <c r="AG158" i="4"/>
  <c r="AH158" i="4" s="1"/>
  <c r="AG157" i="4"/>
  <c r="AG156" i="4"/>
  <c r="AH156" i="4" s="1"/>
  <c r="AG155" i="4"/>
  <c r="AG154" i="4"/>
  <c r="AG153" i="4"/>
  <c r="AG152" i="4"/>
  <c r="AH152" i="4" s="1"/>
  <c r="AG151" i="4"/>
  <c r="AG150" i="4"/>
  <c r="AH150" i="4" s="1"/>
  <c r="AG149" i="4"/>
  <c r="AG148" i="4"/>
  <c r="AH148" i="4" s="1"/>
  <c r="AG147" i="4"/>
  <c r="AG146" i="4"/>
  <c r="AG145" i="4"/>
  <c r="AG144" i="4"/>
  <c r="AH144" i="4" s="1"/>
  <c r="AI144" i="4" s="1"/>
  <c r="AG143" i="4"/>
  <c r="AG142" i="4"/>
  <c r="AH142" i="4" s="1"/>
  <c r="AG141" i="4"/>
  <c r="AG140" i="4"/>
  <c r="AH140" i="4" s="1"/>
  <c r="AG139" i="4"/>
  <c r="AG138" i="4"/>
  <c r="AG137" i="4"/>
  <c r="AG136" i="4"/>
  <c r="AG135" i="4"/>
  <c r="AG134" i="4"/>
  <c r="AH134" i="4" s="1"/>
  <c r="AG133" i="4"/>
  <c r="AG132" i="4"/>
  <c r="AH132" i="4" s="1"/>
  <c r="AG131" i="4"/>
  <c r="AG130" i="4"/>
  <c r="AG129" i="4"/>
  <c r="AG128" i="4"/>
  <c r="AH128" i="4" s="1"/>
  <c r="AG127" i="4"/>
  <c r="AG126" i="4"/>
  <c r="AH126" i="4" s="1"/>
  <c r="AG125" i="4"/>
  <c r="AG124" i="4"/>
  <c r="AH124" i="4" s="1"/>
  <c r="AG123" i="4"/>
  <c r="AG122" i="4"/>
  <c r="AG121" i="4"/>
  <c r="AG120" i="4"/>
  <c r="AG119" i="4"/>
  <c r="AG118" i="4"/>
  <c r="AH118" i="4" s="1"/>
  <c r="AG117" i="4"/>
  <c r="AG116" i="4"/>
  <c r="AH116" i="4" s="1"/>
  <c r="AG115" i="4"/>
  <c r="AG114" i="4"/>
  <c r="AG113" i="4"/>
  <c r="AG112" i="4"/>
  <c r="AG111" i="4"/>
  <c r="AH111" i="4" s="1"/>
  <c r="AG110" i="4"/>
  <c r="AH110" i="4" s="1"/>
  <c r="AG109" i="4"/>
  <c r="AG108" i="4"/>
  <c r="AH108" i="4" s="1"/>
  <c r="AG107" i="4"/>
  <c r="AG106" i="4"/>
  <c r="AG105" i="4"/>
  <c r="AG104" i="4"/>
  <c r="AG103" i="4"/>
  <c r="AH103" i="4" s="1"/>
  <c r="AG102" i="4"/>
  <c r="AH102" i="4" s="1"/>
  <c r="AG101" i="4"/>
  <c r="AG100" i="4"/>
  <c r="AH100" i="4" s="1"/>
  <c r="AG99" i="4"/>
  <c r="AG98" i="4"/>
  <c r="AG97" i="4"/>
  <c r="AG96" i="4"/>
  <c r="AG95" i="4"/>
  <c r="AG94" i="4"/>
  <c r="AH94" i="4" s="1"/>
  <c r="AI94" i="4" s="1"/>
  <c r="AG93" i="4"/>
  <c r="AG92" i="4"/>
  <c r="AG91" i="4"/>
  <c r="AG90" i="4"/>
  <c r="AG89" i="4"/>
  <c r="AG88" i="4"/>
  <c r="AG87" i="4"/>
  <c r="AH87" i="4" s="1"/>
  <c r="AI87" i="4" s="1"/>
  <c r="AG86" i="4"/>
  <c r="AG85" i="4"/>
  <c r="AG84" i="4"/>
  <c r="AH84" i="4" s="1"/>
  <c r="AG83" i="4"/>
  <c r="AH83" i="4" s="1"/>
  <c r="AG82" i="4"/>
  <c r="AG81" i="4"/>
  <c r="AG80" i="4"/>
  <c r="AH80" i="4" s="1"/>
  <c r="AG79" i="4"/>
  <c r="AG78" i="4"/>
  <c r="AG77" i="4"/>
  <c r="AG76" i="4"/>
  <c r="AH76" i="4" s="1"/>
  <c r="AG75" i="4"/>
  <c r="AG74" i="4"/>
  <c r="AG73" i="4"/>
  <c r="AG72" i="4"/>
  <c r="AH72" i="4" s="1"/>
  <c r="AG71" i="4"/>
  <c r="AG70" i="4"/>
  <c r="AG69" i="4"/>
  <c r="AG68" i="4"/>
  <c r="AH68" i="4" s="1"/>
  <c r="AG67" i="4"/>
  <c r="AG66" i="4"/>
  <c r="AG65" i="4"/>
  <c r="AG64" i="4"/>
  <c r="AH64" i="4" s="1"/>
  <c r="AG63" i="4"/>
  <c r="AG62" i="4"/>
  <c r="AG61" i="4"/>
  <c r="AG60" i="4"/>
  <c r="AH60" i="4" s="1"/>
  <c r="AG59" i="4"/>
  <c r="AG58" i="4"/>
  <c r="AG57" i="4"/>
  <c r="AG56" i="4"/>
  <c r="AH56" i="4" s="1"/>
  <c r="AG55" i="4"/>
  <c r="AG54" i="4"/>
  <c r="AG53" i="4"/>
  <c r="AG52" i="4"/>
  <c r="AH52" i="4" s="1"/>
  <c r="AG51" i="4"/>
  <c r="AG50" i="4"/>
  <c r="AG49" i="4"/>
  <c r="AG48" i="4"/>
  <c r="AH48" i="4" s="1"/>
  <c r="AG47" i="4"/>
  <c r="AG46" i="4"/>
  <c r="AG45" i="4"/>
  <c r="AG44" i="4"/>
  <c r="AH44" i="4" s="1"/>
  <c r="AG43" i="4"/>
  <c r="AG42" i="4"/>
  <c r="AG41" i="4"/>
  <c r="AG40" i="4"/>
  <c r="AH40" i="4" s="1"/>
  <c r="AG39" i="4"/>
  <c r="AG38" i="4"/>
  <c r="AG37" i="4"/>
  <c r="AG36" i="4"/>
  <c r="AH36" i="4" s="1"/>
  <c r="AG35" i="4"/>
  <c r="AG34" i="4"/>
  <c r="AG33" i="4"/>
  <c r="AG32" i="4"/>
  <c r="AH32" i="4" s="1"/>
  <c r="AG31" i="4"/>
  <c r="AG30" i="4"/>
  <c r="AG29" i="4"/>
  <c r="AG28" i="4"/>
  <c r="AH28" i="4" s="1"/>
  <c r="AG27" i="4"/>
  <c r="AG26" i="4"/>
  <c r="AG25" i="4"/>
  <c r="AG24" i="4"/>
  <c r="AH24" i="4" s="1"/>
  <c r="AG23" i="4"/>
  <c r="AG22" i="4"/>
  <c r="AG21" i="4"/>
  <c r="AG723" i="4" s="1"/>
  <c r="AE20" i="4"/>
  <c r="AE2640" i="4" s="1"/>
  <c r="AD20" i="4"/>
  <c r="AD2640" i="4" s="1"/>
  <c r="AC20" i="4"/>
  <c r="AC2640" i="4" s="1"/>
  <c r="AB20" i="4"/>
  <c r="AB2640" i="4" s="1"/>
  <c r="AA20" i="4"/>
  <c r="AA2640" i="4" s="1"/>
  <c r="Z20" i="4"/>
  <c r="Z2640" i="4" s="1"/>
  <c r="Y20" i="4"/>
  <c r="Y2640" i="4" s="1"/>
  <c r="X20" i="4"/>
  <c r="X2640" i="4" s="1"/>
  <c r="W20" i="4"/>
  <c r="W2640" i="4" s="1"/>
  <c r="V20" i="4"/>
  <c r="V2640" i="4" s="1"/>
  <c r="U20" i="4"/>
  <c r="U2640" i="4" s="1"/>
  <c r="T20" i="4"/>
  <c r="T2640" i="4" s="1"/>
  <c r="S20" i="4"/>
  <c r="S2640" i="4" s="1"/>
  <c r="R20" i="4"/>
  <c r="R2640" i="4" s="1"/>
  <c r="Q20" i="4"/>
  <c r="Q2640" i="4" s="1"/>
  <c r="P20" i="4"/>
  <c r="P2640" i="4" s="1"/>
  <c r="O20" i="4"/>
  <c r="O2640" i="4" s="1"/>
  <c r="N20" i="4"/>
  <c r="N2640" i="4" s="1"/>
  <c r="M20" i="4"/>
  <c r="M2640" i="4" s="1"/>
  <c r="L20" i="4"/>
  <c r="L2640" i="4" s="1"/>
  <c r="K20" i="4"/>
  <c r="K2640" i="4" s="1"/>
  <c r="AG19" i="4"/>
  <c r="AH19" i="4" s="1"/>
  <c r="AG18" i="4"/>
  <c r="AG17" i="4"/>
  <c r="AH17" i="4" s="1"/>
  <c r="AG16" i="4"/>
  <c r="AH16" i="4" s="1"/>
  <c r="AG15" i="4"/>
  <c r="AG14" i="4"/>
  <c r="AG13" i="4"/>
  <c r="AG12" i="4"/>
  <c r="AG11" i="4"/>
  <c r="AH11" i="4" s="1"/>
  <c r="AG10" i="4"/>
  <c r="AG9" i="4"/>
  <c r="AH9" i="4" s="1"/>
  <c r="AG8" i="4"/>
  <c r="AH8" i="4" s="1"/>
  <c r="AG7" i="4"/>
  <c r="AG6" i="4"/>
  <c r="AG5" i="4"/>
  <c r="AG4" i="4"/>
  <c r="AG3" i="4"/>
  <c r="AH3" i="4" s="1"/>
  <c r="AH6" i="4" l="1"/>
  <c r="AH7" i="4"/>
  <c r="AI7" i="4" s="1"/>
  <c r="AH14" i="4"/>
  <c r="AH15" i="4"/>
  <c r="AI15" i="4" s="1"/>
  <c r="AH23" i="4"/>
  <c r="AI23" i="4" s="1"/>
  <c r="AH27" i="4"/>
  <c r="AI27" i="4" s="1"/>
  <c r="AH31" i="4"/>
  <c r="AI31" i="4" s="1"/>
  <c r="AH35" i="4"/>
  <c r="AI35" i="4" s="1"/>
  <c r="AH39" i="4"/>
  <c r="AI39" i="4" s="1"/>
  <c r="AH43" i="4"/>
  <c r="AI43" i="4" s="1"/>
  <c r="AH47" i="4"/>
  <c r="AI47" i="4" s="1"/>
  <c r="AH51" i="4"/>
  <c r="AI51" i="4" s="1"/>
  <c r="AH55" i="4"/>
  <c r="AI55" i="4" s="1"/>
  <c r="AH59" i="4"/>
  <c r="AI59" i="4" s="1"/>
  <c r="AH63" i="4"/>
  <c r="AI63" i="4" s="1"/>
  <c r="AH67" i="4"/>
  <c r="AI67" i="4" s="1"/>
  <c r="AH71" i="4"/>
  <c r="AI71" i="4" s="1"/>
  <c r="AH75" i="4"/>
  <c r="AI75" i="4" s="1"/>
  <c r="AH79" i="4"/>
  <c r="AI79" i="4" s="1"/>
  <c r="AH86" i="4"/>
  <c r="AH91" i="4"/>
  <c r="AI91" i="4" s="1"/>
  <c r="AH99" i="4"/>
  <c r="AI99" i="4" s="1"/>
  <c r="AH107" i="4"/>
  <c r="AI107" i="4" s="1"/>
  <c r="AH115" i="4"/>
  <c r="AI115" i="4" s="1"/>
  <c r="AH123" i="4"/>
  <c r="AI123" i="4" s="1"/>
  <c r="AH131" i="4"/>
  <c r="AI131" i="4" s="1"/>
  <c r="AH139" i="4"/>
  <c r="AI139" i="4" s="1"/>
  <c r="AH147" i="4"/>
  <c r="AI147" i="4" s="1"/>
  <c r="AH155" i="4"/>
  <c r="AI155" i="4" s="1"/>
  <c r="AH159" i="4"/>
  <c r="AI159" i="4" s="1"/>
  <c r="AH163" i="4"/>
  <c r="AI163" i="4" s="1"/>
  <c r="AH167" i="4"/>
  <c r="AI167" i="4" s="1"/>
  <c r="AH171" i="4"/>
  <c r="AI171" i="4" s="1"/>
  <c r="AH175" i="4"/>
  <c r="AI175" i="4" s="1"/>
  <c r="AH178" i="4"/>
  <c r="AH179" i="4"/>
  <c r="AI179" i="4" s="1"/>
  <c r="AH182" i="4"/>
  <c r="AH183" i="4"/>
  <c r="AI183" i="4" s="1"/>
  <c r="AH186" i="4"/>
  <c r="AH187" i="4"/>
  <c r="AI187" i="4" s="1"/>
  <c r="AH191" i="4"/>
  <c r="AI191" i="4" s="1"/>
  <c r="AH194" i="4"/>
  <c r="AH195" i="4"/>
  <c r="AH199" i="4"/>
  <c r="AI199" i="4" s="1"/>
  <c r="AH202" i="4"/>
  <c r="AH203" i="4"/>
  <c r="AH207" i="4"/>
  <c r="AI207" i="4" s="1"/>
  <c r="AH210" i="4"/>
  <c r="AH211" i="4"/>
  <c r="AH215" i="4"/>
  <c r="AI215" i="4" s="1"/>
  <c r="AH218" i="4"/>
  <c r="AH219" i="4"/>
  <c r="AH223" i="4"/>
  <c r="AI223" i="4" s="1"/>
  <c r="AH226" i="4"/>
  <c r="AH227" i="4"/>
  <c r="AH231" i="4"/>
  <c r="AI231" i="4" s="1"/>
  <c r="AH234" i="4"/>
  <c r="AH235" i="4"/>
  <c r="AH239" i="4"/>
  <c r="AI239" i="4" s="1"/>
  <c r="AH242" i="4"/>
  <c r="AH243" i="4"/>
  <c r="AH247" i="4"/>
  <c r="AI247" i="4" s="1"/>
  <c r="AH250" i="4"/>
  <c r="AH251" i="4"/>
  <c r="AH255" i="4"/>
  <c r="AI255" i="4" s="1"/>
  <c r="AH258" i="4"/>
  <c r="AH259" i="4"/>
  <c r="AH263" i="4"/>
  <c r="AI263" i="4" s="1"/>
  <c r="AH266" i="4"/>
  <c r="AH267" i="4"/>
  <c r="AH271" i="4"/>
  <c r="AI271" i="4" s="1"/>
  <c r="AH274" i="4"/>
  <c r="AH275" i="4"/>
  <c r="AH279" i="4"/>
  <c r="AI279" i="4" s="1"/>
  <c r="AH282" i="4"/>
  <c r="AH283" i="4"/>
  <c r="AH287" i="4"/>
  <c r="AI287" i="4" s="1"/>
  <c r="AH290" i="4"/>
  <c r="AH291" i="4"/>
  <c r="AH295" i="4"/>
  <c r="AI295" i="4" s="1"/>
  <c r="AH298" i="4"/>
  <c r="AH299" i="4"/>
  <c r="AH303" i="4"/>
  <c r="AI303" i="4" s="1"/>
  <c r="AH306" i="4"/>
  <c r="AH307" i="4"/>
  <c r="AH311" i="4"/>
  <c r="AI311" i="4" s="1"/>
  <c r="AH314" i="4"/>
  <c r="AH315" i="4"/>
  <c r="AH319" i="4"/>
  <c r="AI319" i="4" s="1"/>
  <c r="AH322" i="4"/>
  <c r="AH323" i="4"/>
  <c r="AH327" i="4"/>
  <c r="AI327" i="4" s="1"/>
  <c r="AH330" i="4"/>
  <c r="AH331" i="4"/>
  <c r="AH335" i="4"/>
  <c r="AI335" i="4" s="1"/>
  <c r="AH338" i="4"/>
  <c r="AH339" i="4"/>
  <c r="AH343" i="4"/>
  <c r="AI343" i="4" s="1"/>
  <c r="AH346" i="4"/>
  <c r="AH347" i="4"/>
  <c r="AH351" i="4"/>
  <c r="AI351" i="4" s="1"/>
  <c r="AH354" i="4"/>
  <c r="AH355" i="4"/>
  <c r="AH359" i="4"/>
  <c r="AI359" i="4" s="1"/>
  <c r="AH362" i="4"/>
  <c r="AH366" i="4"/>
  <c r="AH367" i="4"/>
  <c r="AI367" i="4" s="1"/>
  <c r="AH374" i="4"/>
  <c r="AH375" i="4"/>
  <c r="AI375" i="4" s="1"/>
  <c r="AH382" i="4"/>
  <c r="AH383" i="4"/>
  <c r="AI383" i="4" s="1"/>
  <c r="AH391" i="4"/>
  <c r="AI391" i="4" s="1"/>
  <c r="AH399" i="4"/>
  <c r="AI399" i="4" s="1"/>
  <c r="AH404" i="4"/>
  <c r="AI404" i="4" s="1"/>
  <c r="AH406" i="4"/>
  <c r="AH407" i="4"/>
  <c r="AI407" i="4" s="1"/>
  <c r="AH414" i="4"/>
  <c r="AH415" i="4"/>
  <c r="AI415" i="4" s="1"/>
  <c r="AH423" i="4"/>
  <c r="AI423" i="4" s="1"/>
  <c r="AH431" i="4"/>
  <c r="AI431" i="4" s="1"/>
  <c r="AH436" i="4"/>
  <c r="AI436" i="4" s="1"/>
  <c r="AH439" i="4"/>
  <c r="AI439" i="4" s="1"/>
  <c r="AH444" i="4"/>
  <c r="AI444" i="4" s="1"/>
  <c r="AH446" i="4"/>
  <c r="AH447" i="4"/>
  <c r="AI447" i="4" s="1"/>
  <c r="AH452" i="4"/>
  <c r="AI452" i="4" s="1"/>
  <c r="AH454" i="4"/>
  <c r="AH455" i="4"/>
  <c r="AI455" i="4" s="1"/>
  <c r="AH460" i="4"/>
  <c r="AI460" i="4" s="1"/>
  <c r="AH462" i="4"/>
  <c r="AH463" i="4"/>
  <c r="AI463" i="4" s="1"/>
  <c r="AH468" i="4"/>
  <c r="AI468" i="4" s="1"/>
  <c r="AH470" i="4"/>
  <c r="AH471" i="4"/>
  <c r="AI471" i="4" s="1"/>
  <c r="AH476" i="4"/>
  <c r="AI476" i="4" s="1"/>
  <c r="AH478" i="4"/>
  <c r="AH479" i="4"/>
  <c r="AI479" i="4" s="1"/>
  <c r="AH486" i="4"/>
  <c r="AH487" i="4"/>
  <c r="AI487" i="4" s="1"/>
  <c r="AH494" i="4"/>
  <c r="AH495" i="4"/>
  <c r="AI495" i="4" s="1"/>
  <c r="AH502" i="4"/>
  <c r="AH503" i="4"/>
  <c r="AI503" i="4" s="1"/>
  <c r="AH508" i="4"/>
  <c r="AI508" i="4" s="1"/>
  <c r="AH510" i="4"/>
  <c r="AH511" i="4"/>
  <c r="AI511" i="4" s="1"/>
  <c r="AH516" i="4"/>
  <c r="AI516" i="4" s="1"/>
  <c r="AH518" i="4"/>
  <c r="AH519" i="4"/>
  <c r="AI519" i="4" s="1"/>
  <c r="AH527" i="4"/>
  <c r="AI527" i="4" s="1"/>
  <c r="AH543" i="4"/>
  <c r="AI543" i="4" s="1"/>
  <c r="AH547" i="4"/>
  <c r="AI547" i="4" s="1"/>
  <c r="AH555" i="4"/>
  <c r="AI555" i="4" s="1"/>
  <c r="AH572" i="4"/>
  <c r="AI572" i="4" s="1"/>
  <c r="AH576" i="4"/>
  <c r="AI576" i="4" s="1"/>
  <c r="AH579" i="4"/>
  <c r="AI579" i="4" s="1"/>
  <c r="AH582" i="4"/>
  <c r="AI582" i="4" s="1"/>
  <c r="AH584" i="4"/>
  <c r="AI584" i="4" s="1"/>
  <c r="AH587" i="4"/>
  <c r="AI587" i="4" s="1"/>
  <c r="AH590" i="4"/>
  <c r="AI590" i="4" s="1"/>
  <c r="AH592" i="4"/>
  <c r="AI592" i="4" s="1"/>
  <c r="AH595" i="4"/>
  <c r="AH598" i="4"/>
  <c r="AI598" i="4" s="1"/>
  <c r="AH600" i="4"/>
  <c r="AI600" i="4" s="1"/>
  <c r="AH603" i="4"/>
  <c r="AH606" i="4"/>
  <c r="AI606" i="4" s="1"/>
  <c r="AH608" i="4"/>
  <c r="AI608" i="4" s="1"/>
  <c r="AH611" i="4"/>
  <c r="AH614" i="4"/>
  <c r="AI614" i="4" s="1"/>
  <c r="AH616" i="4"/>
  <c r="AI616" i="4" s="1"/>
  <c r="AH619" i="4"/>
  <c r="AH622" i="4"/>
  <c r="AI622" i="4" s="1"/>
  <c r="AH624" i="4"/>
  <c r="AI624" i="4" s="1"/>
  <c r="AH627" i="4"/>
  <c r="AH630" i="4"/>
  <c r="AI630" i="4" s="1"/>
  <c r="AH632" i="4"/>
  <c r="AI632" i="4" s="1"/>
  <c r="AH635" i="4"/>
  <c r="AH638" i="4"/>
  <c r="AI638" i="4" s="1"/>
  <c r="AH640" i="4"/>
  <c r="AI640" i="4" s="1"/>
  <c r="AH649" i="4"/>
  <c r="AI649" i="4" s="1"/>
  <c r="AH650" i="4"/>
  <c r="AH651" i="4"/>
  <c r="AH657" i="4"/>
  <c r="AI657" i="4" s="1"/>
  <c r="AH665" i="4"/>
  <c r="AI665" i="4" s="1"/>
  <c r="AH673" i="4"/>
  <c r="AI673" i="4" s="1"/>
  <c r="AH697" i="4"/>
  <c r="AI697" i="4" s="1"/>
  <c r="AH705" i="4"/>
  <c r="AI705" i="4" s="1"/>
  <c r="AH721" i="4"/>
  <c r="AI721" i="4" s="1"/>
  <c r="AH724" i="4"/>
  <c r="AI724" i="4" s="1"/>
  <c r="AH732" i="4"/>
  <c r="AH740" i="4"/>
  <c r="AH748" i="4"/>
  <c r="AI748" i="4" s="1"/>
  <c r="AH757" i="4"/>
  <c r="AI757" i="4" s="1"/>
  <c r="AH850" i="4"/>
  <c r="AI850" i="4" s="1"/>
  <c r="AH891" i="4"/>
  <c r="AI891" i="4" s="1"/>
  <c r="AH898" i="4"/>
  <c r="AH899" i="4"/>
  <c r="AI899" i="4" s="1"/>
  <c r="AH969" i="4"/>
  <c r="AI969" i="4" s="1"/>
  <c r="AH977" i="4"/>
  <c r="AI977" i="4" s="1"/>
  <c r="AH985" i="4"/>
  <c r="AI985" i="4" s="1"/>
  <c r="AH993" i="4"/>
  <c r="AI993" i="4" s="1"/>
  <c r="AH1009" i="4"/>
  <c r="AI1009" i="4" s="1"/>
  <c r="AH1017" i="4"/>
  <c r="AI1017" i="4" s="1"/>
  <c r="AH1025" i="4"/>
  <c r="AI1025" i="4" s="1"/>
  <c r="AH1033" i="4"/>
  <c r="AI1033" i="4" s="1"/>
  <c r="AH1041" i="4"/>
  <c r="AI1041" i="4" s="1"/>
  <c r="AH1049" i="4"/>
  <c r="AI1049" i="4" s="1"/>
  <c r="AH1057" i="4"/>
  <c r="AI1057" i="4" s="1"/>
  <c r="AH1065" i="4"/>
  <c r="AI1065" i="4" s="1"/>
  <c r="AH1073" i="4"/>
  <c r="AI1073" i="4" s="1"/>
  <c r="AH1081" i="4"/>
  <c r="AI1081" i="4" s="1"/>
  <c r="AH1089" i="4"/>
  <c r="AI1089" i="4" s="1"/>
  <c r="AH1097" i="4"/>
  <c r="AI1097" i="4" s="1"/>
  <c r="AH1105" i="4"/>
  <c r="AI1105" i="4" s="1"/>
  <c r="AH1113" i="4"/>
  <c r="AI1113" i="4" s="1"/>
  <c r="AH1121" i="4"/>
  <c r="AI1121" i="4" s="1"/>
  <c r="AH1129" i="4"/>
  <c r="AI1129" i="4" s="1"/>
  <c r="AH1131" i="4"/>
  <c r="AI1131" i="4" s="1"/>
  <c r="AH1135" i="4"/>
  <c r="AI1135" i="4" s="1"/>
  <c r="AH1143" i="4"/>
  <c r="AI1143" i="4" s="1"/>
  <c r="AH1149" i="4"/>
  <c r="AI1149" i="4" s="1"/>
  <c r="AH1151" i="4"/>
  <c r="AI1151" i="4" s="1"/>
  <c r="AH1157" i="4"/>
  <c r="AI1157" i="4" s="1"/>
  <c r="AH1159" i="4"/>
  <c r="AI1159" i="4" s="1"/>
  <c r="AH1165" i="4"/>
  <c r="AI1165" i="4" s="1"/>
  <c r="AH1167" i="4"/>
  <c r="AI1167" i="4" s="1"/>
  <c r="AH1173" i="4"/>
  <c r="AI1173" i="4" s="1"/>
  <c r="AH1175" i="4"/>
  <c r="AI1175" i="4" s="1"/>
  <c r="AH1181" i="4"/>
  <c r="AI1181" i="4" s="1"/>
  <c r="AH1183" i="4"/>
  <c r="AH1191" i="4"/>
  <c r="AH1197" i="4"/>
  <c r="AH1205" i="4"/>
  <c r="AI1205" i="4" s="1"/>
  <c r="AJ1205" i="4" s="1"/>
  <c r="AH1214" i="4"/>
  <c r="AI1214" i="4"/>
  <c r="AH1221" i="4"/>
  <c r="AH1222" i="4"/>
  <c r="AI1222" i="4"/>
  <c r="AH1229" i="4"/>
  <c r="AH1230" i="4"/>
  <c r="AI1230" i="4"/>
  <c r="AH1237" i="4"/>
  <c r="AI1237" i="4" s="1"/>
  <c r="AJ1237" i="4" s="1"/>
  <c r="AH1245" i="4"/>
  <c r="AI1245" i="4" s="1"/>
  <c r="AH1246" i="4"/>
  <c r="AI1246" i="4"/>
  <c r="AH1253" i="4"/>
  <c r="AH1254" i="4"/>
  <c r="AI1254" i="4"/>
  <c r="AH1261" i="4"/>
  <c r="AH1262" i="4"/>
  <c r="AI1262" i="4"/>
  <c r="AH1269" i="4"/>
  <c r="AI1269" i="4" s="1"/>
  <c r="AJ1269" i="4" s="1"/>
  <c r="AH1277" i="4"/>
  <c r="AI1277" i="4" s="1"/>
  <c r="AH1278" i="4"/>
  <c r="AI1278" i="4"/>
  <c r="AH1285" i="4"/>
  <c r="AH1286" i="4"/>
  <c r="AI1286" i="4"/>
  <c r="AH1293" i="4"/>
  <c r="AH1294" i="4"/>
  <c r="AI1294" i="4"/>
  <c r="AH1301" i="4"/>
  <c r="AI1301" i="4" s="1"/>
  <c r="AJ1301" i="4" s="1"/>
  <c r="AH1309" i="4"/>
  <c r="AI1309" i="4" s="1"/>
  <c r="AH1310" i="4"/>
  <c r="AI1310" i="4"/>
  <c r="AH1317" i="4"/>
  <c r="AH1318" i="4"/>
  <c r="AI1318" i="4"/>
  <c r="AH1325" i="4"/>
  <c r="AH1326" i="4"/>
  <c r="AI1326" i="4"/>
  <c r="AH1333" i="4"/>
  <c r="AI1333" i="4" s="1"/>
  <c r="AJ1333" i="4" s="1"/>
  <c r="AH1339" i="4"/>
  <c r="AI1339" i="4" s="1"/>
  <c r="AH1347" i="4"/>
  <c r="AI1347" i="4" s="1"/>
  <c r="AH1354" i="4"/>
  <c r="AI1354" i="4"/>
  <c r="AH1370" i="4"/>
  <c r="AI1370" i="4"/>
  <c r="AH1377" i="4"/>
  <c r="AI1377" i="4" s="1"/>
  <c r="AH1401" i="4"/>
  <c r="AI1401" i="4" s="1"/>
  <c r="AH1402" i="4"/>
  <c r="AI1402" i="4"/>
  <c r="AH1409" i="4"/>
  <c r="AH1417" i="4"/>
  <c r="AI1417" i="4" s="1"/>
  <c r="AH1418" i="4"/>
  <c r="AI1418" i="4"/>
  <c r="AH1425" i="4"/>
  <c r="AI1425" i="4" s="1"/>
  <c r="AH1433" i="4"/>
  <c r="AI1433" i="4" s="1"/>
  <c r="AH1441" i="4"/>
  <c r="AI1441" i="4" s="1"/>
  <c r="AH1449" i="4"/>
  <c r="AH1450" i="4"/>
  <c r="AI1450" i="4"/>
  <c r="AH1457" i="4"/>
  <c r="AI1457" i="4" s="1"/>
  <c r="AH1465" i="4"/>
  <c r="AI1465" i="4" s="1"/>
  <c r="AH1466" i="4"/>
  <c r="AI1466" i="4"/>
  <c r="AH1474" i="4"/>
  <c r="AI1474" i="4"/>
  <c r="AH1490" i="4"/>
  <c r="AI1490" i="4"/>
  <c r="AH1498" i="4"/>
  <c r="AI1498" i="4"/>
  <c r="AH1506" i="4"/>
  <c r="AI1506" i="4"/>
  <c r="AH1513" i="4"/>
  <c r="AI1513" i="4" s="1"/>
  <c r="AH1528" i="4"/>
  <c r="AI1528" i="4" s="1"/>
  <c r="AH1532" i="4"/>
  <c r="AI1532" i="4" s="1"/>
  <c r="AH1536" i="4"/>
  <c r="AI1536" i="4" s="1"/>
  <c r="AH1540" i="4"/>
  <c r="AI1540" i="4" s="1"/>
  <c r="AH1544" i="4"/>
  <c r="AI1544" i="4" s="1"/>
  <c r="AH1545" i="4"/>
  <c r="AI1545" i="4"/>
  <c r="AH1548" i="4"/>
  <c r="AI1548" i="4" s="1"/>
  <c r="AH1552" i="4"/>
  <c r="AH1556" i="4"/>
  <c r="AI1556" i="4" s="1"/>
  <c r="AH1560" i="4"/>
  <c r="AH1561" i="4"/>
  <c r="AI1561" i="4"/>
  <c r="AH1564" i="4"/>
  <c r="AI1564" i="4" s="1"/>
  <c r="AH1568" i="4"/>
  <c r="AI1568" i="4" s="1"/>
  <c r="AJ1568" i="4" s="1"/>
  <c r="AH1572" i="4"/>
  <c r="AI1572" i="4" s="1"/>
  <c r="AH1576" i="4"/>
  <c r="AI1576" i="4" s="1"/>
  <c r="AJ1576" i="4" s="1"/>
  <c r="AH1577" i="4"/>
  <c r="AI1577" i="4"/>
  <c r="AH1580" i="4"/>
  <c r="AI1580" i="4" s="1"/>
  <c r="AJ1580" i="4" s="1"/>
  <c r="AH1584" i="4"/>
  <c r="AH1588" i="4"/>
  <c r="AI1588" i="4" s="1"/>
  <c r="AH1592" i="4"/>
  <c r="AH1593" i="4"/>
  <c r="AI1593" i="4"/>
  <c r="AH1596" i="4"/>
  <c r="AI1596" i="4" s="1"/>
  <c r="AH1608" i="4"/>
  <c r="AH1609" i="4"/>
  <c r="AI1609" i="4"/>
  <c r="AH1614" i="4"/>
  <c r="AI1614" i="4" s="1"/>
  <c r="AH1622" i="4"/>
  <c r="AI1622" i="4" s="1"/>
  <c r="AH1624" i="4"/>
  <c r="AH1625" i="4"/>
  <c r="AI1625" i="4"/>
  <c r="AH1630" i="4"/>
  <c r="AI1630" i="4" s="1"/>
  <c r="AH1638" i="4"/>
  <c r="AI1638" i="4" s="1"/>
  <c r="AH1640" i="4"/>
  <c r="AH1648" i="4"/>
  <c r="AI1648" i="4"/>
  <c r="AJ1648" i="4" s="1"/>
  <c r="AH1649" i="4"/>
  <c r="AI1649" i="4" s="1"/>
  <c r="AH1652" i="4"/>
  <c r="AI1652" i="4" s="1"/>
  <c r="AH1657" i="4"/>
  <c r="AI1657" i="4" s="1"/>
  <c r="AH1660" i="4"/>
  <c r="AI1660" i="4" s="1"/>
  <c r="AH1665" i="4"/>
  <c r="AI1665" i="4" s="1"/>
  <c r="AH1668" i="4"/>
  <c r="AI1668" i="4" s="1"/>
  <c r="AH1673" i="4"/>
  <c r="AI1673" i="4" s="1"/>
  <c r="AH1676" i="4"/>
  <c r="AI1676" i="4" s="1"/>
  <c r="AH1681" i="4"/>
  <c r="AI1681" i="4" s="1"/>
  <c r="AH1684" i="4"/>
  <c r="AI1684" i="4" s="1"/>
  <c r="AH1688" i="4"/>
  <c r="AH1689" i="4"/>
  <c r="AI1689" i="4" s="1"/>
  <c r="AH1696" i="4"/>
  <c r="AH1697" i="4"/>
  <c r="AI1697" i="4" s="1"/>
  <c r="AH1704" i="4"/>
  <c r="AH1705" i="4"/>
  <c r="AI1705" i="4" s="1"/>
  <c r="AH1713" i="4"/>
  <c r="AI1713" i="4" s="1"/>
  <c r="AH1721" i="4"/>
  <c r="AI1721" i="4" s="1"/>
  <c r="AH1729" i="4"/>
  <c r="AI1729" i="4" s="1"/>
  <c r="AH1737" i="4"/>
  <c r="AI1737" i="4" s="1"/>
  <c r="AH1745" i="4"/>
  <c r="AI1745" i="4" s="1"/>
  <c r="AH1753" i="4"/>
  <c r="AI1753" i="4" s="1"/>
  <c r="AH1760" i="4"/>
  <c r="AH1761" i="4"/>
  <c r="AI1761" i="4" s="1"/>
  <c r="AH1769" i="4"/>
  <c r="AI1769" i="4" s="1"/>
  <c r="AH1781" i="4"/>
  <c r="AH1782" i="4"/>
  <c r="AI1782" i="4"/>
  <c r="AH1789" i="4"/>
  <c r="AI1789" i="4" s="1"/>
  <c r="AH1797" i="4"/>
  <c r="AI1797" i="4" s="1"/>
  <c r="AH1798" i="4"/>
  <c r="AI1798" i="4"/>
  <c r="AH1805" i="4"/>
  <c r="AH1813" i="4"/>
  <c r="AH1821" i="4"/>
  <c r="AI1821" i="4" s="1"/>
  <c r="AH1822" i="4"/>
  <c r="AI1822" i="4"/>
  <c r="AH1829" i="4"/>
  <c r="AH1830" i="4"/>
  <c r="AI1830" i="4"/>
  <c r="AH1837" i="4"/>
  <c r="AH1845" i="4"/>
  <c r="AI1845" i="4" s="1"/>
  <c r="AH1846" i="4"/>
  <c r="AI1846" i="4"/>
  <c r="AH1853" i="4"/>
  <c r="AH1861" i="4"/>
  <c r="AH1862" i="4"/>
  <c r="AI1862" i="4"/>
  <c r="AH1869" i="4"/>
  <c r="AI1869" i="4" s="1"/>
  <c r="AH1870" i="4"/>
  <c r="AI1870" i="4"/>
  <c r="AH1878" i="4"/>
  <c r="AI1878" i="4"/>
  <c r="AH1894" i="4"/>
  <c r="AI1894" i="4"/>
  <c r="AH1900" i="4"/>
  <c r="AI1900" i="4" s="1"/>
  <c r="AH1911" i="4"/>
  <c r="AI1911" i="4"/>
  <c r="AH2030" i="4"/>
  <c r="AI2030" i="4" s="1"/>
  <c r="AH2052" i="4"/>
  <c r="AH2060" i="4"/>
  <c r="AI2060" i="4" s="1"/>
  <c r="AH2068" i="4"/>
  <c r="AH2076" i="4"/>
  <c r="AI2076" i="4" s="1"/>
  <c r="AJ2076" i="4" s="1"/>
  <c r="AH2084" i="4"/>
  <c r="AH2092" i="4"/>
  <c r="AI2092" i="4" s="1"/>
  <c r="AJ2092" i="4" s="1"/>
  <c r="AH2100" i="4"/>
  <c r="AH2108" i="4"/>
  <c r="AI2108" i="4" s="1"/>
  <c r="AJ2108" i="4" s="1"/>
  <c r="AH2116" i="4"/>
  <c r="AH2124" i="4"/>
  <c r="AI2124" i="4" s="1"/>
  <c r="AJ2124" i="4" s="1"/>
  <c r="AH2132" i="4"/>
  <c r="AH2140" i="4"/>
  <c r="AI2140" i="4" s="1"/>
  <c r="AH2148" i="4"/>
  <c r="AH2156" i="4"/>
  <c r="AI2156" i="4" s="1"/>
  <c r="AH2164" i="4"/>
  <c r="AH2175" i="4"/>
  <c r="AI2175" i="4" s="1"/>
  <c r="AH2179" i="4"/>
  <c r="AH2187" i="4"/>
  <c r="AI2187" i="4" s="1"/>
  <c r="AH2195" i="4"/>
  <c r="AI2195" i="4" s="1"/>
  <c r="AH2203" i="4"/>
  <c r="AI2203" i="4" s="1"/>
  <c r="AH2211" i="4"/>
  <c r="AH2212" i="4"/>
  <c r="AI2212" i="4"/>
  <c r="AH2219" i="4"/>
  <c r="AI2219" i="4" s="1"/>
  <c r="AH2227" i="4"/>
  <c r="AI2227" i="4" s="1"/>
  <c r="AH2228" i="4"/>
  <c r="AI2228" i="4"/>
  <c r="AH2235" i="4"/>
  <c r="AH2236" i="4"/>
  <c r="AI2236" i="4"/>
  <c r="AH2243" i="4"/>
  <c r="AI2243" i="4" s="1"/>
  <c r="AH2251" i="4"/>
  <c r="AI2251" i="4" s="1"/>
  <c r="AH2255" i="4"/>
  <c r="AH2257" i="4"/>
  <c r="AH2258" i="4"/>
  <c r="AI2258" i="4"/>
  <c r="AH2265" i="4"/>
  <c r="AI2265" i="4" s="1"/>
  <c r="AH2273" i="4"/>
  <c r="AH2281" i="4"/>
  <c r="AI2281" i="4" s="1"/>
  <c r="AH2297" i="4"/>
  <c r="AH2312" i="4"/>
  <c r="AI2312" i="4" s="1"/>
  <c r="AJ2312" i="4" s="1"/>
  <c r="AH2327" i="4"/>
  <c r="AI2327" i="4"/>
  <c r="AH2343" i="4"/>
  <c r="AI2343" i="4"/>
  <c r="AH2359" i="4"/>
  <c r="AI2359" i="4"/>
  <c r="AH2366" i="4"/>
  <c r="AI2366" i="4" s="1"/>
  <c r="AH2367" i="4"/>
  <c r="AI2367" i="4"/>
  <c r="AH2371" i="4"/>
  <c r="AI2371" i="4" s="1"/>
  <c r="AH2378" i="4"/>
  <c r="AI2378" i="4"/>
  <c r="AH2386" i="4"/>
  <c r="AI2386" i="4"/>
  <c r="AH2391" i="4"/>
  <c r="AI2391" i="4" s="1"/>
  <c r="AJ2391" i="4" s="1"/>
  <c r="AH2394" i="4"/>
  <c r="AH2396" i="4"/>
  <c r="AH2397" i="4"/>
  <c r="AI2397" i="4" s="1"/>
  <c r="AH2414" i="4"/>
  <c r="AH2431" i="4"/>
  <c r="AI2431" i="4"/>
  <c r="AH2438" i="4"/>
  <c r="AH2446" i="4"/>
  <c r="AI2446" i="4" s="1"/>
  <c r="AH2455" i="4"/>
  <c r="AI2455" i="4"/>
  <c r="AH2463" i="4"/>
  <c r="AI2463" i="4" s="1"/>
  <c r="AH2471" i="4"/>
  <c r="AI2471" i="4" s="1"/>
  <c r="AH2479" i="4"/>
  <c r="AI2479" i="4" s="1"/>
  <c r="AH2487" i="4"/>
  <c r="AI2487" i="4" s="1"/>
  <c r="AH2501" i="4"/>
  <c r="AI2501" i="4" s="1"/>
  <c r="AH2506" i="4"/>
  <c r="AI2506" i="4"/>
  <c r="AH2509" i="4"/>
  <c r="AI2509" i="4" s="1"/>
  <c r="AH2517" i="4"/>
  <c r="AI2517" i="4" s="1"/>
  <c r="AH2520" i="4"/>
  <c r="AH2522" i="4"/>
  <c r="AI2522" i="4"/>
  <c r="AH2525" i="4"/>
  <c r="AI2525" i="4" s="1"/>
  <c r="AH2533" i="4"/>
  <c r="AI2533" i="4"/>
  <c r="AH2539" i="4"/>
  <c r="AI2539" i="4" s="1"/>
  <c r="AH2547" i="4"/>
  <c r="AI2547" i="4" s="1"/>
  <c r="AH2552" i="4"/>
  <c r="AI2552" i="4"/>
  <c r="AH2555" i="4"/>
  <c r="AI2555" i="4" s="1"/>
  <c r="AH2562" i="4"/>
  <c r="AH2565" i="4"/>
  <c r="AH2566" i="4"/>
  <c r="AI2566" i="4"/>
  <c r="AH2570" i="4"/>
  <c r="AH2573" i="4"/>
  <c r="AI2573" i="4" s="1"/>
  <c r="AJ2573" i="4" s="1"/>
  <c r="AH2578" i="4"/>
  <c r="AH2581" i="4"/>
  <c r="AH2589" i="4"/>
  <c r="AI2589" i="4" s="1"/>
  <c r="AJ2589" i="4" s="1"/>
  <c r="AH2606" i="4"/>
  <c r="AI2606" i="4"/>
  <c r="AH2613" i="4"/>
  <c r="AH2622" i="4"/>
  <c r="AI2622" i="4"/>
  <c r="AH2631" i="4"/>
  <c r="AH2632" i="4"/>
  <c r="AI2632" i="4" s="1"/>
  <c r="AH2636" i="4"/>
  <c r="AI2636" i="4" s="1"/>
  <c r="AJ7" i="4"/>
  <c r="AI8" i="4"/>
  <c r="AJ15" i="4"/>
  <c r="AI16" i="4"/>
  <c r="AI102" i="4"/>
  <c r="AI166" i="4"/>
  <c r="AJ166" i="4" s="1"/>
  <c r="AI230" i="4"/>
  <c r="AJ230" i="4" s="1"/>
  <c r="AK7" i="4"/>
  <c r="AJ8" i="4"/>
  <c r="AI9" i="4"/>
  <c r="AH10" i="4"/>
  <c r="AK15" i="4"/>
  <c r="AJ16" i="4"/>
  <c r="AI17" i="4"/>
  <c r="AH18" i="4"/>
  <c r="AH21" i="4"/>
  <c r="AJ27" i="4"/>
  <c r="AI28" i="4"/>
  <c r="AH29" i="4"/>
  <c r="AJ35" i="4"/>
  <c r="AI36" i="4"/>
  <c r="AH37" i="4"/>
  <c r="AJ43" i="4"/>
  <c r="AI44" i="4"/>
  <c r="AH45" i="4"/>
  <c r="AJ51" i="4"/>
  <c r="AI52" i="4"/>
  <c r="AH53" i="4"/>
  <c r="AJ59" i="4"/>
  <c r="AI60" i="4"/>
  <c r="AH61" i="4"/>
  <c r="AJ67" i="4"/>
  <c r="AI68" i="4"/>
  <c r="AH69" i="4"/>
  <c r="AJ75" i="4"/>
  <c r="AI76" i="4"/>
  <c r="AH77" i="4"/>
  <c r="AH85" i="4"/>
  <c r="AI238" i="4"/>
  <c r="AJ238" i="4" s="1"/>
  <c r="AL7" i="4"/>
  <c r="AK8" i="4"/>
  <c r="AL15" i="4"/>
  <c r="AK16" i="4"/>
  <c r="AH22" i="4"/>
  <c r="AK27" i="4"/>
  <c r="AJ28" i="4"/>
  <c r="AH30" i="4"/>
  <c r="AK35" i="4"/>
  <c r="AJ36" i="4"/>
  <c r="AH38" i="4"/>
  <c r="AK43" i="4"/>
  <c r="AJ44" i="4"/>
  <c r="AH46" i="4"/>
  <c r="AK51" i="4"/>
  <c r="AJ52" i="4"/>
  <c r="AH54" i="4"/>
  <c r="AK59" i="4"/>
  <c r="AJ60" i="4"/>
  <c r="AH62" i="4"/>
  <c r="AK67" i="4"/>
  <c r="AJ68" i="4"/>
  <c r="AH70" i="4"/>
  <c r="AK75" i="4"/>
  <c r="AJ76" i="4"/>
  <c r="AH78" i="4"/>
  <c r="AH92" i="4"/>
  <c r="AI158" i="4"/>
  <c r="AI3" i="4"/>
  <c r="AH4" i="4"/>
  <c r="AM7" i="4"/>
  <c r="AL8" i="4"/>
  <c r="AI11" i="4"/>
  <c r="AH12" i="4"/>
  <c r="AM15" i="4"/>
  <c r="AL16" i="4"/>
  <c r="AI19" i="4"/>
  <c r="AK52" i="4"/>
  <c r="AK60" i="4"/>
  <c r="AL67" i="4"/>
  <c r="AK68" i="4"/>
  <c r="AL75" i="4"/>
  <c r="AI190" i="4"/>
  <c r="AI4" i="4"/>
  <c r="AH5" i="4"/>
  <c r="AN7" i="4"/>
  <c r="AM8" i="4"/>
  <c r="AJ11" i="4"/>
  <c r="AI12" i="4"/>
  <c r="AJ12" i="4" s="1"/>
  <c r="AH13" i="4"/>
  <c r="AN15" i="4"/>
  <c r="AJ19" i="4"/>
  <c r="AH81" i="4"/>
  <c r="AH93" i="4"/>
  <c r="AI93" i="4" s="1"/>
  <c r="AI110" i="4"/>
  <c r="AI198" i="4"/>
  <c r="AO7" i="4"/>
  <c r="AN8" i="4"/>
  <c r="AO15" i="4"/>
  <c r="AJ23" i="4"/>
  <c r="AI24" i="4"/>
  <c r="AH25" i="4"/>
  <c r="AJ31" i="4"/>
  <c r="AI32" i="4"/>
  <c r="AH33" i="4"/>
  <c r="AJ39" i="4"/>
  <c r="AK39" i="4" s="1"/>
  <c r="AI40" i="4"/>
  <c r="AH41" i="4"/>
  <c r="AJ47" i="4"/>
  <c r="AI48" i="4"/>
  <c r="AH49" i="4"/>
  <c r="AJ55" i="4"/>
  <c r="AI56" i="4"/>
  <c r="AH57" i="4"/>
  <c r="AJ63" i="4"/>
  <c r="AI64" i="4"/>
  <c r="AH65" i="4"/>
  <c r="AJ71" i="4"/>
  <c r="AI72" i="4"/>
  <c r="AH73" i="4"/>
  <c r="AJ79" i="4"/>
  <c r="AK79" i="4" s="1"/>
  <c r="AI80" i="4"/>
  <c r="AI83" i="4"/>
  <c r="AI206" i="4"/>
  <c r="AJ206" i="4" s="1"/>
  <c r="AO8" i="4"/>
  <c r="AJ24" i="4"/>
  <c r="AI25" i="4"/>
  <c r="AH26" i="4"/>
  <c r="AJ32" i="4"/>
  <c r="AH34" i="4"/>
  <c r="AJ40" i="4"/>
  <c r="AI41" i="4"/>
  <c r="AH42" i="4"/>
  <c r="AI42" i="4" s="1"/>
  <c r="AJ48" i="4"/>
  <c r="AI49" i="4"/>
  <c r="AH50" i="4"/>
  <c r="AI57" i="4"/>
  <c r="AH58" i="4"/>
  <c r="AJ64" i="4"/>
  <c r="AH66" i="4"/>
  <c r="AI66" i="4" s="1"/>
  <c r="AJ72" i="4"/>
  <c r="AI73" i="4"/>
  <c r="AJ73" i="4" s="1"/>
  <c r="AH74" i="4"/>
  <c r="AI74" i="4" s="1"/>
  <c r="AJ80" i="4"/>
  <c r="AI84" i="4"/>
  <c r="AI174" i="4"/>
  <c r="AI214" i="4"/>
  <c r="AG20" i="4"/>
  <c r="AI222" i="4"/>
  <c r="AH95" i="4"/>
  <c r="AI118" i="4"/>
  <c r="AH119" i="4"/>
  <c r="AI126" i="4"/>
  <c r="AH127" i="4"/>
  <c r="AI134" i="4"/>
  <c r="AH135" i="4"/>
  <c r="AI142" i="4"/>
  <c r="AJ142" i="4" s="1"/>
  <c r="AH143" i="4"/>
  <c r="AI150" i="4"/>
  <c r="AH151" i="4"/>
  <c r="AI246" i="4"/>
  <c r="AI254" i="4"/>
  <c r="AI262" i="4"/>
  <c r="AI270" i="4"/>
  <c r="AI278" i="4"/>
  <c r="AI286" i="4"/>
  <c r="AI294" i="4"/>
  <c r="AI302" i="4"/>
  <c r="AI310" i="4"/>
  <c r="AJ310" i="4" s="1"/>
  <c r="AI318" i="4"/>
  <c r="AI326" i="4"/>
  <c r="AI334" i="4"/>
  <c r="AJ334" i="4" s="1"/>
  <c r="AI342" i="4"/>
  <c r="AI350" i="4"/>
  <c r="AI358" i="4"/>
  <c r="AI364" i="4"/>
  <c r="AI372" i="4"/>
  <c r="AI526" i="4"/>
  <c r="AI542" i="4"/>
  <c r="AJ542" i="4"/>
  <c r="AI575" i="4"/>
  <c r="AH88" i="4"/>
  <c r="AJ94" i="4"/>
  <c r="AI95" i="4"/>
  <c r="AH96" i="4"/>
  <c r="AJ102" i="4"/>
  <c r="AI103" i="4"/>
  <c r="AH104" i="4"/>
  <c r="AJ110" i="4"/>
  <c r="AI111" i="4"/>
  <c r="AH112" i="4"/>
  <c r="AJ118" i="4"/>
  <c r="AI119" i="4"/>
  <c r="AH120" i="4"/>
  <c r="AJ134" i="4"/>
  <c r="AI135" i="4"/>
  <c r="AH136" i="4"/>
  <c r="AJ364" i="4"/>
  <c r="AJ372" i="4"/>
  <c r="AK372" i="4" s="1"/>
  <c r="AI390" i="4"/>
  <c r="AJ390" i="4"/>
  <c r="AI422" i="4"/>
  <c r="AJ422" i="4" s="1"/>
  <c r="AJ87" i="4"/>
  <c r="AI88" i="4"/>
  <c r="AH89" i="4"/>
  <c r="AJ95" i="4"/>
  <c r="AI96" i="4"/>
  <c r="AH97" i="4"/>
  <c r="AJ103" i="4"/>
  <c r="AI104" i="4"/>
  <c r="AH105" i="4"/>
  <c r="AJ111" i="4"/>
  <c r="AI112" i="4"/>
  <c r="AH113" i="4"/>
  <c r="AJ119" i="4"/>
  <c r="AI120" i="4"/>
  <c r="AH121" i="4"/>
  <c r="AI128" i="4"/>
  <c r="AH129" i="4"/>
  <c r="AK134" i="4"/>
  <c r="AJ135" i="4"/>
  <c r="AI136" i="4"/>
  <c r="AH137" i="4"/>
  <c r="AH145" i="4"/>
  <c r="AI152" i="4"/>
  <c r="AH153" i="4"/>
  <c r="AJ159" i="4"/>
  <c r="AI160" i="4"/>
  <c r="AH161" i="4"/>
  <c r="AJ167" i="4"/>
  <c r="AI168" i="4"/>
  <c r="AH169" i="4"/>
  <c r="AJ175" i="4"/>
  <c r="AI176" i="4"/>
  <c r="AH177" i="4"/>
  <c r="AJ183" i="4"/>
  <c r="AI184" i="4"/>
  <c r="AH185" i="4"/>
  <c r="AJ191" i="4"/>
  <c r="AI192" i="4"/>
  <c r="AH193" i="4"/>
  <c r="AJ199" i="4"/>
  <c r="AI200" i="4"/>
  <c r="AH201" i="4"/>
  <c r="AK206" i="4"/>
  <c r="AJ207" i="4"/>
  <c r="AI208" i="4"/>
  <c r="AH209" i="4"/>
  <c r="AJ215" i="4"/>
  <c r="AI216" i="4"/>
  <c r="AH217" i="4"/>
  <c r="AJ223" i="4"/>
  <c r="AI224" i="4"/>
  <c r="AH225" i="4"/>
  <c r="AK230" i="4"/>
  <c r="AJ231" i="4"/>
  <c r="AI232" i="4"/>
  <c r="AH233" i="4"/>
  <c r="AK238" i="4"/>
  <c r="AJ239" i="4"/>
  <c r="AI240" i="4"/>
  <c r="AH241" i="4"/>
  <c r="AJ247" i="4"/>
  <c r="AI248" i="4"/>
  <c r="AH249" i="4"/>
  <c r="AJ255" i="4"/>
  <c r="AI256" i="4"/>
  <c r="AH257" i="4"/>
  <c r="AJ263" i="4"/>
  <c r="AI264" i="4"/>
  <c r="AH265" i="4"/>
  <c r="AJ271" i="4"/>
  <c r="AI272" i="4"/>
  <c r="AH273" i="4"/>
  <c r="AJ279" i="4"/>
  <c r="AI280" i="4"/>
  <c r="AH281" i="4"/>
  <c r="AJ287" i="4"/>
  <c r="AI288" i="4"/>
  <c r="AH289" i="4"/>
  <c r="AJ295" i="4"/>
  <c r="AI296" i="4"/>
  <c r="AH297" i="4"/>
  <c r="AJ303" i="4"/>
  <c r="AI304" i="4"/>
  <c r="AH305" i="4"/>
  <c r="AJ311" i="4"/>
  <c r="AI312" i="4"/>
  <c r="AH313" i="4"/>
  <c r="AJ319" i="4"/>
  <c r="AI320" i="4"/>
  <c r="AH321" i="4"/>
  <c r="AJ327" i="4"/>
  <c r="AI328" i="4"/>
  <c r="AH329" i="4"/>
  <c r="AJ335" i="4"/>
  <c r="AI336" i="4"/>
  <c r="AH337" i="4"/>
  <c r="AJ343" i="4"/>
  <c r="AI344" i="4"/>
  <c r="AH345" i="4"/>
  <c r="AJ351" i="4"/>
  <c r="AI352" i="4"/>
  <c r="AH353" i="4"/>
  <c r="AJ359" i="4"/>
  <c r="AI360" i="4"/>
  <c r="AH361" i="4"/>
  <c r="AH363" i="4"/>
  <c r="AK364" i="4"/>
  <c r="AL372" i="4"/>
  <c r="AH377" i="4"/>
  <c r="AI571" i="4"/>
  <c r="AJ571" i="4" s="1"/>
  <c r="AK571" i="4" s="1"/>
  <c r="AH82" i="4"/>
  <c r="AK87" i="4"/>
  <c r="AJ88" i="4"/>
  <c r="AI89" i="4"/>
  <c r="AH90" i="4"/>
  <c r="AK95" i="4"/>
  <c r="AJ96" i="4"/>
  <c r="AI97" i="4"/>
  <c r="AH98" i="4"/>
  <c r="AK103" i="4"/>
  <c r="AJ104" i="4"/>
  <c r="AI105" i="4"/>
  <c r="AH106" i="4"/>
  <c r="AK111" i="4"/>
  <c r="AJ112" i="4"/>
  <c r="AI113" i="4"/>
  <c r="AH114" i="4"/>
  <c r="AK119" i="4"/>
  <c r="AJ120" i="4"/>
  <c r="AI121" i="4"/>
  <c r="AH122" i="4"/>
  <c r="AI129" i="4"/>
  <c r="AH130" i="4"/>
  <c r="AL134" i="4"/>
  <c r="AK135" i="4"/>
  <c r="AJ136" i="4"/>
  <c r="AI137" i="4"/>
  <c r="AH138" i="4"/>
  <c r="AJ144" i="4"/>
  <c r="AI145" i="4"/>
  <c r="AH146" i="4"/>
  <c r="AJ152" i="4"/>
  <c r="AI153" i="4"/>
  <c r="AH154" i="4"/>
  <c r="AK159" i="4"/>
  <c r="AJ160" i="4"/>
  <c r="AI161" i="4"/>
  <c r="AH162" i="4"/>
  <c r="AK167" i="4"/>
  <c r="AJ168" i="4"/>
  <c r="AI169" i="4"/>
  <c r="AH170" i="4"/>
  <c r="AK175" i="4"/>
  <c r="AJ176" i="4"/>
  <c r="AI177" i="4"/>
  <c r="AJ184" i="4"/>
  <c r="AI185" i="4"/>
  <c r="AK191" i="4"/>
  <c r="AJ192" i="4"/>
  <c r="AI193" i="4"/>
  <c r="AK199" i="4"/>
  <c r="AJ200" i="4"/>
  <c r="AI201" i="4"/>
  <c r="AK207" i="4"/>
  <c r="AJ208" i="4"/>
  <c r="AI209" i="4"/>
  <c r="AK215" i="4"/>
  <c r="AJ216" i="4"/>
  <c r="AI217" i="4"/>
  <c r="AK223" i="4"/>
  <c r="AJ224" i="4"/>
  <c r="AI225" i="4"/>
  <c r="AL230" i="4"/>
  <c r="AJ232" i="4"/>
  <c r="AI233" i="4"/>
  <c r="AL238" i="4"/>
  <c r="AJ240" i="4"/>
  <c r="AI241" i="4"/>
  <c r="AK247" i="4"/>
  <c r="AJ248" i="4"/>
  <c r="AI249" i="4"/>
  <c r="AJ256" i="4"/>
  <c r="AI257" i="4"/>
  <c r="AJ264" i="4"/>
  <c r="AI265" i="4"/>
  <c r="AJ272" i="4"/>
  <c r="AI273" i="4"/>
  <c r="AJ280" i="4"/>
  <c r="AI281" i="4"/>
  <c r="AJ288" i="4"/>
  <c r="AI289" i="4"/>
  <c r="AJ296" i="4"/>
  <c r="AI297" i="4"/>
  <c r="AK303" i="4"/>
  <c r="AJ304" i="4"/>
  <c r="AI305" i="4"/>
  <c r="AJ312" i="4"/>
  <c r="AI313" i="4"/>
  <c r="AJ320" i="4"/>
  <c r="AI321" i="4"/>
  <c r="AJ328" i="4"/>
  <c r="AI329" i="4"/>
  <c r="AJ336" i="4"/>
  <c r="AI337" i="4"/>
  <c r="AJ344" i="4"/>
  <c r="AI345" i="4"/>
  <c r="AJ352" i="4"/>
  <c r="AI353" i="4"/>
  <c r="AJ360" i="4"/>
  <c r="AI361" i="4"/>
  <c r="AL364" i="4"/>
  <c r="AH373" i="4"/>
  <c r="AI373" i="4" s="1"/>
  <c r="AI438" i="4"/>
  <c r="AJ438" i="4"/>
  <c r="AI566" i="4"/>
  <c r="AI380" i="4"/>
  <c r="AI398" i="4"/>
  <c r="AH365" i="4"/>
  <c r="AI365" i="4" s="1"/>
  <c r="AJ380" i="4"/>
  <c r="AK380" i="4" s="1"/>
  <c r="AJ83" i="4"/>
  <c r="AJ91" i="4"/>
  <c r="AJ99" i="4"/>
  <c r="AK99" i="4" s="1"/>
  <c r="AI100" i="4"/>
  <c r="AH101" i="4"/>
  <c r="AJ107" i="4"/>
  <c r="AI108" i="4"/>
  <c r="AH109" i="4"/>
  <c r="AJ115" i="4"/>
  <c r="AI116" i="4"/>
  <c r="AH117" i="4"/>
  <c r="AJ123" i="4"/>
  <c r="AI124" i="4"/>
  <c r="AJ124" i="4" s="1"/>
  <c r="AH125" i="4"/>
  <c r="AJ131" i="4"/>
  <c r="AI132" i="4"/>
  <c r="AH133" i="4"/>
  <c r="AJ139" i="4"/>
  <c r="AI140" i="4"/>
  <c r="AH141" i="4"/>
  <c r="AI141" i="4" s="1"/>
  <c r="AJ147" i="4"/>
  <c r="AI148" i="4"/>
  <c r="AH149" i="4"/>
  <c r="AJ155" i="4"/>
  <c r="AI156" i="4"/>
  <c r="AH157" i="4"/>
  <c r="AJ163" i="4"/>
  <c r="AI164" i="4"/>
  <c r="AJ164" i="4" s="1"/>
  <c r="AH165" i="4"/>
  <c r="AJ171" i="4"/>
  <c r="AK171" i="4" s="1"/>
  <c r="AI172" i="4"/>
  <c r="AJ172" i="4" s="1"/>
  <c r="AH173" i="4"/>
  <c r="AJ179" i="4"/>
  <c r="AI180" i="4"/>
  <c r="AH181" i="4"/>
  <c r="AJ187" i="4"/>
  <c r="AI188" i="4"/>
  <c r="AH189" i="4"/>
  <c r="AI196" i="4"/>
  <c r="AH197" i="4"/>
  <c r="AI197" i="4" s="1"/>
  <c r="AI204" i="4"/>
  <c r="AH205" i="4"/>
  <c r="AI212" i="4"/>
  <c r="AH213" i="4"/>
  <c r="AI220" i="4"/>
  <c r="AH221" i="4"/>
  <c r="AI228" i="4"/>
  <c r="AH229" i="4"/>
  <c r="AI236" i="4"/>
  <c r="AH237" i="4"/>
  <c r="AI244" i="4"/>
  <c r="AH245" i="4"/>
  <c r="AI252" i="4"/>
  <c r="AJ252" i="4" s="1"/>
  <c r="AH253" i="4"/>
  <c r="AI260" i="4"/>
  <c r="AH261" i="4"/>
  <c r="AI268" i="4"/>
  <c r="AJ268" i="4" s="1"/>
  <c r="AH269" i="4"/>
  <c r="AI276" i="4"/>
  <c r="AH277" i="4"/>
  <c r="AI284" i="4"/>
  <c r="AJ284" i="4" s="1"/>
  <c r="AH285" i="4"/>
  <c r="AI292" i="4"/>
  <c r="AH293" i="4"/>
  <c r="AI300" i="4"/>
  <c r="AJ300" i="4" s="1"/>
  <c r="AH301" i="4"/>
  <c r="AI308" i="4"/>
  <c r="AJ308" i="4" s="1"/>
  <c r="AH309" i="4"/>
  <c r="AI316" i="4"/>
  <c r="AH317" i="4"/>
  <c r="AI317" i="4" s="1"/>
  <c r="AI324" i="4"/>
  <c r="AH325" i="4"/>
  <c r="AI325" i="4" s="1"/>
  <c r="AI332" i="4"/>
  <c r="AH333" i="4"/>
  <c r="AI340" i="4"/>
  <c r="AH341" i="4"/>
  <c r="AI341" i="4" s="1"/>
  <c r="AI348" i="4"/>
  <c r="AH349" i="4"/>
  <c r="AI349" i="4" s="1"/>
  <c r="AI356" i="4"/>
  <c r="AH357" i="4"/>
  <c r="AJ365" i="4"/>
  <c r="AH369" i="4"/>
  <c r="AI430" i="4"/>
  <c r="AJ430" i="4" s="1"/>
  <c r="AI535" i="4"/>
  <c r="AI550" i="4"/>
  <c r="AJ582" i="4"/>
  <c r="AH381" i="4"/>
  <c r="AH389" i="4"/>
  <c r="AI389" i="4" s="1"/>
  <c r="AJ389" i="4" s="1"/>
  <c r="AH552" i="4"/>
  <c r="AI559" i="4"/>
  <c r="AH560" i="4"/>
  <c r="AJ566" i="4"/>
  <c r="AI567" i="4"/>
  <c r="AH568" i="4"/>
  <c r="AJ574" i="4"/>
  <c r="AI583" i="4"/>
  <c r="AJ590" i="4"/>
  <c r="AI591" i="4"/>
  <c r="AJ598" i="4"/>
  <c r="AI599" i="4"/>
  <c r="AJ606" i="4"/>
  <c r="AK606" i="4" s="1"/>
  <c r="AL606" i="4" s="1"/>
  <c r="AI607" i="4"/>
  <c r="AJ614" i="4"/>
  <c r="AI615" i="4"/>
  <c r="AJ622" i="4"/>
  <c r="AI623" i="4"/>
  <c r="AJ630" i="4"/>
  <c r="AK630" i="4" s="1"/>
  <c r="AL630" i="4" s="1"/>
  <c r="AI631" i="4"/>
  <c r="AJ631" i="4" s="1"/>
  <c r="AK631" i="4" s="1"/>
  <c r="AJ638" i="4"/>
  <c r="AI639" i="4"/>
  <c r="AI646" i="4"/>
  <c r="AJ665" i="4"/>
  <c r="AK665" i="4" s="1"/>
  <c r="AL665" i="4"/>
  <c r="AH683" i="4"/>
  <c r="AH707" i="4"/>
  <c r="AH758" i="4"/>
  <c r="AI758" i="4" s="1"/>
  <c r="AI765" i="4"/>
  <c r="AJ765" i="4" s="1"/>
  <c r="AK765" i="4" s="1"/>
  <c r="AM364" i="4"/>
  <c r="AJ367" i="4"/>
  <c r="AK367" i="4" s="1"/>
  <c r="AI368" i="4"/>
  <c r="AM372" i="4"/>
  <c r="AJ375" i="4"/>
  <c r="AI376" i="4"/>
  <c r="AJ383" i="4"/>
  <c r="AI384" i="4"/>
  <c r="AH385" i="4"/>
  <c r="AJ391" i="4"/>
  <c r="AI392" i="4"/>
  <c r="AH393" i="4"/>
  <c r="AJ399" i="4"/>
  <c r="AK399" i="4" s="1"/>
  <c r="AI400" i="4"/>
  <c r="AH401" i="4"/>
  <c r="AJ407" i="4"/>
  <c r="AK407" i="4" s="1"/>
  <c r="AI408" i="4"/>
  <c r="AH409" i="4"/>
  <c r="AJ415" i="4"/>
  <c r="AI416" i="4"/>
  <c r="AH417" i="4"/>
  <c r="AJ423" i="4"/>
  <c r="AI424" i="4"/>
  <c r="AH425" i="4"/>
  <c r="AJ431" i="4"/>
  <c r="AI432" i="4"/>
  <c r="AH433" i="4"/>
  <c r="AJ439" i="4"/>
  <c r="AI440" i="4"/>
  <c r="AH441" i="4"/>
  <c r="AJ447" i="4"/>
  <c r="AK447" i="4" s="1"/>
  <c r="AI448" i="4"/>
  <c r="AH449" i="4"/>
  <c r="AJ455" i="4"/>
  <c r="AK455" i="4" s="1"/>
  <c r="AI456" i="4"/>
  <c r="AH457" i="4"/>
  <c r="AJ463" i="4"/>
  <c r="AI464" i="4"/>
  <c r="AH465" i="4"/>
  <c r="AJ471" i="4"/>
  <c r="AI472" i="4"/>
  <c r="AH473" i="4"/>
  <c r="AJ479" i="4"/>
  <c r="AI480" i="4"/>
  <c r="AH481" i="4"/>
  <c r="AJ487" i="4"/>
  <c r="AK487" i="4" s="1"/>
  <c r="AI488" i="4"/>
  <c r="AH489" i="4"/>
  <c r="AJ495" i="4"/>
  <c r="AI496" i="4"/>
  <c r="AH497" i="4"/>
  <c r="AJ503" i="4"/>
  <c r="AI504" i="4"/>
  <c r="AH505" i="4"/>
  <c r="AJ511" i="4"/>
  <c r="AI512" i="4"/>
  <c r="AH513" i="4"/>
  <c r="AJ519" i="4"/>
  <c r="AI520" i="4"/>
  <c r="AH521" i="4"/>
  <c r="AJ527" i="4"/>
  <c r="AI528" i="4"/>
  <c r="AH529" i="4"/>
  <c r="AJ535" i="4"/>
  <c r="AI536" i="4"/>
  <c r="AH537" i="4"/>
  <c r="AK542" i="4"/>
  <c r="AJ543" i="4"/>
  <c r="AI544" i="4"/>
  <c r="AH545" i="4"/>
  <c r="AJ551" i="4"/>
  <c r="AH553" i="4"/>
  <c r="AJ559" i="4"/>
  <c r="AH561" i="4"/>
  <c r="AJ567" i="4"/>
  <c r="AK567" i="4" s="1"/>
  <c r="AJ657" i="4"/>
  <c r="AI690" i="4"/>
  <c r="AI704" i="4"/>
  <c r="AI714" i="4"/>
  <c r="AJ714" i="4" s="1"/>
  <c r="AJ721" i="4"/>
  <c r="AK721" i="4" s="1"/>
  <c r="AI890" i="4"/>
  <c r="AJ890" i="4" s="1"/>
  <c r="AJ368" i="4"/>
  <c r="AJ376" i="4"/>
  <c r="AI385" i="4"/>
  <c r="AJ392" i="4"/>
  <c r="AJ400" i="4"/>
  <c r="AJ408" i="4"/>
  <c r="AJ416" i="4"/>
  <c r="AJ424" i="4"/>
  <c r="AJ432" i="4"/>
  <c r="AI433" i="4"/>
  <c r="AJ440" i="4"/>
  <c r="AJ448" i="4"/>
  <c r="AJ456" i="4"/>
  <c r="AJ464" i="4"/>
  <c r="AI465" i="4"/>
  <c r="AJ472" i="4"/>
  <c r="AI473" i="4"/>
  <c r="AJ480" i="4"/>
  <c r="AI481" i="4"/>
  <c r="AJ488" i="4"/>
  <c r="AI489" i="4"/>
  <c r="AJ496" i="4"/>
  <c r="AI497" i="4"/>
  <c r="AJ504" i="4"/>
  <c r="AI505" i="4"/>
  <c r="AJ512" i="4"/>
  <c r="AI513" i="4"/>
  <c r="AK519" i="4"/>
  <c r="AJ520" i="4"/>
  <c r="AI521" i="4"/>
  <c r="AK527" i="4"/>
  <c r="AJ528" i="4"/>
  <c r="AI529" i="4"/>
  <c r="AK535" i="4"/>
  <c r="AJ536" i="4"/>
  <c r="AI537" i="4"/>
  <c r="AK543" i="4"/>
  <c r="AJ544" i="4"/>
  <c r="AI545" i="4"/>
  <c r="AH546" i="4"/>
  <c r="AK551" i="4"/>
  <c r="AI553" i="4"/>
  <c r="AH554" i="4"/>
  <c r="AK559" i="4"/>
  <c r="AI561" i="4"/>
  <c r="AH562" i="4"/>
  <c r="AI569" i="4"/>
  <c r="AH570" i="4"/>
  <c r="AJ576" i="4"/>
  <c r="AI577" i="4"/>
  <c r="AH578" i="4"/>
  <c r="AJ584" i="4"/>
  <c r="AI585" i="4"/>
  <c r="AH586" i="4"/>
  <c r="AJ592" i="4"/>
  <c r="AI593" i="4"/>
  <c r="AH594" i="4"/>
  <c r="AJ600" i="4"/>
  <c r="AI601" i="4"/>
  <c r="AH602" i="4"/>
  <c r="AJ608" i="4"/>
  <c r="AI609" i="4"/>
  <c r="AH610" i="4"/>
  <c r="AJ616" i="4"/>
  <c r="AI617" i="4"/>
  <c r="AH618" i="4"/>
  <c r="AJ624" i="4"/>
  <c r="AI625" i="4"/>
  <c r="AH626" i="4"/>
  <c r="AJ632" i="4"/>
  <c r="AI633" i="4"/>
  <c r="AH634" i="4"/>
  <c r="AJ640" i="4"/>
  <c r="AI641" i="4"/>
  <c r="AH642" i="4"/>
  <c r="AH643" i="4"/>
  <c r="AH644" i="4"/>
  <c r="AH645" i="4"/>
  <c r="AH654" i="4"/>
  <c r="AK657" i="4"/>
  <c r="AI666" i="4"/>
  <c r="AJ666" i="4" s="1"/>
  <c r="AK666" i="4"/>
  <c r="AH691" i="4"/>
  <c r="AJ697" i="4"/>
  <c r="AJ704" i="4"/>
  <c r="AH715" i="4"/>
  <c r="AI715" i="4" s="1"/>
  <c r="AJ715" i="4"/>
  <c r="AK715" i="4" s="1"/>
  <c r="AJ724" i="4"/>
  <c r="AH734" i="4"/>
  <c r="AI734" i="4" s="1"/>
  <c r="AJ734" i="4"/>
  <c r="AJ748" i="4"/>
  <c r="AI849" i="4"/>
  <c r="AJ849" i="4"/>
  <c r="AL367" i="4"/>
  <c r="AK368" i="4"/>
  <c r="AI370" i="4"/>
  <c r="AH371" i="4"/>
  <c r="AK376" i="4"/>
  <c r="AI378" i="4"/>
  <c r="AH379" i="4"/>
  <c r="AJ385" i="4"/>
  <c r="AI386" i="4"/>
  <c r="AH387" i="4"/>
  <c r="AK392" i="4"/>
  <c r="AI394" i="4"/>
  <c r="AH395" i="4"/>
  <c r="AL399" i="4"/>
  <c r="AK400" i="4"/>
  <c r="AI402" i="4"/>
  <c r="AH403" i="4"/>
  <c r="AL407" i="4"/>
  <c r="AK408" i="4"/>
  <c r="AI410" i="4"/>
  <c r="AH411" i="4"/>
  <c r="AK416" i="4"/>
  <c r="AI418" i="4"/>
  <c r="AH419" i="4"/>
  <c r="AK424" i="4"/>
  <c r="AI426" i="4"/>
  <c r="AH427" i="4"/>
  <c r="AK432" i="4"/>
  <c r="AJ433" i="4"/>
  <c r="AI434" i="4"/>
  <c r="AH435" i="4"/>
  <c r="AK440" i="4"/>
  <c r="AI442" i="4"/>
  <c r="AH443" i="4"/>
  <c r="AL447" i="4"/>
  <c r="AK448" i="4"/>
  <c r="AI450" i="4"/>
  <c r="AH451" i="4"/>
  <c r="AK456" i="4"/>
  <c r="AI458" i="4"/>
  <c r="AH459" i="4"/>
  <c r="AK464" i="4"/>
  <c r="AJ465" i="4"/>
  <c r="AI466" i="4"/>
  <c r="AH467" i="4"/>
  <c r="AK472" i="4"/>
  <c r="AJ473" i="4"/>
  <c r="AI474" i="4"/>
  <c r="AH475" i="4"/>
  <c r="AK480" i="4"/>
  <c r="AJ481" i="4"/>
  <c r="AI482" i="4"/>
  <c r="AH483" i="4"/>
  <c r="AL487" i="4"/>
  <c r="AK488" i="4"/>
  <c r="AJ489" i="4"/>
  <c r="AI490" i="4"/>
  <c r="AH491" i="4"/>
  <c r="AK496" i="4"/>
  <c r="AJ497" i="4"/>
  <c r="AI498" i="4"/>
  <c r="AH499" i="4"/>
  <c r="AK504" i="4"/>
  <c r="AI506" i="4"/>
  <c r="AH507" i="4"/>
  <c r="AK512" i="4"/>
  <c r="AJ513" i="4"/>
  <c r="AI514" i="4"/>
  <c r="AH515" i="4"/>
  <c r="AL519" i="4"/>
  <c r="AK520" i="4"/>
  <c r="AJ521" i="4"/>
  <c r="AI522" i="4"/>
  <c r="AH523" i="4"/>
  <c r="AL527" i="4"/>
  <c r="AK528" i="4"/>
  <c r="AJ529" i="4"/>
  <c r="AI530" i="4"/>
  <c r="AH531" i="4"/>
  <c r="AL535" i="4"/>
  <c r="AK536" i="4"/>
  <c r="AJ537" i="4"/>
  <c r="AI538" i="4"/>
  <c r="AH539" i="4"/>
  <c r="AL543" i="4"/>
  <c r="AK544" i="4"/>
  <c r="AJ545" i="4"/>
  <c r="AL551" i="4"/>
  <c r="AM551" i="4" s="1"/>
  <c r="AN551" i="4" s="1"/>
  <c r="AJ553" i="4"/>
  <c r="AL559" i="4"/>
  <c r="AJ561" i="4"/>
  <c r="AI562" i="4"/>
  <c r="AH563" i="4"/>
  <c r="AL567" i="4"/>
  <c r="AJ569" i="4"/>
  <c r="AI570" i="4"/>
  <c r="AK576" i="4"/>
  <c r="AJ577" i="4"/>
  <c r="AI578" i="4"/>
  <c r="AK584" i="4"/>
  <c r="AJ585" i="4"/>
  <c r="AI586" i="4"/>
  <c r="AK592" i="4"/>
  <c r="AJ593" i="4"/>
  <c r="AI594" i="4"/>
  <c r="AK600" i="4"/>
  <c r="AI602" i="4"/>
  <c r="AK608" i="4"/>
  <c r="AJ609" i="4"/>
  <c r="AI610" i="4"/>
  <c r="AK616" i="4"/>
  <c r="AJ617" i="4"/>
  <c r="AI618" i="4"/>
  <c r="AK624" i="4"/>
  <c r="AJ625" i="4"/>
  <c r="AM630" i="4"/>
  <c r="AL631" i="4"/>
  <c r="AK632" i="4"/>
  <c r="AJ633" i="4"/>
  <c r="AI634" i="4"/>
  <c r="AK640" i="4"/>
  <c r="AJ641" i="4"/>
  <c r="AI642" i="4"/>
  <c r="AI643" i="4"/>
  <c r="AI644" i="4"/>
  <c r="AI645" i="4"/>
  <c r="AI656" i="4"/>
  <c r="AH667" i="4"/>
  <c r="AJ673" i="4"/>
  <c r="AK673" i="4" s="1"/>
  <c r="AI722" i="4"/>
  <c r="AK724" i="4"/>
  <c r="AI741" i="4"/>
  <c r="AI698" i="4"/>
  <c r="AJ698" i="4" s="1"/>
  <c r="AJ741" i="4"/>
  <c r="AK741" i="4"/>
  <c r="AK748" i="4"/>
  <c r="AI388" i="4"/>
  <c r="AI396" i="4"/>
  <c r="AH397" i="4"/>
  <c r="AH405" i="4"/>
  <c r="AI412" i="4"/>
  <c r="AH413" i="4"/>
  <c r="AI420" i="4"/>
  <c r="AH421" i="4"/>
  <c r="AI428" i="4"/>
  <c r="AH429" i="4"/>
  <c r="AH437" i="4"/>
  <c r="AH445" i="4"/>
  <c r="AH453" i="4"/>
  <c r="AH461" i="4"/>
  <c r="AH469" i="4"/>
  <c r="AH477" i="4"/>
  <c r="AI484" i="4"/>
  <c r="AH485" i="4"/>
  <c r="AI492" i="4"/>
  <c r="AH493" i="4"/>
  <c r="AI500" i="4"/>
  <c r="AH501" i="4"/>
  <c r="AH509" i="4"/>
  <c r="AH517" i="4"/>
  <c r="AI524" i="4"/>
  <c r="AH525" i="4"/>
  <c r="AI532" i="4"/>
  <c r="AH533" i="4"/>
  <c r="AI540" i="4"/>
  <c r="AH541" i="4"/>
  <c r="AJ547" i="4"/>
  <c r="AI548" i="4"/>
  <c r="AH549" i="4"/>
  <c r="AJ555" i="4"/>
  <c r="AI556" i="4"/>
  <c r="AH557" i="4"/>
  <c r="AI564" i="4"/>
  <c r="AH565" i="4"/>
  <c r="AH573" i="4"/>
  <c r="AJ579" i="4"/>
  <c r="AI580" i="4"/>
  <c r="AH581" i="4"/>
  <c r="AJ587" i="4"/>
  <c r="AI588" i="4"/>
  <c r="AH589" i="4"/>
  <c r="AI596" i="4"/>
  <c r="AH597" i="4"/>
  <c r="AI604" i="4"/>
  <c r="AH605" i="4"/>
  <c r="AI612" i="4"/>
  <c r="AH613" i="4"/>
  <c r="AI620" i="4"/>
  <c r="AH621" i="4"/>
  <c r="AI628" i="4"/>
  <c r="AH629" i="4"/>
  <c r="AI636" i="4"/>
  <c r="AH637" i="4"/>
  <c r="AJ648" i="4"/>
  <c r="AJ649" i="4"/>
  <c r="AI653" i="4"/>
  <c r="AI658" i="4"/>
  <c r="AJ658" i="4" s="1"/>
  <c r="AI674" i="4"/>
  <c r="AJ674" i="4" s="1"/>
  <c r="AI681" i="4"/>
  <c r="AH699" i="4"/>
  <c r="AJ705" i="4"/>
  <c r="AI720" i="4"/>
  <c r="AJ720" i="4" s="1"/>
  <c r="AK720" i="4" s="1"/>
  <c r="AH742" i="4"/>
  <c r="AI749" i="4"/>
  <c r="AI397" i="4"/>
  <c r="AJ404" i="4"/>
  <c r="AI413" i="4"/>
  <c r="AI421" i="4"/>
  <c r="AI429" i="4"/>
  <c r="AJ436" i="4"/>
  <c r="AI437" i="4"/>
  <c r="AJ444" i="4"/>
  <c r="AK444" i="4" s="1"/>
  <c r="AI445" i="4"/>
  <c r="AJ452" i="4"/>
  <c r="AI453" i="4"/>
  <c r="AJ460" i="4"/>
  <c r="AJ468" i="4"/>
  <c r="AI469" i="4"/>
  <c r="AJ476" i="4"/>
  <c r="AI477" i="4"/>
  <c r="AJ484" i="4"/>
  <c r="AI485" i="4"/>
  <c r="AJ492" i="4"/>
  <c r="AI493" i="4"/>
  <c r="AJ500" i="4"/>
  <c r="AI501" i="4"/>
  <c r="AJ508" i="4"/>
  <c r="AK508" i="4" s="1"/>
  <c r="AL508" i="4" s="1"/>
  <c r="AI509" i="4"/>
  <c r="AJ516" i="4"/>
  <c r="AI517" i="4"/>
  <c r="AI525" i="4"/>
  <c r="AI533" i="4"/>
  <c r="AH534" i="4"/>
  <c r="AI541" i="4"/>
  <c r="AI549" i="4"/>
  <c r="AI557" i="4"/>
  <c r="AH558" i="4"/>
  <c r="AI565" i="4"/>
  <c r="AJ572" i="4"/>
  <c r="AI573" i="4"/>
  <c r="AI581" i="4"/>
  <c r="AI589" i="4"/>
  <c r="AI597" i="4"/>
  <c r="AI605" i="4"/>
  <c r="AI613" i="4"/>
  <c r="AI621" i="4"/>
  <c r="AI629" i="4"/>
  <c r="AI637" i="4"/>
  <c r="AH647" i="4"/>
  <c r="AI647" i="4" s="1"/>
  <c r="AJ647" i="4" s="1"/>
  <c r="AK647" i="4" s="1"/>
  <c r="AK648" i="4"/>
  <c r="AK649" i="4"/>
  <c r="AH655" i="4"/>
  <c r="AI655" i="4" s="1"/>
  <c r="AH675" i="4"/>
  <c r="AI675" i="4" s="1"/>
  <c r="AJ749" i="4"/>
  <c r="AK749" i="4"/>
  <c r="AL648" i="4"/>
  <c r="AI652" i="4"/>
  <c r="AH659" i="4"/>
  <c r="AI682" i="4"/>
  <c r="AJ682" i="4" s="1"/>
  <c r="AK682" i="4"/>
  <c r="AI689" i="4"/>
  <c r="AI706" i="4"/>
  <c r="AI713" i="4"/>
  <c r="AH726" i="4"/>
  <c r="AI726" i="4" s="1"/>
  <c r="AJ726" i="4"/>
  <c r="AH750" i="4"/>
  <c r="AJ757" i="4"/>
  <c r="AK757" i="4"/>
  <c r="AI660" i="4"/>
  <c r="AH661" i="4"/>
  <c r="AI668" i="4"/>
  <c r="AH669" i="4"/>
  <c r="AI676" i="4"/>
  <c r="AH677" i="4"/>
  <c r="AI684" i="4"/>
  <c r="AJ684" i="4" s="1"/>
  <c r="AH685" i="4"/>
  <c r="AI692" i="4"/>
  <c r="AH693" i="4"/>
  <c r="AI700" i="4"/>
  <c r="AH701" i="4"/>
  <c r="AI708" i="4"/>
  <c r="AH709" i="4"/>
  <c r="AI716" i="4"/>
  <c r="AH717" i="4"/>
  <c r="AL724" i="4"/>
  <c r="AI727" i="4"/>
  <c r="AH728" i="4"/>
  <c r="AI735" i="4"/>
  <c r="AH736" i="4"/>
  <c r="AI743" i="4"/>
  <c r="AH744" i="4"/>
  <c r="AI751" i="4"/>
  <c r="AH752" i="4"/>
  <c r="AI759" i="4"/>
  <c r="AH760" i="4"/>
  <c r="AI767" i="4"/>
  <c r="AJ767" i="4" s="1"/>
  <c r="AI770" i="4"/>
  <c r="AH771" i="4"/>
  <c r="AI786" i="4"/>
  <c r="AH787" i="4"/>
  <c r="AI794" i="4"/>
  <c r="AH795" i="4"/>
  <c r="AI802" i="4"/>
  <c r="AH803" i="4"/>
  <c r="AI810" i="4"/>
  <c r="AH811" i="4"/>
  <c r="AI818" i="4"/>
  <c r="AH819" i="4"/>
  <c r="AJ825" i="4"/>
  <c r="AI826" i="4"/>
  <c r="AH827" i="4"/>
  <c r="AI834" i="4"/>
  <c r="AH835" i="4"/>
  <c r="AI842" i="4"/>
  <c r="AH843" i="4"/>
  <c r="AJ857" i="4"/>
  <c r="AI858" i="4"/>
  <c r="AJ858" i="4" s="1"/>
  <c r="AH859" i="4"/>
  <c r="AJ865" i="4"/>
  <c r="AI866" i="4"/>
  <c r="AJ866" i="4" s="1"/>
  <c r="AH867" i="4"/>
  <c r="AJ873" i="4"/>
  <c r="AI874" i="4"/>
  <c r="AH875" i="4"/>
  <c r="AJ881" i="4"/>
  <c r="AI882" i="4"/>
  <c r="AH883" i="4"/>
  <c r="AI906" i="4"/>
  <c r="AH907" i="4"/>
  <c r="AI914" i="4"/>
  <c r="AH915" i="4"/>
  <c r="AI922" i="4"/>
  <c r="AH923" i="4"/>
  <c r="AI930" i="4"/>
  <c r="AH931" i="4"/>
  <c r="AI938" i="4"/>
  <c r="AH939" i="4"/>
  <c r="AI946" i="4"/>
  <c r="AH947" i="4"/>
  <c r="AJ981" i="4"/>
  <c r="AI661" i="4"/>
  <c r="AI677" i="4"/>
  <c r="AI693" i="4"/>
  <c r="AI709" i="4"/>
  <c r="AJ716" i="4"/>
  <c r="AM724" i="4"/>
  <c r="AJ727" i="4"/>
  <c r="AI728" i="4"/>
  <c r="AH729" i="4"/>
  <c r="AJ735" i="4"/>
  <c r="AI736" i="4"/>
  <c r="AH737" i="4"/>
  <c r="AL741" i="4"/>
  <c r="AJ743" i="4"/>
  <c r="AI744" i="4"/>
  <c r="AH745" i="4"/>
  <c r="AJ751" i="4"/>
  <c r="AH753" i="4"/>
  <c r="AJ759" i="4"/>
  <c r="AI760" i="4"/>
  <c r="AH761" i="4"/>
  <c r="AJ770" i="4"/>
  <c r="AI771" i="4"/>
  <c r="AH772" i="4"/>
  <c r="AJ778" i="4"/>
  <c r="AI779" i="4"/>
  <c r="AH780" i="4"/>
  <c r="AJ786" i="4"/>
  <c r="AI787" i="4"/>
  <c r="AH788" i="4"/>
  <c r="AJ794" i="4"/>
  <c r="AI795" i="4"/>
  <c r="AH796" i="4"/>
  <c r="AJ802" i="4"/>
  <c r="AI803" i="4"/>
  <c r="AH804" i="4"/>
  <c r="AJ810" i="4"/>
  <c r="AI811" i="4"/>
  <c r="AH812" i="4"/>
  <c r="AJ818" i="4"/>
  <c r="AI819" i="4"/>
  <c r="AH820" i="4"/>
  <c r="AK825" i="4"/>
  <c r="AI827" i="4"/>
  <c r="AH828" i="4"/>
  <c r="AJ834" i="4"/>
  <c r="AI835" i="4"/>
  <c r="AH836" i="4"/>
  <c r="AJ842" i="4"/>
  <c r="AI843" i="4"/>
  <c r="AH844" i="4"/>
  <c r="AK849" i="4"/>
  <c r="AJ850" i="4"/>
  <c r="AI851" i="4"/>
  <c r="AH852" i="4"/>
  <c r="AK857" i="4"/>
  <c r="AK865" i="4"/>
  <c r="AI867" i="4"/>
  <c r="AH868" i="4"/>
  <c r="AK873" i="4"/>
  <c r="AJ874" i="4"/>
  <c r="AI875" i="4"/>
  <c r="AH876" i="4"/>
  <c r="AK881" i="4"/>
  <c r="AJ882" i="4"/>
  <c r="AI883" i="4"/>
  <c r="AI949" i="4"/>
  <c r="AH954" i="4"/>
  <c r="AI662" i="4"/>
  <c r="AH663" i="4"/>
  <c r="AI670" i="4"/>
  <c r="AH671" i="4"/>
  <c r="AJ677" i="4"/>
  <c r="AI678" i="4"/>
  <c r="AH679" i="4"/>
  <c r="AI686" i="4"/>
  <c r="AH687" i="4"/>
  <c r="AI694" i="4"/>
  <c r="AH695" i="4"/>
  <c r="AI702" i="4"/>
  <c r="AH703" i="4"/>
  <c r="AJ709" i="4"/>
  <c r="AI710" i="4"/>
  <c r="AH711" i="4"/>
  <c r="AK716" i="4"/>
  <c r="AI718" i="4"/>
  <c r="AH719" i="4"/>
  <c r="AK727" i="4"/>
  <c r="AJ728" i="4"/>
  <c r="AK735" i="4"/>
  <c r="AJ736" i="4"/>
  <c r="AJ744" i="4"/>
  <c r="AI745" i="4"/>
  <c r="AH746" i="4"/>
  <c r="AI753" i="4"/>
  <c r="AH754" i="4"/>
  <c r="AJ760" i="4"/>
  <c r="AI761" i="4"/>
  <c r="AH762" i="4"/>
  <c r="AK770" i="4"/>
  <c r="AJ771" i="4"/>
  <c r="AH773" i="4"/>
  <c r="AK778" i="4"/>
  <c r="AJ779" i="4"/>
  <c r="AI780" i="4"/>
  <c r="AH781" i="4"/>
  <c r="AK786" i="4"/>
  <c r="AJ787" i="4"/>
  <c r="AI788" i="4"/>
  <c r="AH789" i="4"/>
  <c r="AK794" i="4"/>
  <c r="AJ795" i="4"/>
  <c r="AI796" i="4"/>
  <c r="AH797" i="4"/>
  <c r="AK802" i="4"/>
  <c r="AJ803" i="4"/>
  <c r="AI804" i="4"/>
  <c r="AH805" i="4"/>
  <c r="AK810" i="4"/>
  <c r="AJ811" i="4"/>
  <c r="AI812" i="4"/>
  <c r="AH813" i="4"/>
  <c r="AI813" i="4" s="1"/>
  <c r="AK818" i="4"/>
  <c r="AJ819" i="4"/>
  <c r="AI820" i="4"/>
  <c r="AH821" i="4"/>
  <c r="AL825" i="4"/>
  <c r="AJ827" i="4"/>
  <c r="AI828" i="4"/>
  <c r="AH829" i="4"/>
  <c r="AK834" i="4"/>
  <c r="AJ835" i="4"/>
  <c r="AI836" i="4"/>
  <c r="AH837" i="4"/>
  <c r="AK842" i="4"/>
  <c r="AJ843" i="4"/>
  <c r="AI844" i="4"/>
  <c r="AH845" i="4"/>
  <c r="AK850" i="4"/>
  <c r="AJ851" i="4"/>
  <c r="AI852" i="4"/>
  <c r="AH853" i="4"/>
  <c r="AK858" i="4"/>
  <c r="AI860" i="4"/>
  <c r="AH861" i="4"/>
  <c r="AL865" i="4"/>
  <c r="AJ867" i="4"/>
  <c r="AI868" i="4"/>
  <c r="AH869" i="4"/>
  <c r="AL873" i="4"/>
  <c r="AK874" i="4"/>
  <c r="AJ875" i="4"/>
  <c r="AI876" i="4"/>
  <c r="AH877" i="4"/>
  <c r="AL881" i="4"/>
  <c r="AK882" i="4"/>
  <c r="AJ883" i="4"/>
  <c r="AI884" i="4"/>
  <c r="AH885" i="4"/>
  <c r="AK890" i="4"/>
  <c r="AJ891" i="4"/>
  <c r="AI892" i="4"/>
  <c r="AH893" i="4"/>
  <c r="AJ899" i="4"/>
  <c r="AI900" i="4"/>
  <c r="AH901" i="4"/>
  <c r="AI908" i="4"/>
  <c r="AH909" i="4"/>
  <c r="AI916" i="4"/>
  <c r="AH917" i="4"/>
  <c r="AI924" i="4"/>
  <c r="AH925" i="4"/>
  <c r="AI932" i="4"/>
  <c r="AH933" i="4"/>
  <c r="AI940" i="4"/>
  <c r="AH941" i="4"/>
  <c r="AI948" i="4"/>
  <c r="AJ949" i="4"/>
  <c r="AI954" i="4"/>
  <c r="AK1047" i="4"/>
  <c r="AK1063" i="4"/>
  <c r="AK1079" i="4"/>
  <c r="AJ662" i="4"/>
  <c r="AI663" i="4"/>
  <c r="AH664" i="4"/>
  <c r="AI664" i="4" s="1"/>
  <c r="AJ670" i="4"/>
  <c r="AI671" i="4"/>
  <c r="AH672" i="4"/>
  <c r="AJ678" i="4"/>
  <c r="AI679" i="4"/>
  <c r="AH680" i="4"/>
  <c r="AJ686" i="4"/>
  <c r="AI687" i="4"/>
  <c r="AH688" i="4"/>
  <c r="AJ694" i="4"/>
  <c r="AI695" i="4"/>
  <c r="AH696" i="4"/>
  <c r="AJ702" i="4"/>
  <c r="AI703" i="4"/>
  <c r="AK709" i="4"/>
  <c r="AI711" i="4"/>
  <c r="AH712" i="4"/>
  <c r="AL716" i="4"/>
  <c r="AJ718" i="4"/>
  <c r="AL727" i="4"/>
  <c r="AK728" i="4"/>
  <c r="AI730" i="4"/>
  <c r="AH731" i="4"/>
  <c r="AL735" i="4"/>
  <c r="AK736" i="4"/>
  <c r="AI738" i="4"/>
  <c r="AH739" i="4"/>
  <c r="AK744" i="4"/>
  <c r="AJ745" i="4"/>
  <c r="AH747" i="4"/>
  <c r="AJ753" i="4"/>
  <c r="AI754" i="4"/>
  <c r="AH755" i="4"/>
  <c r="AK760" i="4"/>
  <c r="AJ761" i="4"/>
  <c r="AH763" i="4"/>
  <c r="AL770" i="4"/>
  <c r="AK771" i="4"/>
  <c r="AI773" i="4"/>
  <c r="AL778" i="4"/>
  <c r="AK779" i="4"/>
  <c r="AJ780" i="4"/>
  <c r="AL786" i="4"/>
  <c r="AK787" i="4"/>
  <c r="AJ788" i="4"/>
  <c r="AL794" i="4"/>
  <c r="AK795" i="4"/>
  <c r="AJ796" i="4"/>
  <c r="AI797" i="4"/>
  <c r="AH798" i="4"/>
  <c r="AL802" i="4"/>
  <c r="AK803" i="4"/>
  <c r="AJ804" i="4"/>
  <c r="AI805" i="4"/>
  <c r="AL810" i="4"/>
  <c r="AK811" i="4"/>
  <c r="AJ812" i="4"/>
  <c r="AL818" i="4"/>
  <c r="AK819" i="4"/>
  <c r="AJ820" i="4"/>
  <c r="AI821" i="4"/>
  <c r="AH822" i="4"/>
  <c r="AM825" i="4"/>
  <c r="AK827" i="4"/>
  <c r="AJ828" i="4"/>
  <c r="AI829" i="4"/>
  <c r="AH830" i="4"/>
  <c r="AL834" i="4"/>
  <c r="AK835" i="4"/>
  <c r="AJ836" i="4"/>
  <c r="AI837" i="4"/>
  <c r="AH838" i="4"/>
  <c r="AL842" i="4"/>
  <c r="AK843" i="4"/>
  <c r="AJ844" i="4"/>
  <c r="AI845" i="4"/>
  <c r="AH846" i="4"/>
  <c r="AL850" i="4"/>
  <c r="AK851" i="4"/>
  <c r="AJ852" i="4"/>
  <c r="AI853" i="4"/>
  <c r="AH854" i="4"/>
  <c r="AL858" i="4"/>
  <c r="AJ860" i="4"/>
  <c r="AI861" i="4"/>
  <c r="AH862" i="4"/>
  <c r="AI862" i="4" s="1"/>
  <c r="AM865" i="4"/>
  <c r="AK867" i="4"/>
  <c r="AJ868" i="4"/>
  <c r="AI869" i="4"/>
  <c r="AH870" i="4"/>
  <c r="AM873" i="4"/>
  <c r="AL874" i="4"/>
  <c r="AK875" i="4"/>
  <c r="AJ876" i="4"/>
  <c r="AI877" i="4"/>
  <c r="AH878" i="4"/>
  <c r="AM881" i="4"/>
  <c r="AL882" i="4"/>
  <c r="AK883" i="4"/>
  <c r="AJ884" i="4"/>
  <c r="AI885" i="4"/>
  <c r="AH886" i="4"/>
  <c r="AJ892" i="4"/>
  <c r="AI893" i="4"/>
  <c r="AK899" i="4"/>
  <c r="AJ900" i="4"/>
  <c r="AI901" i="4"/>
  <c r="AJ908" i="4"/>
  <c r="AI909" i="4"/>
  <c r="AJ916" i="4"/>
  <c r="AI917" i="4"/>
  <c r="AJ924" i="4"/>
  <c r="AI925" i="4"/>
  <c r="AJ932" i="4"/>
  <c r="AI933" i="4"/>
  <c r="AI941" i="4"/>
  <c r="AJ948" i="4"/>
  <c r="AH956" i="4"/>
  <c r="AK662" i="4"/>
  <c r="AK670" i="4"/>
  <c r="AJ671" i="4"/>
  <c r="AK678" i="4"/>
  <c r="AJ679" i="4"/>
  <c r="AK686" i="4"/>
  <c r="AJ687" i="4"/>
  <c r="AK694" i="4"/>
  <c r="AJ695" i="4"/>
  <c r="AK702" i="4"/>
  <c r="AL709" i="4"/>
  <c r="AJ711" i="4"/>
  <c r="AM716" i="4"/>
  <c r="AK718" i="4"/>
  <c r="AL728" i="4"/>
  <c r="AJ730" i="4"/>
  <c r="AI731" i="4"/>
  <c r="AJ738" i="4"/>
  <c r="AI739" i="4"/>
  <c r="AL744" i="4"/>
  <c r="AI747" i="4"/>
  <c r="AK753" i="4"/>
  <c r="AI755" i="4"/>
  <c r="AH756" i="4"/>
  <c r="AL760" i="4"/>
  <c r="AK761" i="4"/>
  <c r="AH764" i="4"/>
  <c r="AG768" i="4"/>
  <c r="AM770" i="4"/>
  <c r="AN770" i="4" s="1"/>
  <c r="AL771" i="4"/>
  <c r="AI774" i="4"/>
  <c r="AH775" i="4"/>
  <c r="AM778" i="4"/>
  <c r="AL779" i="4"/>
  <c r="AK780" i="4"/>
  <c r="AI782" i="4"/>
  <c r="AH783" i="4"/>
  <c r="AM786" i="4"/>
  <c r="AL787" i="4"/>
  <c r="AK788" i="4"/>
  <c r="AI790" i="4"/>
  <c r="AH791" i="4"/>
  <c r="AM794" i="4"/>
  <c r="AL795" i="4"/>
  <c r="AK796" i="4"/>
  <c r="AJ797" i="4"/>
  <c r="AI798" i="4"/>
  <c r="AH799" i="4"/>
  <c r="AM802" i="4"/>
  <c r="AL803" i="4"/>
  <c r="AK804" i="4"/>
  <c r="AJ805" i="4"/>
  <c r="AH807" i="4"/>
  <c r="AL811" i="4"/>
  <c r="AK812" i="4"/>
  <c r="AL812" i="4" s="1"/>
  <c r="AJ813" i="4"/>
  <c r="AH815" i="4"/>
  <c r="AM818" i="4"/>
  <c r="AL819" i="4"/>
  <c r="AJ821" i="4"/>
  <c r="AI822" i="4"/>
  <c r="AH823" i="4"/>
  <c r="AN825" i="4"/>
  <c r="AL827" i="4"/>
  <c r="AJ829" i="4"/>
  <c r="AI830" i="4"/>
  <c r="AH831" i="4"/>
  <c r="AM834" i="4"/>
  <c r="AL835" i="4"/>
  <c r="AJ837" i="4"/>
  <c r="AI838" i="4"/>
  <c r="AH839" i="4"/>
  <c r="AM842" i="4"/>
  <c r="AL843" i="4"/>
  <c r="AJ845" i="4"/>
  <c r="AL851" i="4"/>
  <c r="AJ853" i="4"/>
  <c r="AI854" i="4"/>
  <c r="AM858" i="4"/>
  <c r="AJ861" i="4"/>
  <c r="AN865" i="4"/>
  <c r="AL867" i="4"/>
  <c r="AJ869" i="4"/>
  <c r="AN873" i="4"/>
  <c r="AM874" i="4"/>
  <c r="AL875" i="4"/>
  <c r="AN881" i="4"/>
  <c r="AM882" i="4"/>
  <c r="AL883" i="4"/>
  <c r="AJ885" i="4"/>
  <c r="AI886" i="4"/>
  <c r="AK892" i="4"/>
  <c r="AJ893" i="4"/>
  <c r="AI894" i="4"/>
  <c r="AH895" i="4"/>
  <c r="AL899" i="4"/>
  <c r="AK900" i="4"/>
  <c r="AJ901" i="4"/>
  <c r="AI902" i="4"/>
  <c r="AH903" i="4"/>
  <c r="AK908" i="4"/>
  <c r="AJ909" i="4"/>
  <c r="AI910" i="4"/>
  <c r="AH911" i="4"/>
  <c r="AK916" i="4"/>
  <c r="AJ917" i="4"/>
  <c r="AI918" i="4"/>
  <c r="AH919" i="4"/>
  <c r="AK924" i="4"/>
  <c r="AJ925" i="4"/>
  <c r="AI926" i="4"/>
  <c r="AH927" i="4"/>
  <c r="AJ933" i="4"/>
  <c r="AI934" i="4"/>
  <c r="AH935" i="4"/>
  <c r="AJ941" i="4"/>
  <c r="AI942" i="4"/>
  <c r="AH943" i="4"/>
  <c r="AK948" i="4"/>
  <c r="AJ973" i="4"/>
  <c r="AM771" i="4"/>
  <c r="AI775" i="4"/>
  <c r="AH776" i="4"/>
  <c r="AN778" i="4"/>
  <c r="AL780" i="4"/>
  <c r="AJ782" i="4"/>
  <c r="AI783" i="4"/>
  <c r="AH784" i="4"/>
  <c r="AN786" i="4"/>
  <c r="AL788" i="4"/>
  <c r="AJ790" i="4"/>
  <c r="AI791" i="4"/>
  <c r="AH792" i="4"/>
  <c r="AN794" i="4"/>
  <c r="AL796" i="4"/>
  <c r="AK797" i="4"/>
  <c r="AJ798" i="4"/>
  <c r="AI799" i="4"/>
  <c r="AH800" i="4"/>
  <c r="AN802" i="4"/>
  <c r="AL804" i="4"/>
  <c r="AK805" i="4"/>
  <c r="AI807" i="4"/>
  <c r="AH808" i="4"/>
  <c r="AM811" i="4"/>
  <c r="AK813" i="4"/>
  <c r="AJ814" i="4"/>
  <c r="AI815" i="4"/>
  <c r="AH816" i="4"/>
  <c r="AN818" i="4"/>
  <c r="AM819" i="4"/>
  <c r="AJ822" i="4"/>
  <c r="AI823" i="4"/>
  <c r="AH824" i="4"/>
  <c r="AO825" i="4"/>
  <c r="AM827" i="4"/>
  <c r="AJ830" i="4"/>
  <c r="AI831" i="4"/>
  <c r="AH832" i="4"/>
  <c r="AN834" i="4"/>
  <c r="AM835" i="4"/>
  <c r="AJ838" i="4"/>
  <c r="AI839" i="4"/>
  <c r="AH840" i="4"/>
  <c r="AN842" i="4"/>
  <c r="AM843" i="4"/>
  <c r="AI847" i="4"/>
  <c r="AH848" i="4"/>
  <c r="AM851" i="4"/>
  <c r="AK853" i="4"/>
  <c r="AJ854" i="4"/>
  <c r="AI855" i="4"/>
  <c r="AH856" i="4"/>
  <c r="AN858" i="4"/>
  <c r="AK861" i="4"/>
  <c r="AJ862" i="4"/>
  <c r="AI863" i="4"/>
  <c r="AH864" i="4"/>
  <c r="AO865" i="4"/>
  <c r="AK869" i="4"/>
  <c r="AI871" i="4"/>
  <c r="AH872" i="4"/>
  <c r="AO873" i="4"/>
  <c r="AN874" i="4"/>
  <c r="AM875" i="4"/>
  <c r="AI879" i="4"/>
  <c r="AH880" i="4"/>
  <c r="AO881" i="4"/>
  <c r="AN882" i="4"/>
  <c r="AM883" i="4"/>
  <c r="AK885" i="4"/>
  <c r="AJ886" i="4"/>
  <c r="AH888" i="4"/>
  <c r="AK893" i="4"/>
  <c r="AK909" i="4"/>
  <c r="AK917" i="4"/>
  <c r="AK933" i="4"/>
  <c r="AL933" i="4" s="1"/>
  <c r="AI935" i="4"/>
  <c r="AK941" i="4"/>
  <c r="AJ942" i="4"/>
  <c r="AH950" i="4"/>
  <c r="AI725" i="4"/>
  <c r="AI733" i="4"/>
  <c r="AJ733" i="4" s="1"/>
  <c r="AH766" i="4"/>
  <c r="AI766" i="4" s="1"/>
  <c r="AH769" i="4"/>
  <c r="AN771" i="4"/>
  <c r="AJ775" i="4"/>
  <c r="AH777" i="4"/>
  <c r="AI777" i="4" s="1"/>
  <c r="AO778" i="4"/>
  <c r="AM780" i="4"/>
  <c r="AK782" i="4"/>
  <c r="AJ783" i="4"/>
  <c r="AH785" i="4"/>
  <c r="AO786" i="4"/>
  <c r="AM788" i="4"/>
  <c r="AK790" i="4"/>
  <c r="AJ791" i="4"/>
  <c r="AH793" i="4"/>
  <c r="AO794" i="4"/>
  <c r="AM796" i="4"/>
  <c r="AL797" i="4"/>
  <c r="AK798" i="4"/>
  <c r="AJ799" i="4"/>
  <c r="AH801" i="4"/>
  <c r="AO802" i="4"/>
  <c r="AM804" i="4"/>
  <c r="AL805" i="4"/>
  <c r="AK806" i="4"/>
  <c r="AL806" i="4" s="1"/>
  <c r="AJ807" i="4"/>
  <c r="AI808" i="4"/>
  <c r="AH809" i="4"/>
  <c r="AN811" i="4"/>
  <c r="AM812" i="4"/>
  <c r="AL813" i="4"/>
  <c r="AK814" i="4"/>
  <c r="AJ815" i="4"/>
  <c r="AI816" i="4"/>
  <c r="AH817" i="4"/>
  <c r="AI817" i="4" s="1"/>
  <c r="AO818" i="4"/>
  <c r="AN819" i="4"/>
  <c r="AK822" i="4"/>
  <c r="AJ823" i="4"/>
  <c r="AI824" i="4"/>
  <c r="AN827" i="4"/>
  <c r="AK830" i="4"/>
  <c r="AJ831" i="4"/>
  <c r="AI832" i="4"/>
  <c r="AH833" i="4"/>
  <c r="AI833" i="4" s="1"/>
  <c r="AO834" i="4"/>
  <c r="AN835" i="4"/>
  <c r="AK838" i="4"/>
  <c r="AJ839" i="4"/>
  <c r="AI840" i="4"/>
  <c r="AH841" i="4"/>
  <c r="AI841" i="4" s="1"/>
  <c r="AO842" i="4"/>
  <c r="AN843" i="4"/>
  <c r="AJ847" i="4"/>
  <c r="AI848" i="4"/>
  <c r="AN851" i="4"/>
  <c r="AL853" i="4"/>
  <c r="AK854" i="4"/>
  <c r="AI856" i="4"/>
  <c r="AL861" i="4"/>
  <c r="AK862" i="4"/>
  <c r="AI864" i="4"/>
  <c r="AL869" i="4"/>
  <c r="AI872" i="4"/>
  <c r="AN875" i="4"/>
  <c r="AJ879" i="4"/>
  <c r="AI880" i="4"/>
  <c r="AN883" i="4"/>
  <c r="AL885" i="4"/>
  <c r="AK886" i="4"/>
  <c r="AJ887" i="4"/>
  <c r="AI888" i="4"/>
  <c r="AH889" i="4"/>
  <c r="AI889" i="4" s="1"/>
  <c r="AL893" i="4"/>
  <c r="AI896" i="4"/>
  <c r="AJ896" i="4" s="1"/>
  <c r="AH897" i="4"/>
  <c r="AI897" i="4" s="1"/>
  <c r="AI904" i="4"/>
  <c r="AJ904" i="4" s="1"/>
  <c r="AH905" i="4"/>
  <c r="AL909" i="4"/>
  <c r="AI912" i="4"/>
  <c r="AJ912" i="4" s="1"/>
  <c r="AH913" i="4"/>
  <c r="AL917" i="4"/>
  <c r="AI920" i="4"/>
  <c r="AH921" i="4"/>
  <c r="AI928" i="4"/>
  <c r="AH929" i="4"/>
  <c r="AJ935" i="4"/>
  <c r="AI936" i="4"/>
  <c r="AJ936" i="4" s="1"/>
  <c r="AH937" i="4"/>
  <c r="AL941" i="4"/>
  <c r="AI944" i="4"/>
  <c r="AH945" i="4"/>
  <c r="AI950" i="4"/>
  <c r="AJ953" i="4"/>
  <c r="AK1007" i="4"/>
  <c r="AK1055" i="4"/>
  <c r="AK1071" i="4"/>
  <c r="AH952" i="4"/>
  <c r="AJ961" i="4"/>
  <c r="AI962" i="4"/>
  <c r="AJ969" i="4"/>
  <c r="AI970" i="4"/>
  <c r="AJ977" i="4"/>
  <c r="AI978" i="4"/>
  <c r="AJ985" i="4"/>
  <c r="AI986" i="4"/>
  <c r="AJ993" i="4"/>
  <c r="AI994" i="4"/>
  <c r="AJ1001" i="4"/>
  <c r="AI1002" i="4"/>
  <c r="AL1007" i="4"/>
  <c r="AJ1009" i="4"/>
  <c r="AI1010" i="4"/>
  <c r="AJ1017" i="4"/>
  <c r="AI1018" i="4"/>
  <c r="AJ1025" i="4"/>
  <c r="AI1026" i="4"/>
  <c r="AJ1033" i="4"/>
  <c r="AI1034" i="4"/>
  <c r="AJ1041" i="4"/>
  <c r="AI1042" i="4"/>
  <c r="AL1047" i="4"/>
  <c r="AJ1049" i="4"/>
  <c r="AI1050" i="4"/>
  <c r="AJ1057" i="4"/>
  <c r="AI1058" i="4"/>
  <c r="AL1063" i="4"/>
  <c r="AJ1065" i="4"/>
  <c r="AI1066" i="4"/>
  <c r="AL1071" i="4"/>
  <c r="AJ1073" i="4"/>
  <c r="AI1074" i="4"/>
  <c r="AJ1081" i="4"/>
  <c r="AI1082" i="4"/>
  <c r="AJ1089" i="4"/>
  <c r="AI1090" i="4"/>
  <c r="AJ1097" i="4"/>
  <c r="AI1098" i="4"/>
  <c r="AJ1105" i="4"/>
  <c r="AI1106" i="4"/>
  <c r="AJ1113" i="4"/>
  <c r="AI1114" i="4"/>
  <c r="AJ1121" i="4"/>
  <c r="AI1122" i="4"/>
  <c r="AJ1129" i="4"/>
  <c r="AI1139" i="4"/>
  <c r="AJ1155" i="4"/>
  <c r="AK953" i="4"/>
  <c r="AL953" i="4" s="1"/>
  <c r="AI955" i="4"/>
  <c r="AK961" i="4"/>
  <c r="AJ962" i="4"/>
  <c r="AI963" i="4"/>
  <c r="AH964" i="4"/>
  <c r="AK969" i="4"/>
  <c r="AJ970" i="4"/>
  <c r="AI971" i="4"/>
  <c r="AH972" i="4"/>
  <c r="AK977" i="4"/>
  <c r="AJ978" i="4"/>
  <c r="AI979" i="4"/>
  <c r="AH980" i="4"/>
  <c r="AK985" i="4"/>
  <c r="AJ986" i="4"/>
  <c r="AI987" i="4"/>
  <c r="AH988" i="4"/>
  <c r="AK993" i="4"/>
  <c r="AJ994" i="4"/>
  <c r="AI995" i="4"/>
  <c r="AH996" i="4"/>
  <c r="AK1001" i="4"/>
  <c r="AJ1002" i="4"/>
  <c r="AI1003" i="4"/>
  <c r="AH1004" i="4"/>
  <c r="AM1007" i="4"/>
  <c r="AK1009" i="4"/>
  <c r="AJ1010" i="4"/>
  <c r="AI1011" i="4"/>
  <c r="AH1012" i="4"/>
  <c r="AK1017" i="4"/>
  <c r="AI1019" i="4"/>
  <c r="AH1020" i="4"/>
  <c r="AK1025" i="4"/>
  <c r="AJ1026" i="4"/>
  <c r="AI1027" i="4"/>
  <c r="AH1028" i="4"/>
  <c r="AK1033" i="4"/>
  <c r="AJ1034" i="4"/>
  <c r="AI1035" i="4"/>
  <c r="AH1036" i="4"/>
  <c r="AK1041" i="4"/>
  <c r="AJ1042" i="4"/>
  <c r="AI1043" i="4"/>
  <c r="AH1044" i="4"/>
  <c r="AM1047" i="4"/>
  <c r="AJ1050" i="4"/>
  <c r="AI1051" i="4"/>
  <c r="AH1052" i="4"/>
  <c r="AK1057" i="4"/>
  <c r="AJ1058" i="4"/>
  <c r="AI1059" i="4"/>
  <c r="AH1060" i="4"/>
  <c r="AK1065" i="4"/>
  <c r="AJ1066" i="4"/>
  <c r="AI1067" i="4"/>
  <c r="AH1068" i="4"/>
  <c r="AM1071" i="4"/>
  <c r="AK1073" i="4"/>
  <c r="AJ1074" i="4"/>
  <c r="AI1075" i="4"/>
  <c r="AH1076" i="4"/>
  <c r="AK1081" i="4"/>
  <c r="AJ1082" i="4"/>
  <c r="AI1083" i="4"/>
  <c r="AH1084" i="4"/>
  <c r="AJ1090" i="4"/>
  <c r="AI1091" i="4"/>
  <c r="AH1092" i="4"/>
  <c r="AK1097" i="4"/>
  <c r="AJ1098" i="4"/>
  <c r="AI1099" i="4"/>
  <c r="AH1100" i="4"/>
  <c r="AK1105" i="4"/>
  <c r="AJ1106" i="4"/>
  <c r="AI1107" i="4"/>
  <c r="AH1108" i="4"/>
  <c r="AK1113" i="4"/>
  <c r="AI1115" i="4"/>
  <c r="AH1116" i="4"/>
  <c r="AK1121" i="4"/>
  <c r="AJ1122" i="4"/>
  <c r="AI1123" i="4"/>
  <c r="AH1124" i="4"/>
  <c r="AK1129" i="4"/>
  <c r="AJ1131" i="4"/>
  <c r="AH1136" i="4"/>
  <c r="AI1141" i="4"/>
  <c r="AL961" i="4"/>
  <c r="AK962" i="4"/>
  <c r="AL962" i="4" s="1"/>
  <c r="AJ963" i="4"/>
  <c r="AI964" i="4"/>
  <c r="AJ964" i="4" s="1"/>
  <c r="AL969" i="4"/>
  <c r="AK970" i="4"/>
  <c r="AJ971" i="4"/>
  <c r="AI972" i="4"/>
  <c r="AJ972" i="4" s="1"/>
  <c r="AL977" i="4"/>
  <c r="AK978" i="4"/>
  <c r="AJ979" i="4"/>
  <c r="AI980" i="4"/>
  <c r="AL985" i="4"/>
  <c r="AK986" i="4"/>
  <c r="AJ987" i="4"/>
  <c r="AI988" i="4"/>
  <c r="AL993" i="4"/>
  <c r="AK994" i="4"/>
  <c r="AJ995" i="4"/>
  <c r="AI996" i="4"/>
  <c r="AL1001" i="4"/>
  <c r="AK1002" i="4"/>
  <c r="AJ1003" i="4"/>
  <c r="AI1004" i="4"/>
  <c r="AN1007" i="4"/>
  <c r="AO1007" i="4" s="1"/>
  <c r="AL1009" i="4"/>
  <c r="AK1010" i="4"/>
  <c r="AJ1011" i="4"/>
  <c r="AI1012" i="4"/>
  <c r="AL1017" i="4"/>
  <c r="AJ1019" i="4"/>
  <c r="AI1020" i="4"/>
  <c r="AL1025" i="4"/>
  <c r="AK1026" i="4"/>
  <c r="AJ1027" i="4"/>
  <c r="AI1028" i="4"/>
  <c r="AL1033" i="4"/>
  <c r="AK1034" i="4"/>
  <c r="AJ1035" i="4"/>
  <c r="AI1036" i="4"/>
  <c r="AL1041" i="4"/>
  <c r="AK1042" i="4"/>
  <c r="AJ1043" i="4"/>
  <c r="AI1044" i="4"/>
  <c r="AN1047" i="4"/>
  <c r="AK1050" i="4"/>
  <c r="AJ1051" i="4"/>
  <c r="AI1052" i="4"/>
  <c r="AL1057" i="4"/>
  <c r="AK1058" i="4"/>
  <c r="AJ1059" i="4"/>
  <c r="AI1060" i="4"/>
  <c r="AL1065" i="4"/>
  <c r="AK1066" i="4"/>
  <c r="AJ1067" i="4"/>
  <c r="AI1068" i="4"/>
  <c r="AN1071" i="4"/>
  <c r="AL1073" i="4"/>
  <c r="AK1074" i="4"/>
  <c r="AJ1075" i="4"/>
  <c r="AI1076" i="4"/>
  <c r="AL1081" i="4"/>
  <c r="AK1082" i="4"/>
  <c r="AJ1083" i="4"/>
  <c r="AI1084" i="4"/>
  <c r="AK1090" i="4"/>
  <c r="AJ1091" i="4"/>
  <c r="AK1091" i="4" s="1"/>
  <c r="AL1091" i="4" s="1"/>
  <c r="AI1092" i="4"/>
  <c r="AL1097" i="4"/>
  <c r="AK1098" i="4"/>
  <c r="AJ1099" i="4"/>
  <c r="AI1100" i="4"/>
  <c r="AL1105" i="4"/>
  <c r="AK1106" i="4"/>
  <c r="AJ1107" i="4"/>
  <c r="AI1108" i="4"/>
  <c r="AL1113" i="4"/>
  <c r="AJ1115" i="4"/>
  <c r="AI1116" i="4"/>
  <c r="AL1121" i="4"/>
  <c r="AK1122" i="4"/>
  <c r="AJ1123" i="4"/>
  <c r="AI1124" i="4"/>
  <c r="AL1129" i="4"/>
  <c r="AJ1141" i="4"/>
  <c r="AJ1171" i="4"/>
  <c r="AM953" i="4"/>
  <c r="AI957" i="4"/>
  <c r="AH958" i="4"/>
  <c r="AM961" i="4"/>
  <c r="AK963" i="4"/>
  <c r="AI965" i="4"/>
  <c r="AH966" i="4"/>
  <c r="AM969" i="4"/>
  <c r="AL970" i="4"/>
  <c r="AK971" i="4"/>
  <c r="AH974" i="4"/>
  <c r="AM977" i="4"/>
  <c r="AL978" i="4"/>
  <c r="AK979" i="4"/>
  <c r="AJ980" i="4"/>
  <c r="AH982" i="4"/>
  <c r="AM985" i="4"/>
  <c r="AL986" i="4"/>
  <c r="AK987" i="4"/>
  <c r="AJ988" i="4"/>
  <c r="AI989" i="4"/>
  <c r="AH990" i="4"/>
  <c r="AM993" i="4"/>
  <c r="AL994" i="4"/>
  <c r="AK995" i="4"/>
  <c r="AI997" i="4"/>
  <c r="AH998" i="4"/>
  <c r="AM1001" i="4"/>
  <c r="AN1001" i="4" s="1"/>
  <c r="AL1002" i="4"/>
  <c r="AK1003" i="4"/>
  <c r="AJ1004" i="4"/>
  <c r="AI1005" i="4"/>
  <c r="AH1006" i="4"/>
  <c r="AM1009" i="4"/>
  <c r="AL1010" i="4"/>
  <c r="AK1011" i="4"/>
  <c r="AJ1012" i="4"/>
  <c r="AI1013" i="4"/>
  <c r="AH1014" i="4"/>
  <c r="AM1017" i="4"/>
  <c r="AK1019" i="4"/>
  <c r="AJ1020" i="4"/>
  <c r="AI1021" i="4"/>
  <c r="AH1022" i="4"/>
  <c r="AM1025" i="4"/>
  <c r="AL1026" i="4"/>
  <c r="AK1027" i="4"/>
  <c r="AJ1028" i="4"/>
  <c r="AI1029" i="4"/>
  <c r="AH1030" i="4"/>
  <c r="AM1033" i="4"/>
  <c r="AL1034" i="4"/>
  <c r="AK1035" i="4"/>
  <c r="AJ1036" i="4"/>
  <c r="AI1037" i="4"/>
  <c r="AH1038" i="4"/>
  <c r="AM1041" i="4"/>
  <c r="AL1042" i="4"/>
  <c r="AK1043" i="4"/>
  <c r="AJ1044" i="4"/>
  <c r="AI1045" i="4"/>
  <c r="AH1046" i="4"/>
  <c r="AO1047" i="4"/>
  <c r="AL1050" i="4"/>
  <c r="AM1050" i="4" s="1"/>
  <c r="AK1051" i="4"/>
  <c r="AJ1052" i="4"/>
  <c r="AI1053" i="4"/>
  <c r="AH1054" i="4"/>
  <c r="AM1057" i="4"/>
  <c r="AL1058" i="4"/>
  <c r="AK1059" i="4"/>
  <c r="AJ1060" i="4"/>
  <c r="AI1061" i="4"/>
  <c r="AH1062" i="4"/>
  <c r="AM1065" i="4"/>
  <c r="AL1066" i="4"/>
  <c r="AK1067" i="4"/>
  <c r="AJ1068" i="4"/>
  <c r="AI1069" i="4"/>
  <c r="AH1070" i="4"/>
  <c r="AO1071" i="4"/>
  <c r="AM1073" i="4"/>
  <c r="AL1074" i="4"/>
  <c r="AK1075" i="4"/>
  <c r="AJ1076" i="4"/>
  <c r="AI1077" i="4"/>
  <c r="AH1078" i="4"/>
  <c r="AM1081" i="4"/>
  <c r="AK1083" i="4"/>
  <c r="AJ1084" i="4"/>
  <c r="AI1085" i="4"/>
  <c r="AH1086" i="4"/>
  <c r="AL1090" i="4"/>
  <c r="AJ1092" i="4"/>
  <c r="AI1093" i="4"/>
  <c r="AH1094" i="4"/>
  <c r="AM1097" i="4"/>
  <c r="AN1097" i="4" s="1"/>
  <c r="AO1097" i="4" s="1"/>
  <c r="AL1098" i="4"/>
  <c r="AK1099" i="4"/>
  <c r="AJ1100" i="4"/>
  <c r="AI1101" i="4"/>
  <c r="AH1102" i="4"/>
  <c r="AM1105" i="4"/>
  <c r="AL1106" i="4"/>
  <c r="AJ1108" i="4"/>
  <c r="AI1109" i="4"/>
  <c r="AH1110" i="4"/>
  <c r="AM1113" i="4"/>
  <c r="AK1115" i="4"/>
  <c r="AI1117" i="4"/>
  <c r="AH1118" i="4"/>
  <c r="AM1121" i="4"/>
  <c r="AL1122" i="4"/>
  <c r="AK1123" i="4"/>
  <c r="AJ1124" i="4"/>
  <c r="AI1125" i="4"/>
  <c r="AH1126" i="4"/>
  <c r="AM1129" i="4"/>
  <c r="AH1134" i="4"/>
  <c r="AJ1135" i="4"/>
  <c r="AK1141" i="4"/>
  <c r="AJ1147" i="4"/>
  <c r="AN961" i="4"/>
  <c r="AM962" i="4"/>
  <c r="AK964" i="4"/>
  <c r="AM970" i="4"/>
  <c r="AK972" i="4"/>
  <c r="AL972" i="4" s="1"/>
  <c r="AM978" i="4"/>
  <c r="AL979" i="4"/>
  <c r="AK980" i="4"/>
  <c r="AM986" i="4"/>
  <c r="AL987" i="4"/>
  <c r="AM987" i="4" s="1"/>
  <c r="AK988" i="4"/>
  <c r="AM994" i="4"/>
  <c r="AL995" i="4"/>
  <c r="AM1002" i="4"/>
  <c r="AN1002" i="4" s="1"/>
  <c r="AL1003" i="4"/>
  <c r="AK1004" i="4"/>
  <c r="AL1011" i="4"/>
  <c r="AK1012" i="4"/>
  <c r="AL1019" i="4"/>
  <c r="AK1020" i="4"/>
  <c r="AL1027" i="4"/>
  <c r="AK1028" i="4"/>
  <c r="AM1034" i="4"/>
  <c r="AL1035" i="4"/>
  <c r="AK1036" i="4"/>
  <c r="AL1043" i="4"/>
  <c r="AK1044" i="4"/>
  <c r="AL1051" i="4"/>
  <c r="AM1051" i="4" s="1"/>
  <c r="AK1052" i="4"/>
  <c r="AL1059" i="4"/>
  <c r="AM1059" i="4" s="1"/>
  <c r="AK1060" i="4"/>
  <c r="AM1066" i="4"/>
  <c r="AL1067" i="4"/>
  <c r="AM1067" i="4" s="1"/>
  <c r="AK1068" i="4"/>
  <c r="AL1075" i="4"/>
  <c r="AM1075" i="4" s="1"/>
  <c r="AK1076" i="4"/>
  <c r="AL1083" i="4"/>
  <c r="AM1083" i="4" s="1"/>
  <c r="AK1084" i="4"/>
  <c r="AK1092" i="4"/>
  <c r="AM1098" i="4"/>
  <c r="AL1099" i="4"/>
  <c r="AM1099" i="4" s="1"/>
  <c r="AK1100" i="4"/>
  <c r="AK1108" i="4"/>
  <c r="AL1115" i="4"/>
  <c r="AM1115" i="4" s="1"/>
  <c r="AL1123" i="4"/>
  <c r="AM1123" i="4" s="1"/>
  <c r="AH1140" i="4"/>
  <c r="AH1142" i="4"/>
  <c r="AI1142" i="4" s="1"/>
  <c r="AI951" i="4"/>
  <c r="AI959" i="4"/>
  <c r="AH960" i="4"/>
  <c r="AL964" i="4"/>
  <c r="AI967" i="4"/>
  <c r="AH968" i="4"/>
  <c r="AN970" i="4"/>
  <c r="AK973" i="4"/>
  <c r="AI975" i="4"/>
  <c r="AH976" i="4"/>
  <c r="AN978" i="4"/>
  <c r="AO978" i="4" s="1"/>
  <c r="AM979" i="4"/>
  <c r="AK981" i="4"/>
  <c r="AI983" i="4"/>
  <c r="AH984" i="4"/>
  <c r="AN986" i="4"/>
  <c r="AO986" i="4" s="1"/>
  <c r="AI991" i="4"/>
  <c r="AH992" i="4"/>
  <c r="AN994" i="4"/>
  <c r="AO994" i="4" s="1"/>
  <c r="AM995" i="4"/>
  <c r="AI999" i="4"/>
  <c r="AH1000" i="4"/>
  <c r="AM1003" i="4"/>
  <c r="AL1004" i="4"/>
  <c r="AH1008" i="4"/>
  <c r="AM1011" i="4"/>
  <c r="AL1012" i="4"/>
  <c r="AI1015" i="4"/>
  <c r="AH1016" i="4"/>
  <c r="AM1019" i="4"/>
  <c r="AL1020" i="4"/>
  <c r="AI1023" i="4"/>
  <c r="AH1024" i="4"/>
  <c r="AM1027" i="4"/>
  <c r="AL1028" i="4"/>
  <c r="AI1031" i="4"/>
  <c r="AH1032" i="4"/>
  <c r="AM1035" i="4"/>
  <c r="AL1036" i="4"/>
  <c r="AI1039" i="4"/>
  <c r="AH1040" i="4"/>
  <c r="AM1043" i="4"/>
  <c r="AL1044" i="4"/>
  <c r="AH1048" i="4"/>
  <c r="AL1052" i="4"/>
  <c r="AH1056" i="4"/>
  <c r="AL1060" i="4"/>
  <c r="AH1064" i="4"/>
  <c r="AL1068" i="4"/>
  <c r="AH1072" i="4"/>
  <c r="AL1076" i="4"/>
  <c r="AH1080" i="4"/>
  <c r="AL1084" i="4"/>
  <c r="AI1087" i="4"/>
  <c r="AH1088" i="4"/>
  <c r="AL1092" i="4"/>
  <c r="AI1095" i="4"/>
  <c r="AH1096" i="4"/>
  <c r="AL1100" i="4"/>
  <c r="AI1103" i="4"/>
  <c r="AH1104" i="4"/>
  <c r="AL1108" i="4"/>
  <c r="AI1111" i="4"/>
  <c r="AH1112" i="4"/>
  <c r="AI1119" i="4"/>
  <c r="AH1120" i="4"/>
  <c r="AI1127" i="4"/>
  <c r="AH1128" i="4"/>
  <c r="AH1133" i="4"/>
  <c r="AI1133" i="4" s="1"/>
  <c r="AH1137" i="4"/>
  <c r="AI1140" i="4"/>
  <c r="AJ1163" i="4"/>
  <c r="AO970" i="4"/>
  <c r="AM1004" i="4"/>
  <c r="AM1084" i="4"/>
  <c r="AM1092" i="4"/>
  <c r="AM1100" i="4"/>
  <c r="AM1108" i="4"/>
  <c r="AK1131" i="4"/>
  <c r="AH1145" i="4"/>
  <c r="AI1145" i="4" s="1"/>
  <c r="AH1130" i="4"/>
  <c r="AI1132" i="4"/>
  <c r="AK1155" i="4"/>
  <c r="AJ1179" i="4"/>
  <c r="AK1179" i="4" s="1"/>
  <c r="AJ1149" i="4"/>
  <c r="AK1149" i="4" s="1"/>
  <c r="AL1149" i="4" s="1"/>
  <c r="AI1150" i="4"/>
  <c r="AJ1150" i="4" s="1"/>
  <c r="AL1155" i="4"/>
  <c r="AJ1157" i="4"/>
  <c r="AK1157" i="4" s="1"/>
  <c r="AL1157" i="4" s="1"/>
  <c r="AI1158" i="4"/>
  <c r="AJ1165" i="4"/>
  <c r="AK1165" i="4" s="1"/>
  <c r="AI1166" i="4"/>
  <c r="AJ1166" i="4" s="1"/>
  <c r="AJ1173" i="4"/>
  <c r="AI1174" i="4"/>
  <c r="AL1179" i="4"/>
  <c r="AM1179" i="4" s="1"/>
  <c r="AJ1181" i="4"/>
  <c r="AI1189" i="4"/>
  <c r="AH1198" i="4"/>
  <c r="AI1223" i="4"/>
  <c r="AI1255" i="4"/>
  <c r="AJ1255" i="4" s="1"/>
  <c r="AI1287" i="4"/>
  <c r="AI1319" i="4"/>
  <c r="AJ1319" i="4" s="1"/>
  <c r="AK1319" i="4" s="1"/>
  <c r="AH1345" i="4"/>
  <c r="AI1371" i="4"/>
  <c r="AJ1371" i="4" s="1"/>
  <c r="AK1181" i="4"/>
  <c r="AH1188" i="4"/>
  <c r="AH1224" i="4"/>
  <c r="AH1256" i="4"/>
  <c r="AI1256" i="4" s="1"/>
  <c r="AH1288" i="4"/>
  <c r="AH1320" i="4"/>
  <c r="AI1320" i="4" s="1"/>
  <c r="AI1491" i="4"/>
  <c r="AJ1491" i="4" s="1"/>
  <c r="AJ1544" i="4"/>
  <c r="AL1141" i="4"/>
  <c r="AJ1143" i="4"/>
  <c r="AI1144" i="4"/>
  <c r="AJ1151" i="4"/>
  <c r="AI1152" i="4"/>
  <c r="AH1153" i="4"/>
  <c r="AJ1159" i="4"/>
  <c r="AI1160" i="4"/>
  <c r="AH1161" i="4"/>
  <c r="AK1166" i="4"/>
  <c r="AJ1167" i="4"/>
  <c r="AI1168" i="4"/>
  <c r="AH1169" i="4"/>
  <c r="AJ1175" i="4"/>
  <c r="AI1176" i="4"/>
  <c r="AH1177" i="4"/>
  <c r="AN1179" i="4"/>
  <c r="AI1188" i="4"/>
  <c r="AJ1189" i="4"/>
  <c r="AH1195" i="4"/>
  <c r="AI1195" i="4" s="1"/>
  <c r="AI1206" i="4"/>
  <c r="AJ1213" i="4"/>
  <c r="AI1231" i="4"/>
  <c r="AI1238" i="4"/>
  <c r="AJ1245" i="4"/>
  <c r="AI1263" i="4"/>
  <c r="AJ1263" i="4" s="1"/>
  <c r="AI1270" i="4"/>
  <c r="AJ1277" i="4"/>
  <c r="AI1295" i="4"/>
  <c r="AJ1295" i="4" s="1"/>
  <c r="AI1302" i="4"/>
  <c r="AJ1302" i="4" s="1"/>
  <c r="AJ1309" i="4"/>
  <c r="AI1327" i="4"/>
  <c r="AJ1327" i="4" s="1"/>
  <c r="AI1334" i="4"/>
  <c r="AJ1334" i="4" s="1"/>
  <c r="AI1378" i="4"/>
  <c r="AI1419" i="4"/>
  <c r="AK1135" i="4"/>
  <c r="AH1138" i="4"/>
  <c r="AM1141" i="4"/>
  <c r="AJ1144" i="4"/>
  <c r="AH1146" i="4"/>
  <c r="AM1149" i="4"/>
  <c r="AN1149" i="4" s="1"/>
  <c r="AK1151" i="4"/>
  <c r="AI1153" i="4"/>
  <c r="AH1154" i="4"/>
  <c r="AM1157" i="4"/>
  <c r="AK1159" i="4"/>
  <c r="AI1161" i="4"/>
  <c r="AJ1161" i="4" s="1"/>
  <c r="AH1162" i="4"/>
  <c r="AL1166" i="4"/>
  <c r="AK1167" i="4"/>
  <c r="AI1169" i="4"/>
  <c r="AH1170" i="4"/>
  <c r="AK1175" i="4"/>
  <c r="AI1177" i="4"/>
  <c r="AJ1177" i="4" s="1"/>
  <c r="AK1177" i="4" s="1"/>
  <c r="AH1178" i="4"/>
  <c r="AJ1186" i="4"/>
  <c r="AH1187" i="4"/>
  <c r="AI1187" i="4" s="1"/>
  <c r="AJ1194" i="4"/>
  <c r="AJ1195" i="4"/>
  <c r="AH1232" i="4"/>
  <c r="AH1264" i="4"/>
  <c r="AJ1278" i="4"/>
  <c r="AK1278" i="4" s="1"/>
  <c r="AH1296" i="4"/>
  <c r="AJ1310" i="4"/>
  <c r="AH1328" i="4"/>
  <c r="AJ1339" i="4"/>
  <c r="AL1151" i="4"/>
  <c r="AJ1153" i="4"/>
  <c r="AL1159" i="4"/>
  <c r="AM1166" i="4"/>
  <c r="AL1167" i="4"/>
  <c r="AL1175" i="4"/>
  <c r="AI1207" i="4"/>
  <c r="AI1239" i="4"/>
  <c r="AI1271" i="4"/>
  <c r="AI1303" i="4"/>
  <c r="AI1335" i="4"/>
  <c r="AH1396" i="4"/>
  <c r="AI1396" i="4" s="1"/>
  <c r="AI1426" i="4"/>
  <c r="AH1148" i="4"/>
  <c r="AH1156" i="4"/>
  <c r="AH1164" i="4"/>
  <c r="AN1166" i="4"/>
  <c r="AH1172" i="4"/>
  <c r="AH1180" i="4"/>
  <c r="AH1185" i="4"/>
  <c r="AH1193" i="4"/>
  <c r="AI1199" i="4"/>
  <c r="AH1202" i="4"/>
  <c r="AH1208" i="4"/>
  <c r="AH1240" i="4"/>
  <c r="AI1240" i="4" s="1"/>
  <c r="AH1272" i="4"/>
  <c r="AJ1286" i="4"/>
  <c r="AH1304" i="4"/>
  <c r="AI1304" i="4" s="1"/>
  <c r="AJ1318" i="4"/>
  <c r="AK1318" i="4" s="1"/>
  <c r="AH1336" i="4"/>
  <c r="AJ1347" i="4"/>
  <c r="AO1166" i="4"/>
  <c r="AI1215" i="4"/>
  <c r="AJ1215" i="4" s="1"/>
  <c r="AI1247" i="4"/>
  <c r="AI1279" i="4"/>
  <c r="AJ1279" i="4" s="1"/>
  <c r="AK1301" i="4"/>
  <c r="AI1311" i="4"/>
  <c r="AJ1311" i="4" s="1"/>
  <c r="AK1333" i="4"/>
  <c r="AL1333" i="4" s="1"/>
  <c r="AH1337" i="4"/>
  <c r="AH1460" i="4"/>
  <c r="AH1182" i="4"/>
  <c r="AI1184" i="4"/>
  <c r="AH1190" i="4"/>
  <c r="AI1192" i="4"/>
  <c r="AH1200" i="4"/>
  <c r="AH1216" i="4"/>
  <c r="AI1216" i="4" s="1"/>
  <c r="AH1248" i="4"/>
  <c r="AH1280" i="4"/>
  <c r="AI1280" i="4" s="1"/>
  <c r="AJ1280" i="4" s="1"/>
  <c r="AJ1294" i="4"/>
  <c r="AK1294" i="4" s="1"/>
  <c r="AL1294" i="4" s="1"/>
  <c r="AH1312" i="4"/>
  <c r="AJ1326" i="4"/>
  <c r="AH1356" i="4"/>
  <c r="AJ1433" i="4"/>
  <c r="AK1205" i="4"/>
  <c r="AJ1206" i="4"/>
  <c r="AJ1214" i="4"/>
  <c r="AK1214" i="4" s="1"/>
  <c r="AJ1222" i="4"/>
  <c r="AK1222" i="4" s="1"/>
  <c r="AJ1230" i="4"/>
  <c r="AK1237" i="4"/>
  <c r="AL1237" i="4" s="1"/>
  <c r="AJ1238" i="4"/>
  <c r="AK1245" i="4"/>
  <c r="AJ1246" i="4"/>
  <c r="AK1246" i="4" s="1"/>
  <c r="AJ1254" i="4"/>
  <c r="AK1254" i="4" s="1"/>
  <c r="AJ1262" i="4"/>
  <c r="AK1262" i="4" s="1"/>
  <c r="AK1269" i="4"/>
  <c r="AK1277" i="4"/>
  <c r="AH1352" i="4"/>
  <c r="AI1352" i="4" s="1"/>
  <c r="AJ1352" i="4" s="1"/>
  <c r="AH1372" i="4"/>
  <c r="AI1372" i="4" s="1"/>
  <c r="AH1420" i="4"/>
  <c r="AI1443" i="4"/>
  <c r="AJ1443" i="4" s="1"/>
  <c r="AH1492" i="4"/>
  <c r="AI1492" i="4" s="1"/>
  <c r="AH1571" i="4"/>
  <c r="AI1571" i="4" s="1"/>
  <c r="AI1403" i="4"/>
  <c r="AH1444" i="4"/>
  <c r="AI1444" i="4" s="1"/>
  <c r="AI1467" i="4"/>
  <c r="AJ1467" i="4" s="1"/>
  <c r="AI1499" i="4"/>
  <c r="AJ1789" i="4"/>
  <c r="AI1201" i="4"/>
  <c r="AI1209" i="4"/>
  <c r="AH1210" i="4"/>
  <c r="AI1217" i="4"/>
  <c r="AH1218" i="4"/>
  <c r="AL1222" i="4"/>
  <c r="AI1225" i="4"/>
  <c r="AJ1225" i="4" s="1"/>
  <c r="AH1226" i="4"/>
  <c r="AI1233" i="4"/>
  <c r="AH1234" i="4"/>
  <c r="AM1237" i="4"/>
  <c r="AI1241" i="4"/>
  <c r="AH1242" i="4"/>
  <c r="AI1249" i="4"/>
  <c r="AJ1249" i="4" s="1"/>
  <c r="AH1250" i="4"/>
  <c r="AI1257" i="4"/>
  <c r="AH1258" i="4"/>
  <c r="AL1262" i="4"/>
  <c r="AI1265" i="4"/>
  <c r="AH1266" i="4"/>
  <c r="AI1273" i="4"/>
  <c r="AH1274" i="4"/>
  <c r="AI1281" i="4"/>
  <c r="AH1282" i="4"/>
  <c r="AI1289" i="4"/>
  <c r="AH1290" i="4"/>
  <c r="AI1297" i="4"/>
  <c r="AH1298" i="4"/>
  <c r="AI1305" i="4"/>
  <c r="AH1306" i="4"/>
  <c r="AI1313" i="4"/>
  <c r="AH1314" i="4"/>
  <c r="AI1321" i="4"/>
  <c r="AH1322" i="4"/>
  <c r="AI1329" i="4"/>
  <c r="AH1330" i="4"/>
  <c r="AH1342" i="4"/>
  <c r="AI1344" i="4"/>
  <c r="AJ1344" i="4" s="1"/>
  <c r="AK1344" i="4" s="1"/>
  <c r="AH1350" i="4"/>
  <c r="AI1379" i="4"/>
  <c r="AJ1379" i="4" s="1"/>
  <c r="AI1386" i="4"/>
  <c r="AH1404" i="4"/>
  <c r="AI1404" i="4" s="1"/>
  <c r="AI1410" i="4"/>
  <c r="AI1427" i="4"/>
  <c r="AJ1427" i="4" s="1"/>
  <c r="AJ1457" i="4"/>
  <c r="AH1468" i="4"/>
  <c r="AI1468" i="4" s="1"/>
  <c r="AH1500" i="4"/>
  <c r="AI1500" i="4" s="1"/>
  <c r="AJ1513" i="4"/>
  <c r="AJ1201" i="4"/>
  <c r="AH1203" i="4"/>
  <c r="AJ1209" i="4"/>
  <c r="AH1211" i="4"/>
  <c r="AJ1217" i="4"/>
  <c r="AI1218" i="4"/>
  <c r="AH1219" i="4"/>
  <c r="AM1222" i="4"/>
  <c r="AI1226" i="4"/>
  <c r="AH1227" i="4"/>
  <c r="AJ1233" i="4"/>
  <c r="AI1234" i="4"/>
  <c r="AH1235" i="4"/>
  <c r="AJ1241" i="4"/>
  <c r="AI1242" i="4"/>
  <c r="AH1243" i="4"/>
  <c r="AI1243" i="4" s="1"/>
  <c r="AI1250" i="4"/>
  <c r="AH1251" i="4"/>
  <c r="AJ1257" i="4"/>
  <c r="AI1258" i="4"/>
  <c r="AH1259" i="4"/>
  <c r="AJ1265" i="4"/>
  <c r="AI1266" i="4"/>
  <c r="AH1267" i="4"/>
  <c r="AJ1273" i="4"/>
  <c r="AI1274" i="4"/>
  <c r="AJ1274" i="4" s="1"/>
  <c r="AH1275" i="4"/>
  <c r="AJ1281" i="4"/>
  <c r="AI1282" i="4"/>
  <c r="AH1283" i="4"/>
  <c r="AJ1289" i="4"/>
  <c r="AI1290" i="4"/>
  <c r="AH1291" i="4"/>
  <c r="AI1298" i="4"/>
  <c r="AH1299" i="4"/>
  <c r="AJ1305" i="4"/>
  <c r="AH1307" i="4"/>
  <c r="AJ1313" i="4"/>
  <c r="AI1314" i="4"/>
  <c r="AH1315" i="4"/>
  <c r="AJ1321" i="4"/>
  <c r="AK1321" i="4" s="1"/>
  <c r="AI1322" i="4"/>
  <c r="AH1323" i="4"/>
  <c r="AH1331" i="4"/>
  <c r="AI1342" i="4"/>
  <c r="AI1343" i="4"/>
  <c r="AI1351" i="4"/>
  <c r="AI1362" i="4"/>
  <c r="AH1380" i="4"/>
  <c r="AI1380" i="4" s="1"/>
  <c r="AJ1417" i="4"/>
  <c r="AH1428" i="4"/>
  <c r="AI1434" i="4"/>
  <c r="AI1451" i="4"/>
  <c r="AI1475" i="4"/>
  <c r="AI1482" i="4"/>
  <c r="AI1507" i="4"/>
  <c r="AJ1507" i="4" s="1"/>
  <c r="AJ1588" i="4"/>
  <c r="AH1196" i="4"/>
  <c r="AK1201" i="4"/>
  <c r="AI1203" i="4"/>
  <c r="AH1204" i="4"/>
  <c r="AK1209" i="4"/>
  <c r="AH1212" i="4"/>
  <c r="AK1217" i="4"/>
  <c r="AJ1218" i="4"/>
  <c r="AI1219" i="4"/>
  <c r="AH1220" i="4"/>
  <c r="AJ1226" i="4"/>
  <c r="AI1227" i="4"/>
  <c r="AH1228" i="4"/>
  <c r="AK1233" i="4"/>
  <c r="AJ1234" i="4"/>
  <c r="AH1236" i="4"/>
  <c r="AK1241" i="4"/>
  <c r="AJ1242" i="4"/>
  <c r="AH1244" i="4"/>
  <c r="AI1251" i="4"/>
  <c r="AJ1251" i="4" s="1"/>
  <c r="AH1252" i="4"/>
  <c r="AJ1258" i="4"/>
  <c r="AI1259" i="4"/>
  <c r="AH1260" i="4"/>
  <c r="AK1265" i="4"/>
  <c r="AJ1266" i="4"/>
  <c r="AI1267" i="4"/>
  <c r="AH1268" i="4"/>
  <c r="AK1273" i="4"/>
  <c r="AH1276" i="4"/>
  <c r="AK1281" i="4"/>
  <c r="AJ1282" i="4"/>
  <c r="AI1283" i="4"/>
  <c r="AH1284" i="4"/>
  <c r="AJ1290" i="4"/>
  <c r="AI1291" i="4"/>
  <c r="AH1292" i="4"/>
  <c r="AJ1298" i="4"/>
  <c r="AH1300" i="4"/>
  <c r="AK1305" i="4"/>
  <c r="AH1308" i="4"/>
  <c r="AI1315" i="4"/>
  <c r="AH1316" i="4"/>
  <c r="AJ1322" i="4"/>
  <c r="AI1323" i="4"/>
  <c r="AH1324" i="4"/>
  <c r="AI1331" i="4"/>
  <c r="AH1332" i="4"/>
  <c r="AH1341" i="4"/>
  <c r="AI1341" i="4" s="1"/>
  <c r="AJ1343" i="4"/>
  <c r="AH1349" i="4"/>
  <c r="AJ1351" i="4"/>
  <c r="AI1387" i="4"/>
  <c r="AI1394" i="4"/>
  <c r="AI1411" i="4"/>
  <c r="AJ1441" i="4"/>
  <c r="AH1452" i="4"/>
  <c r="AI1458" i="4"/>
  <c r="AH1476" i="4"/>
  <c r="AH1508" i="4"/>
  <c r="AI1508" i="4" s="1"/>
  <c r="AJ1511" i="4"/>
  <c r="AI1537" i="4"/>
  <c r="AK1218" i="4"/>
  <c r="AK1226" i="4"/>
  <c r="AK1234" i="4"/>
  <c r="AL1241" i="4"/>
  <c r="AK1242" i="4"/>
  <c r="AK1258" i="4"/>
  <c r="AJ1259" i="4"/>
  <c r="AK1266" i="4"/>
  <c r="AJ1267" i="4"/>
  <c r="AL1281" i="4"/>
  <c r="AI1284" i="4"/>
  <c r="AK1290" i="4"/>
  <c r="AK1298" i="4"/>
  <c r="AL1305" i="4"/>
  <c r="AM1305" i="4" s="1"/>
  <c r="AI1308" i="4"/>
  <c r="AJ1315" i="4"/>
  <c r="AI1316" i="4"/>
  <c r="AK1322" i="4"/>
  <c r="AJ1323" i="4"/>
  <c r="AJ1331" i="4"/>
  <c r="AI1332" i="4"/>
  <c r="AI1355" i="4"/>
  <c r="AH1358" i="4"/>
  <c r="AI1358" i="4" s="1"/>
  <c r="AI1363" i="4"/>
  <c r="AH1388" i="4"/>
  <c r="AJ1401" i="4"/>
  <c r="AH1412" i="4"/>
  <c r="AI1435" i="4"/>
  <c r="AJ1465" i="4"/>
  <c r="AI1483" i="4"/>
  <c r="AH1519" i="4"/>
  <c r="AI1519" i="4" s="1"/>
  <c r="AH1635" i="4"/>
  <c r="AH1338" i="4"/>
  <c r="AI1340" i="4"/>
  <c r="AJ1340" i="4" s="1"/>
  <c r="AH1346" i="4"/>
  <c r="AI1348" i="4"/>
  <c r="AH1364" i="4"/>
  <c r="AI1364" i="4" s="1"/>
  <c r="AJ1377" i="4"/>
  <c r="AI1395" i="4"/>
  <c r="AJ1395" i="4" s="1"/>
  <c r="AJ1425" i="4"/>
  <c r="AH1436" i="4"/>
  <c r="AI1436" i="4" s="1"/>
  <c r="AI1442" i="4"/>
  <c r="AI1459" i="4"/>
  <c r="AJ1459" i="4" s="1"/>
  <c r="AH1484" i="4"/>
  <c r="AI1484" i="4" s="1"/>
  <c r="AH1644" i="4"/>
  <c r="AJ1354" i="4"/>
  <c r="AK1354" i="4" s="1"/>
  <c r="AL1354" i="4" s="1"/>
  <c r="AJ1362" i="4"/>
  <c r="AJ1370" i="4"/>
  <c r="AK1377" i="4"/>
  <c r="AJ1378" i="4"/>
  <c r="AJ1394" i="4"/>
  <c r="AK1401" i="4"/>
  <c r="AJ1402" i="4"/>
  <c r="AK1402" i="4" s="1"/>
  <c r="AJ1410" i="4"/>
  <c r="AK1417" i="4"/>
  <c r="AL1417" i="4" s="1"/>
  <c r="AJ1418" i="4"/>
  <c r="AK1418" i="4" s="1"/>
  <c r="AK1425" i="4"/>
  <c r="AJ1426" i="4"/>
  <c r="AK1433" i="4"/>
  <c r="AJ1434" i="4"/>
  <c r="AK1434" i="4" s="1"/>
  <c r="AL1434" i="4" s="1"/>
  <c r="AK1441" i="4"/>
  <c r="AJ1442" i="4"/>
  <c r="AJ1450" i="4"/>
  <c r="AJ1458" i="4"/>
  <c r="AK1465" i="4"/>
  <c r="AJ1466" i="4"/>
  <c r="AJ1474" i="4"/>
  <c r="AK1474" i="4" s="1"/>
  <c r="AJ1482" i="4"/>
  <c r="AJ1490" i="4"/>
  <c r="AK1490" i="4" s="1"/>
  <c r="AL1490" i="4" s="1"/>
  <c r="AJ1498" i="4"/>
  <c r="AK1498" i="4" s="1"/>
  <c r="AJ1506" i="4"/>
  <c r="AK1506" i="4" s="1"/>
  <c r="AK1513" i="4"/>
  <c r="AH1531" i="4"/>
  <c r="AH1595" i="4"/>
  <c r="AH1521" i="4"/>
  <c r="AH1555" i="4"/>
  <c r="AI1555" i="4" s="1"/>
  <c r="AH1619" i="4"/>
  <c r="AI1712" i="4"/>
  <c r="AJ1712" i="4"/>
  <c r="AK1339" i="4"/>
  <c r="AI1357" i="4"/>
  <c r="AI1365" i="4"/>
  <c r="AJ1365" i="4" s="1"/>
  <c r="AH1366" i="4"/>
  <c r="AK1371" i="4"/>
  <c r="AI1373" i="4"/>
  <c r="AH1374" i="4"/>
  <c r="AK1379" i="4"/>
  <c r="AI1381" i="4"/>
  <c r="AH1382" i="4"/>
  <c r="AI1389" i="4"/>
  <c r="AJ1389" i="4" s="1"/>
  <c r="AH1390" i="4"/>
  <c r="AI1397" i="4"/>
  <c r="AH1398" i="4"/>
  <c r="AL1402" i="4"/>
  <c r="AI1405" i="4"/>
  <c r="AH1406" i="4"/>
  <c r="AI1413" i="4"/>
  <c r="AH1414" i="4"/>
  <c r="AL1418" i="4"/>
  <c r="AI1421" i="4"/>
  <c r="AH1422" i="4"/>
  <c r="AK1427" i="4"/>
  <c r="AL1427" i="4" s="1"/>
  <c r="AI1429" i="4"/>
  <c r="AH1430" i="4"/>
  <c r="AI1437" i="4"/>
  <c r="AH1438" i="4"/>
  <c r="AK1443" i="4"/>
  <c r="AI1445" i="4"/>
  <c r="AH1446" i="4"/>
  <c r="AI1453" i="4"/>
  <c r="AH1454" i="4"/>
  <c r="AI1461" i="4"/>
  <c r="AH1462" i="4"/>
  <c r="AK1467" i="4"/>
  <c r="AI1469" i="4"/>
  <c r="AH1470" i="4"/>
  <c r="AL1474" i="4"/>
  <c r="AI1477" i="4"/>
  <c r="AH1478" i="4"/>
  <c r="AI1478" i="4" s="1"/>
  <c r="AI1485" i="4"/>
  <c r="AH1486" i="4"/>
  <c r="AK1491" i="4"/>
  <c r="AI1493" i="4"/>
  <c r="AH1494" i="4"/>
  <c r="AI1501" i="4"/>
  <c r="AH1502" i="4"/>
  <c r="AL1506" i="4"/>
  <c r="AI1509" i="4"/>
  <c r="AH1510" i="4"/>
  <c r="AI1521" i="4"/>
  <c r="AH1579" i="4"/>
  <c r="AJ1596" i="4"/>
  <c r="AI1374" i="4"/>
  <c r="AI1382" i="4"/>
  <c r="AI1390" i="4"/>
  <c r="AJ1397" i="4"/>
  <c r="AI1398" i="4"/>
  <c r="AJ1405" i="4"/>
  <c r="AI1406" i="4"/>
  <c r="AI1414" i="4"/>
  <c r="AJ1421" i="4"/>
  <c r="AI1422" i="4"/>
  <c r="AJ1429" i="4"/>
  <c r="AI1430" i="4"/>
  <c r="AM1434" i="4"/>
  <c r="AJ1437" i="4"/>
  <c r="AK1437" i="4" s="1"/>
  <c r="AI1438" i="4"/>
  <c r="AJ1445" i="4"/>
  <c r="AI1446" i="4"/>
  <c r="AJ1453" i="4"/>
  <c r="AI1454" i="4"/>
  <c r="AJ1454" i="4" s="1"/>
  <c r="AK1454" i="4" s="1"/>
  <c r="AJ1461" i="4"/>
  <c r="AI1462" i="4"/>
  <c r="AJ1469" i="4"/>
  <c r="AI1470" i="4"/>
  <c r="AM1474" i="4"/>
  <c r="AJ1477" i="4"/>
  <c r="AJ1485" i="4"/>
  <c r="AI1486" i="4"/>
  <c r="AM1490" i="4"/>
  <c r="AJ1493" i="4"/>
  <c r="AK1493" i="4" s="1"/>
  <c r="AI1494" i="4"/>
  <c r="AJ1501" i="4"/>
  <c r="AI1502" i="4"/>
  <c r="AM1506" i="4"/>
  <c r="AI1510" i="4"/>
  <c r="AJ1510" i="4" s="1"/>
  <c r="AK1510" i="4" s="1"/>
  <c r="AH1515" i="4"/>
  <c r="AH1523" i="4"/>
  <c r="AJ1528" i="4"/>
  <c r="AH1539" i="4"/>
  <c r="AH1603" i="4"/>
  <c r="AI1680" i="4"/>
  <c r="AJ1680" i="4"/>
  <c r="AI1722" i="4"/>
  <c r="AI1744" i="4"/>
  <c r="AH1840" i="4"/>
  <c r="AI1359" i="4"/>
  <c r="AH1360" i="4"/>
  <c r="AK1365" i="4"/>
  <c r="AI1367" i="4"/>
  <c r="AH1368" i="4"/>
  <c r="AJ1374" i="4"/>
  <c r="AK1374" i="4" s="1"/>
  <c r="AI1375" i="4"/>
  <c r="AH1376" i="4"/>
  <c r="AJ1382" i="4"/>
  <c r="AI1383" i="4"/>
  <c r="AH1384" i="4"/>
  <c r="AK1389" i="4"/>
  <c r="AJ1390" i="4"/>
  <c r="AI1391" i="4"/>
  <c r="AJ1391" i="4" s="1"/>
  <c r="AH1392" i="4"/>
  <c r="AJ1398" i="4"/>
  <c r="AI1399" i="4"/>
  <c r="AJ1399" i="4" s="1"/>
  <c r="AH1400" i="4"/>
  <c r="AK1405" i="4"/>
  <c r="AJ1406" i="4"/>
  <c r="AK1406" i="4" s="1"/>
  <c r="AI1407" i="4"/>
  <c r="AH1408" i="4"/>
  <c r="AJ1414" i="4"/>
  <c r="AI1415" i="4"/>
  <c r="AH1416" i="4"/>
  <c r="AK1421" i="4"/>
  <c r="AJ1422" i="4"/>
  <c r="AI1423" i="4"/>
  <c r="AH1424" i="4"/>
  <c r="AK1429" i="4"/>
  <c r="AI1431" i="4"/>
  <c r="AH1432" i="4"/>
  <c r="AN1434" i="4"/>
  <c r="AJ1438" i="4"/>
  <c r="AI1439" i="4"/>
  <c r="AH1440" i="4"/>
  <c r="AK1445" i="4"/>
  <c r="AI1447" i="4"/>
  <c r="AH1448" i="4"/>
  <c r="AK1453" i="4"/>
  <c r="AI1455" i="4"/>
  <c r="AH1456" i="4"/>
  <c r="AK1461" i="4"/>
  <c r="AJ1462" i="4"/>
  <c r="AI1463" i="4"/>
  <c r="AH1464" i="4"/>
  <c r="AK1469" i="4"/>
  <c r="AJ1470" i="4"/>
  <c r="AK1470" i="4" s="1"/>
  <c r="AI1471" i="4"/>
  <c r="AH1472" i="4"/>
  <c r="AN1474" i="4"/>
  <c r="AK1477" i="4"/>
  <c r="AI1479" i="4"/>
  <c r="AH1480" i="4"/>
  <c r="AK1485" i="4"/>
  <c r="AJ1486" i="4"/>
  <c r="AI1487" i="4"/>
  <c r="AH1488" i="4"/>
  <c r="AN1490" i="4"/>
  <c r="AJ1494" i="4"/>
  <c r="AI1495" i="4"/>
  <c r="AH1496" i="4"/>
  <c r="AK1501" i="4"/>
  <c r="AJ1502" i="4"/>
  <c r="AK1502" i="4" s="1"/>
  <c r="AI1503" i="4"/>
  <c r="AH1504" i="4"/>
  <c r="AN1506" i="4"/>
  <c r="AH1512" i="4"/>
  <c r="AI1515" i="4"/>
  <c r="AI1520" i="4"/>
  <c r="AH1563" i="4"/>
  <c r="AI1563" i="4" s="1"/>
  <c r="AH1627" i="4"/>
  <c r="AI1627" i="4" s="1"/>
  <c r="AH1654" i="4"/>
  <c r="AI1768" i="4"/>
  <c r="AH1816" i="4"/>
  <c r="AI1816" i="4" s="1"/>
  <c r="AH1353" i="4"/>
  <c r="AI1360" i="4"/>
  <c r="AH1361" i="4"/>
  <c r="AI1361" i="4" s="1"/>
  <c r="AL1365" i="4"/>
  <c r="AI1368" i="4"/>
  <c r="AH1369" i="4"/>
  <c r="AI1376" i="4"/>
  <c r="AK1382" i="4"/>
  <c r="AI1384" i="4"/>
  <c r="AH1385" i="4"/>
  <c r="AL1389" i="4"/>
  <c r="AK1390" i="4"/>
  <c r="AI1392" i="4"/>
  <c r="AH1393" i="4"/>
  <c r="AK1398" i="4"/>
  <c r="AI1400" i="4"/>
  <c r="AJ1407" i="4"/>
  <c r="AI1408" i="4"/>
  <c r="AK1414" i="4"/>
  <c r="AI1416" i="4"/>
  <c r="AK1422" i="4"/>
  <c r="AI1424" i="4"/>
  <c r="AI1432" i="4"/>
  <c r="AO1434" i="4"/>
  <c r="AI1440" i="4"/>
  <c r="AI1456" i="4"/>
  <c r="AK1462" i="4"/>
  <c r="AI1464" i="4"/>
  <c r="AJ1471" i="4"/>
  <c r="AI1472" i="4"/>
  <c r="AH1473" i="4"/>
  <c r="AI1473" i="4" s="1"/>
  <c r="AO1474" i="4"/>
  <c r="AH1481" i="4"/>
  <c r="AK1486" i="4"/>
  <c r="AI1488" i="4"/>
  <c r="AH1489" i="4"/>
  <c r="AO1490" i="4"/>
  <c r="AK1494" i="4"/>
  <c r="AI1496" i="4"/>
  <c r="AH1497" i="4"/>
  <c r="AI1504" i="4"/>
  <c r="AH1505" i="4"/>
  <c r="AO1506" i="4"/>
  <c r="AH1517" i="4"/>
  <c r="AH1525" i="4"/>
  <c r="AI1529" i="4"/>
  <c r="AH1587" i="4"/>
  <c r="AI1587" i="4" s="1"/>
  <c r="AH1659" i="4"/>
  <c r="AI1659" i="4" s="1"/>
  <c r="AI1664" i="4"/>
  <c r="AI1754" i="4"/>
  <c r="AH1514" i="4"/>
  <c r="AI1517" i="4"/>
  <c r="AI1525" i="4"/>
  <c r="AJ1536" i="4"/>
  <c r="AH1547" i="4"/>
  <c r="AI1547" i="4" s="1"/>
  <c r="AI1553" i="4"/>
  <c r="AJ1553" i="4" s="1"/>
  <c r="AH1611" i="4"/>
  <c r="AI1611" i="4" s="1"/>
  <c r="AI1522" i="4"/>
  <c r="AK1528" i="4"/>
  <c r="AJ1529" i="4"/>
  <c r="AI1530" i="4"/>
  <c r="AK1536" i="4"/>
  <c r="AJ1537" i="4"/>
  <c r="AK1537" i="4" s="1"/>
  <c r="AI1538" i="4"/>
  <c r="AK1544" i="4"/>
  <c r="AJ1545" i="4"/>
  <c r="AK1545" i="4" s="1"/>
  <c r="AI1546" i="4"/>
  <c r="AI1554" i="4"/>
  <c r="AJ1561" i="4"/>
  <c r="AK1561" i="4" s="1"/>
  <c r="AI1562" i="4"/>
  <c r="AK1568" i="4"/>
  <c r="AJ1569" i="4"/>
  <c r="AK1569" i="4" s="1"/>
  <c r="AI1570" i="4"/>
  <c r="AK1576" i="4"/>
  <c r="AJ1577" i="4"/>
  <c r="AI1578" i="4"/>
  <c r="AJ1578" i="4" s="1"/>
  <c r="AJ1585" i="4"/>
  <c r="AI1586" i="4"/>
  <c r="AJ1586" i="4" s="1"/>
  <c r="AJ1593" i="4"/>
  <c r="AI1594" i="4"/>
  <c r="AK1600" i="4"/>
  <c r="AJ1601" i="4"/>
  <c r="AI1602" i="4"/>
  <c r="AJ1609" i="4"/>
  <c r="AI1610" i="4"/>
  <c r="AJ1610" i="4" s="1"/>
  <c r="AK1616" i="4"/>
  <c r="AJ1617" i="4"/>
  <c r="AI1618" i="4"/>
  <c r="AJ1625" i="4"/>
  <c r="AI1626" i="4"/>
  <c r="AK1632" i="4"/>
  <c r="AJ1633" i="4"/>
  <c r="AK1633" i="4" s="1"/>
  <c r="AI1634" i="4"/>
  <c r="AI1645" i="4"/>
  <c r="AK1648" i="4"/>
  <c r="AH1699" i="4"/>
  <c r="AH1723" i="4"/>
  <c r="AH1755" i="4"/>
  <c r="AL1568" i="4"/>
  <c r="AL1576" i="4"/>
  <c r="AK1577" i="4"/>
  <c r="AK1585" i="4"/>
  <c r="AL1600" i="4"/>
  <c r="AK1601" i="4"/>
  <c r="AK1609" i="4"/>
  <c r="AL1616" i="4"/>
  <c r="AK1617" i="4"/>
  <c r="AL1617" i="4" s="1"/>
  <c r="AK1625" i="4"/>
  <c r="AL1632" i="4"/>
  <c r="AH1662" i="4"/>
  <c r="AI1720" i="4"/>
  <c r="AI1730" i="4"/>
  <c r="AI1752" i="4"/>
  <c r="AJ1761" i="4"/>
  <c r="AH1773" i="4"/>
  <c r="AI1871" i="4"/>
  <c r="AI1516" i="4"/>
  <c r="AI1524" i="4"/>
  <c r="AJ1524" i="4" s="1"/>
  <c r="AH1533" i="4"/>
  <c r="AH1541" i="4"/>
  <c r="AH1549" i="4"/>
  <c r="AH1557" i="4"/>
  <c r="AH1565" i="4"/>
  <c r="AM1568" i="4"/>
  <c r="AL1569" i="4"/>
  <c r="AH1573" i="4"/>
  <c r="AM1576" i="4"/>
  <c r="AL1577" i="4"/>
  <c r="AH1581" i="4"/>
  <c r="AL1585" i="4"/>
  <c r="AH1589" i="4"/>
  <c r="AH1597" i="4"/>
  <c r="AL1601" i="4"/>
  <c r="AI1604" i="4"/>
  <c r="AH1605" i="4"/>
  <c r="AL1609" i="4"/>
  <c r="AI1612" i="4"/>
  <c r="AH1613" i="4"/>
  <c r="AM1616" i="4"/>
  <c r="AN1616" i="4" s="1"/>
  <c r="AI1620" i="4"/>
  <c r="AH1621" i="4"/>
  <c r="AL1625" i="4"/>
  <c r="AM1625" i="4" s="1"/>
  <c r="AI1628" i="4"/>
  <c r="AH1629" i="4"/>
  <c r="AM1632" i="4"/>
  <c r="AI1636" i="4"/>
  <c r="AH1637" i="4"/>
  <c r="AH1642" i="4"/>
  <c r="AI1643" i="4"/>
  <c r="AI1650" i="4"/>
  <c r="AH1675" i="4"/>
  <c r="AI1675" i="4" s="1"/>
  <c r="AH1731" i="4"/>
  <c r="AJ1752" i="4"/>
  <c r="AK1752" i="4" s="1"/>
  <c r="AJ1532" i="4"/>
  <c r="AI1533" i="4"/>
  <c r="AJ1540" i="4"/>
  <c r="AI1541" i="4"/>
  <c r="AJ1548" i="4"/>
  <c r="AJ1556" i="4"/>
  <c r="AJ1564" i="4"/>
  <c r="AI1565" i="4"/>
  <c r="AJ1572" i="4"/>
  <c r="AM1577" i="4"/>
  <c r="AM1585" i="4"/>
  <c r="AM1601" i="4"/>
  <c r="AM1609" i="4"/>
  <c r="AN1632" i="4"/>
  <c r="AH1639" i="4"/>
  <c r="AI1672" i="4"/>
  <c r="AI1728" i="4"/>
  <c r="AI1738" i="4"/>
  <c r="AJ1745" i="4"/>
  <c r="AI1762" i="4"/>
  <c r="AJ1769" i="4"/>
  <c r="AI1518" i="4"/>
  <c r="AI1526" i="4"/>
  <c r="AH1527" i="4"/>
  <c r="AK1532" i="4"/>
  <c r="AJ1533" i="4"/>
  <c r="AI1534" i="4"/>
  <c r="AH1535" i="4"/>
  <c r="AK1540" i="4"/>
  <c r="AJ1541" i="4"/>
  <c r="AI1542" i="4"/>
  <c r="AH1543" i="4"/>
  <c r="AK1548" i="4"/>
  <c r="AI1550" i="4"/>
  <c r="AH1551" i="4"/>
  <c r="AK1556" i="4"/>
  <c r="AI1558" i="4"/>
  <c r="AH1559" i="4"/>
  <c r="AK1564" i="4"/>
  <c r="AL1564" i="4" s="1"/>
  <c r="AJ1565" i="4"/>
  <c r="AI1566" i="4"/>
  <c r="AH1567" i="4"/>
  <c r="AI1567" i="4" s="1"/>
  <c r="AK1572" i="4"/>
  <c r="AI1574" i="4"/>
  <c r="AH1575" i="4"/>
  <c r="AN1577" i="4"/>
  <c r="AK1580" i="4"/>
  <c r="AI1582" i="4"/>
  <c r="AH1583" i="4"/>
  <c r="AN1585" i="4"/>
  <c r="AK1588" i="4"/>
  <c r="AI1590" i="4"/>
  <c r="AH1591" i="4"/>
  <c r="AK1596" i="4"/>
  <c r="AI1598" i="4"/>
  <c r="AH1599" i="4"/>
  <c r="AN1601" i="4"/>
  <c r="AI1606" i="4"/>
  <c r="AH1607" i="4"/>
  <c r="AN1609" i="4"/>
  <c r="AO1609" i="4" s="1"/>
  <c r="AH1615" i="4"/>
  <c r="AH1623" i="4"/>
  <c r="AH1631" i="4"/>
  <c r="AI1641" i="4"/>
  <c r="AJ1672" i="4"/>
  <c r="AH1691" i="4"/>
  <c r="AI1691" i="4" s="1"/>
  <c r="AH1707" i="4"/>
  <c r="AJ1728" i="4"/>
  <c r="AH1739" i="4"/>
  <c r="AI1739" i="4" s="1"/>
  <c r="AJ1739" i="4" s="1"/>
  <c r="AH1763" i="4"/>
  <c r="AJ1526" i="4"/>
  <c r="AL1532" i="4"/>
  <c r="AK1533" i="4"/>
  <c r="AJ1534" i="4"/>
  <c r="AI1535" i="4"/>
  <c r="AL1540" i="4"/>
  <c r="AK1541" i="4"/>
  <c r="AJ1542" i="4"/>
  <c r="AI1543" i="4"/>
  <c r="AL1548" i="4"/>
  <c r="AJ1550" i="4"/>
  <c r="AI1551" i="4"/>
  <c r="AL1556" i="4"/>
  <c r="AJ1558" i="4"/>
  <c r="AI1559" i="4"/>
  <c r="AK1565" i="4"/>
  <c r="AJ1566" i="4"/>
  <c r="AL1572" i="4"/>
  <c r="AJ1574" i="4"/>
  <c r="AI1575" i="4"/>
  <c r="AO1577" i="4"/>
  <c r="AL1580" i="4"/>
  <c r="AJ1582" i="4"/>
  <c r="AO1585" i="4"/>
  <c r="AJ1590" i="4"/>
  <c r="AI1591" i="4"/>
  <c r="AJ1598" i="4"/>
  <c r="AI1599" i="4"/>
  <c r="AO1601" i="4"/>
  <c r="AJ1606" i="4"/>
  <c r="AI1607" i="4"/>
  <c r="AJ1614" i="4"/>
  <c r="AI1615" i="4"/>
  <c r="AJ1622" i="4"/>
  <c r="AK1622" i="4" s="1"/>
  <c r="AI1623" i="4"/>
  <c r="AJ1630" i="4"/>
  <c r="AJ1638" i="4"/>
  <c r="AH1651" i="4"/>
  <c r="AI1656" i="4"/>
  <c r="AI1736" i="4"/>
  <c r="AI1746" i="4"/>
  <c r="AJ1753" i="4"/>
  <c r="AI1770" i="4"/>
  <c r="AI1854" i="4"/>
  <c r="AJ1645" i="4"/>
  <c r="AH1646" i="4"/>
  <c r="AJ1649" i="4"/>
  <c r="AK1649" i="4" s="1"/>
  <c r="AJ1656" i="4"/>
  <c r="AK1656" i="4" s="1"/>
  <c r="AH1667" i="4"/>
  <c r="AH1683" i="4"/>
  <c r="AI1683" i="4" s="1"/>
  <c r="AH1715" i="4"/>
  <c r="AJ1736" i="4"/>
  <c r="AK1736" i="4" s="1"/>
  <c r="AH1747" i="4"/>
  <c r="AI1747" i="4" s="1"/>
  <c r="AH1771" i="4"/>
  <c r="AI1771" i="4" s="1"/>
  <c r="AI1886" i="4"/>
  <c r="AJ1657" i="4"/>
  <c r="AI1658" i="4"/>
  <c r="AJ1665" i="4"/>
  <c r="AI1666" i="4"/>
  <c r="AJ1673" i="4"/>
  <c r="AI1674" i="4"/>
  <c r="AJ1681" i="4"/>
  <c r="AI1682" i="4"/>
  <c r="AJ1689" i="4"/>
  <c r="AI1690" i="4"/>
  <c r="AJ1697" i="4"/>
  <c r="AI1698" i="4"/>
  <c r="AJ1705" i="4"/>
  <c r="AI1706" i="4"/>
  <c r="AJ1713" i="4"/>
  <c r="AK1713" i="4" s="1"/>
  <c r="AI1714" i="4"/>
  <c r="AJ1721" i="4"/>
  <c r="AJ1729" i="4"/>
  <c r="AJ1737" i="4"/>
  <c r="AI1783" i="4"/>
  <c r="AJ1783" i="4" s="1"/>
  <c r="AI1799" i="4"/>
  <c r="AI1847" i="4"/>
  <c r="AH1872" i="4"/>
  <c r="AI1879" i="4"/>
  <c r="AH1937" i="4"/>
  <c r="AI2015" i="4"/>
  <c r="AH2182" i="4"/>
  <c r="AI2182" i="4" s="1"/>
  <c r="AK1657" i="4"/>
  <c r="AK1665" i="4"/>
  <c r="AJ1666" i="4"/>
  <c r="AK1673" i="4"/>
  <c r="AJ1674" i="4"/>
  <c r="AJ1682" i="4"/>
  <c r="AK1689" i="4"/>
  <c r="AH1692" i="4"/>
  <c r="AK1697" i="4"/>
  <c r="AJ1698" i="4"/>
  <c r="AH1700" i="4"/>
  <c r="AK1705" i="4"/>
  <c r="AJ1706" i="4"/>
  <c r="AH1708" i="4"/>
  <c r="AJ1714" i="4"/>
  <c r="AH1716" i="4"/>
  <c r="AK1721" i="4"/>
  <c r="AJ1722" i="4"/>
  <c r="AH1724" i="4"/>
  <c r="AK1729" i="4"/>
  <c r="AJ1730" i="4"/>
  <c r="AH1732" i="4"/>
  <c r="AK1737" i="4"/>
  <c r="AJ1738" i="4"/>
  <c r="AH1740" i="4"/>
  <c r="AK1745" i="4"/>
  <c r="AL1745" i="4" s="1"/>
  <c r="AJ1746" i="4"/>
  <c r="AH1748" i="4"/>
  <c r="AH1756" i="4"/>
  <c r="AJ1762" i="4"/>
  <c r="AK1762" i="4" s="1"/>
  <c r="AH1764" i="4"/>
  <c r="AH1772" i="4"/>
  <c r="AI1772" i="4" s="1"/>
  <c r="AH1800" i="4"/>
  <c r="AI1800" i="4" s="1"/>
  <c r="AI1806" i="4"/>
  <c r="AI1823" i="4"/>
  <c r="AJ1823" i="4" s="1"/>
  <c r="AH1848" i="4"/>
  <c r="AH1880" i="4"/>
  <c r="AH1902" i="4"/>
  <c r="AI1920" i="4"/>
  <c r="AJ1920" i="4"/>
  <c r="AH1776" i="4"/>
  <c r="AI1779" i="4"/>
  <c r="AH1784" i="4"/>
  <c r="AH1824" i="4"/>
  <c r="AI1855" i="4"/>
  <c r="AI1887" i="4"/>
  <c r="AJ1887" i="4" s="1"/>
  <c r="AI1983" i="4"/>
  <c r="AJ1652" i="4"/>
  <c r="AI1653" i="4"/>
  <c r="AJ1660" i="4"/>
  <c r="AI1661" i="4"/>
  <c r="AJ1668" i="4"/>
  <c r="AI1669" i="4"/>
  <c r="AH1670" i="4"/>
  <c r="AJ1676" i="4"/>
  <c r="AI1677" i="4"/>
  <c r="AH1678" i="4"/>
  <c r="AJ1684" i="4"/>
  <c r="AI1685" i="4"/>
  <c r="AH1686" i="4"/>
  <c r="AI1693" i="4"/>
  <c r="AH1694" i="4"/>
  <c r="AI1701" i="4"/>
  <c r="AH1702" i="4"/>
  <c r="AI1709" i="4"/>
  <c r="AH1710" i="4"/>
  <c r="AI1717" i="4"/>
  <c r="AH1718" i="4"/>
  <c r="AH1726" i="4"/>
  <c r="AH1734" i="4"/>
  <c r="AH1742" i="4"/>
  <c r="AH1750" i="4"/>
  <c r="AH1758" i="4"/>
  <c r="AH1766" i="4"/>
  <c r="AI1776" i="4"/>
  <c r="AJ1779" i="4"/>
  <c r="AI1790" i="4"/>
  <c r="AI1807" i="4"/>
  <c r="AH1856" i="4"/>
  <c r="AI1856" i="4" s="1"/>
  <c r="AJ1869" i="4"/>
  <c r="AH1888" i="4"/>
  <c r="AI1895" i="4"/>
  <c r="AJ1895" i="4" s="1"/>
  <c r="AH2032" i="4"/>
  <c r="AH1647" i="4"/>
  <c r="AK1652" i="4"/>
  <c r="AJ1653" i="4"/>
  <c r="AH1655" i="4"/>
  <c r="AK1660" i="4"/>
  <c r="AJ1661" i="4"/>
  <c r="AH1663" i="4"/>
  <c r="AI1663" i="4" s="1"/>
  <c r="AK1668" i="4"/>
  <c r="AJ1669" i="4"/>
  <c r="AH1671" i="4"/>
  <c r="AI1671" i="4" s="1"/>
  <c r="AK1676" i="4"/>
  <c r="AJ1677" i="4"/>
  <c r="AI1678" i="4"/>
  <c r="AH1679" i="4"/>
  <c r="AK1684" i="4"/>
  <c r="AJ1685" i="4"/>
  <c r="AI1686" i="4"/>
  <c r="AJ1686" i="4" s="1"/>
  <c r="AH1687" i="4"/>
  <c r="AJ1693" i="4"/>
  <c r="AH1695" i="4"/>
  <c r="AI1695" i="4" s="1"/>
  <c r="AJ1701" i="4"/>
  <c r="AI1702" i="4"/>
  <c r="AH1703" i="4"/>
  <c r="AJ1709" i="4"/>
  <c r="AI1710" i="4"/>
  <c r="AH1711" i="4"/>
  <c r="AJ1717" i="4"/>
  <c r="AI1718" i="4"/>
  <c r="AH1719" i="4"/>
  <c r="AJ1725" i="4"/>
  <c r="AI1726" i="4"/>
  <c r="AJ1726" i="4" s="1"/>
  <c r="AH1727" i="4"/>
  <c r="AJ1733" i="4"/>
  <c r="AI1734" i="4"/>
  <c r="AH1735" i="4"/>
  <c r="AJ1741" i="4"/>
  <c r="AI1742" i="4"/>
  <c r="AH1743" i="4"/>
  <c r="AJ1749" i="4"/>
  <c r="AI1750" i="4"/>
  <c r="AH1751" i="4"/>
  <c r="AJ1757" i="4"/>
  <c r="AH1759" i="4"/>
  <c r="AJ1765" i="4"/>
  <c r="AI1766" i="4"/>
  <c r="AH1767" i="4"/>
  <c r="AH1778" i="4"/>
  <c r="AJ1797" i="4"/>
  <c r="AH1808" i="4"/>
  <c r="AI1814" i="4"/>
  <c r="AI1831" i="4"/>
  <c r="AI1838" i="4"/>
  <c r="AJ1845" i="4"/>
  <c r="AI1863" i="4"/>
  <c r="AJ1863" i="4" s="1"/>
  <c r="AH1896" i="4"/>
  <c r="AI1951" i="4"/>
  <c r="AH2001" i="4"/>
  <c r="AJ1678" i="4"/>
  <c r="AJ1702" i="4"/>
  <c r="AJ1710" i="4"/>
  <c r="AI1711" i="4"/>
  <c r="AJ1718" i="4"/>
  <c r="AI1719" i="4"/>
  <c r="AK1725" i="4"/>
  <c r="AI1727" i="4"/>
  <c r="AK1733" i="4"/>
  <c r="AJ1734" i="4"/>
  <c r="AK1741" i="4"/>
  <c r="AJ1742" i="4"/>
  <c r="AI1743" i="4"/>
  <c r="AK1749" i="4"/>
  <c r="AJ1750" i="4"/>
  <c r="AI1751" i="4"/>
  <c r="AK1757" i="4"/>
  <c r="AI1759" i="4"/>
  <c r="AK1765" i="4"/>
  <c r="AJ1766" i="4"/>
  <c r="AH1780" i="4"/>
  <c r="AI1780" i="4" s="1"/>
  <c r="AI1791" i="4"/>
  <c r="AJ1821" i="4"/>
  <c r="AH1832" i="4"/>
  <c r="AH1864" i="4"/>
  <c r="AJ1878" i="4"/>
  <c r="AK1878" i="4" s="1"/>
  <c r="AH1923" i="4"/>
  <c r="AH2127" i="4"/>
  <c r="AI2127" i="4" s="1"/>
  <c r="AJ2127" i="4" s="1"/>
  <c r="AH1774" i="4"/>
  <c r="AI1775" i="4"/>
  <c r="AH1792" i="4"/>
  <c r="AI1792" i="4" s="1"/>
  <c r="AJ1792" i="4" s="1"/>
  <c r="AI1815" i="4"/>
  <c r="AJ1815" i="4" s="1"/>
  <c r="AI1839" i="4"/>
  <c r="AH1969" i="4"/>
  <c r="AJ1782" i="4"/>
  <c r="AK1789" i="4"/>
  <c r="AJ1790" i="4"/>
  <c r="AJ1798" i="4"/>
  <c r="AJ1806" i="4"/>
  <c r="AJ1814" i="4"/>
  <c r="AK1821" i="4"/>
  <c r="AJ1822" i="4"/>
  <c r="AJ1830" i="4"/>
  <c r="AJ1838" i="4"/>
  <c r="AK1845" i="4"/>
  <c r="AJ1846" i="4"/>
  <c r="AJ1854" i="4"/>
  <c r="AJ1862" i="4"/>
  <c r="AK1869" i="4"/>
  <c r="AJ1870" i="4"/>
  <c r="AJ1894" i="4"/>
  <c r="AH1913" i="4"/>
  <c r="AI1944" i="4"/>
  <c r="AI1976" i="4"/>
  <c r="AI2008" i="4"/>
  <c r="AK1782" i="4"/>
  <c r="AK1790" i="4"/>
  <c r="AK1798" i="4"/>
  <c r="AK1806" i="4"/>
  <c r="AK1814" i="4"/>
  <c r="AL1814" i="4" s="1"/>
  <c r="AK1822" i="4"/>
  <c r="AK1830" i="4"/>
  <c r="AH1833" i="4"/>
  <c r="AK1838" i="4"/>
  <c r="AH1841" i="4"/>
  <c r="AH1849" i="4"/>
  <c r="AK1854" i="4"/>
  <c r="AH1857" i="4"/>
  <c r="AK1862" i="4"/>
  <c r="AK1870" i="4"/>
  <c r="AL1870" i="4" s="1"/>
  <c r="AH1873" i="4"/>
  <c r="AH1889" i="4"/>
  <c r="AK1894" i="4"/>
  <c r="AH1897" i="4"/>
  <c r="AH1901" i="4"/>
  <c r="AI1908" i="4"/>
  <c r="AJ1908" i="4" s="1"/>
  <c r="AI1913" i="4"/>
  <c r="AH1921" i="4"/>
  <c r="AH1945" i="4"/>
  <c r="AH1977" i="4"/>
  <c r="AI1977" i="4" s="1"/>
  <c r="AH2009" i="4"/>
  <c r="AI2033" i="4"/>
  <c r="AH2159" i="4"/>
  <c r="AI1777" i="4"/>
  <c r="AL1782" i="4"/>
  <c r="AK1783" i="4"/>
  <c r="AI1785" i="4"/>
  <c r="AH1786" i="4"/>
  <c r="AL1790" i="4"/>
  <c r="AI1793" i="4"/>
  <c r="AH1794" i="4"/>
  <c r="AL1798" i="4"/>
  <c r="AI1801" i="4"/>
  <c r="AH1802" i="4"/>
  <c r="AL1806" i="4"/>
  <c r="AI1809" i="4"/>
  <c r="AH1810" i="4"/>
  <c r="AK1815" i="4"/>
  <c r="AI1817" i="4"/>
  <c r="AH1818" i="4"/>
  <c r="AL1822" i="4"/>
  <c r="AK1823" i="4"/>
  <c r="AI1825" i="4"/>
  <c r="AH1826" i="4"/>
  <c r="AL1830" i="4"/>
  <c r="AI1833" i="4"/>
  <c r="AH1834" i="4"/>
  <c r="AL1838" i="4"/>
  <c r="AI1841" i="4"/>
  <c r="AH1842" i="4"/>
  <c r="AI1849" i="4"/>
  <c r="AH1850" i="4"/>
  <c r="AL1854" i="4"/>
  <c r="AI1857" i="4"/>
  <c r="AH1858" i="4"/>
  <c r="AL1862" i="4"/>
  <c r="AK1863" i="4"/>
  <c r="AI1865" i="4"/>
  <c r="AH1866" i="4"/>
  <c r="AI1873" i="4"/>
  <c r="AH1874" i="4"/>
  <c r="AL1878" i="4"/>
  <c r="AI1881" i="4"/>
  <c r="AH1882" i="4"/>
  <c r="AK1887" i="4"/>
  <c r="AI1889" i="4"/>
  <c r="AH1890" i="4"/>
  <c r="AL1894" i="4"/>
  <c r="AK1895" i="4"/>
  <c r="AI1897" i="4"/>
  <c r="AH1898" i="4"/>
  <c r="AH1899" i="4"/>
  <c r="AH1905" i="4"/>
  <c r="AI1905" i="4" s="1"/>
  <c r="AJ1911" i="4"/>
  <c r="AI1921" i="4"/>
  <c r="AJ1921" i="4" s="1"/>
  <c r="AK1921" i="4" s="1"/>
  <c r="AI1927" i="4"/>
  <c r="AI1952" i="4"/>
  <c r="AJ1952" i="4" s="1"/>
  <c r="AI1959" i="4"/>
  <c r="AJ1959" i="4" s="1"/>
  <c r="AI1984" i="4"/>
  <c r="AI1991" i="4"/>
  <c r="AJ1991" i="4" s="1"/>
  <c r="AI2016" i="4"/>
  <c r="AJ2016" i="4" s="1"/>
  <c r="AI2023" i="4"/>
  <c r="AH1907" i="4"/>
  <c r="AH1953" i="4"/>
  <c r="AH1985" i="4"/>
  <c r="AH2017" i="4"/>
  <c r="AI2017" i="4" s="1"/>
  <c r="AH2063" i="4"/>
  <c r="AI1787" i="4"/>
  <c r="AH1788" i="4"/>
  <c r="AI1795" i="4"/>
  <c r="AH1796" i="4"/>
  <c r="AI1803" i="4"/>
  <c r="AH1804" i="4"/>
  <c r="AI1811" i="4"/>
  <c r="AH1812" i="4"/>
  <c r="AI1819" i="4"/>
  <c r="AH1820" i="4"/>
  <c r="AI1827" i="4"/>
  <c r="AH1828" i="4"/>
  <c r="AI1835" i="4"/>
  <c r="AH1836" i="4"/>
  <c r="AI1843" i="4"/>
  <c r="AH1844" i="4"/>
  <c r="AI1851" i="4"/>
  <c r="AH1852" i="4"/>
  <c r="AI1859" i="4"/>
  <c r="AH1860" i="4"/>
  <c r="AI1867" i="4"/>
  <c r="AH1868" i="4"/>
  <c r="AI1875" i="4"/>
  <c r="AH1876" i="4"/>
  <c r="AI1883" i="4"/>
  <c r="AH1884" i="4"/>
  <c r="AI1891" i="4"/>
  <c r="AH1892" i="4"/>
  <c r="AJ1900" i="4"/>
  <c r="AK1900" i="4" s="1"/>
  <c r="AI1907" i="4"/>
  <c r="AI1919" i="4"/>
  <c r="AI1928" i="4"/>
  <c r="AJ1928" i="4" s="1"/>
  <c r="AI1935" i="4"/>
  <c r="AI1960" i="4"/>
  <c r="AI1967" i="4"/>
  <c r="AI1992" i="4"/>
  <c r="AJ1992" i="4" s="1"/>
  <c r="AI1999" i="4"/>
  <c r="AJ1999" i="4" s="1"/>
  <c r="AI2024" i="4"/>
  <c r="AI1788" i="4"/>
  <c r="AI1796" i="4"/>
  <c r="AI1804" i="4"/>
  <c r="AJ1811" i="4"/>
  <c r="AI1820" i="4"/>
  <c r="AI1828" i="4"/>
  <c r="AI1836" i="4"/>
  <c r="AI1852" i="4"/>
  <c r="AI1860" i="4"/>
  <c r="AI1868" i="4"/>
  <c r="AH1877" i="4"/>
  <c r="AH1885" i="4"/>
  <c r="AI1892" i="4"/>
  <c r="AH1893" i="4"/>
  <c r="AH1929" i="4"/>
  <c r="AH1961" i="4"/>
  <c r="AI1961" i="4" s="1"/>
  <c r="AH1993" i="4"/>
  <c r="AH2025" i="4"/>
  <c r="AH2095" i="4"/>
  <c r="AI2141" i="4"/>
  <c r="AH1903" i="4"/>
  <c r="AI1904" i="4"/>
  <c r="AI1906" i="4"/>
  <c r="AI1912" i="4"/>
  <c r="AJ1912" i="4" s="1"/>
  <c r="AK1912" i="4" s="1"/>
  <c r="AH1915" i="4"/>
  <c r="AI1936" i="4"/>
  <c r="AJ1936" i="4" s="1"/>
  <c r="AI1943" i="4"/>
  <c r="AI1968" i="4"/>
  <c r="AI1975" i="4"/>
  <c r="AI2000" i="4"/>
  <c r="AJ2000" i="4" s="1"/>
  <c r="AI2007" i="4"/>
  <c r="AI2036" i="4"/>
  <c r="AI2046" i="4"/>
  <c r="AI2070" i="4"/>
  <c r="AI2102" i="4"/>
  <c r="AI2134" i="4"/>
  <c r="AI2166" i="4"/>
  <c r="AI2188" i="4"/>
  <c r="AI2038" i="4"/>
  <c r="AI2044" i="4"/>
  <c r="AH2071" i="4"/>
  <c r="AH2103" i="4"/>
  <c r="AI2103" i="4" s="1"/>
  <c r="AH2135" i="4"/>
  <c r="AH2167" i="4"/>
  <c r="AI1914" i="4"/>
  <c r="AJ1914" i="4" s="1"/>
  <c r="AK1920" i="4"/>
  <c r="AI1922" i="4"/>
  <c r="AK1928" i="4"/>
  <c r="AI1930" i="4"/>
  <c r="AH1931" i="4"/>
  <c r="AI1938" i="4"/>
  <c r="AH1939" i="4"/>
  <c r="AI1946" i="4"/>
  <c r="AH1947" i="4"/>
  <c r="AK1952" i="4"/>
  <c r="AI1954" i="4"/>
  <c r="AJ1954" i="4" s="1"/>
  <c r="AH1955" i="4"/>
  <c r="AI1962" i="4"/>
  <c r="AH1963" i="4"/>
  <c r="AI1970" i="4"/>
  <c r="AH1971" i="4"/>
  <c r="AI1978" i="4"/>
  <c r="AH1979" i="4"/>
  <c r="AI1986" i="4"/>
  <c r="AH1987" i="4"/>
  <c r="AK1992" i="4"/>
  <c r="AI1994" i="4"/>
  <c r="AH1995" i="4"/>
  <c r="AK2000" i="4"/>
  <c r="AI2002" i="4"/>
  <c r="AH2003" i="4"/>
  <c r="AI2010" i="4"/>
  <c r="AH2011" i="4"/>
  <c r="AI2018" i="4"/>
  <c r="AH2019" i="4"/>
  <c r="AI2026" i="4"/>
  <c r="AH2027" i="4"/>
  <c r="AH2029" i="4"/>
  <c r="AI2031" i="4"/>
  <c r="AJ2036" i="4"/>
  <c r="AJ2038" i="4"/>
  <c r="AJ2044" i="4"/>
  <c r="AH2047" i="4"/>
  <c r="AI2053" i="4"/>
  <c r="AJ2060" i="4"/>
  <c r="AI2078" i="4"/>
  <c r="AI2110" i="4"/>
  <c r="AJ2110" i="4" s="1"/>
  <c r="AI2142" i="4"/>
  <c r="AI2149" i="4"/>
  <c r="AJ2156" i="4"/>
  <c r="AH2168" i="4"/>
  <c r="AH2222" i="4"/>
  <c r="AJ2243" i="4"/>
  <c r="AI1931" i="4"/>
  <c r="AI1939" i="4"/>
  <c r="AI1955" i="4"/>
  <c r="AJ1955" i="4" s="1"/>
  <c r="AK1955" i="4" s="1"/>
  <c r="AI1963" i="4"/>
  <c r="AJ1978" i="4"/>
  <c r="AI1979" i="4"/>
  <c r="AJ1986" i="4"/>
  <c r="AI1987" i="4"/>
  <c r="AJ1994" i="4"/>
  <c r="AI1995" i="4"/>
  <c r="AI2003" i="4"/>
  <c r="AJ2003" i="4" s="1"/>
  <c r="AK2003" i="4" s="1"/>
  <c r="AJ2010" i="4"/>
  <c r="AI2011" i="4"/>
  <c r="AJ2018" i="4"/>
  <c r="AI2019" i="4"/>
  <c r="AJ2026" i="4"/>
  <c r="AK2026" i="4" s="1"/>
  <c r="AL2026" i="4" s="1"/>
  <c r="AI2027" i="4"/>
  <c r="AJ2031" i="4"/>
  <c r="AH2079" i="4"/>
  <c r="AH2111" i="4"/>
  <c r="AH2143" i="4"/>
  <c r="AI2143" i="4" s="1"/>
  <c r="AJ2195" i="4"/>
  <c r="AH1909" i="4"/>
  <c r="AI1916" i="4"/>
  <c r="AH1917" i="4"/>
  <c r="AI1924" i="4"/>
  <c r="AH1925" i="4"/>
  <c r="AJ1931" i="4"/>
  <c r="AK1931" i="4" s="1"/>
  <c r="AI1932" i="4"/>
  <c r="AJ1932" i="4" s="1"/>
  <c r="AH1933" i="4"/>
  <c r="AJ1939" i="4"/>
  <c r="AI1940" i="4"/>
  <c r="AH1941" i="4"/>
  <c r="AI1948" i="4"/>
  <c r="AH1949" i="4"/>
  <c r="AI1956" i="4"/>
  <c r="AJ1956" i="4" s="1"/>
  <c r="AH1957" i="4"/>
  <c r="AJ1963" i="4"/>
  <c r="AK1963" i="4" s="1"/>
  <c r="AI1964" i="4"/>
  <c r="AJ1964" i="4" s="1"/>
  <c r="AH1965" i="4"/>
  <c r="AI1972" i="4"/>
  <c r="AH1973" i="4"/>
  <c r="AK1978" i="4"/>
  <c r="AJ1979" i="4"/>
  <c r="AI1980" i="4"/>
  <c r="AH1981" i="4"/>
  <c r="AK1986" i="4"/>
  <c r="AJ1987" i="4"/>
  <c r="AI1988" i="4"/>
  <c r="AH1989" i="4"/>
  <c r="AK1994" i="4"/>
  <c r="AJ1995" i="4"/>
  <c r="AK1995" i="4" s="1"/>
  <c r="AI1996" i="4"/>
  <c r="AH1997" i="4"/>
  <c r="AI2004" i="4"/>
  <c r="AH2005" i="4"/>
  <c r="AI2005" i="4" s="1"/>
  <c r="AK2010" i="4"/>
  <c r="AI2012" i="4"/>
  <c r="AH2013" i="4"/>
  <c r="AK2018" i="4"/>
  <c r="AJ2019" i="4"/>
  <c r="AI2020" i="4"/>
  <c r="AJ2020" i="4" s="1"/>
  <c r="AH2021" i="4"/>
  <c r="AJ2027" i="4"/>
  <c r="AK2027" i="4" s="1"/>
  <c r="AI2028" i="4"/>
  <c r="AJ2028" i="4" s="1"/>
  <c r="AK2028" i="4" s="1"/>
  <c r="AJ2030" i="4"/>
  <c r="AK2031" i="4"/>
  <c r="AH2037" i="4"/>
  <c r="AH2039" i="4"/>
  <c r="AH2041" i="4"/>
  <c r="AI2054" i="4"/>
  <c r="AI2061" i="4"/>
  <c r="AI2086" i="4"/>
  <c r="AI2118" i="4"/>
  <c r="AI2150" i="4"/>
  <c r="AI2157" i="4"/>
  <c r="AI1909" i="4"/>
  <c r="AH1910" i="4"/>
  <c r="AI1917" i="4"/>
  <c r="AH1918" i="4"/>
  <c r="AI1925" i="4"/>
  <c r="AH1926" i="4"/>
  <c r="AI1933" i="4"/>
  <c r="AH1934" i="4"/>
  <c r="AI1934" i="4" s="1"/>
  <c r="AK1939" i="4"/>
  <c r="AH1942" i="4"/>
  <c r="AI1949" i="4"/>
  <c r="AH1950" i="4"/>
  <c r="AI1950" i="4" s="1"/>
  <c r="AI1957" i="4"/>
  <c r="AH1958" i="4"/>
  <c r="AI1965" i="4"/>
  <c r="AH1966" i="4"/>
  <c r="AH1974" i="4"/>
  <c r="AI1974" i="4" s="1"/>
  <c r="AL1978" i="4"/>
  <c r="AK1979" i="4"/>
  <c r="AI1981" i="4"/>
  <c r="AH1982" i="4"/>
  <c r="AL1986" i="4"/>
  <c r="AK1987" i="4"/>
  <c r="AI1989" i="4"/>
  <c r="AH1990" i="4"/>
  <c r="AL1994" i="4"/>
  <c r="AI1997" i="4"/>
  <c r="AH1998" i="4"/>
  <c r="AH2006" i="4"/>
  <c r="AL2010" i="4"/>
  <c r="AI2013" i="4"/>
  <c r="AH2014" i="4"/>
  <c r="AL2018" i="4"/>
  <c r="AK2019" i="4"/>
  <c r="AI2021" i="4"/>
  <c r="AH2022" i="4"/>
  <c r="AI2039" i="4"/>
  <c r="AI2045" i="4"/>
  <c r="AH2055" i="4"/>
  <c r="AI2055" i="4" s="1"/>
  <c r="AH2087" i="4"/>
  <c r="AH2119" i="4"/>
  <c r="AH2151" i="4"/>
  <c r="AI2151" i="4" s="1"/>
  <c r="AI2283" i="4"/>
  <c r="AJ2033" i="4"/>
  <c r="AH2034" i="4"/>
  <c r="AI2062" i="4"/>
  <c r="AI2094" i="4"/>
  <c r="AI2126" i="4"/>
  <c r="AJ2126" i="4" s="1"/>
  <c r="AI2133" i="4"/>
  <c r="AJ2140" i="4"/>
  <c r="AI2158" i="4"/>
  <c r="AI2165" i="4"/>
  <c r="AJ2045" i="4"/>
  <c r="AJ2053" i="4"/>
  <c r="AJ2061" i="4"/>
  <c r="AJ2069" i="4"/>
  <c r="AK2076" i="4"/>
  <c r="AJ2077" i="4"/>
  <c r="AJ2085" i="4"/>
  <c r="AK2092" i="4"/>
  <c r="AJ2093" i="4"/>
  <c r="AJ2101" i="4"/>
  <c r="AK2108" i="4"/>
  <c r="AJ2109" i="4"/>
  <c r="AJ2117" i="4"/>
  <c r="AK2124" i="4"/>
  <c r="AJ2125" i="4"/>
  <c r="AJ2133" i="4"/>
  <c r="AJ2141" i="4"/>
  <c r="AJ2149" i="4"/>
  <c r="AK2156" i="4"/>
  <c r="AJ2157" i="4"/>
  <c r="AJ2165" i="4"/>
  <c r="AH2178" i="4"/>
  <c r="AI2205" i="4"/>
  <c r="AK2069" i="4"/>
  <c r="AL2076" i="4"/>
  <c r="AL2092" i="4"/>
  <c r="AK2093" i="4"/>
  <c r="AL2093" i="4" s="1"/>
  <c r="AK2101" i="4"/>
  <c r="AL2101" i="4" s="1"/>
  <c r="AL2108" i="4"/>
  <c r="AK2109" i="4"/>
  <c r="AK2117" i="4"/>
  <c r="AL2124" i="4"/>
  <c r="AK2125" i="4"/>
  <c r="AH2174" i="4"/>
  <c r="AH2180" i="4"/>
  <c r="AH2206" i="4"/>
  <c r="AI2206" i="4" s="1"/>
  <c r="AI2229" i="4"/>
  <c r="AI2298" i="4"/>
  <c r="AI2040" i="4"/>
  <c r="AI2048" i="4"/>
  <c r="AH2049" i="4"/>
  <c r="AI2056" i="4"/>
  <c r="AH2057" i="4"/>
  <c r="AI2064" i="4"/>
  <c r="AH2065" i="4"/>
  <c r="AL2069" i="4"/>
  <c r="AI2072" i="4"/>
  <c r="AJ2072" i="4" s="1"/>
  <c r="AH2073" i="4"/>
  <c r="AM2076" i="4"/>
  <c r="AI2080" i="4"/>
  <c r="AH2081" i="4"/>
  <c r="AI2088" i="4"/>
  <c r="AH2089" i="4"/>
  <c r="AM2092" i="4"/>
  <c r="AI2096" i="4"/>
  <c r="AH2097" i="4"/>
  <c r="AH2105" i="4"/>
  <c r="AM2108" i="4"/>
  <c r="AL2109" i="4"/>
  <c r="AI2112" i="4"/>
  <c r="AH2113" i="4"/>
  <c r="AL2117" i="4"/>
  <c r="AI2120" i="4"/>
  <c r="AH2121" i="4"/>
  <c r="AM2124" i="4"/>
  <c r="AL2125" i="4"/>
  <c r="AI2128" i="4"/>
  <c r="AH2129" i="4"/>
  <c r="AI2136" i="4"/>
  <c r="AH2137" i="4"/>
  <c r="AI2144" i="4"/>
  <c r="AH2145" i="4"/>
  <c r="AI2152" i="4"/>
  <c r="AH2153" i="4"/>
  <c r="AI2160" i="4"/>
  <c r="AH2161" i="4"/>
  <c r="AI2174" i="4"/>
  <c r="AJ2175" i="4"/>
  <c r="AI2180" i="4"/>
  <c r="AJ2180" i="4" s="1"/>
  <c r="AI2189" i="4"/>
  <c r="AJ2219" i="4"/>
  <c r="AH2230" i="4"/>
  <c r="AI2266" i="4"/>
  <c r="AJ2040" i="4"/>
  <c r="AK2040" i="4" s="1"/>
  <c r="AH2042" i="4"/>
  <c r="AJ2048" i="4"/>
  <c r="AI2049" i="4"/>
  <c r="AH2050" i="4"/>
  <c r="AJ2056" i="4"/>
  <c r="AI2057" i="4"/>
  <c r="AH2058" i="4"/>
  <c r="AJ2064" i="4"/>
  <c r="AI2065" i="4"/>
  <c r="AH2066" i="4"/>
  <c r="AM2069" i="4"/>
  <c r="AI2073" i="4"/>
  <c r="AH2074" i="4"/>
  <c r="AJ2080" i="4"/>
  <c r="AK2080" i="4" s="1"/>
  <c r="AI2081" i="4"/>
  <c r="AH2082" i="4"/>
  <c r="AJ2088" i="4"/>
  <c r="AK2088" i="4" s="1"/>
  <c r="AI2089" i="4"/>
  <c r="AH2090" i="4"/>
  <c r="AJ2096" i="4"/>
  <c r="AH2098" i="4"/>
  <c r="AJ2104" i="4"/>
  <c r="AI2105" i="4"/>
  <c r="AJ2105" i="4" s="1"/>
  <c r="AH2106" i="4"/>
  <c r="AM2109" i="4"/>
  <c r="AI2113" i="4"/>
  <c r="AH2114" i="4"/>
  <c r="AM2117" i="4"/>
  <c r="AN2117" i="4" s="1"/>
  <c r="AI2121" i="4"/>
  <c r="AH2122" i="4"/>
  <c r="AM2125" i="4"/>
  <c r="AN2125" i="4" s="1"/>
  <c r="AO2125" i="4" s="1"/>
  <c r="AJ2128" i="4"/>
  <c r="AI2129" i="4"/>
  <c r="AH2130" i="4"/>
  <c r="AJ2136" i="4"/>
  <c r="AH2138" i="4"/>
  <c r="AJ2144" i="4"/>
  <c r="AK2144" i="4" s="1"/>
  <c r="AH2146" i="4"/>
  <c r="AJ2152" i="4"/>
  <c r="AK2152" i="4" s="1"/>
  <c r="AL2152" i="4" s="1"/>
  <c r="AI2153" i="4"/>
  <c r="AH2154" i="4"/>
  <c r="AJ2160" i="4"/>
  <c r="AI2161" i="4"/>
  <c r="AH2162" i="4"/>
  <c r="AH2172" i="4"/>
  <c r="AJ2174" i="4"/>
  <c r="AH2190" i="4"/>
  <c r="AI2196" i="4"/>
  <c r="AI2213" i="4"/>
  <c r="AJ2213" i="4" s="1"/>
  <c r="AI2237" i="4"/>
  <c r="AI2244" i="4"/>
  <c r="AJ2251" i="4"/>
  <c r="AH2276" i="4"/>
  <c r="AI2276" i="4"/>
  <c r="AJ2276" i="4" s="1"/>
  <c r="AJ2281" i="4"/>
  <c r="AH2286" i="4"/>
  <c r="AH2035" i="4"/>
  <c r="AI2042" i="4"/>
  <c r="AH2043" i="4"/>
  <c r="AK2048" i="4"/>
  <c r="AJ2049" i="4"/>
  <c r="AK2049" i="4" s="1"/>
  <c r="AI2050" i="4"/>
  <c r="AH2051" i="4"/>
  <c r="AK2056" i="4"/>
  <c r="AJ2057" i="4"/>
  <c r="AI2058" i="4"/>
  <c r="AH2059" i="4"/>
  <c r="AK2064" i="4"/>
  <c r="AJ2065" i="4"/>
  <c r="AH2067" i="4"/>
  <c r="AN2069" i="4"/>
  <c r="AJ2073" i="4"/>
  <c r="AH2075" i="4"/>
  <c r="AJ2081" i="4"/>
  <c r="AI2082" i="4"/>
  <c r="AH2083" i="4"/>
  <c r="AJ2089" i="4"/>
  <c r="AI2090" i="4"/>
  <c r="AH2091" i="4"/>
  <c r="AK2096" i="4"/>
  <c r="AI2098" i="4"/>
  <c r="AH2099" i="4"/>
  <c r="AK2104" i="4"/>
  <c r="AI2106" i="4"/>
  <c r="AH2107" i="4"/>
  <c r="AN2109" i="4"/>
  <c r="AJ2113" i="4"/>
  <c r="AK2113" i="4" s="1"/>
  <c r="AI2114" i="4"/>
  <c r="AH2115" i="4"/>
  <c r="AJ2121" i="4"/>
  <c r="AI2122" i="4"/>
  <c r="AH2123" i="4"/>
  <c r="AK2128" i="4"/>
  <c r="AJ2129" i="4"/>
  <c r="AH2131" i="4"/>
  <c r="AK2136" i="4"/>
  <c r="AH2139" i="4"/>
  <c r="AI2146" i="4"/>
  <c r="AH2147" i="4"/>
  <c r="AJ2153" i="4"/>
  <c r="AI2154" i="4"/>
  <c r="AH2155" i="4"/>
  <c r="AK2160" i="4"/>
  <c r="AJ2161" i="4"/>
  <c r="AI2162" i="4"/>
  <c r="AH2163" i="4"/>
  <c r="AI2171" i="4"/>
  <c r="AI2172" i="4"/>
  <c r="AI2173" i="4"/>
  <c r="AK2174" i="4"/>
  <c r="AJ2203" i="4"/>
  <c r="AH2214" i="4"/>
  <c r="AI2214" i="4" s="1"/>
  <c r="AI2220" i="4"/>
  <c r="AH2238" i="4"/>
  <c r="AK2057" i="4"/>
  <c r="AK2065" i="4"/>
  <c r="AO2069" i="4"/>
  <c r="AK2073" i="4"/>
  <c r="AO2109" i="4"/>
  <c r="AK2121" i="4"/>
  <c r="AK2129" i="4"/>
  <c r="AJ2146" i="4"/>
  <c r="AK2153" i="4"/>
  <c r="AJ2154" i="4"/>
  <c r="AL2160" i="4"/>
  <c r="AK2161" i="4"/>
  <c r="AJ2162" i="4"/>
  <c r="AH2170" i="4"/>
  <c r="AI2181" i="4"/>
  <c r="AI2197" i="4"/>
  <c r="AJ2227" i="4"/>
  <c r="AI2245" i="4"/>
  <c r="AI2169" i="4"/>
  <c r="AJ2169" i="4" s="1"/>
  <c r="AI2170" i="4"/>
  <c r="AH2176" i="4"/>
  <c r="AJ2181" i="4"/>
  <c r="AJ2187" i="4"/>
  <c r="AH2198" i="4"/>
  <c r="AI2198" i="4" s="1"/>
  <c r="AI2204" i="4"/>
  <c r="AI2221" i="4"/>
  <c r="AH2246" i="4"/>
  <c r="AH2337" i="4"/>
  <c r="AI2337" i="4"/>
  <c r="AJ2337" i="4" s="1"/>
  <c r="AK2187" i="4"/>
  <c r="AJ2188" i="4"/>
  <c r="AK2195" i="4"/>
  <c r="AJ2196" i="4"/>
  <c r="AK2203" i="4"/>
  <c r="AJ2204" i="4"/>
  <c r="AJ2212" i="4"/>
  <c r="AK2212" i="4" s="1"/>
  <c r="AK2219" i="4"/>
  <c r="AJ2220" i="4"/>
  <c r="AK2227" i="4"/>
  <c r="AJ2228" i="4"/>
  <c r="AK2228" i="4" s="1"/>
  <c r="AJ2236" i="4"/>
  <c r="AK2236" i="4" s="1"/>
  <c r="AK2243" i="4"/>
  <c r="AJ2244" i="4"/>
  <c r="AK2244" i="4" s="1"/>
  <c r="AK2251" i="4"/>
  <c r="AI2307" i="4"/>
  <c r="AJ2307" i="4" s="1"/>
  <c r="AH2256" i="4"/>
  <c r="AI2259" i="4"/>
  <c r="AH2262" i="4"/>
  <c r="AI2262" i="4" s="1"/>
  <c r="AH2284" i="4"/>
  <c r="AI2291" i="4"/>
  <c r="AH2294" i="4"/>
  <c r="AI2294" i="4" s="1"/>
  <c r="AH2308" i="4"/>
  <c r="AI2308" i="4" s="1"/>
  <c r="AI2319" i="4"/>
  <c r="AI2352" i="4"/>
  <c r="AJ2352" i="4" s="1"/>
  <c r="AI2183" i="4"/>
  <c r="AH2184" i="4"/>
  <c r="AI2191" i="4"/>
  <c r="AH2192" i="4"/>
  <c r="AI2199" i="4"/>
  <c r="AH2200" i="4"/>
  <c r="AI2207" i="4"/>
  <c r="AH2208" i="4"/>
  <c r="AI2215" i="4"/>
  <c r="AH2216" i="4"/>
  <c r="AI2223" i="4"/>
  <c r="AH2224" i="4"/>
  <c r="AI2231" i="4"/>
  <c r="AH2232" i="4"/>
  <c r="AI2239" i="4"/>
  <c r="AH2240" i="4"/>
  <c r="AI2247" i="4"/>
  <c r="AH2248" i="4"/>
  <c r="AJ2259" i="4"/>
  <c r="AI2274" i="4"/>
  <c r="AJ2274" i="4" s="1"/>
  <c r="AJ2291" i="4"/>
  <c r="AK2291" i="4" s="1"/>
  <c r="AH2422" i="4"/>
  <c r="AI2422" i="4" s="1"/>
  <c r="AJ2183" i="4"/>
  <c r="AI2184" i="4"/>
  <c r="AJ2191" i="4"/>
  <c r="AI2192" i="4"/>
  <c r="AJ2199" i="4"/>
  <c r="AI2200" i="4"/>
  <c r="AJ2207" i="4"/>
  <c r="AJ2215" i="4"/>
  <c r="AI2216" i="4"/>
  <c r="AJ2223" i="4"/>
  <c r="AI2224" i="4"/>
  <c r="AJ2224" i="4" s="1"/>
  <c r="AK2224" i="4" s="1"/>
  <c r="AJ2231" i="4"/>
  <c r="AI2232" i="4"/>
  <c r="AH2233" i="4"/>
  <c r="AJ2239" i="4"/>
  <c r="AH2241" i="4"/>
  <c r="AI2248" i="4"/>
  <c r="AH2249" i="4"/>
  <c r="AH2260" i="4"/>
  <c r="AI2267" i="4"/>
  <c r="AH2270" i="4"/>
  <c r="AJ2289" i="4"/>
  <c r="AH2292" i="4"/>
  <c r="AI2299" i="4"/>
  <c r="AH2315" i="4"/>
  <c r="AI2315" i="4" s="1"/>
  <c r="AK2175" i="4"/>
  <c r="AI2177" i="4"/>
  <c r="AK2183" i="4"/>
  <c r="AJ2184" i="4"/>
  <c r="AI2185" i="4"/>
  <c r="AJ2185" i="4" s="1"/>
  <c r="AH2186" i="4"/>
  <c r="AK2191" i="4"/>
  <c r="AJ2192" i="4"/>
  <c r="AI2193" i="4"/>
  <c r="AH2194" i="4"/>
  <c r="AJ2200" i="4"/>
  <c r="AI2201" i="4"/>
  <c r="AH2202" i="4"/>
  <c r="AK2207" i="4"/>
  <c r="AI2209" i="4"/>
  <c r="AH2210" i="4"/>
  <c r="AJ2216" i="4"/>
  <c r="AI2217" i="4"/>
  <c r="AH2218" i="4"/>
  <c r="AK2223" i="4"/>
  <c r="AI2225" i="4"/>
  <c r="AH2226" i="4"/>
  <c r="AJ2232" i="4"/>
  <c r="AK2232" i="4" s="1"/>
  <c r="AI2233" i="4"/>
  <c r="AH2234" i="4"/>
  <c r="AK2239" i="4"/>
  <c r="AI2241" i="4"/>
  <c r="AH2242" i="4"/>
  <c r="AJ2248" i="4"/>
  <c r="AI2249" i="4"/>
  <c r="AJ2249" i="4" s="1"/>
  <c r="AH2250" i="4"/>
  <c r="AH2254" i="4"/>
  <c r="AI2260" i="4"/>
  <c r="AI2282" i="4"/>
  <c r="AJ2282" i="4" s="1"/>
  <c r="AI2292" i="4"/>
  <c r="AJ2299" i="4"/>
  <c r="AJ2305" i="4"/>
  <c r="AK2305" i="4" s="1"/>
  <c r="AK2184" i="4"/>
  <c r="AK2200" i="4"/>
  <c r="AL2200" i="4" s="1"/>
  <c r="AK2216" i="4"/>
  <c r="AI2218" i="4"/>
  <c r="AI2226" i="4"/>
  <c r="AJ2233" i="4"/>
  <c r="AI2234" i="4"/>
  <c r="AJ2241" i="4"/>
  <c r="AK2248" i="4"/>
  <c r="AJ2265" i="4"/>
  <c r="AK2265" i="4" s="1"/>
  <c r="AH2268" i="4"/>
  <c r="AI2275" i="4"/>
  <c r="AH2278" i="4"/>
  <c r="AI2278" i="4" s="1"/>
  <c r="AJ2278" i="4" s="1"/>
  <c r="AH2300" i="4"/>
  <c r="AH2355" i="4"/>
  <c r="AI2355" i="4" s="1"/>
  <c r="AI2379" i="4"/>
  <c r="AJ2379" i="4" s="1"/>
  <c r="AH2252" i="4"/>
  <c r="AH2253" i="4"/>
  <c r="AI2253" i="4" s="1"/>
  <c r="AJ2258" i="4"/>
  <c r="AK2258" i="4" s="1"/>
  <c r="AJ2275" i="4"/>
  <c r="AI2290" i="4"/>
  <c r="AI2300" i="4"/>
  <c r="AI2306" i="4"/>
  <c r="AJ2327" i="4"/>
  <c r="AH2345" i="4"/>
  <c r="AI2360" i="4"/>
  <c r="AJ2360" i="4" s="1"/>
  <c r="AH2363" i="4"/>
  <c r="AI2363" i="4" s="1"/>
  <c r="AI2370" i="4"/>
  <c r="AH2317" i="4"/>
  <c r="AH2353" i="4"/>
  <c r="AH2374" i="4"/>
  <c r="AI2380" i="4"/>
  <c r="AL2258" i="4"/>
  <c r="AK2259" i="4"/>
  <c r="AI2261" i="4"/>
  <c r="AJ2261" i="4" s="1"/>
  <c r="AI2269" i="4"/>
  <c r="AK2275" i="4"/>
  <c r="AI2277" i="4"/>
  <c r="AI2285" i="4"/>
  <c r="AI2293" i="4"/>
  <c r="AK2299" i="4"/>
  <c r="AI2301" i="4"/>
  <c r="AH2302" i="4"/>
  <c r="AK2307" i="4"/>
  <c r="AI2309" i="4"/>
  <c r="AH2310" i="4"/>
  <c r="AH2314" i="4"/>
  <c r="AK2327" i="4"/>
  <c r="AI2335" i="4"/>
  <c r="AJ2343" i="4"/>
  <c r="AI2353" i="4"/>
  <c r="AJ2353" i="4" s="1"/>
  <c r="AH2361" i="4"/>
  <c r="AI2368" i="4"/>
  <c r="AJ2368" i="4" s="1"/>
  <c r="AH2375" i="4"/>
  <c r="AJ2269" i="4"/>
  <c r="AJ2277" i="4"/>
  <c r="AJ2285" i="4"/>
  <c r="AJ2293" i="4"/>
  <c r="AJ2301" i="4"/>
  <c r="AI2302" i="4"/>
  <c r="AJ2309" i="4"/>
  <c r="AI2310" i="4"/>
  <c r="AI2320" i="4"/>
  <c r="AH2323" i="4"/>
  <c r="AI2323" i="4" s="1"/>
  <c r="AI2263" i="4"/>
  <c r="AH2264" i="4"/>
  <c r="AK2269" i="4"/>
  <c r="AL2269" i="4" s="1"/>
  <c r="AI2271" i="4"/>
  <c r="AH2272" i="4"/>
  <c r="AK2277" i="4"/>
  <c r="AI2279" i="4"/>
  <c r="AH2280" i="4"/>
  <c r="AK2285" i="4"/>
  <c r="AI2287" i="4"/>
  <c r="AJ2287" i="4" s="1"/>
  <c r="AH2288" i="4"/>
  <c r="AI2295" i="4"/>
  <c r="AJ2295" i="4" s="1"/>
  <c r="AH2296" i="4"/>
  <c r="AK2301" i="4"/>
  <c r="AJ2302" i="4"/>
  <c r="AI2303" i="4"/>
  <c r="AH2304" i="4"/>
  <c r="AJ2310" i="4"/>
  <c r="AK2310" i="4" s="1"/>
  <c r="AI2311" i="4"/>
  <c r="AI2313" i="4"/>
  <c r="AI2328" i="4"/>
  <c r="AJ2328" i="4" s="1"/>
  <c r="AH2331" i="4"/>
  <c r="AK2343" i="4"/>
  <c r="AI2351" i="4"/>
  <c r="AJ2359" i="4"/>
  <c r="AK2359" i="4" s="1"/>
  <c r="AJ2366" i="4"/>
  <c r="AH2369" i="4"/>
  <c r="AI2264" i="4"/>
  <c r="AI2272" i="4"/>
  <c r="AL2277" i="4"/>
  <c r="AL2285" i="4"/>
  <c r="AI2288" i="4"/>
  <c r="AI2296" i="4"/>
  <c r="AL2301" i="4"/>
  <c r="AK2302" i="4"/>
  <c r="AI2304" i="4"/>
  <c r="AI2316" i="4"/>
  <c r="AJ2316" i="4" s="1"/>
  <c r="AH2321" i="4"/>
  <c r="AI2321" i="4" s="1"/>
  <c r="AI2336" i="4"/>
  <c r="AH2339" i="4"/>
  <c r="AI2387" i="4"/>
  <c r="AJ2387" i="4" s="1"/>
  <c r="AH2329" i="4"/>
  <c r="AJ2336" i="4"/>
  <c r="AI2344" i="4"/>
  <c r="AJ2344" i="4" s="1"/>
  <c r="AH2347" i="4"/>
  <c r="AI2347" i="4" s="1"/>
  <c r="AJ2367" i="4"/>
  <c r="AK2367" i="4" s="1"/>
  <c r="AH2400" i="4"/>
  <c r="AI2400" i="4" s="1"/>
  <c r="AI2383" i="4"/>
  <c r="AJ2383" i="4" s="1"/>
  <c r="AI2404" i="4"/>
  <c r="AI2407" i="4"/>
  <c r="AJ2407" i="4" s="1"/>
  <c r="AJ2431" i="4"/>
  <c r="AJ2471" i="4"/>
  <c r="AH2408" i="4"/>
  <c r="AI2408" i="4" s="1"/>
  <c r="AK2312" i="4"/>
  <c r="AI2322" i="4"/>
  <c r="AL2327" i="4"/>
  <c r="AM2327" i="4" s="1"/>
  <c r="AN2327" i="4" s="1"/>
  <c r="AI2330" i="4"/>
  <c r="AK2336" i="4"/>
  <c r="AI2338" i="4"/>
  <c r="AL2343" i="4"/>
  <c r="AK2344" i="4"/>
  <c r="AI2346" i="4"/>
  <c r="AI2354" i="4"/>
  <c r="AL2359" i="4"/>
  <c r="AK2360" i="4"/>
  <c r="AI2362" i="4"/>
  <c r="AJ2362" i="4" s="1"/>
  <c r="AK2368" i="4"/>
  <c r="AJ2371" i="4"/>
  <c r="AJ2397" i="4"/>
  <c r="AI2439" i="4"/>
  <c r="AJ2322" i="4"/>
  <c r="AJ2330" i="4"/>
  <c r="AH2416" i="4"/>
  <c r="AI2432" i="4"/>
  <c r="AK2322" i="4"/>
  <c r="AI2324" i="4"/>
  <c r="AH2325" i="4"/>
  <c r="AK2330" i="4"/>
  <c r="AI2332" i="4"/>
  <c r="AH2333" i="4"/>
  <c r="AI2340" i="4"/>
  <c r="AH2341" i="4"/>
  <c r="AI2348" i="4"/>
  <c r="AH2349" i="4"/>
  <c r="AI2356" i="4"/>
  <c r="AH2357" i="4"/>
  <c r="AK2362" i="4"/>
  <c r="AI2364" i="4"/>
  <c r="AH2365" i="4"/>
  <c r="AH2373" i="4"/>
  <c r="AJ2378" i="4"/>
  <c r="AI2382" i="4"/>
  <c r="AJ2386" i="4"/>
  <c r="AI2392" i="4"/>
  <c r="AI2398" i="4"/>
  <c r="AI2413" i="4"/>
  <c r="AH2419" i="4"/>
  <c r="AI2418" i="4"/>
  <c r="AI2419" i="4" s="1"/>
  <c r="AI2420" i="4"/>
  <c r="AJ2420" i="4" s="1"/>
  <c r="AH2318" i="4"/>
  <c r="AL2322" i="4"/>
  <c r="AI2325" i="4"/>
  <c r="AH2326" i="4"/>
  <c r="AI2326" i="4" s="1"/>
  <c r="AL2330" i="4"/>
  <c r="AI2333" i="4"/>
  <c r="AH2334" i="4"/>
  <c r="AH2342" i="4"/>
  <c r="AI2342" i="4" s="1"/>
  <c r="AH2350" i="4"/>
  <c r="AJ2356" i="4"/>
  <c r="AI2357" i="4"/>
  <c r="AH2358" i="4"/>
  <c r="AL2362" i="4"/>
  <c r="AJ2364" i="4"/>
  <c r="AI2373" i="4"/>
  <c r="AJ2373" i="4" s="1"/>
  <c r="AH2376" i="4"/>
  <c r="AI2376" i="4" s="1"/>
  <c r="AJ2376" i="4" s="1"/>
  <c r="AK2376" i="4" s="1"/>
  <c r="AJ2377" i="4"/>
  <c r="AK2377" i="4" s="1"/>
  <c r="AK2378" i="4"/>
  <c r="AH2381" i="4"/>
  <c r="AK2386" i="4"/>
  <c r="AJ2413" i="4"/>
  <c r="AK2413" i="4" s="1"/>
  <c r="AH2441" i="4"/>
  <c r="AI2441" i="4" s="1"/>
  <c r="AI2488" i="4"/>
  <c r="AJ2488" i="4" s="1"/>
  <c r="AH2372" i="4"/>
  <c r="AI2381" i="4"/>
  <c r="AH2384" i="4"/>
  <c r="AI2421" i="4"/>
  <c r="AJ2421" i="4" s="1"/>
  <c r="AH2465" i="4"/>
  <c r="AI2465" i="4" s="1"/>
  <c r="AK2391" i="4"/>
  <c r="AL2391" i="4" s="1"/>
  <c r="AJ2392" i="4"/>
  <c r="AK2397" i="4"/>
  <c r="AI2399" i="4"/>
  <c r="AJ2399" i="4" s="1"/>
  <c r="AK2405" i="4"/>
  <c r="AJ2406" i="4"/>
  <c r="AI2415" i="4"/>
  <c r="AI2448" i="4"/>
  <c r="AJ2448" i="4" s="1"/>
  <c r="AJ2455" i="4"/>
  <c r="AH2489" i="4"/>
  <c r="AI2545" i="4"/>
  <c r="AL2405" i="4"/>
  <c r="AK2406" i="4"/>
  <c r="AG2427" i="4"/>
  <c r="AI2472" i="4"/>
  <c r="AH2385" i="4"/>
  <c r="AG2395" i="4"/>
  <c r="AI2401" i="4"/>
  <c r="AH2402" i="4"/>
  <c r="AI2402" i="4" s="1"/>
  <c r="AM2405" i="4"/>
  <c r="AN2405" i="4" s="1"/>
  <c r="AL2406" i="4"/>
  <c r="AK2407" i="4"/>
  <c r="AI2409" i="4"/>
  <c r="AH2410" i="4"/>
  <c r="AK2421" i="4"/>
  <c r="AL2421" i="4" s="1"/>
  <c r="AI2423" i="4"/>
  <c r="AH2424" i="4"/>
  <c r="AG2527" i="4"/>
  <c r="AJ2435" i="4"/>
  <c r="AJ2446" i="4"/>
  <c r="AK2446" i="4" s="1"/>
  <c r="AH2449" i="4"/>
  <c r="AH2473" i="4"/>
  <c r="AI2473" i="4" s="1"/>
  <c r="AJ2479" i="4"/>
  <c r="AH2389" i="4"/>
  <c r="AG2393" i="4"/>
  <c r="AJ2401" i="4"/>
  <c r="AH2403" i="4"/>
  <c r="AM2406" i="4"/>
  <c r="AL2407" i="4"/>
  <c r="AJ2409" i="4"/>
  <c r="AI2410" i="4"/>
  <c r="AJ2410" i="4" s="1"/>
  <c r="AK2410" i="4" s="1"/>
  <c r="AH2411" i="4"/>
  <c r="AJ2423" i="4"/>
  <c r="AI2456" i="4"/>
  <c r="AH2390" i="4"/>
  <c r="AK2401" i="4"/>
  <c r="AN2406" i="4"/>
  <c r="AM2407" i="4"/>
  <c r="AK2409" i="4"/>
  <c r="AI2411" i="4"/>
  <c r="AH2412" i="4"/>
  <c r="AG2419" i="4"/>
  <c r="AK2423" i="4"/>
  <c r="AI2425" i="4"/>
  <c r="AH2426" i="4"/>
  <c r="AI2428" i="4"/>
  <c r="AJ2428" i="4" s="1"/>
  <c r="AH2429" i="4"/>
  <c r="AH2457" i="4"/>
  <c r="AJ2463" i="4"/>
  <c r="AI2480" i="4"/>
  <c r="AO2406" i="4"/>
  <c r="AL2409" i="4"/>
  <c r="AM2409" i="4" s="1"/>
  <c r="AJ2411" i="4"/>
  <c r="AI2412" i="4"/>
  <c r="AG2417" i="4"/>
  <c r="AL2423" i="4"/>
  <c r="AJ2425" i="4"/>
  <c r="AI2426" i="4"/>
  <c r="AI2429" i="4"/>
  <c r="AH2430" i="4"/>
  <c r="AH2434" i="4"/>
  <c r="AH2437" i="4"/>
  <c r="AI2440" i="4"/>
  <c r="AI2447" i="4"/>
  <c r="AH2481" i="4"/>
  <c r="AI2481" i="4" s="1"/>
  <c r="AJ2487" i="4"/>
  <c r="AI2498" i="4"/>
  <c r="AH2433" i="4"/>
  <c r="AI2434" i="4"/>
  <c r="AJ2440" i="4"/>
  <c r="AH2443" i="4"/>
  <c r="AI2464" i="4"/>
  <c r="AJ2464" i="4" s="1"/>
  <c r="AH2546" i="4"/>
  <c r="AJ2552" i="4"/>
  <c r="AI2633" i="4"/>
  <c r="AI2534" i="4"/>
  <c r="AI2599" i="4"/>
  <c r="AI2442" i="4"/>
  <c r="AI2450" i="4"/>
  <c r="AH2451" i="4"/>
  <c r="AI2458" i="4"/>
  <c r="AH2459" i="4"/>
  <c r="AI2466" i="4"/>
  <c r="AH2467" i="4"/>
  <c r="AI2474" i="4"/>
  <c r="AH2475" i="4"/>
  <c r="AI2482" i="4"/>
  <c r="AH2483" i="4"/>
  <c r="AI2490" i="4"/>
  <c r="AH2491" i="4"/>
  <c r="AI2497" i="4"/>
  <c r="AH2508" i="4"/>
  <c r="AI2508" i="4" s="1"/>
  <c r="AH2524" i="4"/>
  <c r="AI2524" i="4" s="1"/>
  <c r="AH2535" i="4"/>
  <c r="AI2535" i="4" s="1"/>
  <c r="AI2575" i="4"/>
  <c r="AJ2442" i="4"/>
  <c r="AJ2450" i="4"/>
  <c r="AI2451" i="4"/>
  <c r="AJ2458" i="4"/>
  <c r="AI2459" i="4"/>
  <c r="AJ2466" i="4"/>
  <c r="AK2466" i="4" s="1"/>
  <c r="AL2466" i="4" s="1"/>
  <c r="AI2467" i="4"/>
  <c r="AJ2474" i="4"/>
  <c r="AI2475" i="4"/>
  <c r="AJ2482" i="4"/>
  <c r="AI2483" i="4"/>
  <c r="AJ2490" i="4"/>
  <c r="AI2491" i="4"/>
  <c r="AH2496" i="4"/>
  <c r="AJ2497" i="4"/>
  <c r="AI2514" i="4"/>
  <c r="AJ2514" i="4" s="1"/>
  <c r="AI2537" i="4"/>
  <c r="AI2553" i="4"/>
  <c r="AI2436" i="4"/>
  <c r="AK2442" i="4"/>
  <c r="AI2444" i="4"/>
  <c r="AH2445" i="4"/>
  <c r="AK2450" i="4"/>
  <c r="AI2452" i="4"/>
  <c r="AH2453" i="4"/>
  <c r="AK2458" i="4"/>
  <c r="AJ2459" i="4"/>
  <c r="AI2460" i="4"/>
  <c r="AH2461" i="4"/>
  <c r="AJ2467" i="4"/>
  <c r="AI2468" i="4"/>
  <c r="AH2469" i="4"/>
  <c r="AK2474" i="4"/>
  <c r="AJ2475" i="4"/>
  <c r="AI2476" i="4"/>
  <c r="AH2477" i="4"/>
  <c r="AK2482" i="4"/>
  <c r="AJ2483" i="4"/>
  <c r="AI2484" i="4"/>
  <c r="AJ2484" i="4" s="1"/>
  <c r="AH2485" i="4"/>
  <c r="AK2490" i="4"/>
  <c r="AJ2491" i="4"/>
  <c r="AK2491" i="4" s="1"/>
  <c r="AI2492" i="4"/>
  <c r="AH2493" i="4"/>
  <c r="AH2494" i="4"/>
  <c r="AH2495" i="4"/>
  <c r="AI2496" i="4"/>
  <c r="AH2538" i="4"/>
  <c r="AH2554" i="4"/>
  <c r="AJ2436" i="4"/>
  <c r="AL2442" i="4"/>
  <c r="AJ2444" i="4"/>
  <c r="AI2445" i="4"/>
  <c r="AL2450" i="4"/>
  <c r="AI2453" i="4"/>
  <c r="AH2454" i="4"/>
  <c r="AL2458" i="4"/>
  <c r="AK2459" i="4"/>
  <c r="AJ2460" i="4"/>
  <c r="AH2462" i="4"/>
  <c r="AK2467" i="4"/>
  <c r="AJ2468" i="4"/>
  <c r="AI2469" i="4"/>
  <c r="AH2470" i="4"/>
  <c r="AK2475" i="4"/>
  <c r="AJ2476" i="4"/>
  <c r="AI2477" i="4"/>
  <c r="AH2478" i="4"/>
  <c r="AL2482" i="4"/>
  <c r="AK2483" i="4"/>
  <c r="AI2485" i="4"/>
  <c r="AH2486" i="4"/>
  <c r="AL2490" i="4"/>
  <c r="AJ2492" i="4"/>
  <c r="AI2493" i="4"/>
  <c r="AI2495" i="4"/>
  <c r="AJ2496" i="4"/>
  <c r="AH2500" i="4"/>
  <c r="AI2500" i="4" s="1"/>
  <c r="AI2544" i="4"/>
  <c r="AJ2544" i="4" s="1"/>
  <c r="AJ2493" i="4"/>
  <c r="AJ2495" i="4"/>
  <c r="AK2496" i="4"/>
  <c r="AJ2498" i="4"/>
  <c r="AK2498" i="4" s="1"/>
  <c r="AH2516" i="4"/>
  <c r="AJ2533" i="4"/>
  <c r="AI2499" i="4"/>
  <c r="AJ2506" i="4"/>
  <c r="AI2507" i="4"/>
  <c r="AI2515" i="4"/>
  <c r="AJ2522" i="4"/>
  <c r="AI2523" i="4"/>
  <c r="AH2576" i="4"/>
  <c r="AI2576" i="4" s="1"/>
  <c r="AK2579" i="4"/>
  <c r="AL2579" i="4" s="1"/>
  <c r="AH2600" i="4"/>
  <c r="AI2600" i="4" s="1"/>
  <c r="AJ2499" i="4"/>
  <c r="AK2506" i="4"/>
  <c r="AJ2515" i="4"/>
  <c r="AJ2523" i="4"/>
  <c r="AK2523" i="4" s="1"/>
  <c r="AH2528" i="4"/>
  <c r="AK2533" i="4"/>
  <c r="AJ2534" i="4"/>
  <c r="AI2607" i="4"/>
  <c r="AH2556" i="4"/>
  <c r="AH2608" i="4"/>
  <c r="AI2608" i="4" s="1"/>
  <c r="AI2634" i="4"/>
  <c r="AJ2501" i="4"/>
  <c r="AI2502" i="4"/>
  <c r="AH2503" i="4"/>
  <c r="AJ2509" i="4"/>
  <c r="AI2510" i="4"/>
  <c r="AH2511" i="4"/>
  <c r="AJ2517" i="4"/>
  <c r="AI2518" i="4"/>
  <c r="AH2519" i="4"/>
  <c r="AJ2525" i="4"/>
  <c r="AI2526" i="4"/>
  <c r="AI2529" i="4"/>
  <c r="AH2530" i="4"/>
  <c r="AJ2539" i="4"/>
  <c r="AI2540" i="4"/>
  <c r="AH2541" i="4"/>
  <c r="AJ2547" i="4"/>
  <c r="AI2548" i="4"/>
  <c r="AH2549" i="4"/>
  <c r="AJ2555" i="4"/>
  <c r="AI2556" i="4"/>
  <c r="AH2557" i="4"/>
  <c r="AH2561" i="4"/>
  <c r="AI2567" i="4"/>
  <c r="AI2583" i="4"/>
  <c r="AI2615" i="4"/>
  <c r="AH2635" i="4"/>
  <c r="AI2635" i="4" s="1"/>
  <c r="AK2501" i="4"/>
  <c r="AL2501" i="4" s="1"/>
  <c r="AJ2502" i="4"/>
  <c r="AI2503" i="4"/>
  <c r="AJ2510" i="4"/>
  <c r="AI2511" i="4"/>
  <c r="AK2517" i="4"/>
  <c r="AJ2518" i="4"/>
  <c r="AK2518" i="4" s="1"/>
  <c r="AK2525" i="4"/>
  <c r="AJ2526" i="4"/>
  <c r="AH2568" i="4"/>
  <c r="AH2584" i="4"/>
  <c r="AI2584" i="4" s="1"/>
  <c r="AH2616" i="4"/>
  <c r="AI2620" i="4"/>
  <c r="AJ2620" i="4" s="1"/>
  <c r="AK2502" i="4"/>
  <c r="AJ2503" i="4"/>
  <c r="AI2504" i="4"/>
  <c r="AH2505" i="4"/>
  <c r="AI2505" i="4" s="1"/>
  <c r="AK2510" i="4"/>
  <c r="AI2512" i="4"/>
  <c r="AH2513" i="4"/>
  <c r="AL2517" i="4"/>
  <c r="AH2521" i="4"/>
  <c r="AL2525" i="4"/>
  <c r="AK2526" i="4"/>
  <c r="AI2531" i="4"/>
  <c r="AH2532" i="4"/>
  <c r="AG2536" i="4"/>
  <c r="AI2542" i="4"/>
  <c r="AH2543" i="4"/>
  <c r="AI2550" i="4"/>
  <c r="AJ2550" i="4" s="1"/>
  <c r="AH2551" i="4"/>
  <c r="AI2558" i="4"/>
  <c r="AH2559" i="4"/>
  <c r="AH2560" i="4"/>
  <c r="AI2591" i="4"/>
  <c r="AH2624" i="4"/>
  <c r="AI2628" i="4"/>
  <c r="AJ2628" i="4" s="1"/>
  <c r="AK2628" i="4" s="1"/>
  <c r="AG2630" i="4"/>
  <c r="AI2559" i="4"/>
  <c r="AH2592" i="4"/>
  <c r="AJ2632" i="4"/>
  <c r="AJ2566" i="4"/>
  <c r="AK2573" i="4"/>
  <c r="AJ2574" i="4"/>
  <c r="AM2579" i="4"/>
  <c r="AJ2582" i="4"/>
  <c r="AK2589" i="4"/>
  <c r="AJ2590" i="4"/>
  <c r="AK2597" i="4"/>
  <c r="AJ2598" i="4"/>
  <c r="AK2605" i="4"/>
  <c r="AJ2606" i="4"/>
  <c r="AJ2614" i="4"/>
  <c r="AK2621" i="4"/>
  <c r="AJ2622" i="4"/>
  <c r="AK2629" i="4"/>
  <c r="AJ2633" i="4"/>
  <c r="AG2639" i="4"/>
  <c r="AK2566" i="4"/>
  <c r="AL2566" i="4" s="1"/>
  <c r="AJ2567" i="4"/>
  <c r="AH2569" i="4"/>
  <c r="AL2573" i="4"/>
  <c r="AJ2575" i="4"/>
  <c r="AH2577" i="4"/>
  <c r="AN2579" i="4"/>
  <c r="AH2585" i="4"/>
  <c r="AL2589" i="4"/>
  <c r="AK2590" i="4"/>
  <c r="AJ2591" i="4"/>
  <c r="AH2593" i="4"/>
  <c r="AL2597" i="4"/>
  <c r="AM2597" i="4" s="1"/>
  <c r="AK2598" i="4"/>
  <c r="AJ2599" i="4"/>
  <c r="AH2601" i="4"/>
  <c r="AL2605" i="4"/>
  <c r="AK2606" i="4"/>
  <c r="AJ2607" i="4"/>
  <c r="AH2609" i="4"/>
  <c r="AK2614" i="4"/>
  <c r="AJ2615" i="4"/>
  <c r="AH2617" i="4"/>
  <c r="AL2621" i="4"/>
  <c r="AM2621" i="4" s="1"/>
  <c r="AN2621" i="4" s="1"/>
  <c r="AJ2623" i="4"/>
  <c r="AH2625" i="4"/>
  <c r="AL2629" i="4"/>
  <c r="AM2573" i="4"/>
  <c r="AI2577" i="4"/>
  <c r="AO2579" i="4"/>
  <c r="AL2590" i="4"/>
  <c r="AI2593" i="4"/>
  <c r="AL2598" i="4"/>
  <c r="AM2605" i="4"/>
  <c r="AN2605" i="4" s="1"/>
  <c r="AO2605" i="4" s="1"/>
  <c r="AI2609" i="4"/>
  <c r="AJ2609" i="4" s="1"/>
  <c r="AL2614" i="4"/>
  <c r="AI2617" i="4"/>
  <c r="AJ2617" i="4" s="1"/>
  <c r="AH2618" i="4"/>
  <c r="AK2623" i="4"/>
  <c r="AH2626" i="4"/>
  <c r="AM2629" i="4"/>
  <c r="AH2587" i="4"/>
  <c r="AM2590" i="4"/>
  <c r="AJ2593" i="4"/>
  <c r="AK2593" i="4" s="1"/>
  <c r="AH2595" i="4"/>
  <c r="AM2598" i="4"/>
  <c r="AI2602" i="4"/>
  <c r="AH2603" i="4"/>
  <c r="AI2610" i="4"/>
  <c r="AJ2610" i="4" s="1"/>
  <c r="AH2611" i="4"/>
  <c r="AM2614" i="4"/>
  <c r="AI2618" i="4"/>
  <c r="AH2619" i="4"/>
  <c r="AL2623" i="4"/>
  <c r="AH2627" i="4"/>
  <c r="AI2627" i="4" s="1"/>
  <c r="AN2629" i="4"/>
  <c r="AJ2636" i="4"/>
  <c r="AI2637" i="4"/>
  <c r="AH2638" i="4"/>
  <c r="AI2563" i="4"/>
  <c r="AH2564" i="4"/>
  <c r="AI2571" i="4"/>
  <c r="AH2572" i="4"/>
  <c r="AH2580" i="4"/>
  <c r="AJ2586" i="4"/>
  <c r="AI2587" i="4"/>
  <c r="AH2588" i="4"/>
  <c r="AN2590" i="4"/>
  <c r="AO2590" i="4" s="1"/>
  <c r="AJ2594" i="4"/>
  <c r="AI2595" i="4"/>
  <c r="AH2596" i="4"/>
  <c r="AN2598" i="4"/>
  <c r="AJ2602" i="4"/>
  <c r="AH2604" i="4"/>
  <c r="AI2611" i="4"/>
  <c r="AH2612" i="4"/>
  <c r="AN2614" i="4"/>
  <c r="AJ2618" i="4"/>
  <c r="AI2619" i="4"/>
  <c r="AM2623" i="4"/>
  <c r="AN2623" i="4" s="1"/>
  <c r="AK2636" i="4"/>
  <c r="AI2638" i="4"/>
  <c r="AO2598" i="4"/>
  <c r="AO2614" i="4"/>
  <c r="AL2636" i="4"/>
  <c r="AM2636" i="4" l="1"/>
  <c r="AO2623" i="4"/>
  <c r="AO2629" i="4"/>
  <c r="AO2621" i="4"/>
  <c r="AM2589" i="4"/>
  <c r="AN2573" i="4"/>
  <c r="AO2573" i="4" s="1"/>
  <c r="AI2624" i="4"/>
  <c r="AJ2624" i="4" s="1"/>
  <c r="AM2517" i="4"/>
  <c r="AL2510" i="4"/>
  <c r="AK2607" i="4"/>
  <c r="AL2607" i="4" s="1"/>
  <c r="AK2515" i="4"/>
  <c r="AL2506" i="4"/>
  <c r="AK2499" i="4"/>
  <c r="AL2533" i="4"/>
  <c r="AH2630" i="4"/>
  <c r="AJ2485" i="4"/>
  <c r="AK2444" i="4"/>
  <c r="AK2497" i="4"/>
  <c r="AL2483" i="4"/>
  <c r="AM2482" i="4"/>
  <c r="AM2458" i="4"/>
  <c r="AM2450" i="4"/>
  <c r="AK2633" i="4"/>
  <c r="AL2633" i="4" s="1"/>
  <c r="AL2498" i="4"/>
  <c r="AK2440" i="4"/>
  <c r="AK2425" i="4"/>
  <c r="AK2411" i="4"/>
  <c r="AK2392" i="4"/>
  <c r="AL2386" i="4"/>
  <c r="AJ2357" i="4"/>
  <c r="AJ2432" i="4"/>
  <c r="AK2432" i="4" s="1"/>
  <c r="AI2416" i="4"/>
  <c r="AJ2416" i="4" s="1"/>
  <c r="AJ2439" i="4"/>
  <c r="AK2439" i="4" s="1"/>
  <c r="AL2397" i="4"/>
  <c r="AM2397" i="4" s="1"/>
  <c r="AM2362" i="4"/>
  <c r="AN2407" i="4"/>
  <c r="AL2336" i="4"/>
  <c r="AM2336" i="4" s="1"/>
  <c r="AJ2304" i="4"/>
  <c r="AJ2296" i="4"/>
  <c r="AI2361" i="4"/>
  <c r="AJ2361" i="4"/>
  <c r="AM2343" i="4"/>
  <c r="AL2302" i="4"/>
  <c r="AK2293" i="4"/>
  <c r="AM2277" i="4"/>
  <c r="AI2374" i="4"/>
  <c r="AJ2374" i="4" s="1"/>
  <c r="AK2374" i="4" s="1"/>
  <c r="AK2353" i="4"/>
  <c r="AI2345" i="4"/>
  <c r="AJ2345" i="4"/>
  <c r="AJ2300" i="4"/>
  <c r="AK2300" i="4" s="1"/>
  <c r="AJ2218" i="4"/>
  <c r="AI2270" i="4"/>
  <c r="AJ2270" i="4" s="1"/>
  <c r="AJ2260" i="4"/>
  <c r="AK2192" i="4"/>
  <c r="AL2248" i="4"/>
  <c r="AL2223" i="4"/>
  <c r="AL2183" i="4"/>
  <c r="AL2259" i="4"/>
  <c r="AK2204" i="4"/>
  <c r="AL2187" i="4"/>
  <c r="AJ2245" i="4"/>
  <c r="AK2245" i="4" s="1"/>
  <c r="AL2227" i="4"/>
  <c r="AK2181" i="4"/>
  <c r="AK2220" i="4"/>
  <c r="AL2203" i="4"/>
  <c r="AI2286" i="4"/>
  <c r="AJ2286" i="4" s="1"/>
  <c r="AK2196" i="4"/>
  <c r="AI2230" i="4"/>
  <c r="AL2175" i="4"/>
  <c r="AL2174" i="4"/>
  <c r="AL2153" i="4"/>
  <c r="AM2152" i="4"/>
  <c r="AL2128" i="4"/>
  <c r="AL2073" i="4"/>
  <c r="AL2065" i="4"/>
  <c r="AN2108" i="4"/>
  <c r="AO2108" i="4" s="1"/>
  <c r="AN2092" i="4"/>
  <c r="AO2092" i="4" s="1"/>
  <c r="AN2076" i="4"/>
  <c r="AO2076" i="4" s="1"/>
  <c r="AK2165" i="4"/>
  <c r="AK2133" i="4"/>
  <c r="AJ2094" i="4"/>
  <c r="AI2119" i="4"/>
  <c r="AJ2119" i="4" s="1"/>
  <c r="AK2157" i="4"/>
  <c r="AJ2150" i="4"/>
  <c r="AK2150" i="4" s="1"/>
  <c r="AJ2118" i="4"/>
  <c r="AK2061" i="4"/>
  <c r="AJ2054" i="4"/>
  <c r="AK2054" i="4" s="1"/>
  <c r="AI2041" i="4"/>
  <c r="AJ2041" i="4" s="1"/>
  <c r="AK2041" i="4" s="1"/>
  <c r="AJ2021" i="4"/>
  <c r="AJ1925" i="4"/>
  <c r="AL2195" i="4"/>
  <c r="AI2111" i="4"/>
  <c r="AJ2111" i="4" s="1"/>
  <c r="AL2243" i="4"/>
  <c r="AI2222" i="4"/>
  <c r="AJ2222" i="4" s="1"/>
  <c r="AK2149" i="4"/>
  <c r="AK2053" i="4"/>
  <c r="AL2031" i="4"/>
  <c r="AL1987" i="4"/>
  <c r="AM1986" i="4"/>
  <c r="AL1979" i="4"/>
  <c r="AM1978" i="4"/>
  <c r="AK2044" i="4"/>
  <c r="AK2038" i="4"/>
  <c r="AK2188" i="4"/>
  <c r="AL2188" i="4" s="1"/>
  <c r="AJ2102" i="4"/>
  <c r="AJ2070" i="4"/>
  <c r="AJ2046" i="4"/>
  <c r="AK2046" i="4"/>
  <c r="AL2046" i="4" s="1"/>
  <c r="AM2046" i="4" s="1"/>
  <c r="AI1915" i="4"/>
  <c r="AJ1915" i="4" s="1"/>
  <c r="AI1929" i="4"/>
  <c r="AJ1929" i="4" s="1"/>
  <c r="AJ2024" i="4"/>
  <c r="AI1985" i="4"/>
  <c r="AJ1985" i="4" s="1"/>
  <c r="AK1911" i="4"/>
  <c r="AL1911" i="4" s="1"/>
  <c r="AM1911" i="4"/>
  <c r="AN1911" i="4" s="1"/>
  <c r="AI2159" i="4"/>
  <c r="AJ2159" i="4" s="1"/>
  <c r="AK2033" i="4"/>
  <c r="AI2009" i="4"/>
  <c r="AI1945" i="4"/>
  <c r="AJ1945" i="4" s="1"/>
  <c r="AM1822" i="4"/>
  <c r="AM1790" i="4"/>
  <c r="AI1923" i="4"/>
  <c r="AI2001" i="4"/>
  <c r="AJ2001" i="4" s="1"/>
  <c r="AK2001" i="4" s="1"/>
  <c r="AJ1951" i="4"/>
  <c r="AL1765" i="4"/>
  <c r="AM1765" i="4" s="1"/>
  <c r="AL1733" i="4"/>
  <c r="AJ1727" i="4"/>
  <c r="AJ1711" i="4"/>
  <c r="AK1709" i="4"/>
  <c r="AK1701" i="4"/>
  <c r="AK1693" i="4"/>
  <c r="AK1685" i="4"/>
  <c r="AL1676" i="4"/>
  <c r="AL1660" i="4"/>
  <c r="AK1653" i="4"/>
  <c r="AL1653" i="4" s="1"/>
  <c r="AL1652" i="4"/>
  <c r="AK1779" i="4"/>
  <c r="AL1779" i="4" s="1"/>
  <c r="AJ1776" i="4"/>
  <c r="AK1776" i="4" s="1"/>
  <c r="AJ1799" i="4"/>
  <c r="AL1721" i="4"/>
  <c r="AK1714" i="4"/>
  <c r="AK1706" i="4"/>
  <c r="AL1705" i="4"/>
  <c r="AM1705" i="4" s="1"/>
  <c r="AK1682" i="4"/>
  <c r="AL1682" i="4" s="1"/>
  <c r="AK1674" i="4"/>
  <c r="AL1665" i="4"/>
  <c r="AK1746" i="4"/>
  <c r="AJ1599" i="4"/>
  <c r="AJ1559" i="4"/>
  <c r="AK1534" i="4"/>
  <c r="AK1526" i="4"/>
  <c r="AK1738" i="4"/>
  <c r="AL1738" i="4" s="1"/>
  <c r="AL1533" i="4"/>
  <c r="AN1576" i="4"/>
  <c r="AO1576" i="4" s="1"/>
  <c r="AL1536" i="4"/>
  <c r="AM1536" i="4" s="1"/>
  <c r="AK1529" i="4"/>
  <c r="AJ1392" i="4"/>
  <c r="AI1539" i="4"/>
  <c r="AJ1539" i="4" s="1"/>
  <c r="AL1528" i="4"/>
  <c r="AJ1515" i="4"/>
  <c r="AL1494" i="4"/>
  <c r="AL1382" i="4"/>
  <c r="AL1429" i="4"/>
  <c r="AL1390" i="4"/>
  <c r="AI1619" i="4"/>
  <c r="AJ1619" i="4"/>
  <c r="AI1595" i="4"/>
  <c r="AJ1595" i="4" s="1"/>
  <c r="AM1402" i="4"/>
  <c r="AK1370" i="4"/>
  <c r="AL1425" i="4"/>
  <c r="AJ1435" i="4"/>
  <c r="AI1412" i="4"/>
  <c r="AJ1412" i="4" s="1"/>
  <c r="AJ1363" i="4"/>
  <c r="AK1458" i="4"/>
  <c r="AI1452" i="4"/>
  <c r="AJ1452" i="4" s="1"/>
  <c r="AL1441" i="4"/>
  <c r="AJ1411" i="4"/>
  <c r="AK1411" i="4" s="1"/>
  <c r="AL1411" i="4"/>
  <c r="AM1411" i="4" s="1"/>
  <c r="AL1258" i="4"/>
  <c r="AL1588" i="4"/>
  <c r="AK1482" i="4"/>
  <c r="AI1428" i="4"/>
  <c r="AK1362" i="4"/>
  <c r="AK1343" i="4"/>
  <c r="AL1343" i="4" s="1"/>
  <c r="AK1267" i="4"/>
  <c r="AL1513" i="4"/>
  <c r="AM1513" i="4" s="1"/>
  <c r="AL1322" i="4"/>
  <c r="AL1298" i="4"/>
  <c r="AM1281" i="4"/>
  <c r="AL1266" i="4"/>
  <c r="AM1241" i="4"/>
  <c r="AL1226" i="4"/>
  <c r="AL1201" i="4"/>
  <c r="AJ1499" i="4"/>
  <c r="AK1499" i="4" s="1"/>
  <c r="AL1443" i="4"/>
  <c r="AI1420" i="4"/>
  <c r="AJ1420" i="4" s="1"/>
  <c r="AK1326" i="4"/>
  <c r="AL1326" i="4"/>
  <c r="AI1460" i="4"/>
  <c r="AJ1460" i="4"/>
  <c r="AK1460" i="4" s="1"/>
  <c r="AJ1247" i="4"/>
  <c r="AK1247" i="4"/>
  <c r="AL1247" i="4" s="1"/>
  <c r="AI1336" i="4"/>
  <c r="AJ1199" i="4"/>
  <c r="AK1199" i="4"/>
  <c r="AK1426" i="4"/>
  <c r="AJ1239" i="4"/>
  <c r="AK1239" i="4" s="1"/>
  <c r="AJ1207" i="4"/>
  <c r="AK1207" i="4" s="1"/>
  <c r="AL1339" i="4"/>
  <c r="AM1339" i="4" s="1"/>
  <c r="AK1310" i="4"/>
  <c r="AL1310" i="4" s="1"/>
  <c r="AK1153" i="4"/>
  <c r="AL1153" i="4" s="1"/>
  <c r="AJ1419" i="4"/>
  <c r="AL1277" i="4"/>
  <c r="AM1277" i="4" s="1"/>
  <c r="AK1238" i="4"/>
  <c r="AL1238" i="4" s="1"/>
  <c r="AJ1231" i="4"/>
  <c r="AK1231" i="4" s="1"/>
  <c r="AM1167" i="4"/>
  <c r="AN1167" i="4" s="1"/>
  <c r="AM1159" i="4"/>
  <c r="AK1144" i="4"/>
  <c r="AI1288" i="4"/>
  <c r="AI1224" i="4"/>
  <c r="AJ1224" i="4" s="1"/>
  <c r="AJ1188" i="4"/>
  <c r="AI1345" i="4"/>
  <c r="AJ1287" i="4"/>
  <c r="AK1287" i="4" s="1"/>
  <c r="AJ1140" i="4"/>
  <c r="AN962" i="4"/>
  <c r="AN1084" i="4"/>
  <c r="AM1155" i="4"/>
  <c r="AN969" i="4"/>
  <c r="AO969" i="4" s="1"/>
  <c r="AI937" i="4"/>
  <c r="AJ937" i="4"/>
  <c r="AJ888" i="4"/>
  <c r="AK879" i="4"/>
  <c r="AJ824" i="4"/>
  <c r="AK824" i="4" s="1"/>
  <c r="AL824" i="4" s="1"/>
  <c r="AL814" i="4"/>
  <c r="AK935" i="4"/>
  <c r="AK831" i="4"/>
  <c r="AL831" i="4"/>
  <c r="AK791" i="4"/>
  <c r="AL791" i="4"/>
  <c r="AL790" i="4"/>
  <c r="AK783" i="4"/>
  <c r="AL783" i="4" s="1"/>
  <c r="AL782" i="4"/>
  <c r="AL798" i="4"/>
  <c r="AL948" i="4"/>
  <c r="AM948" i="4" s="1"/>
  <c r="AM933" i="4"/>
  <c r="AN933" i="4" s="1"/>
  <c r="AL924" i="4"/>
  <c r="AM924" i="4" s="1"/>
  <c r="AM909" i="4"/>
  <c r="AL908" i="4"/>
  <c r="AM908" i="4" s="1"/>
  <c r="AM899" i="4"/>
  <c r="AN899" i="4" s="1"/>
  <c r="AM893" i="4"/>
  <c r="AL892" i="4"/>
  <c r="AM892" i="4" s="1"/>
  <c r="AM885" i="4"/>
  <c r="AN885" i="4" s="1"/>
  <c r="AM869" i="4"/>
  <c r="AN869" i="4" s="1"/>
  <c r="AO869" i="4" s="1"/>
  <c r="AM797" i="4"/>
  <c r="AO851" i="4"/>
  <c r="AM850" i="4"/>
  <c r="AO875" i="4"/>
  <c r="AO843" i="4"/>
  <c r="AO835" i="4"/>
  <c r="AO827" i="4"/>
  <c r="AO819" i="4"/>
  <c r="AO771" i="4"/>
  <c r="AK759" i="4"/>
  <c r="AM735" i="4"/>
  <c r="AK726" i="4"/>
  <c r="AL726" i="4" s="1"/>
  <c r="AM726" i="4" s="1"/>
  <c r="AJ557" i="4"/>
  <c r="AM741" i="4"/>
  <c r="AK734" i="4"/>
  <c r="AL734" i="4" s="1"/>
  <c r="AI369" i="4"/>
  <c r="AJ369" i="4" s="1"/>
  <c r="AI269" i="4"/>
  <c r="AJ269" i="4"/>
  <c r="AI245" i="4"/>
  <c r="AJ245" i="4" s="1"/>
  <c r="AJ220" i="4"/>
  <c r="AK220" i="4"/>
  <c r="AJ140" i="4"/>
  <c r="AK140" i="4" s="1"/>
  <c r="AK139" i="4"/>
  <c r="AL139" i="4" s="1"/>
  <c r="AK107" i="4"/>
  <c r="AL107" i="4" s="1"/>
  <c r="AM134" i="4"/>
  <c r="AK83" i="4"/>
  <c r="AL83" i="4" s="1"/>
  <c r="AK80" i="4"/>
  <c r="AK72" i="4"/>
  <c r="AJ49" i="4"/>
  <c r="AK49" i="4" s="1"/>
  <c r="AK48" i="4"/>
  <c r="AK40" i="4"/>
  <c r="AJ25" i="4"/>
  <c r="AK19" i="4"/>
  <c r="AK11" i="4"/>
  <c r="AL43" i="4"/>
  <c r="AK36" i="4"/>
  <c r="AI2631" i="4"/>
  <c r="AI2613" i="4"/>
  <c r="AJ2613" i="4"/>
  <c r="AI2581" i="4"/>
  <c r="AJ2581" i="4"/>
  <c r="AI2578" i="4"/>
  <c r="AI2570" i="4"/>
  <c r="AI2565" i="4"/>
  <c r="AJ2565" i="4"/>
  <c r="AI2562" i="4"/>
  <c r="AI2520" i="4"/>
  <c r="AJ2520" i="4"/>
  <c r="AK2520" i="4" s="1"/>
  <c r="AI2438" i="4"/>
  <c r="AJ2438" i="4"/>
  <c r="AI2414" i="4"/>
  <c r="AI2396" i="4"/>
  <c r="AH2395" i="4"/>
  <c r="AI2394" i="4"/>
  <c r="AI2297" i="4"/>
  <c r="AJ2297" i="4"/>
  <c r="AI2273" i="4"/>
  <c r="AJ2273" i="4"/>
  <c r="AI2257" i="4"/>
  <c r="AJ2257" i="4"/>
  <c r="AK2257" i="4" s="1"/>
  <c r="AI2255" i="4"/>
  <c r="AJ2255" i="4"/>
  <c r="AI2235" i="4"/>
  <c r="AJ2235" i="4"/>
  <c r="AI2211" i="4"/>
  <c r="AJ2211" i="4"/>
  <c r="AI2179" i="4"/>
  <c r="AJ2179" i="4"/>
  <c r="AI2164" i="4"/>
  <c r="AJ2164" i="4"/>
  <c r="AI2148" i="4"/>
  <c r="AJ2148" i="4"/>
  <c r="AI2132" i="4"/>
  <c r="AJ2132" i="4"/>
  <c r="AI2116" i="4"/>
  <c r="AJ2116" i="4"/>
  <c r="AI2100" i="4"/>
  <c r="AJ2100" i="4"/>
  <c r="AI2084" i="4"/>
  <c r="AJ2084" i="4"/>
  <c r="AI2068" i="4"/>
  <c r="AJ2068" i="4"/>
  <c r="AI2052" i="4"/>
  <c r="AJ2052" i="4"/>
  <c r="AI1861" i="4"/>
  <c r="AJ1861" i="4"/>
  <c r="AI1853" i="4"/>
  <c r="AJ1853" i="4"/>
  <c r="AI1837" i="4"/>
  <c r="AJ1837" i="4"/>
  <c r="AI1829" i="4"/>
  <c r="AJ1829" i="4"/>
  <c r="AI1813" i="4"/>
  <c r="AJ1813" i="4"/>
  <c r="AI1805" i="4"/>
  <c r="AJ1805" i="4"/>
  <c r="AI1781" i="4"/>
  <c r="AJ1781" i="4"/>
  <c r="AI1760" i="4"/>
  <c r="AI1704" i="4"/>
  <c r="AI1696" i="4"/>
  <c r="AI1688" i="4"/>
  <c r="AI1640" i="4"/>
  <c r="AI1624" i="4"/>
  <c r="AJ1624" i="4"/>
  <c r="AI1608" i="4"/>
  <c r="AJ1608" i="4"/>
  <c r="AI1592" i="4"/>
  <c r="AJ1592" i="4"/>
  <c r="AI1584" i="4"/>
  <c r="AJ1584" i="4"/>
  <c r="AI1560" i="4"/>
  <c r="AJ1560" i="4"/>
  <c r="AI1552" i="4"/>
  <c r="AJ1552" i="4"/>
  <c r="AI1449" i="4"/>
  <c r="AJ1449" i="4"/>
  <c r="AI1409" i="4"/>
  <c r="AJ1409" i="4"/>
  <c r="AI1325" i="4"/>
  <c r="AJ1325" i="4"/>
  <c r="AI1317" i="4"/>
  <c r="AJ1317" i="4"/>
  <c r="AI1293" i="4"/>
  <c r="AJ1293" i="4"/>
  <c r="AI1285" i="4"/>
  <c r="AJ1285" i="4"/>
  <c r="AI1261" i="4"/>
  <c r="AJ1261" i="4"/>
  <c r="AI1253" i="4"/>
  <c r="AJ1253" i="4"/>
  <c r="AI1229" i="4"/>
  <c r="AJ1229" i="4"/>
  <c r="AI1221" i="4"/>
  <c r="AJ1221" i="4"/>
  <c r="AI1197" i="4"/>
  <c r="AJ1197" i="4"/>
  <c r="AI1191" i="4"/>
  <c r="AI1183" i="4"/>
  <c r="AI898" i="4"/>
  <c r="AI740" i="4"/>
  <c r="AI732" i="4"/>
  <c r="AI651" i="4"/>
  <c r="AI650" i="4"/>
  <c r="AI635" i="4"/>
  <c r="AI627" i="4"/>
  <c r="AI619" i="4"/>
  <c r="AI611" i="4"/>
  <c r="AI603" i="4"/>
  <c r="AI595" i="4"/>
  <c r="AI518" i="4"/>
  <c r="AI510" i="4"/>
  <c r="AI502" i="4"/>
  <c r="AI494" i="4"/>
  <c r="AI486" i="4"/>
  <c r="AI478" i="4"/>
  <c r="AI470" i="4"/>
  <c r="AI462" i="4"/>
  <c r="AI454" i="4"/>
  <c r="AI446" i="4"/>
  <c r="AI414" i="4"/>
  <c r="AI406" i="4"/>
  <c r="AI382" i="4"/>
  <c r="AI374" i="4"/>
  <c r="AI366" i="4"/>
  <c r="AI362" i="4"/>
  <c r="AI355" i="4"/>
  <c r="AI354" i="4"/>
  <c r="AI347" i="4"/>
  <c r="AI346" i="4"/>
  <c r="AI339" i="4"/>
  <c r="AI338" i="4"/>
  <c r="AI331" i="4"/>
  <c r="AI330" i="4"/>
  <c r="AI323" i="4"/>
  <c r="AI322" i="4"/>
  <c r="AI315" i="4"/>
  <c r="AI314" i="4"/>
  <c r="AI307" i="4"/>
  <c r="AI306" i="4"/>
  <c r="AI299" i="4"/>
  <c r="AI298" i="4"/>
  <c r="AI291" i="4"/>
  <c r="AI290" i="4"/>
  <c r="AI283" i="4"/>
  <c r="AI282" i="4"/>
  <c r="AI275" i="4"/>
  <c r="AI274" i="4"/>
  <c r="AI267" i="4"/>
  <c r="AI266" i="4"/>
  <c r="AI259" i="4"/>
  <c r="AI258" i="4"/>
  <c r="AI251" i="4"/>
  <c r="AI250" i="4"/>
  <c r="AI243" i="4"/>
  <c r="AI242" i="4"/>
  <c r="AI235" i="4"/>
  <c r="AI234" i="4"/>
  <c r="AI227" i="4"/>
  <c r="AI226" i="4"/>
  <c r="AI219" i="4"/>
  <c r="AI218" i="4"/>
  <c r="AI211" i="4"/>
  <c r="AI210" i="4"/>
  <c r="AI203" i="4"/>
  <c r="AI202" i="4"/>
  <c r="AI195" i="4"/>
  <c r="AI194" i="4"/>
  <c r="AI186" i="4"/>
  <c r="AI182" i="4"/>
  <c r="AI178" i="4"/>
  <c r="AI86" i="4"/>
  <c r="AI14" i="4"/>
  <c r="AI6" i="4"/>
  <c r="AM2391" i="4"/>
  <c r="AN2391" i="4"/>
  <c r="AO2391" i="4" s="1"/>
  <c r="AM2187" i="4"/>
  <c r="AM2533" i="4"/>
  <c r="AM2633" i="4"/>
  <c r="AN2633" i="4" s="1"/>
  <c r="AL2446" i="4"/>
  <c r="AM2446" i="4" s="1"/>
  <c r="AM2093" i="4"/>
  <c r="AN2093" i="4"/>
  <c r="AL2133" i="4"/>
  <c r="AM2031" i="4"/>
  <c r="AN2031" i="4" s="1"/>
  <c r="AO2031" i="4" s="1"/>
  <c r="AK1954" i="4"/>
  <c r="AL1954" i="4"/>
  <c r="AN2589" i="4"/>
  <c r="AO2589" i="4"/>
  <c r="AL2196" i="4"/>
  <c r="AL2310" i="4"/>
  <c r="AK1999" i="4"/>
  <c r="AJ2017" i="4"/>
  <c r="AK2017" i="4"/>
  <c r="AJ1977" i="4"/>
  <c r="AK2620" i="4"/>
  <c r="AJ2402" i="4"/>
  <c r="AK2402" i="4"/>
  <c r="AK2488" i="4"/>
  <c r="AL2265" i="4"/>
  <c r="AM2265" i="4" s="1"/>
  <c r="AN2265" i="4" s="1"/>
  <c r="AL2244" i="4"/>
  <c r="AM2244" i="4" s="1"/>
  <c r="AN2244" i="4" s="1"/>
  <c r="AL2212" i="4"/>
  <c r="AK2337" i="4"/>
  <c r="AL2181" i="4"/>
  <c r="AM2227" i="4"/>
  <c r="AN2227" i="4" s="1"/>
  <c r="AK2276" i="4"/>
  <c r="AL2053" i="4"/>
  <c r="AM2053" i="4" s="1"/>
  <c r="AN2053" i="4" s="1"/>
  <c r="AL2044" i="4"/>
  <c r="AL1900" i="4"/>
  <c r="AN1790" i="4"/>
  <c r="AO1790" i="4" s="1"/>
  <c r="AN2533" i="4"/>
  <c r="AO2533" i="4" s="1"/>
  <c r="AO2405" i="4"/>
  <c r="AL1995" i="4"/>
  <c r="AK1914" i="4"/>
  <c r="AL1914" i="4" s="1"/>
  <c r="AM2501" i="4"/>
  <c r="AM2421" i="4"/>
  <c r="AN2421" i="4" s="1"/>
  <c r="AO2421" i="4" s="1"/>
  <c r="AK2387" i="4"/>
  <c r="AK2274" i="4"/>
  <c r="AL2274" i="4"/>
  <c r="AL2220" i="4"/>
  <c r="AL2165" i="4"/>
  <c r="AL2149" i="4"/>
  <c r="AM2044" i="4"/>
  <c r="AN2044" i="4" s="1"/>
  <c r="AO2044" i="4" s="1"/>
  <c r="AK1936" i="4"/>
  <c r="AL1936" i="4" s="1"/>
  <c r="AJ2151" i="4"/>
  <c r="AK1985" i="4"/>
  <c r="AL1985" i="4"/>
  <c r="AL2523" i="4"/>
  <c r="AM2506" i="4"/>
  <c r="AO2407" i="4"/>
  <c r="AL2367" i="4"/>
  <c r="AL2353" i="4"/>
  <c r="AL2192" i="4"/>
  <c r="AM2174" i="4"/>
  <c r="AN2174" i="4"/>
  <c r="AL2049" i="4"/>
  <c r="AL2157" i="4"/>
  <c r="AM2157" i="4" s="1"/>
  <c r="AL2061" i="4"/>
  <c r="AM2243" i="4"/>
  <c r="AN2243" i="4" s="1"/>
  <c r="AN1822" i="4"/>
  <c r="AO1822" i="4" s="1"/>
  <c r="AK2352" i="4"/>
  <c r="AL2352" i="4" s="1"/>
  <c r="AK1945" i="4"/>
  <c r="AJ2608" i="4"/>
  <c r="AL2499" i="4"/>
  <c r="AM2499" i="4"/>
  <c r="AM2466" i="4"/>
  <c r="AJ2323" i="4"/>
  <c r="AN2343" i="4"/>
  <c r="AO2343" i="4"/>
  <c r="AK2278" i="4"/>
  <c r="AL2228" i="4"/>
  <c r="AJ2055" i="4"/>
  <c r="AI2569" i="4"/>
  <c r="AI2242" i="4"/>
  <c r="AI2131" i="4"/>
  <c r="AN2124" i="4"/>
  <c r="AO2124" i="4" s="1"/>
  <c r="AJ1938" i="4"/>
  <c r="AJ1801" i="4"/>
  <c r="AK1681" i="4"/>
  <c r="AL1681" i="4" s="1"/>
  <c r="AM1681" i="4" s="1"/>
  <c r="AI1583" i="4"/>
  <c r="AL1633" i="4"/>
  <c r="AM1633" i="4" s="1"/>
  <c r="AJ2637" i="4"/>
  <c r="AK2637" i="4" s="1"/>
  <c r="AJ2563" i="4"/>
  <c r="AJ2611" i="4"/>
  <c r="AK2602" i="4"/>
  <c r="AK2618" i="4"/>
  <c r="AL2606" i="4"/>
  <c r="AM2606" i="4" s="1"/>
  <c r="AJ2577" i="4"/>
  <c r="AJ2571" i="4"/>
  <c r="AJ2584" i="4"/>
  <c r="AI2568" i="4"/>
  <c r="AK2594" i="4"/>
  <c r="AI2561" i="4"/>
  <c r="AK2539" i="4"/>
  <c r="AJ2634" i="4"/>
  <c r="AK2608" i="4"/>
  <c r="AK2514" i="4"/>
  <c r="AJ2600" i="4"/>
  <c r="AM2498" i="4"/>
  <c r="AL2502" i="4"/>
  <c r="AI2554" i="4"/>
  <c r="AK2544" i="4"/>
  <c r="AK2493" i="4"/>
  <c r="AL2493" i="4" s="1"/>
  <c r="AJ2535" i="4"/>
  <c r="AL2514" i="4"/>
  <c r="AJ2504" i="4"/>
  <c r="AK2504" i="4" s="1"/>
  <c r="AI2546" i="4"/>
  <c r="AL2497" i="4"/>
  <c r="AK2428" i="4"/>
  <c r="AK2463" i="4"/>
  <c r="AL2440" i="4"/>
  <c r="AM2440" i="4" s="1"/>
  <c r="AN2440" i="4" s="1"/>
  <c r="AJ2456" i="4"/>
  <c r="AJ2472" i="4"/>
  <c r="AJ2545" i="4"/>
  <c r="AK2455" i="4"/>
  <c r="AJ2465" i="4"/>
  <c r="AL2488" i="4"/>
  <c r="AI2349" i="4"/>
  <c r="AJ2412" i="4"/>
  <c r="AJ2408" i="4"/>
  <c r="AK2471" i="4"/>
  <c r="AJ2347" i="4"/>
  <c r="AK2347" i="4" s="1"/>
  <c r="AL2347" i="4" s="1"/>
  <c r="AL2387" i="4"/>
  <c r="AN2336" i="4"/>
  <c r="AO2336" i="4" s="1"/>
  <c r="AK2371" i="4"/>
  <c r="AJ2338" i="4"/>
  <c r="AK2323" i="4"/>
  <c r="AL2374" i="4"/>
  <c r="AM2353" i="4"/>
  <c r="AJ2363" i="4"/>
  <c r="AK2345" i="4"/>
  <c r="AM2322" i="4"/>
  <c r="AN2322" i="4" s="1"/>
  <c r="AK2379" i="4"/>
  <c r="AJ2355" i="4"/>
  <c r="AL2278" i="4"/>
  <c r="AM2278" i="4" s="1"/>
  <c r="AK2231" i="4"/>
  <c r="AM2181" i="4"/>
  <c r="AL2305" i="4"/>
  <c r="AM2305" i="4" s="1"/>
  <c r="AN2305" i="4" s="1"/>
  <c r="AK2270" i="4"/>
  <c r="AL2270" i="4" s="1"/>
  <c r="AK2289" i="4"/>
  <c r="AM2195" i="4"/>
  <c r="AJ2308" i="4"/>
  <c r="AJ2294" i="4"/>
  <c r="AM2259" i="4"/>
  <c r="AI2246" i="4"/>
  <c r="AJ2198" i="4"/>
  <c r="AK2169" i="4"/>
  <c r="AL2245" i="4"/>
  <c r="AM2245" i="4" s="1"/>
  <c r="AO2117" i="4"/>
  <c r="AJ2214" i="4"/>
  <c r="AI2139" i="4"/>
  <c r="AI2130" i="4"/>
  <c r="AJ2130" i="4" s="1"/>
  <c r="AI2075" i="4"/>
  <c r="AI2066" i="4"/>
  <c r="AI2035" i="4"/>
  <c r="AK2286" i="4"/>
  <c r="AK2213" i="4"/>
  <c r="AJ2172" i="4"/>
  <c r="AJ2090" i="4"/>
  <c r="AM2183" i="4"/>
  <c r="AL2096" i="4"/>
  <c r="AJ2206" i="4"/>
  <c r="AK2077" i="4"/>
  <c r="AK2140" i="4"/>
  <c r="AK2126" i="4"/>
  <c r="AL2126" i="4" s="1"/>
  <c r="AL2033" i="4"/>
  <c r="AK2151" i="4"/>
  <c r="AK2055" i="4"/>
  <c r="AI2037" i="4"/>
  <c r="AL2150" i="4"/>
  <c r="AL2054" i="4"/>
  <c r="AL2041" i="4"/>
  <c r="AJ2004" i="4"/>
  <c r="AJ1972" i="4"/>
  <c r="AJ1940" i="4"/>
  <c r="AK2185" i="4"/>
  <c r="AJ2143" i="4"/>
  <c r="AI2168" i="4"/>
  <c r="AK2110" i="4"/>
  <c r="AJ2078" i="4"/>
  <c r="AL2057" i="4"/>
  <c r="AM2057" i="4" s="1"/>
  <c r="AN2057" i="4" s="1"/>
  <c r="AI2135" i="4"/>
  <c r="AM2096" i="4"/>
  <c r="AM2175" i="4"/>
  <c r="AL2156" i="4"/>
  <c r="AJ2131" i="4"/>
  <c r="AN2046" i="4"/>
  <c r="AK2004" i="4"/>
  <c r="AK1915" i="4"/>
  <c r="AL1915" i="4" s="1"/>
  <c r="AJ1957" i="4"/>
  <c r="AJ1922" i="4"/>
  <c r="AI1876" i="4"/>
  <c r="AL1992" i="4"/>
  <c r="AJ1960" i="4"/>
  <c r="AK1932" i="4"/>
  <c r="AJ1875" i="4"/>
  <c r="AK1811" i="4"/>
  <c r="AL1811" i="4" s="1"/>
  <c r="AK1801" i="4"/>
  <c r="AJ2225" i="4"/>
  <c r="AL2017" i="4"/>
  <c r="AJ1924" i="4"/>
  <c r="AJ1984" i="4"/>
  <c r="AK1984" i="4" s="1"/>
  <c r="AK1956" i="4"/>
  <c r="AL1931" i="4"/>
  <c r="AI1858" i="4"/>
  <c r="AJ1858" i="4" s="1"/>
  <c r="AJ1809" i="4"/>
  <c r="AK1809" i="4" s="1"/>
  <c r="AL1809" i="4"/>
  <c r="AK2159" i="4"/>
  <c r="AJ2023" i="4"/>
  <c r="AK1991" i="4"/>
  <c r="AL1991" i="4" s="1"/>
  <c r="AJ1889" i="4"/>
  <c r="AK1846" i="4"/>
  <c r="AL1846" i="4" s="1"/>
  <c r="AL2019" i="4"/>
  <c r="AM2019" i="4" s="1"/>
  <c r="AM1809" i="4"/>
  <c r="AM1870" i="4"/>
  <c r="AN1870" i="4" s="1"/>
  <c r="AM1814" i="4"/>
  <c r="AN1814" i="4" s="1"/>
  <c r="AK1677" i="4"/>
  <c r="AI1848" i="4"/>
  <c r="AJ1848" i="4" s="1"/>
  <c r="AL1736" i="4"/>
  <c r="AL1762" i="4"/>
  <c r="AI1699" i="4"/>
  <c r="AO1616" i="4"/>
  <c r="AJ1538" i="4"/>
  <c r="AK1538" i="4" s="1"/>
  <c r="AK1438" i="4"/>
  <c r="AJ1384" i="4"/>
  <c r="AK1384" i="4" s="1"/>
  <c r="AI1349" i="4"/>
  <c r="AI1130" i="4"/>
  <c r="AJ1130" i="4"/>
  <c r="AJ959" i="4"/>
  <c r="AL988" i="4"/>
  <c r="AM988" i="4"/>
  <c r="AM1026" i="4"/>
  <c r="AN1155" i="4"/>
  <c r="AO1155" i="4" s="1"/>
  <c r="AJ2529" i="4"/>
  <c r="AL2080" i="4"/>
  <c r="AI1958" i="4"/>
  <c r="AJ1958" i="4" s="1"/>
  <c r="AI2029" i="4"/>
  <c r="AJ1116" i="4"/>
  <c r="AK1116" i="4" s="1"/>
  <c r="AK2609" i="4"/>
  <c r="AI2588" i="4"/>
  <c r="AJ2619" i="4"/>
  <c r="AK2610" i="4"/>
  <c r="AL2610" i="4" s="1"/>
  <c r="AK2622" i="4"/>
  <c r="AL2620" i="4"/>
  <c r="AM2620" i="4" s="1"/>
  <c r="AK2584" i="4"/>
  <c r="AJ2568" i="4"/>
  <c r="AI2519" i="4"/>
  <c r="AK2509" i="4"/>
  <c r="AI2549" i="4"/>
  <c r="AJ2549" i="4" s="1"/>
  <c r="AN2517" i="4"/>
  <c r="AK2634" i="4"/>
  <c r="AL2608" i="4"/>
  <c r="AH2536" i="4"/>
  <c r="AI2528" i="4"/>
  <c r="AK2600" i="4"/>
  <c r="AJ2500" i="4"/>
  <c r="AJ2554" i="4"/>
  <c r="AL2544" i="4"/>
  <c r="AL2444" i="4"/>
  <c r="AK2563" i="4"/>
  <c r="AK2535" i="4"/>
  <c r="AJ2524" i="4"/>
  <c r="AN2458" i="4"/>
  <c r="AK2549" i="4"/>
  <c r="AJ2546" i="4"/>
  <c r="AI2478" i="4"/>
  <c r="AI2454" i="4"/>
  <c r="AI2437" i="4"/>
  <c r="AJ2480" i="4"/>
  <c r="AL2463" i="4"/>
  <c r="AL2425" i="4"/>
  <c r="AI2390" i="4"/>
  <c r="AK2456" i="4"/>
  <c r="AH2527" i="4"/>
  <c r="AL2411" i="4"/>
  <c r="AK2479" i="4"/>
  <c r="AK2435" i="4"/>
  <c r="AK2472" i="4"/>
  <c r="AK2545" i="4"/>
  <c r="AL2455" i="4"/>
  <c r="AK2436" i="4"/>
  <c r="AL2436" i="4" s="1"/>
  <c r="AM2411" i="4"/>
  <c r="AK2465" i="4"/>
  <c r="AJ2390" i="4"/>
  <c r="AJ2381" i="4"/>
  <c r="AK2381" i="4" s="1"/>
  <c r="AK2338" i="4"/>
  <c r="AL2432" i="4"/>
  <c r="AK2408" i="4"/>
  <c r="AL2471" i="4"/>
  <c r="AM2367" i="4"/>
  <c r="AI2334" i="4"/>
  <c r="AI2339" i="4"/>
  <c r="AI2280" i="4"/>
  <c r="AM2359" i="4"/>
  <c r="AK2366" i="4"/>
  <c r="AL2323" i="4"/>
  <c r="AJ2380" i="4"/>
  <c r="AL2371" i="4"/>
  <c r="AJ2313" i="4"/>
  <c r="AN2353" i="4"/>
  <c r="AJ2370" i="4"/>
  <c r="AK2363" i="4"/>
  <c r="AL2345" i="4"/>
  <c r="AL2312" i="4"/>
  <c r="AJ2288" i="4"/>
  <c r="AK2288" i="4" s="1"/>
  <c r="AK2355" i="4"/>
  <c r="AJ2290" i="4"/>
  <c r="AK2295" i="4"/>
  <c r="AJ2267" i="4"/>
  <c r="AI2250" i="4"/>
  <c r="AK2218" i="4"/>
  <c r="AK2199" i="4"/>
  <c r="AJ2292" i="4"/>
  <c r="AK2292" i="4" s="1"/>
  <c r="AI2240" i="4"/>
  <c r="AM2248" i="4"/>
  <c r="AN2248" i="4" s="1"/>
  <c r="AL2236" i="4"/>
  <c r="AM2236" i="4" s="1"/>
  <c r="AL2204" i="4"/>
  <c r="AM2204" i="4" s="1"/>
  <c r="AK2308" i="4"/>
  <c r="AK2294" i="4"/>
  <c r="AN2259" i="4"/>
  <c r="AJ2246" i="4"/>
  <c r="AK2225" i="4"/>
  <c r="AK2198" i="4"/>
  <c r="AL2144" i="4"/>
  <c r="AK2214" i="4"/>
  <c r="AI2147" i="4"/>
  <c r="AI2138" i="4"/>
  <c r="AI2083" i="4"/>
  <c r="AJ2083" i="4" s="1"/>
  <c r="AI2074" i="4"/>
  <c r="AL2286" i="4"/>
  <c r="AJ2234" i="4"/>
  <c r="AL2213" i="4"/>
  <c r="AJ2193" i="4"/>
  <c r="AJ2114" i="4"/>
  <c r="AM2101" i="4"/>
  <c r="AN2101" i="4" s="1"/>
  <c r="AO2101" i="4" s="1"/>
  <c r="AJ2050" i="4"/>
  <c r="AK2193" i="4"/>
  <c r="AK2081" i="4"/>
  <c r="AJ2226" i="4"/>
  <c r="AK2206" i="4"/>
  <c r="AK2162" i="4"/>
  <c r="AL2151" i="4"/>
  <c r="AL2055" i="4"/>
  <c r="AI2034" i="4"/>
  <c r="AK2090" i="4"/>
  <c r="AK2143" i="4"/>
  <c r="AJ2139" i="4"/>
  <c r="AK2078" i="4"/>
  <c r="AJ2135" i="4"/>
  <c r="AJ2171" i="4"/>
  <c r="AK1972" i="4"/>
  <c r="AK2141" i="4"/>
  <c r="AJ1996" i="4"/>
  <c r="AJ1989" i="4"/>
  <c r="AM1954" i="4"/>
  <c r="AN1954" i="4" s="1"/>
  <c r="AM1992" i="4"/>
  <c r="AJ1909" i="4"/>
  <c r="AJ1852" i="4"/>
  <c r="AK1852" i="4" s="1"/>
  <c r="AJ1820" i="4"/>
  <c r="AJ1788" i="4"/>
  <c r="AK2030" i="4"/>
  <c r="AJ1949" i="4"/>
  <c r="AJ1919" i="4"/>
  <c r="AK1919" i="4" s="1"/>
  <c r="AI1866" i="4"/>
  <c r="AJ1866" i="4" s="1"/>
  <c r="AK1866" i="4" s="1"/>
  <c r="AI1818" i="4"/>
  <c r="AJ1818" i="4" s="1"/>
  <c r="AL2159" i="4"/>
  <c r="AK1908" i="4"/>
  <c r="AJ1873" i="4"/>
  <c r="AJ1833" i="4"/>
  <c r="AK1833" i="4" s="1"/>
  <c r="AL1863" i="4"/>
  <c r="AI1808" i="4"/>
  <c r="AJ1808" i="4" s="1"/>
  <c r="AK1808" i="4" s="1"/>
  <c r="AL1776" i="4"/>
  <c r="AI1694" i="4"/>
  <c r="AJ1694" i="4" s="1"/>
  <c r="AL1783" i="4"/>
  <c r="AL1714" i="4"/>
  <c r="AM1714" i="4" s="1"/>
  <c r="AK1593" i="4"/>
  <c r="AL1593" i="4" s="1"/>
  <c r="AL1537" i="4"/>
  <c r="AM1537" i="4" s="1"/>
  <c r="AJ1659" i="4"/>
  <c r="AJ1416" i="4"/>
  <c r="AJ1430" i="4"/>
  <c r="AK1430" i="4" s="1"/>
  <c r="AL1498" i="4"/>
  <c r="AM1498" i="4" s="1"/>
  <c r="AN1498" i="4" s="1"/>
  <c r="AM1425" i="4"/>
  <c r="AN1425" i="4" s="1"/>
  <c r="AL1273" i="4"/>
  <c r="AM1427" i="4"/>
  <c r="AJ1335" i="4"/>
  <c r="AK1335" i="4" s="1"/>
  <c r="AK868" i="4"/>
  <c r="AL868" i="4"/>
  <c r="AK828" i="4"/>
  <c r="AL828" i="4" s="1"/>
  <c r="AM2607" i="4"/>
  <c r="AI2596" i="4"/>
  <c r="AJ2627" i="4"/>
  <c r="AI2625" i="4"/>
  <c r="AK2615" i="4"/>
  <c r="AL2615" i="4" s="1"/>
  <c r="AK2574" i="4"/>
  <c r="AI2592" i="4"/>
  <c r="AJ2511" i="4"/>
  <c r="AK2568" i="4"/>
  <c r="AK2567" i="4"/>
  <c r="AJ2548" i="4"/>
  <c r="AK2548" i="4" s="1"/>
  <c r="AL2515" i="4"/>
  <c r="AI2639" i="4"/>
  <c r="AJ2558" i="4"/>
  <c r="AI2494" i="4"/>
  <c r="AL2474" i="4"/>
  <c r="AK2554" i="4"/>
  <c r="AM2544" i="4"/>
  <c r="AK2524" i="4"/>
  <c r="AK2546" i="4"/>
  <c r="AO2517" i="4"/>
  <c r="AK2468" i="4"/>
  <c r="AM2463" i="4"/>
  <c r="AJ2453" i="4"/>
  <c r="AJ2542" i="4"/>
  <c r="AL2456" i="4"/>
  <c r="AL2392" i="4"/>
  <c r="AM2392" i="4" s="1"/>
  <c r="AL2472" i="4"/>
  <c r="AL2545" i="4"/>
  <c r="AL2465" i="4"/>
  <c r="AO2327" i="4"/>
  <c r="AJ2429" i="4"/>
  <c r="AI2329" i="4"/>
  <c r="AJ2333" i="4"/>
  <c r="AL2363" i="4"/>
  <c r="AM2345" i="4"/>
  <c r="AL2355" i="4"/>
  <c r="AL2275" i="4"/>
  <c r="AJ2177" i="4"/>
  <c r="AI2208" i="4"/>
  <c r="AJ2324" i="4"/>
  <c r="AK2287" i="4"/>
  <c r="AM2203" i="4"/>
  <c r="AN2203" i="4" s="1"/>
  <c r="AN2183" i="4"/>
  <c r="AL2308" i="4"/>
  <c r="AL2294" i="4"/>
  <c r="AM2269" i="4"/>
  <c r="AN2269" i="4" s="1"/>
  <c r="AK2246" i="4"/>
  <c r="AN2277" i="4"/>
  <c r="AO2277" i="4" s="1"/>
  <c r="AN2187" i="4"/>
  <c r="AI2155" i="4"/>
  <c r="AI2091" i="4"/>
  <c r="AK2241" i="4"/>
  <c r="AK2180" i="4"/>
  <c r="AJ2138" i="4"/>
  <c r="AJ2074" i="4"/>
  <c r="AK2233" i="4"/>
  <c r="AM2223" i="4"/>
  <c r="AL2206" i="4"/>
  <c r="AK2060" i="4"/>
  <c r="AL2060" i="4" s="1"/>
  <c r="AL2048" i="4"/>
  <c r="AM2080" i="4"/>
  <c r="AN2080" i="4" s="1"/>
  <c r="AI1941" i="4"/>
  <c r="AO1911" i="4"/>
  <c r="AL2161" i="4"/>
  <c r="AM2161" i="4" s="1"/>
  <c r="AN2161" i="4" s="1"/>
  <c r="AJ2147" i="4"/>
  <c r="AJ2039" i="4"/>
  <c r="AK1938" i="4"/>
  <c r="AL2143" i="4"/>
  <c r="AL2078" i="4"/>
  <c r="AK2050" i="4"/>
  <c r="AL2050" i="4" s="1"/>
  <c r="AL2040" i="4"/>
  <c r="AM2026" i="4"/>
  <c r="AN2026" i="4" s="1"/>
  <c r="AO2026" i="4" s="1"/>
  <c r="AK2016" i="4"/>
  <c r="AJ1962" i="4"/>
  <c r="AN2175" i="4"/>
  <c r="AK2135" i="4"/>
  <c r="AK2138" i="4"/>
  <c r="AL2138" i="4" s="1"/>
  <c r="AL2113" i="4"/>
  <c r="AL2081" i="4"/>
  <c r="AJ1917" i="4"/>
  <c r="AI1885" i="4"/>
  <c r="AJ1883" i="4"/>
  <c r="AJ1851" i="4"/>
  <c r="AJ1787" i="4"/>
  <c r="AJ1988" i="4"/>
  <c r="AJ1981" i="4"/>
  <c r="AK1924" i="4"/>
  <c r="AI1901" i="4"/>
  <c r="AI1874" i="4"/>
  <c r="AJ1865" i="4"/>
  <c r="AI1826" i="4"/>
  <c r="AJ1817" i="4"/>
  <c r="AJ1777" i="4"/>
  <c r="AK1777" i="4" s="1"/>
  <c r="AJ1948" i="4"/>
  <c r="AJ1941" i="4"/>
  <c r="AJ1897" i="4"/>
  <c r="AJ1857" i="4"/>
  <c r="AM1894" i="4"/>
  <c r="AM1862" i="4"/>
  <c r="AM1798" i="4"/>
  <c r="AK1797" i="4"/>
  <c r="AL1797" i="4" s="1"/>
  <c r="AI2032" i="4"/>
  <c r="AI1670" i="4"/>
  <c r="AJ1670" i="4"/>
  <c r="AI1740" i="4"/>
  <c r="AJ1740" i="4"/>
  <c r="AM1854" i="4"/>
  <c r="AM1745" i="4"/>
  <c r="AN1745" i="4" s="1"/>
  <c r="AI1557" i="4"/>
  <c r="AJ1557" i="4"/>
  <c r="AJ1516" i="4"/>
  <c r="AM1600" i="4"/>
  <c r="AL1648" i="4"/>
  <c r="AM1648" i="4"/>
  <c r="AK1610" i="4"/>
  <c r="AI1480" i="4"/>
  <c r="AI1448" i="4"/>
  <c r="AM1528" i="4"/>
  <c r="AL1502" i="4"/>
  <c r="AJ1478" i="4"/>
  <c r="AK1478" i="4" s="1"/>
  <c r="AI1366" i="4"/>
  <c r="AJ1366" i="4"/>
  <c r="AK1366" i="4" s="1"/>
  <c r="AL1366" i="4" s="1"/>
  <c r="AN1402" i="4"/>
  <c r="AO1402" i="4" s="1"/>
  <c r="AJ1291" i="4"/>
  <c r="AK1291" i="4" s="1"/>
  <c r="AL1499" i="4"/>
  <c r="AM1499" i="4" s="1"/>
  <c r="AL1245" i="4"/>
  <c r="AM1245" i="4" s="1"/>
  <c r="AI1182" i="4"/>
  <c r="AJ2505" i="4"/>
  <c r="AL2428" i="4"/>
  <c r="AJ2415" i="4"/>
  <c r="AK2415" i="4" s="1"/>
  <c r="AJ2066" i="4"/>
  <c r="AK2066" i="4" s="1"/>
  <c r="AL2104" i="4"/>
  <c r="AJ1906" i="4"/>
  <c r="AI1877" i="4"/>
  <c r="AM1443" i="4"/>
  <c r="AN1443" i="4" s="1"/>
  <c r="AK2617" i="4"/>
  <c r="AL2617" i="4" s="1"/>
  <c r="AI2572" i="4"/>
  <c r="AN2636" i="4"/>
  <c r="AO2636" i="4" s="1"/>
  <c r="AI2626" i="4"/>
  <c r="AM2566" i="4"/>
  <c r="AN2566" i="4" s="1"/>
  <c r="AL2593" i="4"/>
  <c r="AK2582" i="4"/>
  <c r="AL2582" i="4" s="1"/>
  <c r="AJ2592" i="4"/>
  <c r="AK2632" i="4"/>
  <c r="AK2624" i="4"/>
  <c r="AJ2519" i="4"/>
  <c r="AK2519" i="4" s="1"/>
  <c r="AL2568" i="4"/>
  <c r="AJ2635" i="4"/>
  <c r="AJ2583" i="4"/>
  <c r="AI2557" i="4"/>
  <c r="AJ2557" i="4" s="1"/>
  <c r="AK2547" i="4"/>
  <c r="AL2547" i="4" s="1"/>
  <c r="AM2514" i="4"/>
  <c r="AK2619" i="4"/>
  <c r="AH2639" i="4"/>
  <c r="AK2522" i="4"/>
  <c r="AJ2576" i="4"/>
  <c r="AM2525" i="4"/>
  <c r="AN2525" i="4" s="1"/>
  <c r="AO2525" i="4" s="1"/>
  <c r="AJ2512" i="4"/>
  <c r="AK2500" i="4"/>
  <c r="AI2461" i="4"/>
  <c r="AJ2461" i="4" s="1"/>
  <c r="AJ2452" i="4"/>
  <c r="AL2554" i="4"/>
  <c r="AI2532" i="4"/>
  <c r="AJ2451" i="4"/>
  <c r="AJ2537" i="4"/>
  <c r="AI2543" i="4"/>
  <c r="AL2524" i="4"/>
  <c r="AJ2508" i="4"/>
  <c r="AK2534" i="4"/>
  <c r="AI2513" i="4"/>
  <c r="AO2458" i="4"/>
  <c r="AJ2481" i="4"/>
  <c r="AK2412" i="4"/>
  <c r="AI2424" i="4"/>
  <c r="AJ2469" i="4"/>
  <c r="AM2545" i="4"/>
  <c r="AJ2398" i="4"/>
  <c r="AI2384" i="4"/>
  <c r="AI2372" i="4"/>
  <c r="AL2377" i="4"/>
  <c r="AM2377" i="4" s="1"/>
  <c r="AJ2342" i="4"/>
  <c r="AJ2326" i="4"/>
  <c r="AK2326" i="4" s="1"/>
  <c r="AL2326" i="4" s="1"/>
  <c r="AL2413" i="4"/>
  <c r="AM2386" i="4"/>
  <c r="AK2416" i="4"/>
  <c r="AK2373" i="4"/>
  <c r="AL2439" i="4"/>
  <c r="AL2401" i="4"/>
  <c r="AJ2426" i="4"/>
  <c r="AK2383" i="4"/>
  <c r="AJ2400" i="4"/>
  <c r="AJ2329" i="4"/>
  <c r="AJ2354" i="4"/>
  <c r="AM2425" i="4"/>
  <c r="AI2331" i="4"/>
  <c r="AK2309" i="4"/>
  <c r="AK2356" i="4"/>
  <c r="AL2368" i="4"/>
  <c r="AM2302" i="4"/>
  <c r="AN2302" i="4" s="1"/>
  <c r="AM2374" i="4"/>
  <c r="AI2358" i="4"/>
  <c r="AJ2340" i="4"/>
  <c r="AI2317" i="4"/>
  <c r="AM2312" i="4"/>
  <c r="AK2226" i="4"/>
  <c r="AO2187" i="4"/>
  <c r="AJ2315" i="4"/>
  <c r="AK2260" i="4"/>
  <c r="AJ2422" i="4"/>
  <c r="AI2284" i="4"/>
  <c r="AM2192" i="4"/>
  <c r="AJ2319" i="4"/>
  <c r="AM2308" i="4"/>
  <c r="AJ2262" i="4"/>
  <c r="AL2307" i="4"/>
  <c r="AM2307" i="4" s="1"/>
  <c r="AJ2264" i="4"/>
  <c r="AK2264" i="4" s="1"/>
  <c r="AL2264" i="4" s="1"/>
  <c r="AO2183" i="4"/>
  <c r="AL2337" i="4"/>
  <c r="AJ2221" i="4"/>
  <c r="AI2176" i="4"/>
  <c r="AJ2242" i="4"/>
  <c r="AL2184" i="4"/>
  <c r="AM2184" i="4" s="1"/>
  <c r="AI2238" i="4"/>
  <c r="AL2224" i="4"/>
  <c r="AI2163" i="4"/>
  <c r="AI2099" i="4"/>
  <c r="AK2072" i="4"/>
  <c r="AI2043" i="4"/>
  <c r="AL2276" i="4"/>
  <c r="AI2190" i="4"/>
  <c r="AL2162" i="4"/>
  <c r="AI2137" i="4"/>
  <c r="AJ2112" i="4"/>
  <c r="AJ2098" i="4"/>
  <c r="AK2098" i="4" s="1"/>
  <c r="AJ2189" i="4"/>
  <c r="AK2105" i="4"/>
  <c r="AL2077" i="4"/>
  <c r="AM2065" i="4"/>
  <c r="AN2065" i="4" s="1"/>
  <c r="AO2065" i="4" s="1"/>
  <c r="AM2206" i="4"/>
  <c r="AJ2205" i="4"/>
  <c r="AJ2158" i="4"/>
  <c r="AJ2062" i="4"/>
  <c r="AM2041" i="4"/>
  <c r="AK2119" i="4"/>
  <c r="AI1990" i="4"/>
  <c r="AJ1990" i="4" s="1"/>
  <c r="AI1926" i="4"/>
  <c r="AI1910" i="4"/>
  <c r="AJ2086" i="4"/>
  <c r="AJ2043" i="4"/>
  <c r="AK2039" i="4"/>
  <c r="AJ2035" i="4"/>
  <c r="AK2021" i="4"/>
  <c r="AJ2011" i="4"/>
  <c r="AK1989" i="4"/>
  <c r="AK1957" i="4"/>
  <c r="AK1925" i="4"/>
  <c r="AM2143" i="4"/>
  <c r="AK2111" i="4"/>
  <c r="AI2079" i="4"/>
  <c r="AJ2002" i="4"/>
  <c r="AK2002" i="4" s="1"/>
  <c r="AK2222" i="4"/>
  <c r="AK2146" i="4"/>
  <c r="AI2047" i="4"/>
  <c r="AM1979" i="4"/>
  <c r="AN1979" i="4" s="1"/>
  <c r="AK1960" i="4"/>
  <c r="AM2160" i="4"/>
  <c r="AN2160" i="4" s="1"/>
  <c r="AO2160" i="4" s="1"/>
  <c r="AL2135" i="4"/>
  <c r="AJ2103" i="4"/>
  <c r="AL2038" i="4"/>
  <c r="AJ2166" i="4"/>
  <c r="AK2074" i="4"/>
  <c r="AL2074" i="4" s="1"/>
  <c r="AL2056" i="4"/>
  <c r="AM2040" i="4"/>
  <c r="AL2021" i="4"/>
  <c r="AL1989" i="4"/>
  <c r="AL1957" i="4"/>
  <c r="AL1925" i="4"/>
  <c r="AL2000" i="4"/>
  <c r="AJ1968" i="4"/>
  <c r="AK1940" i="4"/>
  <c r="AL1912" i="4"/>
  <c r="AJ1904" i="4"/>
  <c r="AM2018" i="4"/>
  <c r="AN2018" i="4" s="1"/>
  <c r="AI1993" i="4"/>
  <c r="AI1982" i="4"/>
  <c r="AJ1982" i="4" s="1"/>
  <c r="AJ1961" i="4"/>
  <c r="AJ1943" i="4"/>
  <c r="AK1929" i="4"/>
  <c r="AI1884" i="4"/>
  <c r="AL2003" i="4"/>
  <c r="AL1928" i="4"/>
  <c r="AJ1892" i="4"/>
  <c r="AJ1860" i="4"/>
  <c r="AJ1828" i="4"/>
  <c r="AK1828" i="4" s="1"/>
  <c r="AJ1796" i="4"/>
  <c r="AI2063" i="4"/>
  <c r="AJ2013" i="4"/>
  <c r="AI1953" i="4"/>
  <c r="AI1942" i="4"/>
  <c r="AL2027" i="4"/>
  <c r="AM2027" i="4" s="1"/>
  <c r="AL1952" i="4"/>
  <c r="AI1899" i="4"/>
  <c r="AI1882" i="4"/>
  <c r="AM1863" i="4"/>
  <c r="AI1834" i="4"/>
  <c r="AJ1825" i="4"/>
  <c r="AK1825" i="4" s="1"/>
  <c r="AJ1980" i="4"/>
  <c r="AL1921" i="4"/>
  <c r="AJ1905" i="4"/>
  <c r="AJ2008" i="4"/>
  <c r="AK2008" i="4" s="1"/>
  <c r="AL1955" i="4"/>
  <c r="AJ1843" i="4"/>
  <c r="AI1735" i="4"/>
  <c r="AJ1735" i="4"/>
  <c r="AI2022" i="4"/>
  <c r="AI1758" i="4"/>
  <c r="AM1762" i="4"/>
  <c r="AN1762" i="4" s="1"/>
  <c r="AJ1690" i="4"/>
  <c r="AI1527" i="4"/>
  <c r="AJ1527" i="4"/>
  <c r="AK1527" i="4" s="1"/>
  <c r="AN1625" i="4"/>
  <c r="AO1625" i="4" s="1"/>
  <c r="AM1569" i="4"/>
  <c r="AN1513" i="4"/>
  <c r="AO1513" i="4" s="1"/>
  <c r="AL830" i="4"/>
  <c r="AI2580" i="4"/>
  <c r="AJ2540" i="4"/>
  <c r="AK1959" i="4"/>
  <c r="AL1561" i="4"/>
  <c r="AM1561" i="4" s="1"/>
  <c r="AI2604" i="4"/>
  <c r="AJ2604" i="4" s="1"/>
  <c r="AJ2625" i="4"/>
  <c r="AN2597" i="4"/>
  <c r="AO2597" i="4" s="1"/>
  <c r="AJ2587" i="4"/>
  <c r="AL2622" i="4"/>
  <c r="AI2585" i="4"/>
  <c r="AI2601" i="4"/>
  <c r="AK2592" i="4"/>
  <c r="AL2628" i="4"/>
  <c r="AM2628" i="4" s="1"/>
  <c r="AL2624" i="4"/>
  <c r="AK2591" i="4"/>
  <c r="AK2550" i="4"/>
  <c r="AL2550" i="4" s="1"/>
  <c r="AM2550" i="4" s="1"/>
  <c r="AK2540" i="4"/>
  <c r="AK2529" i="4"/>
  <c r="AL2509" i="4"/>
  <c r="AL2602" i="4"/>
  <c r="AM2602" i="4" s="1"/>
  <c r="AM2568" i="4"/>
  <c r="AM2515" i="4"/>
  <c r="AK2635" i="4"/>
  <c r="AK2583" i="4"/>
  <c r="AM2502" i="4"/>
  <c r="AJ2556" i="4"/>
  <c r="AK2556" i="4" s="1"/>
  <c r="AK2586" i="4"/>
  <c r="AJ2507" i="4"/>
  <c r="AL2618" i="4"/>
  <c r="AM2618" i="4" s="1"/>
  <c r="AK2576" i="4"/>
  <c r="AK2505" i="4"/>
  <c r="AI2551" i="4"/>
  <c r="AM2509" i="4"/>
  <c r="AL2500" i="4"/>
  <c r="AM2554" i="4"/>
  <c r="AL2529" i="4"/>
  <c r="AL2468" i="4"/>
  <c r="AJ2553" i="4"/>
  <c r="AK2537" i="4"/>
  <c r="AK2575" i="4"/>
  <c r="AL2540" i="4"/>
  <c r="AM2524" i="4"/>
  <c r="AK2508" i="4"/>
  <c r="AL2496" i="4"/>
  <c r="AM2483" i="4"/>
  <c r="AK2599" i="4"/>
  <c r="AK2552" i="4"/>
  <c r="AL2491" i="4"/>
  <c r="AK2481" i="4"/>
  <c r="AJ2445" i="4"/>
  <c r="AJ2434" i="4"/>
  <c r="AJ2477" i="4"/>
  <c r="AI2457" i="4"/>
  <c r="AJ2447" i="4"/>
  <c r="AM2442" i="4"/>
  <c r="AH2393" i="4"/>
  <c r="AI2389" i="4"/>
  <c r="AN2409" i="4"/>
  <c r="AO2409" i="4" s="1"/>
  <c r="AK2399" i="4"/>
  <c r="AI2486" i="4"/>
  <c r="AN2545" i="4"/>
  <c r="AK2448" i="4"/>
  <c r="AL2475" i="4"/>
  <c r="AM2475" i="4" s="1"/>
  <c r="AL2410" i="4"/>
  <c r="AJ2384" i="4"/>
  <c r="AK2503" i="4"/>
  <c r="AJ2441" i="4"/>
  <c r="AK2441" i="4" s="1"/>
  <c r="AH2417" i="4"/>
  <c r="AL2376" i="4"/>
  <c r="AM2376" i="4" s="1"/>
  <c r="AI2341" i="4"/>
  <c r="AI2427" i="4"/>
  <c r="AI2385" i="4"/>
  <c r="AK2333" i="4"/>
  <c r="AL2333" i="4" s="1"/>
  <c r="AM2333" i="4" s="1"/>
  <c r="AK2420" i="4"/>
  <c r="AL2420" i="4" s="1"/>
  <c r="AM2420" i="4" s="1"/>
  <c r="AL2373" i="4"/>
  <c r="AM2423" i="4"/>
  <c r="AN2423" i="4" s="1"/>
  <c r="AK2431" i="4"/>
  <c r="AK2400" i="4"/>
  <c r="AL2344" i="4"/>
  <c r="AK2329" i="4"/>
  <c r="AJ2321" i="4"/>
  <c r="AL2293" i="4"/>
  <c r="AL2378" i="4"/>
  <c r="AJ2346" i="4"/>
  <c r="AJ2331" i="4"/>
  <c r="AJ2320" i="4"/>
  <c r="AK2320" i="4" s="1"/>
  <c r="AK2296" i="4"/>
  <c r="AK2261" i="4"/>
  <c r="AL2261" i="4" s="1"/>
  <c r="AM2310" i="4"/>
  <c r="AN2310" i="4" s="1"/>
  <c r="AN2374" i="4"/>
  <c r="AJ2335" i="4"/>
  <c r="AJ2317" i="4"/>
  <c r="AL2360" i="4"/>
  <c r="AK2340" i="4"/>
  <c r="AJ2303" i="4"/>
  <c r="AJ2253" i="4"/>
  <c r="AL2300" i="4"/>
  <c r="AI2210" i="4"/>
  <c r="AM2285" i="4"/>
  <c r="AM2258" i="4"/>
  <c r="AL2225" i="4"/>
  <c r="AK2215" i="4"/>
  <c r="AI2186" i="4"/>
  <c r="AK2315" i="4"/>
  <c r="AL2299" i="4"/>
  <c r="AM2299" i="4" s="1"/>
  <c r="AL2260" i="4"/>
  <c r="AM2188" i="4"/>
  <c r="AN2188" i="4" s="1"/>
  <c r="AK2422" i="4"/>
  <c r="AN2223" i="4"/>
  <c r="AL2291" i="4"/>
  <c r="AK2262" i="4"/>
  <c r="AI2256" i="4"/>
  <c r="AN2192" i="4"/>
  <c r="AM2337" i="4"/>
  <c r="AK2221" i="4"/>
  <c r="AK2249" i="4"/>
  <c r="AL2249" i="4" s="1"/>
  <c r="AJ2197" i="4"/>
  <c r="AJ2238" i="4"/>
  <c r="AI2107" i="4"/>
  <c r="AJ2107" i="4" s="1"/>
  <c r="AK2281" i="4"/>
  <c r="AM2276" i="4"/>
  <c r="AJ2237" i="4"/>
  <c r="AJ2210" i="4"/>
  <c r="AJ2190" i="4"/>
  <c r="AK2177" i="4"/>
  <c r="AJ2122" i="4"/>
  <c r="AI2097" i="4"/>
  <c r="AJ2097" i="4" s="1"/>
  <c r="AJ2058" i="4"/>
  <c r="AJ2266" i="4"/>
  <c r="AK2266" i="4" s="1"/>
  <c r="AK2189" i="4"/>
  <c r="AL2141" i="4"/>
  <c r="AK2089" i="4"/>
  <c r="AJ2229" i="4"/>
  <c r="AL2216" i="4"/>
  <c r="AK2205" i="4"/>
  <c r="AK2158" i="4"/>
  <c r="AK2062" i="4"/>
  <c r="AJ2283" i="4"/>
  <c r="AM2144" i="4"/>
  <c r="AN2144" i="4" s="1"/>
  <c r="AI2087" i="4"/>
  <c r="AJ1950" i="4"/>
  <c r="AK1950" i="4" s="1"/>
  <c r="AL1950" i="4" s="1"/>
  <c r="AM1950" i="4" s="1"/>
  <c r="AL1938" i="4"/>
  <c r="AM1938" i="4" s="1"/>
  <c r="AK2154" i="4"/>
  <c r="AL2140" i="4"/>
  <c r="AK2086" i="4"/>
  <c r="AK2058" i="4"/>
  <c r="AL2039" i="4"/>
  <c r="AL1956" i="4"/>
  <c r="AL1924" i="4"/>
  <c r="AL2111" i="4"/>
  <c r="AJ2079" i="4"/>
  <c r="AI1947" i="4"/>
  <c r="AL2222" i="4"/>
  <c r="AL2121" i="4"/>
  <c r="AJ2075" i="4"/>
  <c r="AJ2047" i="4"/>
  <c r="AM1987" i="4"/>
  <c r="AN1978" i="4"/>
  <c r="AO1978" i="4" s="1"/>
  <c r="AL1959" i="4"/>
  <c r="AI2167" i="4"/>
  <c r="AM2135" i="4"/>
  <c r="AK2103" i="4"/>
  <c r="AI2071" i="4"/>
  <c r="AK2036" i="4"/>
  <c r="AK2166" i="4"/>
  <c r="AJ2134" i="4"/>
  <c r="AM1956" i="4"/>
  <c r="AN1956" i="4" s="1"/>
  <c r="AM1924" i="4"/>
  <c r="AN1924" i="4" s="1"/>
  <c r="AM2000" i="4"/>
  <c r="AM1912" i="4"/>
  <c r="AI2095" i="4"/>
  <c r="AI2025" i="4"/>
  <c r="AJ2025" i="4" s="1"/>
  <c r="AI2014" i="4"/>
  <c r="AJ1993" i="4"/>
  <c r="AJ1975" i="4"/>
  <c r="AK1975" i="4" s="1"/>
  <c r="AK1961" i="4"/>
  <c r="AK1943" i="4"/>
  <c r="AL1929" i="4"/>
  <c r="AI1844" i="4"/>
  <c r="AI1812" i="4"/>
  <c r="AM1928" i="4"/>
  <c r="AJ1891" i="4"/>
  <c r="AJ1859" i="4"/>
  <c r="AK1859" i="4" s="1"/>
  <c r="AJ1827" i="4"/>
  <c r="AK1817" i="4"/>
  <c r="AJ1795" i="4"/>
  <c r="AK1795" i="4"/>
  <c r="AJ2063" i="4"/>
  <c r="AM2010" i="4"/>
  <c r="AJ1953" i="4"/>
  <c r="AJ1935" i="4"/>
  <c r="AM1952" i="4"/>
  <c r="AJ1916" i="4"/>
  <c r="AI1890" i="4"/>
  <c r="AJ1881" i="4"/>
  <c r="AI1842" i="4"/>
  <c r="AI1786" i="4"/>
  <c r="AJ2012" i="4"/>
  <c r="AJ2005" i="4"/>
  <c r="AM1921" i="4"/>
  <c r="AJ1841" i="4"/>
  <c r="AL2008" i="4"/>
  <c r="AL1821" i="4"/>
  <c r="AL1895" i="4"/>
  <c r="AI1902" i="4"/>
  <c r="AL1706" i="4"/>
  <c r="AL1689" i="4"/>
  <c r="AM1689" i="4" s="1"/>
  <c r="AI1667" i="4"/>
  <c r="AL1656" i="4"/>
  <c r="AK1614" i="4"/>
  <c r="AK1574" i="4"/>
  <c r="AM1738" i="4"/>
  <c r="AN1738" i="4"/>
  <c r="AI1773" i="4"/>
  <c r="AM1617" i="4"/>
  <c r="AN1617" i="4" s="1"/>
  <c r="AO1617" i="4" s="1"/>
  <c r="AL1529" i="4"/>
  <c r="AM1529" i="4" s="1"/>
  <c r="AJ1587" i="4"/>
  <c r="AI1369" i="4"/>
  <c r="AK1586" i="4"/>
  <c r="AJ1446" i="4"/>
  <c r="AK1446" i="4" s="1"/>
  <c r="AJ1413" i="4"/>
  <c r="AJ1386" i="4"/>
  <c r="AL1269" i="4"/>
  <c r="AK2484" i="4"/>
  <c r="AI2369" i="4"/>
  <c r="AN2181" i="4"/>
  <c r="AO2181" i="4" s="1"/>
  <c r="AI2067" i="4"/>
  <c r="AJ2067" i="4" s="1"/>
  <c r="AL2219" i="4"/>
  <c r="AJ1876" i="4"/>
  <c r="AI1810" i="4"/>
  <c r="AJ1849" i="4"/>
  <c r="AK1849" i="4" s="1"/>
  <c r="AM2033" i="4"/>
  <c r="AM1776" i="4"/>
  <c r="AJ1886" i="4"/>
  <c r="AN993" i="4"/>
  <c r="AO993" i="4"/>
  <c r="AJ2638" i="4"/>
  <c r="AJ2626" i="4"/>
  <c r="AI2603" i="4"/>
  <c r="AL2609" i="4"/>
  <c r="AL2592" i="4"/>
  <c r="AJ2559" i="4"/>
  <c r="AK2638" i="4"/>
  <c r="AI2616" i="4"/>
  <c r="AJ2616" i="4" s="1"/>
  <c r="AN2514" i="4"/>
  <c r="AL2635" i="4"/>
  <c r="AL2583" i="4"/>
  <c r="AK2555" i="4"/>
  <c r="AL2555" i="4" s="1"/>
  <c r="AN2501" i="4"/>
  <c r="AL2594" i="4"/>
  <c r="AK2611" i="4"/>
  <c r="AL2611" i="4" s="1"/>
  <c r="AM2611" i="4" s="1"/>
  <c r="AM2593" i="4"/>
  <c r="AN2593" i="4" s="1"/>
  <c r="AL2576" i="4"/>
  <c r="AL2548" i="4"/>
  <c r="AI2516" i="4"/>
  <c r="AJ2494" i="4"/>
  <c r="AL2518" i="4"/>
  <c r="AM2500" i="4"/>
  <c r="AJ2596" i="4"/>
  <c r="AI2538" i="4"/>
  <c r="AK2553" i="4"/>
  <c r="AL2575" i="4"/>
  <c r="AN2524" i="4"/>
  <c r="AL2508" i="4"/>
  <c r="AM2496" i="4"/>
  <c r="AN2482" i="4"/>
  <c r="AO2482" i="4" s="1"/>
  <c r="AN2466" i="4"/>
  <c r="AO2466" i="4" s="1"/>
  <c r="AN2450" i="4"/>
  <c r="AO2450" i="4" s="1"/>
  <c r="AJ2531" i="4"/>
  <c r="AL2552" i="4"/>
  <c r="AK2464" i="4"/>
  <c r="AI2443" i="4"/>
  <c r="AL2481" i="4"/>
  <c r="AM2474" i="4"/>
  <c r="AJ2457" i="4"/>
  <c r="AI2470" i="4"/>
  <c r="AL2415" i="4"/>
  <c r="AN2397" i="4"/>
  <c r="AO2397" i="4" s="1"/>
  <c r="AL2459" i="4"/>
  <c r="AM2459" i="4" s="1"/>
  <c r="AI2403" i="4"/>
  <c r="AJ2403" i="4" s="1"/>
  <c r="AI2365" i="4"/>
  <c r="AJ2365" i="4" s="1"/>
  <c r="AK2357" i="4"/>
  <c r="AH2427" i="4"/>
  <c r="AM2373" i="4"/>
  <c r="AM2428" i="4"/>
  <c r="AM2401" i="4"/>
  <c r="AM2344" i="4"/>
  <c r="AL2329" i="4"/>
  <c r="AJ2349" i="4"/>
  <c r="AK2349" i="4" s="1"/>
  <c r="AK2321" i="4"/>
  <c r="AL2321" i="4" s="1"/>
  <c r="AK2331" i="4"/>
  <c r="AI2318" i="4"/>
  <c r="AL2295" i="4"/>
  <c r="AJ2351" i="4"/>
  <c r="AJ2325" i="4"/>
  <c r="AI2314" i="4"/>
  <c r="AI2350" i="4"/>
  <c r="AJ2350" i="4" s="1"/>
  <c r="AJ2332" i="4"/>
  <c r="AI2252" i="4"/>
  <c r="AJ2306" i="4"/>
  <c r="AK2306" i="4" s="1"/>
  <c r="AM2300" i="4"/>
  <c r="AK2282" i="4"/>
  <c r="AK2234" i="4"/>
  <c r="AI2194" i="4"/>
  <c r="AL2185" i="4"/>
  <c r="AL2315" i="4"/>
  <c r="AN2299" i="4"/>
  <c r="AM2260" i="4"/>
  <c r="AJ2247" i="4"/>
  <c r="AL2233" i="4"/>
  <c r="AM2233" i="4" s="1"/>
  <c r="AL2422" i="4"/>
  <c r="AM2200" i="4"/>
  <c r="AJ2311" i="4"/>
  <c r="AJ2279" i="4"/>
  <c r="AO2192" i="4"/>
  <c r="AK2253" i="4"/>
  <c r="AL2253" i="4" s="1"/>
  <c r="AO2223" i="4"/>
  <c r="AL2221" i="4"/>
  <c r="AJ2201" i="4"/>
  <c r="AL2191" i="4"/>
  <c r="AJ2170" i="4"/>
  <c r="AK2238" i="4"/>
  <c r="AJ2217" i="4"/>
  <c r="AL2207" i="4"/>
  <c r="AJ2173" i="4"/>
  <c r="AK2173" i="4" s="1"/>
  <c r="AI2115" i="4"/>
  <c r="AI2051" i="4"/>
  <c r="AK2217" i="4"/>
  <c r="AM2207" i="4"/>
  <c r="AK2190" i="4"/>
  <c r="AL2146" i="4"/>
  <c r="AJ2082" i="4"/>
  <c r="AL2189" i="4"/>
  <c r="AM2153" i="4"/>
  <c r="AL2088" i="4"/>
  <c r="AM2049" i="4"/>
  <c r="AN2049" i="4" s="1"/>
  <c r="AJ2298" i="4"/>
  <c r="AK2229" i="4"/>
  <c r="AJ2209" i="4"/>
  <c r="AK2085" i="4"/>
  <c r="AL2085" i="4" s="1"/>
  <c r="AL2205" i="4"/>
  <c r="AL2158" i="4"/>
  <c r="AJ2091" i="4"/>
  <c r="AL2062" i="4"/>
  <c r="AK2045" i="4"/>
  <c r="AJ1974" i="4"/>
  <c r="AK1974" i="4" s="1"/>
  <c r="AL2136" i="4"/>
  <c r="AJ2115" i="4"/>
  <c r="AL2086" i="4"/>
  <c r="AJ1997" i="4"/>
  <c r="AJ1965" i="4"/>
  <c r="AJ1933" i="4"/>
  <c r="AK1909" i="4"/>
  <c r="AL1909" i="4" s="1"/>
  <c r="AM2136" i="4"/>
  <c r="AK2079" i="4"/>
  <c r="AJ2168" i="4"/>
  <c r="AJ2142" i="4"/>
  <c r="AK2114" i="4"/>
  <c r="AL2089" i="4"/>
  <c r="AK2047" i="4"/>
  <c r="AM1995" i="4"/>
  <c r="AN1986" i="4"/>
  <c r="AM1931" i="4"/>
  <c r="AN1931" i="4" s="1"/>
  <c r="AL2103" i="4"/>
  <c r="AL2166" i="4"/>
  <c r="AN1987" i="4"/>
  <c r="AO1987" i="4" s="1"/>
  <c r="AN1912" i="4"/>
  <c r="AJ2007" i="4"/>
  <c r="AK1993" i="4"/>
  <c r="AL1961" i="4"/>
  <c r="AI1893" i="4"/>
  <c r="AJ1893" i="4" s="1"/>
  <c r="AJ1946" i="4"/>
  <c r="AJ1836" i="4"/>
  <c r="AK1836" i="4" s="1"/>
  <c r="AJ1826" i="4"/>
  <c r="AJ1804" i="4"/>
  <c r="AK1804" i="4" s="1"/>
  <c r="AK2063" i="4"/>
  <c r="AI2006" i="4"/>
  <c r="AJ1967" i="4"/>
  <c r="AK1967" i="4" s="1"/>
  <c r="AK1953" i="4"/>
  <c r="AK1935" i="4"/>
  <c r="AJ1907" i="4"/>
  <c r="AK2020" i="4"/>
  <c r="AJ1970" i="4"/>
  <c r="AI1898" i="4"/>
  <c r="AI1794" i="4"/>
  <c r="AJ1785" i="4"/>
  <c r="AK1785" i="4" s="1"/>
  <c r="AL1785" i="4"/>
  <c r="AM1785" i="4"/>
  <c r="AN1785" i="4" s="1"/>
  <c r="AI1966" i="4"/>
  <c r="AJ1927" i="4"/>
  <c r="AK1927" i="4" s="1"/>
  <c r="AN1921" i="4"/>
  <c r="AM2056" i="4"/>
  <c r="AM2008" i="4"/>
  <c r="AL1789" i="4"/>
  <c r="AI1774" i="4"/>
  <c r="AM1878" i="4"/>
  <c r="AJ1791" i="4"/>
  <c r="AM1838" i="4"/>
  <c r="AM1733" i="4"/>
  <c r="AN1733" i="4" s="1"/>
  <c r="AI1888" i="4"/>
  <c r="AM1779" i="4"/>
  <c r="AK1891" i="4"/>
  <c r="AL1891" i="4" s="1"/>
  <c r="AM1806" i="4"/>
  <c r="AJ1658" i="4"/>
  <c r="AI1707" i="4"/>
  <c r="AN1705" i="4"/>
  <c r="AJ1602" i="4"/>
  <c r="AJ1754" i="4"/>
  <c r="AI1840" i="4"/>
  <c r="AL1446" i="4"/>
  <c r="AJ1381" i="4"/>
  <c r="AK1381" i="4" s="1"/>
  <c r="AK1459" i="4"/>
  <c r="AJ1519" i="4"/>
  <c r="AK1163" i="4"/>
  <c r="AL1163" i="4" s="1"/>
  <c r="AJ2334" i="4"/>
  <c r="AK2334" i="4" s="1"/>
  <c r="AK2210" i="4"/>
  <c r="AK2097" i="4"/>
  <c r="AL2251" i="4"/>
  <c r="AL2169" i="4"/>
  <c r="AJ1901" i="4"/>
  <c r="AK1901" i="4" s="1"/>
  <c r="AK1638" i="4"/>
  <c r="AL1638" i="4" s="1"/>
  <c r="AL1082" i="4"/>
  <c r="AM1082" i="4"/>
  <c r="AI2564" i="4"/>
  <c r="AK2625" i="4"/>
  <c r="AI2612" i="4"/>
  <c r="AJ2595" i="4"/>
  <c r="AM2617" i="4"/>
  <c r="AN2617" i="4" s="1"/>
  <c r="AM2592" i="4"/>
  <c r="AJ2588" i="4"/>
  <c r="AK2558" i="4"/>
  <c r="AK2571" i="4"/>
  <c r="AI2560" i="4"/>
  <c r="AM2583" i="4"/>
  <c r="AJ2564" i="4"/>
  <c r="AI2541" i="4"/>
  <c r="AI2530" i="4"/>
  <c r="AM2510" i="4"/>
  <c r="AL2505" i="4"/>
  <c r="AM2576" i="4"/>
  <c r="AJ2516" i="4"/>
  <c r="AN2500" i="4"/>
  <c r="AJ2478" i="4"/>
  <c r="AK2478" i="4" s="1"/>
  <c r="AK2557" i="4"/>
  <c r="AN2550" i="4"/>
  <c r="AJ2538" i="4"/>
  <c r="AI2521" i="4"/>
  <c r="AK2495" i="4"/>
  <c r="AK2485" i="4"/>
  <c r="AL2526" i="4"/>
  <c r="AO2501" i="4"/>
  <c r="AN2475" i="4"/>
  <c r="AJ2443" i="4"/>
  <c r="AI2433" i="4"/>
  <c r="AJ2433" i="4" s="1"/>
  <c r="AK2433" i="4" s="1"/>
  <c r="AK2487" i="4"/>
  <c r="AL2467" i="4"/>
  <c r="AK2429" i="4"/>
  <c r="AK2460" i="4"/>
  <c r="AM2490" i="4"/>
  <c r="AJ2473" i="4"/>
  <c r="AI2449" i="4"/>
  <c r="AK2476" i="4"/>
  <c r="AK2452" i="4"/>
  <c r="AI2489" i="4"/>
  <c r="AI2462" i="4"/>
  <c r="AO2423" i="4"/>
  <c r="AI2430" i="4"/>
  <c r="AJ2418" i="4"/>
  <c r="AL2402" i="4"/>
  <c r="AL2356" i="4"/>
  <c r="AK2492" i="4"/>
  <c r="AJ2382" i="4"/>
  <c r="AN2362" i="4"/>
  <c r="AO2362" i="4" s="1"/>
  <c r="AK2328" i="4"/>
  <c r="AJ2404" i="4"/>
  <c r="AM2347" i="4"/>
  <c r="AN2344" i="4"/>
  <c r="AO2344" i="4" s="1"/>
  <c r="AM2329" i="4"/>
  <c r="AK2364" i="4"/>
  <c r="AJ2341" i="4"/>
  <c r="AL2331" i="4"/>
  <c r="AK2316" i="4"/>
  <c r="AK2304" i="4"/>
  <c r="AI2375" i="4"/>
  <c r="AJ2348" i="4"/>
  <c r="AM2330" i="4"/>
  <c r="AM2363" i="4"/>
  <c r="AI2268" i="4"/>
  <c r="AN2300" i="4"/>
  <c r="AJ2263" i="4"/>
  <c r="AJ2280" i="4"/>
  <c r="AI2254" i="4"/>
  <c r="AI2202" i="4"/>
  <c r="AL2193" i="4"/>
  <c r="AJ2272" i="4"/>
  <c r="AO2248" i="4"/>
  <c r="AM2301" i="4"/>
  <c r="AJ2252" i="4"/>
  <c r="AL2210" i="4"/>
  <c r="AN2200" i="4"/>
  <c r="AL2238" i="4"/>
  <c r="AI2123" i="4"/>
  <c r="AI2059" i="4"/>
  <c r="AJ2271" i="4"/>
  <c r="AI2145" i="4"/>
  <c r="AJ2120" i="4"/>
  <c r="AJ2106" i="4"/>
  <c r="AJ2042" i="4"/>
  <c r="AN2152" i="4"/>
  <c r="AO2152" i="4" s="1"/>
  <c r="AM2113" i="4"/>
  <c r="AM2073" i="4"/>
  <c r="AL2229" i="4"/>
  <c r="AO2057" i="4"/>
  <c r="AI2178" i="4"/>
  <c r="AO2144" i="4"/>
  <c r="AO2080" i="4"/>
  <c r="AL2239" i="4"/>
  <c r="AL2105" i="4"/>
  <c r="AJ2034" i="4"/>
  <c r="AK2011" i="4"/>
  <c r="AI1973" i="4"/>
  <c r="AJ1934" i="4"/>
  <c r="AL2129" i="4"/>
  <c r="AJ2037" i="4"/>
  <c r="AL2028" i="4"/>
  <c r="AL1932" i="4"/>
  <c r="AI1971" i="4"/>
  <c r="AL2232" i="4"/>
  <c r="AK2082" i="4"/>
  <c r="AL2082" i="4" s="1"/>
  <c r="AL2064" i="4"/>
  <c r="AM2003" i="4"/>
  <c r="AM1994" i="4"/>
  <c r="AJ1930" i="4"/>
  <c r="AM2128" i="4"/>
  <c r="AO1979" i="4"/>
  <c r="AO2018" i="4"/>
  <c r="AO1986" i="4"/>
  <c r="AO1954" i="4"/>
  <c r="AL2011" i="4"/>
  <c r="AI1903" i="4"/>
  <c r="AK1964" i="4"/>
  <c r="AL1939" i="4"/>
  <c r="AM1939" i="4" s="1"/>
  <c r="AM1900" i="4"/>
  <c r="AJ1867" i="4"/>
  <c r="AK1867" i="4"/>
  <c r="AJ1835" i="4"/>
  <c r="AK1835" i="4"/>
  <c r="AJ1803" i="4"/>
  <c r="AK1988" i="4"/>
  <c r="AL1963" i="4"/>
  <c r="AI1850" i="4"/>
  <c r="AI1802" i="4"/>
  <c r="AJ1793" i="4"/>
  <c r="AK1793" i="4" s="1"/>
  <c r="AI1998" i="4"/>
  <c r="AK1916" i="4"/>
  <c r="AO2046" i="4"/>
  <c r="AN2008" i="4"/>
  <c r="AI1918" i="4"/>
  <c r="AM1830" i="4"/>
  <c r="AM1782" i="4"/>
  <c r="AL1815" i="4"/>
  <c r="AM1815" i="4" s="1"/>
  <c r="AI1708" i="4"/>
  <c r="AL1729" i="4"/>
  <c r="AM1682" i="4"/>
  <c r="AN1682" i="4" s="1"/>
  <c r="AO1682" i="4" s="1"/>
  <c r="AM1736" i="4"/>
  <c r="AJ1819" i="4"/>
  <c r="AJ1868" i="4"/>
  <c r="AJ1675" i="4"/>
  <c r="AL1674" i="4"/>
  <c r="AK1578" i="4"/>
  <c r="AL1545" i="4"/>
  <c r="AJ1768" i="4"/>
  <c r="AK1768" i="4" s="1"/>
  <c r="AL1458" i="4"/>
  <c r="AL1362" i="4"/>
  <c r="AM1362" i="4" s="1"/>
  <c r="AM1262" i="4"/>
  <c r="AK1295" i="4"/>
  <c r="AL1144" i="4"/>
  <c r="AN1815" i="4"/>
  <c r="AK2127" i="4"/>
  <c r="AL2127" i="4" s="1"/>
  <c r="AL2001" i="4"/>
  <c r="AN1863" i="4"/>
  <c r="AJ1831" i="4"/>
  <c r="AM1895" i="4"/>
  <c r="AN1895" i="4" s="1"/>
  <c r="AO1895" i="4" s="1"/>
  <c r="AJ1856" i="4"/>
  <c r="AJ1807" i="4"/>
  <c r="AJ1983" i="4"/>
  <c r="AL1887" i="4"/>
  <c r="AJ1855" i="4"/>
  <c r="AN1776" i="4"/>
  <c r="AL1823" i="4"/>
  <c r="AI1732" i="4"/>
  <c r="AI1692" i="4"/>
  <c r="AJ2015" i="4"/>
  <c r="AJ1879" i="4"/>
  <c r="AJ1771" i="4"/>
  <c r="AM1676" i="4"/>
  <c r="AJ1770" i="4"/>
  <c r="AK1750" i="4"/>
  <c r="AN1736" i="4"/>
  <c r="AO1736" i="4" s="1"/>
  <c r="AL1701" i="4"/>
  <c r="AI1651" i="4"/>
  <c r="AM1721" i="4"/>
  <c r="AN1721" i="4" s="1"/>
  <c r="AK1766" i="4"/>
  <c r="AK1742" i="4"/>
  <c r="AL1742" i="4" s="1"/>
  <c r="AI1549" i="4"/>
  <c r="AJ1720" i="4"/>
  <c r="AM1665" i="4"/>
  <c r="AI1637" i="4"/>
  <c r="AJ1628" i="4"/>
  <c r="AI1573" i="4"/>
  <c r="AL1752" i="4"/>
  <c r="AK1730" i="4"/>
  <c r="AO1632" i="4"/>
  <c r="AN1568" i="4"/>
  <c r="AO1568" i="4" s="1"/>
  <c r="AJ1570" i="4"/>
  <c r="AK1550" i="4"/>
  <c r="AM1540" i="4"/>
  <c r="AO1705" i="4"/>
  <c r="AK1590" i="4"/>
  <c r="AM1580" i="4"/>
  <c r="AN1580" i="4" s="1"/>
  <c r="AJ1543" i="4"/>
  <c r="AJ1816" i="4"/>
  <c r="AJ1627" i="4"/>
  <c r="AK1566" i="4"/>
  <c r="AM1556" i="4"/>
  <c r="AJ1518" i="4"/>
  <c r="AJ1504" i="4"/>
  <c r="AJ1440" i="4"/>
  <c r="AK1440" i="4" s="1"/>
  <c r="AJ1408" i="4"/>
  <c r="AK1408" i="4" s="1"/>
  <c r="AL1408" i="4" s="1"/>
  <c r="AJ1626" i="4"/>
  <c r="AI1603" i="4"/>
  <c r="AJ1509" i="4"/>
  <c r="AI1579" i="4"/>
  <c r="AJ1579" i="4" s="1"/>
  <c r="AJ1555" i="4"/>
  <c r="AJ1618" i="4"/>
  <c r="AJ1472" i="4"/>
  <c r="AI1228" i="4"/>
  <c r="AJ1228" i="4"/>
  <c r="AK1228" i="4" s="1"/>
  <c r="AJ1380" i="4"/>
  <c r="AK1380" i="4" s="1"/>
  <c r="AJ1341" i="4"/>
  <c r="AK1341" i="4" s="1"/>
  <c r="AI1235" i="4"/>
  <c r="AJ1235" i="4" s="1"/>
  <c r="AL1673" i="4"/>
  <c r="AJ1314" i="4"/>
  <c r="AK1314" i="4"/>
  <c r="AL1242" i="4"/>
  <c r="AN1222" i="4"/>
  <c r="AO1222" i="4" s="1"/>
  <c r="AL1433" i="4"/>
  <c r="AJ1396" i="4"/>
  <c r="AN1339" i="4"/>
  <c r="AL1371" i="4"/>
  <c r="AI1198" i="4"/>
  <c r="AK1147" i="4"/>
  <c r="AL1147" i="4" s="1"/>
  <c r="AM1090" i="4"/>
  <c r="AN1121" i="4"/>
  <c r="AO1121" i="4" s="1"/>
  <c r="AJ1114" i="4"/>
  <c r="AI763" i="4"/>
  <c r="AJ763" i="4" s="1"/>
  <c r="AJ940" i="4"/>
  <c r="AK1792" i="4"/>
  <c r="AI1864" i="4"/>
  <c r="AM2001" i="4"/>
  <c r="AI1896" i="4"/>
  <c r="AK1727" i="4"/>
  <c r="AK1856" i="4"/>
  <c r="AM1887" i="4"/>
  <c r="AK1855" i="4"/>
  <c r="AI1824" i="4"/>
  <c r="AI1764" i="4"/>
  <c r="AI1700" i="4"/>
  <c r="AJ2182" i="4"/>
  <c r="AN1765" i="4"/>
  <c r="AO1765" i="4" s="1"/>
  <c r="AK1771" i="4"/>
  <c r="AK1661" i="4"/>
  <c r="AL1661" i="4" s="1"/>
  <c r="AK1645" i="4"/>
  <c r="AL1697" i="4"/>
  <c r="AK1666" i="4"/>
  <c r="AJ1641" i="4"/>
  <c r="AK1739" i="4"/>
  <c r="AM1564" i="4"/>
  <c r="AN1564" i="4" s="1"/>
  <c r="AO1564" i="4" s="1"/>
  <c r="AM1548" i="4"/>
  <c r="AN1548" i="4" s="1"/>
  <c r="AK1769" i="4"/>
  <c r="AI1731" i="4"/>
  <c r="AJ1731" i="4" s="1"/>
  <c r="AK1717" i="4"/>
  <c r="AJ1636" i="4"/>
  <c r="AK1636" i="4" s="1"/>
  <c r="AI1597" i="4"/>
  <c r="AM1533" i="4"/>
  <c r="AL1730" i="4"/>
  <c r="AL1709" i="4"/>
  <c r="AM1709" i="4" s="1"/>
  <c r="AL1677" i="4"/>
  <c r="AI1662" i="4"/>
  <c r="AI1723" i="4"/>
  <c r="AJ1723" i="4" s="1"/>
  <c r="AJ1594" i="4"/>
  <c r="AJ1530" i="4"/>
  <c r="AK1628" i="4"/>
  <c r="AI1514" i="4"/>
  <c r="AJ1664" i="4"/>
  <c r="AN1536" i="4"/>
  <c r="AO1536" i="4" s="1"/>
  <c r="AI1385" i="4"/>
  <c r="AJ1385" i="4" s="1"/>
  <c r="AK1816" i="4"/>
  <c r="AI1654" i="4"/>
  <c r="AJ1503" i="4"/>
  <c r="AK1503" i="4" s="1"/>
  <c r="AK1471" i="4"/>
  <c r="AJ1439" i="4"/>
  <c r="AK1439" i="4" s="1"/>
  <c r="AK1407" i="4"/>
  <c r="AL1407" i="4" s="1"/>
  <c r="AK1397" i="4"/>
  <c r="AJ1375" i="4"/>
  <c r="AJ1744" i="4"/>
  <c r="AK1722" i="4"/>
  <c r="AJ1603" i="4"/>
  <c r="AJ1562" i="4"/>
  <c r="AK1515" i="4"/>
  <c r="AN1528" i="4"/>
  <c r="AL1414" i="4"/>
  <c r="AM1414" i="4" s="1"/>
  <c r="AK1385" i="4"/>
  <c r="AL1385" i="4" s="1"/>
  <c r="AM1385" i="4" s="1"/>
  <c r="AL1622" i="4"/>
  <c r="AM1622" i="4" s="1"/>
  <c r="AL1459" i="4"/>
  <c r="AM1459" i="4" s="1"/>
  <c r="AI1292" i="4"/>
  <c r="AJ1292" i="4"/>
  <c r="AJ1475" i="4"/>
  <c r="AK1475" i="4" s="1"/>
  <c r="AL1475" i="4" s="1"/>
  <c r="AK1313" i="4"/>
  <c r="AL1313" i="4"/>
  <c r="AK1289" i="4"/>
  <c r="AL1289" i="4"/>
  <c r="AK1251" i="4"/>
  <c r="AK1457" i="4"/>
  <c r="AJ1444" i="4"/>
  <c r="AK1444" i="4" s="1"/>
  <c r="AO1443" i="4"/>
  <c r="AL1344" i="4"/>
  <c r="AM1344" i="4" s="1"/>
  <c r="AL1246" i="4"/>
  <c r="AM1246" i="4" s="1"/>
  <c r="AN1262" i="4"/>
  <c r="AM1333" i="4"/>
  <c r="AO1339" i="4"/>
  <c r="AI1296" i="4"/>
  <c r="AJ1296" i="4" s="1"/>
  <c r="AI1232" i="4"/>
  <c r="AJ1232" i="4" s="1"/>
  <c r="AK1232" i="4" s="1"/>
  <c r="AJ1270" i="4"/>
  <c r="AK1270" i="4" s="1"/>
  <c r="AL1270" i="4" s="1"/>
  <c r="AK1189" i="4"/>
  <c r="AL1165" i="4"/>
  <c r="AM1165" i="4" s="1"/>
  <c r="AJ1132" i="4"/>
  <c r="AI1128" i="4"/>
  <c r="AJ1128" i="4" s="1"/>
  <c r="AI1072" i="4"/>
  <c r="AJ1072" i="4"/>
  <c r="AI960" i="4"/>
  <c r="AJ960" i="4" s="1"/>
  <c r="AM1058" i="4"/>
  <c r="AN1113" i="4"/>
  <c r="AO1113" i="4" s="1"/>
  <c r="AI554" i="4"/>
  <c r="AI1767" i="4"/>
  <c r="AJ1695" i="4"/>
  <c r="AN1779" i="4"/>
  <c r="AJ1800" i="4"/>
  <c r="AM1783" i="4"/>
  <c r="AL1657" i="4"/>
  <c r="AJ1747" i="4"/>
  <c r="AM1729" i="4"/>
  <c r="AJ1683" i="4"/>
  <c r="AM1653" i="4"/>
  <c r="AJ1767" i="4"/>
  <c r="AL1746" i="4"/>
  <c r="AL1757" i="4"/>
  <c r="AJ1591" i="4"/>
  <c r="AJ1535" i="4"/>
  <c r="AK1535" i="4" s="1"/>
  <c r="AL1526" i="4"/>
  <c r="AL1713" i="4"/>
  <c r="AM1660" i="4"/>
  <c r="AN1660" i="4" s="1"/>
  <c r="AK1731" i="4"/>
  <c r="AI1655" i="4"/>
  <c r="AJ1655" i="4" s="1"/>
  <c r="AJ1643" i="4"/>
  <c r="AK1643" i="4" s="1"/>
  <c r="AI1605" i="4"/>
  <c r="AI1581" i="4"/>
  <c r="AK1720" i="4"/>
  <c r="AL1720" i="4" s="1"/>
  <c r="AM1720" i="4" s="1"/>
  <c r="AI1703" i="4"/>
  <c r="AK1723" i="4"/>
  <c r="AL1684" i="4"/>
  <c r="AJ1547" i="4"/>
  <c r="AK1547" i="4" s="1"/>
  <c r="AK1659" i="4"/>
  <c r="AL1610" i="4"/>
  <c r="AK1553" i="4"/>
  <c r="AI1505" i="4"/>
  <c r="AI1489" i="4"/>
  <c r="AJ1489" i="4" s="1"/>
  <c r="AJ1473" i="4"/>
  <c r="AI1353" i="4"/>
  <c r="AL1586" i="4"/>
  <c r="AM1586" i="4" s="1"/>
  <c r="AJ1563" i="4"/>
  <c r="AI1512" i="4"/>
  <c r="AJ1512" i="4" s="1"/>
  <c r="AJ1447" i="4"/>
  <c r="AJ1415" i="4"/>
  <c r="AK1415" i="4"/>
  <c r="AJ1383" i="4"/>
  <c r="AK1680" i="4"/>
  <c r="AJ1623" i="4"/>
  <c r="AK1623" i="4" s="1"/>
  <c r="AK1539" i="4"/>
  <c r="AI1523" i="4"/>
  <c r="AL1515" i="4"/>
  <c r="AM1515" i="4" s="1"/>
  <c r="AL1469" i="4"/>
  <c r="AM1469" i="4"/>
  <c r="AI1531" i="4"/>
  <c r="AK1378" i="4"/>
  <c r="AI1338" i="4"/>
  <c r="AJ1355" i="4"/>
  <c r="AJ1522" i="4"/>
  <c r="AJ1357" i="4"/>
  <c r="AI1211" i="4"/>
  <c r="AI1330" i="4"/>
  <c r="AK1315" i="4"/>
  <c r="AM1247" i="4"/>
  <c r="AI1138" i="4"/>
  <c r="AK1327" i="4"/>
  <c r="AK1213" i="4"/>
  <c r="AK1224" i="4"/>
  <c r="AJ1184" i="4"/>
  <c r="AI1104" i="4"/>
  <c r="AJ1104" i="4"/>
  <c r="AK1104" i="4" s="1"/>
  <c r="AL1104" i="4" s="1"/>
  <c r="AI1088" i="4"/>
  <c r="AM1122" i="4"/>
  <c r="AN1098" i="4"/>
  <c r="AO1098" i="4" s="1"/>
  <c r="AN1066" i="4"/>
  <c r="AO1066" i="4" s="1"/>
  <c r="AN1027" i="4"/>
  <c r="AO1027" i="4" s="1"/>
  <c r="AJ524" i="4"/>
  <c r="AK524" i="4" s="1"/>
  <c r="AL455" i="4"/>
  <c r="AJ1913" i="4"/>
  <c r="AI1969" i="4"/>
  <c r="AJ1839" i="4"/>
  <c r="AJ1751" i="4"/>
  <c r="AK1751" i="4" s="1"/>
  <c r="AL1869" i="4"/>
  <c r="AL1920" i="4"/>
  <c r="AK1800" i="4"/>
  <c r="AI1748" i="4"/>
  <c r="AI1716" i="4"/>
  <c r="AN1783" i="4"/>
  <c r="AK1747" i="4"/>
  <c r="AK1683" i="4"/>
  <c r="AJ1651" i="4"/>
  <c r="AJ1743" i="4"/>
  <c r="AK1743" i="4" s="1"/>
  <c r="AK1718" i="4"/>
  <c r="AL1718" i="4" s="1"/>
  <c r="AL1685" i="4"/>
  <c r="AM1685" i="4" s="1"/>
  <c r="AK1753" i="4"/>
  <c r="AL1753" i="4" s="1"/>
  <c r="AI1631" i="4"/>
  <c r="AJ1631" i="4" s="1"/>
  <c r="AJ1615" i="4"/>
  <c r="AL1590" i="4"/>
  <c r="AK1543" i="4"/>
  <c r="AL1534" i="4"/>
  <c r="AK1728" i="4"/>
  <c r="AK1710" i="4"/>
  <c r="AK1678" i="4"/>
  <c r="AI1647" i="4"/>
  <c r="AJ1647" i="4" s="1"/>
  <c r="AL1731" i="4"/>
  <c r="AK1675" i="4"/>
  <c r="AI1642" i="4"/>
  <c r="AJ1604" i="4"/>
  <c r="AL1541" i="4"/>
  <c r="AM1541" i="4" s="1"/>
  <c r="AJ1871" i="4"/>
  <c r="AO1745" i="4"/>
  <c r="AM1657" i="4"/>
  <c r="AK1761" i="4"/>
  <c r="AL1723" i="4"/>
  <c r="AJ1554" i="4"/>
  <c r="AJ1567" i="4"/>
  <c r="AL1659" i="4"/>
  <c r="AK1587" i="4"/>
  <c r="AJ1517" i="4"/>
  <c r="AK1517" i="4" s="1"/>
  <c r="AI1393" i="4"/>
  <c r="AN1586" i="4"/>
  <c r="AJ1488" i="4"/>
  <c r="AJ1456" i="4"/>
  <c r="AJ1424" i="4"/>
  <c r="AK1424" i="4" s="1"/>
  <c r="AK1392" i="4"/>
  <c r="AL1392" i="4" s="1"/>
  <c r="AJ1360" i="4"/>
  <c r="AK1360" i="4" s="1"/>
  <c r="AL1360" i="4" s="1"/>
  <c r="AL1539" i="4"/>
  <c r="AJ1523" i="4"/>
  <c r="AK1698" i="4"/>
  <c r="AL1596" i="4"/>
  <c r="AM1596" i="4" s="1"/>
  <c r="AM1572" i="4"/>
  <c r="AN1572" i="4" s="1"/>
  <c r="AL1453" i="4"/>
  <c r="AL1438" i="4"/>
  <c r="AM1418" i="4"/>
  <c r="AK1282" i="4"/>
  <c r="AJ1329" i="4"/>
  <c r="AI1210" i="4"/>
  <c r="AK1311" i="4"/>
  <c r="AL1278" i="4"/>
  <c r="AL1135" i="4"/>
  <c r="AM1135" i="4" s="1"/>
  <c r="AJ1320" i="4"/>
  <c r="AL1224" i="4"/>
  <c r="AO1179" i="4"/>
  <c r="AI1120" i="4"/>
  <c r="AM1012" i="4"/>
  <c r="AK1173" i="4"/>
  <c r="AN1011" i="4"/>
  <c r="AN1034" i="4"/>
  <c r="AO1034" i="4" s="1"/>
  <c r="AO1002" i="4"/>
  <c r="AK767" i="4"/>
  <c r="AL767" i="4"/>
  <c r="AI717" i="4"/>
  <c r="AJ717" i="4"/>
  <c r="AI685" i="4"/>
  <c r="AJ396" i="4"/>
  <c r="AK396" i="4" s="1"/>
  <c r="AJ1976" i="4"/>
  <c r="AJ1944" i="4"/>
  <c r="AK1913" i="4"/>
  <c r="AO1815" i="4"/>
  <c r="AJ1703" i="4"/>
  <c r="AK1703" i="4"/>
  <c r="AJ1663" i="4"/>
  <c r="AO1863" i="4"/>
  <c r="AL1750" i="4"/>
  <c r="AM1750" i="4" s="1"/>
  <c r="AK1702" i="4"/>
  <c r="AM1677" i="4"/>
  <c r="AI1784" i="4"/>
  <c r="AM1920" i="4"/>
  <c r="AL1800" i="4"/>
  <c r="AM1800" i="4" s="1"/>
  <c r="AI1937" i="4"/>
  <c r="AI1872" i="4"/>
  <c r="AJ1847" i="4"/>
  <c r="AL1727" i="4"/>
  <c r="AM1727" i="4" s="1"/>
  <c r="AN1653" i="4"/>
  <c r="AO1653" i="4" s="1"/>
  <c r="AL1747" i="4"/>
  <c r="AL1649" i="4"/>
  <c r="AM1656" i="4"/>
  <c r="AN1656" i="4" s="1"/>
  <c r="AI1763" i="4"/>
  <c r="AJ1763" i="4" s="1"/>
  <c r="AJ1691" i="4"/>
  <c r="AK1599" i="4"/>
  <c r="AJ1551" i="4"/>
  <c r="AL1728" i="4"/>
  <c r="AK1672" i="4"/>
  <c r="AN1556" i="4"/>
  <c r="AN1540" i="4"/>
  <c r="AL1749" i="4"/>
  <c r="AM1749" i="4" s="1"/>
  <c r="AM1731" i="4"/>
  <c r="AL1675" i="4"/>
  <c r="AJ1650" i="4"/>
  <c r="AI1613" i="4"/>
  <c r="AJ1613" i="4" s="1"/>
  <c r="AL1565" i="4"/>
  <c r="AL1737" i="4"/>
  <c r="AL1693" i="4"/>
  <c r="AM1652" i="4"/>
  <c r="AN1652" i="4" s="1"/>
  <c r="AO1652" i="4" s="1"/>
  <c r="AL1741" i="4"/>
  <c r="AM1723" i="4"/>
  <c r="AL1599" i="4"/>
  <c r="AM1590" i="4"/>
  <c r="AL1535" i="4"/>
  <c r="AM1526" i="4"/>
  <c r="AJ1634" i="4"/>
  <c r="AJ1607" i="4"/>
  <c r="AJ1546" i="4"/>
  <c r="AK1630" i="4"/>
  <c r="AL1630" i="4" s="1"/>
  <c r="AJ1487" i="4"/>
  <c r="AK1487" i="4" s="1"/>
  <c r="AJ1455" i="4"/>
  <c r="AK1455" i="4" s="1"/>
  <c r="AL1455" i="4" s="1"/>
  <c r="AJ1423" i="4"/>
  <c r="AK1391" i="4"/>
  <c r="AJ1359" i="4"/>
  <c r="AL1437" i="4"/>
  <c r="AM1437" i="4"/>
  <c r="AL1422" i="4"/>
  <c r="AL1405" i="4"/>
  <c r="AM1390" i="4"/>
  <c r="AN1390" i="4" s="1"/>
  <c r="AO1390" i="4" s="1"/>
  <c r="AM1433" i="4"/>
  <c r="AN1433" i="4"/>
  <c r="AM1417" i="4"/>
  <c r="AK1442" i="4"/>
  <c r="AL1442" i="4" s="1"/>
  <c r="AJ1479" i="4"/>
  <c r="AK1479" i="4" s="1"/>
  <c r="AJ1387" i="4"/>
  <c r="AK1387" i="4" s="1"/>
  <c r="AJ1283" i="4"/>
  <c r="AK1283" i="4"/>
  <c r="AI1236" i="4"/>
  <c r="AJ1236" i="4"/>
  <c r="AK1507" i="4"/>
  <c r="AL1401" i="4"/>
  <c r="AI1299" i="4"/>
  <c r="AJ1376" i="4"/>
  <c r="AJ1297" i="4"/>
  <c r="AN1237" i="4"/>
  <c r="AO1237" i="4" s="1"/>
  <c r="AL1214" i="4"/>
  <c r="AM1214" i="4"/>
  <c r="AN1214" i="4" s="1"/>
  <c r="AM1294" i="4"/>
  <c r="AI1272" i="4"/>
  <c r="AI1172" i="4"/>
  <c r="AJ1172" i="4"/>
  <c r="AK1172" i="4"/>
  <c r="AJ1303" i="4"/>
  <c r="AK1303" i="4" s="1"/>
  <c r="AK1194" i="4"/>
  <c r="AN1157" i="4"/>
  <c r="AO1157" i="4" s="1"/>
  <c r="AM1106" i="4"/>
  <c r="AN1075" i="4"/>
  <c r="AO1075" i="4" s="1"/>
  <c r="AN1017" i="4"/>
  <c r="AO1017" i="4" s="1"/>
  <c r="AI534" i="4"/>
  <c r="AI1832" i="4"/>
  <c r="AJ1780" i="4"/>
  <c r="AK1780" i="4" s="1"/>
  <c r="AJ1671" i="4"/>
  <c r="AL1845" i="4"/>
  <c r="AM1701" i="4"/>
  <c r="AN1701" i="4" s="1"/>
  <c r="AN1676" i="4"/>
  <c r="AI1880" i="4"/>
  <c r="AI1724" i="4"/>
  <c r="AJ1772" i="4"/>
  <c r="AO1676" i="4"/>
  <c r="AM1747" i="4"/>
  <c r="AI1715" i="4"/>
  <c r="AM1649" i="4"/>
  <c r="AI1679" i="4"/>
  <c r="AK1669" i="4"/>
  <c r="AL1669" i="4" s="1"/>
  <c r="AK1598" i="4"/>
  <c r="AM1588" i="4"/>
  <c r="AN1588" i="4" s="1"/>
  <c r="AO1588" i="4" s="1"/>
  <c r="AK1559" i="4"/>
  <c r="AL1550" i="4"/>
  <c r="AK1518" i="4"/>
  <c r="AL1518" i="4" s="1"/>
  <c r="AI1639" i="4"/>
  <c r="AN1731" i="4"/>
  <c r="AM1675" i="4"/>
  <c r="AI1621" i="4"/>
  <c r="AJ1612" i="4"/>
  <c r="AI1589" i="4"/>
  <c r="AK1524" i="4"/>
  <c r="AJ1759" i="4"/>
  <c r="AK1734" i="4"/>
  <c r="AL1734" i="4" s="1"/>
  <c r="AI1755" i="4"/>
  <c r="AL1668" i="4"/>
  <c r="AL1643" i="4"/>
  <c r="AO1580" i="4"/>
  <c r="AL1543" i="4"/>
  <c r="AM1534" i="4"/>
  <c r="AJ1611" i="4"/>
  <c r="AK1604" i="4"/>
  <c r="AJ1525" i="4"/>
  <c r="AK1525" i="4" s="1"/>
  <c r="AJ1496" i="4"/>
  <c r="AK1496" i="4" s="1"/>
  <c r="AJ1464" i="4"/>
  <c r="AJ1432" i="4"/>
  <c r="AK1432" i="4" s="1"/>
  <c r="AJ1400" i="4"/>
  <c r="AJ1368" i="4"/>
  <c r="AK1606" i="4"/>
  <c r="AK1582" i="4"/>
  <c r="AL1510" i="4"/>
  <c r="AM1389" i="4"/>
  <c r="AI1644" i="4"/>
  <c r="AJ1644" i="4" s="1"/>
  <c r="AK1644" i="4"/>
  <c r="AL1465" i="4"/>
  <c r="AM1465" i="4"/>
  <c r="AN1465" i="4" s="1"/>
  <c r="AL1265" i="4"/>
  <c r="AI1196" i="4"/>
  <c r="AJ1196" i="4" s="1"/>
  <c r="AI1275" i="4"/>
  <c r="AK1410" i="4"/>
  <c r="AJ1250" i="4"/>
  <c r="AK1250" i="4" s="1"/>
  <c r="AK1206" i="4"/>
  <c r="AL1301" i="4"/>
  <c r="AM1301" i="4" s="1"/>
  <c r="AK1375" i="4"/>
  <c r="AL1318" i="4"/>
  <c r="AM1318" i="4" s="1"/>
  <c r="AL1239" i="4"/>
  <c r="AM1239" i="4" s="1"/>
  <c r="AM1310" i="4"/>
  <c r="AN1310" i="4" s="1"/>
  <c r="AL1194" i="4"/>
  <c r="AN1245" i="4"/>
  <c r="AL1544" i="4"/>
  <c r="AJ1256" i="4"/>
  <c r="AK1188" i="4"/>
  <c r="AJ1174" i="4"/>
  <c r="AI1137" i="4"/>
  <c r="AM1042" i="4"/>
  <c r="AM1010" i="4"/>
  <c r="AN1010" i="4" s="1"/>
  <c r="AI966" i="4"/>
  <c r="AJ966" i="4"/>
  <c r="AK1107" i="4"/>
  <c r="AL1107" i="4" s="1"/>
  <c r="AN1065" i="4"/>
  <c r="AO1065" i="4" s="1"/>
  <c r="AN1041" i="4"/>
  <c r="AI945" i="4"/>
  <c r="AJ945" i="4" s="1"/>
  <c r="AL849" i="4"/>
  <c r="AM849" i="4" s="1"/>
  <c r="AO874" i="4"/>
  <c r="AJ1775" i="4"/>
  <c r="AI1778" i="4"/>
  <c r="AK1767" i="4"/>
  <c r="AM1757" i="4"/>
  <c r="AN1757" i="4" s="1"/>
  <c r="AK1711" i="4"/>
  <c r="AL1766" i="4"/>
  <c r="AK1686" i="4"/>
  <c r="AL1686" i="4" s="1"/>
  <c r="AI1756" i="4"/>
  <c r="AO1733" i="4"/>
  <c r="AL1751" i="4"/>
  <c r="AL1703" i="4"/>
  <c r="AI1646" i="4"/>
  <c r="AL1725" i="4"/>
  <c r="AK1567" i="4"/>
  <c r="AK1558" i="4"/>
  <c r="AM1684" i="4"/>
  <c r="AI1629" i="4"/>
  <c r="AJ1620" i="4"/>
  <c r="AI1687" i="4"/>
  <c r="AJ1687" i="4" s="1"/>
  <c r="AM1643" i="4"/>
  <c r="AL1578" i="4"/>
  <c r="AM1578" i="4" s="1"/>
  <c r="AN1533" i="4"/>
  <c r="AJ1719" i="4"/>
  <c r="AI1497" i="4"/>
  <c r="AI1481" i="4"/>
  <c r="AJ1361" i="4"/>
  <c r="AK1361" i="4"/>
  <c r="AJ1520" i="4"/>
  <c r="AJ1495" i="4"/>
  <c r="AJ1463" i="4"/>
  <c r="AK1463" i="4" s="1"/>
  <c r="AJ1431" i="4"/>
  <c r="AK1431" i="4" s="1"/>
  <c r="AK1399" i="4"/>
  <c r="AJ1367" i="4"/>
  <c r="AK1542" i="4"/>
  <c r="AM1532" i="4"/>
  <c r="AN1532" i="4" s="1"/>
  <c r="AL1493" i="4"/>
  <c r="AM1493" i="4"/>
  <c r="AN1493" i="4" s="1"/>
  <c r="AL1478" i="4"/>
  <c r="AM1446" i="4"/>
  <c r="AN1446" i="4" s="1"/>
  <c r="AO1446" i="4" s="1"/>
  <c r="AK1641" i="4"/>
  <c r="AL1641" i="4" s="1"/>
  <c r="AJ1575" i="4"/>
  <c r="AK1726" i="4"/>
  <c r="AL1410" i="4"/>
  <c r="AM1410" i="4" s="1"/>
  <c r="AK1395" i="4"/>
  <c r="AJ1348" i="4"/>
  <c r="AK1348" i="4" s="1"/>
  <c r="AI1300" i="4"/>
  <c r="AJ1342" i="4"/>
  <c r="AK1274" i="4"/>
  <c r="AL1274" i="4" s="1"/>
  <c r="AJ1468" i="4"/>
  <c r="AJ1404" i="4"/>
  <c r="AI1350" i="4"/>
  <c r="AK1249" i="4"/>
  <c r="AK1225" i="4"/>
  <c r="AL1225" i="4" s="1"/>
  <c r="AL1467" i="4"/>
  <c r="AJ1571" i="4"/>
  <c r="AK1571" i="4" s="1"/>
  <c r="AL1571" i="4" s="1"/>
  <c r="AK1230" i="4"/>
  <c r="AL1205" i="4"/>
  <c r="AM1205" i="4"/>
  <c r="AN1205" i="4" s="1"/>
  <c r="AO1205" i="4" s="1"/>
  <c r="AJ1192" i="4"/>
  <c r="AK1215" i="4"/>
  <c r="AK1347" i="4"/>
  <c r="AL1347" i="4"/>
  <c r="AL1254" i="4"/>
  <c r="AM1254" i="4"/>
  <c r="AN1277" i="4"/>
  <c r="AO1277" i="4" s="1"/>
  <c r="AL1181" i="4"/>
  <c r="AM1181" i="4" s="1"/>
  <c r="AN1181" i="4"/>
  <c r="AO1181" i="4" s="1"/>
  <c r="AL1173" i="4"/>
  <c r="AK1150" i="4"/>
  <c r="AL1150" i="4" s="1"/>
  <c r="AM1150" i="4" s="1"/>
  <c r="AN1150" i="4" s="1"/>
  <c r="AJ1133" i="4"/>
  <c r="AI1112" i="4"/>
  <c r="AJ1112" i="4" s="1"/>
  <c r="AI1096" i="4"/>
  <c r="AI1080" i="4"/>
  <c r="AJ1080" i="4"/>
  <c r="AN1050" i="4"/>
  <c r="AO1050" i="4" s="1"/>
  <c r="AO1041" i="4"/>
  <c r="AJ965" i="4"/>
  <c r="AK965" i="4"/>
  <c r="AJ996" i="4"/>
  <c r="AK1089" i="4"/>
  <c r="AL1089" i="4" s="1"/>
  <c r="AM1063" i="4"/>
  <c r="AN1063" i="4" s="1"/>
  <c r="AK829" i="4"/>
  <c r="AK745" i="4"/>
  <c r="AJ703" i="4"/>
  <c r="AJ693" i="4"/>
  <c r="AK693" i="4"/>
  <c r="AI461" i="4"/>
  <c r="AL542" i="4"/>
  <c r="AM542" i="4" s="1"/>
  <c r="AK1712" i="4"/>
  <c r="AK1595" i="4"/>
  <c r="AI1346" i="4"/>
  <c r="AK1412" i="4"/>
  <c r="AK1452" i="4"/>
  <c r="AL1452" i="4" s="1"/>
  <c r="AN1411" i="4"/>
  <c r="AI1244" i="4"/>
  <c r="AK1394" i="4"/>
  <c r="AN1427" i="4"/>
  <c r="AO1427" i="4" s="1"/>
  <c r="AN1499" i="4"/>
  <c r="AK1450" i="4"/>
  <c r="AK1420" i="4"/>
  <c r="AI1356" i="4"/>
  <c r="AK1280" i="4"/>
  <c r="AL1280" i="4" s="1"/>
  <c r="AL1460" i="4"/>
  <c r="AN1247" i="4"/>
  <c r="AO1247" i="4"/>
  <c r="AI1193" i="4"/>
  <c r="AI1156" i="4"/>
  <c r="AL1282" i="4"/>
  <c r="AL1207" i="4"/>
  <c r="AM1207" i="4" s="1"/>
  <c r="AJ1169" i="4"/>
  <c r="AL1231" i="4"/>
  <c r="AK1302" i="4"/>
  <c r="AM1224" i="4"/>
  <c r="AL1319" i="4"/>
  <c r="AM1319" i="4" s="1"/>
  <c r="AN1319" i="4" s="1"/>
  <c r="AK1259" i="4"/>
  <c r="AL1234" i="4"/>
  <c r="AM1234" i="4" s="1"/>
  <c r="AN1234" i="4" s="1"/>
  <c r="AK1140" i="4"/>
  <c r="AL1140" i="4" s="1"/>
  <c r="AO962" i="4"/>
  <c r="AJ1127" i="4"/>
  <c r="AJ1119" i="4"/>
  <c r="AJ1111" i="4"/>
  <c r="AK1111" i="4"/>
  <c r="AL1111" i="4" s="1"/>
  <c r="AJ1103" i="4"/>
  <c r="AK1103" i="4" s="1"/>
  <c r="AJ1095" i="4"/>
  <c r="AJ1087" i="4"/>
  <c r="AI1000" i="4"/>
  <c r="AI992" i="4"/>
  <c r="AI984" i="4"/>
  <c r="AI976" i="4"/>
  <c r="AJ976" i="4"/>
  <c r="AI968" i="4"/>
  <c r="AI974" i="4"/>
  <c r="AO1011" i="4"/>
  <c r="AN987" i="4"/>
  <c r="AO987" i="4" s="1"/>
  <c r="AN1081" i="4"/>
  <c r="AO1081" i="4" s="1"/>
  <c r="AN1009" i="4"/>
  <c r="AO1009" i="4" s="1"/>
  <c r="AH2388" i="4"/>
  <c r="AI769" i="4"/>
  <c r="AI792" i="4"/>
  <c r="AJ792" i="4" s="1"/>
  <c r="AJ934" i="4"/>
  <c r="AM787" i="4"/>
  <c r="AN787" i="4" s="1"/>
  <c r="AO787" i="4" s="1"/>
  <c r="AK852" i="4"/>
  <c r="AL852" i="4" s="1"/>
  <c r="AM852" i="4" s="1"/>
  <c r="AL838" i="4"/>
  <c r="AI789" i="4"/>
  <c r="AJ789" i="4" s="1"/>
  <c r="AJ773" i="4"/>
  <c r="AI746" i="4"/>
  <c r="AJ746" i="4"/>
  <c r="AN780" i="4"/>
  <c r="AJ661" i="4"/>
  <c r="AK661" i="4"/>
  <c r="AJ681" i="4"/>
  <c r="AJ548" i="4"/>
  <c r="AM1494" i="4"/>
  <c r="AM1438" i="4"/>
  <c r="AM1382" i="4"/>
  <c r="AL1712" i="4"/>
  <c r="AJ1521" i="4"/>
  <c r="AL1595" i="4"/>
  <c r="AJ1483" i="4"/>
  <c r="AM1429" i="4"/>
  <c r="AL1412" i="4"/>
  <c r="AI1388" i="4"/>
  <c r="AL1374" i="4"/>
  <c r="AI1324" i="4"/>
  <c r="AI1476" i="4"/>
  <c r="AI1307" i="4"/>
  <c r="AI1252" i="4"/>
  <c r="AJ1252" i="4" s="1"/>
  <c r="AK1252" i="4"/>
  <c r="AJ1451" i="4"/>
  <c r="AL1283" i="4"/>
  <c r="AJ1219" i="4"/>
  <c r="AM1258" i="4"/>
  <c r="AN1258" i="4" s="1"/>
  <c r="AL1485" i="4"/>
  <c r="AK1351" i="4"/>
  <c r="AO1499" i="4"/>
  <c r="AL1420" i="4"/>
  <c r="AM1365" i="4"/>
  <c r="AN1365" i="4" s="1"/>
  <c r="AI1312" i="4"/>
  <c r="AI1248" i="4"/>
  <c r="AI1190" i="4"/>
  <c r="AM1460" i="4"/>
  <c r="AL1290" i="4"/>
  <c r="AJ1244" i="4"/>
  <c r="AL1177" i="4"/>
  <c r="AM1177" i="4" s="1"/>
  <c r="AN1177" i="4" s="1"/>
  <c r="AI1180" i="4"/>
  <c r="AN1207" i="4"/>
  <c r="AI1178" i="4"/>
  <c r="AI1170" i="4"/>
  <c r="AI1162" i="4"/>
  <c r="AJ1162" i="4" s="1"/>
  <c r="AI1154" i="4"/>
  <c r="AJ1154" i="4" s="1"/>
  <c r="AI1146" i="4"/>
  <c r="AM1201" i="4"/>
  <c r="AN1224" i="4"/>
  <c r="AL1209" i="4"/>
  <c r="AM1209" i="4" s="1"/>
  <c r="AM1153" i="4"/>
  <c r="AN1153" i="4" s="1"/>
  <c r="AJ999" i="4"/>
  <c r="AK999" i="4" s="1"/>
  <c r="AJ991" i="4"/>
  <c r="AK991" i="4"/>
  <c r="AJ983" i="4"/>
  <c r="AK983" i="4" s="1"/>
  <c r="AJ975" i="4"/>
  <c r="AK975" i="4" s="1"/>
  <c r="AJ967" i="4"/>
  <c r="AK967" i="4"/>
  <c r="AJ1158" i="4"/>
  <c r="AN1141" i="4"/>
  <c r="AO1141" i="4" s="1"/>
  <c r="AN1100" i="4"/>
  <c r="AN1105" i="4"/>
  <c r="AO1105" i="4" s="1"/>
  <c r="AN1057" i="4"/>
  <c r="AO1057" i="4" s="1"/>
  <c r="AN1033" i="4"/>
  <c r="AO1033" i="4" s="1"/>
  <c r="AN985" i="4"/>
  <c r="AO985" i="4" s="1"/>
  <c r="AO961" i="4"/>
  <c r="AL1055" i="4"/>
  <c r="AM1055" i="4" s="1"/>
  <c r="AK837" i="4"/>
  <c r="AL837" i="4"/>
  <c r="AK876" i="4"/>
  <c r="AM810" i="4"/>
  <c r="AN810" i="4" s="1"/>
  <c r="AO810" i="4" s="1"/>
  <c r="AI719" i="4"/>
  <c r="AJ719" i="4" s="1"/>
  <c r="AK677" i="4"/>
  <c r="AL759" i="4"/>
  <c r="AM759" i="4" s="1"/>
  <c r="AN759" i="4" s="1"/>
  <c r="AN726" i="4"/>
  <c r="AO726" i="4" s="1"/>
  <c r="AL666" i="4"/>
  <c r="AI37" i="4"/>
  <c r="AL1462" i="4"/>
  <c r="AM1405" i="4"/>
  <c r="AI1260" i="4"/>
  <c r="AI1204" i="4"/>
  <c r="AL1421" i="4"/>
  <c r="AM1421" i="4" s="1"/>
  <c r="AJ1243" i="4"/>
  <c r="AL1470" i="4"/>
  <c r="AK1243" i="4"/>
  <c r="AJ1204" i="4"/>
  <c r="AK1204" i="4" s="1"/>
  <c r="AJ1187" i="4"/>
  <c r="AK1187" i="4" s="1"/>
  <c r="AL1477" i="4"/>
  <c r="AJ1316" i="4"/>
  <c r="AI1040" i="4"/>
  <c r="AI1032" i="4"/>
  <c r="AJ1032" i="4"/>
  <c r="AK1032" i="4"/>
  <c r="AL1032" i="4" s="1"/>
  <c r="AI1024" i="4"/>
  <c r="AJ1024" i="4" s="1"/>
  <c r="AI1016" i="4"/>
  <c r="AI1008" i="4"/>
  <c r="AJ1008" i="4"/>
  <c r="AJ951" i="4"/>
  <c r="AK951" i="4" s="1"/>
  <c r="AI1126" i="4"/>
  <c r="AI1118" i="4"/>
  <c r="AI1110" i="4"/>
  <c r="AJ1110" i="4" s="1"/>
  <c r="AI1102" i="4"/>
  <c r="AI1094" i="4"/>
  <c r="AI1086" i="4"/>
  <c r="AI1078" i="4"/>
  <c r="AI1070" i="4"/>
  <c r="AJ1070" i="4" s="1"/>
  <c r="AI1062" i="4"/>
  <c r="AJ1062" i="4" s="1"/>
  <c r="AI1054" i="4"/>
  <c r="AI1046" i="4"/>
  <c r="AI1038" i="4"/>
  <c r="AI1030" i="4"/>
  <c r="AI1022" i="4"/>
  <c r="AJ989" i="4"/>
  <c r="AN1129" i="4"/>
  <c r="AO1129" i="4" s="1"/>
  <c r="AI800" i="4"/>
  <c r="AJ800" i="4"/>
  <c r="AI776" i="4"/>
  <c r="AJ776" i="4" s="1"/>
  <c r="AK932" i="4"/>
  <c r="AL932" i="4" s="1"/>
  <c r="AK836" i="4"/>
  <c r="AL836" i="4" s="1"/>
  <c r="AL736" i="4"/>
  <c r="AI752" i="4"/>
  <c r="AI742" i="4"/>
  <c r="AJ742" i="4" s="1"/>
  <c r="AJ612" i="4"/>
  <c r="AK612" i="4" s="1"/>
  <c r="AI626" i="4"/>
  <c r="AJ626" i="4" s="1"/>
  <c r="AI92" i="4"/>
  <c r="AM1502" i="4"/>
  <c r="AN1389" i="4"/>
  <c r="AO1389" i="4" s="1"/>
  <c r="AN1502" i="4"/>
  <c r="AN1438" i="4"/>
  <c r="AJ1484" i="4"/>
  <c r="AK1466" i="4"/>
  <c r="AJ1436" i="4"/>
  <c r="AI1635" i="4"/>
  <c r="AJ1358" i="4"/>
  <c r="AL1398" i="4"/>
  <c r="AM1398" i="4" s="1"/>
  <c r="AI1268" i="4"/>
  <c r="AI1212" i="4"/>
  <c r="AK1511" i="4"/>
  <c r="AJ1373" i="4"/>
  <c r="AI1306" i="4"/>
  <c r="AL1267" i="4"/>
  <c r="AJ1500" i="4"/>
  <c r="AL1379" i="4"/>
  <c r="AM1322" i="4"/>
  <c r="AN1322" i="4" s="1"/>
  <c r="AO1322" i="4" s="1"/>
  <c r="AN1305" i="4"/>
  <c r="AO1305" i="4" s="1"/>
  <c r="AM1242" i="4"/>
  <c r="AN1242" i="4" s="1"/>
  <c r="AM1485" i="4"/>
  <c r="AN1485" i="4" s="1"/>
  <c r="AL1430" i="4"/>
  <c r="AM1430" i="4" s="1"/>
  <c r="AJ1372" i="4"/>
  <c r="AJ1356" i="4"/>
  <c r="AN1333" i="4"/>
  <c r="AI1337" i="4"/>
  <c r="AL1233" i="4"/>
  <c r="AJ1212" i="4"/>
  <c r="AJ1304" i="4"/>
  <c r="AK1286" i="4"/>
  <c r="AJ1240" i="4"/>
  <c r="AL1199" i="4"/>
  <c r="AM1199" i="4" s="1"/>
  <c r="AI1164" i="4"/>
  <c r="AJ1332" i="4"/>
  <c r="AJ1271" i="4"/>
  <c r="AK1271" i="4" s="1"/>
  <c r="AL1218" i="4"/>
  <c r="AM1354" i="4"/>
  <c r="AI1328" i="4"/>
  <c r="AJ1176" i="4"/>
  <c r="AJ1168" i="4"/>
  <c r="AK1168" i="4" s="1"/>
  <c r="AJ1160" i="4"/>
  <c r="AK1160" i="4" s="1"/>
  <c r="AJ1152" i="4"/>
  <c r="AK1143" i="4"/>
  <c r="AK1263" i="4"/>
  <c r="AM1175" i="4"/>
  <c r="AO1167" i="4"/>
  <c r="AM1151" i="4"/>
  <c r="AL1491" i="4"/>
  <c r="AK1334" i="4"/>
  <c r="AL1334" i="4" s="1"/>
  <c r="AK1309" i="4"/>
  <c r="AL1287" i="4"/>
  <c r="AK1255" i="4"/>
  <c r="AJ1223" i="4"/>
  <c r="AJ1145" i="4"/>
  <c r="AM1144" i="4"/>
  <c r="AI1048" i="4"/>
  <c r="AJ1039" i="4"/>
  <c r="AK1039" i="4"/>
  <c r="AJ1031" i="4"/>
  <c r="AK1031" i="4" s="1"/>
  <c r="AJ1023" i="4"/>
  <c r="AK1023" i="4" s="1"/>
  <c r="AJ1015" i="4"/>
  <c r="AK1015" i="4"/>
  <c r="AL1015" i="4"/>
  <c r="AL973" i="4"/>
  <c r="AM1074" i="4"/>
  <c r="AJ1125" i="4"/>
  <c r="AJ1117" i="4"/>
  <c r="AJ1109" i="4"/>
  <c r="AK1109" i="4" s="1"/>
  <c r="AJ1101" i="4"/>
  <c r="AK1101" i="4" s="1"/>
  <c r="AJ1093" i="4"/>
  <c r="AK1093" i="4" s="1"/>
  <c r="AJ1085" i="4"/>
  <c r="AJ1077" i="4"/>
  <c r="AJ1069" i="4"/>
  <c r="AJ1061" i="4"/>
  <c r="AK1061" i="4" s="1"/>
  <c r="AJ1053" i="4"/>
  <c r="AJ1045" i="4"/>
  <c r="AK1045" i="4" s="1"/>
  <c r="AJ1037" i="4"/>
  <c r="AJ1029" i="4"/>
  <c r="AJ1021" i="4"/>
  <c r="AJ1013" i="4"/>
  <c r="AJ1005" i="4"/>
  <c r="AK1005" i="4" s="1"/>
  <c r="AJ997" i="4"/>
  <c r="AN1083" i="4"/>
  <c r="AO1083" i="4" s="1"/>
  <c r="AN1073" i="4"/>
  <c r="AO1073" i="4" s="1"/>
  <c r="AK1049" i="4"/>
  <c r="AL1049" i="4" s="1"/>
  <c r="AI913" i="4"/>
  <c r="AJ913" i="4" s="1"/>
  <c r="AK821" i="4"/>
  <c r="AL821" i="4" s="1"/>
  <c r="AM795" i="4"/>
  <c r="AN795" i="4" s="1"/>
  <c r="AO795" i="4" s="1"/>
  <c r="AK884" i="4"/>
  <c r="AJ754" i="4"/>
  <c r="AM837" i="4"/>
  <c r="AI762" i="4"/>
  <c r="AL857" i="4"/>
  <c r="AM857" i="4" s="1"/>
  <c r="AN724" i="4"/>
  <c r="AO724" i="4" s="1"/>
  <c r="AO882" i="4"/>
  <c r="AK866" i="4"/>
  <c r="AI701" i="4"/>
  <c r="AI669" i="4"/>
  <c r="AJ564" i="4"/>
  <c r="AK564" i="4"/>
  <c r="AL564" i="4" s="1"/>
  <c r="AJ540" i="4"/>
  <c r="AK540" i="4" s="1"/>
  <c r="AJ501" i="4"/>
  <c r="AK684" i="4"/>
  <c r="AJ505" i="4"/>
  <c r="AI379" i="4"/>
  <c r="AJ379" i="4"/>
  <c r="AK379" i="4" s="1"/>
  <c r="AM1462" i="4"/>
  <c r="AM1453" i="4"/>
  <c r="AK1340" i="4"/>
  <c r="AJ1635" i="4"/>
  <c r="AK1358" i="4"/>
  <c r="AL1321" i="4"/>
  <c r="AJ1307" i="4"/>
  <c r="AL1445" i="4"/>
  <c r="AM1445" i="4" s="1"/>
  <c r="AL1377" i="4"/>
  <c r="AI1276" i="4"/>
  <c r="AJ1276" i="4" s="1"/>
  <c r="AL1486" i="4"/>
  <c r="AM1486" i="4" s="1"/>
  <c r="AO1411" i="4"/>
  <c r="AL1291" i="4"/>
  <c r="AJ1227" i="4"/>
  <c r="AK1227" i="4" s="1"/>
  <c r="AJ1203" i="4"/>
  <c r="AM1282" i="4"/>
  <c r="AM1266" i="4"/>
  <c r="AN1266" i="4" s="1"/>
  <c r="AN1241" i="4"/>
  <c r="AO1241" i="4" s="1"/>
  <c r="AN1201" i="4"/>
  <c r="AL1454" i="4"/>
  <c r="AO1258" i="4"/>
  <c r="AK1372" i="4"/>
  <c r="AK1356" i="4"/>
  <c r="AM1273" i="4"/>
  <c r="AN1273" i="4" s="1"/>
  <c r="AK1240" i="4"/>
  <c r="AK1161" i="4"/>
  <c r="AO1149" i="4"/>
  <c r="AL1406" i="4"/>
  <c r="AJ1328" i="4"/>
  <c r="AL1263" i="4"/>
  <c r="AK1158" i="4"/>
  <c r="AM1491" i="4"/>
  <c r="AK1323" i="4"/>
  <c r="AL1255" i="4"/>
  <c r="AK1223" i="4"/>
  <c r="AN1159" i="4"/>
  <c r="AO1159" i="4" s="1"/>
  <c r="AJ1164" i="4"/>
  <c r="AK1145" i="4"/>
  <c r="AJ1142" i="4"/>
  <c r="AM1091" i="4"/>
  <c r="AN1074" i="4"/>
  <c r="AI1056" i="4"/>
  <c r="AJ1046" i="4"/>
  <c r="AJ1038" i="4"/>
  <c r="AJ1030" i="4"/>
  <c r="AJ1022" i="4"/>
  <c r="AL980" i="4"/>
  <c r="AM980" i="4" s="1"/>
  <c r="AK1186" i="4"/>
  <c r="AI958" i="4"/>
  <c r="AJ958" i="4" s="1"/>
  <c r="AK1171" i="4"/>
  <c r="AN1175" i="4"/>
  <c r="AN1123" i="4"/>
  <c r="AN1108" i="4"/>
  <c r="AN1019" i="4"/>
  <c r="AN1025" i="4"/>
  <c r="AO1025" i="4" s="1"/>
  <c r="AO1001" i="4"/>
  <c r="AN977" i="4"/>
  <c r="AO977" i="4" s="1"/>
  <c r="AI943" i="4"/>
  <c r="AK925" i="4"/>
  <c r="AL925" i="4" s="1"/>
  <c r="AM867" i="4"/>
  <c r="AK845" i="4"/>
  <c r="AK860" i="4"/>
  <c r="AL860" i="4"/>
  <c r="AM860" i="4" s="1"/>
  <c r="AK820" i="4"/>
  <c r="AL820" i="4" s="1"/>
  <c r="AN948" i="4"/>
  <c r="AI781" i="4"/>
  <c r="AJ663" i="4"/>
  <c r="AK663" i="4" s="1"/>
  <c r="AK949" i="4"/>
  <c r="AL981" i="4"/>
  <c r="AM981" i="4" s="1"/>
  <c r="AL720" i="4"/>
  <c r="AK438" i="4"/>
  <c r="AM1510" i="4"/>
  <c r="AM1470" i="4"/>
  <c r="AN1405" i="4"/>
  <c r="AO1405" i="4" s="1"/>
  <c r="AN1510" i="4"/>
  <c r="AN1382" i="4"/>
  <c r="AO1382" i="4" s="1"/>
  <c r="AJ1364" i="4"/>
  <c r="AL1501" i="4"/>
  <c r="AJ1508" i="4"/>
  <c r="AL1341" i="4"/>
  <c r="AM1341" i="4" s="1"/>
  <c r="AK1257" i="4"/>
  <c r="AI1220" i="4"/>
  <c r="AJ1220" i="4" s="1"/>
  <c r="AL1315" i="4"/>
  <c r="AL1251" i="4"/>
  <c r="AM1238" i="4"/>
  <c r="AL1461" i="4"/>
  <c r="AM1461" i="4" s="1"/>
  <c r="AN1461" i="4" s="1"/>
  <c r="AL1397" i="4"/>
  <c r="AM1298" i="4"/>
  <c r="AN1298" i="4" s="1"/>
  <c r="AN1281" i="4"/>
  <c r="AO1281" i="4" s="1"/>
  <c r="AM1226" i="4"/>
  <c r="AN1226" i="4" s="1"/>
  <c r="AJ1403" i="4"/>
  <c r="AJ1492" i="4"/>
  <c r="AK1352" i="4"/>
  <c r="AJ1216" i="4"/>
  <c r="AI1200" i="4"/>
  <c r="AJ1308" i="4"/>
  <c r="AK1308" i="4" s="1"/>
  <c r="AK1279" i="4"/>
  <c r="AK1219" i="4"/>
  <c r="AL1161" i="4"/>
  <c r="AM1265" i="4"/>
  <c r="AN1265" i="4" s="1"/>
  <c r="AI1208" i="4"/>
  <c r="AI1202" i="4"/>
  <c r="AI1185" i="4"/>
  <c r="AL1160" i="4"/>
  <c r="AM1160" i="4" s="1"/>
  <c r="AN1160" i="4" s="1"/>
  <c r="AI1148" i="4"/>
  <c r="AJ1148" i="4" s="1"/>
  <c r="AM1343" i="4"/>
  <c r="AI1264" i="4"/>
  <c r="AK1331" i="4"/>
  <c r="AL1217" i="4"/>
  <c r="AK1195" i="4"/>
  <c r="AM1313" i="4"/>
  <c r="AN1313" i="4" s="1"/>
  <c r="AJ1284" i="4"/>
  <c r="AN1165" i="4"/>
  <c r="AO1165" i="4" s="1"/>
  <c r="AI1064" i="4"/>
  <c r="AJ1064" i="4"/>
  <c r="AK1064" i="4" s="1"/>
  <c r="AL1064" i="4" s="1"/>
  <c r="AJ1054" i="4"/>
  <c r="AI1134" i="4"/>
  <c r="AJ957" i="4"/>
  <c r="AN1004" i="4"/>
  <c r="AN979" i="4"/>
  <c r="AJ1180" i="4"/>
  <c r="AJ1018" i="4"/>
  <c r="AK1018" i="4" s="1"/>
  <c r="AN953" i="4"/>
  <c r="AI784" i="4"/>
  <c r="AM803" i="4"/>
  <c r="AN803" i="4"/>
  <c r="AM779" i="4"/>
  <c r="AI956" i="4"/>
  <c r="AJ956" i="4"/>
  <c r="AK844" i="4"/>
  <c r="AL1079" i="4"/>
  <c r="AM1079" i="4" s="1"/>
  <c r="AN1079" i="4" s="1"/>
  <c r="AJ710" i="4"/>
  <c r="AO933" i="4"/>
  <c r="AK957" i="4"/>
  <c r="AL957" i="4" s="1"/>
  <c r="AO770" i="4"/>
  <c r="AJ556" i="4"/>
  <c r="AJ532" i="4"/>
  <c r="AI405" i="4"/>
  <c r="AJ601" i="4"/>
  <c r="AK601" i="4" s="1"/>
  <c r="AJ550" i="4"/>
  <c r="AJ214" i="4"/>
  <c r="AG2640" i="4"/>
  <c r="AK1124" i="4"/>
  <c r="AM1076" i="4"/>
  <c r="AM1068" i="4"/>
  <c r="AM1060" i="4"/>
  <c r="AM1052" i="4"/>
  <c r="AM1044" i="4"/>
  <c r="AM1036" i="4"/>
  <c r="AM1028" i="4"/>
  <c r="AM1020" i="4"/>
  <c r="AM972" i="4"/>
  <c r="AM964" i="4"/>
  <c r="AN964" i="4" s="1"/>
  <c r="AO964" i="4" s="1"/>
  <c r="AO1100" i="4"/>
  <c r="AN1092" i="4"/>
  <c r="AO1092" i="4" s="1"/>
  <c r="AJ944" i="4"/>
  <c r="AJ864" i="4"/>
  <c r="AJ832" i="4"/>
  <c r="AO1123" i="4"/>
  <c r="AO979" i="4"/>
  <c r="AO953" i="4"/>
  <c r="AN988" i="4"/>
  <c r="AO988" i="4" s="1"/>
  <c r="AJ877" i="4"/>
  <c r="AM853" i="4"/>
  <c r="AN853" i="4" s="1"/>
  <c r="AL718" i="4"/>
  <c r="AM718" i="4" s="1"/>
  <c r="AK687" i="4"/>
  <c r="AL687" i="4" s="1"/>
  <c r="AL662" i="4"/>
  <c r="AN1067" i="4"/>
  <c r="AO1067" i="4" s="1"/>
  <c r="AN1003" i="4"/>
  <c r="AO1003" i="4" s="1"/>
  <c r="AJ954" i="4"/>
  <c r="AO885" i="4"/>
  <c r="AM791" i="4"/>
  <c r="AM783" i="4"/>
  <c r="AL753" i="4"/>
  <c r="AM753" i="4" s="1"/>
  <c r="AJ955" i="4"/>
  <c r="AK936" i="4"/>
  <c r="AK912" i="4"/>
  <c r="AK904" i="4"/>
  <c r="AM838" i="4"/>
  <c r="AM830" i="4"/>
  <c r="AN830" i="4" s="1"/>
  <c r="AM814" i="4"/>
  <c r="AM806" i="4"/>
  <c r="AM798" i="4"/>
  <c r="AM790" i="4"/>
  <c r="AM782" i="4"/>
  <c r="AN716" i="4"/>
  <c r="AO716" i="4" s="1"/>
  <c r="AJ700" i="4"/>
  <c r="AJ816" i="4"/>
  <c r="AL757" i="4"/>
  <c r="AL682" i="4"/>
  <c r="AK823" i="4"/>
  <c r="AL749" i="4"/>
  <c r="AM749" i="4" s="1"/>
  <c r="AJ655" i="4"/>
  <c r="AK655" i="4" s="1"/>
  <c r="AI558" i="4"/>
  <c r="AN892" i="4"/>
  <c r="AL822" i="4"/>
  <c r="AJ621" i="4"/>
  <c r="AJ573" i="4"/>
  <c r="AK555" i="4"/>
  <c r="AK547" i="4"/>
  <c r="AK500" i="4"/>
  <c r="AJ413" i="4"/>
  <c r="AK413" i="4" s="1"/>
  <c r="AL413" i="4"/>
  <c r="AK698" i="4"/>
  <c r="AL698" i="4" s="1"/>
  <c r="AM941" i="4"/>
  <c r="AN941" i="4" s="1"/>
  <c r="AJ656" i="4"/>
  <c r="AI563" i="4"/>
  <c r="AI387" i="4"/>
  <c r="AJ378" i="4"/>
  <c r="AJ872" i="4"/>
  <c r="AN812" i="4"/>
  <c r="AO812" i="4" s="1"/>
  <c r="AM734" i="4"/>
  <c r="AL715" i="4"/>
  <c r="AM715" i="4" s="1"/>
  <c r="AJ645" i="4"/>
  <c r="AK625" i="4"/>
  <c r="AL625" i="4" s="1"/>
  <c r="AL600" i="4"/>
  <c r="AJ586" i="4"/>
  <c r="AJ570" i="4"/>
  <c r="AK433" i="4"/>
  <c r="AI568" i="4"/>
  <c r="AJ568" i="4"/>
  <c r="AJ525" i="4"/>
  <c r="AM535" i="4"/>
  <c r="AI301" i="4"/>
  <c r="AI221" i="4"/>
  <c r="AJ221" i="4"/>
  <c r="AK221" i="4" s="1"/>
  <c r="AL221" i="4"/>
  <c r="AM221" i="4" s="1"/>
  <c r="AJ398" i="4"/>
  <c r="AI377" i="4"/>
  <c r="AJ377" i="4" s="1"/>
  <c r="AK359" i="4"/>
  <c r="AK343" i="4"/>
  <c r="AK311" i="4"/>
  <c r="AL311" i="4" s="1"/>
  <c r="AK279" i="4"/>
  <c r="AN372" i="4"/>
  <c r="AO372" i="4" s="1"/>
  <c r="AK102" i="4"/>
  <c r="AL102" i="4"/>
  <c r="AK334" i="4"/>
  <c r="AL334" i="4" s="1"/>
  <c r="AM16" i="4"/>
  <c r="AN16" i="4" s="1"/>
  <c r="AO16" i="4" s="1"/>
  <c r="AI77" i="4"/>
  <c r="AN1044" i="4"/>
  <c r="AN1059" i="4"/>
  <c r="AO1059" i="4" s="1"/>
  <c r="AI895" i="4"/>
  <c r="AN1068" i="4"/>
  <c r="AK901" i="4"/>
  <c r="AL901" i="4" s="1"/>
  <c r="AL686" i="4"/>
  <c r="AM831" i="4"/>
  <c r="AN806" i="4"/>
  <c r="AN790" i="4"/>
  <c r="AN782" i="4"/>
  <c r="AO1019" i="4"/>
  <c r="AL935" i="4"/>
  <c r="AN893" i="4"/>
  <c r="AO883" i="4"/>
  <c r="AI859" i="4"/>
  <c r="AN837" i="4"/>
  <c r="AO837" i="4" s="1"/>
  <c r="AN797" i="4"/>
  <c r="AM728" i="4"/>
  <c r="AN728" i="4" s="1"/>
  <c r="AI809" i="4"/>
  <c r="AI750" i="4"/>
  <c r="AJ706" i="4"/>
  <c r="AM682" i="4"/>
  <c r="AJ652" i="4"/>
  <c r="AK652" i="4" s="1"/>
  <c r="AL916" i="4"/>
  <c r="AK815" i="4"/>
  <c r="AL815" i="4" s="1"/>
  <c r="AJ689" i="4"/>
  <c r="AK404" i="4"/>
  <c r="AL404" i="4" s="1"/>
  <c r="AM404" i="4" s="1"/>
  <c r="AK887" i="4"/>
  <c r="AK807" i="4"/>
  <c r="AL807" i="4" s="1"/>
  <c r="AK674" i="4"/>
  <c r="AK658" i="4"/>
  <c r="AJ589" i="4"/>
  <c r="AK589" i="4"/>
  <c r="AJ469" i="4"/>
  <c r="AK469" i="4"/>
  <c r="AL469" i="4" s="1"/>
  <c r="AJ429" i="4"/>
  <c r="AK429" i="4" s="1"/>
  <c r="AL429" i="4"/>
  <c r="AJ421" i="4"/>
  <c r="AJ412" i="4"/>
  <c r="AK412" i="4"/>
  <c r="AL412" i="4" s="1"/>
  <c r="AM412" i="4" s="1"/>
  <c r="AL886" i="4"/>
  <c r="AM886" i="4" s="1"/>
  <c r="AK891" i="4"/>
  <c r="AL673" i="4"/>
  <c r="AM673" i="4" s="1"/>
  <c r="AK656" i="4"/>
  <c r="AI411" i="4"/>
  <c r="AJ411" i="4" s="1"/>
  <c r="AI403" i="4"/>
  <c r="AJ403" i="4" s="1"/>
  <c r="AI395" i="4"/>
  <c r="AJ386" i="4"/>
  <c r="AK386" i="4" s="1"/>
  <c r="AL386" i="4"/>
  <c r="AM805" i="4"/>
  <c r="AK751" i="4"/>
  <c r="AJ644" i="4"/>
  <c r="AJ634" i="4"/>
  <c r="AL624" i="4"/>
  <c r="AJ610" i="4"/>
  <c r="AK585" i="4"/>
  <c r="AL585" i="4" s="1"/>
  <c r="AM585" i="4"/>
  <c r="AK569" i="4"/>
  <c r="AI449" i="4"/>
  <c r="AI393" i="4"/>
  <c r="AI707" i="4"/>
  <c r="AJ493" i="4"/>
  <c r="AJ332" i="4"/>
  <c r="AK332" i="4"/>
  <c r="AL332" i="4" s="1"/>
  <c r="AK91" i="4"/>
  <c r="AL91" i="4" s="1"/>
  <c r="AL571" i="4"/>
  <c r="AK327" i="4"/>
  <c r="AK295" i="4"/>
  <c r="AK263" i="4"/>
  <c r="AL263" i="4" s="1"/>
  <c r="AL247" i="4"/>
  <c r="AM247" i="4" s="1"/>
  <c r="AN247" i="4"/>
  <c r="AI53" i="4"/>
  <c r="AJ1139" i="4"/>
  <c r="AO1084" i="4"/>
  <c r="AO1004" i="4"/>
  <c r="AN995" i="4"/>
  <c r="AO995" i="4" s="1"/>
  <c r="AJ871" i="4"/>
  <c r="AK871" i="4" s="1"/>
  <c r="AI903" i="4"/>
  <c r="AJ894" i="4"/>
  <c r="AK894" i="4"/>
  <c r="AN1020" i="4"/>
  <c r="AK671" i="4"/>
  <c r="AN1115" i="4"/>
  <c r="AO1115" i="4" s="1"/>
  <c r="AN1051" i="4"/>
  <c r="AO1051" i="4" s="1"/>
  <c r="AN838" i="4"/>
  <c r="AO797" i="4"/>
  <c r="AI952" i="4"/>
  <c r="AO892" i="4"/>
  <c r="AO780" i="4"/>
  <c r="AM760" i="4"/>
  <c r="AN760" i="4" s="1"/>
  <c r="AM736" i="4"/>
  <c r="AM917" i="4"/>
  <c r="AN917" i="4" s="1"/>
  <c r="AJ808" i="4"/>
  <c r="AK808" i="4" s="1"/>
  <c r="AJ713" i="4"/>
  <c r="AK713" i="4" s="1"/>
  <c r="AM508" i="4"/>
  <c r="AK468" i="4"/>
  <c r="AL468" i="4" s="1"/>
  <c r="AK452" i="4"/>
  <c r="AL452" i="4" s="1"/>
  <c r="AK436" i="4"/>
  <c r="AL436" i="4"/>
  <c r="AI921" i="4"/>
  <c r="AJ725" i="4"/>
  <c r="AL674" i="4"/>
  <c r="AL658" i="4"/>
  <c r="AJ629" i="4"/>
  <c r="AJ597" i="4"/>
  <c r="AJ588" i="4"/>
  <c r="AK588" i="4"/>
  <c r="AL588" i="4" s="1"/>
  <c r="AJ509" i="4"/>
  <c r="AK509" i="4" s="1"/>
  <c r="AL509" i="4" s="1"/>
  <c r="AJ437" i="4"/>
  <c r="AK437" i="4"/>
  <c r="AL437" i="4" s="1"/>
  <c r="AJ428" i="4"/>
  <c r="AK428" i="4"/>
  <c r="AJ420" i="4"/>
  <c r="AK420" i="4"/>
  <c r="AL420" i="4" s="1"/>
  <c r="AM420" i="4" s="1"/>
  <c r="AJ920" i="4"/>
  <c r="AJ880" i="4"/>
  <c r="AM813" i="4"/>
  <c r="AJ722" i="4"/>
  <c r="AI483" i="4"/>
  <c r="AI475" i="4"/>
  <c r="AJ475" i="4" s="1"/>
  <c r="AI467" i="4"/>
  <c r="AI459" i="4"/>
  <c r="AJ459" i="4" s="1"/>
  <c r="AK459" i="4"/>
  <c r="AI451" i="4"/>
  <c r="AJ451" i="4" s="1"/>
  <c r="AI443" i="4"/>
  <c r="AI435" i="4"/>
  <c r="AI427" i="4"/>
  <c r="AI419" i="4"/>
  <c r="AJ410" i="4"/>
  <c r="AK410" i="4" s="1"/>
  <c r="AJ402" i="4"/>
  <c r="AK402" i="4" s="1"/>
  <c r="AJ394" i="4"/>
  <c r="AM666" i="4"/>
  <c r="AJ643" i="4"/>
  <c r="AK633" i="4"/>
  <c r="AK609" i="4"/>
  <c r="AL609" i="4" s="1"/>
  <c r="AM609" i="4"/>
  <c r="AL584" i="4"/>
  <c r="AN924" i="4"/>
  <c r="AO924" i="4" s="1"/>
  <c r="AO551" i="4"/>
  <c r="AI409" i="4"/>
  <c r="AJ840" i="4"/>
  <c r="AK638" i="4"/>
  <c r="AL444" i="4"/>
  <c r="AM83" i="4"/>
  <c r="AL380" i="4"/>
  <c r="AK118" i="4"/>
  <c r="AL118" i="4"/>
  <c r="AJ222" i="4"/>
  <c r="AK222" i="4" s="1"/>
  <c r="AI29" i="4"/>
  <c r="AK166" i="4"/>
  <c r="AL166" i="4"/>
  <c r="AM166" i="4" s="1"/>
  <c r="AN166" i="4" s="1"/>
  <c r="AO1108" i="4"/>
  <c r="AO1044" i="4"/>
  <c r="AN1076" i="4"/>
  <c r="AI929" i="4"/>
  <c r="AJ929" i="4" s="1"/>
  <c r="AN1043" i="4"/>
  <c r="AO1043" i="4" s="1"/>
  <c r="AI911" i="4"/>
  <c r="AJ902" i="4"/>
  <c r="AK775" i="4"/>
  <c r="AI756" i="4"/>
  <c r="AJ731" i="4"/>
  <c r="AN972" i="4"/>
  <c r="AO972" i="4" s="1"/>
  <c r="AN908" i="4"/>
  <c r="AK754" i="4"/>
  <c r="AK695" i="4"/>
  <c r="AL670" i="4"/>
  <c r="AO853" i="4"/>
  <c r="AN804" i="4"/>
  <c r="AO804" i="4" s="1"/>
  <c r="AN796" i="4"/>
  <c r="AO796" i="4" s="1"/>
  <c r="AN788" i="4"/>
  <c r="AO788" i="4" s="1"/>
  <c r="AI772" i="4"/>
  <c r="AL761" i="4"/>
  <c r="AI729" i="4"/>
  <c r="AN909" i="4"/>
  <c r="AJ889" i="4"/>
  <c r="AO811" i="4"/>
  <c r="AO803" i="4"/>
  <c r="AJ777" i="4"/>
  <c r="AK777" i="4" s="1"/>
  <c r="AL777" i="4" s="1"/>
  <c r="AN735" i="4"/>
  <c r="AK725" i="4"/>
  <c r="AM709" i="4"/>
  <c r="AO858" i="4"/>
  <c r="AO948" i="4"/>
  <c r="AJ863" i="4"/>
  <c r="AK863" i="4" s="1"/>
  <c r="AI801" i="4"/>
  <c r="AL862" i="4"/>
  <c r="AM648" i="4"/>
  <c r="AN648" i="4" s="1"/>
  <c r="AJ628" i="4"/>
  <c r="AJ596" i="4"/>
  <c r="AK587" i="4"/>
  <c r="AK579" i="4"/>
  <c r="AL579" i="4" s="1"/>
  <c r="AM579" i="4"/>
  <c r="AJ477" i="4"/>
  <c r="AJ445" i="4"/>
  <c r="AK445" i="4" s="1"/>
  <c r="AL445" i="4"/>
  <c r="AM445" i="4" s="1"/>
  <c r="AL748" i="4"/>
  <c r="AO735" i="4"/>
  <c r="AJ653" i="4"/>
  <c r="AI491" i="4"/>
  <c r="AJ491" i="4" s="1"/>
  <c r="AJ482" i="4"/>
  <c r="AJ474" i="4"/>
  <c r="AJ466" i="4"/>
  <c r="AK466" i="4" s="1"/>
  <c r="AL466" i="4"/>
  <c r="AJ458" i="4"/>
  <c r="AJ450" i="4"/>
  <c r="AK450" i="4" s="1"/>
  <c r="AJ442" i="4"/>
  <c r="AK442" i="4" s="1"/>
  <c r="AJ434" i="4"/>
  <c r="AJ426" i="4"/>
  <c r="AK426" i="4" s="1"/>
  <c r="AL426" i="4" s="1"/>
  <c r="AJ418" i="4"/>
  <c r="AL854" i="4"/>
  <c r="AO790" i="4"/>
  <c r="AK697" i="4"/>
  <c r="AM687" i="4"/>
  <c r="AJ642" i="4"/>
  <c r="AL632" i="4"/>
  <c r="AM632" i="4"/>
  <c r="AL608" i="4"/>
  <c r="AJ594" i="4"/>
  <c r="AJ562" i="4"/>
  <c r="AI546" i="4"/>
  <c r="AJ546" i="4" s="1"/>
  <c r="AI425" i="4"/>
  <c r="AM631" i="4"/>
  <c r="AI560" i="4"/>
  <c r="AK421" i="4"/>
  <c r="AJ620" i="4"/>
  <c r="AK430" i="4"/>
  <c r="AK365" i="4"/>
  <c r="AJ581" i="4"/>
  <c r="AK231" i="4"/>
  <c r="AL231" i="4" s="1"/>
  <c r="AK94" i="4"/>
  <c r="AK142" i="4"/>
  <c r="AL142" i="4" s="1"/>
  <c r="AJ41" i="4"/>
  <c r="AK23" i="4"/>
  <c r="AJ190" i="4"/>
  <c r="AJ196" i="4"/>
  <c r="AI69" i="4"/>
  <c r="AJ69" i="4"/>
  <c r="AI1014" i="4"/>
  <c r="AI1006" i="4"/>
  <c r="AI998" i="4"/>
  <c r="AI990" i="4"/>
  <c r="AI982" i="4"/>
  <c r="AI1136" i="4"/>
  <c r="AO1068" i="4"/>
  <c r="AN1028" i="4"/>
  <c r="AJ928" i="4"/>
  <c r="AI919" i="4"/>
  <c r="AJ910" i="4"/>
  <c r="AJ774" i="4"/>
  <c r="AI764" i="4"/>
  <c r="AJ764" i="4" s="1"/>
  <c r="AJ739" i="4"/>
  <c r="AK730" i="4"/>
  <c r="AL694" i="4"/>
  <c r="AN1099" i="4"/>
  <c r="AO1099" i="4" s="1"/>
  <c r="AN1035" i="4"/>
  <c r="AO1035" i="4" s="1"/>
  <c r="AL971" i="4"/>
  <c r="AO909" i="4"/>
  <c r="AI737" i="4"/>
  <c r="AO908" i="4"/>
  <c r="AK888" i="4"/>
  <c r="AK880" i="4"/>
  <c r="AK872" i="4"/>
  <c r="AK864" i="4"/>
  <c r="AM744" i="4"/>
  <c r="AK733" i="4"/>
  <c r="AJ676" i="4"/>
  <c r="AK847" i="4"/>
  <c r="AL900" i="4"/>
  <c r="AM900" i="4" s="1"/>
  <c r="AI793" i="4"/>
  <c r="AJ668" i="4"/>
  <c r="AL647" i="4"/>
  <c r="AK516" i="4"/>
  <c r="AJ856" i="4"/>
  <c r="AI785" i="4"/>
  <c r="AK705" i="4"/>
  <c r="AL705" i="4" s="1"/>
  <c r="AI699" i="4"/>
  <c r="AJ637" i="4"/>
  <c r="AK637" i="4" s="1"/>
  <c r="AJ605" i="4"/>
  <c r="AK605" i="4"/>
  <c r="AJ485" i="4"/>
  <c r="AK485" i="4" s="1"/>
  <c r="AL485" i="4" s="1"/>
  <c r="AK910" i="4"/>
  <c r="AL910" i="4" s="1"/>
  <c r="AM748" i="4"/>
  <c r="AO728" i="4"/>
  <c r="AJ855" i="4"/>
  <c r="AK855" i="4" s="1"/>
  <c r="AJ708" i="4"/>
  <c r="AI667" i="4"/>
  <c r="AI499" i="4"/>
  <c r="AJ490" i="4"/>
  <c r="AK490" i="4" s="1"/>
  <c r="AO899" i="4"/>
  <c r="AM727" i="4"/>
  <c r="AK641" i="4"/>
  <c r="AL641" i="4" s="1"/>
  <c r="AM641" i="4" s="1"/>
  <c r="AN641" i="4"/>
  <c r="AJ618" i="4"/>
  <c r="AK593" i="4"/>
  <c r="AL593" i="4" s="1"/>
  <c r="AM593" i="4"/>
  <c r="AJ578" i="4"/>
  <c r="AL890" i="4"/>
  <c r="AM559" i="4"/>
  <c r="AJ580" i="4"/>
  <c r="AK580" i="4" s="1"/>
  <c r="AK351" i="4"/>
  <c r="AK335" i="4"/>
  <c r="AK319" i="4"/>
  <c r="AK287" i="4"/>
  <c r="AK271" i="4"/>
  <c r="AJ526" i="4"/>
  <c r="AK526" i="4"/>
  <c r="AI45" i="4"/>
  <c r="AJ45" i="4"/>
  <c r="AK937" i="4"/>
  <c r="AN1091" i="4"/>
  <c r="AJ950" i="4"/>
  <c r="AI927" i="4"/>
  <c r="AJ918" i="4"/>
  <c r="AK918" i="4"/>
  <c r="AI878" i="4"/>
  <c r="AI870" i="4"/>
  <c r="AJ870" i="4" s="1"/>
  <c r="AI846" i="4"/>
  <c r="AJ747" i="4"/>
  <c r="AK747" i="4" s="1"/>
  <c r="AL747" i="4"/>
  <c r="AM747" i="4" s="1"/>
  <c r="AK738" i="4"/>
  <c r="AL738" i="4" s="1"/>
  <c r="AL1131" i="4"/>
  <c r="AM824" i="4"/>
  <c r="AK703" i="4"/>
  <c r="AK679" i="4"/>
  <c r="AL679" i="4" s="1"/>
  <c r="AL745" i="4"/>
  <c r="AI947" i="4"/>
  <c r="AI939" i="4"/>
  <c r="AI931" i="4"/>
  <c r="AI923" i="4"/>
  <c r="AI915" i="4"/>
  <c r="AI907" i="4"/>
  <c r="AJ897" i="4"/>
  <c r="AL887" i="4"/>
  <c r="AL879" i="4"/>
  <c r="AJ841" i="4"/>
  <c r="AJ833" i="4"/>
  <c r="AJ817" i="4"/>
  <c r="AJ809" i="4"/>
  <c r="AJ801" i="4"/>
  <c r="AJ793" i="4"/>
  <c r="AJ785" i="4"/>
  <c r="AL775" i="4"/>
  <c r="AJ766" i="4"/>
  <c r="AK766" i="4" s="1"/>
  <c r="AK743" i="4"/>
  <c r="AN687" i="4"/>
  <c r="AM901" i="4"/>
  <c r="AK839" i="4"/>
  <c r="AI672" i="4"/>
  <c r="AI659" i="4"/>
  <c r="AJ659" i="4" s="1"/>
  <c r="AI696" i="4"/>
  <c r="AJ696" i="4" s="1"/>
  <c r="AJ675" i="4"/>
  <c r="AI905" i="4"/>
  <c r="AJ692" i="4"/>
  <c r="AJ636" i="4"/>
  <c r="AJ604" i="4"/>
  <c r="AJ517" i="4"/>
  <c r="AK493" i="4"/>
  <c r="AL493" i="4" s="1"/>
  <c r="AK484" i="4"/>
  <c r="AL484" i="4"/>
  <c r="AM484" i="4" s="1"/>
  <c r="AJ453" i="4"/>
  <c r="AM861" i="4"/>
  <c r="AK799" i="4"/>
  <c r="AL799" i="4" s="1"/>
  <c r="AJ660" i="4"/>
  <c r="AI539" i="4"/>
  <c r="AI531" i="4"/>
  <c r="AI523" i="4"/>
  <c r="AI515" i="4"/>
  <c r="AI507" i="4"/>
  <c r="AJ498" i="4"/>
  <c r="AK498" i="4"/>
  <c r="AI371" i="4"/>
  <c r="AJ371" i="4" s="1"/>
  <c r="AI680" i="4"/>
  <c r="AL640" i="4"/>
  <c r="AK617" i="4"/>
  <c r="AL617" i="4" s="1"/>
  <c r="AL592" i="4"/>
  <c r="AM592" i="4" s="1"/>
  <c r="AN592" i="4"/>
  <c r="AO592" i="4" s="1"/>
  <c r="AK577" i="4"/>
  <c r="AJ848" i="4"/>
  <c r="AK848" i="4" s="1"/>
  <c r="AI457" i="4"/>
  <c r="AI441" i="4"/>
  <c r="AJ384" i="4"/>
  <c r="AM665" i="4"/>
  <c r="AI552" i="4"/>
  <c r="AJ552" i="4"/>
  <c r="AN630" i="4"/>
  <c r="AO630" i="4" s="1"/>
  <c r="AJ348" i="4"/>
  <c r="AK348" i="4" s="1"/>
  <c r="AJ316" i="4"/>
  <c r="AK316" i="4" s="1"/>
  <c r="AJ260" i="4"/>
  <c r="AL303" i="4"/>
  <c r="AM303" i="4" s="1"/>
  <c r="AK239" i="4"/>
  <c r="AL239" i="4" s="1"/>
  <c r="AK422" i="4"/>
  <c r="AL422" i="4"/>
  <c r="AK110" i="4"/>
  <c r="AL110" i="4"/>
  <c r="AL649" i="4"/>
  <c r="AJ301" i="4"/>
  <c r="AJ84" i="4"/>
  <c r="AL206" i="4"/>
  <c r="AM206" i="4" s="1"/>
  <c r="AK73" i="4"/>
  <c r="AJ56" i="4"/>
  <c r="AJ93" i="4"/>
  <c r="AK93" i="4" s="1"/>
  <c r="AK310" i="4"/>
  <c r="AH723" i="4"/>
  <c r="AI21" i="4"/>
  <c r="AO1020" i="4"/>
  <c r="AN1060" i="4"/>
  <c r="AO1060" i="4" s="1"/>
  <c r="AL936" i="4"/>
  <c r="AL904" i="4"/>
  <c r="AL963" i="4"/>
  <c r="AM963" i="4" s="1"/>
  <c r="AM935" i="4"/>
  <c r="AN935" i="4" s="1"/>
  <c r="AJ926" i="4"/>
  <c r="AK926" i="4" s="1"/>
  <c r="AJ755" i="4"/>
  <c r="AK755" i="4" s="1"/>
  <c r="AJ664" i="4"/>
  <c r="AM904" i="4"/>
  <c r="AN831" i="4"/>
  <c r="AO831" i="4" s="1"/>
  <c r="AN791" i="4"/>
  <c r="AO791" i="4" s="1"/>
  <c r="AO782" i="4"/>
  <c r="AK711" i="4"/>
  <c r="AL711" i="4" s="1"/>
  <c r="AM711" i="4" s="1"/>
  <c r="AN711" i="4" s="1"/>
  <c r="AL702" i="4"/>
  <c r="AM702" i="4" s="1"/>
  <c r="AL678" i="4"/>
  <c r="AO893" i="4"/>
  <c r="AJ946" i="4"/>
  <c r="AJ938" i="4"/>
  <c r="AJ930" i="4"/>
  <c r="AJ922" i="4"/>
  <c r="AJ914" i="4"/>
  <c r="AK914" i="4" s="1"/>
  <c r="AL914" i="4" s="1"/>
  <c r="AJ906" i="4"/>
  <c r="AK896" i="4"/>
  <c r="AM862" i="4"/>
  <c r="AN862" i="4" s="1"/>
  <c r="AK832" i="4"/>
  <c r="AK938" i="4"/>
  <c r="AM686" i="4"/>
  <c r="AN753" i="4"/>
  <c r="AO753" i="4" s="1"/>
  <c r="AH768" i="4"/>
  <c r="AK572" i="4"/>
  <c r="AK476" i="4"/>
  <c r="AK460" i="4"/>
  <c r="AL460" i="4"/>
  <c r="AM444" i="4"/>
  <c r="AN444" i="4" s="1"/>
  <c r="AJ699" i="4"/>
  <c r="AL671" i="4"/>
  <c r="AJ613" i="4"/>
  <c r="AJ565" i="4"/>
  <c r="AK557" i="4"/>
  <c r="AL557" i="4"/>
  <c r="AJ549" i="4"/>
  <c r="AK549" i="4"/>
  <c r="AJ541" i="4"/>
  <c r="AK541" i="4"/>
  <c r="AL541" i="4"/>
  <c r="AJ533" i="4"/>
  <c r="AK533" i="4" s="1"/>
  <c r="AL533" i="4" s="1"/>
  <c r="AK525" i="4"/>
  <c r="AK492" i="4"/>
  <c r="AJ397" i="4"/>
  <c r="AK397" i="4"/>
  <c r="AJ388" i="4"/>
  <c r="AK388" i="4"/>
  <c r="AK942" i="4"/>
  <c r="AL942" i="4" s="1"/>
  <c r="AI712" i="4"/>
  <c r="AI688" i="4"/>
  <c r="AJ538" i="4"/>
  <c r="AJ530" i="4"/>
  <c r="AJ522" i="4"/>
  <c r="AJ514" i="4"/>
  <c r="AJ506" i="4"/>
  <c r="AJ370" i="4"/>
  <c r="AJ826" i="4"/>
  <c r="AI654" i="4"/>
  <c r="AJ654" i="4" s="1"/>
  <c r="AL616" i="4"/>
  <c r="AJ602" i="4"/>
  <c r="AL576" i="4"/>
  <c r="AM576" i="4" s="1"/>
  <c r="AL657" i="4"/>
  <c r="AI417" i="4"/>
  <c r="AI401" i="4"/>
  <c r="AK581" i="4"/>
  <c r="AL581" i="4" s="1"/>
  <c r="AK255" i="4"/>
  <c r="AK390" i="4"/>
  <c r="AM617" i="4"/>
  <c r="AN206" i="4"/>
  <c r="AO206" i="4" s="1"/>
  <c r="AI33" i="4"/>
  <c r="AJ33" i="4"/>
  <c r="AJ77" i="4"/>
  <c r="AI61" i="4"/>
  <c r="AJ61" i="4"/>
  <c r="AL721" i="4"/>
  <c r="AK465" i="4"/>
  <c r="AL456" i="4"/>
  <c r="AL448" i="4"/>
  <c r="AL440" i="4"/>
  <c r="AL432" i="4"/>
  <c r="AL424" i="4"/>
  <c r="AL416" i="4"/>
  <c r="AL408" i="4"/>
  <c r="AL400" i="4"/>
  <c r="AL392" i="4"/>
  <c r="AL765" i="4"/>
  <c r="AM567" i="4"/>
  <c r="AN567" i="4" s="1"/>
  <c r="AJ599" i="4"/>
  <c r="AK495" i="4"/>
  <c r="AJ607" i="4"/>
  <c r="AM606" i="4"/>
  <c r="AK566" i="4"/>
  <c r="AL438" i="4"/>
  <c r="AI122" i="4"/>
  <c r="AI114" i="4"/>
  <c r="AJ114" i="4" s="1"/>
  <c r="AI106" i="4"/>
  <c r="AJ106" i="4" s="1"/>
  <c r="AI98" i="4"/>
  <c r="AJ98" i="4"/>
  <c r="AJ89" i="4"/>
  <c r="AK136" i="4"/>
  <c r="AN364" i="4"/>
  <c r="AO364" i="4" s="1"/>
  <c r="AK300" i="4"/>
  <c r="AL300" i="4" s="1"/>
  <c r="AK268" i="4"/>
  <c r="AJ197" i="4"/>
  <c r="AK164" i="4"/>
  <c r="AJ342" i="4"/>
  <c r="AM367" i="4"/>
  <c r="AN367" i="4" s="1"/>
  <c r="AI277" i="4"/>
  <c r="AJ228" i="4"/>
  <c r="AI149" i="4"/>
  <c r="AJ100" i="4"/>
  <c r="AJ262" i="4"/>
  <c r="AJ132" i="4"/>
  <c r="AK132" i="4" s="1"/>
  <c r="AI13" i="4"/>
  <c r="AJ318" i="4"/>
  <c r="AJ276" i="4"/>
  <c r="AI109" i="4"/>
  <c r="AK163" i="4"/>
  <c r="AJ324" i="4"/>
  <c r="AK324" i="4" s="1"/>
  <c r="AL68" i="4"/>
  <c r="AL60" i="4"/>
  <c r="AM60" i="4" s="1"/>
  <c r="AL52" i="4"/>
  <c r="AL36" i="4"/>
  <c r="AM36" i="4" s="1"/>
  <c r="AJ294" i="4"/>
  <c r="AI237" i="4"/>
  <c r="AK25" i="4"/>
  <c r="AM75" i="4"/>
  <c r="AN75" i="4" s="1"/>
  <c r="AL39" i="4"/>
  <c r="AI34" i="4"/>
  <c r="AM68" i="4"/>
  <c r="AK32" i="4"/>
  <c r="AL72" i="4"/>
  <c r="AM721" i="4"/>
  <c r="AK521" i="4"/>
  <c r="AK513" i="4"/>
  <c r="AK505" i="4"/>
  <c r="AK497" i="4"/>
  <c r="AK489" i="4"/>
  <c r="AK481" i="4"/>
  <c r="AK473" i="4"/>
  <c r="AL464" i="4"/>
  <c r="AM455" i="4"/>
  <c r="AM447" i="4"/>
  <c r="AN447" i="4" s="1"/>
  <c r="AM407" i="4"/>
  <c r="AN407" i="4" s="1"/>
  <c r="AM399" i="4"/>
  <c r="AN399" i="4" s="1"/>
  <c r="AL368" i="4"/>
  <c r="AM368" i="4" s="1"/>
  <c r="AI381" i="4"/>
  <c r="AK439" i="4"/>
  <c r="AK391" i="4"/>
  <c r="AI170" i="4"/>
  <c r="AJ170" i="4" s="1"/>
  <c r="AI162" i="4"/>
  <c r="AI154" i="4"/>
  <c r="AI146" i="4"/>
  <c r="AJ146" i="4" s="1"/>
  <c r="AI138" i="4"/>
  <c r="AI130" i="4"/>
  <c r="AK245" i="4"/>
  <c r="AJ639" i="4"/>
  <c r="AJ341" i="4"/>
  <c r="AJ277" i="4"/>
  <c r="AK228" i="4"/>
  <c r="AL163" i="4"/>
  <c r="AK100" i="4"/>
  <c r="AL100" i="4" s="1"/>
  <c r="AI293" i="4"/>
  <c r="AI181" i="4"/>
  <c r="AJ150" i="4"/>
  <c r="AK144" i="4"/>
  <c r="AK183" i="4"/>
  <c r="AJ148" i="4"/>
  <c r="AK148" i="4" s="1"/>
  <c r="AJ4" i="4"/>
  <c r="AK179" i="4"/>
  <c r="AK131" i="4"/>
  <c r="AL131" i="4" s="1"/>
  <c r="AM67" i="4"/>
  <c r="AM43" i="4"/>
  <c r="AI18" i="4"/>
  <c r="AJ18" i="4" s="1"/>
  <c r="AI10" i="4"/>
  <c r="AJ188" i="4"/>
  <c r="AL80" i="4"/>
  <c r="AK31" i="4"/>
  <c r="AK71" i="4"/>
  <c r="AK28" i="4"/>
  <c r="AK64" i="4"/>
  <c r="AL27" i="4"/>
  <c r="AM27" i="4" s="1"/>
  <c r="AJ690" i="4"/>
  <c r="AK690" i="4" s="1"/>
  <c r="AK529" i="4"/>
  <c r="AL520" i="4"/>
  <c r="AL512" i="4"/>
  <c r="AL504" i="4"/>
  <c r="AL496" i="4"/>
  <c r="AL488" i="4"/>
  <c r="AL480" i="4"/>
  <c r="AL472" i="4"/>
  <c r="AJ583" i="4"/>
  <c r="AO399" i="4"/>
  <c r="AO567" i="4"/>
  <c r="AK598" i="4"/>
  <c r="AJ623" i="4"/>
  <c r="AI363" i="4"/>
  <c r="AM300" i="4"/>
  <c r="AN300" i="4" s="1"/>
  <c r="AJ137" i="4"/>
  <c r="AK137" i="4" s="1"/>
  <c r="AJ129" i="4"/>
  <c r="AK129" i="4" s="1"/>
  <c r="AJ121" i="4"/>
  <c r="AK121" i="4" s="1"/>
  <c r="AJ113" i="4"/>
  <c r="AK113" i="4" s="1"/>
  <c r="AJ105" i="4"/>
  <c r="AK105" i="4" s="1"/>
  <c r="AJ97" i="4"/>
  <c r="AL87" i="4"/>
  <c r="AM87" i="4" s="1"/>
  <c r="AK269" i="4"/>
  <c r="AL269" i="4" s="1"/>
  <c r="AM107" i="4"/>
  <c r="AN107" i="4" s="1"/>
  <c r="AJ575" i="4"/>
  <c r="AK431" i="4"/>
  <c r="AK308" i="4"/>
  <c r="AL308" i="4" s="1"/>
  <c r="AK276" i="4"/>
  <c r="AJ237" i="4"/>
  <c r="AI151" i="4"/>
  <c r="AI143" i="4"/>
  <c r="AL135" i="4"/>
  <c r="AM135" i="4" s="1"/>
  <c r="AI127" i="4"/>
  <c r="AL119" i="4"/>
  <c r="AJ109" i="4"/>
  <c r="AL99" i="4"/>
  <c r="AJ244" i="4"/>
  <c r="AI285" i="4"/>
  <c r="AJ356" i="4"/>
  <c r="AJ270" i="4"/>
  <c r="AL144" i="4"/>
  <c r="AI205" i="4"/>
  <c r="AJ180" i="4"/>
  <c r="AI81" i="4"/>
  <c r="AJ3" i="4"/>
  <c r="AI253" i="4"/>
  <c r="AJ253" i="4" s="1"/>
  <c r="AJ204" i="4"/>
  <c r="AJ158" i="4"/>
  <c r="AI125" i="4"/>
  <c r="AM238" i="4"/>
  <c r="AJ17" i="4"/>
  <c r="AJ9" i="4"/>
  <c r="AK9" i="4" s="1"/>
  <c r="AK41" i="4"/>
  <c r="AL41" i="4" s="1"/>
  <c r="AN67" i="4"/>
  <c r="AO67" i="4" s="1"/>
  <c r="AI26" i="4"/>
  <c r="AK24" i="4"/>
  <c r="AL59" i="4"/>
  <c r="AM59" i="4" s="1"/>
  <c r="AK704" i="4"/>
  <c r="AK537" i="4"/>
  <c r="AL528" i="4"/>
  <c r="AM519" i="4"/>
  <c r="AN519" i="4" s="1"/>
  <c r="AM487" i="4"/>
  <c r="AN487" i="4" s="1"/>
  <c r="AI683" i="4"/>
  <c r="AJ646" i="4"/>
  <c r="AO519" i="4"/>
  <c r="AO487" i="4"/>
  <c r="AJ177" i="4"/>
  <c r="AJ169" i="4"/>
  <c r="AK169" i="4" s="1"/>
  <c r="AJ161" i="4"/>
  <c r="AJ153" i="4"/>
  <c r="AK153" i="4" s="1"/>
  <c r="AJ145" i="4"/>
  <c r="AK614" i="4"/>
  <c r="AL268" i="4"/>
  <c r="AM268" i="4" s="1"/>
  <c r="AL164" i="4"/>
  <c r="AK88" i="4"/>
  <c r="AL88" i="4" s="1"/>
  <c r="AK383" i="4"/>
  <c r="AJ349" i="4"/>
  <c r="AJ317" i="4"/>
  <c r="AJ285" i="4"/>
  <c r="AK204" i="4"/>
  <c r="AK172" i="4"/>
  <c r="AL172" i="4" s="1"/>
  <c r="AI357" i="4"/>
  <c r="AJ286" i="4"/>
  <c r="AI165" i="4"/>
  <c r="AI117" i="4"/>
  <c r="AJ117" i="4" s="1"/>
  <c r="AJ236" i="4"/>
  <c r="AK236" i="4" s="1"/>
  <c r="AJ34" i="4"/>
  <c r="AI213" i="4"/>
  <c r="AK187" i="4"/>
  <c r="AI333" i="4"/>
  <c r="AJ340" i="4"/>
  <c r="AK340" i="4" s="1"/>
  <c r="AI261" i="4"/>
  <c r="AJ212" i="4"/>
  <c r="AK12" i="4"/>
  <c r="AJ246" i="4"/>
  <c r="AI78" i="4"/>
  <c r="AJ78" i="4" s="1"/>
  <c r="AI70" i="4"/>
  <c r="AI62" i="4"/>
  <c r="AI54" i="4"/>
  <c r="AI46" i="4"/>
  <c r="AI38" i="4"/>
  <c r="AJ38" i="4" s="1"/>
  <c r="AI30" i="4"/>
  <c r="AJ30" i="4" s="1"/>
  <c r="AI22" i="4"/>
  <c r="AJ22" i="4" s="1"/>
  <c r="AI309" i="4"/>
  <c r="AI85" i="4"/>
  <c r="AL73" i="4"/>
  <c r="AM73" i="4" s="1"/>
  <c r="AL49" i="4"/>
  <c r="AM49" i="4" s="1"/>
  <c r="AL25" i="4"/>
  <c r="AM230" i="4"/>
  <c r="AK147" i="4"/>
  <c r="AM102" i="4"/>
  <c r="AL40" i="4"/>
  <c r="AK63" i="4"/>
  <c r="AL63" i="4" s="1"/>
  <c r="AK47" i="4"/>
  <c r="AK55" i="4"/>
  <c r="AL55" i="4" s="1"/>
  <c r="AK714" i="4"/>
  <c r="AK561" i="4"/>
  <c r="AK553" i="4"/>
  <c r="AK545" i="4"/>
  <c r="AL536" i="4"/>
  <c r="AM527" i="4"/>
  <c r="AN527" i="4" s="1"/>
  <c r="AL376" i="4"/>
  <c r="AJ758" i="4"/>
  <c r="AK646" i="4"/>
  <c r="AK369" i="4"/>
  <c r="AK582" i="4"/>
  <c r="AK479" i="4"/>
  <c r="AK590" i="4"/>
  <c r="AK375" i="4"/>
  <c r="AK423" i="4"/>
  <c r="AJ373" i="4"/>
  <c r="AI82" i="4"/>
  <c r="AJ82" i="4" s="1"/>
  <c r="AJ225" i="4"/>
  <c r="AK225" i="4" s="1"/>
  <c r="AJ217" i="4"/>
  <c r="AJ209" i="4"/>
  <c r="AK209" i="4" s="1"/>
  <c r="AJ201" i="4"/>
  <c r="AJ193" i="4"/>
  <c r="AK193" i="4" s="1"/>
  <c r="AJ185" i="4"/>
  <c r="AK176" i="4"/>
  <c r="AL176" i="4" s="1"/>
  <c r="AK168" i="4"/>
  <c r="AK160" i="4"/>
  <c r="AL160" i="4" s="1"/>
  <c r="AK152" i="4"/>
  <c r="AN83" i="4"/>
  <c r="AO83" i="4" s="1"/>
  <c r="AL140" i="4"/>
  <c r="AL132" i="4"/>
  <c r="AK284" i="4"/>
  <c r="AJ213" i="4"/>
  <c r="AL171" i="4"/>
  <c r="AM171" i="4" s="1"/>
  <c r="AJ149" i="4"/>
  <c r="AJ141" i="4"/>
  <c r="AK141" i="4" s="1"/>
  <c r="AJ156" i="4"/>
  <c r="AJ278" i="4"/>
  <c r="AJ174" i="4"/>
  <c r="AJ66" i="4"/>
  <c r="AK66" i="4" s="1"/>
  <c r="AK123" i="4"/>
  <c r="AJ198" i="4"/>
  <c r="AM110" i="4"/>
  <c r="AJ254" i="4"/>
  <c r="AJ126" i="4"/>
  <c r="AL11" i="4"/>
  <c r="AK115" i="4"/>
  <c r="AJ108" i="4"/>
  <c r="AK108" i="4" s="1"/>
  <c r="AM80" i="4"/>
  <c r="AM72" i="4"/>
  <c r="AN72" i="4" s="1"/>
  <c r="AM40" i="4"/>
  <c r="AJ358" i="4"/>
  <c r="AM39" i="4"/>
  <c r="AI58" i="4"/>
  <c r="AH20" i="4"/>
  <c r="AH2640" i="4" s="1"/>
  <c r="AJ57" i="4"/>
  <c r="AL12" i="4"/>
  <c r="AL51" i="4"/>
  <c r="AI50" i="4"/>
  <c r="AK76" i="4"/>
  <c r="AI691" i="4"/>
  <c r="AL544" i="4"/>
  <c r="AK758" i="4"/>
  <c r="AJ683" i="4"/>
  <c r="AK574" i="4"/>
  <c r="AK389" i="4"/>
  <c r="AO367" i="4"/>
  <c r="AJ591" i="4"/>
  <c r="AK415" i="4"/>
  <c r="AK511" i="4"/>
  <c r="AK471" i="4"/>
  <c r="AO447" i="4"/>
  <c r="AJ615" i="4"/>
  <c r="AN576" i="4"/>
  <c r="AO576" i="4" s="1"/>
  <c r="AJ361" i="4"/>
  <c r="AK361" i="4" s="1"/>
  <c r="AJ353" i="4"/>
  <c r="AJ345" i="4"/>
  <c r="AK345" i="4" s="1"/>
  <c r="AJ337" i="4"/>
  <c r="AJ329" i="4"/>
  <c r="AK329" i="4" s="1"/>
  <c r="AJ321" i="4"/>
  <c r="AJ313" i="4"/>
  <c r="AK313" i="4" s="1"/>
  <c r="AJ305" i="4"/>
  <c r="AJ297" i="4"/>
  <c r="AK297" i="4" s="1"/>
  <c r="AJ289" i="4"/>
  <c r="AJ281" i="4"/>
  <c r="AK281" i="4" s="1"/>
  <c r="AJ273" i="4"/>
  <c r="AJ265" i="4"/>
  <c r="AJ257" i="4"/>
  <c r="AJ249" i="4"/>
  <c r="AK249" i="4" s="1"/>
  <c r="AJ241" i="4"/>
  <c r="AK241" i="4" s="1"/>
  <c r="AJ233" i="4"/>
  <c r="AK233" i="4" s="1"/>
  <c r="AK224" i="4"/>
  <c r="AK216" i="4"/>
  <c r="AL216" i="4" s="1"/>
  <c r="AK208" i="4"/>
  <c r="AK200" i="4"/>
  <c r="AL200" i="4" s="1"/>
  <c r="AK192" i="4"/>
  <c r="AK184" i="4"/>
  <c r="AL184" i="4" s="1"/>
  <c r="AL175" i="4"/>
  <c r="AL167" i="4"/>
  <c r="AM167" i="4" s="1"/>
  <c r="AL159" i="4"/>
  <c r="AO527" i="4"/>
  <c r="AK341" i="4"/>
  <c r="AL341" i="4" s="1"/>
  <c r="AK197" i="4"/>
  <c r="AM139" i="4"/>
  <c r="AM131" i="4"/>
  <c r="AN131" i="4" s="1"/>
  <c r="AK120" i="4"/>
  <c r="AK112" i="4"/>
  <c r="AK104" i="4"/>
  <c r="AK96" i="4"/>
  <c r="AL96" i="4" s="1"/>
  <c r="AK622" i="4"/>
  <c r="AJ325" i="4"/>
  <c r="AJ293" i="4"/>
  <c r="AK293" i="4" s="1"/>
  <c r="AK124" i="4"/>
  <c r="AJ350" i="4"/>
  <c r="AI229" i="4"/>
  <c r="AI101" i="4"/>
  <c r="AJ101" i="4" s="1"/>
  <c r="AI133" i="4"/>
  <c r="AI65" i="4"/>
  <c r="AJ292" i="4"/>
  <c r="AI173" i="4"/>
  <c r="AJ116" i="4"/>
  <c r="AK116" i="4" s="1"/>
  <c r="AJ326" i="4"/>
  <c r="AK155" i="4"/>
  <c r="AI189" i="4"/>
  <c r="AJ302" i="4"/>
  <c r="AI157" i="4"/>
  <c r="AM52" i="4"/>
  <c r="AL35" i="4"/>
  <c r="AM35" i="4" s="1"/>
  <c r="AK44" i="4"/>
  <c r="AM543" i="4"/>
  <c r="AK385" i="4"/>
  <c r="AK683" i="4"/>
  <c r="AL389" i="4"/>
  <c r="AK503" i="4"/>
  <c r="AK463" i="4"/>
  <c r="AI90" i="4"/>
  <c r="AJ90" i="4" s="1"/>
  <c r="AK360" i="4"/>
  <c r="AL360" i="4" s="1"/>
  <c r="AK352" i="4"/>
  <c r="AK344" i="4"/>
  <c r="AL344" i="4" s="1"/>
  <c r="AK336" i="4"/>
  <c r="AK328" i="4"/>
  <c r="AL328" i="4" s="1"/>
  <c r="AK320" i="4"/>
  <c r="AK312" i="4"/>
  <c r="AK304" i="4"/>
  <c r="AK296" i="4"/>
  <c r="AL296" i="4" s="1"/>
  <c r="AK288" i="4"/>
  <c r="AK280" i="4"/>
  <c r="AK272" i="4"/>
  <c r="AK264" i="4"/>
  <c r="AL264" i="4" s="1"/>
  <c r="AK256" i="4"/>
  <c r="AK248" i="4"/>
  <c r="AL248" i="4" s="1"/>
  <c r="AK240" i="4"/>
  <c r="AK232" i="4"/>
  <c r="AL232" i="4" s="1"/>
  <c r="AL223" i="4"/>
  <c r="AL215" i="4"/>
  <c r="AL207" i="4"/>
  <c r="AM207" i="4" s="1"/>
  <c r="AL199" i="4"/>
  <c r="AM199" i="4" s="1"/>
  <c r="AL191" i="4"/>
  <c r="AL183" i="4"/>
  <c r="AM183" i="4" s="1"/>
  <c r="AL111" i="4"/>
  <c r="AM111" i="4" s="1"/>
  <c r="AL103" i="4"/>
  <c r="AK252" i="4"/>
  <c r="AL179" i="4"/>
  <c r="AL147" i="4"/>
  <c r="AL95" i="4"/>
  <c r="AM95" i="4" s="1"/>
  <c r="AJ128" i="4"/>
  <c r="AJ74" i="4"/>
  <c r="AJ42" i="4"/>
  <c r="AI5" i="4"/>
  <c r="AL19" i="4"/>
  <c r="AL48" i="4"/>
  <c r="AN43" i="4"/>
  <c r="AO43" i="4" s="1"/>
  <c r="AL79" i="4"/>
  <c r="AM19" i="4"/>
  <c r="AK265" i="4" l="1"/>
  <c r="AL265" i="4" s="1"/>
  <c r="AN40" i="4"/>
  <c r="AO40" i="4" s="1"/>
  <c r="AK17" i="4"/>
  <c r="AL64" i="4"/>
  <c r="AM64" i="4" s="1"/>
  <c r="AL245" i="4"/>
  <c r="AM245" i="4"/>
  <c r="AN245" i="4" s="1"/>
  <c r="AO245" i="4" s="1"/>
  <c r="AM163" i="4"/>
  <c r="AL276" i="4"/>
  <c r="AL255" i="4"/>
  <c r="AM255" i="4" s="1"/>
  <c r="AL492" i="4"/>
  <c r="AM492" i="4" s="1"/>
  <c r="AL832" i="4"/>
  <c r="AM832" i="4"/>
  <c r="AL938" i="4"/>
  <c r="AM678" i="4"/>
  <c r="AN678" i="4" s="1"/>
  <c r="AK84" i="4"/>
  <c r="AK301" i="4"/>
  <c r="AL301" i="4" s="1"/>
  <c r="AK517" i="4"/>
  <c r="AL517" i="4" s="1"/>
  <c r="AK636" i="4"/>
  <c r="AL636" i="4" s="1"/>
  <c r="AL839" i="4"/>
  <c r="AM839" i="4"/>
  <c r="AN824" i="4"/>
  <c r="AO824" i="4"/>
  <c r="AL526" i="4"/>
  <c r="AK785" i="4"/>
  <c r="AM647" i="4"/>
  <c r="AN647" i="4"/>
  <c r="AN744" i="4"/>
  <c r="AO744" i="4"/>
  <c r="AJ982" i="4"/>
  <c r="AK982" i="4"/>
  <c r="AJ990" i="4"/>
  <c r="AK990" i="4"/>
  <c r="AJ998" i="4"/>
  <c r="AK998" i="4"/>
  <c r="AJ1006" i="4"/>
  <c r="AK1006" i="4"/>
  <c r="AK69" i="4"/>
  <c r="AK190" i="4"/>
  <c r="AL190" i="4"/>
  <c r="AO687" i="4"/>
  <c r="AK458" i="4"/>
  <c r="AL458" i="4" s="1"/>
  <c r="AM458" i="4"/>
  <c r="AN458" i="4" s="1"/>
  <c r="AM466" i="4"/>
  <c r="AN466" i="4" s="1"/>
  <c r="AK628" i="4"/>
  <c r="AL628" i="4" s="1"/>
  <c r="AM775" i="4"/>
  <c r="AJ911" i="4"/>
  <c r="AK911" i="4"/>
  <c r="AK394" i="4"/>
  <c r="AL459" i="4"/>
  <c r="AM459" i="4" s="1"/>
  <c r="AK920" i="4"/>
  <c r="AL920" i="4" s="1"/>
  <c r="AM437" i="4"/>
  <c r="AM436" i="4"/>
  <c r="AN436" i="4" s="1"/>
  <c r="AO436" i="4"/>
  <c r="AJ53" i="4"/>
  <c r="AK53" i="4"/>
  <c r="AL295" i="4"/>
  <c r="AM295" i="4" s="1"/>
  <c r="AL327" i="4"/>
  <c r="AJ707" i="4"/>
  <c r="AK707" i="4" s="1"/>
  <c r="AN686" i="4"/>
  <c r="AO686" i="4" s="1"/>
  <c r="AL279" i="4"/>
  <c r="AM279" i="4" s="1"/>
  <c r="AN279" i="4"/>
  <c r="AL343" i="4"/>
  <c r="AM343" i="4" s="1"/>
  <c r="AL359" i="4"/>
  <c r="AM359" i="4" s="1"/>
  <c r="AN359" i="4" s="1"/>
  <c r="AL547" i="4"/>
  <c r="AM547" i="4" s="1"/>
  <c r="AK621" i="4"/>
  <c r="AL823" i="4"/>
  <c r="AM823" i="4"/>
  <c r="AL844" i="4"/>
  <c r="AM844" i="4"/>
  <c r="AK956" i="4"/>
  <c r="AL956" i="4" s="1"/>
  <c r="AN1238" i="4"/>
  <c r="AO1238" i="4" s="1"/>
  <c r="AO1510" i="4"/>
  <c r="AN860" i="4"/>
  <c r="AO1091" i="4"/>
  <c r="AL505" i="4"/>
  <c r="AL684" i="4"/>
  <c r="AM684" i="4"/>
  <c r="AL754" i="4"/>
  <c r="AK997" i="4"/>
  <c r="AL997" i="4"/>
  <c r="AK1037" i="4"/>
  <c r="AL1037" i="4"/>
  <c r="AK1069" i="4"/>
  <c r="AL1069" i="4"/>
  <c r="AK1085" i="4"/>
  <c r="AL1085" i="4"/>
  <c r="AO1074" i="4"/>
  <c r="AN1151" i="4"/>
  <c r="AO1151" i="4"/>
  <c r="AO1175" i="4"/>
  <c r="AL1143" i="4"/>
  <c r="AM1143" i="4"/>
  <c r="AL1240" i="4"/>
  <c r="AK1212" i="4"/>
  <c r="AK1635" i="4"/>
  <c r="AJ752" i="4"/>
  <c r="AK752" i="4" s="1"/>
  <c r="AN736" i="4"/>
  <c r="AO736" i="4" s="1"/>
  <c r="AK800" i="4"/>
  <c r="AK1030" i="4"/>
  <c r="AK1046" i="4"/>
  <c r="AK1054" i="4"/>
  <c r="AJ1086" i="4"/>
  <c r="AK1086" i="4"/>
  <c r="AN1470" i="4"/>
  <c r="AN1462" i="4"/>
  <c r="AJ37" i="4"/>
  <c r="AN666" i="4"/>
  <c r="AO666" i="4" s="1"/>
  <c r="AL876" i="4"/>
  <c r="AL1158" i="4"/>
  <c r="AO1201" i="4"/>
  <c r="AJ1178" i="4"/>
  <c r="AK1178" i="4" s="1"/>
  <c r="AJ974" i="4"/>
  <c r="AK974" i="4"/>
  <c r="AK976" i="4"/>
  <c r="AM1111" i="4"/>
  <c r="AN1111" i="4" s="1"/>
  <c r="AK1119" i="4"/>
  <c r="AL1119" i="4" s="1"/>
  <c r="AN1460" i="4"/>
  <c r="AO1460" i="4" s="1"/>
  <c r="AM1420" i="4"/>
  <c r="AK1244" i="4"/>
  <c r="AM1347" i="4"/>
  <c r="AL1215" i="4"/>
  <c r="AM1215" i="4"/>
  <c r="AL1249" i="4"/>
  <c r="AM1249" i="4" s="1"/>
  <c r="AM1478" i="4"/>
  <c r="AN1478" i="4"/>
  <c r="AJ1275" i="4"/>
  <c r="AK1275" i="4" s="1"/>
  <c r="AL1275" i="4"/>
  <c r="AL1644" i="4"/>
  <c r="AM1644" i="4" s="1"/>
  <c r="AK1464" i="4"/>
  <c r="AL1464" i="4" s="1"/>
  <c r="AN1106" i="4"/>
  <c r="AO1106" i="4"/>
  <c r="AL1172" i="4"/>
  <c r="AN1294" i="4"/>
  <c r="AO1294" i="4" s="1"/>
  <c r="AJ1299" i="4"/>
  <c r="AK1299" i="4" s="1"/>
  <c r="AM1283" i="4"/>
  <c r="AN1649" i="4"/>
  <c r="AO1649" i="4" s="1"/>
  <c r="AL1702" i="4"/>
  <c r="AM1702" i="4" s="1"/>
  <c r="AN1702" i="4" s="1"/>
  <c r="AM767" i="4"/>
  <c r="AL1311" i="4"/>
  <c r="AM1311" i="4" s="1"/>
  <c r="AN1723" i="4"/>
  <c r="AM1728" i="4"/>
  <c r="AN1534" i="4"/>
  <c r="AO1534" i="4" s="1"/>
  <c r="AM1543" i="4"/>
  <c r="AN1590" i="4"/>
  <c r="AN455" i="4"/>
  <c r="AO455" i="4" s="1"/>
  <c r="AO1224" i="4"/>
  <c r="AN1469" i="4"/>
  <c r="AO1469" i="4" s="1"/>
  <c r="AN1684" i="4"/>
  <c r="AN1747" i="4"/>
  <c r="AL1189" i="4"/>
  <c r="AM1189" i="4" s="1"/>
  <c r="AO1333" i="4"/>
  <c r="AJ1597" i="4"/>
  <c r="AK1597" i="4"/>
  <c r="AN1090" i="4"/>
  <c r="AO1090" i="4" s="1"/>
  <c r="AM1371" i="4"/>
  <c r="AN1371" i="4" s="1"/>
  <c r="AK1396" i="4"/>
  <c r="AL1396" i="4" s="1"/>
  <c r="AL1314" i="4"/>
  <c r="AM1314" i="4" s="1"/>
  <c r="AL1628" i="4"/>
  <c r="AJ1637" i="4"/>
  <c r="AK1637" i="4"/>
  <c r="AN1144" i="4"/>
  <c r="AO1144" i="4" s="1"/>
  <c r="AL1295" i="4"/>
  <c r="AO1262" i="4"/>
  <c r="AN1675" i="4"/>
  <c r="AO1675" i="4" s="1"/>
  <c r="AL1867" i="4"/>
  <c r="AM1867" i="4" s="1"/>
  <c r="AL2429" i="4"/>
  <c r="AM2429" i="4"/>
  <c r="AN1082" i="4"/>
  <c r="AO1082" i="4" s="1"/>
  <c r="AM2210" i="4"/>
  <c r="AK1754" i="4"/>
  <c r="AL1754" i="4" s="1"/>
  <c r="AN2136" i="4"/>
  <c r="AO2200" i="4"/>
  <c r="AL2638" i="4"/>
  <c r="AJ1773" i="4"/>
  <c r="AO1738" i="4"/>
  <c r="AL1574" i="4"/>
  <c r="AM1574" i="4" s="1"/>
  <c r="AL1614" i="4"/>
  <c r="AK1841" i="4"/>
  <c r="AL1841" i="4"/>
  <c r="AJ1842" i="4"/>
  <c r="AK1842" i="4"/>
  <c r="AL1795" i="4"/>
  <c r="AO1912" i="4"/>
  <c r="AL2058" i="4"/>
  <c r="AI2393" i="4"/>
  <c r="AJ2389" i="4"/>
  <c r="AJ2393" i="4" s="1"/>
  <c r="AK2457" i="4"/>
  <c r="AN2496" i="4"/>
  <c r="AO2496" i="4" s="1"/>
  <c r="AN2509" i="4"/>
  <c r="AM2540" i="4"/>
  <c r="AN2540" i="4" s="1"/>
  <c r="AL2625" i="4"/>
  <c r="AM2625" i="4" s="1"/>
  <c r="AM1959" i="4"/>
  <c r="AO1921" i="4"/>
  <c r="AJ1834" i="4"/>
  <c r="AK1834" i="4"/>
  <c r="AL1834" i="4" s="1"/>
  <c r="AN1952" i="4"/>
  <c r="AN1928" i="4"/>
  <c r="AM1929" i="4"/>
  <c r="AM1961" i="4"/>
  <c r="AL1993" i="4"/>
  <c r="AN2000" i="4"/>
  <c r="AN2056" i="4"/>
  <c r="AO2056" i="4" s="1"/>
  <c r="AM2146" i="4"/>
  <c r="AN2146" i="4" s="1"/>
  <c r="AM2111" i="4"/>
  <c r="AM1925" i="4"/>
  <c r="AM1957" i="4"/>
  <c r="AN1957" i="4" s="1"/>
  <c r="AM1989" i="4"/>
  <c r="AJ1910" i="4"/>
  <c r="AN2276" i="4"/>
  <c r="AM2224" i="4"/>
  <c r="AN2260" i="4"/>
  <c r="AL2400" i="4"/>
  <c r="AN2401" i="4"/>
  <c r="AN2373" i="4"/>
  <c r="AM2481" i="4"/>
  <c r="AK1557" i="4"/>
  <c r="AK1670" i="4"/>
  <c r="AL1670" i="4"/>
  <c r="AK1857" i="4"/>
  <c r="AL1857" i="4"/>
  <c r="AK1826" i="4"/>
  <c r="AL1826" i="4" s="1"/>
  <c r="AK1787" i="4"/>
  <c r="AL1787" i="4" s="1"/>
  <c r="AK1851" i="4"/>
  <c r="AL1851" i="4"/>
  <c r="AN2040" i="4"/>
  <c r="AO2040" i="4" s="1"/>
  <c r="AM2039" i="4"/>
  <c r="AN2039" i="4" s="1"/>
  <c r="AM868" i="4"/>
  <c r="AK1788" i="4"/>
  <c r="AL1788" i="4" s="1"/>
  <c r="AM2141" i="4"/>
  <c r="AM2162" i="4"/>
  <c r="AN2162" i="4" s="1"/>
  <c r="AL2226" i="4"/>
  <c r="AM2226" i="4" s="1"/>
  <c r="AM2081" i="4"/>
  <c r="AN2081" i="4" s="1"/>
  <c r="AL2234" i="4"/>
  <c r="AM2138" i="4"/>
  <c r="AN2312" i="4"/>
  <c r="AN2411" i="4"/>
  <c r="AN2425" i="4"/>
  <c r="AO2425" i="4" s="1"/>
  <c r="AL2549" i="4"/>
  <c r="AM2549" i="4" s="1"/>
  <c r="AM2622" i="4"/>
  <c r="AL2619" i="4"/>
  <c r="AM2619" i="4" s="1"/>
  <c r="AM2609" i="4"/>
  <c r="AK1130" i="4"/>
  <c r="AM2225" i="4"/>
  <c r="AN2225" i="4" s="1"/>
  <c r="AO2175" i="4"/>
  <c r="AN2135" i="4"/>
  <c r="AO2135" i="4" s="1"/>
  <c r="AM2078" i="4"/>
  <c r="AL1972" i="4"/>
  <c r="AN2041" i="4"/>
  <c r="AO2041" i="4" s="1"/>
  <c r="AM2055" i="4"/>
  <c r="AN2055" i="4" s="1"/>
  <c r="AN2033" i="4"/>
  <c r="AO2033" i="4" s="1"/>
  <c r="AM2077" i="4"/>
  <c r="AN2206" i="4"/>
  <c r="AN2096" i="4"/>
  <c r="AO2096" i="4" s="1"/>
  <c r="AL2214" i="4"/>
  <c r="AM2214" i="4" s="1"/>
  <c r="AL2246" i="4"/>
  <c r="AO2259" i="4"/>
  <c r="AM2294" i="4"/>
  <c r="AO2374" i="4"/>
  <c r="AL2338" i="4"/>
  <c r="AL2412" i="4"/>
  <c r="AM2412" i="4" s="1"/>
  <c r="AM2455" i="4"/>
  <c r="AO2545" i="4"/>
  <c r="AL2546" i="4"/>
  <c r="AL2535" i="4"/>
  <c r="AM2535" i="4" s="1"/>
  <c r="AN2544" i="4"/>
  <c r="AN2554" i="4"/>
  <c r="AL2600" i="4"/>
  <c r="AN2568" i="4"/>
  <c r="AO2568" i="4" s="1"/>
  <c r="AL2584" i="4"/>
  <c r="AM2584" i="4" s="1"/>
  <c r="AL2563" i="4"/>
  <c r="AM2563" i="4" s="1"/>
  <c r="AM2323" i="4"/>
  <c r="AN2323" i="4" s="1"/>
  <c r="AN2499" i="4"/>
  <c r="AO2499" i="4" s="1"/>
  <c r="AO2174" i="4"/>
  <c r="AO2353" i="4"/>
  <c r="AN2367" i="4"/>
  <c r="AM1985" i="4"/>
  <c r="AM2151" i="4"/>
  <c r="AN2151" i="4" s="1"/>
  <c r="AM2387" i="4"/>
  <c r="AM2133" i="4"/>
  <c r="AN2133" i="4"/>
  <c r="AO2093" i="4"/>
  <c r="AJ6" i="4"/>
  <c r="AJ14" i="4"/>
  <c r="AJ86" i="4"/>
  <c r="AJ178" i="4"/>
  <c r="AJ182" i="4"/>
  <c r="AJ186" i="4"/>
  <c r="AJ194" i="4"/>
  <c r="AJ195" i="4"/>
  <c r="AJ202" i="4"/>
  <c r="AJ203" i="4"/>
  <c r="AJ210" i="4"/>
  <c r="AJ211" i="4"/>
  <c r="AJ218" i="4"/>
  <c r="AJ219" i="4"/>
  <c r="AK219" i="4"/>
  <c r="AJ226" i="4"/>
  <c r="AJ227" i="4"/>
  <c r="AJ234" i="4"/>
  <c r="AJ235" i="4"/>
  <c r="AJ242" i="4"/>
  <c r="AJ243" i="4"/>
  <c r="AJ250" i="4"/>
  <c r="AJ251" i="4"/>
  <c r="AK251" i="4"/>
  <c r="AJ258" i="4"/>
  <c r="AJ259" i="4"/>
  <c r="AJ266" i="4"/>
  <c r="AJ267" i="4"/>
  <c r="AJ274" i="4"/>
  <c r="AJ275" i="4"/>
  <c r="AK275" i="4"/>
  <c r="AJ282" i="4"/>
  <c r="AJ283" i="4"/>
  <c r="AJ290" i="4"/>
  <c r="AJ291" i="4"/>
  <c r="AJ298" i="4"/>
  <c r="AJ299" i="4"/>
  <c r="AJ306" i="4"/>
  <c r="AJ307" i="4"/>
  <c r="AJ314" i="4"/>
  <c r="AJ315" i="4"/>
  <c r="AK315" i="4"/>
  <c r="AJ322" i="4"/>
  <c r="AJ323" i="4"/>
  <c r="AJ330" i="4"/>
  <c r="AJ331" i="4"/>
  <c r="AJ338" i="4"/>
  <c r="AJ339" i="4"/>
  <c r="AK339" i="4"/>
  <c r="AJ346" i="4"/>
  <c r="AJ347" i="4"/>
  <c r="AK347" i="4"/>
  <c r="AJ354" i="4"/>
  <c r="AJ355" i="4"/>
  <c r="AJ362" i="4"/>
  <c r="AJ366" i="4"/>
  <c r="AJ374" i="4"/>
  <c r="AJ382" i="4"/>
  <c r="AJ406" i="4"/>
  <c r="AJ414" i="4"/>
  <c r="AJ446" i="4"/>
  <c r="AJ454" i="4"/>
  <c r="AJ462" i="4"/>
  <c r="AJ470" i="4"/>
  <c r="AJ478" i="4"/>
  <c r="AJ486" i="4"/>
  <c r="AJ494" i="4"/>
  <c r="AJ502" i="4"/>
  <c r="AJ510" i="4"/>
  <c r="AJ518" i="4"/>
  <c r="AJ595" i="4"/>
  <c r="AJ603" i="4"/>
  <c r="AJ611" i="4"/>
  <c r="AJ619" i="4"/>
  <c r="AJ627" i="4"/>
  <c r="AJ635" i="4"/>
  <c r="AJ650" i="4"/>
  <c r="AJ651" i="4"/>
  <c r="AJ732" i="4"/>
  <c r="AJ740" i="4"/>
  <c r="AJ898" i="4"/>
  <c r="AJ1183" i="4"/>
  <c r="AJ1191" i="4"/>
  <c r="AK1197" i="4"/>
  <c r="AL1197" i="4"/>
  <c r="AK1221" i="4"/>
  <c r="AK1229" i="4"/>
  <c r="AK1253" i="4"/>
  <c r="AL1253" i="4" s="1"/>
  <c r="AK1261" i="4"/>
  <c r="AK1285" i="4"/>
  <c r="AL1285" i="4" s="1"/>
  <c r="AM1285" i="4"/>
  <c r="AK1293" i="4"/>
  <c r="AK1317" i="4"/>
  <c r="AK1325" i="4"/>
  <c r="AK1409" i="4"/>
  <c r="AL1409" i="4" s="1"/>
  <c r="AK1449" i="4"/>
  <c r="AL1449" i="4" s="1"/>
  <c r="AK1552" i="4"/>
  <c r="AK1560" i="4"/>
  <c r="AL1560" i="4"/>
  <c r="AK1584" i="4"/>
  <c r="AK1592" i="4"/>
  <c r="AL1592" i="4"/>
  <c r="AM1592" i="4" s="1"/>
  <c r="AN1592" i="4" s="1"/>
  <c r="AK1608" i="4"/>
  <c r="AL1608" i="4"/>
  <c r="AM1608" i="4"/>
  <c r="AN1608" i="4"/>
  <c r="AK1624" i="4"/>
  <c r="AJ1640" i="4"/>
  <c r="AJ1688" i="4"/>
  <c r="AJ1696" i="4"/>
  <c r="AJ1704" i="4"/>
  <c r="AJ1760" i="4"/>
  <c r="AK1781" i="4"/>
  <c r="AK1805" i="4"/>
  <c r="AL1805" i="4" s="1"/>
  <c r="AK1813" i="4"/>
  <c r="AL1813" i="4" s="1"/>
  <c r="AK1829" i="4"/>
  <c r="AK1837" i="4"/>
  <c r="AK1853" i="4"/>
  <c r="AL1853" i="4" s="1"/>
  <c r="AK1861" i="4"/>
  <c r="AK2052" i="4"/>
  <c r="AK2068" i="4"/>
  <c r="AL2068" i="4"/>
  <c r="AM2068" i="4"/>
  <c r="AK2084" i="4"/>
  <c r="AL2084" i="4"/>
  <c r="AM2084" i="4"/>
  <c r="AK2100" i="4"/>
  <c r="AL2100" i="4"/>
  <c r="AM2100" i="4"/>
  <c r="AK2116" i="4"/>
  <c r="AL2116" i="4" s="1"/>
  <c r="AM2116" i="4" s="1"/>
  <c r="AK2132" i="4"/>
  <c r="AL2132" i="4"/>
  <c r="AM2132" i="4"/>
  <c r="AK2148" i="4"/>
  <c r="AL2148" i="4" s="1"/>
  <c r="AK2164" i="4"/>
  <c r="AK2179" i="4"/>
  <c r="AK2211" i="4"/>
  <c r="AK2235" i="4"/>
  <c r="AK2255" i="4"/>
  <c r="AL2255" i="4"/>
  <c r="AL2257" i="4"/>
  <c r="AM2257" i="4"/>
  <c r="AK2273" i="4"/>
  <c r="AK2297" i="4"/>
  <c r="AL2297" i="4" s="1"/>
  <c r="AI2395" i="4"/>
  <c r="AJ2394" i="4"/>
  <c r="AK2394" i="4"/>
  <c r="AK2395" i="4" s="1"/>
  <c r="AL2394" i="4"/>
  <c r="AL2395" i="4" s="1"/>
  <c r="AM2394" i="4"/>
  <c r="AM2395" i="4" s="1"/>
  <c r="AN2394" i="4"/>
  <c r="AN2395" i="4" s="1"/>
  <c r="AJ2396" i="4"/>
  <c r="AK2396" i="4"/>
  <c r="AJ2414" i="4"/>
  <c r="AK2438" i="4"/>
  <c r="AL2438" i="4"/>
  <c r="AL2520" i="4"/>
  <c r="AM2520" i="4"/>
  <c r="AJ2562" i="4"/>
  <c r="AK2565" i="4"/>
  <c r="AL2565" i="4"/>
  <c r="AM2565" i="4"/>
  <c r="AJ2570" i="4"/>
  <c r="AJ2578" i="4"/>
  <c r="AK2581" i="4"/>
  <c r="AK2613" i="4"/>
  <c r="AL2613" i="4"/>
  <c r="AJ2631" i="4"/>
  <c r="AN134" i="4"/>
  <c r="AO134" i="4" s="1"/>
  <c r="AL220" i="4"/>
  <c r="AM220" i="4" s="1"/>
  <c r="AN741" i="4"/>
  <c r="AO741" i="4"/>
  <c r="AN850" i="4"/>
  <c r="AO850" i="4"/>
  <c r="AJ1345" i="4"/>
  <c r="AK1345" i="4"/>
  <c r="AJ1288" i="4"/>
  <c r="AK1288" i="4"/>
  <c r="AL1288" i="4" s="1"/>
  <c r="AK1419" i="4"/>
  <c r="AL1419" i="4"/>
  <c r="AM1419" i="4"/>
  <c r="AL1426" i="4"/>
  <c r="AM1426" i="4"/>
  <c r="AN1426" i="4" s="1"/>
  <c r="AO1426" i="4" s="1"/>
  <c r="AJ1336" i="4"/>
  <c r="AK1336" i="4"/>
  <c r="AM1326" i="4"/>
  <c r="AN1326" i="4" s="1"/>
  <c r="AO1326" i="4" s="1"/>
  <c r="AJ1428" i="4"/>
  <c r="AK1428" i="4"/>
  <c r="AL1482" i="4"/>
  <c r="AM1482" i="4"/>
  <c r="AN1482" i="4"/>
  <c r="AO1482" i="4"/>
  <c r="AM1441" i="4"/>
  <c r="AK1363" i="4"/>
  <c r="AL1363" i="4"/>
  <c r="AM1363" i="4"/>
  <c r="AK1435" i="4"/>
  <c r="AL1435" i="4"/>
  <c r="AM1435" i="4"/>
  <c r="AN1435" i="4" s="1"/>
  <c r="AL1370" i="4"/>
  <c r="AM1370" i="4"/>
  <c r="AK1619" i="4"/>
  <c r="AK1799" i="4"/>
  <c r="AL1799" i="4"/>
  <c r="AK1951" i="4"/>
  <c r="AJ1923" i="4"/>
  <c r="AJ2009" i="4"/>
  <c r="AK2024" i="4"/>
  <c r="AL2024" i="4"/>
  <c r="AM2024" i="4" s="1"/>
  <c r="AK2070" i="4"/>
  <c r="AK2102" i="4"/>
  <c r="AK2118" i="4"/>
  <c r="AK2094" i="4"/>
  <c r="AJ2230" i="4"/>
  <c r="AK2361" i="4"/>
  <c r="AN59" i="4"/>
  <c r="AO59" i="4" s="1"/>
  <c r="AL9" i="4"/>
  <c r="AK253" i="4"/>
  <c r="AL463" i="4"/>
  <c r="AM463" i="4"/>
  <c r="AJ58" i="4"/>
  <c r="AM215" i="4"/>
  <c r="AL280" i="4"/>
  <c r="AL312" i="4"/>
  <c r="AN543" i="4"/>
  <c r="AO543" i="4"/>
  <c r="AL112" i="4"/>
  <c r="AM544" i="4"/>
  <c r="AN544" i="4" s="1"/>
  <c r="AK358" i="4"/>
  <c r="AL115" i="4"/>
  <c r="AK254" i="4"/>
  <c r="AL553" i="4"/>
  <c r="AM553" i="4" s="1"/>
  <c r="AJ85" i="4"/>
  <c r="AK22" i="4"/>
  <c r="AM12" i="4"/>
  <c r="AL614" i="4"/>
  <c r="AL683" i="4"/>
  <c r="AM683" i="4" s="1"/>
  <c r="AM63" i="4"/>
  <c r="AM9" i="4"/>
  <c r="AK42" i="4"/>
  <c r="AL42" i="4" s="1"/>
  <c r="AK158" i="4"/>
  <c r="AL158" i="4" s="1"/>
  <c r="AM115" i="4"/>
  <c r="AK373" i="4"/>
  <c r="AL148" i="4"/>
  <c r="AM25" i="4"/>
  <c r="AN25" i="4" s="1"/>
  <c r="AK262" i="4"/>
  <c r="AL262" i="4" s="1"/>
  <c r="AJ26" i="4"/>
  <c r="AN268" i="4"/>
  <c r="AM440" i="4"/>
  <c r="AN440" i="4" s="1"/>
  <c r="AK522" i="4"/>
  <c r="AL522" i="4"/>
  <c r="AN492" i="4"/>
  <c r="AO492" i="4" s="1"/>
  <c r="AJ939" i="4"/>
  <c r="AK870" i="4"/>
  <c r="AK856" i="4"/>
  <c r="AM777" i="4"/>
  <c r="AJ1014" i="4"/>
  <c r="AK1014" i="4"/>
  <c r="AM581" i="4"/>
  <c r="AN581" i="4" s="1"/>
  <c r="AO581" i="4" s="1"/>
  <c r="AN632" i="4"/>
  <c r="AO632" i="4" s="1"/>
  <c r="AN709" i="4"/>
  <c r="AO709" i="4"/>
  <c r="AJ729" i="4"/>
  <c r="AL695" i="4"/>
  <c r="AM695" i="4" s="1"/>
  <c r="AN695" i="4"/>
  <c r="AO695" i="4" s="1"/>
  <c r="AO166" i="4"/>
  <c r="AM118" i="4"/>
  <c r="AN118" i="4" s="1"/>
  <c r="AM269" i="4"/>
  <c r="AN269" i="4" s="1"/>
  <c r="AL871" i="4"/>
  <c r="AJ189" i="4"/>
  <c r="AM674" i="4"/>
  <c r="AN674" i="4" s="1"/>
  <c r="AO674" i="4" s="1"/>
  <c r="AO935" i="4"/>
  <c r="AN777" i="4"/>
  <c r="AK77" i="4"/>
  <c r="AN102" i="4"/>
  <c r="AK398" i="4"/>
  <c r="AL433" i="4"/>
  <c r="AM433" i="4"/>
  <c r="AM413" i="4"/>
  <c r="AN814" i="4"/>
  <c r="AO814" i="4" s="1"/>
  <c r="AK877" i="4"/>
  <c r="AL877" i="4"/>
  <c r="AM877" i="4" s="1"/>
  <c r="AO941" i="4"/>
  <c r="AM754" i="4"/>
  <c r="AN754" i="4"/>
  <c r="AO754" i="4" s="1"/>
  <c r="AL1187" i="4"/>
  <c r="AN1578" i="4"/>
  <c r="AO1578" i="4" s="1"/>
  <c r="AK1196" i="4"/>
  <c r="AL1387" i="4"/>
  <c r="AL524" i="4"/>
  <c r="AM524" i="4" s="1"/>
  <c r="AK1512" i="4"/>
  <c r="AK960" i="4"/>
  <c r="AO1371" i="4"/>
  <c r="AL1380" i="4"/>
  <c r="AM1518" i="4"/>
  <c r="AN95" i="4"/>
  <c r="AO95" i="4" s="1"/>
  <c r="AJ173" i="4"/>
  <c r="AK173" i="4" s="1"/>
  <c r="AJ229" i="4"/>
  <c r="AL622" i="4"/>
  <c r="AM622" i="4"/>
  <c r="AL252" i="4"/>
  <c r="AM159" i="4"/>
  <c r="AN159" i="4" s="1"/>
  <c r="AL192" i="4"/>
  <c r="AM192" i="4" s="1"/>
  <c r="AL224" i="4"/>
  <c r="AK257" i="4"/>
  <c r="AK289" i="4"/>
  <c r="AL289" i="4" s="1"/>
  <c r="AK321" i="4"/>
  <c r="AL321" i="4" s="1"/>
  <c r="AK353" i="4"/>
  <c r="AM389" i="4"/>
  <c r="AN389" i="4"/>
  <c r="AJ691" i="4"/>
  <c r="AK691" i="4" s="1"/>
  <c r="AL691" i="4" s="1"/>
  <c r="AJ125" i="4"/>
  <c r="AL479" i="4"/>
  <c r="AL561" i="4"/>
  <c r="AM561" i="4" s="1"/>
  <c r="AN561" i="4"/>
  <c r="AN230" i="4"/>
  <c r="AO230" i="4" s="1"/>
  <c r="AL383" i="4"/>
  <c r="AK161" i="4"/>
  <c r="AM528" i="4"/>
  <c r="AN528" i="4" s="1"/>
  <c r="AO528" i="4" s="1"/>
  <c r="AL24" i="4"/>
  <c r="AM79" i="4"/>
  <c r="AN79" i="4" s="1"/>
  <c r="AN9" i="4"/>
  <c r="AL204" i="4"/>
  <c r="AM204" i="4" s="1"/>
  <c r="AK244" i="4"/>
  <c r="AJ143" i="4"/>
  <c r="AK143" i="4"/>
  <c r="AL71" i="4"/>
  <c r="AK109" i="4"/>
  <c r="AK349" i="4"/>
  <c r="AJ122" i="4"/>
  <c r="AM765" i="4"/>
  <c r="AN765" i="4" s="1"/>
  <c r="AO765" i="4" s="1"/>
  <c r="AM448" i="4"/>
  <c r="AN448" i="4" s="1"/>
  <c r="AK613" i="4"/>
  <c r="AM640" i="4"/>
  <c r="AN640" i="4"/>
  <c r="AO640" i="4" s="1"/>
  <c r="AJ539" i="4"/>
  <c r="AK539" i="4" s="1"/>
  <c r="AL539" i="4" s="1"/>
  <c r="AK692" i="4"/>
  <c r="AL692" i="4"/>
  <c r="AM692" i="4" s="1"/>
  <c r="AL271" i="4"/>
  <c r="AJ667" i="4"/>
  <c r="AK667" i="4" s="1"/>
  <c r="AL888" i="4"/>
  <c r="AM888" i="4"/>
  <c r="AN888" i="4" s="1"/>
  <c r="AL23" i="4"/>
  <c r="AK418" i="4"/>
  <c r="AL418" i="4"/>
  <c r="AM418" i="4"/>
  <c r="AN748" i="4"/>
  <c r="AM761" i="4"/>
  <c r="AN761" i="4" s="1"/>
  <c r="AO761" i="4" s="1"/>
  <c r="AO444" i="4"/>
  <c r="AJ483" i="4"/>
  <c r="AK483" i="4" s="1"/>
  <c r="AN420" i="4"/>
  <c r="AM509" i="4"/>
  <c r="AN509" i="4" s="1"/>
  <c r="AO247" i="4"/>
  <c r="AL500" i="4"/>
  <c r="AM1161" i="4"/>
  <c r="AK1276" i="4"/>
  <c r="AK792" i="4"/>
  <c r="AL792" i="4" s="1"/>
  <c r="AK945" i="4"/>
  <c r="AO1265" i="4"/>
  <c r="AM1464" i="4"/>
  <c r="AL1768" i="4"/>
  <c r="AM1163" i="4"/>
  <c r="AL511" i="4"/>
  <c r="AL590" i="4"/>
  <c r="AM590" i="4" s="1"/>
  <c r="AN590" i="4" s="1"/>
  <c r="AK74" i="4"/>
  <c r="AL74" i="4" s="1"/>
  <c r="AM74" i="4"/>
  <c r="AM191" i="4"/>
  <c r="AN191" i="4" s="1"/>
  <c r="AO191" i="4" s="1"/>
  <c r="AM223" i="4"/>
  <c r="AN223" i="4" s="1"/>
  <c r="AO223" i="4" s="1"/>
  <c r="AL256" i="4"/>
  <c r="AM256" i="4" s="1"/>
  <c r="AL288" i="4"/>
  <c r="AL320" i="4"/>
  <c r="AL352" i="4"/>
  <c r="AM352" i="4" s="1"/>
  <c r="AK292" i="4"/>
  <c r="AK350" i="4"/>
  <c r="AK212" i="4"/>
  <c r="AL120" i="4"/>
  <c r="AM120" i="4" s="1"/>
  <c r="AN120" i="4" s="1"/>
  <c r="AN167" i="4"/>
  <c r="AO167" i="4"/>
  <c r="AM200" i="4"/>
  <c r="AL233" i="4"/>
  <c r="AM233" i="4"/>
  <c r="AM265" i="4"/>
  <c r="AN265" i="4" s="1"/>
  <c r="AL297" i="4"/>
  <c r="AL329" i="4"/>
  <c r="AM329" i="4"/>
  <c r="AL361" i="4"/>
  <c r="AM361" i="4" s="1"/>
  <c r="AL76" i="4"/>
  <c r="AM76" i="4" s="1"/>
  <c r="AN76" i="4" s="1"/>
  <c r="AM11" i="4"/>
  <c r="AN11" i="4" s="1"/>
  <c r="AK174" i="4"/>
  <c r="AL174" i="4" s="1"/>
  <c r="AJ133" i="4"/>
  <c r="AL292" i="4"/>
  <c r="AM292" i="4" s="1"/>
  <c r="AL152" i="4"/>
  <c r="AM152" i="4" s="1"/>
  <c r="AK185" i="4"/>
  <c r="AL185" i="4" s="1"/>
  <c r="AM185" i="4" s="1"/>
  <c r="AN185" i="4" s="1"/>
  <c r="AK217" i="4"/>
  <c r="AL217" i="4" s="1"/>
  <c r="AL373" i="4"/>
  <c r="AL582" i="4"/>
  <c r="AM582" i="4"/>
  <c r="AN582" i="4" s="1"/>
  <c r="AL714" i="4"/>
  <c r="AM714" i="4" s="1"/>
  <c r="AK38" i="4"/>
  <c r="AJ54" i="4"/>
  <c r="AJ70" i="4"/>
  <c r="AO72" i="4"/>
  <c r="AJ333" i="4"/>
  <c r="AL236" i="4"/>
  <c r="AM236" i="4" s="1"/>
  <c r="AM172" i="4"/>
  <c r="AN172" i="4" s="1"/>
  <c r="AM88" i="4"/>
  <c r="AN88" i="4"/>
  <c r="AO88" i="4" s="1"/>
  <c r="AK128" i="4"/>
  <c r="AL169" i="4"/>
  <c r="AM169" i="4"/>
  <c r="AL537" i="4"/>
  <c r="AM537" i="4" s="1"/>
  <c r="AK58" i="4"/>
  <c r="AL253" i="4"/>
  <c r="AL143" i="4"/>
  <c r="AK97" i="4"/>
  <c r="AL97" i="4" s="1"/>
  <c r="AM97" i="4" s="1"/>
  <c r="AM308" i="4"/>
  <c r="AM472" i="4"/>
  <c r="AN472" i="4" s="1"/>
  <c r="AL690" i="4"/>
  <c r="AM690" i="4"/>
  <c r="AN690" i="4" s="1"/>
  <c r="AO690" i="4" s="1"/>
  <c r="AK18" i="4"/>
  <c r="AN183" i="4"/>
  <c r="AO183" i="4" s="1"/>
  <c r="AM341" i="4"/>
  <c r="AN341" i="4"/>
  <c r="AJ162" i="4"/>
  <c r="AL391" i="4"/>
  <c r="AM41" i="4"/>
  <c r="AM297" i="4"/>
  <c r="AN297" i="4" s="1"/>
  <c r="AK607" i="4"/>
  <c r="AL607" i="4" s="1"/>
  <c r="AM392" i="4"/>
  <c r="AM456" i="4"/>
  <c r="AN456" i="4" s="1"/>
  <c r="AL476" i="4"/>
  <c r="AL896" i="4"/>
  <c r="AM896" i="4" s="1"/>
  <c r="AN896" i="4" s="1"/>
  <c r="AO896" i="4" s="1"/>
  <c r="AK664" i="4"/>
  <c r="AL664" i="4" s="1"/>
  <c r="AM239" i="4"/>
  <c r="AK578" i="4"/>
  <c r="AL578" i="4"/>
  <c r="AN727" i="4"/>
  <c r="AO727" i="4" s="1"/>
  <c r="AK708" i="4"/>
  <c r="AL605" i="4"/>
  <c r="AM605" i="4" s="1"/>
  <c r="AN605" i="4" s="1"/>
  <c r="AM426" i="4"/>
  <c r="AN426" i="4" s="1"/>
  <c r="AO426" i="4" s="1"/>
  <c r="AK474" i="4"/>
  <c r="AL474" i="4" s="1"/>
  <c r="AL587" i="4"/>
  <c r="AM587" i="4" s="1"/>
  <c r="AK897" i="4"/>
  <c r="AJ419" i="4"/>
  <c r="AK419" i="4"/>
  <c r="AL428" i="4"/>
  <c r="AM428" i="4"/>
  <c r="AK610" i="4"/>
  <c r="AM429" i="4"/>
  <c r="AN429" i="4" s="1"/>
  <c r="AL847" i="4"/>
  <c r="AM847" i="4" s="1"/>
  <c r="AM147" i="4"/>
  <c r="AK570" i="4"/>
  <c r="AL570" i="4" s="1"/>
  <c r="AN734" i="4"/>
  <c r="AO734" i="4" s="1"/>
  <c r="AN547" i="4"/>
  <c r="AK700" i="4"/>
  <c r="AJ784" i="4"/>
  <c r="AK784" i="4"/>
  <c r="AO1485" i="4"/>
  <c r="AN1249" i="4"/>
  <c r="AO1249" i="4" s="1"/>
  <c r="AK1631" i="4"/>
  <c r="AL1444" i="4"/>
  <c r="AM1444" i="4" s="1"/>
  <c r="AL1636" i="4"/>
  <c r="AL155" i="4"/>
  <c r="AM140" i="4"/>
  <c r="AN215" i="4"/>
  <c r="AO215" i="4" s="1"/>
  <c r="AN199" i="4"/>
  <c r="AO199" i="4"/>
  <c r="AM232" i="4"/>
  <c r="AN232" i="4" s="1"/>
  <c r="AM264" i="4"/>
  <c r="AN264" i="4" s="1"/>
  <c r="AM296" i="4"/>
  <c r="AN296" i="4" s="1"/>
  <c r="AO296" i="4" s="1"/>
  <c r="AM328" i="4"/>
  <c r="AN328" i="4"/>
  <c r="AO328" i="4" s="1"/>
  <c r="AM360" i="4"/>
  <c r="AN360" i="4" s="1"/>
  <c r="AO360" i="4" s="1"/>
  <c r="AJ65" i="4"/>
  <c r="AK65" i="4" s="1"/>
  <c r="AO268" i="4"/>
  <c r="AL471" i="4"/>
  <c r="AM471" i="4" s="1"/>
  <c r="AL574" i="4"/>
  <c r="AM574" i="4"/>
  <c r="AN574" i="4"/>
  <c r="AJ50" i="4"/>
  <c r="AM48" i="4"/>
  <c r="AN48" i="4" s="1"/>
  <c r="AK198" i="4"/>
  <c r="AL198" i="4" s="1"/>
  <c r="AK278" i="4"/>
  <c r="AL278" i="4" s="1"/>
  <c r="AL141" i="4"/>
  <c r="AM141" i="4" s="1"/>
  <c r="AL284" i="4"/>
  <c r="AM284" i="4"/>
  <c r="AK317" i="4"/>
  <c r="AM160" i="4"/>
  <c r="AN160" i="4" s="1"/>
  <c r="AO160" i="4" s="1"/>
  <c r="AL193" i="4"/>
  <c r="AM193" i="4"/>
  <c r="AL225" i="4"/>
  <c r="AL423" i="4"/>
  <c r="AL375" i="4"/>
  <c r="AJ309" i="4"/>
  <c r="AK78" i="4"/>
  <c r="AL78" i="4" s="1"/>
  <c r="AL128" i="4"/>
  <c r="AM479" i="4"/>
  <c r="AN479" i="4" s="1"/>
  <c r="AL704" i="4"/>
  <c r="AM320" i="4"/>
  <c r="AN320" i="4" s="1"/>
  <c r="AI20" i="4"/>
  <c r="AN73" i="4"/>
  <c r="AO73" i="4" s="1"/>
  <c r="AK356" i="4"/>
  <c r="AL105" i="4"/>
  <c r="AL137" i="4"/>
  <c r="AM137" i="4"/>
  <c r="AN137" i="4" s="1"/>
  <c r="AM480" i="4"/>
  <c r="AN480" i="4" s="1"/>
  <c r="AO480" i="4" s="1"/>
  <c r="AN220" i="4"/>
  <c r="AO220" i="4" s="1"/>
  <c r="AL481" i="4"/>
  <c r="AM481" i="4" s="1"/>
  <c r="AL32" i="4"/>
  <c r="AM32" i="4" s="1"/>
  <c r="AK294" i="4"/>
  <c r="AL294" i="4"/>
  <c r="AK342" i="4"/>
  <c r="AL342" i="4" s="1"/>
  <c r="AK89" i="4"/>
  <c r="AL89" i="4" s="1"/>
  <c r="AM89" i="4" s="1"/>
  <c r="AK33" i="4"/>
  <c r="AK506" i="4"/>
  <c r="AK538" i="4"/>
  <c r="AL538" i="4" s="1"/>
  <c r="AM538" i="4" s="1"/>
  <c r="AN665" i="4"/>
  <c r="AO665" i="4" s="1"/>
  <c r="AI768" i="4"/>
  <c r="AK817" i="4"/>
  <c r="AM1131" i="4"/>
  <c r="AN1131" i="4"/>
  <c r="AN27" i="4"/>
  <c r="AO27" i="4" s="1"/>
  <c r="AN593" i="4"/>
  <c r="AO593" i="4" s="1"/>
  <c r="AL855" i="4"/>
  <c r="AL637" i="4"/>
  <c r="AM637" i="4" s="1"/>
  <c r="AL817" i="4"/>
  <c r="AM142" i="4"/>
  <c r="AN142" i="4"/>
  <c r="AK237" i="4"/>
  <c r="AK482" i="4"/>
  <c r="AK596" i="4"/>
  <c r="AL596" i="4"/>
  <c r="AM596" i="4" s="1"/>
  <c r="AN813" i="4"/>
  <c r="AO813" i="4" s="1"/>
  <c r="AM468" i="4"/>
  <c r="AN468" i="4"/>
  <c r="AO468" i="4" s="1"/>
  <c r="AN783" i="4"/>
  <c r="AO783" i="4" s="1"/>
  <c r="AO1028" i="4"/>
  <c r="AO860" i="4"/>
  <c r="AM821" i="4"/>
  <c r="AM932" i="4"/>
  <c r="AN932" i="4"/>
  <c r="AL1178" i="4"/>
  <c r="AL1424" i="4"/>
  <c r="AK1128" i="4"/>
  <c r="AL1128" i="4" s="1"/>
  <c r="AK1296" i="4"/>
  <c r="AL1439" i="4"/>
  <c r="AO1701" i="4"/>
  <c r="AN1459" i="4"/>
  <c r="AL212" i="4"/>
  <c r="AK117" i="4"/>
  <c r="AJ81" i="4"/>
  <c r="AK81" i="4"/>
  <c r="AM119" i="4"/>
  <c r="AL431" i="4"/>
  <c r="AO269" i="4"/>
  <c r="AM488" i="4"/>
  <c r="AN488" i="4" s="1"/>
  <c r="AO488" i="4" s="1"/>
  <c r="AL489" i="4"/>
  <c r="AM489" i="4"/>
  <c r="AK101" i="4"/>
  <c r="AK599" i="4"/>
  <c r="AL599" i="4"/>
  <c r="AL390" i="4"/>
  <c r="AK946" i="4"/>
  <c r="AL946" i="4" s="1"/>
  <c r="AL733" i="4"/>
  <c r="AM733" i="4"/>
  <c r="AN733" i="4"/>
  <c r="AO733" i="4" s="1"/>
  <c r="AJ737" i="4"/>
  <c r="AK737" i="4"/>
  <c r="AL737" i="4"/>
  <c r="AM737" i="4" s="1"/>
  <c r="AN737" i="4" s="1"/>
  <c r="AL430" i="4"/>
  <c r="AK434" i="4"/>
  <c r="AL434" i="4"/>
  <c r="AM434" i="4"/>
  <c r="AM380" i="4"/>
  <c r="AN380" i="4"/>
  <c r="AK840" i="4"/>
  <c r="AM588" i="4"/>
  <c r="AN588" i="4" s="1"/>
  <c r="AN508" i="4"/>
  <c r="AO508" i="4"/>
  <c r="AM263" i="4"/>
  <c r="AN263" i="4" s="1"/>
  <c r="AO263" i="4" s="1"/>
  <c r="AM822" i="4"/>
  <c r="AN822" i="4" s="1"/>
  <c r="AO822" i="4" s="1"/>
  <c r="AM662" i="4"/>
  <c r="AN662" i="4" s="1"/>
  <c r="AK944" i="4"/>
  <c r="AL944" i="4"/>
  <c r="AN1036" i="4"/>
  <c r="AO1036" i="4"/>
  <c r="AK1284" i="4"/>
  <c r="AN981" i="4"/>
  <c r="AO981" i="4" s="1"/>
  <c r="AN980" i="4"/>
  <c r="AO980" i="4" s="1"/>
  <c r="AK626" i="4"/>
  <c r="AL976" i="4"/>
  <c r="AM976" i="4" s="1"/>
  <c r="AN1347" i="4"/>
  <c r="AO1347" i="4" s="1"/>
  <c r="AM1107" i="4"/>
  <c r="AN1107" i="4" s="1"/>
  <c r="AO1107" i="4" s="1"/>
  <c r="AN1685" i="4"/>
  <c r="AO1685" i="4" s="1"/>
  <c r="AM103" i="4"/>
  <c r="AN103" i="4" s="1"/>
  <c r="AO103" i="4" s="1"/>
  <c r="AL503" i="4"/>
  <c r="AK302" i="4"/>
  <c r="AL302" i="4"/>
  <c r="AK325" i="4"/>
  <c r="AM175" i="4"/>
  <c r="AN175" i="4" s="1"/>
  <c r="AO175" i="4" s="1"/>
  <c r="AL208" i="4"/>
  <c r="AM208" i="4" s="1"/>
  <c r="AK273" i="4"/>
  <c r="AL273" i="4" s="1"/>
  <c r="AK305" i="4"/>
  <c r="AL305" i="4" s="1"/>
  <c r="AK337" i="4"/>
  <c r="AL337" i="4" s="1"/>
  <c r="AM337" i="4" s="1"/>
  <c r="AL415" i="4"/>
  <c r="AL22" i="4"/>
  <c r="AL123" i="4"/>
  <c r="AM123" i="4" s="1"/>
  <c r="AN207" i="4"/>
  <c r="AO207" i="4" s="1"/>
  <c r="AJ157" i="4"/>
  <c r="AK157" i="4" s="1"/>
  <c r="AL369" i="4"/>
  <c r="AK30" i="4"/>
  <c r="AL30" i="4" s="1"/>
  <c r="AM30" i="4" s="1"/>
  <c r="AJ261" i="4"/>
  <c r="AK261" i="4" s="1"/>
  <c r="AJ165" i="4"/>
  <c r="AK165" i="4" s="1"/>
  <c r="AK145" i="4"/>
  <c r="AL145" i="4" s="1"/>
  <c r="AM145" i="4" s="1"/>
  <c r="AK177" i="4"/>
  <c r="AK3" i="4"/>
  <c r="AK180" i="4"/>
  <c r="AO297" i="4"/>
  <c r="AM51" i="4"/>
  <c r="AM423" i="4"/>
  <c r="AN423" i="4" s="1"/>
  <c r="AL497" i="4"/>
  <c r="AM497" i="4" s="1"/>
  <c r="AL44" i="4"/>
  <c r="AM164" i="4"/>
  <c r="AN139" i="4"/>
  <c r="AO139" i="4" s="1"/>
  <c r="AN200" i="4"/>
  <c r="AL758" i="4"/>
  <c r="AK654" i="4"/>
  <c r="AL654" i="4" s="1"/>
  <c r="AL388" i="4"/>
  <c r="AM533" i="4"/>
  <c r="AN533" i="4" s="1"/>
  <c r="AO533" i="4" s="1"/>
  <c r="AL316" i="4"/>
  <c r="AM316" i="4" s="1"/>
  <c r="AN861" i="4"/>
  <c r="AO861" i="4"/>
  <c r="AK659" i="4"/>
  <c r="AL918" i="4"/>
  <c r="AK45" i="4"/>
  <c r="AL319" i="4"/>
  <c r="AM319" i="4" s="1"/>
  <c r="AK774" i="4"/>
  <c r="AK196" i="4"/>
  <c r="AL196" i="4" s="1"/>
  <c r="AM196" i="4" s="1"/>
  <c r="AN196" i="4" s="1"/>
  <c r="AK620" i="4"/>
  <c r="AL620" i="4" s="1"/>
  <c r="AK731" i="4"/>
  <c r="AL731" i="4"/>
  <c r="AL633" i="4"/>
  <c r="AM633" i="4"/>
  <c r="AJ467" i="4"/>
  <c r="AN437" i="4"/>
  <c r="AK634" i="4"/>
  <c r="AL634" i="4"/>
  <c r="AM634" i="4"/>
  <c r="AJ395" i="4"/>
  <c r="AK395" i="4" s="1"/>
  <c r="AM334" i="4"/>
  <c r="AN334" i="4" s="1"/>
  <c r="AM600" i="4"/>
  <c r="AN600" i="4"/>
  <c r="AN682" i="4"/>
  <c r="AM564" i="4"/>
  <c r="AK776" i="4"/>
  <c r="AL776" i="4" s="1"/>
  <c r="AO1111" i="4"/>
  <c r="AL1244" i="4"/>
  <c r="AM1244" i="4" s="1"/>
  <c r="AK1235" i="4"/>
  <c r="AM96" i="4"/>
  <c r="AN96" i="4"/>
  <c r="AL241" i="4"/>
  <c r="AM241" i="4"/>
  <c r="AN241" i="4"/>
  <c r="AJ5" i="4"/>
  <c r="AN111" i="4"/>
  <c r="AO111" i="4" s="1"/>
  <c r="AL240" i="4"/>
  <c r="AM240" i="4" s="1"/>
  <c r="AL272" i="4"/>
  <c r="AL304" i="4"/>
  <c r="AM304" i="4" s="1"/>
  <c r="AN304" i="4" s="1"/>
  <c r="AO304" i="4" s="1"/>
  <c r="AL336" i="4"/>
  <c r="AM336" i="4" s="1"/>
  <c r="AK326" i="4"/>
  <c r="AL326" i="4" s="1"/>
  <c r="AM326" i="4"/>
  <c r="AJ357" i="4"/>
  <c r="AK357" i="4" s="1"/>
  <c r="AL104" i="4"/>
  <c r="AM104" i="4" s="1"/>
  <c r="AN104" i="4" s="1"/>
  <c r="AM184" i="4"/>
  <c r="AN184" i="4"/>
  <c r="AO184" i="4" s="1"/>
  <c r="AM216" i="4"/>
  <c r="AN216" i="4" s="1"/>
  <c r="AL249" i="4"/>
  <c r="AM249" i="4"/>
  <c r="AL281" i="4"/>
  <c r="AL313" i="4"/>
  <c r="AM313" i="4" s="1"/>
  <c r="AL345" i="4"/>
  <c r="AM345" i="4"/>
  <c r="AK615" i="4"/>
  <c r="AL615" i="4"/>
  <c r="AK591" i="4"/>
  <c r="AL591" i="4" s="1"/>
  <c r="AK57" i="4"/>
  <c r="AL108" i="4"/>
  <c r="AM108" i="4" s="1"/>
  <c r="AN108" i="4" s="1"/>
  <c r="AK126" i="4"/>
  <c r="AL126" i="4"/>
  <c r="AN171" i="4"/>
  <c r="AO171" i="4" s="1"/>
  <c r="AL168" i="4"/>
  <c r="AM168" i="4" s="1"/>
  <c r="AN168" i="4" s="1"/>
  <c r="AK201" i="4"/>
  <c r="AL201" i="4" s="1"/>
  <c r="AM201" i="4" s="1"/>
  <c r="AK82" i="4"/>
  <c r="AL82" i="4"/>
  <c r="AM376" i="4"/>
  <c r="AN376" i="4"/>
  <c r="AO376" i="4"/>
  <c r="AM536" i="4"/>
  <c r="AN536" i="4" s="1"/>
  <c r="AL65" i="4"/>
  <c r="AM65" i="4" s="1"/>
  <c r="AJ46" i="4"/>
  <c r="AJ62" i="4"/>
  <c r="AK246" i="4"/>
  <c r="AL246" i="4"/>
  <c r="AL340" i="4"/>
  <c r="AM340" i="4" s="1"/>
  <c r="AN340" i="4" s="1"/>
  <c r="AK286" i="4"/>
  <c r="AL153" i="4"/>
  <c r="AM503" i="4"/>
  <c r="AN19" i="4"/>
  <c r="AO19" i="4" s="1"/>
  <c r="AN238" i="4"/>
  <c r="AO238" i="4"/>
  <c r="AL3" i="4"/>
  <c r="AJ205" i="4"/>
  <c r="AM99" i="4"/>
  <c r="AK623" i="4"/>
  <c r="AL623" i="4"/>
  <c r="AK188" i="4"/>
  <c r="AK4" i="4"/>
  <c r="AL4" i="4" s="1"/>
  <c r="AJ181" i="4"/>
  <c r="AN163" i="4"/>
  <c r="AL116" i="4"/>
  <c r="AM116" i="4" s="1"/>
  <c r="AK146" i="4"/>
  <c r="AL146" i="4" s="1"/>
  <c r="AM146" i="4"/>
  <c r="AO389" i="4"/>
  <c r="AM431" i="4"/>
  <c r="AN431" i="4" s="1"/>
  <c r="AN39" i="4"/>
  <c r="AO39" i="4" s="1"/>
  <c r="AN52" i="4"/>
  <c r="AO52" i="4" s="1"/>
  <c r="AJ13" i="4"/>
  <c r="AL187" i="4"/>
  <c r="AM187" i="4" s="1"/>
  <c r="AK149" i="4"/>
  <c r="AL566" i="4"/>
  <c r="AM566" i="4" s="1"/>
  <c r="AN566" i="4" s="1"/>
  <c r="AK34" i="4"/>
  <c r="AL34" i="4" s="1"/>
  <c r="AL101" i="4"/>
  <c r="AM101" i="4" s="1"/>
  <c r="AK826" i="4"/>
  <c r="AM557" i="4"/>
  <c r="AN557" i="4" s="1"/>
  <c r="AK922" i="4"/>
  <c r="AL922" i="4" s="1"/>
  <c r="AL93" i="4"/>
  <c r="AM93" i="4" s="1"/>
  <c r="AL348" i="4"/>
  <c r="AJ523" i="4"/>
  <c r="AK523" i="4"/>
  <c r="AK604" i="4"/>
  <c r="AL604" i="4"/>
  <c r="AM604" i="4"/>
  <c r="AJ672" i="4"/>
  <c r="AN775" i="4"/>
  <c r="AO775" i="4" s="1"/>
  <c r="AM879" i="4"/>
  <c r="AL335" i="4"/>
  <c r="AM335" i="4" s="1"/>
  <c r="AM971" i="4"/>
  <c r="AN971" i="4"/>
  <c r="AO971" i="4"/>
  <c r="AK889" i="4"/>
  <c r="AJ435" i="4"/>
  <c r="AK435" i="4"/>
  <c r="AO437" i="4"/>
  <c r="AN412" i="4"/>
  <c r="AL589" i="4"/>
  <c r="AK689" i="4"/>
  <c r="AL689" i="4" s="1"/>
  <c r="AM689" i="4" s="1"/>
  <c r="AN221" i="4"/>
  <c r="AO221" i="4"/>
  <c r="AK568" i="4"/>
  <c r="AK378" i="4"/>
  <c r="AL378" i="4"/>
  <c r="AN798" i="4"/>
  <c r="AO798" i="4" s="1"/>
  <c r="AL912" i="4"/>
  <c r="AM912" i="4" s="1"/>
  <c r="AN1052" i="4"/>
  <c r="AO1052" i="4" s="1"/>
  <c r="AK214" i="4"/>
  <c r="AL214" i="4"/>
  <c r="AM214" i="4" s="1"/>
  <c r="AM956" i="4"/>
  <c r="AN956" i="4" s="1"/>
  <c r="AL379" i="4"/>
  <c r="AN852" i="4"/>
  <c r="AO852" i="4" s="1"/>
  <c r="AN542" i="4"/>
  <c r="AO542" i="4"/>
  <c r="AO1493" i="4"/>
  <c r="AN767" i="4"/>
  <c r="AO767" i="4" s="1"/>
  <c r="AN1189" i="4"/>
  <c r="AO1189" i="4" s="1"/>
  <c r="AN1622" i="4"/>
  <c r="AO1622" i="4"/>
  <c r="AM55" i="4"/>
  <c r="AM248" i="4"/>
  <c r="AN248" i="4"/>
  <c r="AM280" i="4"/>
  <c r="AN280" i="4" s="1"/>
  <c r="AO280" i="4" s="1"/>
  <c r="AM312" i="4"/>
  <c r="AN312" i="4" s="1"/>
  <c r="AO312" i="4" s="1"/>
  <c r="AM344" i="4"/>
  <c r="AN344" i="4" s="1"/>
  <c r="AK90" i="4"/>
  <c r="AL385" i="4"/>
  <c r="AM385" i="4"/>
  <c r="AN385" i="4"/>
  <c r="AK189" i="4"/>
  <c r="AL189" i="4" s="1"/>
  <c r="AM189" i="4" s="1"/>
  <c r="AK156" i="4"/>
  <c r="AM112" i="4"/>
  <c r="AN112" i="4" s="1"/>
  <c r="AO112" i="4" s="1"/>
  <c r="AL66" i="4"/>
  <c r="AM66" i="4"/>
  <c r="AM176" i="4"/>
  <c r="AN176" i="4"/>
  <c r="AL209" i="4"/>
  <c r="AM209" i="4" s="1"/>
  <c r="AL545" i="4"/>
  <c r="AL47" i="4"/>
  <c r="AM47" i="4" s="1"/>
  <c r="AL317" i="4"/>
  <c r="AM317" i="4" s="1"/>
  <c r="AL646" i="4"/>
  <c r="AM511" i="4"/>
  <c r="AN511" i="4" s="1"/>
  <c r="AO511" i="4" s="1"/>
  <c r="AM24" i="4"/>
  <c r="AN24" i="4" s="1"/>
  <c r="AK125" i="4"/>
  <c r="AL125" i="4"/>
  <c r="AM71" i="4"/>
  <c r="AN49" i="4"/>
  <c r="AO49" i="4" s="1"/>
  <c r="AL124" i="4"/>
  <c r="AN60" i="4"/>
  <c r="AO60" i="4" s="1"/>
  <c r="AL197" i="4"/>
  <c r="AM197" i="4" s="1"/>
  <c r="AN606" i="4"/>
  <c r="AO606" i="4" s="1"/>
  <c r="AM225" i="4"/>
  <c r="AL117" i="4"/>
  <c r="AJ457" i="4"/>
  <c r="AK950" i="4"/>
  <c r="AL950" i="4" s="1"/>
  <c r="AL872" i="4"/>
  <c r="AM910" i="4"/>
  <c r="AK653" i="4"/>
  <c r="AL653" i="4"/>
  <c r="AM670" i="4"/>
  <c r="AN670" i="4" s="1"/>
  <c r="AK213" i="4"/>
  <c r="AJ443" i="4"/>
  <c r="AK629" i="4"/>
  <c r="AL629" i="4"/>
  <c r="AL863" i="4"/>
  <c r="AM863" i="4"/>
  <c r="AN863" i="4" s="1"/>
  <c r="AM936" i="4"/>
  <c r="AN35" i="4"/>
  <c r="AO35" i="4" s="1"/>
  <c r="AL569" i="4"/>
  <c r="AM569" i="4"/>
  <c r="AN569" i="4"/>
  <c r="AO569" i="4" s="1"/>
  <c r="AM855" i="4"/>
  <c r="AL77" i="4"/>
  <c r="AM77" i="4" s="1"/>
  <c r="AN936" i="4"/>
  <c r="AO936" i="4" s="1"/>
  <c r="AL848" i="4"/>
  <c r="AM848" i="4" s="1"/>
  <c r="AN848" i="4" s="1"/>
  <c r="AK710" i="4"/>
  <c r="AL710" i="4" s="1"/>
  <c r="AM1119" i="4"/>
  <c r="AN1119" i="4" s="1"/>
  <c r="AO1119" i="4" s="1"/>
  <c r="AM1274" i="4"/>
  <c r="AN1274" i="4"/>
  <c r="AO1274" i="4"/>
  <c r="AN1283" i="4"/>
  <c r="AO1283" i="4" s="1"/>
  <c r="AN1515" i="4"/>
  <c r="AO1515" i="4" s="1"/>
  <c r="AM1742" i="4"/>
  <c r="AN1742" i="4" s="1"/>
  <c r="AL521" i="4"/>
  <c r="AL1279" i="4"/>
  <c r="AM1279" i="4" s="1"/>
  <c r="AN1279" i="4" s="1"/>
  <c r="AO1279" i="4" s="1"/>
  <c r="AK1403" i="4"/>
  <c r="AL1403" i="4" s="1"/>
  <c r="AN1343" i="4"/>
  <c r="AO1343" i="4" s="1"/>
  <c r="AL529" i="4"/>
  <c r="AL845" i="4"/>
  <c r="AM845" i="4" s="1"/>
  <c r="AJ1056" i="4"/>
  <c r="AK1056" i="4" s="1"/>
  <c r="AL1309" i="4"/>
  <c r="AM1309" i="4" s="1"/>
  <c r="AK1176" i="4"/>
  <c r="AL1176" i="4" s="1"/>
  <c r="AK1304" i="4"/>
  <c r="AM1377" i="4"/>
  <c r="AK793" i="4"/>
  <c r="AM997" i="4"/>
  <c r="AN997" i="4" s="1"/>
  <c r="AO997" i="4" s="1"/>
  <c r="AK1077" i="4"/>
  <c r="AL1109" i="4"/>
  <c r="AM1015" i="4"/>
  <c r="AN1015" i="4" s="1"/>
  <c r="AO1015" i="4" s="1"/>
  <c r="AM1263" i="4"/>
  <c r="AJ1306" i="4"/>
  <c r="AL1466" i="4"/>
  <c r="AN1445" i="4"/>
  <c r="AM505" i="4"/>
  <c r="AN505" i="4" s="1"/>
  <c r="AO505" i="4" s="1"/>
  <c r="AN715" i="4"/>
  <c r="AO715" i="4" s="1"/>
  <c r="AK742" i="4"/>
  <c r="AK1203" i="4"/>
  <c r="AL1243" i="4"/>
  <c r="AL1204" i="4"/>
  <c r="AO107" i="4"/>
  <c r="AM1321" i="4"/>
  <c r="AJ1190" i="4"/>
  <c r="AL1351" i="4"/>
  <c r="AL1219" i="4"/>
  <c r="AK1307" i="4"/>
  <c r="AM1477" i="4"/>
  <c r="AN368" i="4"/>
  <c r="AO368" i="4" s="1"/>
  <c r="AJ984" i="4"/>
  <c r="AK984" i="4" s="1"/>
  <c r="AJ968" i="4"/>
  <c r="AK1087" i="4"/>
  <c r="AO1177" i="4"/>
  <c r="AL1259" i="4"/>
  <c r="AM1259" i="4" s="1"/>
  <c r="AL1308" i="4"/>
  <c r="AK996" i="4"/>
  <c r="AJ1102" i="4"/>
  <c r="AK1102" i="4" s="1"/>
  <c r="AK1080" i="4"/>
  <c r="AJ1096" i="4"/>
  <c r="AN1254" i="4"/>
  <c r="AK1192" i="4"/>
  <c r="AL1192" i="4" s="1"/>
  <c r="AK1495" i="4"/>
  <c r="AL1250" i="4"/>
  <c r="AJ1589" i="4"/>
  <c r="AM1703" i="4"/>
  <c r="AN1703" i="4" s="1"/>
  <c r="AO1703" i="4" s="1"/>
  <c r="AJ534" i="4"/>
  <c r="AK534" i="4" s="1"/>
  <c r="AJ1137" i="4"/>
  <c r="AM1194" i="4"/>
  <c r="AN1194" i="4" s="1"/>
  <c r="AO1194" i="4" s="1"/>
  <c r="AN1420" i="4"/>
  <c r="AO1420" i="4" s="1"/>
  <c r="AM1412" i="4"/>
  <c r="AN1437" i="4"/>
  <c r="AO1437" i="4" s="1"/>
  <c r="AK1359" i="4"/>
  <c r="AL1487" i="4"/>
  <c r="AL1672" i="4"/>
  <c r="AM1672" i="4" s="1"/>
  <c r="AM1599" i="4"/>
  <c r="AJ1784" i="4"/>
  <c r="AK1663" i="4"/>
  <c r="AL1663" i="4" s="1"/>
  <c r="AK1759" i="4"/>
  <c r="AK1320" i="4"/>
  <c r="AN1412" i="4"/>
  <c r="AM1392" i="4"/>
  <c r="AN1392" i="4" s="1"/>
  <c r="AO1392" i="4" s="1"/>
  <c r="AL1761" i="4"/>
  <c r="AK1383" i="4"/>
  <c r="AL1383" i="4" s="1"/>
  <c r="AL1683" i="4"/>
  <c r="AL1743" i="4"/>
  <c r="AM1693" i="4"/>
  <c r="AN1693" i="4" s="1"/>
  <c r="AK1292" i="4"/>
  <c r="AM1397" i="4"/>
  <c r="AJ1662" i="4"/>
  <c r="AL1717" i="4"/>
  <c r="AN1749" i="4"/>
  <c r="AO1749" i="4" s="1"/>
  <c r="AJ1864" i="4"/>
  <c r="AJ756" i="4"/>
  <c r="AK756" i="4" s="1"/>
  <c r="AO1266" i="4"/>
  <c r="AM1673" i="4"/>
  <c r="AN1673" i="4"/>
  <c r="AO1673" i="4" s="1"/>
  <c r="AO1445" i="4"/>
  <c r="AL1559" i="4"/>
  <c r="AK1647" i="4"/>
  <c r="AL1647" i="4" s="1"/>
  <c r="AK1831" i="4"/>
  <c r="AO1532" i="4"/>
  <c r="AN1830" i="4"/>
  <c r="AO1830" i="4" s="1"/>
  <c r="AL1964" i="4"/>
  <c r="AN2073" i="4"/>
  <c r="AO2073" i="4" s="1"/>
  <c r="AK2271" i="4"/>
  <c r="AJ2254" i="4"/>
  <c r="AL2492" i="4"/>
  <c r="AM2492" i="4" s="1"/>
  <c r="AN2492" i="4" s="1"/>
  <c r="AJ2419" i="4"/>
  <c r="AK2418" i="4"/>
  <c r="AK2419" i="4" s="1"/>
  <c r="AL2476" i="4"/>
  <c r="AK2564" i="4"/>
  <c r="AL2564" i="4" s="1"/>
  <c r="AJ1350" i="4"/>
  <c r="AK260" i="4"/>
  <c r="AL1381" i="4"/>
  <c r="AO1470" i="4"/>
  <c r="AM2476" i="4"/>
  <c r="AN2476" i="4" s="1"/>
  <c r="AO2476" i="4" s="1"/>
  <c r="AM1834" i="4"/>
  <c r="AN1834" i="4" s="1"/>
  <c r="AO1834" i="4" s="1"/>
  <c r="AN2003" i="4"/>
  <c r="AM1610" i="4"/>
  <c r="AN1610" i="4" s="1"/>
  <c r="AN2429" i="4"/>
  <c r="AO1783" i="4"/>
  <c r="AL1984" i="4"/>
  <c r="AN2078" i="4"/>
  <c r="AO2078" i="4" s="1"/>
  <c r="AN2606" i="4"/>
  <c r="AO2606" i="4"/>
  <c r="AN1681" i="4"/>
  <c r="AO2055" i="4"/>
  <c r="AO2244" i="4"/>
  <c r="AN2446" i="4"/>
  <c r="AO2446" i="4"/>
  <c r="AL113" i="4"/>
  <c r="AL598" i="4"/>
  <c r="AM598" i="4"/>
  <c r="AN64" i="4"/>
  <c r="AO64" i="4"/>
  <c r="AL293" i="4"/>
  <c r="AM293" i="4" s="1"/>
  <c r="AN293" i="4" s="1"/>
  <c r="AN68" i="4"/>
  <c r="AO68" i="4" s="1"/>
  <c r="AM100" i="4"/>
  <c r="AN100" i="4" s="1"/>
  <c r="AO100" i="4" s="1"/>
  <c r="AO131" i="4"/>
  <c r="AM400" i="4"/>
  <c r="AN400" i="4"/>
  <c r="AL465" i="4"/>
  <c r="AM465" i="4" s="1"/>
  <c r="AK602" i="4"/>
  <c r="AL602" i="4"/>
  <c r="AK370" i="4"/>
  <c r="AL370" i="4" s="1"/>
  <c r="AN303" i="4"/>
  <c r="AO303" i="4" s="1"/>
  <c r="AK552" i="4"/>
  <c r="AL552" i="4" s="1"/>
  <c r="AN617" i="4"/>
  <c r="AO617" i="4" s="1"/>
  <c r="AJ905" i="4"/>
  <c r="AK833" i="4"/>
  <c r="AJ923" i="4"/>
  <c r="AJ878" i="4"/>
  <c r="AK878" i="4" s="1"/>
  <c r="AO641" i="4"/>
  <c r="AJ499" i="4"/>
  <c r="AK499" i="4"/>
  <c r="AL833" i="4"/>
  <c r="AM833" i="4" s="1"/>
  <c r="AK696" i="4"/>
  <c r="AM190" i="4"/>
  <c r="AN190" i="4" s="1"/>
  <c r="AO190" i="4" s="1"/>
  <c r="AL94" i="4"/>
  <c r="AL365" i="4"/>
  <c r="AN631" i="4"/>
  <c r="AO631" i="4" s="1"/>
  <c r="AN579" i="4"/>
  <c r="AO579" i="4" s="1"/>
  <c r="AN901" i="4"/>
  <c r="AO901" i="4" s="1"/>
  <c r="AJ688" i="4"/>
  <c r="AO118" i="4"/>
  <c r="AK643" i="4"/>
  <c r="AL402" i="4"/>
  <c r="AK451" i="4"/>
  <c r="AK475" i="4"/>
  <c r="AN428" i="4"/>
  <c r="AO428" i="4" s="1"/>
  <c r="AO509" i="4"/>
  <c r="AM705" i="4"/>
  <c r="AM452" i="4"/>
  <c r="AO678" i="4"/>
  <c r="AM942" i="4"/>
  <c r="AN942" i="4" s="1"/>
  <c r="AO942" i="4" s="1"/>
  <c r="AK1139" i="4"/>
  <c r="AL1139" i="4" s="1"/>
  <c r="AL53" i="4"/>
  <c r="AN295" i="4"/>
  <c r="AO295" i="4" s="1"/>
  <c r="AM332" i="4"/>
  <c r="AN332" i="4" s="1"/>
  <c r="AJ393" i="4"/>
  <c r="AN585" i="4"/>
  <c r="AM624" i="4"/>
  <c r="AK644" i="4"/>
  <c r="AK403" i="4"/>
  <c r="AL403" i="4" s="1"/>
  <c r="AM469" i="4"/>
  <c r="AK706" i="4"/>
  <c r="AL706" i="4"/>
  <c r="AM706" i="4" s="1"/>
  <c r="AN706" i="4" s="1"/>
  <c r="AJ859" i="4"/>
  <c r="AK859" i="4" s="1"/>
  <c r="AO917" i="4"/>
  <c r="AO279" i="4"/>
  <c r="AM311" i="4"/>
  <c r="AN311" i="4" s="1"/>
  <c r="AO311" i="4" s="1"/>
  <c r="AO359" i="4"/>
  <c r="AM625" i="4"/>
  <c r="AN625" i="4" s="1"/>
  <c r="AL755" i="4"/>
  <c r="AM698" i="4"/>
  <c r="AN698" i="4" s="1"/>
  <c r="AO698" i="4" s="1"/>
  <c r="AK928" i="4"/>
  <c r="AM920" i="4"/>
  <c r="AN920" i="4" s="1"/>
  <c r="AO920" i="4" s="1"/>
  <c r="AK550" i="4"/>
  <c r="AK532" i="4"/>
  <c r="AO1079" i="4"/>
  <c r="AN779" i="4"/>
  <c r="AO779" i="4" s="1"/>
  <c r="AL1018" i="4"/>
  <c r="AO1461" i="4"/>
  <c r="AK1220" i="4"/>
  <c r="AL1220" i="4" s="1"/>
  <c r="AM820" i="4"/>
  <c r="AJ943" i="4"/>
  <c r="AL540" i="4"/>
  <c r="AM540" i="4" s="1"/>
  <c r="AM720" i="4"/>
  <c r="AN720" i="4" s="1"/>
  <c r="AJ701" i="4"/>
  <c r="AL949" i="4"/>
  <c r="AK1029" i="4"/>
  <c r="AL1061" i="4"/>
  <c r="AM1061" i="4" s="1"/>
  <c r="AL1077" i="4"/>
  <c r="AL1093" i="4"/>
  <c r="AJ1048" i="4"/>
  <c r="AK1048" i="4" s="1"/>
  <c r="AJ1324" i="4"/>
  <c r="AK1324" i="4" s="1"/>
  <c r="AK1164" i="4"/>
  <c r="AL1331" i="4"/>
  <c r="AM1331" i="4" s="1"/>
  <c r="AM1454" i="4"/>
  <c r="AJ92" i="4"/>
  <c r="AM365" i="4"/>
  <c r="AL626" i="4"/>
  <c r="AM626" i="4" s="1"/>
  <c r="AL410" i="4"/>
  <c r="AL742" i="4"/>
  <c r="AM742" i="4" s="1"/>
  <c r="AM836" i="4"/>
  <c r="AL800" i="4"/>
  <c r="AL998" i="4"/>
  <c r="AK1022" i="4"/>
  <c r="AK1024" i="4"/>
  <c r="AK277" i="4"/>
  <c r="AO420" i="4"/>
  <c r="AL982" i="4"/>
  <c r="AL967" i="4"/>
  <c r="AJ1146" i="4"/>
  <c r="AJ1170" i="4"/>
  <c r="AK1190" i="4"/>
  <c r="AK1451" i="4"/>
  <c r="AL1451" i="4"/>
  <c r="AM1451" i="4" s="1"/>
  <c r="AK1316" i="4"/>
  <c r="AL1316" i="4" s="1"/>
  <c r="AJ1388" i="4"/>
  <c r="AK548" i="4"/>
  <c r="AL548" i="4" s="1"/>
  <c r="AO682" i="4"/>
  <c r="AL743" i="4"/>
  <c r="AK789" i="4"/>
  <c r="AL974" i="4"/>
  <c r="AL1103" i="4"/>
  <c r="AM1158" i="4"/>
  <c r="AL1168" i="4"/>
  <c r="AM1168" i="4" s="1"/>
  <c r="AN1209" i="4"/>
  <c r="AO1209" i="4" s="1"/>
  <c r="AN1259" i="4"/>
  <c r="AM1308" i="4"/>
  <c r="AN1308" i="4" s="1"/>
  <c r="AM1374" i="4"/>
  <c r="AN1374" i="4" s="1"/>
  <c r="AO1374" i="4" s="1"/>
  <c r="AL703" i="4"/>
  <c r="AO1063" i="4"/>
  <c r="AL996" i="4"/>
  <c r="AL965" i="4"/>
  <c r="AJ1126" i="4"/>
  <c r="AK1126" i="4" s="1"/>
  <c r="AM1280" i="4"/>
  <c r="AL1230" i="4"/>
  <c r="AM1315" i="4"/>
  <c r="AN1315" i="4" s="1"/>
  <c r="AO1315" i="4" s="1"/>
  <c r="AL1348" i="4"/>
  <c r="AM1348" i="4" s="1"/>
  <c r="AK1436" i="4"/>
  <c r="AL1436" i="4" s="1"/>
  <c r="AL1399" i="4"/>
  <c r="AM1399" i="4" s="1"/>
  <c r="AJ1497" i="4"/>
  <c r="AN849" i="4"/>
  <c r="AL945" i="4"/>
  <c r="AN1318" i="4"/>
  <c r="AL1432" i="4"/>
  <c r="AO1462" i="4"/>
  <c r="AK1611" i="4"/>
  <c r="AK1589" i="4"/>
  <c r="AL1589" i="4" s="1"/>
  <c r="AJ1118" i="4"/>
  <c r="AK1118" i="4" s="1"/>
  <c r="AL1299" i="4"/>
  <c r="AK1423" i="4"/>
  <c r="AK1634" i="4"/>
  <c r="AL1634" i="4" s="1"/>
  <c r="AK1691" i="4"/>
  <c r="AL513" i="4"/>
  <c r="AM513" i="4" s="1"/>
  <c r="AN513" i="4" s="1"/>
  <c r="AM1064" i="4"/>
  <c r="AN1064" i="4" s="1"/>
  <c r="AL1320" i="4"/>
  <c r="AO1313" i="4"/>
  <c r="AK1456" i="4"/>
  <c r="AL1587" i="4"/>
  <c r="AK1554" i="4"/>
  <c r="AK1871" i="4"/>
  <c r="AL1871" i="4" s="1"/>
  <c r="AN1122" i="4"/>
  <c r="AO1122" i="4" s="1"/>
  <c r="AL1327" i="4"/>
  <c r="AL1372" i="4"/>
  <c r="AM1372" i="4" s="1"/>
  <c r="AK1522" i="4"/>
  <c r="AK1355" i="4"/>
  <c r="AL1355" i="4" s="1"/>
  <c r="AM1355" i="4" s="1"/>
  <c r="AJ1531" i="4"/>
  <c r="AK1531" i="4" s="1"/>
  <c r="AK1523" i="4"/>
  <c r="AL1523" i="4" s="1"/>
  <c r="AM1523" i="4" s="1"/>
  <c r="AL1415" i="4"/>
  <c r="AM1415" i="4" s="1"/>
  <c r="AN1415" i="4" s="1"/>
  <c r="AM1659" i="4"/>
  <c r="AN1526" i="4"/>
  <c r="AO1526" i="4" s="1"/>
  <c r="AL1759" i="4"/>
  <c r="AN1800" i="4"/>
  <c r="AM1725" i="4"/>
  <c r="AJ554" i="4"/>
  <c r="AM1140" i="4"/>
  <c r="AN1140" i="4" s="1"/>
  <c r="AO1160" i="4"/>
  <c r="AM1270" i="4"/>
  <c r="AN1270" i="4" s="1"/>
  <c r="AO1270" i="4" s="1"/>
  <c r="AN1246" i="4"/>
  <c r="AO1246" i="4"/>
  <c r="AL1457" i="4"/>
  <c r="AL1292" i="4"/>
  <c r="AM1407" i="4"/>
  <c r="AN1407" i="4" s="1"/>
  <c r="AO1407" i="4" s="1"/>
  <c r="AL1503" i="4"/>
  <c r="AO1721" i="4"/>
  <c r="AK1651" i="4"/>
  <c r="AO1747" i="4"/>
  <c r="AJ1700" i="4"/>
  <c r="AK1700" i="4"/>
  <c r="AN1727" i="4"/>
  <c r="AO1727" i="4" s="1"/>
  <c r="AO1433" i="4"/>
  <c r="AM1487" i="4"/>
  <c r="AN1487" i="4" s="1"/>
  <c r="AO1487" i="4" s="1"/>
  <c r="AK1603" i="4"/>
  <c r="AK1472" i="4"/>
  <c r="AO1556" i="4"/>
  <c r="AJ1573" i="4"/>
  <c r="AK1573" i="4"/>
  <c r="AK1879" i="4"/>
  <c r="AL1710" i="4"/>
  <c r="AM1545" i="4"/>
  <c r="AN1545" i="4" s="1"/>
  <c r="AO1545" i="4" s="1"/>
  <c r="AM1674" i="4"/>
  <c r="AN1674" i="4" s="1"/>
  <c r="AO1674" i="4" s="1"/>
  <c r="AK1868" i="4"/>
  <c r="AM1853" i="4"/>
  <c r="AN2128" i="4"/>
  <c r="AO2128" i="4" s="1"/>
  <c r="AM2232" i="4"/>
  <c r="AN2232" i="4" s="1"/>
  <c r="AM2129" i="4"/>
  <c r="AN2129" i="4" s="1"/>
  <c r="AJ1973" i="4"/>
  <c r="AK1973" i="4" s="1"/>
  <c r="AK2280" i="4"/>
  <c r="AL2280" i="4" s="1"/>
  <c r="AL2304" i="4"/>
  <c r="AK2404" i="4"/>
  <c r="AL2404" i="4" s="1"/>
  <c r="AM2467" i="4"/>
  <c r="AN2467" i="4" s="1"/>
  <c r="AN1486" i="4"/>
  <c r="AM2169" i="4"/>
  <c r="AN2169" i="4" s="1"/>
  <c r="AO2169" i="4" s="1"/>
  <c r="AL1553" i="4"/>
  <c r="AO1779" i="4"/>
  <c r="AJ1774" i="4"/>
  <c r="AK2142" i="4"/>
  <c r="AK2037" i="4"/>
  <c r="AK2351" i="4"/>
  <c r="AL2351" i="4" s="1"/>
  <c r="AM2351" i="4"/>
  <c r="AI2630" i="4"/>
  <c r="AO1776" i="4"/>
  <c r="AK2067" i="4"/>
  <c r="AO1656" i="4"/>
  <c r="AK2341" i="4"/>
  <c r="AO830" i="4"/>
  <c r="AN1938" i="4"/>
  <c r="AO1938" i="4" s="1"/>
  <c r="AO1924" i="4"/>
  <c r="AJ127" i="4"/>
  <c r="AK127" i="4" s="1"/>
  <c r="AJ151" i="4"/>
  <c r="AK151" i="4"/>
  <c r="AL151" i="4" s="1"/>
  <c r="AK575" i="4"/>
  <c r="AL575" i="4" s="1"/>
  <c r="AM504" i="4"/>
  <c r="AN504" i="4" s="1"/>
  <c r="AM144" i="4"/>
  <c r="AK639" i="4"/>
  <c r="AL639" i="4" s="1"/>
  <c r="AO75" i="4"/>
  <c r="AL149" i="4"/>
  <c r="AK98" i="4"/>
  <c r="AM408" i="4"/>
  <c r="AN408" i="4"/>
  <c r="AO408" i="4" s="1"/>
  <c r="AL33" i="4"/>
  <c r="AK514" i="4"/>
  <c r="AM541" i="4"/>
  <c r="AM460" i="4"/>
  <c r="AN460" i="4" s="1"/>
  <c r="AO460" i="4" s="1"/>
  <c r="AK660" i="4"/>
  <c r="AK841" i="4"/>
  <c r="AJ907" i="4"/>
  <c r="AK923" i="4"/>
  <c r="AL923" i="4" s="1"/>
  <c r="AJ927" i="4"/>
  <c r="AK927" i="4"/>
  <c r="AL351" i="4"/>
  <c r="AO407" i="4"/>
  <c r="AK668" i="4"/>
  <c r="AK676" i="4"/>
  <c r="AM694" i="4"/>
  <c r="AN694" i="4" s="1"/>
  <c r="AO694" i="4" s="1"/>
  <c r="AL841" i="4"/>
  <c r="AM841" i="4" s="1"/>
  <c r="AN841" i="4" s="1"/>
  <c r="AK594" i="4"/>
  <c r="AL594" i="4"/>
  <c r="AL442" i="4"/>
  <c r="AM442" i="4" s="1"/>
  <c r="AO862" i="4"/>
  <c r="AJ772" i="4"/>
  <c r="AK929" i="4"/>
  <c r="AJ29" i="4"/>
  <c r="AK29" i="4" s="1"/>
  <c r="AL29" i="4" s="1"/>
  <c r="AL222" i="4"/>
  <c r="AJ952" i="4"/>
  <c r="AJ680" i="4"/>
  <c r="AM91" i="4"/>
  <c r="AN91" i="4" s="1"/>
  <c r="AO91" i="4" s="1"/>
  <c r="AL421" i="4"/>
  <c r="AM887" i="4"/>
  <c r="AN805" i="4"/>
  <c r="AO805" i="4" s="1"/>
  <c r="AL937" i="4"/>
  <c r="AM937" i="4" s="1"/>
  <c r="AK377" i="4"/>
  <c r="AJ563" i="4"/>
  <c r="AN844" i="4"/>
  <c r="AO844" i="4" s="1"/>
  <c r="AL555" i="4"/>
  <c r="AM555" i="4" s="1"/>
  <c r="AN555" i="4" s="1"/>
  <c r="AL713" i="4"/>
  <c r="AM713" i="4" s="1"/>
  <c r="AM799" i="4"/>
  <c r="AN718" i="4"/>
  <c r="AO718" i="4" s="1"/>
  <c r="AN673" i="4"/>
  <c r="AO673" i="4" s="1"/>
  <c r="AK930" i="4"/>
  <c r="AJ1185" i="4"/>
  <c r="AK1185" i="4"/>
  <c r="AJ1200" i="4"/>
  <c r="AK1364" i="4"/>
  <c r="AM438" i="4"/>
  <c r="AL663" i="4"/>
  <c r="AN867" i="4"/>
  <c r="AO867" i="4" s="1"/>
  <c r="AK958" i="4"/>
  <c r="AL1186" i="4"/>
  <c r="AM1186" i="4"/>
  <c r="AL1227" i="4"/>
  <c r="AM1227" i="4" s="1"/>
  <c r="AM1409" i="4"/>
  <c r="AM1406" i="4"/>
  <c r="AO466" i="4"/>
  <c r="AK501" i="4"/>
  <c r="AJ669" i="4"/>
  <c r="AN857" i="4"/>
  <c r="AO857" i="4" s="1"/>
  <c r="AJ762" i="4"/>
  <c r="AM1049" i="4"/>
  <c r="AN1049" i="4" s="1"/>
  <c r="AK1013" i="4"/>
  <c r="AL1029" i="4"/>
  <c r="AL1045" i="4"/>
  <c r="AM1069" i="4"/>
  <c r="AN1069" i="4" s="1"/>
  <c r="AM1085" i="4"/>
  <c r="AN1085" i="4" s="1"/>
  <c r="AL1031" i="4"/>
  <c r="AM1031" i="4" s="1"/>
  <c r="AL1048" i="4"/>
  <c r="AN1354" i="4"/>
  <c r="AO1354" i="4" s="1"/>
  <c r="AN1331" i="4"/>
  <c r="AM1501" i="4"/>
  <c r="AN1501" i="4" s="1"/>
  <c r="AM800" i="4"/>
  <c r="AL1054" i="4"/>
  <c r="AM1054" i="4" s="1"/>
  <c r="AN1054" i="4" s="1"/>
  <c r="AK1070" i="4"/>
  <c r="AL1126" i="4"/>
  <c r="AL951" i="4"/>
  <c r="AL1024" i="4"/>
  <c r="AJ1040" i="4"/>
  <c r="AM1251" i="4"/>
  <c r="AN1251" i="4" s="1"/>
  <c r="AO1251" i="4" s="1"/>
  <c r="AM1243" i="4"/>
  <c r="AN445" i="4"/>
  <c r="AO445" i="4" s="1"/>
  <c r="AO759" i="4"/>
  <c r="AM916" i="4"/>
  <c r="AN916" i="4" s="1"/>
  <c r="AO916" i="4" s="1"/>
  <c r="AL990" i="4"/>
  <c r="AM990" i="4" s="1"/>
  <c r="AL983" i="4"/>
  <c r="AK1170" i="4"/>
  <c r="AN1430" i="4"/>
  <c r="AO760" i="4"/>
  <c r="AK746" i="4"/>
  <c r="AO838" i="4"/>
  <c r="AK934" i="4"/>
  <c r="AL934" i="4" s="1"/>
  <c r="AJ769" i="4"/>
  <c r="AK968" i="4"/>
  <c r="AJ1000" i="4"/>
  <c r="AM1103" i="4"/>
  <c r="AN1103" i="4" s="1"/>
  <c r="AK1169" i="4"/>
  <c r="AL1450" i="4"/>
  <c r="AL1323" i="4"/>
  <c r="AM1323" i="4" s="1"/>
  <c r="AN1323" i="4" s="1"/>
  <c r="AO1323" i="4" s="1"/>
  <c r="AN1421" i="4"/>
  <c r="AO1421" i="4" s="1"/>
  <c r="AK1133" i="4"/>
  <c r="AN1280" i="4"/>
  <c r="AM1571" i="4"/>
  <c r="AK1468" i="4"/>
  <c r="AK1342" i="4"/>
  <c r="AJ1300" i="4"/>
  <c r="AL1495" i="4"/>
  <c r="AM1495" i="4" s="1"/>
  <c r="AL1361" i="4"/>
  <c r="AM1361" i="4" s="1"/>
  <c r="AL1767" i="4"/>
  <c r="AJ1756" i="4"/>
  <c r="AK1008" i="4"/>
  <c r="AK1174" i="4"/>
  <c r="AL1174" i="4" s="1"/>
  <c r="AK1256" i="4"/>
  <c r="AL1256" i="4" s="1"/>
  <c r="AL1196" i="4"/>
  <c r="AO1465" i="4"/>
  <c r="AM1450" i="4"/>
  <c r="AN1450" i="4" s="1"/>
  <c r="AO1450" i="4" s="1"/>
  <c r="AK1400" i="4"/>
  <c r="AL1496" i="4"/>
  <c r="AM1559" i="4"/>
  <c r="AJ1724" i="4"/>
  <c r="AM1172" i="4"/>
  <c r="AN1172" i="4" s="1"/>
  <c r="AM1233" i="4"/>
  <c r="AL1423" i="4"/>
  <c r="AK1613" i="4"/>
  <c r="AL1613" i="4" s="1"/>
  <c r="AM1663" i="4"/>
  <c r="AN1663" i="4" s="1"/>
  <c r="AM1320" i="4"/>
  <c r="AM1278" i="4"/>
  <c r="AN1278" i="4" s="1"/>
  <c r="AK1329" i="4"/>
  <c r="AN1341" i="4"/>
  <c r="AO1341" i="4" s="1"/>
  <c r="AL1400" i="4"/>
  <c r="AJ1642" i="4"/>
  <c r="AK1642" i="4" s="1"/>
  <c r="AJ1716" i="4"/>
  <c r="AK1716" i="4" s="1"/>
  <c r="AL1716" i="4" s="1"/>
  <c r="AM1104" i="4"/>
  <c r="AJ1138" i="4"/>
  <c r="AK1138" i="4" s="1"/>
  <c r="AL1138" i="4" s="1"/>
  <c r="AJ1330" i="4"/>
  <c r="AK1330" i="4" s="1"/>
  <c r="AL1330" i="4" s="1"/>
  <c r="AL1531" i="4"/>
  <c r="AM1539" i="4"/>
  <c r="AM1383" i="4"/>
  <c r="AL1479" i="4"/>
  <c r="AM1479" i="4" s="1"/>
  <c r="AJ1505" i="4"/>
  <c r="AK1505" i="4" s="1"/>
  <c r="AK1655" i="4"/>
  <c r="AM1805" i="4"/>
  <c r="AN1805" i="4"/>
  <c r="AK1132" i="4"/>
  <c r="AL1132" i="4" s="1"/>
  <c r="AM1132" i="4" s="1"/>
  <c r="AL1232" i="4"/>
  <c r="AN1444" i="4"/>
  <c r="AM1475" i="4"/>
  <c r="AN1475" i="4" s="1"/>
  <c r="AO1475" i="4" s="1"/>
  <c r="AM1292" i="4"/>
  <c r="AL1722" i="4"/>
  <c r="AM1722" i="4" s="1"/>
  <c r="AN1385" i="4"/>
  <c r="AO1385" i="4" s="1"/>
  <c r="AN1709" i="4"/>
  <c r="AO1709" i="4" s="1"/>
  <c r="AL1666" i="4"/>
  <c r="AM1666" i="4" s="1"/>
  <c r="AN1666" i="4" s="1"/>
  <c r="AO1666" i="4" s="1"/>
  <c r="AL1792" i="4"/>
  <c r="AK906" i="4"/>
  <c r="AK763" i="4"/>
  <c r="AN799" i="4"/>
  <c r="AJ1198" i="4"/>
  <c r="AM1396" i="4"/>
  <c r="AN1396" i="4" s="1"/>
  <c r="AK1626" i="4"/>
  <c r="AM1408" i="4"/>
  <c r="AN1408" i="4" s="1"/>
  <c r="AO1408" i="4" s="1"/>
  <c r="AO1540" i="4"/>
  <c r="AN1599" i="4"/>
  <c r="AN1665" i="4"/>
  <c r="AO1665" i="4"/>
  <c r="AL1566" i="4"/>
  <c r="AM1566" i="4" s="1"/>
  <c r="AN1750" i="4"/>
  <c r="AO1750" i="4"/>
  <c r="AJ1732" i="4"/>
  <c r="AK1732" i="4" s="1"/>
  <c r="AL1732" i="4" s="1"/>
  <c r="AN2001" i="4"/>
  <c r="AO2001" i="4" s="1"/>
  <c r="AL1631" i="4"/>
  <c r="AK1803" i="4"/>
  <c r="AL1803" i="4" s="1"/>
  <c r="AN1867" i="4"/>
  <c r="AO1867" i="4" s="1"/>
  <c r="AN1994" i="4"/>
  <c r="AO1994" i="4" s="1"/>
  <c r="AJ1971" i="4"/>
  <c r="AK1971" i="4" s="1"/>
  <c r="AL1971" i="4" s="1"/>
  <c r="AJ1998" i="4"/>
  <c r="AJ2178" i="4"/>
  <c r="AK2178" i="4" s="1"/>
  <c r="AL2178" i="4"/>
  <c r="AM2178" i="4" s="1"/>
  <c r="AJ2123" i="4"/>
  <c r="AK2263" i="4"/>
  <c r="AL2263" i="4" s="1"/>
  <c r="AM2304" i="4"/>
  <c r="AN2304" i="4" s="1"/>
  <c r="AI2527" i="4"/>
  <c r="AJ2430" i="4"/>
  <c r="AJ2449" i="4"/>
  <c r="AL2495" i="4"/>
  <c r="AM2495" i="4" s="1"/>
  <c r="AL2478" i="4"/>
  <c r="AM2478" i="4" s="1"/>
  <c r="AK2595" i="4"/>
  <c r="AL1547" i="4"/>
  <c r="AM1547" i="4" s="1"/>
  <c r="AN1547" i="4" s="1"/>
  <c r="AM2251" i="4"/>
  <c r="AN2251" i="4" s="1"/>
  <c r="AO2251" i="4" s="1"/>
  <c r="AL2334" i="4"/>
  <c r="AM2334" i="4" s="1"/>
  <c r="AN2334" i="4" s="1"/>
  <c r="AO2334" i="4" s="1"/>
  <c r="AM1217" i="4"/>
  <c r="AN1217" i="4" s="1"/>
  <c r="AO1217" i="4" s="1"/>
  <c r="AN1377" i="4"/>
  <c r="AO1377" i="4" s="1"/>
  <c r="AM1553" i="4"/>
  <c r="AK1658" i="4"/>
  <c r="AM1661" i="4"/>
  <c r="AN1661" i="4" s="1"/>
  <c r="AO1661" i="4" s="1"/>
  <c r="AN2330" i="4"/>
  <c r="AO2330" i="4" s="1"/>
  <c r="AO1586" i="4"/>
  <c r="AM1795" i="4"/>
  <c r="AN1795" i="4" s="1"/>
  <c r="AO1795" i="4" s="1"/>
  <c r="AM2105" i="4"/>
  <c r="AN2105" i="4" s="1"/>
  <c r="AO2105" i="4" s="1"/>
  <c r="AO2500" i="4"/>
  <c r="AN2116" i="4"/>
  <c r="AO2116" i="4"/>
  <c r="AL2558" i="4"/>
  <c r="AL1852" i="4"/>
  <c r="AO1438" i="4"/>
  <c r="AN2278" i="4"/>
  <c r="AK270" i="4"/>
  <c r="AN87" i="4"/>
  <c r="AO87" i="4" s="1"/>
  <c r="AL121" i="4"/>
  <c r="AM121" i="4" s="1"/>
  <c r="AN121" i="4" s="1"/>
  <c r="AM512" i="4"/>
  <c r="AN512" i="4"/>
  <c r="AJ10" i="4"/>
  <c r="AN80" i="4"/>
  <c r="AO80" i="4" s="1"/>
  <c r="AJ130" i="4"/>
  <c r="AJ154" i="4"/>
  <c r="AK170" i="4"/>
  <c r="AM132" i="4"/>
  <c r="AN132" i="4" s="1"/>
  <c r="AO132" i="4" s="1"/>
  <c r="AK285" i="4"/>
  <c r="AL285" i="4" s="1"/>
  <c r="AK106" i="4"/>
  <c r="AL106" i="4" s="1"/>
  <c r="AM416" i="4"/>
  <c r="AN416" i="4"/>
  <c r="AK61" i="4"/>
  <c r="AM113" i="4"/>
  <c r="AN113" i="4" s="1"/>
  <c r="AN255" i="4"/>
  <c r="AO255" i="4" s="1"/>
  <c r="AJ401" i="4"/>
  <c r="AM657" i="4"/>
  <c r="AN657" i="4" s="1"/>
  <c r="AO657" i="4"/>
  <c r="AM616" i="4"/>
  <c r="AN616" i="4" s="1"/>
  <c r="AO616" i="4" s="1"/>
  <c r="AL397" i="4"/>
  <c r="AM397" i="4" s="1"/>
  <c r="AL525" i="4"/>
  <c r="AM525" i="4" s="1"/>
  <c r="AL549" i="4"/>
  <c r="AK565" i="4"/>
  <c r="AL572" i="4"/>
  <c r="AM572" i="4" s="1"/>
  <c r="AL930" i="4"/>
  <c r="AL310" i="4"/>
  <c r="AM310" i="4" s="1"/>
  <c r="AN310" i="4" s="1"/>
  <c r="AM422" i="4"/>
  <c r="AM348" i="4"/>
  <c r="AJ441" i="4"/>
  <c r="AJ515" i="4"/>
  <c r="AK515" i="4"/>
  <c r="AK907" i="4"/>
  <c r="AJ947" i="4"/>
  <c r="AM679" i="4"/>
  <c r="AN36" i="4"/>
  <c r="AO36" i="4" s="1"/>
  <c r="AM351" i="4"/>
  <c r="AL490" i="4"/>
  <c r="AL516" i="4"/>
  <c r="AM516" i="4" s="1"/>
  <c r="AN516" i="4" s="1"/>
  <c r="AL730" i="4"/>
  <c r="AJ560" i="4"/>
  <c r="AJ425" i="4"/>
  <c r="AK425" i="4" s="1"/>
  <c r="AM608" i="4"/>
  <c r="AK477" i="4"/>
  <c r="AM628" i="4"/>
  <c r="AN628" i="4" s="1"/>
  <c r="AM517" i="4"/>
  <c r="AN517" i="4" s="1"/>
  <c r="AJ427" i="4"/>
  <c r="AJ921" i="4"/>
  <c r="AL808" i="4"/>
  <c r="AM808" i="4" s="1"/>
  <c r="AN808" i="4" s="1"/>
  <c r="AM671" i="4"/>
  <c r="AL751" i="4"/>
  <c r="AN886" i="4"/>
  <c r="AO886" i="4" s="1"/>
  <c r="AL926" i="4"/>
  <c r="AJ750" i="4"/>
  <c r="AK750" i="4" s="1"/>
  <c r="AO799" i="4"/>
  <c r="AN963" i="4"/>
  <c r="AL31" i="4"/>
  <c r="AN535" i="4"/>
  <c r="AO535" i="4" s="1"/>
  <c r="AL656" i="4"/>
  <c r="AJ558" i="4"/>
  <c r="AM807" i="4"/>
  <c r="AO1076" i="4"/>
  <c r="AL601" i="4"/>
  <c r="AM601" i="4" s="1"/>
  <c r="AN747" i="4"/>
  <c r="AO747" i="4" s="1"/>
  <c r="AL725" i="4"/>
  <c r="AJ1264" i="4"/>
  <c r="AJ1202" i="4"/>
  <c r="AK1202" i="4"/>
  <c r="AJ781" i="4"/>
  <c r="AK781" i="4" s="1"/>
  <c r="AN1453" i="4"/>
  <c r="AO1453" i="4" s="1"/>
  <c r="AN564" i="4"/>
  <c r="AO564" i="4" s="1"/>
  <c r="AK913" i="4"/>
  <c r="AK1053" i="4"/>
  <c r="AL1053" i="4" s="1"/>
  <c r="AK1117" i="4"/>
  <c r="AL1023" i="4"/>
  <c r="AK1152" i="4"/>
  <c r="AL1152" i="4" s="1"/>
  <c r="AM1152" i="4" s="1"/>
  <c r="AN1152" i="4" s="1"/>
  <c r="AK1373" i="4"/>
  <c r="AL1373" i="4"/>
  <c r="AL752" i="4"/>
  <c r="AM925" i="4"/>
  <c r="AL1030" i="4"/>
  <c r="AM1030" i="4" s="1"/>
  <c r="AN1030" i="4" s="1"/>
  <c r="AK1038" i="4"/>
  <c r="AM1218" i="4"/>
  <c r="AN1218" i="4" s="1"/>
  <c r="AO1218" i="4" s="1"/>
  <c r="AL1307" i="4"/>
  <c r="AM1307" i="4" s="1"/>
  <c r="AM973" i="4"/>
  <c r="AN973" i="4" s="1"/>
  <c r="AO973" i="4" s="1"/>
  <c r="AL975" i="4"/>
  <c r="AL999" i="4"/>
  <c r="AM1178" i="4"/>
  <c r="AO1365" i="4"/>
  <c r="AN1233" i="4"/>
  <c r="AN1429" i="4"/>
  <c r="AO1429" i="4" s="1"/>
  <c r="AN702" i="4"/>
  <c r="AO702" i="4" s="1"/>
  <c r="AK773" i="4"/>
  <c r="AM934" i="4"/>
  <c r="AN1161" i="4"/>
  <c r="AO1161" i="4" s="1"/>
  <c r="AL1145" i="4"/>
  <c r="AM1145" i="4" s="1"/>
  <c r="AN1145" i="4" s="1"/>
  <c r="AK1775" i="4"/>
  <c r="AK966" i="4"/>
  <c r="AL1206" i="4"/>
  <c r="AM1206" i="4" s="1"/>
  <c r="AM1734" i="4"/>
  <c r="AN1734" i="4"/>
  <c r="AJ1832" i="4"/>
  <c r="AK1832" i="4" s="1"/>
  <c r="AL1832" i="4" s="1"/>
  <c r="AK1137" i="4"/>
  <c r="AL1257" i="4"/>
  <c r="AM1630" i="4"/>
  <c r="AM1737" i="4"/>
  <c r="AN1737" i="4" s="1"/>
  <c r="AO1737" i="4" s="1"/>
  <c r="AL1542" i="4"/>
  <c r="AK1763" i="4"/>
  <c r="AL1763" i="4"/>
  <c r="AN1418" i="4"/>
  <c r="AO1418" i="4" s="1"/>
  <c r="AM1869" i="4"/>
  <c r="AN1479" i="4"/>
  <c r="AK1489" i="4"/>
  <c r="AJ1605" i="4"/>
  <c r="AO1757" i="4"/>
  <c r="AN1657" i="4"/>
  <c r="AO1657" i="4" s="1"/>
  <c r="AN1398" i="4"/>
  <c r="AO1398" i="4" s="1"/>
  <c r="AK1744" i="4"/>
  <c r="AL1567" i="4"/>
  <c r="AK1575" i="4"/>
  <c r="AM1697" i="4"/>
  <c r="AN1697" i="4"/>
  <c r="AO1697" i="4"/>
  <c r="AO1660" i="4"/>
  <c r="AJ1824" i="4"/>
  <c r="AN839" i="4"/>
  <c r="AO839" i="4" s="1"/>
  <c r="AK1618" i="4"/>
  <c r="AK1579" i="4"/>
  <c r="AL1579" i="4"/>
  <c r="AL1623" i="4"/>
  <c r="AM1623" i="4" s="1"/>
  <c r="AM1628" i="4"/>
  <c r="AN1720" i="4"/>
  <c r="AO1720" i="4" s="1"/>
  <c r="AK1607" i="4"/>
  <c r="AK2015" i="4"/>
  <c r="AK1807" i="4"/>
  <c r="AN1362" i="4"/>
  <c r="AK1819" i="4"/>
  <c r="AN1729" i="4"/>
  <c r="AO1729" i="4" s="1"/>
  <c r="AJ1850" i="4"/>
  <c r="AK1850" i="4"/>
  <c r="AK1930" i="4"/>
  <c r="AK1998" i="4"/>
  <c r="AJ2202" i="4"/>
  <c r="AK2348" i="4"/>
  <c r="AL2316" i="4"/>
  <c r="AM2316" i="4" s="1"/>
  <c r="AL2328" i="4"/>
  <c r="AK2473" i="4"/>
  <c r="AL2487" i="4"/>
  <c r="AM2487" i="4" s="1"/>
  <c r="AN2487" i="4" s="1"/>
  <c r="AN2510" i="4"/>
  <c r="AO2510" i="4" s="1"/>
  <c r="AJ2560" i="4"/>
  <c r="AO1684" i="4"/>
  <c r="AN1838" i="4"/>
  <c r="AO1838" i="4"/>
  <c r="AK2279" i="4"/>
  <c r="AL2279" i="4" s="1"/>
  <c r="AO1245" i="4"/>
  <c r="AM2074" i="4"/>
  <c r="AL2292" i="4"/>
  <c r="AM2292" i="4" s="1"/>
  <c r="AL2288" i="4"/>
  <c r="AM2288" i="4" s="1"/>
  <c r="AM2246" i="4"/>
  <c r="AN2246" i="4" s="1"/>
  <c r="AM2546" i="4"/>
  <c r="AJ363" i="4"/>
  <c r="AM520" i="4"/>
  <c r="AN520" i="4" s="1"/>
  <c r="AO520" i="4" s="1"/>
  <c r="AL439" i="4"/>
  <c r="AM439" i="4" s="1"/>
  <c r="AM464" i="4"/>
  <c r="AN464" i="4"/>
  <c r="AL28" i="4"/>
  <c r="AM424" i="4"/>
  <c r="AN424" i="4"/>
  <c r="AN721" i="4"/>
  <c r="AO721" i="4" s="1"/>
  <c r="AL514" i="4"/>
  <c r="AK530" i="4"/>
  <c r="AL530" i="4" s="1"/>
  <c r="AM914" i="4"/>
  <c r="AN914" i="4" s="1"/>
  <c r="AI723" i="4"/>
  <c r="AK56" i="4"/>
  <c r="AL260" i="4"/>
  <c r="AL577" i="4"/>
  <c r="AM577" i="4" s="1"/>
  <c r="AK371" i="4"/>
  <c r="AL498" i="4"/>
  <c r="AM498" i="4" s="1"/>
  <c r="AJ531" i="4"/>
  <c r="AK531" i="4" s="1"/>
  <c r="AN671" i="4"/>
  <c r="AJ931" i="4"/>
  <c r="AJ846" i="4"/>
  <c r="AO963" i="4"/>
  <c r="AL45" i="4"/>
  <c r="AL287" i="4"/>
  <c r="AM287" i="4" s="1"/>
  <c r="AN287" i="4" s="1"/>
  <c r="AM485" i="4"/>
  <c r="AK699" i="4"/>
  <c r="AL880" i="4"/>
  <c r="AL766" i="4"/>
  <c r="AK739" i="4"/>
  <c r="AL739" i="4" s="1"/>
  <c r="AM739" i="4"/>
  <c r="AN739" i="4" s="1"/>
  <c r="AO739" i="4" s="1"/>
  <c r="AK764" i="4"/>
  <c r="AN910" i="4"/>
  <c r="AL69" i="4"/>
  <c r="AN110" i="4"/>
  <c r="AO110" i="4" s="1"/>
  <c r="AM231" i="4"/>
  <c r="AN231" i="4" s="1"/>
  <c r="AK642" i="4"/>
  <c r="AL642" i="4" s="1"/>
  <c r="AN442" i="4"/>
  <c r="AO442" i="4" s="1"/>
  <c r="AO458" i="4"/>
  <c r="AL864" i="4"/>
  <c r="AL785" i="4"/>
  <c r="AK688" i="4"/>
  <c r="AJ409" i="4"/>
  <c r="AL475" i="4"/>
  <c r="AM475" i="4" s="1"/>
  <c r="AK597" i="4"/>
  <c r="AJ903" i="4"/>
  <c r="AM571" i="4"/>
  <c r="AL707" i="4"/>
  <c r="AK393" i="4"/>
  <c r="AL393" i="4" s="1"/>
  <c r="AM403" i="4"/>
  <c r="AL891" i="4"/>
  <c r="AM891" i="4" s="1"/>
  <c r="AN891" i="4" s="1"/>
  <c r="AO891" i="4" s="1"/>
  <c r="AN404" i="4"/>
  <c r="AL911" i="4"/>
  <c r="AM911" i="4" s="1"/>
  <c r="AJ712" i="4"/>
  <c r="AN343" i="4"/>
  <c r="AO343" i="4" s="1"/>
  <c r="AN144" i="4"/>
  <c r="AM301" i="4"/>
  <c r="AN301" i="4" s="1"/>
  <c r="AK586" i="4"/>
  <c r="AL586" i="4" s="1"/>
  <c r="AJ387" i="4"/>
  <c r="AO547" i="4"/>
  <c r="AK955" i="4"/>
  <c r="AM815" i="4"/>
  <c r="AK954" i="4"/>
  <c r="AL954" i="4" s="1"/>
  <c r="AM954" i="4"/>
  <c r="AN904" i="4"/>
  <c r="AO904" i="4" s="1"/>
  <c r="AL1124" i="4"/>
  <c r="AM1124" i="4"/>
  <c r="AM493" i="4"/>
  <c r="AN749" i="4"/>
  <c r="AO749" i="4" s="1"/>
  <c r="AJ1134" i="4"/>
  <c r="AK1134" i="4" s="1"/>
  <c r="AK1328" i="4"/>
  <c r="AJ1208" i="4"/>
  <c r="AK1216" i="4"/>
  <c r="AL1216" i="4" s="1"/>
  <c r="AM1291" i="4"/>
  <c r="AN1291" i="4" s="1"/>
  <c r="AO1291" i="4" s="1"/>
  <c r="AM179" i="4"/>
  <c r="AN179" i="4" s="1"/>
  <c r="AK675" i="4"/>
  <c r="AL675" i="4" s="1"/>
  <c r="AK762" i="4"/>
  <c r="AM1037" i="4"/>
  <c r="AN1037" i="4" s="1"/>
  <c r="AO1037" i="4" s="1"/>
  <c r="AM1053" i="4"/>
  <c r="AN1053" i="4" s="1"/>
  <c r="AL1101" i="4"/>
  <c r="AM1101" i="4" s="1"/>
  <c r="AM1023" i="4"/>
  <c r="AM1255" i="4"/>
  <c r="AM1240" i="4"/>
  <c r="AN1240" i="4" s="1"/>
  <c r="AO1240" i="4" s="1"/>
  <c r="AL1358" i="4"/>
  <c r="AM1358" i="4" s="1"/>
  <c r="AL612" i="4"/>
  <c r="AL1046" i="4"/>
  <c r="AM1046" i="4" s="1"/>
  <c r="AK1062" i="4"/>
  <c r="AK1110" i="4"/>
  <c r="AJ1016" i="4"/>
  <c r="AM1032" i="4"/>
  <c r="AK1040" i="4"/>
  <c r="AN1143" i="4"/>
  <c r="AO1143" i="4" s="1"/>
  <c r="AM1187" i="4"/>
  <c r="AN1187" i="4" s="1"/>
  <c r="AL1511" i="4"/>
  <c r="AM1511" i="4" s="1"/>
  <c r="AL677" i="4"/>
  <c r="AM677" i="4" s="1"/>
  <c r="AK719" i="4"/>
  <c r="AL719" i="4" s="1"/>
  <c r="AM975" i="4"/>
  <c r="AL991" i="4"/>
  <c r="AM991" i="4" s="1"/>
  <c r="AK1162" i="4"/>
  <c r="AN1178" i="4"/>
  <c r="AO1178" i="4" s="1"/>
  <c r="AJ1248" i="4"/>
  <c r="AK1248" i="4" s="1"/>
  <c r="AL1252" i="4"/>
  <c r="AK1483" i="4"/>
  <c r="AL1483" i="4" s="1"/>
  <c r="AN1494" i="4"/>
  <c r="AO1494" i="4" s="1"/>
  <c r="AL746" i="4"/>
  <c r="AM746" i="4" s="1"/>
  <c r="AK1000" i="4"/>
  <c r="AL1000" i="4" s="1"/>
  <c r="AM1000" i="4" s="1"/>
  <c r="AO1234" i="4"/>
  <c r="AJ1193" i="4"/>
  <c r="AO1226" i="4"/>
  <c r="AJ1346" i="4"/>
  <c r="AM1595" i="4"/>
  <c r="AN1477" i="4"/>
  <c r="AO1477" i="4" s="1"/>
  <c r="AJ461" i="4"/>
  <c r="AL693" i="4"/>
  <c r="AM745" i="4"/>
  <c r="AN745" i="4" s="1"/>
  <c r="AO745" i="4" s="1"/>
  <c r="AO1150" i="4"/>
  <c r="AK1404" i="4"/>
  <c r="AL1342" i="4"/>
  <c r="AK1367" i="4"/>
  <c r="AL1463" i="4"/>
  <c r="AK1520" i="4"/>
  <c r="AL1520" i="4" s="1"/>
  <c r="AM1520" i="4"/>
  <c r="AN1520" i="4"/>
  <c r="AL1558" i="4"/>
  <c r="AM1558" i="4" s="1"/>
  <c r="AN1558" i="4" s="1"/>
  <c r="AO1558" i="4" s="1"/>
  <c r="AM1686" i="4"/>
  <c r="AN1686" i="4" s="1"/>
  <c r="AL1775" i="4"/>
  <c r="AK816" i="4"/>
  <c r="AM1256" i="4"/>
  <c r="AJ1337" i="4"/>
  <c r="AM1759" i="4"/>
  <c r="AK1612" i="4"/>
  <c r="AJ1639" i="4"/>
  <c r="AN887" i="4"/>
  <c r="AO1153" i="4"/>
  <c r="AL1303" i="4"/>
  <c r="AL1507" i="4"/>
  <c r="AM1442" i="4"/>
  <c r="AN1442" i="4" s="1"/>
  <c r="AO1442" i="4" s="1"/>
  <c r="AM1422" i="4"/>
  <c r="AM1455" i="4"/>
  <c r="AN1677" i="4"/>
  <c r="AO1677" i="4" s="1"/>
  <c r="AJ1872" i="4"/>
  <c r="AM1813" i="4"/>
  <c r="AN1813" i="4" s="1"/>
  <c r="AO1813" i="4" s="1"/>
  <c r="AO1702" i="4"/>
  <c r="AL1223" i="4"/>
  <c r="AM1223" i="4" s="1"/>
  <c r="AM1379" i="4"/>
  <c r="AM1387" i="4"/>
  <c r="AK1497" i="4"/>
  <c r="AL1497" i="4" s="1"/>
  <c r="AO1572" i="4"/>
  <c r="AM1360" i="4"/>
  <c r="AN1360" i="4" s="1"/>
  <c r="AO1360" i="4" s="1"/>
  <c r="AJ1393" i="4"/>
  <c r="AM1668" i="4"/>
  <c r="AN1728" i="4"/>
  <c r="AO1728" i="4" s="1"/>
  <c r="AK1615" i="4"/>
  <c r="AL1615" i="4" s="1"/>
  <c r="AM1751" i="4"/>
  <c r="AJ1088" i="4"/>
  <c r="AL1213" i="4"/>
  <c r="AM1213" i="4" s="1"/>
  <c r="AN1213" i="4" s="1"/>
  <c r="AL1356" i="4"/>
  <c r="AJ1211" i="4"/>
  <c r="AN1383" i="4"/>
  <c r="AK1447" i="4"/>
  <c r="AJ1353" i="4"/>
  <c r="AM1535" i="4"/>
  <c r="AK1824" i="4"/>
  <c r="AK554" i="4"/>
  <c r="AM854" i="4"/>
  <c r="AM1289" i="4"/>
  <c r="AN1358" i="4"/>
  <c r="AL1471" i="4"/>
  <c r="AM1471" i="4" s="1"/>
  <c r="AK1627" i="4"/>
  <c r="AK1594" i="4"/>
  <c r="AM1636" i="4"/>
  <c r="AL1606" i="4"/>
  <c r="AK1770" i="4"/>
  <c r="AJ1896" i="4"/>
  <c r="AK940" i="4"/>
  <c r="AL940" i="4" s="1"/>
  <c r="AM940" i="4" s="1"/>
  <c r="AL763" i="4"/>
  <c r="AN1186" i="4"/>
  <c r="AO1186" i="4" s="1"/>
  <c r="AN1314" i="4"/>
  <c r="AO1314" i="4" s="1"/>
  <c r="AL1235" i="4"/>
  <c r="AK1376" i="4"/>
  <c r="AL1440" i="4"/>
  <c r="AM1440" i="4" s="1"/>
  <c r="AL1816" i="4"/>
  <c r="AM1816" i="4" s="1"/>
  <c r="AN1816" i="4"/>
  <c r="AK1570" i="4"/>
  <c r="AO1731" i="4"/>
  <c r="AL1711" i="4"/>
  <c r="AL1855" i="4"/>
  <c r="AL1856" i="4"/>
  <c r="AM1856" i="4"/>
  <c r="AN1856" i="4" s="1"/>
  <c r="AJ1679" i="4"/>
  <c r="AK1679" i="4" s="1"/>
  <c r="AO1362" i="4"/>
  <c r="AN1541" i="4"/>
  <c r="AO1541" i="4" s="1"/>
  <c r="AJ1918" i="4"/>
  <c r="AJ1903" i="4"/>
  <c r="AK1934" i="4"/>
  <c r="AK2106" i="4"/>
  <c r="AK2254" i="4"/>
  <c r="AL2254" i="4" s="1"/>
  <c r="AJ2268" i="4"/>
  <c r="AK2268" i="4" s="1"/>
  <c r="AJ2375" i="4"/>
  <c r="AK2375" i="4" s="1"/>
  <c r="AJ2462" i="4"/>
  <c r="AN2490" i="4"/>
  <c r="AO2490" i="4" s="1"/>
  <c r="AL2433" i="4"/>
  <c r="AM2433" i="4"/>
  <c r="AJ2521" i="4"/>
  <c r="AL2571" i="4"/>
  <c r="AL1769" i="4"/>
  <c r="AM1769" i="4" s="1"/>
  <c r="AJ1840" i="4"/>
  <c r="AK1840" i="4" s="1"/>
  <c r="AM1754" i="4"/>
  <c r="AK1602" i="4"/>
  <c r="AJ1707" i="4"/>
  <c r="AK1707" i="4" s="1"/>
  <c r="AK1791" i="4"/>
  <c r="AL1791" i="4"/>
  <c r="AO2373" i="4"/>
  <c r="AM1587" i="4"/>
  <c r="AO2593" i="4"/>
  <c r="AO1502" i="4"/>
  <c r="AM2615" i="4"/>
  <c r="AN2615" i="4"/>
  <c r="AN1659" i="4"/>
  <c r="AN2549" i="4"/>
  <c r="AO2549" i="4" s="1"/>
  <c r="AN2619" i="4"/>
  <c r="AO1957" i="4"/>
  <c r="AK2130" i="4"/>
  <c r="AL2504" i="4"/>
  <c r="AN2563" i="4"/>
  <c r="AM1914" i="4"/>
  <c r="AN135" i="4"/>
  <c r="AO135" i="4" s="1"/>
  <c r="AL129" i="4"/>
  <c r="AM129" i="4" s="1"/>
  <c r="AN129" i="4" s="1"/>
  <c r="AO129" i="4" s="1"/>
  <c r="AK363" i="4"/>
  <c r="AK583" i="4"/>
  <c r="AL583" i="4"/>
  <c r="AM583" i="4" s="1"/>
  <c r="AK150" i="4"/>
  <c r="AL150" i="4"/>
  <c r="AJ138" i="4"/>
  <c r="AJ381" i="4"/>
  <c r="AL473" i="4"/>
  <c r="AM473" i="4"/>
  <c r="AN473" i="4" s="1"/>
  <c r="AK318" i="4"/>
  <c r="AL136" i="4"/>
  <c r="AM136" i="4" s="1"/>
  <c r="AL324" i="4"/>
  <c r="AK114" i="4"/>
  <c r="AL114" i="4" s="1"/>
  <c r="AM114" i="4" s="1"/>
  <c r="AO163" i="4"/>
  <c r="AL495" i="4"/>
  <c r="AM495" i="4" s="1"/>
  <c r="AM432" i="4"/>
  <c r="AN432" i="4" s="1"/>
  <c r="AJ417" i="4"/>
  <c r="AM938" i="4"/>
  <c r="AN938" i="4" s="1"/>
  <c r="AO938" i="4" s="1"/>
  <c r="AJ21" i="4"/>
  <c r="AK453" i="4"/>
  <c r="AL453" i="4" s="1"/>
  <c r="AJ915" i="4"/>
  <c r="AK915" i="4" s="1"/>
  <c r="AK931" i="4"/>
  <c r="AL931" i="4" s="1"/>
  <c r="AK618" i="4"/>
  <c r="AN705" i="4"/>
  <c r="AO705" i="4" s="1"/>
  <c r="AL793" i="4"/>
  <c r="AM766" i="4"/>
  <c r="AO142" i="4"/>
  <c r="AK560" i="4"/>
  <c r="AK562" i="4"/>
  <c r="AL688" i="4"/>
  <c r="AM584" i="4"/>
  <c r="AN584" i="4" s="1"/>
  <c r="AO584" i="4" s="1"/>
  <c r="AK722" i="4"/>
  <c r="AL580" i="4"/>
  <c r="AM658" i="4"/>
  <c r="AN658" i="4" s="1"/>
  <c r="AN679" i="4"/>
  <c r="AL927" i="4"/>
  <c r="AJ895" i="4"/>
  <c r="AK645" i="4"/>
  <c r="AL645" i="4" s="1"/>
  <c r="AL652" i="4"/>
  <c r="AK801" i="4"/>
  <c r="AO1298" i="4"/>
  <c r="AO412" i="4"/>
  <c r="AL655" i="4"/>
  <c r="AL1171" i="4"/>
  <c r="AM1171" i="4" s="1"/>
  <c r="AL866" i="4"/>
  <c r="AL913" i="4"/>
  <c r="AK989" i="4"/>
  <c r="AL989" i="4" s="1"/>
  <c r="AM1287" i="4"/>
  <c r="AN1287" i="4" s="1"/>
  <c r="AL1195" i="4"/>
  <c r="AM1195" i="4" s="1"/>
  <c r="AL1635" i="4"/>
  <c r="AM1635" i="4" s="1"/>
  <c r="AL722" i="4"/>
  <c r="AM722" i="4" s="1"/>
  <c r="AO404" i="4"/>
  <c r="AN807" i="4"/>
  <c r="AK411" i="4"/>
  <c r="AN677" i="4"/>
  <c r="AO677" i="4" s="1"/>
  <c r="AN1158" i="4"/>
  <c r="AO1158" i="4" s="1"/>
  <c r="AK1180" i="4"/>
  <c r="AL1180" i="4" s="1"/>
  <c r="AJ1312" i="4"/>
  <c r="AJ1476" i="4"/>
  <c r="AL661" i="4"/>
  <c r="AM661" i="4" s="1"/>
  <c r="AL773" i="4"/>
  <c r="AM773" i="4" s="1"/>
  <c r="AI2388" i="4"/>
  <c r="AL1202" i="4"/>
  <c r="AM1202" i="4" s="1"/>
  <c r="AM1290" i="4"/>
  <c r="AN1290" i="4" s="1"/>
  <c r="AO1486" i="4"/>
  <c r="AM1089" i="4"/>
  <c r="AM1467" i="4"/>
  <c r="AL1404" i="4"/>
  <c r="AM1449" i="4"/>
  <c r="AN1449" i="4" s="1"/>
  <c r="AL1367" i="4"/>
  <c r="AO1010" i="4"/>
  <c r="AM1544" i="4"/>
  <c r="AN1544" i="4" s="1"/>
  <c r="AJ1755" i="4"/>
  <c r="AL1524" i="4"/>
  <c r="AK1772" i="4"/>
  <c r="AL1772" i="4"/>
  <c r="AJ1880" i="4"/>
  <c r="AM1845" i="4"/>
  <c r="AN1845" i="4"/>
  <c r="AJ1094" i="4"/>
  <c r="AL1137" i="4"/>
  <c r="AM1137" i="4" s="1"/>
  <c r="AK1650" i="4"/>
  <c r="AL1650" i="4"/>
  <c r="AK1944" i="4"/>
  <c r="AL1944" i="4"/>
  <c r="AM1173" i="4"/>
  <c r="AN1199" i="4"/>
  <c r="AK1500" i="4"/>
  <c r="AK1488" i="4"/>
  <c r="AL1488" i="4" s="1"/>
  <c r="AJ1748" i="4"/>
  <c r="AK1839" i="4"/>
  <c r="AN1379" i="4"/>
  <c r="AM1452" i="4"/>
  <c r="AL1378" i="4"/>
  <c r="AN1596" i="4"/>
  <c r="AO1596" i="4" s="1"/>
  <c r="AL1582" i="4"/>
  <c r="AM1746" i="4"/>
  <c r="AN1746" i="4" s="1"/>
  <c r="AO1746" i="4" s="1"/>
  <c r="AL554" i="4"/>
  <c r="AM554" i="4" s="1"/>
  <c r="AK1072" i="4"/>
  <c r="AL1302" i="4"/>
  <c r="AM1302" i="4" s="1"/>
  <c r="AN1302" i="4" s="1"/>
  <c r="AK1184" i="4"/>
  <c r="AL1375" i="4"/>
  <c r="AM1375" i="4" s="1"/>
  <c r="AJ1654" i="4"/>
  <c r="AO1533" i="4"/>
  <c r="AO1548" i="4"/>
  <c r="AL1645" i="4"/>
  <c r="AM1645" i="4" s="1"/>
  <c r="AK1687" i="4"/>
  <c r="AK809" i="4"/>
  <c r="AL809" i="4" s="1"/>
  <c r="AN1491" i="4"/>
  <c r="AO1491" i="4" s="1"/>
  <c r="AN1202" i="4"/>
  <c r="AN1543" i="4"/>
  <c r="AO1543" i="4" s="1"/>
  <c r="AL1611" i="4"/>
  <c r="AM1611" i="4" s="1"/>
  <c r="AM1641" i="4"/>
  <c r="AN1641" i="4" s="1"/>
  <c r="AO1641" i="4" s="1"/>
  <c r="AM1730" i="4"/>
  <c r="AN1730" i="4" s="1"/>
  <c r="AO1730" i="4" s="1"/>
  <c r="AJ1549" i="4"/>
  <c r="AJ1692" i="4"/>
  <c r="AM1823" i="4"/>
  <c r="AN1823" i="4"/>
  <c r="AO1823" i="4" s="1"/>
  <c r="AN1887" i="4"/>
  <c r="AO1887" i="4" s="1"/>
  <c r="AK1719" i="4"/>
  <c r="AM2127" i="4"/>
  <c r="AM1963" i="4"/>
  <c r="AN1963" i="4" s="1"/>
  <c r="AL1934" i="4"/>
  <c r="AM1934" i="4" s="1"/>
  <c r="AN1934" i="4" s="1"/>
  <c r="AK2120" i="4"/>
  <c r="AL2120" i="4"/>
  <c r="AM2120" i="4"/>
  <c r="AN2120" i="4"/>
  <c r="AJ2059" i="4"/>
  <c r="AK2272" i="4"/>
  <c r="AM2297" i="4"/>
  <c r="AN2297" i="4"/>
  <c r="AO2297" i="4" s="1"/>
  <c r="AJ2489" i="4"/>
  <c r="AK2489" i="4"/>
  <c r="AL2460" i="4"/>
  <c r="AM2460" i="4" s="1"/>
  <c r="AM2526" i="4"/>
  <c r="AN2526" i="4" s="1"/>
  <c r="AO2526" i="4" s="1"/>
  <c r="AJ2530" i="4"/>
  <c r="AO1319" i="4"/>
  <c r="AO1459" i="4"/>
  <c r="AJ1937" i="4"/>
  <c r="AN2153" i="4"/>
  <c r="AO2153" i="4"/>
  <c r="AJ2051" i="4"/>
  <c r="AM2185" i="4"/>
  <c r="AN2185" i="4"/>
  <c r="AO2185" i="4" s="1"/>
  <c r="AK2332" i="4"/>
  <c r="AO1528" i="4"/>
  <c r="AN2625" i="4"/>
  <c r="AO2625" i="4" s="1"/>
  <c r="AO2509" i="4"/>
  <c r="AK2588" i="4"/>
  <c r="AN2019" i="4"/>
  <c r="AO2019" i="4"/>
  <c r="AM1811" i="4"/>
  <c r="AN1811" i="4" s="1"/>
  <c r="AO1811" i="4" s="1"/>
  <c r="AM1915" i="4"/>
  <c r="AM2600" i="4"/>
  <c r="AK1142" i="4"/>
  <c r="AL1142" i="4" s="1"/>
  <c r="AN540" i="4"/>
  <c r="AO540" i="4" s="1"/>
  <c r="AK1021" i="4"/>
  <c r="AN1309" i="4"/>
  <c r="AO1309" i="4" s="1"/>
  <c r="AJ1268" i="4"/>
  <c r="AK1268" i="4" s="1"/>
  <c r="AM496" i="4"/>
  <c r="AN496" i="4" s="1"/>
  <c r="AK1521" i="4"/>
  <c r="AL1521" i="4" s="1"/>
  <c r="AJ992" i="4"/>
  <c r="AJ1078" i="4"/>
  <c r="AK1095" i="4"/>
  <c r="AM1253" i="4"/>
  <c r="AN1253" i="4" s="1"/>
  <c r="AJ1156" i="4"/>
  <c r="AM1216" i="4"/>
  <c r="AM1267" i="4"/>
  <c r="AN815" i="4"/>
  <c r="AM965" i="4"/>
  <c r="AK1096" i="4"/>
  <c r="AK1112" i="4"/>
  <c r="AL1112" i="4" s="1"/>
  <c r="AO1254" i="4"/>
  <c r="AM1225" i="4"/>
  <c r="AM1404" i="4"/>
  <c r="AL1395" i="4"/>
  <c r="AM1395" i="4" s="1"/>
  <c r="AL1431" i="4"/>
  <c r="AM1431" i="4" s="1"/>
  <c r="AJ1481" i="4"/>
  <c r="AJ1629" i="4"/>
  <c r="AO849" i="4"/>
  <c r="AN1042" i="4"/>
  <c r="AO1042" i="4" s="1"/>
  <c r="AL1188" i="4"/>
  <c r="AO1310" i="4"/>
  <c r="AL1352" i="4"/>
  <c r="AN1644" i="4"/>
  <c r="AO1644" i="4" s="1"/>
  <c r="AK1368" i="4"/>
  <c r="AM1432" i="4"/>
  <c r="AL1525" i="4"/>
  <c r="AM1525" i="4" s="1"/>
  <c r="AN1518" i="4"/>
  <c r="AO1518" i="4" s="1"/>
  <c r="AK1847" i="4"/>
  <c r="AK1671" i="4"/>
  <c r="AM1303" i="4"/>
  <c r="AO1318" i="4"/>
  <c r="AO1214" i="4"/>
  <c r="AK1297" i="4"/>
  <c r="AM1299" i="4"/>
  <c r="AK1236" i="4"/>
  <c r="AL1236" i="4" s="1"/>
  <c r="AK1484" i="4"/>
  <c r="AL1484" i="4" s="1"/>
  <c r="AL1391" i="4"/>
  <c r="AN1455" i="4"/>
  <c r="AO1455" i="4" s="1"/>
  <c r="AM1565" i="4"/>
  <c r="AK1551" i="4"/>
  <c r="AL1551" i="4" s="1"/>
  <c r="AK1976" i="4"/>
  <c r="AL1976" i="4"/>
  <c r="AM1976" i="4" s="1"/>
  <c r="AL396" i="4"/>
  <c r="AJ685" i="4"/>
  <c r="AJ1136" i="4"/>
  <c r="AJ1120" i="4"/>
  <c r="AJ1272" i="4"/>
  <c r="AN1311" i="4"/>
  <c r="AO1311" i="4" s="1"/>
  <c r="AJ1210" i="4"/>
  <c r="AK1210" i="4" s="1"/>
  <c r="AN1282" i="4"/>
  <c r="AO1282" i="4" s="1"/>
  <c r="AL1698" i="4"/>
  <c r="AK1620" i="4"/>
  <c r="AL1620" i="4" s="1"/>
  <c r="AM1620" i="4" s="1"/>
  <c r="AM1582" i="4"/>
  <c r="AN1751" i="4"/>
  <c r="AJ1969" i="4"/>
  <c r="AK1969" i="4"/>
  <c r="AL1500" i="4"/>
  <c r="AJ1338" i="4"/>
  <c r="AM1401" i="4"/>
  <c r="AN1401" i="4" s="1"/>
  <c r="AN1595" i="4"/>
  <c r="AL1744" i="4"/>
  <c r="AL1512" i="4"/>
  <c r="AK1654" i="4"/>
  <c r="AK1473" i="4"/>
  <c r="AN1643" i="4"/>
  <c r="AO1643" i="4" s="1"/>
  <c r="AM1713" i="4"/>
  <c r="AN1713" i="4" s="1"/>
  <c r="AO1713" i="4" s="1"/>
  <c r="AM1718" i="4"/>
  <c r="AM1669" i="4"/>
  <c r="AK1695" i="4"/>
  <c r="AM1767" i="4"/>
  <c r="AL960" i="4"/>
  <c r="AL1169" i="4"/>
  <c r="AL1271" i="4"/>
  <c r="AN1344" i="4"/>
  <c r="AO1344" i="4" s="1"/>
  <c r="AN1414" i="4"/>
  <c r="AO1414" i="4" s="1"/>
  <c r="AK1664" i="4"/>
  <c r="AL1664" i="4" s="1"/>
  <c r="AM1664" i="4"/>
  <c r="AN1664" i="4" s="1"/>
  <c r="AK1530" i="4"/>
  <c r="AM1615" i="4"/>
  <c r="AK2182" i="4"/>
  <c r="AJ1764" i="4"/>
  <c r="AK1764" i="4"/>
  <c r="AL1780" i="4"/>
  <c r="AM1780" i="4" s="1"/>
  <c r="AK1114" i="4"/>
  <c r="AM1147" i="4"/>
  <c r="AO1207" i="4"/>
  <c r="AL1304" i="4"/>
  <c r="AM1304" i="4" s="1"/>
  <c r="AL1228" i="4"/>
  <c r="AK1555" i="4"/>
  <c r="AK1504" i="4"/>
  <c r="AO1723" i="4"/>
  <c r="AM1752" i="4"/>
  <c r="AJ1646" i="4"/>
  <c r="AM1766" i="4"/>
  <c r="AN1766" i="4" s="1"/>
  <c r="AO1766" i="4" s="1"/>
  <c r="AK1983" i="4"/>
  <c r="AM1775" i="4"/>
  <c r="AM1458" i="4"/>
  <c r="AL1618" i="4"/>
  <c r="AJ1802" i="4"/>
  <c r="AK1802" i="4"/>
  <c r="AL1802" i="4" s="1"/>
  <c r="AL1988" i="4"/>
  <c r="AM1988" i="4"/>
  <c r="AN1900" i="4"/>
  <c r="AO1900" i="4" s="1"/>
  <c r="AM2028" i="4"/>
  <c r="AK2042" i="4"/>
  <c r="AN2301" i="4"/>
  <c r="AO2301" i="4" s="1"/>
  <c r="AL2364" i="4"/>
  <c r="AM2364" i="4" s="1"/>
  <c r="AJ2612" i="4"/>
  <c r="AM1638" i="4"/>
  <c r="AN1638" i="4" s="1"/>
  <c r="AK1519" i="4"/>
  <c r="AL1840" i="4"/>
  <c r="AN1754" i="4"/>
  <c r="AO1754" i="4" s="1"/>
  <c r="AL1707" i="4"/>
  <c r="AK1933" i="4"/>
  <c r="AL2332" i="4"/>
  <c r="AK1876" i="4"/>
  <c r="AO2300" i="4"/>
  <c r="AN2074" i="4"/>
  <c r="AO2074" i="4" s="1"/>
  <c r="AN2333" i="4"/>
  <c r="AM1593" i="4"/>
  <c r="AL2519" i="4"/>
  <c r="AO1762" i="4"/>
  <c r="AM1846" i="4"/>
  <c r="AO1931" i="4"/>
  <c r="AM1972" i="4"/>
  <c r="AO2278" i="4"/>
  <c r="AO2323" i="4"/>
  <c r="AO2514" i="4"/>
  <c r="AM2571" i="4"/>
  <c r="AN2620" i="4"/>
  <c r="AO2620" i="4" s="1"/>
  <c r="AM649" i="4"/>
  <c r="AK384" i="4"/>
  <c r="AL371" i="4"/>
  <c r="AJ507" i="4"/>
  <c r="AK507" i="4" s="1"/>
  <c r="AL507" i="4" s="1"/>
  <c r="AN484" i="4"/>
  <c r="AO484" i="4" s="1"/>
  <c r="AM636" i="4"/>
  <c r="AN636" i="4" s="1"/>
  <c r="AO636" i="4" s="1"/>
  <c r="AL870" i="4"/>
  <c r="AM526" i="4"/>
  <c r="AN559" i="4"/>
  <c r="AO559" i="4" s="1"/>
  <c r="AM890" i="4"/>
  <c r="AN890" i="4" s="1"/>
  <c r="AO890" i="4"/>
  <c r="AJ919" i="4"/>
  <c r="AK546" i="4"/>
  <c r="AL697" i="4"/>
  <c r="AM697" i="4" s="1"/>
  <c r="AN697" i="4" s="1"/>
  <c r="AL450" i="4"/>
  <c r="AK491" i="4"/>
  <c r="AO748" i="4"/>
  <c r="AO648" i="4"/>
  <c r="AK902" i="4"/>
  <c r="AL638" i="4"/>
  <c r="AN609" i="4"/>
  <c r="AO609" i="4" s="1"/>
  <c r="AN459" i="4"/>
  <c r="AO459" i="4" s="1"/>
  <c r="AN854" i="4"/>
  <c r="AL894" i="4"/>
  <c r="AO300" i="4"/>
  <c r="AJ449" i="4"/>
  <c r="AO585" i="4"/>
  <c r="AL644" i="4"/>
  <c r="AM644" i="4" s="1"/>
  <c r="AM386" i="4"/>
  <c r="AN386" i="4" s="1"/>
  <c r="AO102" i="4"/>
  <c r="AN413" i="4"/>
  <c r="AO413" i="4" s="1"/>
  <c r="AK573" i="4"/>
  <c r="AL699" i="4"/>
  <c r="AM699" i="4" s="1"/>
  <c r="AN699" i="4" s="1"/>
  <c r="AO806" i="4"/>
  <c r="AL1006" i="4"/>
  <c r="AM1006" i="4" s="1"/>
  <c r="AJ405" i="4"/>
  <c r="AK405" i="4" s="1"/>
  <c r="AK556" i="4"/>
  <c r="AL556" i="4" s="1"/>
  <c r="AM957" i="4"/>
  <c r="AN957" i="4" s="1"/>
  <c r="AO957" i="4" s="1"/>
  <c r="AK1148" i="4"/>
  <c r="AL1148" i="4" s="1"/>
  <c r="AM1148" i="4" s="1"/>
  <c r="AK1492" i="4"/>
  <c r="AL1492" i="4" s="1"/>
  <c r="AK1508" i="4"/>
  <c r="AL1508" i="4" s="1"/>
  <c r="AO711" i="4"/>
  <c r="AN900" i="4"/>
  <c r="AO900" i="4" s="1"/>
  <c r="AL1340" i="4"/>
  <c r="AM1340" i="4" s="1"/>
  <c r="AN1340" i="4" s="1"/>
  <c r="AM757" i="4"/>
  <c r="AK701" i="4"/>
  <c r="AL884" i="4"/>
  <c r="AL1005" i="4"/>
  <c r="AL1021" i="4"/>
  <c r="AM1021" i="4" s="1"/>
  <c r="AK1125" i="4"/>
  <c r="AL1039" i="4"/>
  <c r="AM1039" i="4" s="1"/>
  <c r="AN1039" i="4" s="1"/>
  <c r="AO1039" i="4" s="1"/>
  <c r="AM1334" i="4"/>
  <c r="AN1334" i="4"/>
  <c r="AM1257" i="4"/>
  <c r="AK1332" i="4"/>
  <c r="AL1062" i="4"/>
  <c r="AO1199" i="4"/>
  <c r="AJ1260" i="4"/>
  <c r="AM738" i="4"/>
  <c r="AN738" i="4" s="1"/>
  <c r="AN823" i="4"/>
  <c r="AO823" i="4" s="1"/>
  <c r="AN1055" i="4"/>
  <c r="AO1055" i="4" s="1"/>
  <c r="AM967" i="4"/>
  <c r="AN967" i="4" s="1"/>
  <c r="AN991" i="4"/>
  <c r="AO991" i="4" s="1"/>
  <c r="AK1154" i="4"/>
  <c r="AO1358" i="4"/>
  <c r="AK681" i="4"/>
  <c r="AN661" i="4"/>
  <c r="AO661" i="4" s="1"/>
  <c r="AK1127" i="4"/>
  <c r="AL1127" i="4" s="1"/>
  <c r="AN1467" i="4"/>
  <c r="AO1467" i="4" s="1"/>
  <c r="AL1394" i="4"/>
  <c r="AM1394" i="4" s="1"/>
  <c r="AM1712" i="4"/>
  <c r="AN1712" i="4" s="1"/>
  <c r="AL829" i="4"/>
  <c r="AM829" i="4" s="1"/>
  <c r="AM1192" i="4"/>
  <c r="AM1466" i="4"/>
  <c r="AN1431" i="4"/>
  <c r="AO1431" i="4" s="1"/>
  <c r="AL1726" i="4"/>
  <c r="AN1239" i="4"/>
  <c r="AO1239" i="4" s="1"/>
  <c r="AN1410" i="4"/>
  <c r="AO1410" i="4" s="1"/>
  <c r="AN1464" i="4"/>
  <c r="AO1464" i="4" s="1"/>
  <c r="AJ1621" i="4"/>
  <c r="AL1598" i="4"/>
  <c r="AM1598" i="4" s="1"/>
  <c r="AN1598" i="4" s="1"/>
  <c r="AJ1715" i="4"/>
  <c r="AN1301" i="4"/>
  <c r="AO1301" i="4" s="1"/>
  <c r="AK1546" i="4"/>
  <c r="AL1546" i="4" s="1"/>
  <c r="AM1546" i="4" s="1"/>
  <c r="AK1639" i="4"/>
  <c r="AO1734" i="4"/>
  <c r="AM1741" i="4"/>
  <c r="AN1741" i="4" s="1"/>
  <c r="AO1741" i="4" s="1"/>
  <c r="AK717" i="4"/>
  <c r="AN1012" i="4"/>
  <c r="AO1012" i="4" s="1"/>
  <c r="AN1135" i="4"/>
  <c r="AO1135" i="4" s="1"/>
  <c r="AN1417" i="4"/>
  <c r="AO1417" i="4" s="1"/>
  <c r="AN1406" i="4"/>
  <c r="AO1406" i="4" s="1"/>
  <c r="AL1680" i="4"/>
  <c r="AM1680" i="4" s="1"/>
  <c r="AK1563" i="4"/>
  <c r="AL1563" i="4" s="1"/>
  <c r="AM1563" i="4" s="1"/>
  <c r="AL1517" i="4"/>
  <c r="AM1517" i="4" s="1"/>
  <c r="AM1761" i="4"/>
  <c r="AN1761" i="4" s="1"/>
  <c r="AO1761" i="4" s="1"/>
  <c r="AL1604" i="4"/>
  <c r="AM1753" i="4"/>
  <c r="AN1753" i="4" s="1"/>
  <c r="AO1753" i="4" s="1"/>
  <c r="AN1920" i="4"/>
  <c r="AO1920" i="4" s="1"/>
  <c r="AL1678" i="4"/>
  <c r="AM1678" i="4" s="1"/>
  <c r="AL1913" i="4"/>
  <c r="AO1085" i="4"/>
  <c r="AN1263" i="4"/>
  <c r="AL1286" i="4"/>
  <c r="AM1286" i="4" s="1"/>
  <c r="AK1357" i="4"/>
  <c r="AL1357" i="4"/>
  <c r="AJ1581" i="4"/>
  <c r="AK1591" i="4"/>
  <c r="AN1058" i="4"/>
  <c r="AO1058" i="4" s="1"/>
  <c r="AN1255" i="4"/>
  <c r="AM1231" i="4"/>
  <c r="AM1457" i="4"/>
  <c r="AN1457" i="4" s="1"/>
  <c r="AK1562" i="4"/>
  <c r="AL1562" i="4" s="1"/>
  <c r="AM1562" i="4" s="1"/>
  <c r="AM1503" i="4"/>
  <c r="AJ1514" i="4"/>
  <c r="AK1514" i="4" s="1"/>
  <c r="AL1530" i="4"/>
  <c r="AL1739" i="4"/>
  <c r="AO1800" i="4"/>
  <c r="AN649" i="4"/>
  <c r="AO1242" i="4"/>
  <c r="AN1409" i="4"/>
  <c r="AK1509" i="4"/>
  <c r="AL1472" i="4"/>
  <c r="AO1590" i="4"/>
  <c r="AM1550" i="4"/>
  <c r="AN1550" i="4" s="1"/>
  <c r="AO1550" i="4" s="1"/>
  <c r="AK1755" i="4"/>
  <c r="AN1672" i="4"/>
  <c r="AL1651" i="4"/>
  <c r="AL1771" i="4"/>
  <c r="AJ1778" i="4"/>
  <c r="AJ1708" i="4"/>
  <c r="AK1708" i="4" s="1"/>
  <c r="AN1782" i="4"/>
  <c r="AO1782" i="4"/>
  <c r="AL1793" i="4"/>
  <c r="AL1835" i="4"/>
  <c r="AM1835" i="4" s="1"/>
  <c r="AN1939" i="4"/>
  <c r="AO1939" i="4"/>
  <c r="AM2064" i="4"/>
  <c r="AN2064" i="4" s="1"/>
  <c r="AO2064" i="4" s="1"/>
  <c r="AL2042" i="4"/>
  <c r="AM2042" i="4" s="1"/>
  <c r="AJ2145" i="4"/>
  <c r="AK2145" i="4"/>
  <c r="AL2145" i="4"/>
  <c r="AM2239" i="4"/>
  <c r="AN2239" i="4" s="1"/>
  <c r="AL2271" i="4"/>
  <c r="AM2271" i="4" s="1"/>
  <c r="AK2382" i="4"/>
  <c r="AM2402" i="4"/>
  <c r="AL2485" i="4"/>
  <c r="AJ2541" i="4"/>
  <c r="AK2541" i="4" s="1"/>
  <c r="AL228" i="4"/>
  <c r="AL1658" i="4"/>
  <c r="AM1658" i="4" s="1"/>
  <c r="AN1806" i="4"/>
  <c r="AO1806" i="4" s="1"/>
  <c r="AJ1888" i="4"/>
  <c r="AL2588" i="4"/>
  <c r="AM1763" i="4"/>
  <c r="AN1763" i="4" s="1"/>
  <c r="AK2107" i="4"/>
  <c r="AM2253" i="4"/>
  <c r="AO2540" i="4"/>
  <c r="AN2138" i="4"/>
  <c r="AO2138" i="4" s="1"/>
  <c r="AO1273" i="4"/>
  <c r="AN1989" i="4"/>
  <c r="AO2524" i="4"/>
  <c r="AO1956" i="4"/>
  <c r="AM2338" i="4"/>
  <c r="AM1789" i="4"/>
  <c r="AN1789" i="4" s="1"/>
  <c r="AO1789" i="4"/>
  <c r="AK1946" i="4"/>
  <c r="AL1946" i="4"/>
  <c r="AL2045" i="4"/>
  <c r="AM2234" i="4"/>
  <c r="AN2234" i="4" s="1"/>
  <c r="AK1827" i="4"/>
  <c r="AN1950" i="4"/>
  <c r="AO1950" i="4" s="1"/>
  <c r="AM2089" i="4"/>
  <c r="AN2253" i="4"/>
  <c r="AN2258" i="4"/>
  <c r="AO2258" i="4" s="1"/>
  <c r="AN1569" i="4"/>
  <c r="AO1569" i="4" s="1"/>
  <c r="AK1735" i="4"/>
  <c r="AK1796" i="4"/>
  <c r="AK1904" i="4"/>
  <c r="AJ1926" i="4"/>
  <c r="AM2189" i="4"/>
  <c r="AN2189" i="4" s="1"/>
  <c r="AK2354" i="4"/>
  <c r="AL2354" i="4"/>
  <c r="AL2537" i="4"/>
  <c r="AN2583" i="4"/>
  <c r="AL2632" i="4"/>
  <c r="AL2484" i="4"/>
  <c r="AN1862" i="4"/>
  <c r="AO1862" i="4" s="1"/>
  <c r="AM1946" i="4"/>
  <c r="AJ1966" i="4"/>
  <c r="AJ2155" i="4"/>
  <c r="AK2155" i="4" s="1"/>
  <c r="AO2188" i="4"/>
  <c r="AM2264" i="4"/>
  <c r="AN2442" i="4"/>
  <c r="AO2442" i="4" s="1"/>
  <c r="AM2548" i="4"/>
  <c r="AN2548" i="4" s="1"/>
  <c r="AK2531" i="4"/>
  <c r="AN1995" i="4"/>
  <c r="AO1995" i="4" s="1"/>
  <c r="AL1916" i="4"/>
  <c r="AK2013" i="4"/>
  <c r="AN2113" i="4"/>
  <c r="AO2113" i="4" s="1"/>
  <c r="AK2453" i="4"/>
  <c r="AK2587" i="4"/>
  <c r="AM2610" i="4"/>
  <c r="AK1958" i="4"/>
  <c r="AK959" i="4"/>
  <c r="AL1130" i="4"/>
  <c r="AM1130" i="4" s="1"/>
  <c r="AK1848" i="4"/>
  <c r="AK1843" i="4"/>
  <c r="AO2000" i="4"/>
  <c r="AM1932" i="4"/>
  <c r="AN1932" i="4" s="1"/>
  <c r="AO1932" i="4" s="1"/>
  <c r="AN2010" i="4"/>
  <c r="AO2010" i="4" s="1"/>
  <c r="AK1982" i="4"/>
  <c r="AL1982" i="4" s="1"/>
  <c r="AL2090" i="4"/>
  <c r="AK2035" i="4"/>
  <c r="AJ2284" i="4"/>
  <c r="AK2303" i="4"/>
  <c r="AJ2369" i="4"/>
  <c r="AL2340" i="4"/>
  <c r="AM2491" i="4"/>
  <c r="AK2445" i="4"/>
  <c r="AL2445" i="4" s="1"/>
  <c r="AM2518" i="4"/>
  <c r="AN2518" i="4" s="1"/>
  <c r="AO2518" i="4" s="1"/>
  <c r="AJ1583" i="4"/>
  <c r="AJ1812" i="4"/>
  <c r="AL2130" i="4"/>
  <c r="AK2242" i="4"/>
  <c r="AJ2569" i="4"/>
  <c r="AN1925" i="4"/>
  <c r="AO2162" i="4"/>
  <c r="AL2379" i="4"/>
  <c r="AM2608" i="4"/>
  <c r="AN2608" i="4" s="1"/>
  <c r="AL1945" i="4"/>
  <c r="AM2355" i="4"/>
  <c r="AM2050" i="4"/>
  <c r="AN2050" i="4" s="1"/>
  <c r="AO2050" i="4" s="1"/>
  <c r="AM2523" i="4"/>
  <c r="AN2523" i="4" s="1"/>
  <c r="AO2523" i="4" s="1"/>
  <c r="AO2151" i="4"/>
  <c r="AK1980" i="4"/>
  <c r="AM2165" i="4"/>
  <c r="AN2165" i="4" s="1"/>
  <c r="AO2165" i="4" s="1"/>
  <c r="AL2199" i="4"/>
  <c r="AO2269" i="4"/>
  <c r="AN2387" i="4"/>
  <c r="AO2387" i="4" s="1"/>
  <c r="AO2206" i="4"/>
  <c r="AN2337" i="4"/>
  <c r="AO2337" i="4" s="1"/>
  <c r="AO2401" i="4"/>
  <c r="AO2615" i="4"/>
  <c r="AL2309" i="4"/>
  <c r="AL2567" i="4"/>
  <c r="AM2567" i="4" s="1"/>
  <c r="AN2567" i="4" s="1"/>
  <c r="AO2189" i="4"/>
  <c r="AN2600" i="4"/>
  <c r="AO2600" i="4" s="1"/>
  <c r="AK2380" i="4"/>
  <c r="AL2380" i="4" s="1"/>
  <c r="AN2111" i="4"/>
  <c r="AL2198" i="4"/>
  <c r="AN2363" i="4"/>
  <c r="AO2363" i="4" s="1"/>
  <c r="AI2417" i="4"/>
  <c r="AK2434" i="4"/>
  <c r="AL2434" i="4" s="1"/>
  <c r="AL1836" i="4"/>
  <c r="AM2219" i="4"/>
  <c r="AL2063" i="4"/>
  <c r="AN2089" i="4"/>
  <c r="AL2416" i="4"/>
  <c r="AM2416" i="4" s="1"/>
  <c r="AN2416" i="4" s="1"/>
  <c r="AO2416" i="4" s="1"/>
  <c r="AN2412" i="4"/>
  <c r="AO2412" i="4" s="1"/>
  <c r="AJ1794" i="4"/>
  <c r="AK1794" i="4"/>
  <c r="AM1909" i="4"/>
  <c r="AN1909" i="4" s="1"/>
  <c r="AO1909" i="4" s="1"/>
  <c r="AK1997" i="4"/>
  <c r="AL1997" i="4" s="1"/>
  <c r="AL2173" i="4"/>
  <c r="AM1821" i="4"/>
  <c r="AN1821" i="4" s="1"/>
  <c r="AJ1890" i="4"/>
  <c r="AK1890" i="4"/>
  <c r="AJ2014" i="4"/>
  <c r="AK2014" i="4" s="1"/>
  <c r="AK2283" i="4"/>
  <c r="AN2376" i="4"/>
  <c r="AO2376" i="4" s="1"/>
  <c r="AJ1899" i="4"/>
  <c r="AM2166" i="4"/>
  <c r="AN2166" i="4" s="1"/>
  <c r="AO2166" i="4" s="1"/>
  <c r="AM2086" i="4"/>
  <c r="AK1926" i="4"/>
  <c r="AK2043" i="4"/>
  <c r="AL2043" i="4" s="1"/>
  <c r="AM2238" i="4"/>
  <c r="AN2238" i="4" s="1"/>
  <c r="AO2238" i="4" s="1"/>
  <c r="AO2260" i="4"/>
  <c r="AK2342" i="4"/>
  <c r="AM2011" i="4"/>
  <c r="AN2011" i="4" s="1"/>
  <c r="AO2011" i="4" s="1"/>
  <c r="AL2066" i="4"/>
  <c r="AM2066" i="4" s="1"/>
  <c r="AJ2318" i="4"/>
  <c r="AJ1182" i="4"/>
  <c r="AK1182" i="4" s="1"/>
  <c r="AM1366" i="4"/>
  <c r="AN1366" i="4" s="1"/>
  <c r="AO1366" i="4" s="1"/>
  <c r="AJ1448" i="4"/>
  <c r="AO1610" i="4"/>
  <c r="AN1600" i="4"/>
  <c r="AO1600" i="4" s="1"/>
  <c r="AN1894" i="4"/>
  <c r="AO1894" i="4" s="1"/>
  <c r="AL1817" i="4"/>
  <c r="AJ1874" i="4"/>
  <c r="AK1874" i="4"/>
  <c r="AK1948" i="4"/>
  <c r="AM2275" i="4"/>
  <c r="AN2275" i="4" s="1"/>
  <c r="AO2275" i="4" s="1"/>
  <c r="AN2329" i="4"/>
  <c r="AO2329" i="4" s="1"/>
  <c r="AJ2358" i="4"/>
  <c r="AN2491" i="4"/>
  <c r="AO2491" i="4" s="1"/>
  <c r="AK2542" i="4"/>
  <c r="AM828" i="4"/>
  <c r="AL1335" i="4"/>
  <c r="AO1425" i="4"/>
  <c r="AL1833" i="4"/>
  <c r="AK1818" i="4"/>
  <c r="AL1935" i="4"/>
  <c r="AM1935" i="4" s="1"/>
  <c r="AL2114" i="4"/>
  <c r="AM2114" i="4" s="1"/>
  <c r="AM2216" i="4"/>
  <c r="AK2313" i="4"/>
  <c r="AL2313" i="4" s="1"/>
  <c r="AJ2339" i="4"/>
  <c r="AK2339" i="4" s="1"/>
  <c r="AN2618" i="4"/>
  <c r="AO2618" i="4" s="1"/>
  <c r="AM2588" i="4"/>
  <c r="AL1958" i="4"/>
  <c r="AK2365" i="4"/>
  <c r="AN1026" i="4"/>
  <c r="AO1026" i="4" s="1"/>
  <c r="AL1538" i="4"/>
  <c r="AL1848" i="4"/>
  <c r="AM1848" i="4" s="1"/>
  <c r="AL1843" i="4"/>
  <c r="AO2161" i="4"/>
  <c r="AK2172" i="4"/>
  <c r="AL2172" i="4" s="1"/>
  <c r="AL2035" i="4"/>
  <c r="AM2035" i="4" s="1"/>
  <c r="AK2112" i="4"/>
  <c r="AL2112" i="4" s="1"/>
  <c r="AO2310" i="4"/>
  <c r="AO2429" i="4"/>
  <c r="AM2504" i="4"/>
  <c r="AN2502" i="4"/>
  <c r="AN2504" i="4"/>
  <c r="AN2622" i="4"/>
  <c r="AO2622" i="4" s="1"/>
  <c r="AN2204" i="4"/>
  <c r="AO2204" i="4" s="1"/>
  <c r="AM2191" i="4"/>
  <c r="AN2191" i="4" s="1"/>
  <c r="AM2082" i="4"/>
  <c r="AN1929" i="4"/>
  <c r="AO1929" i="4" s="1"/>
  <c r="AO2243" i="4"/>
  <c r="AN2157" i="4"/>
  <c r="AN2141" i="4"/>
  <c r="AO2141" i="4" s="1"/>
  <c r="AM2432" i="4"/>
  <c r="AN2432" i="4" s="1"/>
  <c r="AO2432" i="4" s="1"/>
  <c r="AL2553" i="4"/>
  <c r="AM2553" i="4" s="1"/>
  <c r="AL2634" i="4"/>
  <c r="AN1985" i="4"/>
  <c r="AO1985" i="4" s="1"/>
  <c r="AO1870" i="4"/>
  <c r="AK1996" i="4"/>
  <c r="AJ2176" i="4"/>
  <c r="AK2176" i="4" s="1"/>
  <c r="AL2231" i="4"/>
  <c r="AO2299" i="4"/>
  <c r="AM2547" i="4"/>
  <c r="AM2104" i="4"/>
  <c r="AM2291" i="4"/>
  <c r="AN2291" i="4" s="1"/>
  <c r="AO2291" i="4" s="1"/>
  <c r="AK2324" i="4"/>
  <c r="AL2324" i="4" s="1"/>
  <c r="AM2159" i="4"/>
  <c r="AO2053" i="4"/>
  <c r="AL2119" i="4"/>
  <c r="AM2119" i="4" s="1"/>
  <c r="AN2119" i="4" s="1"/>
  <c r="AO2119" i="4" s="1"/>
  <c r="AO2227" i="4"/>
  <c r="AM2315" i="4"/>
  <c r="AM2295" i="4"/>
  <c r="AN2295" i="4" s="1"/>
  <c r="AM2488" i="4"/>
  <c r="AN2488" i="4" s="1"/>
  <c r="AO2488" i="4" s="1"/>
  <c r="AO2566" i="4"/>
  <c r="AN2159" i="4"/>
  <c r="AO2159" i="4" s="1"/>
  <c r="AN2219" i="4"/>
  <c r="AL2282" i="4"/>
  <c r="AN2386" i="4"/>
  <c r="AO2386" i="4" s="1"/>
  <c r="AJ1844" i="4"/>
  <c r="AN2483" i="4"/>
  <c r="AO2483" i="4" s="1"/>
  <c r="AJ2470" i="4"/>
  <c r="AN1561" i="4"/>
  <c r="AO1561" i="4" s="1"/>
  <c r="AL2341" i="4"/>
  <c r="AK1690" i="4"/>
  <c r="AL1825" i="4"/>
  <c r="AL1828" i="4"/>
  <c r="AM1828" i="4" s="1"/>
  <c r="AN1828" i="4" s="1"/>
  <c r="AO1828" i="4" s="1"/>
  <c r="AK1892" i="4"/>
  <c r="AL1943" i="4"/>
  <c r="AO2136" i="4"/>
  <c r="AJ2372" i="4"/>
  <c r="AK2372" i="4" s="1"/>
  <c r="AM2410" i="4"/>
  <c r="AN2410" i="4" s="1"/>
  <c r="AL2503" i="4"/>
  <c r="AM2503" i="4" s="1"/>
  <c r="AN2611" i="4"/>
  <c r="AO2611" i="4" s="1"/>
  <c r="AJ2572" i="4"/>
  <c r="AJ1877" i="4"/>
  <c r="AK2005" i="4"/>
  <c r="AK1448" i="4"/>
  <c r="AO2008" i="4"/>
  <c r="AL1849" i="4"/>
  <c r="AL1948" i="4"/>
  <c r="AM1948" i="4" s="1"/>
  <c r="AL2287" i="4"/>
  <c r="AM2287" i="4" s="1"/>
  <c r="AN2592" i="4"/>
  <c r="AL2574" i="4"/>
  <c r="AK2627" i="4"/>
  <c r="AO1430" i="4"/>
  <c r="AN1714" i="4"/>
  <c r="AO1714" i="4" s="1"/>
  <c r="AL1808" i="4"/>
  <c r="AM1808" i="4" s="1"/>
  <c r="AN1808" i="4" s="1"/>
  <c r="AO1952" i="4"/>
  <c r="AN2027" i="4"/>
  <c r="AO2027" i="4" s="1"/>
  <c r="AK2168" i="4"/>
  <c r="AK1949" i="4"/>
  <c r="AO2039" i="4"/>
  <c r="AJ2006" i="4"/>
  <c r="AK2209" i="4"/>
  <c r="AK2083" i="4"/>
  <c r="AK2147" i="4"/>
  <c r="AL2147" i="4" s="1"/>
  <c r="AN2226" i="4"/>
  <c r="AO2226" i="4" s="1"/>
  <c r="AJ2240" i="4"/>
  <c r="AK2370" i="4"/>
  <c r="AL2370" i="4" s="1"/>
  <c r="AL2435" i="4"/>
  <c r="AM2435" i="4" s="1"/>
  <c r="AN2435" i="4" s="1"/>
  <c r="AO2435" i="4" s="1"/>
  <c r="AK2390" i="4"/>
  <c r="AL2390" i="4" s="1"/>
  <c r="AM2390" i="4" s="1"/>
  <c r="AJ2454" i="4"/>
  <c r="AI2536" i="4"/>
  <c r="AJ2528" i="4"/>
  <c r="AJ2532" i="4"/>
  <c r="AJ2029" i="4"/>
  <c r="AJ2603" i="4"/>
  <c r="AL1384" i="4"/>
  <c r="AL2016" i="4"/>
  <c r="AM2156" i="4"/>
  <c r="AN1946" i="4"/>
  <c r="AM2090" i="4"/>
  <c r="AL2218" i="4"/>
  <c r="AL2289" i="4"/>
  <c r="AM2289" i="4" s="1"/>
  <c r="AM2270" i="4"/>
  <c r="AM2371" i="4"/>
  <c r="AN2371" i="4"/>
  <c r="AO2371" i="4" s="1"/>
  <c r="AM2326" i="4"/>
  <c r="AN2463" i="4"/>
  <c r="AO2463" i="4" s="1"/>
  <c r="AO2554" i="4"/>
  <c r="AM2558" i="4"/>
  <c r="AN2558" i="4" s="1"/>
  <c r="AO2558" i="4" s="1"/>
  <c r="AL2539" i="4"/>
  <c r="AJ2513" i="4"/>
  <c r="AN1633" i="4"/>
  <c r="AO1633" i="4" s="1"/>
  <c r="AL1801" i="4"/>
  <c r="AM2048" i="4"/>
  <c r="AN2048" i="4" s="1"/>
  <c r="AO2048" i="4" s="1"/>
  <c r="AO2544" i="4"/>
  <c r="AN2245" i="4"/>
  <c r="AO2245" i="4" s="1"/>
  <c r="AJ2095" i="4"/>
  <c r="AN2143" i="4"/>
  <c r="AO2143" i="4" s="1"/>
  <c r="AO2157" i="4"/>
  <c r="AM1936" i="4"/>
  <c r="AM2149" i="4"/>
  <c r="AN2149" i="4" s="1"/>
  <c r="AN2086" i="4"/>
  <c r="AM2274" i="4"/>
  <c r="AM2293" i="4"/>
  <c r="AN2293" i="4" s="1"/>
  <c r="AO2293" i="4" s="1"/>
  <c r="AL2464" i="4"/>
  <c r="AO2583" i="4"/>
  <c r="AN2156" i="4"/>
  <c r="AK2122" i="4"/>
  <c r="AO2617" i="4"/>
  <c r="AN1992" i="4"/>
  <c r="AO1992" i="4" s="1"/>
  <c r="AM2058" i="4"/>
  <c r="AN2058" i="4" s="1"/>
  <c r="AO2058" i="4" s="1"/>
  <c r="AN2210" i="4"/>
  <c r="AO2210" i="4" s="1"/>
  <c r="AL2383" i="4"/>
  <c r="AM2383" i="4" s="1"/>
  <c r="AM2497" i="4"/>
  <c r="AN2497" i="4" s="1"/>
  <c r="AO2497" i="4" s="1"/>
  <c r="AJ1810" i="4"/>
  <c r="AL1919" i="4"/>
  <c r="AM1919" i="4" s="1"/>
  <c r="AM2054" i="4"/>
  <c r="AN2054" i="4" s="1"/>
  <c r="AO2054" i="4" s="1"/>
  <c r="AL2215" i="4"/>
  <c r="AM2282" i="4"/>
  <c r="AL2381" i="4"/>
  <c r="AN2535" i="4"/>
  <c r="AO2535" i="4" s="1"/>
  <c r="AM2635" i="4"/>
  <c r="AN2635" i="4" s="1"/>
  <c r="AO2635" i="4" s="1"/>
  <c r="AN2195" i="4"/>
  <c r="AO2195" i="4" s="1"/>
  <c r="AM2413" i="4"/>
  <c r="AO2440" i="4"/>
  <c r="AL2002" i="4"/>
  <c r="AL2408" i="4"/>
  <c r="AM2173" i="4"/>
  <c r="AK2516" i="4"/>
  <c r="AN1587" i="4"/>
  <c r="AJ1902" i="4"/>
  <c r="AO2234" i="4"/>
  <c r="AJ2186" i="4"/>
  <c r="AK2346" i="4"/>
  <c r="AL2349" i="4"/>
  <c r="AM2349" i="4" s="1"/>
  <c r="AL2448" i="4"/>
  <c r="AM2448" i="4"/>
  <c r="AM2468" i="4"/>
  <c r="AN2468" i="4" s="1"/>
  <c r="AO2468" i="4" s="1"/>
  <c r="AK2470" i="4"/>
  <c r="AJ2585" i="4"/>
  <c r="AK2585" i="4" s="1"/>
  <c r="AN1961" i="4"/>
  <c r="AO1961" i="4"/>
  <c r="AK1968" i="4"/>
  <c r="AL2005" i="4"/>
  <c r="AO2003" i="4"/>
  <c r="AL2098" i="4"/>
  <c r="AN2481" i="4"/>
  <c r="AN2576" i="4"/>
  <c r="AN2602" i="4"/>
  <c r="AO2602" i="4" s="1"/>
  <c r="AM2005" i="4"/>
  <c r="AN2005" i="4" s="1"/>
  <c r="AK2318" i="4"/>
  <c r="AL2318" i="4" s="1"/>
  <c r="AN1648" i="4"/>
  <c r="AO1648" i="4" s="1"/>
  <c r="AK1740" i="4"/>
  <c r="AJ2032" i="4"/>
  <c r="AM1797" i="4"/>
  <c r="AN1797" i="4" s="1"/>
  <c r="AM1851" i="4"/>
  <c r="AJ2137" i="4"/>
  <c r="AK2358" i="4"/>
  <c r="AL2452" i="4"/>
  <c r="AM2519" i="4"/>
  <c r="AK1416" i="4"/>
  <c r="AN1593" i="4"/>
  <c r="AO1593" i="4" s="1"/>
  <c r="AL1866" i="4"/>
  <c r="AM1866" i="4" s="1"/>
  <c r="AM2016" i="4"/>
  <c r="AN2016" i="4" s="1"/>
  <c r="AO2016" i="4" s="1"/>
  <c r="AM1788" i="4"/>
  <c r="AN1788" i="4" s="1"/>
  <c r="AJ1884" i="4"/>
  <c r="AO1925" i="4"/>
  <c r="AL2072" i="4"/>
  <c r="AN2285" i="4"/>
  <c r="AO2285" i="4" s="1"/>
  <c r="AL2083" i="4"/>
  <c r="AM2215" i="4"/>
  <c r="AN2215" i="4" s="1"/>
  <c r="AO2302" i="4"/>
  <c r="AK2480" i="4"/>
  <c r="AK2454" i="4"/>
  <c r="AK2532" i="4"/>
  <c r="AJ2543" i="4"/>
  <c r="AK1889" i="4"/>
  <c r="AL1889" i="4"/>
  <c r="AO2225" i="4"/>
  <c r="AK1906" i="4"/>
  <c r="AM1955" i="4"/>
  <c r="AN1955" i="4" s="1"/>
  <c r="AK2139" i="4"/>
  <c r="AN2315" i="4"/>
  <c r="AM2261" i="4"/>
  <c r="AM2415" i="4"/>
  <c r="AN2415" i="4" s="1"/>
  <c r="AO2415" i="4" s="1"/>
  <c r="AM2472" i="4"/>
  <c r="AN2472" i="4" s="1"/>
  <c r="AO2472" i="4" s="1"/>
  <c r="AN2607" i="4"/>
  <c r="AO2607" i="4" s="1"/>
  <c r="AO2550" i="4"/>
  <c r="AM1801" i="4"/>
  <c r="AK2131" i="4"/>
  <c r="AM2228" i="4"/>
  <c r="AN2228" i="4" s="1"/>
  <c r="AK2201" i="4"/>
  <c r="AL2637" i="4"/>
  <c r="AN1915" i="4"/>
  <c r="AL2180" i="4"/>
  <c r="AJ2256" i="4"/>
  <c r="AK2256" i="4" s="1"/>
  <c r="AN2077" i="4"/>
  <c r="AO2077" i="4" s="1"/>
  <c r="AN2264" i="4"/>
  <c r="AN2584" i="4"/>
  <c r="AK2577" i="4"/>
  <c r="AM2060" i="4"/>
  <c r="AN2060" i="4" s="1"/>
  <c r="AK2389" i="4"/>
  <c r="AL2079" i="4"/>
  <c r="AL2190" i="4"/>
  <c r="AM2471" i="4"/>
  <c r="AN2471" i="4" s="1"/>
  <c r="AO2471" i="4" s="1"/>
  <c r="AN2459" i="4"/>
  <c r="AO2459" i="4" s="1"/>
  <c r="AN2392" i="4"/>
  <c r="AK1865" i="4"/>
  <c r="AL1865" i="4" s="1"/>
  <c r="AO1928" i="4"/>
  <c r="AM2150" i="4"/>
  <c r="AN2150" i="4" s="1"/>
  <c r="AO2150" i="4" s="1"/>
  <c r="AM2088" i="4"/>
  <c r="AN2088" i="4" s="1"/>
  <c r="AO2392" i="4"/>
  <c r="AO2203" i="4"/>
  <c r="AN1846" i="4"/>
  <c r="AO1846" i="4" s="1"/>
  <c r="AK2012" i="4"/>
  <c r="AL2012" i="4" s="1"/>
  <c r="AO2633" i="4"/>
  <c r="AN2628" i="4"/>
  <c r="AO2111" i="4"/>
  <c r="AO1785" i="4"/>
  <c r="AK2115" i="4"/>
  <c r="AN2233" i="4"/>
  <c r="AO2233" i="4" s="1"/>
  <c r="AL2306" i="4"/>
  <c r="AJ2314" i="4"/>
  <c r="AK2314" i="4" s="1"/>
  <c r="AK2616" i="4"/>
  <c r="AK2350" i="4"/>
  <c r="AL2350" i="4" s="1"/>
  <c r="AK1386" i="4"/>
  <c r="AK1413" i="4"/>
  <c r="AM1706" i="4"/>
  <c r="AN1706" i="4" s="1"/>
  <c r="AK1902" i="4"/>
  <c r="AJ1786" i="4"/>
  <c r="AK1786" i="4"/>
  <c r="AL1975" i="4"/>
  <c r="AM1975" i="4" s="1"/>
  <c r="AN1975" i="4" s="1"/>
  <c r="AO1975" i="4" s="1"/>
  <c r="AK2134" i="4"/>
  <c r="AM2229" i="4"/>
  <c r="AN2229" i="4" s="1"/>
  <c r="AO2229" i="4" s="1"/>
  <c r="AL2122" i="4"/>
  <c r="AL2431" i="4"/>
  <c r="AM2431" i="4" s="1"/>
  <c r="AM2552" i="4"/>
  <c r="AL2591" i="4"/>
  <c r="AM2594" i="4"/>
  <c r="AN2594" i="4" s="1"/>
  <c r="AO2594" i="4" s="1"/>
  <c r="AL1527" i="4"/>
  <c r="AJ1758" i="4"/>
  <c r="AL2013" i="4"/>
  <c r="AM2038" i="4"/>
  <c r="AN2038" i="4" s="1"/>
  <c r="AM2205" i="4"/>
  <c r="AN2205" i="4" s="1"/>
  <c r="AK2317" i="4"/>
  <c r="AN2377" i="4"/>
  <c r="AO2377" i="4" s="1"/>
  <c r="AL2303" i="4"/>
  <c r="AN1854" i="4"/>
  <c r="AO1854" i="4" s="1"/>
  <c r="AL2177" i="4"/>
  <c r="AK2596" i="4"/>
  <c r="AN1959" i="4"/>
  <c r="AO1959" i="4" s="1"/>
  <c r="AO2081" i="4"/>
  <c r="AM2380" i="4"/>
  <c r="AN2359" i="4"/>
  <c r="AO2359" i="4"/>
  <c r="AL2479" i="4"/>
  <c r="AM2479" i="4" s="1"/>
  <c r="AN2479" i="4" s="1"/>
  <c r="AJ2437" i="4"/>
  <c r="AO2619" i="4"/>
  <c r="AL1116" i="4"/>
  <c r="AM1116" i="4" s="1"/>
  <c r="AK1941" i="4"/>
  <c r="AK2171" i="4"/>
  <c r="AK2494" i="4"/>
  <c r="AJ1349" i="4"/>
  <c r="AM1538" i="4"/>
  <c r="AL1804" i="4"/>
  <c r="AM1804" i="4" s="1"/>
  <c r="AN1809" i="4"/>
  <c r="AO1809" i="4" s="1"/>
  <c r="AK1858" i="4"/>
  <c r="AL1858" i="4" s="1"/>
  <c r="AK1875" i="4"/>
  <c r="AK1917" i="4"/>
  <c r="AL1917" i="4" s="1"/>
  <c r="AL2097" i="4"/>
  <c r="AM2097" i="4" s="1"/>
  <c r="AL2037" i="4"/>
  <c r="AM2140" i="4"/>
  <c r="AN2140" i="4" s="1"/>
  <c r="AO2140" i="4" s="1"/>
  <c r="AL2154" i="4"/>
  <c r="AM2154" i="4" s="1"/>
  <c r="AK2075" i="4"/>
  <c r="AL2241" i="4"/>
  <c r="AK2290" i="4"/>
  <c r="AL2290" i="4" s="1"/>
  <c r="AK2426" i="4"/>
  <c r="AL2426" i="4" s="1"/>
  <c r="AK2507" i="4"/>
  <c r="AJ2486" i="4"/>
  <c r="AL2516" i="4"/>
  <c r="AO1681" i="4"/>
  <c r="AL2131" i="4"/>
  <c r="AN2338" i="4"/>
  <c r="AO2338" i="4" s="1"/>
  <c r="AM2354" i="4"/>
  <c r="AK1907" i="4"/>
  <c r="AK2007" i="4"/>
  <c r="AL2007" i="4" s="1"/>
  <c r="AN2294" i="4"/>
  <c r="AO2294" i="4" s="1"/>
  <c r="AO2367" i="4"/>
  <c r="AN2413" i="4"/>
  <c r="AO2481" i="4"/>
  <c r="AN2506" i="4"/>
  <c r="AO2506" i="4" s="1"/>
  <c r="AJ2099" i="4"/>
  <c r="AO2305" i="4"/>
  <c r="AL2399" i="4"/>
  <c r="AM2399" i="4" s="1"/>
  <c r="AM2508" i="4"/>
  <c r="AN2508" i="4" s="1"/>
  <c r="AO2508" i="4" s="1"/>
  <c r="AK2197" i="4"/>
  <c r="AL2197" i="4" s="1"/>
  <c r="AM2197" i="4" s="1"/>
  <c r="AK2311" i="4"/>
  <c r="AO2265" i="4"/>
  <c r="AM2465" i="4"/>
  <c r="AN2465" i="4" s="1"/>
  <c r="AO2465" i="4" s="1"/>
  <c r="AM2126" i="4"/>
  <c r="AN2126" i="4" s="1"/>
  <c r="AO2126" i="4" s="1"/>
  <c r="AN2498" i="4"/>
  <c r="AO2498" i="4" s="1"/>
  <c r="AK1977" i="4"/>
  <c r="AM1991" i="4"/>
  <c r="AN1991" i="4" s="1"/>
  <c r="AO1991" i="4" s="1"/>
  <c r="AL1999" i="4"/>
  <c r="AM2213" i="4"/>
  <c r="AN2213" i="4" s="1"/>
  <c r="AO2213" i="4" s="1"/>
  <c r="AN2216" i="4"/>
  <c r="AO2216" i="4" s="1"/>
  <c r="AN2347" i="4"/>
  <c r="AO2347" i="4" s="1"/>
  <c r="AM2516" i="4"/>
  <c r="AM2624" i="4"/>
  <c r="AN2624" i="4" s="1"/>
  <c r="AO2624" i="4" s="1"/>
  <c r="AL2296" i="4"/>
  <c r="AL1901" i="4"/>
  <c r="AM1901" i="4" s="1"/>
  <c r="AL2030" i="4"/>
  <c r="AN2184" i="4"/>
  <c r="AO2184" i="4" s="1"/>
  <c r="AM2321" i="4"/>
  <c r="AL2115" i="4"/>
  <c r="AK2443" i="4"/>
  <c r="AL1386" i="4"/>
  <c r="AJ1369" i="4"/>
  <c r="AN1529" i="4"/>
  <c r="AJ1667" i="4"/>
  <c r="AL1902" i="4"/>
  <c r="AL2020" i="4"/>
  <c r="AK2298" i="4"/>
  <c r="AK2170" i="4"/>
  <c r="AL2389" i="4"/>
  <c r="AO2475" i="4"/>
  <c r="AK2477" i="4"/>
  <c r="AL2477" i="4" s="1"/>
  <c r="AL2586" i="4"/>
  <c r="AM2586" i="4" s="1"/>
  <c r="AJ2601" i="4"/>
  <c r="AK2601" i="4" s="1"/>
  <c r="AK2604" i="4"/>
  <c r="AL2604" i="4" s="1"/>
  <c r="AO2049" i="4"/>
  <c r="AJ1882" i="4"/>
  <c r="AM2063" i="4"/>
  <c r="AM1993" i="4"/>
  <c r="AM2021" i="4"/>
  <c r="AN2021" i="4" s="1"/>
  <c r="AM2062" i="4"/>
  <c r="AN2062" i="4" s="1"/>
  <c r="AO2062" i="4" s="1"/>
  <c r="AJ2417" i="4"/>
  <c r="AJ2424" i="4"/>
  <c r="AK2469" i="4"/>
  <c r="AJ2022" i="4"/>
  <c r="AM2505" i="4"/>
  <c r="AN2505" i="4" s="1"/>
  <c r="AL1557" i="4"/>
  <c r="AM1857" i="4"/>
  <c r="AN1857" i="4" s="1"/>
  <c r="AO1857" i="4" s="1"/>
  <c r="AK1897" i="4"/>
  <c r="AL1897" i="4" s="1"/>
  <c r="AL1777" i="4"/>
  <c r="AM1777" i="4" s="1"/>
  <c r="AM1826" i="4"/>
  <c r="AN1826" i="4" s="1"/>
  <c r="AM1787" i="4"/>
  <c r="AJ1885" i="4"/>
  <c r="AO2333" i="4"/>
  <c r="AM2331" i="4"/>
  <c r="AM2356" i="4"/>
  <c r="AN2356" i="4" s="1"/>
  <c r="AO2356" i="4" s="1"/>
  <c r="AM2360" i="4"/>
  <c r="AN2360" i="4" s="1"/>
  <c r="AO2360" i="4" s="1"/>
  <c r="AK2384" i="4"/>
  <c r="AL2596" i="4"/>
  <c r="AM2596" i="4" s="1"/>
  <c r="AO1498" i="4"/>
  <c r="AN1537" i="4"/>
  <c r="AO1537" i="4" s="1"/>
  <c r="AK1694" i="4"/>
  <c r="AO1989" i="4"/>
  <c r="AK1981" i="4"/>
  <c r="AL1981" i="4" s="1"/>
  <c r="AM2148" i="4"/>
  <c r="AM2121" i="4"/>
  <c r="AK2369" i="4"/>
  <c r="AL2357" i="4"/>
  <c r="AM2357" i="4" s="1"/>
  <c r="AK2325" i="4"/>
  <c r="AO2628" i="4"/>
  <c r="AL2171" i="4"/>
  <c r="AM2171" i="4" s="1"/>
  <c r="AK1922" i="4"/>
  <c r="AL1922" i="4"/>
  <c r="AM1922" i="4" s="1"/>
  <c r="AL2075" i="4"/>
  <c r="AJ2194" i="4"/>
  <c r="AL2209" i="4"/>
  <c r="AM2209" i="4" s="1"/>
  <c r="AN2209" i="4" s="1"/>
  <c r="AK2511" i="4"/>
  <c r="AL2511" i="4" s="1"/>
  <c r="AK2486" i="4"/>
  <c r="AL2486" i="4" s="1"/>
  <c r="AO2584" i="4"/>
  <c r="AO1814" i="4"/>
  <c r="AL2110" i="4"/>
  <c r="AM2110" i="4" s="1"/>
  <c r="AK2237" i="4"/>
  <c r="AL2237" i="4" s="1"/>
  <c r="AM2456" i="4"/>
  <c r="AN2456" i="4" s="1"/>
  <c r="AM2638" i="4"/>
  <c r="AN2638" i="4" s="1"/>
  <c r="AJ2071" i="4"/>
  <c r="AK2071" i="4" s="1"/>
  <c r="AM2352" i="4"/>
  <c r="AN2352" i="4" s="1"/>
  <c r="AO2352" i="4" s="1"/>
  <c r="AL2522" i="4"/>
  <c r="AM2522" i="4" s="1"/>
  <c r="AN2214" i="4"/>
  <c r="AO2214" i="4" s="1"/>
  <c r="AL2262" i="4"/>
  <c r="AN2236" i="4"/>
  <c r="AO2236" i="4" s="1"/>
  <c r="AK2451" i="4"/>
  <c r="AO2038" i="4"/>
  <c r="AJ2250" i="4"/>
  <c r="AL2441" i="4"/>
  <c r="AO2276" i="4"/>
  <c r="AM2368" i="4"/>
  <c r="AN2368" i="4" s="1"/>
  <c r="AO2368" i="4" s="1"/>
  <c r="AL2283" i="4"/>
  <c r="AM2286" i="4"/>
  <c r="AN2286" i="4" s="1"/>
  <c r="AO2286" i="4" s="1"/>
  <c r="AN2270" i="4"/>
  <c r="AO2411" i="4"/>
  <c r="AN2110" i="4"/>
  <c r="AO2110" i="4" s="1"/>
  <c r="AM2249" i="4"/>
  <c r="AN2249" i="4" s="1"/>
  <c r="AJ1898" i="4"/>
  <c r="AL1967" i="4"/>
  <c r="AM1967" i="4"/>
  <c r="AK1965" i="4"/>
  <c r="AL1965" i="4" s="1"/>
  <c r="AL1974" i="4"/>
  <c r="AN2082" i="4"/>
  <c r="AM2115" i="4"/>
  <c r="AK2252" i="4"/>
  <c r="AL2252" i="4" s="1"/>
  <c r="AL2325" i="4"/>
  <c r="AM2464" i="4"/>
  <c r="AN2464" i="4"/>
  <c r="AO2464" i="4" s="1"/>
  <c r="AK2538" i="4"/>
  <c r="AM1269" i="4"/>
  <c r="AN1269" i="4" s="1"/>
  <c r="AL1413" i="4"/>
  <c r="AN1574" i="4"/>
  <c r="AO1574" i="4" s="1"/>
  <c r="AK1881" i="4"/>
  <c r="AL1859" i="4"/>
  <c r="AM1859" i="4" s="1"/>
  <c r="AJ2087" i="4"/>
  <c r="AL2266" i="4"/>
  <c r="AM2266" i="4" s="1"/>
  <c r="AL2170" i="4"/>
  <c r="AK2447" i="4"/>
  <c r="AL2599" i="4"/>
  <c r="AM2599" i="4"/>
  <c r="AN2599" i="4" s="1"/>
  <c r="AO2599" i="4" s="1"/>
  <c r="AL2601" i="4"/>
  <c r="AK1905" i="4"/>
  <c r="AJ1947" i="4"/>
  <c r="AK1990" i="4"/>
  <c r="AL1990" i="4" s="1"/>
  <c r="AL2281" i="4"/>
  <c r="AM2281" i="4" s="1"/>
  <c r="AN2281" i="4" s="1"/>
  <c r="AJ2163" i="4"/>
  <c r="AL2176" i="4"/>
  <c r="AL2320" i="4"/>
  <c r="AN2326" i="4"/>
  <c r="AL2469" i="4"/>
  <c r="AL2557" i="4"/>
  <c r="AJ2551" i="4"/>
  <c r="AK2551" i="4" s="1"/>
  <c r="AL2551" i="4" s="1"/>
  <c r="AM2582" i="4"/>
  <c r="AN2582" i="4"/>
  <c r="AO2582" i="4" s="1"/>
  <c r="AN2428" i="4"/>
  <c r="AJ1480" i="4"/>
  <c r="AK1516" i="4"/>
  <c r="AL1516" i="4" s="1"/>
  <c r="AL1874" i="4"/>
  <c r="AK1883" i="4"/>
  <c r="AK2091" i="4"/>
  <c r="AL2217" i="4"/>
  <c r="AM2217" i="4" s="1"/>
  <c r="AM2378" i="4"/>
  <c r="AN2378" i="4" s="1"/>
  <c r="AK2461" i="4"/>
  <c r="AL2627" i="4"/>
  <c r="AM2627" i="4" s="1"/>
  <c r="AM1833" i="4"/>
  <c r="AN1833" i="4" s="1"/>
  <c r="AL1818" i="4"/>
  <c r="AO2086" i="4"/>
  <c r="AJ1942" i="4"/>
  <c r="AK1942" i="4" s="1"/>
  <c r="AK2034" i="4"/>
  <c r="AO2146" i="4"/>
  <c r="AK2267" i="4"/>
  <c r="AL2366" i="4"/>
  <c r="AM2366" i="4" s="1"/>
  <c r="AM2325" i="4"/>
  <c r="AN2474" i="4"/>
  <c r="AO2474" i="4" s="1"/>
  <c r="AO2576" i="4"/>
  <c r="AO2592" i="4"/>
  <c r="AJ1699" i="4"/>
  <c r="AL1940" i="4"/>
  <c r="AL2004" i="4"/>
  <c r="AM2199" i="4"/>
  <c r="AM2075" i="4"/>
  <c r="AN2207" i="4"/>
  <c r="AO2207" i="4" s="1"/>
  <c r="AO2322" i="4"/>
  <c r="AK2398" i="4"/>
  <c r="AJ2385" i="4"/>
  <c r="AN2553" i="4"/>
  <c r="AM2493" i="4"/>
  <c r="AN2493" i="4" s="1"/>
  <c r="AJ2561" i="4"/>
  <c r="AL2616" i="4"/>
  <c r="AM2112" i="4"/>
  <c r="AM2222" i="4"/>
  <c r="AK2559" i="4"/>
  <c r="AM1945" i="4"/>
  <c r="AJ2167" i="4"/>
  <c r="AM2061" i="4"/>
  <c r="AN2061" i="4" s="1"/>
  <c r="AN2261" i="4"/>
  <c r="AO2261" i="4" s="1"/>
  <c r="AM2193" i="4"/>
  <c r="AM2220" i="4"/>
  <c r="AN2220" i="4" s="1"/>
  <c r="AM2436" i="4"/>
  <c r="AN2436" i="4" s="1"/>
  <c r="AO2436" i="4" s="1"/>
  <c r="AL1953" i="4"/>
  <c r="AN2308" i="4"/>
  <c r="AO2308" i="4" s="1"/>
  <c r="AM2400" i="4"/>
  <c r="AN2400" i="4" s="1"/>
  <c r="AO2400" i="4" s="1"/>
  <c r="AM2422" i="4"/>
  <c r="AN2422" i="4" s="1"/>
  <c r="AM2555" i="4"/>
  <c r="AM2212" i="4"/>
  <c r="AM2262" i="4"/>
  <c r="AM2017" i="4"/>
  <c r="AM2196" i="4"/>
  <c r="AM2103" i="4"/>
  <c r="AN2103" i="4" s="1"/>
  <c r="AO2103" i="4" s="1"/>
  <c r="AN2222" i="4"/>
  <c r="AM2575" i="4"/>
  <c r="AN2575" i="4" s="1"/>
  <c r="AO2575" i="4" s="1"/>
  <c r="AN2515" i="4"/>
  <c r="AO2515" i="4" s="1"/>
  <c r="AN1878" i="4"/>
  <c r="AO1878" i="4" s="1"/>
  <c r="AL1927" i="4"/>
  <c r="AL1794" i="4"/>
  <c r="AM1794" i="4" s="1"/>
  <c r="AK1970" i="4"/>
  <c r="AL1970" i="4"/>
  <c r="AM1970" i="4" s="1"/>
  <c r="AN1970" i="4" s="1"/>
  <c r="AM2085" i="4"/>
  <c r="AN2085" i="4"/>
  <c r="AO1529" i="4"/>
  <c r="AL1842" i="4"/>
  <c r="AL1890" i="4"/>
  <c r="AM1891" i="4"/>
  <c r="AN1891" i="4" s="1"/>
  <c r="AO1891" i="4" s="1"/>
  <c r="AK2025" i="4"/>
  <c r="AL2025" i="4"/>
  <c r="AL2036" i="4"/>
  <c r="AM2036" i="4" s="1"/>
  <c r="AN2036" i="4" s="1"/>
  <c r="AK2247" i="4"/>
  <c r="AK2335" i="4"/>
  <c r="AL2335" i="4"/>
  <c r="AL2457" i="4"/>
  <c r="AK1893" i="4"/>
  <c r="AK1860" i="4"/>
  <c r="AL1860" i="4" s="1"/>
  <c r="AM1860" i="4" s="1"/>
  <c r="AL2047" i="4"/>
  <c r="AM2047" i="4" s="1"/>
  <c r="AN2047" i="4" s="1"/>
  <c r="AM2158" i="4"/>
  <c r="AN2158" i="4" s="1"/>
  <c r="AO2158" i="4" s="1"/>
  <c r="AK2319" i="4"/>
  <c r="AL2319" i="4" s="1"/>
  <c r="AM2319" i="4" s="1"/>
  <c r="AL2534" i="4"/>
  <c r="AM2534" i="4" s="1"/>
  <c r="AK2626" i="4"/>
  <c r="AL2626" i="4" s="1"/>
  <c r="AN1689" i="4"/>
  <c r="AO1689" i="4" s="1"/>
  <c r="AM1516" i="4"/>
  <c r="AN1516" i="4" s="1"/>
  <c r="AO1516" i="4" s="1"/>
  <c r="AN1798" i="4"/>
  <c r="AO1798" i="4" s="1"/>
  <c r="AK1962" i="4"/>
  <c r="AL2091" i="4"/>
  <c r="AL2384" i="4"/>
  <c r="AM2384" i="4" s="1"/>
  <c r="AN2384" i="4" s="1"/>
  <c r="AL2461" i="4"/>
  <c r="AK1873" i="4"/>
  <c r="AL1873" i="4" s="1"/>
  <c r="AL1949" i="4"/>
  <c r="AK1820" i="4"/>
  <c r="AL1820" i="4" s="1"/>
  <c r="AL1960" i="4"/>
  <c r="AM1960" i="4" s="1"/>
  <c r="AN1960" i="4" s="1"/>
  <c r="AO1960" i="4" s="1"/>
  <c r="AJ2208" i="4"/>
  <c r="AM2444" i="4"/>
  <c r="AN2444" i="4" s="1"/>
  <c r="AK2512" i="4"/>
  <c r="AM2574" i="4"/>
  <c r="AM2529" i="4"/>
  <c r="AN2529" i="4" s="1"/>
  <c r="AO2529" i="4" s="1"/>
  <c r="AN1993" i="4"/>
  <c r="AM2172" i="4"/>
  <c r="AN2172" i="4" s="1"/>
  <c r="AN2262" i="4"/>
  <c r="AO2312" i="4"/>
  <c r="AN2455" i="4"/>
  <c r="AO2455" i="4" s="1"/>
  <c r="AK2403" i="4"/>
  <c r="AM2457" i="4"/>
  <c r="AJ2580" i="4"/>
  <c r="AK2580" i="4" s="1"/>
  <c r="AL2580" i="4" s="1"/>
  <c r="AO2563" i="4"/>
  <c r="AL1908" i="4"/>
  <c r="AN2307" i="4"/>
  <c r="AO2307" i="4" s="1"/>
  <c r="AK2023" i="4"/>
  <c r="AM2221" i="4"/>
  <c r="AM2439" i="4"/>
  <c r="AN2439" i="4" s="1"/>
  <c r="AO2439" i="4" s="1"/>
  <c r="AK1886" i="4"/>
  <c r="AL1886" i="4" s="1"/>
  <c r="AN2345" i="4"/>
  <c r="AO2345" i="4" s="1"/>
  <c r="AN2420" i="4"/>
  <c r="AO2420" i="4" s="1"/>
  <c r="AO2502" i="4"/>
  <c r="AL2556" i="4"/>
  <c r="AM2556" i="4" s="1"/>
  <c r="AN2457" i="4" l="1"/>
  <c r="AM2025" i="4"/>
  <c r="AO2085" i="4"/>
  <c r="AN2017" i="4"/>
  <c r="AO2017" i="4" s="1"/>
  <c r="AN2193" i="4"/>
  <c r="AO2193" i="4"/>
  <c r="AO2222" i="4"/>
  <c r="AM2616" i="4"/>
  <c r="AK1947" i="4"/>
  <c r="AL1947" i="4"/>
  <c r="AL2447" i="4"/>
  <c r="AM2447" i="4" s="1"/>
  <c r="AN2447" i="4"/>
  <c r="AM1974" i="4"/>
  <c r="AN1974" i="4" s="1"/>
  <c r="AN1967" i="4"/>
  <c r="AO2262" i="4"/>
  <c r="AN2325" i="4"/>
  <c r="AN2331" i="4"/>
  <c r="AO2331" i="4" s="1"/>
  <c r="AN1787" i="4"/>
  <c r="AO1787" i="4" s="1"/>
  <c r="AM2469" i="4"/>
  <c r="AM2170" i="4"/>
  <c r="AL2298" i="4"/>
  <c r="AM2020" i="4"/>
  <c r="AN2020" i="4" s="1"/>
  <c r="AL2311" i="4"/>
  <c r="AM2311" i="4" s="1"/>
  <c r="AN2311" i="4" s="1"/>
  <c r="AN2354" i="4"/>
  <c r="AO2354" i="4" s="1"/>
  <c r="AN2516" i="4"/>
  <c r="AJ2527" i="4"/>
  <c r="AL2134" i="4"/>
  <c r="AN2115" i="4"/>
  <c r="AO2115" i="4" s="1"/>
  <c r="AM2190" i="4"/>
  <c r="AN2190" i="4" s="1"/>
  <c r="AL2480" i="4"/>
  <c r="AM2480" i="4" s="1"/>
  <c r="AN2480" i="4"/>
  <c r="AO2480" i="4" s="1"/>
  <c r="AN2448" i="4"/>
  <c r="AO2448" i="4" s="1"/>
  <c r="AM2408" i="4"/>
  <c r="AN2408" i="4"/>
  <c r="AO2413" i="4"/>
  <c r="AN1936" i="4"/>
  <c r="AO1936" i="4"/>
  <c r="AK2095" i="4"/>
  <c r="AL2095" i="4" s="1"/>
  <c r="AO2326" i="4"/>
  <c r="AO2270" i="4"/>
  <c r="AO2156" i="4"/>
  <c r="AK2603" i="4"/>
  <c r="AL2603" i="4" s="1"/>
  <c r="AM1949" i="4"/>
  <c r="AN2574" i="4"/>
  <c r="AO2574" i="4" s="1"/>
  <c r="AO2005" i="4"/>
  <c r="AL2470" i="4"/>
  <c r="AN2282" i="4"/>
  <c r="AO2315" i="4"/>
  <c r="AO2553" i="4"/>
  <c r="AO2082" i="4"/>
  <c r="AN1538" i="4"/>
  <c r="AO1538" i="4" s="1"/>
  <c r="AN2173" i="4"/>
  <c r="AO2173" i="4" s="1"/>
  <c r="AN2063" i="4"/>
  <c r="AO2219" i="4"/>
  <c r="AM1836" i="4"/>
  <c r="AN1836" i="4"/>
  <c r="AN1945" i="4"/>
  <c r="AL2369" i="4"/>
  <c r="AM2013" i="4"/>
  <c r="AO1946" i="4"/>
  <c r="AO2089" i="4"/>
  <c r="AN2588" i="4"/>
  <c r="AO2588" i="4" s="1"/>
  <c r="AM2485" i="4"/>
  <c r="AN2485" i="4"/>
  <c r="AN2402" i="4"/>
  <c r="AO2402" i="4"/>
  <c r="AM2145" i="4"/>
  <c r="AM1604" i="4"/>
  <c r="AN1604" i="4" s="1"/>
  <c r="AL1154" i="4"/>
  <c r="AM1154" i="4" s="1"/>
  <c r="AO1334" i="4"/>
  <c r="AO649" i="4"/>
  <c r="AL1933" i="4"/>
  <c r="AM1933" i="4" s="1"/>
  <c r="AN1988" i="4"/>
  <c r="AO1988" i="4" s="1"/>
  <c r="AN1458" i="4"/>
  <c r="AO1458" i="4" s="1"/>
  <c r="AL1983" i="4"/>
  <c r="AM1983" i="4"/>
  <c r="AM1530" i="4"/>
  <c r="AM1271" i="4"/>
  <c r="AN1271" i="4"/>
  <c r="AM1698" i="4"/>
  <c r="AN1698" i="4" s="1"/>
  <c r="AO1698" i="4" s="1"/>
  <c r="AN1216" i="4"/>
  <c r="AO1216" i="4" s="1"/>
  <c r="AN1021" i="4"/>
  <c r="AO1915" i="4"/>
  <c r="AK1937" i="4"/>
  <c r="AL1937" i="4" s="1"/>
  <c r="AL2489" i="4"/>
  <c r="AM2489" i="4" s="1"/>
  <c r="AL2272" i="4"/>
  <c r="AM2272" i="4" s="1"/>
  <c r="AO2120" i="4"/>
  <c r="AL1719" i="4"/>
  <c r="AM1719" i="4" s="1"/>
  <c r="AN1719" i="4" s="1"/>
  <c r="AL1687" i="4"/>
  <c r="AM1687" i="4" s="1"/>
  <c r="AN1687" i="4" s="1"/>
  <c r="AN1582" i="4"/>
  <c r="AO1582" i="4" s="1"/>
  <c r="AN1452" i="4"/>
  <c r="AO1452" i="4" s="1"/>
  <c r="AL1839" i="4"/>
  <c r="AM1839" i="4" s="1"/>
  <c r="AM1500" i="4"/>
  <c r="AM1650" i="4"/>
  <c r="AO1845" i="4"/>
  <c r="AM1524" i="4"/>
  <c r="AN1524" i="4" s="1"/>
  <c r="AL1755" i="4"/>
  <c r="AM1755" i="4" s="1"/>
  <c r="AN722" i="4"/>
  <c r="AO722" i="4" s="1"/>
  <c r="AO2504" i="4"/>
  <c r="AN2433" i="4"/>
  <c r="AO2433" i="4" s="1"/>
  <c r="AO854" i="4"/>
  <c r="AO1751" i="4"/>
  <c r="AO1379" i="4"/>
  <c r="AK1872" i="4"/>
  <c r="AL1872" i="4" s="1"/>
  <c r="AN1422" i="4"/>
  <c r="AO1422" i="4" s="1"/>
  <c r="AN1303" i="4"/>
  <c r="AO1303" i="4" s="1"/>
  <c r="AM1367" i="4"/>
  <c r="AN1367" i="4" s="1"/>
  <c r="AO1367" i="4" s="1"/>
  <c r="AO1255" i="4"/>
  <c r="AM688" i="4"/>
  <c r="AN688" i="4" s="1"/>
  <c r="AM1618" i="4"/>
  <c r="AN1257" i="4"/>
  <c r="AO1257" i="4" s="1"/>
  <c r="AN975" i="4"/>
  <c r="AO975" i="4" s="1"/>
  <c r="AN925" i="4"/>
  <c r="AO925" i="4"/>
  <c r="AM1373" i="4"/>
  <c r="AN1023" i="4"/>
  <c r="AO1202" i="4"/>
  <c r="AK1264" i="4"/>
  <c r="AL1264" i="4" s="1"/>
  <c r="AO671" i="4"/>
  <c r="AO679" i="4"/>
  <c r="AM1852" i="4"/>
  <c r="AN1852" i="4" s="1"/>
  <c r="AN1658" i="4"/>
  <c r="AO1658" i="4" s="1"/>
  <c r="AL2595" i="4"/>
  <c r="AM2595" i="4"/>
  <c r="AN2595" i="4" s="1"/>
  <c r="AO2595" i="4" s="1"/>
  <c r="AK2430" i="4"/>
  <c r="AL2430" i="4"/>
  <c r="AL1998" i="4"/>
  <c r="AL1626" i="4"/>
  <c r="AM1626" i="4"/>
  <c r="AM763" i="4"/>
  <c r="AN763" i="4" s="1"/>
  <c r="AO1805" i="4"/>
  <c r="AO1233" i="4"/>
  <c r="AN1767" i="4"/>
  <c r="AO1767" i="4" s="1"/>
  <c r="AM1342" i="4"/>
  <c r="AM951" i="4"/>
  <c r="AN951" i="4" s="1"/>
  <c r="AO1409" i="4"/>
  <c r="AN351" i="4"/>
  <c r="AO351" i="4" s="1"/>
  <c r="AM927" i="4"/>
  <c r="AM2037" i="4"/>
  <c r="AO2304" i="4"/>
  <c r="AM1472" i="4"/>
  <c r="AM1651" i="4"/>
  <c r="AN1651" i="4" s="1"/>
  <c r="AN1503" i="4"/>
  <c r="AN1725" i="4"/>
  <c r="AO1725" i="4" s="1"/>
  <c r="AN1759" i="4"/>
  <c r="AO1659" i="4"/>
  <c r="AO1587" i="4"/>
  <c r="AL1691" i="4"/>
  <c r="AM1691" i="4"/>
  <c r="AN1432" i="4"/>
  <c r="AO1432" i="4" s="1"/>
  <c r="AN965" i="4"/>
  <c r="AO965" i="4" s="1"/>
  <c r="AO967" i="4"/>
  <c r="AM1024" i="4"/>
  <c r="AN1024" i="4" s="1"/>
  <c r="AN1454" i="4"/>
  <c r="AO1454" i="4" s="1"/>
  <c r="AN365" i="4"/>
  <c r="AM1984" i="4"/>
  <c r="AN1984" i="4"/>
  <c r="AN2271" i="4"/>
  <c r="AL1831" i="4"/>
  <c r="AM1831" i="4"/>
  <c r="AN1559" i="4"/>
  <c r="AO1559" i="4" s="1"/>
  <c r="AM1743" i="4"/>
  <c r="AN1743" i="4" s="1"/>
  <c r="AM1683" i="4"/>
  <c r="AN1683" i="4"/>
  <c r="AO1759" i="4"/>
  <c r="AO1599" i="4"/>
  <c r="AO1672" i="4"/>
  <c r="AO1412" i="4"/>
  <c r="AN1137" i="4"/>
  <c r="AO1137" i="4" s="1"/>
  <c r="AM996" i="4"/>
  <c r="AN1321" i="4"/>
  <c r="AO1321" i="4"/>
  <c r="AM1204" i="4"/>
  <c r="AN1243" i="4"/>
  <c r="AO1243" i="4" s="1"/>
  <c r="AO1263" i="4"/>
  <c r="AO863" i="4"/>
  <c r="AM629" i="4"/>
  <c r="AM653" i="4"/>
  <c r="AO910" i="4"/>
  <c r="AM125" i="4"/>
  <c r="AN125" i="4" s="1"/>
  <c r="AO176" i="4"/>
  <c r="AN66" i="4"/>
  <c r="AO385" i="4"/>
  <c r="AO248" i="4"/>
  <c r="AN55" i="4"/>
  <c r="AO55" i="4" s="1"/>
  <c r="AL435" i="4"/>
  <c r="AN604" i="4"/>
  <c r="AO604" i="4" s="1"/>
  <c r="AN348" i="4"/>
  <c r="AM623" i="4"/>
  <c r="AM615" i="4"/>
  <c r="AN615" i="4" s="1"/>
  <c r="AN345" i="4"/>
  <c r="AO345" i="4" s="1"/>
  <c r="AO241" i="4"/>
  <c r="AO96" i="4"/>
  <c r="AN634" i="4"/>
  <c r="AN164" i="4"/>
  <c r="AO164" i="4" s="1"/>
  <c r="AM302" i="4"/>
  <c r="AN302" i="4" s="1"/>
  <c r="AN503" i="4"/>
  <c r="AM944" i="4"/>
  <c r="AO380" i="4"/>
  <c r="AN434" i="4"/>
  <c r="AO434" i="4"/>
  <c r="AM430" i="4"/>
  <c r="AO737" i="4"/>
  <c r="AM390" i="4"/>
  <c r="AL81" i="4"/>
  <c r="AM117" i="4"/>
  <c r="AM1439" i="4"/>
  <c r="AN1439" i="4"/>
  <c r="AO1439" i="4" s="1"/>
  <c r="AO932" i="4"/>
  <c r="AN855" i="4"/>
  <c r="AO855" i="4" s="1"/>
  <c r="AO1131" i="4"/>
  <c r="AL506" i="4"/>
  <c r="AM506" i="4" s="1"/>
  <c r="AM33" i="4"/>
  <c r="AI2640" i="4"/>
  <c r="AM704" i="4"/>
  <c r="AN704" i="4" s="1"/>
  <c r="AO704" i="4" s="1"/>
  <c r="AM375" i="4"/>
  <c r="AN375" i="4" s="1"/>
  <c r="AO375" i="4" s="1"/>
  <c r="AO574" i="4"/>
  <c r="AN140" i="4"/>
  <c r="AO140" i="4" s="1"/>
  <c r="AM155" i="4"/>
  <c r="AN155" i="4" s="1"/>
  <c r="AO155" i="4" s="1"/>
  <c r="AN1636" i="4"/>
  <c r="AO1636" i="4" s="1"/>
  <c r="AO1444" i="4"/>
  <c r="AM1631" i="4"/>
  <c r="AL784" i="4"/>
  <c r="AM784" i="4"/>
  <c r="AL610" i="4"/>
  <c r="AM610" i="4" s="1"/>
  <c r="AL897" i="4"/>
  <c r="AM897" i="4" s="1"/>
  <c r="AO341" i="4"/>
  <c r="AM128" i="4"/>
  <c r="AN128" i="4" s="1"/>
  <c r="AN329" i="4"/>
  <c r="AO200" i="4"/>
  <c r="AN692" i="4"/>
  <c r="AL349" i="4"/>
  <c r="AM349" i="4" s="1"/>
  <c r="AO24" i="4"/>
  <c r="AL353" i="4"/>
  <c r="AN622" i="4"/>
  <c r="AO622" i="4" s="1"/>
  <c r="AM1512" i="4"/>
  <c r="AN1512" i="4" s="1"/>
  <c r="AN1387" i="4"/>
  <c r="AO1387" i="4" s="1"/>
  <c r="AL1014" i="4"/>
  <c r="AM522" i="4"/>
  <c r="AM22" i="4"/>
  <c r="AN22" i="4" s="1"/>
  <c r="AK85" i="4"/>
  <c r="AL85" i="4" s="1"/>
  <c r="AM85" i="4" s="1"/>
  <c r="AL58" i="4"/>
  <c r="AN463" i="4"/>
  <c r="AO463" i="4" s="1"/>
  <c r="AM253" i="4"/>
  <c r="AN253" i="4" s="1"/>
  <c r="AO9" i="4"/>
  <c r="AL2361" i="4"/>
  <c r="AM2361" i="4"/>
  <c r="AK2230" i="4"/>
  <c r="AL2094" i="4"/>
  <c r="AL2118" i="4"/>
  <c r="AL2102" i="4"/>
  <c r="AL2070" i="4"/>
  <c r="AN2024" i="4"/>
  <c r="AO2024" i="4" s="1"/>
  <c r="AK2009" i="4"/>
  <c r="AK1923" i="4"/>
  <c r="AL1951" i="4"/>
  <c r="AM1799" i="4"/>
  <c r="AN1799" i="4" s="1"/>
  <c r="AO1799" i="4" s="1"/>
  <c r="AL1619" i="4"/>
  <c r="AM1619" i="4"/>
  <c r="AN1370" i="4"/>
  <c r="AO1370" i="4"/>
  <c r="AO1435" i="4"/>
  <c r="AN1363" i="4"/>
  <c r="AO1363" i="4"/>
  <c r="AN1441" i="4"/>
  <c r="AO1441" i="4" s="1"/>
  <c r="AL1428" i="4"/>
  <c r="AM1428" i="4"/>
  <c r="AN1428" i="4"/>
  <c r="AL1336" i="4"/>
  <c r="AM1336" i="4"/>
  <c r="AN1419" i="4"/>
  <c r="AO1419" i="4" s="1"/>
  <c r="AM1288" i="4"/>
  <c r="AN1288" i="4"/>
  <c r="AL1345" i="4"/>
  <c r="AM1345" i="4"/>
  <c r="AJ2639" i="4"/>
  <c r="AK2631" i="4"/>
  <c r="AL2631" i="4"/>
  <c r="AL2639" i="4" s="1"/>
  <c r="AM2631" i="4"/>
  <c r="AM2613" i="4"/>
  <c r="AL2581" i="4"/>
  <c r="AM2581" i="4"/>
  <c r="AN2581" i="4"/>
  <c r="AK2578" i="4"/>
  <c r="AK2570" i="4"/>
  <c r="AL2570" i="4"/>
  <c r="AM2570" i="4" s="1"/>
  <c r="AN2565" i="4"/>
  <c r="AO2565" i="4" s="1"/>
  <c r="AK2562" i="4"/>
  <c r="AN2520" i="4"/>
  <c r="AO2520" i="4" s="1"/>
  <c r="AM2438" i="4"/>
  <c r="AN2438" i="4" s="1"/>
  <c r="AO2438" i="4" s="1"/>
  <c r="AK2414" i="4"/>
  <c r="AL2396" i="4"/>
  <c r="AJ2395" i="4"/>
  <c r="AO2394" i="4"/>
  <c r="AO2395" i="4" s="1"/>
  <c r="AL2273" i="4"/>
  <c r="AM2273" i="4"/>
  <c r="AN2273" i="4" s="1"/>
  <c r="AO2273" i="4" s="1"/>
  <c r="AN2257" i="4"/>
  <c r="AO2257" i="4" s="1"/>
  <c r="AM2255" i="4"/>
  <c r="AL2235" i="4"/>
  <c r="AM2235" i="4"/>
  <c r="AN2235" i="4" s="1"/>
  <c r="AL2211" i="4"/>
  <c r="AM2211" i="4"/>
  <c r="AN2211" i="4" s="1"/>
  <c r="AO2211" i="4" s="1"/>
  <c r="AL2179" i="4"/>
  <c r="AM2179" i="4"/>
  <c r="AN2179" i="4" s="1"/>
  <c r="AO2179" i="4" s="1"/>
  <c r="AL2164" i="4"/>
  <c r="AN2132" i="4"/>
  <c r="AO2132" i="4" s="1"/>
  <c r="AN2100" i="4"/>
  <c r="AO2100" i="4" s="1"/>
  <c r="AN2084" i="4"/>
  <c r="AO2084" i="4" s="1"/>
  <c r="AN2068" i="4"/>
  <c r="AO2068" i="4" s="1"/>
  <c r="AL2052" i="4"/>
  <c r="AM2052" i="4"/>
  <c r="AL1861" i="4"/>
  <c r="AM1861" i="4" s="1"/>
  <c r="AN1861" i="4"/>
  <c r="AO1861" i="4" s="1"/>
  <c r="AL1837" i="4"/>
  <c r="AL1829" i="4"/>
  <c r="AM1829" i="4" s="1"/>
  <c r="AN1829" i="4"/>
  <c r="AO1829" i="4" s="1"/>
  <c r="AL1781" i="4"/>
  <c r="AK1760" i="4"/>
  <c r="AL1760" i="4"/>
  <c r="AM1760" i="4" s="1"/>
  <c r="AK1704" i="4"/>
  <c r="AL1704" i="4"/>
  <c r="AK1696" i="4"/>
  <c r="AL1696" i="4"/>
  <c r="AK1688" i="4"/>
  <c r="AL1688" i="4"/>
  <c r="AK1640" i="4"/>
  <c r="AL1640" i="4"/>
  <c r="AL1624" i="4"/>
  <c r="AM1624" i="4"/>
  <c r="AN1624" i="4" s="1"/>
  <c r="AO1624" i="4"/>
  <c r="AO1608" i="4"/>
  <c r="AO1592" i="4"/>
  <c r="AL1584" i="4"/>
  <c r="AM1584" i="4"/>
  <c r="AN1584" i="4" s="1"/>
  <c r="AO1584" i="4" s="1"/>
  <c r="AM1560" i="4"/>
  <c r="AN1560" i="4" s="1"/>
  <c r="AO1560" i="4" s="1"/>
  <c r="AL1552" i="4"/>
  <c r="AM1552" i="4" s="1"/>
  <c r="AN1552" i="4"/>
  <c r="AO1552" i="4" s="1"/>
  <c r="AL1325" i="4"/>
  <c r="AM1325" i="4"/>
  <c r="AL1317" i="4"/>
  <c r="AL1293" i="4"/>
  <c r="AN1285" i="4"/>
  <c r="AO1285" i="4" s="1"/>
  <c r="AL1261" i="4"/>
  <c r="AM1261" i="4" s="1"/>
  <c r="AN1261" i="4"/>
  <c r="AO1261" i="4" s="1"/>
  <c r="AL1229" i="4"/>
  <c r="AM1229" i="4"/>
  <c r="AN1229" i="4"/>
  <c r="AO1229" i="4" s="1"/>
  <c r="AL1221" i="4"/>
  <c r="AM1221" i="4"/>
  <c r="AN1221" i="4"/>
  <c r="AM1197" i="4"/>
  <c r="AK1191" i="4"/>
  <c r="AL1191" i="4"/>
  <c r="AM1191" i="4"/>
  <c r="AK1183" i="4"/>
  <c r="AL1183" i="4"/>
  <c r="AM1183" i="4"/>
  <c r="AK898" i="4"/>
  <c r="AK740" i="4"/>
  <c r="AL740" i="4"/>
  <c r="AM740" i="4"/>
  <c r="AK732" i="4"/>
  <c r="AK651" i="4"/>
  <c r="AL651" i="4"/>
  <c r="AM651" i="4" s="1"/>
  <c r="AN651" i="4" s="1"/>
  <c r="AK650" i="4"/>
  <c r="AL650" i="4"/>
  <c r="AM650" i="4"/>
  <c r="AN650" i="4"/>
  <c r="AK635" i="4"/>
  <c r="AK627" i="4"/>
  <c r="AL627" i="4"/>
  <c r="AM627" i="4"/>
  <c r="AN627" i="4"/>
  <c r="AO627" i="4"/>
  <c r="AK619" i="4"/>
  <c r="AK611" i="4"/>
  <c r="AL611" i="4"/>
  <c r="AM611" i="4"/>
  <c r="AK603" i="4"/>
  <c r="AK595" i="4"/>
  <c r="AK518" i="4"/>
  <c r="AK510" i="4"/>
  <c r="AK502" i="4"/>
  <c r="AK494" i="4"/>
  <c r="AK486" i="4"/>
  <c r="AK478" i="4"/>
  <c r="AK470" i="4"/>
  <c r="AK462" i="4"/>
  <c r="AK454" i="4"/>
  <c r="AK446" i="4"/>
  <c r="AK414" i="4"/>
  <c r="AK406" i="4"/>
  <c r="AK382" i="4"/>
  <c r="AK374" i="4"/>
  <c r="AK366" i="4"/>
  <c r="AK362" i="4"/>
  <c r="AL362" i="4"/>
  <c r="AM362" i="4"/>
  <c r="AN362" i="4"/>
  <c r="AO362" i="4"/>
  <c r="AK355" i="4"/>
  <c r="AL355" i="4"/>
  <c r="AK354" i="4"/>
  <c r="AL354" i="4"/>
  <c r="AM354" i="4"/>
  <c r="AN354" i="4"/>
  <c r="AO354" i="4"/>
  <c r="AL347" i="4"/>
  <c r="AM347" i="4"/>
  <c r="AN347" i="4"/>
  <c r="AO347" i="4"/>
  <c r="AK346" i="4"/>
  <c r="AL346" i="4"/>
  <c r="AM346" i="4"/>
  <c r="AL339" i="4"/>
  <c r="AM339" i="4"/>
  <c r="AK338" i="4"/>
  <c r="AL338" i="4"/>
  <c r="AM338" i="4"/>
  <c r="AN338" i="4"/>
  <c r="AO338" i="4"/>
  <c r="AK331" i="4"/>
  <c r="AL331" i="4"/>
  <c r="AM331" i="4"/>
  <c r="AN331" i="4"/>
  <c r="AO331" i="4"/>
  <c r="AK330" i="4"/>
  <c r="AL330" i="4"/>
  <c r="AM330" i="4"/>
  <c r="AN330" i="4"/>
  <c r="AO330" i="4"/>
  <c r="AK323" i="4"/>
  <c r="AL323" i="4"/>
  <c r="AK322" i="4"/>
  <c r="AL322" i="4"/>
  <c r="AM322" i="4"/>
  <c r="AL315" i="4"/>
  <c r="AM315" i="4"/>
  <c r="AN315" i="4"/>
  <c r="AO315" i="4"/>
  <c r="AK314" i="4"/>
  <c r="AL314" i="4"/>
  <c r="AM314" i="4"/>
  <c r="AN314" i="4"/>
  <c r="AO314" i="4" s="1"/>
  <c r="AK307" i="4"/>
  <c r="AL307" i="4"/>
  <c r="AM307" i="4"/>
  <c r="AN307" i="4"/>
  <c r="AO307" i="4"/>
  <c r="AK306" i="4"/>
  <c r="AL306" i="4"/>
  <c r="AM306" i="4"/>
  <c r="AN306" i="4"/>
  <c r="AO306" i="4"/>
  <c r="AK299" i="4"/>
  <c r="AL299" i="4"/>
  <c r="AM299" i="4"/>
  <c r="AN299" i="4"/>
  <c r="AO299" i="4"/>
  <c r="AK298" i="4"/>
  <c r="AL298" i="4"/>
  <c r="AM298" i="4" s="1"/>
  <c r="AK291" i="4"/>
  <c r="AL291" i="4"/>
  <c r="AK290" i="4"/>
  <c r="AL290" i="4"/>
  <c r="AM290" i="4" s="1"/>
  <c r="AK283" i="4"/>
  <c r="AL283" i="4"/>
  <c r="AM283" i="4"/>
  <c r="AN283" i="4"/>
  <c r="AO283" i="4"/>
  <c r="AK282" i="4"/>
  <c r="AL282" i="4"/>
  <c r="AL275" i="4"/>
  <c r="AM275" i="4"/>
  <c r="AN275" i="4" s="1"/>
  <c r="AO275" i="4"/>
  <c r="AK274" i="4"/>
  <c r="AL274" i="4"/>
  <c r="AK267" i="4"/>
  <c r="AL267" i="4"/>
  <c r="AM267" i="4"/>
  <c r="AN267" i="4"/>
  <c r="AO267" i="4"/>
  <c r="AK266" i="4"/>
  <c r="AL266" i="4"/>
  <c r="AM266" i="4"/>
  <c r="AN266" i="4"/>
  <c r="AO266" i="4"/>
  <c r="AK259" i="4"/>
  <c r="AL259" i="4"/>
  <c r="AM259" i="4"/>
  <c r="AN259" i="4"/>
  <c r="AO259" i="4"/>
  <c r="AK258" i="4"/>
  <c r="AL258" i="4"/>
  <c r="AM258" i="4"/>
  <c r="AN258" i="4"/>
  <c r="AO258" i="4"/>
  <c r="AL251" i="4"/>
  <c r="AK250" i="4"/>
  <c r="AL250" i="4"/>
  <c r="AM250" i="4"/>
  <c r="AN250" i="4"/>
  <c r="AO250" i="4" s="1"/>
  <c r="AK243" i="4"/>
  <c r="AL243" i="4"/>
  <c r="AM243" i="4"/>
  <c r="AN243" i="4"/>
  <c r="AO243" i="4"/>
  <c r="AK242" i="4"/>
  <c r="AL242" i="4"/>
  <c r="AM242" i="4" s="1"/>
  <c r="AK235" i="4"/>
  <c r="AL235" i="4"/>
  <c r="AM235" i="4"/>
  <c r="AN235" i="4"/>
  <c r="AO235" i="4"/>
  <c r="AK234" i="4"/>
  <c r="AL234" i="4"/>
  <c r="AM234" i="4"/>
  <c r="AN234" i="4"/>
  <c r="AO234" i="4"/>
  <c r="AK227" i="4"/>
  <c r="AL227" i="4"/>
  <c r="AM227" i="4"/>
  <c r="AN227" i="4"/>
  <c r="AO227" i="4"/>
  <c r="AK226" i="4"/>
  <c r="AL226" i="4"/>
  <c r="AM226" i="4"/>
  <c r="AN226" i="4"/>
  <c r="AL219" i="4"/>
  <c r="AM219" i="4"/>
  <c r="AN219" i="4"/>
  <c r="AO219" i="4"/>
  <c r="AK218" i="4"/>
  <c r="AL218" i="4"/>
  <c r="AM218" i="4"/>
  <c r="AN218" i="4"/>
  <c r="AO218" i="4"/>
  <c r="AK211" i="4"/>
  <c r="AK210" i="4"/>
  <c r="AK203" i="4"/>
  <c r="AL203" i="4"/>
  <c r="AM203" i="4"/>
  <c r="AN203" i="4"/>
  <c r="AO203" i="4"/>
  <c r="AK202" i="4"/>
  <c r="AK195" i="4"/>
  <c r="AL195" i="4"/>
  <c r="AM195" i="4"/>
  <c r="AK194" i="4"/>
  <c r="AK186" i="4"/>
  <c r="AL186" i="4"/>
  <c r="AK182" i="4"/>
  <c r="AK178" i="4"/>
  <c r="AK86" i="4"/>
  <c r="AL86" i="4"/>
  <c r="AK14" i="4"/>
  <c r="AL14" i="4"/>
  <c r="AK6" i="4"/>
  <c r="AL6" i="4"/>
  <c r="AO2133" i="4"/>
  <c r="AN2609" i="4"/>
  <c r="AO2609" i="4"/>
  <c r="AN868" i="4"/>
  <c r="AO868" i="4"/>
  <c r="AM1670" i="4"/>
  <c r="AN1670" i="4" s="1"/>
  <c r="AO1670" i="4" s="1"/>
  <c r="AN2224" i="4"/>
  <c r="AO2224" i="4"/>
  <c r="AK1910" i="4"/>
  <c r="AM1841" i="4"/>
  <c r="AM1614" i="4"/>
  <c r="AK1773" i="4"/>
  <c r="AM1295" i="4"/>
  <c r="AN1295" i="4" s="1"/>
  <c r="AO1295" i="4"/>
  <c r="AL1637" i="4"/>
  <c r="AM1637" i="4" s="1"/>
  <c r="AN1637" i="4" s="1"/>
  <c r="AL1597" i="4"/>
  <c r="AM1597" i="4" s="1"/>
  <c r="AM1275" i="4"/>
  <c r="AO1478" i="4"/>
  <c r="AN1215" i="4"/>
  <c r="AO1215" i="4" s="1"/>
  <c r="AM876" i="4"/>
  <c r="AK37" i="4"/>
  <c r="AL1086" i="4"/>
  <c r="AL1212" i="4"/>
  <c r="AN684" i="4"/>
  <c r="AO684" i="4"/>
  <c r="AL621" i="4"/>
  <c r="AM621" i="4"/>
  <c r="AM327" i="4"/>
  <c r="AL394" i="4"/>
  <c r="AO647" i="4"/>
  <c r="AL84" i="4"/>
  <c r="AM84" i="4"/>
  <c r="AN832" i="4"/>
  <c r="AO832" i="4" s="1"/>
  <c r="AM276" i="4"/>
  <c r="AN276" i="4"/>
  <c r="AO276" i="4" s="1"/>
  <c r="AL17" i="4"/>
  <c r="AO2384" i="4"/>
  <c r="AM2470" i="4"/>
  <c r="AO1021" i="4"/>
  <c r="AM1483" i="4"/>
  <c r="AN1483" i="4"/>
  <c r="AO1483" i="4" s="1"/>
  <c r="AO699" i="4"/>
  <c r="AN2292" i="4"/>
  <c r="AO2292" i="4" s="1"/>
  <c r="AO763" i="4"/>
  <c r="AM1330" i="4"/>
  <c r="AL1102" i="4"/>
  <c r="AO76" i="4"/>
  <c r="AN292" i="4"/>
  <c r="AN352" i="4"/>
  <c r="AO352" i="4" s="1"/>
  <c r="AM792" i="4"/>
  <c r="AM1014" i="4"/>
  <c r="AN349" i="4"/>
  <c r="AN683" i="4"/>
  <c r="AO683" i="4"/>
  <c r="AM1982" i="4"/>
  <c r="AM1264" i="4"/>
  <c r="AN1372" i="4"/>
  <c r="AO1372" i="4" s="1"/>
  <c r="AN2366" i="4"/>
  <c r="AO2366" i="4" s="1"/>
  <c r="AM1981" i="4"/>
  <c r="AO2020" i="4"/>
  <c r="AO2215" i="4"/>
  <c r="AM2434" i="4"/>
  <c r="AN2434" i="4"/>
  <c r="AO2434" i="4" s="1"/>
  <c r="AN1976" i="4"/>
  <c r="AN1755" i="4"/>
  <c r="AO1755" i="4"/>
  <c r="AL2268" i="4"/>
  <c r="AM2268" i="4"/>
  <c r="AN439" i="4"/>
  <c r="AO439" i="4" s="1"/>
  <c r="AN1264" i="4"/>
  <c r="AN1168" i="4"/>
  <c r="AO1168" i="4" s="1"/>
  <c r="AM1220" i="4"/>
  <c r="AO1308" i="4"/>
  <c r="AN1307" i="4"/>
  <c r="AM1403" i="4"/>
  <c r="AN1403" i="4" s="1"/>
  <c r="AO1403" i="4" s="1"/>
  <c r="AN316" i="4"/>
  <c r="AO316" i="4" s="1"/>
  <c r="AN976" i="4"/>
  <c r="AO976" i="4" s="1"/>
  <c r="AN65" i="4"/>
  <c r="AO65" i="4" s="1"/>
  <c r="AN587" i="4"/>
  <c r="AO587" i="4" s="1"/>
  <c r="AO128" i="4"/>
  <c r="AO185" i="4"/>
  <c r="AO320" i="4"/>
  <c r="AN1525" i="4"/>
  <c r="AO1525" i="4" s="1"/>
  <c r="AN2272" i="4"/>
  <c r="AO2272" i="4" s="1"/>
  <c r="AN1031" i="4"/>
  <c r="AO1031" i="4"/>
  <c r="AM1647" i="4"/>
  <c r="AN1647" i="4" s="1"/>
  <c r="AO1647" i="4" s="1"/>
  <c r="AN2586" i="4"/>
  <c r="AO2586" i="4" s="1"/>
  <c r="AN2460" i="4"/>
  <c r="AO2460" i="4" s="1"/>
  <c r="AL1679" i="4"/>
  <c r="AN397" i="4"/>
  <c r="AO397" i="4"/>
  <c r="AN746" i="4"/>
  <c r="AN554" i="4"/>
  <c r="AM1589" i="4"/>
  <c r="AN1399" i="4"/>
  <c r="AO1399" i="4"/>
  <c r="AO108" i="4"/>
  <c r="AN626" i="4"/>
  <c r="AN637" i="4"/>
  <c r="AO637" i="4" s="1"/>
  <c r="AN610" i="4"/>
  <c r="AN152" i="4"/>
  <c r="AO152" i="4" s="1"/>
  <c r="AO888" i="4"/>
  <c r="AM2603" i="4"/>
  <c r="AN1375" i="4"/>
  <c r="AO1375" i="4" s="1"/>
  <c r="AM2313" i="4"/>
  <c r="AN1835" i="4"/>
  <c r="AO1835" i="4"/>
  <c r="AM923" i="4"/>
  <c r="AN923" i="4" s="1"/>
  <c r="AO923" i="4" s="1"/>
  <c r="AN1611" i="4"/>
  <c r="AM1176" i="4"/>
  <c r="AN1176" i="4" s="1"/>
  <c r="AO1176" i="4" s="1"/>
  <c r="AM776" i="4"/>
  <c r="AL165" i="4"/>
  <c r="AM165" i="4" s="1"/>
  <c r="AN256" i="4"/>
  <c r="AO256" i="4" s="1"/>
  <c r="AL667" i="4"/>
  <c r="AM667" i="4" s="1"/>
  <c r="AN667" i="4" s="1"/>
  <c r="AO667" i="4" s="1"/>
  <c r="AN2534" i="4"/>
  <c r="AO2534" i="4" s="1"/>
  <c r="AO1945" i="4"/>
  <c r="AN2266" i="4"/>
  <c r="AO2266" i="4" s="1"/>
  <c r="AO2063" i="4"/>
  <c r="AM2486" i="4"/>
  <c r="AM2012" i="4"/>
  <c r="AN2012" i="4" s="1"/>
  <c r="AO2012" i="4" s="1"/>
  <c r="AN2145" i="4"/>
  <c r="AO2145" i="4" s="1"/>
  <c r="AO554" i="4"/>
  <c r="AO1934" i="4"/>
  <c r="AO1856" i="4"/>
  <c r="AO1763" i="4"/>
  <c r="AN773" i="4"/>
  <c r="AO773" i="4" s="1"/>
  <c r="AN601" i="4"/>
  <c r="AO601" i="4" s="1"/>
  <c r="AM2404" i="4"/>
  <c r="AN2404" i="4" s="1"/>
  <c r="AO2404" i="4" s="1"/>
  <c r="AN1451" i="4"/>
  <c r="AO1451" i="4" s="1"/>
  <c r="AN742" i="4"/>
  <c r="AO742" i="4"/>
  <c r="AO688" i="4"/>
  <c r="AM435" i="4"/>
  <c r="AN435" i="4" s="1"/>
  <c r="AO435" i="4" s="1"/>
  <c r="AL395" i="4"/>
  <c r="AM395" i="4"/>
  <c r="AN395" i="4" s="1"/>
  <c r="AO395" i="4" s="1"/>
  <c r="AN208" i="4"/>
  <c r="AO208" i="4" s="1"/>
  <c r="AN538" i="4"/>
  <c r="AO538" i="4" s="1"/>
  <c r="AO137" i="4"/>
  <c r="AN141" i="4"/>
  <c r="AO141" i="4" s="1"/>
  <c r="AO125" i="4"/>
  <c r="AN2319" i="4"/>
  <c r="AM2369" i="4"/>
  <c r="AN2369" i="4" s="1"/>
  <c r="AO2369" i="4" s="1"/>
  <c r="AM2007" i="4"/>
  <c r="AN2007" i="4" s="1"/>
  <c r="AO2007" i="4" s="1"/>
  <c r="AO2516" i="4"/>
  <c r="AN1848" i="4"/>
  <c r="AM1521" i="4"/>
  <c r="AN1521" i="4" s="1"/>
  <c r="AO1521" i="4"/>
  <c r="AN2489" i="4"/>
  <c r="AO2489" i="4" s="1"/>
  <c r="AO1611" i="4"/>
  <c r="AL781" i="4"/>
  <c r="AM781" i="4" s="1"/>
  <c r="AM1998" i="4"/>
  <c r="AN1998" i="4" s="1"/>
  <c r="AO1998" i="4" s="1"/>
  <c r="AN713" i="4"/>
  <c r="AO713" i="4" s="1"/>
  <c r="AM575" i="4"/>
  <c r="AN575" i="4" s="1"/>
  <c r="AO2492" i="4"/>
  <c r="AL534" i="4"/>
  <c r="AM534" i="4" s="1"/>
  <c r="AL1056" i="4"/>
  <c r="AM1056" i="4"/>
  <c r="AM710" i="4"/>
  <c r="AN189" i="4"/>
  <c r="AO189" i="4" s="1"/>
  <c r="AN623" i="4"/>
  <c r="AO623" i="4" s="1"/>
  <c r="AO634" i="4"/>
  <c r="AM81" i="4"/>
  <c r="AN81" i="4" s="1"/>
  <c r="AO81" i="4" s="1"/>
  <c r="AN877" i="4"/>
  <c r="AM42" i="4"/>
  <c r="AN42" i="4" s="1"/>
  <c r="AM58" i="4"/>
  <c r="AM2370" i="4"/>
  <c r="AN2370" i="4" s="1"/>
  <c r="AO2370" i="4" s="1"/>
  <c r="AN2217" i="4"/>
  <c r="AO2217" i="4" s="1"/>
  <c r="AN1859" i="4"/>
  <c r="AO1859" i="4" s="1"/>
  <c r="AN2469" i="4"/>
  <c r="AO2469" i="4" s="1"/>
  <c r="AL2585" i="4"/>
  <c r="AN2383" i="4"/>
  <c r="AO2383" i="4"/>
  <c r="AL2155" i="4"/>
  <c r="AM2155" i="4" s="1"/>
  <c r="AM989" i="4"/>
  <c r="AN583" i="4"/>
  <c r="AO583" i="4" s="1"/>
  <c r="AO626" i="4"/>
  <c r="AN833" i="4"/>
  <c r="AO833" i="4" s="1"/>
  <c r="AL756" i="4"/>
  <c r="AM756" i="4" s="1"/>
  <c r="AL984" i="4"/>
  <c r="AM984" i="4"/>
  <c r="AN209" i="4"/>
  <c r="AO209" i="4" s="1"/>
  <c r="AM620" i="4"/>
  <c r="AN620" i="4" s="1"/>
  <c r="AO620" i="4" s="1"/>
  <c r="AN123" i="4"/>
  <c r="AO123" i="4" s="1"/>
  <c r="AN236" i="4"/>
  <c r="AO236" i="4" s="1"/>
  <c r="AN77" i="4"/>
  <c r="AL2365" i="4"/>
  <c r="AN2556" i="4"/>
  <c r="AN2431" i="4"/>
  <c r="AM2632" i="4"/>
  <c r="AM1818" i="4"/>
  <c r="AN1860" i="4"/>
  <c r="AO1860" i="4" s="1"/>
  <c r="AM1927" i="4"/>
  <c r="AK2087" i="4"/>
  <c r="AL2087" i="4" s="1"/>
  <c r="AK1667" i="4"/>
  <c r="AL1667" i="4" s="1"/>
  <c r="AO1967" i="4"/>
  <c r="AL2451" i="4"/>
  <c r="AL2393" i="4"/>
  <c r="AO1269" i="4"/>
  <c r="AM1943" i="4"/>
  <c r="AN1943" i="4" s="1"/>
  <c r="AO1943" i="4" s="1"/>
  <c r="AM1990" i="4"/>
  <c r="AM2604" i="4"/>
  <c r="AN2221" i="4"/>
  <c r="AO2221" i="4" s="1"/>
  <c r="AM2441" i="4"/>
  <c r="AK2393" i="4"/>
  <c r="AM2637" i="4"/>
  <c r="AN2637" i="4" s="1"/>
  <c r="AK2137" i="4"/>
  <c r="AL2137" i="4" s="1"/>
  <c r="AK2032" i="4"/>
  <c r="AL2032" i="4" s="1"/>
  <c r="AL2346" i="4"/>
  <c r="AM2346" i="4" s="1"/>
  <c r="AL2014" i="4"/>
  <c r="AM2014" i="4" s="1"/>
  <c r="AM2095" i="4"/>
  <c r="AM2083" i="4"/>
  <c r="AN2627" i="4"/>
  <c r="AL1926" i="4"/>
  <c r="AM1825" i="4"/>
  <c r="AN1804" i="4"/>
  <c r="AO1804" i="4" s="1"/>
  <c r="AJ2427" i="4"/>
  <c r="AO2627" i="4"/>
  <c r="AM1858" i="4"/>
  <c r="AN1858" i="4" s="1"/>
  <c r="AO1858" i="4" s="1"/>
  <c r="AM2290" i="4"/>
  <c r="AN2290" i="4" s="1"/>
  <c r="AO1808" i="4"/>
  <c r="AM2484" i="4"/>
  <c r="AM2283" i="4"/>
  <c r="AN2283" i="4" s="1"/>
  <c r="AO2283" i="4" s="1"/>
  <c r="AM1902" i="4"/>
  <c r="AN1902" i="4" s="1"/>
  <c r="AO1902" i="4" s="1"/>
  <c r="AO2088" i="4"/>
  <c r="AL2242" i="4"/>
  <c r="AM2242" i="4" s="1"/>
  <c r="AO2190" i="4"/>
  <c r="AL1942" i="4"/>
  <c r="AL2342" i="4"/>
  <c r="AM2342" i="4" s="1"/>
  <c r="AM2176" i="4"/>
  <c r="AL1827" i="4"/>
  <c r="AM1827" i="4"/>
  <c r="AM1557" i="4"/>
  <c r="AM1527" i="4"/>
  <c r="AN1527" i="4" s="1"/>
  <c r="AO1527" i="4" s="1"/>
  <c r="AN1563" i="4"/>
  <c r="AO1563" i="4" s="1"/>
  <c r="AL1509" i="4"/>
  <c r="AM1509" i="4" s="1"/>
  <c r="AN1546" i="4"/>
  <c r="AL902" i="4"/>
  <c r="AO1826" i="4"/>
  <c r="AO2422" i="4"/>
  <c r="AN1825" i="4"/>
  <c r="AN1933" i="4"/>
  <c r="AO1933" i="4" s="1"/>
  <c r="AN1530" i="4"/>
  <c r="AK1629" i="4"/>
  <c r="AN1304" i="4"/>
  <c r="AO1304" i="4" s="1"/>
  <c r="AO2408" i="4"/>
  <c r="AK2051" i="4"/>
  <c r="AL1555" i="4"/>
  <c r="AM1555" i="4" s="1"/>
  <c r="AN1555" i="4" s="1"/>
  <c r="AO1555" i="4" s="1"/>
  <c r="AN1839" i="4"/>
  <c r="AO1839" i="4" s="1"/>
  <c r="AM1772" i="4"/>
  <c r="AN1772" i="4" s="1"/>
  <c r="AO1772" i="4" s="1"/>
  <c r="AO1449" i="4"/>
  <c r="AM655" i="4"/>
  <c r="AK895" i="4"/>
  <c r="AL562" i="4"/>
  <c r="AN495" i="4"/>
  <c r="AO495" i="4" s="1"/>
  <c r="AL318" i="4"/>
  <c r="AM2335" i="4"/>
  <c r="AL1570" i="4"/>
  <c r="AM1378" i="4"/>
  <c r="AO1719" i="4"/>
  <c r="AL1248" i="4"/>
  <c r="AK1208" i="4"/>
  <c r="AL1208" i="4" s="1"/>
  <c r="AM1208" i="4" s="1"/>
  <c r="AM730" i="4"/>
  <c r="AN730" i="4" s="1"/>
  <c r="AO730" i="4" s="1"/>
  <c r="AM793" i="4"/>
  <c r="AN793" i="4" s="1"/>
  <c r="AO793" i="4" s="1"/>
  <c r="AK846" i="4"/>
  <c r="AO2246" i="4"/>
  <c r="AN1866" i="4"/>
  <c r="AO1866" i="4" s="1"/>
  <c r="AK1877" i="4"/>
  <c r="AM2279" i="4"/>
  <c r="AK2560" i="4"/>
  <c r="AO2487" i="4"/>
  <c r="AM2328" i="4"/>
  <c r="AL1930" i="4"/>
  <c r="AM1930" i="4" s="1"/>
  <c r="AL1819" i="4"/>
  <c r="AM1819" i="4" s="1"/>
  <c r="AL1824" i="4"/>
  <c r="AM1824" i="4"/>
  <c r="AO1547" i="4"/>
  <c r="AN1378" i="4"/>
  <c r="AN1718" i="4"/>
  <c r="AO1718" i="4" s="1"/>
  <c r="AO1152" i="4"/>
  <c r="AM656" i="4"/>
  <c r="AN656" i="4" s="1"/>
  <c r="AL425" i="4"/>
  <c r="AK441" i="4"/>
  <c r="AO416" i="4"/>
  <c r="AO512" i="4"/>
  <c r="AL270" i="4"/>
  <c r="AN1972" i="4"/>
  <c r="AO1972" i="4" s="1"/>
  <c r="AK2449" i="4"/>
  <c r="AM1235" i="4"/>
  <c r="AN1235" i="4" s="1"/>
  <c r="AO1235" i="4" s="1"/>
  <c r="AO1213" i="4"/>
  <c r="AN1678" i="4"/>
  <c r="AL1329" i="4"/>
  <c r="AM1329" i="4" s="1"/>
  <c r="AO1172" i="4"/>
  <c r="AK1724" i="4"/>
  <c r="AM1391" i="4"/>
  <c r="AN1391" i="4" s="1"/>
  <c r="AL1133" i="4"/>
  <c r="AM1133" i="4" s="1"/>
  <c r="AN1133" i="4" s="1"/>
  <c r="AN1635" i="4"/>
  <c r="AJ2388" i="4"/>
  <c r="AO1030" i="4"/>
  <c r="AN1101" i="4"/>
  <c r="AO1049" i="4"/>
  <c r="AL1364" i="4"/>
  <c r="AM1364" i="4" s="1"/>
  <c r="AK952" i="4"/>
  <c r="AL668" i="4"/>
  <c r="AO310" i="4"/>
  <c r="AO575" i="4"/>
  <c r="AN1130" i="4"/>
  <c r="AO1130" i="4" s="1"/>
  <c r="AL2067" i="4"/>
  <c r="AM2067" i="4" s="1"/>
  <c r="AL1554" i="4"/>
  <c r="AM1554" i="4" s="1"/>
  <c r="AN1554" i="4" s="1"/>
  <c r="AO1278" i="4"/>
  <c r="AO1280" i="4"/>
  <c r="AM983" i="4"/>
  <c r="AN983" i="4" s="1"/>
  <c r="AO1187" i="4"/>
  <c r="AO1054" i="4"/>
  <c r="AM612" i="4"/>
  <c r="AN612" i="4" s="1"/>
  <c r="AO612" i="4" s="1"/>
  <c r="AO628" i="4"/>
  <c r="AO231" i="4"/>
  <c r="AK905" i="4"/>
  <c r="AM1413" i="4"/>
  <c r="AN1413" i="4" s="1"/>
  <c r="AO1413" i="4" s="1"/>
  <c r="AN2114" i="4"/>
  <c r="AO2114" i="4" s="1"/>
  <c r="AM2254" i="4"/>
  <c r="AN2254" i="4" s="1"/>
  <c r="AO2254" i="4" s="1"/>
  <c r="AO1976" i="4"/>
  <c r="AK1662" i="4"/>
  <c r="AM396" i="4"/>
  <c r="AO746" i="4"/>
  <c r="AN1032" i="4"/>
  <c r="AO1032" i="4" s="1"/>
  <c r="AL1038" i="4"/>
  <c r="AM1038" i="4" s="1"/>
  <c r="AN1038" i="4" s="1"/>
  <c r="AO1038" i="4" s="1"/>
  <c r="AM1872" i="4"/>
  <c r="AM752" i="4"/>
  <c r="AO1743" i="4"/>
  <c r="AL1297" i="4"/>
  <c r="AM1297" i="4" s="1"/>
  <c r="AO956" i="4"/>
  <c r="AN912" i="4"/>
  <c r="AO912" i="4" s="1"/>
  <c r="AN879" i="4"/>
  <c r="AO879" i="4" s="1"/>
  <c r="AL188" i="4"/>
  <c r="AM126" i="4"/>
  <c r="AN126" i="4" s="1"/>
  <c r="AO126" i="4" s="1"/>
  <c r="AN1154" i="4"/>
  <c r="AO1154" i="4" s="1"/>
  <c r="AO600" i="4"/>
  <c r="AM918" i="4"/>
  <c r="AL180" i="4"/>
  <c r="AM180" i="4" s="1"/>
  <c r="AN180" i="4" s="1"/>
  <c r="AL57" i="4"/>
  <c r="AM57" i="4" s="1"/>
  <c r="AN1132" i="4"/>
  <c r="AM1710" i="4"/>
  <c r="AN1710" i="4" s="1"/>
  <c r="AO1710" i="4" s="1"/>
  <c r="AM1679" i="4"/>
  <c r="AN33" i="4"/>
  <c r="AO33" i="4" s="1"/>
  <c r="AL177" i="4"/>
  <c r="AM177" i="4" s="1"/>
  <c r="AM1228" i="4"/>
  <c r="AM1424" i="4"/>
  <c r="AN1424" i="4" s="1"/>
  <c r="AO1424" i="4" s="1"/>
  <c r="AM1250" i="4"/>
  <c r="AN1250" i="4" s="1"/>
  <c r="AO1635" i="4"/>
  <c r="AM654" i="4"/>
  <c r="AN361" i="4"/>
  <c r="AK229" i="4"/>
  <c r="AL229" i="4" s="1"/>
  <c r="AN1623" i="4"/>
  <c r="AO301" i="4"/>
  <c r="AM664" i="4"/>
  <c r="AN664" i="4" s="1"/>
  <c r="AO664" i="4" s="1"/>
  <c r="AO48" i="4"/>
  <c r="AK54" i="4"/>
  <c r="AO582" i="4"/>
  <c r="AM945" i="4"/>
  <c r="AN945" i="4" s="1"/>
  <c r="AO945" i="4" s="1"/>
  <c r="AL1276" i="4"/>
  <c r="AK919" i="4"/>
  <c r="AN239" i="4"/>
  <c r="AO239" i="4" s="1"/>
  <c r="AO77" i="4"/>
  <c r="AM217" i="4"/>
  <c r="AN217" i="4" s="1"/>
  <c r="AO217" i="4" s="1"/>
  <c r="AM691" i="4"/>
  <c r="AN691" i="4" s="1"/>
  <c r="AO120" i="4"/>
  <c r="AO293" i="4"/>
  <c r="AL1087" i="4"/>
  <c r="AO1024" i="4"/>
  <c r="AO1340" i="4"/>
  <c r="AJ768" i="4"/>
  <c r="AO777" i="4"/>
  <c r="AK939" i="4"/>
  <c r="AN541" i="4"/>
  <c r="AO541" i="4" s="1"/>
  <c r="AN317" i="4"/>
  <c r="AO317" i="4" s="1"/>
  <c r="AM262" i="4"/>
  <c r="AN262" i="4" s="1"/>
  <c r="AN147" i="4"/>
  <c r="AO147" i="4" s="1"/>
  <c r="AO349" i="4"/>
  <c r="AN115" i="4"/>
  <c r="AO115" i="4" s="1"/>
  <c r="AO159" i="4"/>
  <c r="AN337" i="4"/>
  <c r="AO337" i="4" s="1"/>
  <c r="AO253" i="4"/>
  <c r="AK50" i="4"/>
  <c r="AL50" i="4" s="1"/>
  <c r="AM785" i="4"/>
  <c r="AM281" i="4"/>
  <c r="AN281" i="4" s="1"/>
  <c r="AO281" i="4" s="1"/>
  <c r="AO557" i="4"/>
  <c r="AN526" i="4"/>
  <c r="AO526" i="4" s="1"/>
  <c r="AM153" i="4"/>
  <c r="AN452" i="4"/>
  <c r="AO452" i="4" s="1"/>
  <c r="AN114" i="4"/>
  <c r="AN193" i="4"/>
  <c r="AO193" i="4" s="1"/>
  <c r="AL2034" i="4"/>
  <c r="AL2339" i="4"/>
  <c r="AM2198" i="4"/>
  <c r="AN2198" i="4" s="1"/>
  <c r="AO2198" i="4"/>
  <c r="AM1926" i="4"/>
  <c r="AM2580" i="4"/>
  <c r="AN2580" i="4" s="1"/>
  <c r="AO2580" i="4" s="1"/>
  <c r="AN1927" i="4"/>
  <c r="AN1794" i="4"/>
  <c r="AO2061" i="4"/>
  <c r="AK2417" i="4"/>
  <c r="AL2398" i="4"/>
  <c r="AM2004" i="4"/>
  <c r="AM2551" i="4"/>
  <c r="AN2551" i="4" s="1"/>
  <c r="AO2551" i="4" s="1"/>
  <c r="AN2399" i="4"/>
  <c r="AO2399" i="4" s="1"/>
  <c r="AN2349" i="4"/>
  <c r="AO2349" i="4" s="1"/>
  <c r="AN2154" i="4"/>
  <c r="AO2154" i="4" s="1"/>
  <c r="AN1981" i="4"/>
  <c r="AO1981" i="4" s="1"/>
  <c r="AM1897" i="4"/>
  <c r="AN1897" i="4" s="1"/>
  <c r="AO1897" i="4" s="1"/>
  <c r="AK2424" i="4"/>
  <c r="AL2424" i="4" s="1"/>
  <c r="AO1993" i="4"/>
  <c r="AM2601" i="4"/>
  <c r="AN2601" i="4" s="1"/>
  <c r="AL2454" i="4"/>
  <c r="AM2454" i="4" s="1"/>
  <c r="AN2454" i="4" s="1"/>
  <c r="AO2454" i="4" s="1"/>
  <c r="AK1758" i="4"/>
  <c r="AO2431" i="4"/>
  <c r="AM2306" i="4"/>
  <c r="AM1953" i="4"/>
  <c r="AN1953" i="4" s="1"/>
  <c r="AO1953" i="4" s="1"/>
  <c r="AK2513" i="4"/>
  <c r="AN2035" i="4"/>
  <c r="AO2035" i="4" s="1"/>
  <c r="AM2365" i="4"/>
  <c r="AO2209" i="4"/>
  <c r="AK1844" i="4"/>
  <c r="AL1844" i="4"/>
  <c r="AM1844" i="4" s="1"/>
  <c r="AN2212" i="4"/>
  <c r="AO2212" i="4" s="1"/>
  <c r="AN2321" i="4"/>
  <c r="AO2321" i="4" s="1"/>
  <c r="AL1694" i="4"/>
  <c r="AM1694" i="4" s="1"/>
  <c r="AM2318" i="4"/>
  <c r="AM1942" i="4"/>
  <c r="AN1942" i="4" s="1"/>
  <c r="AO1794" i="4"/>
  <c r="AO2567" i="4"/>
  <c r="AN2013" i="4"/>
  <c r="AO2013" i="4"/>
  <c r="AN2632" i="4"/>
  <c r="AL2071" i="4"/>
  <c r="AM2071" i="4" s="1"/>
  <c r="AM1842" i="4"/>
  <c r="AL2107" i="4"/>
  <c r="AN1517" i="4"/>
  <c r="AO1517" i="4" s="1"/>
  <c r="AO1712" i="4"/>
  <c r="AN1148" i="4"/>
  <c r="AO1148" i="4" s="1"/>
  <c r="AO738" i="4"/>
  <c r="AN2274" i="4"/>
  <c r="AO2274" i="4" s="1"/>
  <c r="AO2172" i="4"/>
  <c r="AN2519" i="4"/>
  <c r="AO2519" i="4" s="1"/>
  <c r="AM2137" i="4"/>
  <c r="AN2137" i="4" s="1"/>
  <c r="AN1935" i="4"/>
  <c r="AO1935" i="4" s="1"/>
  <c r="AL1519" i="4"/>
  <c r="AO2485" i="4"/>
  <c r="AM1802" i="4"/>
  <c r="AN1802" i="4" s="1"/>
  <c r="AO1802" i="4" s="1"/>
  <c r="AL1764" i="4"/>
  <c r="AO1530" i="4"/>
  <c r="AM894" i="4"/>
  <c r="AN894" i="4" s="1"/>
  <c r="AO894" i="4" s="1"/>
  <c r="AL1969" i="4"/>
  <c r="AM1969" i="4" s="1"/>
  <c r="AN1969" i="4" s="1"/>
  <c r="AN1597" i="4"/>
  <c r="AO1597" i="4" s="1"/>
  <c r="AN1089" i="4"/>
  <c r="AO1089" i="4" s="1"/>
  <c r="AL1095" i="4"/>
  <c r="AM1095" i="4" s="1"/>
  <c r="AM884" i="4"/>
  <c r="AN884" i="4" s="1"/>
  <c r="AO884" i="4" s="1"/>
  <c r="AL2139" i="4"/>
  <c r="AN2112" i="4"/>
  <c r="AM2332" i="4"/>
  <c r="AN2332" i="4" s="1"/>
  <c r="AO2332" i="4" s="1"/>
  <c r="AK1903" i="4"/>
  <c r="AL1903" i="4" s="1"/>
  <c r="AM1903" i="4" s="1"/>
  <c r="AN1903" i="4" s="1"/>
  <c r="AK1094" i="4"/>
  <c r="AL1094" i="4" s="1"/>
  <c r="AM1094" i="4" s="1"/>
  <c r="AK1346" i="4"/>
  <c r="AL1346" i="4" s="1"/>
  <c r="AK1312" i="4"/>
  <c r="AN1286" i="4"/>
  <c r="AO1286" i="4" s="1"/>
  <c r="AM638" i="4"/>
  <c r="AL618" i="4"/>
  <c r="AM618" i="4" s="1"/>
  <c r="AN618" i="4" s="1"/>
  <c r="AO618" i="4" s="1"/>
  <c r="AM150" i="4"/>
  <c r="AN150" i="4" s="1"/>
  <c r="AO2638" i="4"/>
  <c r="AK2462" i="4"/>
  <c r="AL2375" i="4"/>
  <c r="AN1930" i="4"/>
  <c r="AO1930" i="4" s="1"/>
  <c r="AO1816" i="4"/>
  <c r="AK1605" i="4"/>
  <c r="AK1393" i="4"/>
  <c r="AN1872" i="4"/>
  <c r="AL1639" i="4"/>
  <c r="AM1639" i="4" s="1"/>
  <c r="AL1117" i="4"/>
  <c r="AN954" i="4"/>
  <c r="AO954" i="4" s="1"/>
  <c r="AN1124" i="4"/>
  <c r="AO1124" i="4" s="1"/>
  <c r="AK903" i="4"/>
  <c r="AM642" i="4"/>
  <c r="AN642" i="4" s="1"/>
  <c r="AL764" i="4"/>
  <c r="AM764" i="4" s="1"/>
  <c r="AL531" i="4"/>
  <c r="AO464" i="4"/>
  <c r="AM28" i="4"/>
  <c r="AN28" i="4" s="1"/>
  <c r="AN2075" i="4"/>
  <c r="AO2075" i="4" s="1"/>
  <c r="AM2091" i="4"/>
  <c r="AL2560" i="4"/>
  <c r="AM2560" i="4" s="1"/>
  <c r="AL2348" i="4"/>
  <c r="AM2348" i="4" s="1"/>
  <c r="AO1546" i="4"/>
  <c r="AN1630" i="4"/>
  <c r="AO1630" i="4" s="1"/>
  <c r="AM1492" i="4"/>
  <c r="AN1492" i="4" s="1"/>
  <c r="AO1492" i="4" s="1"/>
  <c r="AO1053" i="4"/>
  <c r="AN403" i="4"/>
  <c r="AO403" i="4" s="1"/>
  <c r="AL560" i="4"/>
  <c r="AL441" i="4"/>
  <c r="AL170" i="4"/>
  <c r="AO1852" i="4"/>
  <c r="AM2426" i="4"/>
  <c r="AN2426" i="4" s="1"/>
  <c r="AO2426" i="4" s="1"/>
  <c r="AL2449" i="4"/>
  <c r="AM1792" i="4"/>
  <c r="AN1792" i="4" s="1"/>
  <c r="AO1479" i="4"/>
  <c r="AL1724" i="4"/>
  <c r="AM1169" i="4"/>
  <c r="AN1169" i="4" s="1"/>
  <c r="AO1169" i="4" s="1"/>
  <c r="AM719" i="4"/>
  <c r="AM913" i="4"/>
  <c r="AO887" i="4"/>
  <c r="AM222" i="4"/>
  <c r="AL696" i="4"/>
  <c r="AO287" i="4"/>
  <c r="AM930" i="4"/>
  <c r="AN930" i="4" s="1"/>
  <c r="AO930" i="4" s="1"/>
  <c r="AL98" i="4"/>
  <c r="AM98" i="4" s="1"/>
  <c r="AO2228" i="4"/>
  <c r="AM1958" i="4"/>
  <c r="AN1958" i="4" s="1"/>
  <c r="AO1958" i="4" s="1"/>
  <c r="AM2241" i="4"/>
  <c r="AO1955" i="4"/>
  <c r="AL1602" i="4"/>
  <c r="AN2495" i="4"/>
  <c r="AM2280" i="4"/>
  <c r="AN2280" i="4" s="1"/>
  <c r="AO2280" i="4" s="1"/>
  <c r="AL1573" i="4"/>
  <c r="AL1700" i="4"/>
  <c r="AL1522" i="4"/>
  <c r="AM1522" i="4" s="1"/>
  <c r="AL1655" i="4"/>
  <c r="AO1687" i="4"/>
  <c r="AN1173" i="4"/>
  <c r="AO1173" i="4" s="1"/>
  <c r="AO1103" i="4"/>
  <c r="AL1040" i="4"/>
  <c r="AM1040" i="4" s="1"/>
  <c r="AM410" i="4"/>
  <c r="AN410" i="4"/>
  <c r="AM1093" i="4"/>
  <c r="AN1093" i="4" s="1"/>
  <c r="AO1093" i="4" s="1"/>
  <c r="AL958" i="4"/>
  <c r="AM958" i="4" s="1"/>
  <c r="AO706" i="4"/>
  <c r="AM1139" i="4"/>
  <c r="AM94" i="4"/>
  <c r="AN572" i="4"/>
  <c r="AO572" i="4" s="1"/>
  <c r="AM602" i="4"/>
  <c r="AN602" i="4" s="1"/>
  <c r="AN598" i="4"/>
  <c r="AO598" i="4" s="1"/>
  <c r="AO2295" i="4"/>
  <c r="AM2180" i="4"/>
  <c r="AN2180" i="4" s="1"/>
  <c r="AO2180" i="4" s="1"/>
  <c r="AM1886" i="4"/>
  <c r="AO2271" i="4"/>
  <c r="AM1964" i="4"/>
  <c r="AN1964" i="4" s="1"/>
  <c r="AO1964" i="4" s="1"/>
  <c r="AL1662" i="4"/>
  <c r="AO1415" i="4"/>
  <c r="AM1423" i="4"/>
  <c r="AM1542" i="4"/>
  <c r="AN1542" i="4" s="1"/>
  <c r="AO1542" i="4" s="1"/>
  <c r="AL1324" i="4"/>
  <c r="AN1466" i="4"/>
  <c r="AO1466" i="4" s="1"/>
  <c r="AL762" i="4"/>
  <c r="AM762" i="4" s="1"/>
  <c r="AN762" i="4" s="1"/>
  <c r="AN845" i="4"/>
  <c r="AO845" i="4" s="1"/>
  <c r="AM1579" i="4"/>
  <c r="AN1579" i="4" s="1"/>
  <c r="AM1112" i="4"/>
  <c r="AL1164" i="4"/>
  <c r="AM421" i="4"/>
  <c r="AN629" i="4"/>
  <c r="AM531" i="4"/>
  <c r="AN531" i="4" s="1"/>
  <c r="AL56" i="4"/>
  <c r="AO344" i="4"/>
  <c r="AK1715" i="4"/>
  <c r="AL1715" i="4" s="1"/>
  <c r="AN214" i="4"/>
  <c r="AO214" i="4" s="1"/>
  <c r="AM589" i="4"/>
  <c r="AN335" i="4"/>
  <c r="AL826" i="4"/>
  <c r="AO566" i="4"/>
  <c r="AO216" i="4"/>
  <c r="AL1489" i="4"/>
  <c r="AM1489" i="4" s="1"/>
  <c r="AN1489" i="4" s="1"/>
  <c r="AO1489" i="4" s="1"/>
  <c r="AN1244" i="4"/>
  <c r="AO1244" i="4" s="1"/>
  <c r="AO1069" i="4"/>
  <c r="AN1227" i="4"/>
  <c r="AO1227" i="4" s="1"/>
  <c r="AN633" i="4"/>
  <c r="AO633" i="4" s="1"/>
  <c r="AO196" i="4"/>
  <c r="AN319" i="4"/>
  <c r="AO319" i="4" s="1"/>
  <c r="AN918" i="4"/>
  <c r="AO918" i="4" s="1"/>
  <c r="AM758" i="4"/>
  <c r="AN758" i="4" s="1"/>
  <c r="AM1219" i="4"/>
  <c r="AN1219" i="4" s="1"/>
  <c r="AO1219" i="4" s="1"/>
  <c r="AL1203" i="4"/>
  <c r="AL1284" i="4"/>
  <c r="AM1284" i="4" s="1"/>
  <c r="AM872" i="4"/>
  <c r="AM599" i="4"/>
  <c r="AN145" i="4"/>
  <c r="AO145" i="4" s="1"/>
  <c r="AL1296" i="4"/>
  <c r="AL789" i="4"/>
  <c r="AN719" i="4"/>
  <c r="AO719" i="4" s="1"/>
  <c r="AN1373" i="4"/>
  <c r="AO1373" i="4" s="1"/>
  <c r="AN596" i="4"/>
  <c r="AO596" i="4" s="1"/>
  <c r="AN654" i="4"/>
  <c r="AN89" i="4"/>
  <c r="AN481" i="4"/>
  <c r="AO481" i="4" s="1"/>
  <c r="AM1519" i="4"/>
  <c r="AN1519" i="4" s="1"/>
  <c r="AO1623" i="4"/>
  <c r="AN1231" i="4"/>
  <c r="AO1231" i="4" s="1"/>
  <c r="AN836" i="4"/>
  <c r="AO836" i="4" s="1"/>
  <c r="AO610" i="4"/>
  <c r="AM474" i="4"/>
  <c r="AM69" i="4"/>
  <c r="AN69" i="4" s="1"/>
  <c r="AL708" i="4"/>
  <c r="AK680" i="4"/>
  <c r="AM476" i="4"/>
  <c r="AN476" i="4" s="1"/>
  <c r="AN392" i="4"/>
  <c r="AO392" i="4" s="1"/>
  <c r="AK162" i="4"/>
  <c r="AL18" i="4"/>
  <c r="AN169" i="4"/>
  <c r="AO169" i="4" s="1"/>
  <c r="AN233" i="4"/>
  <c r="AO233" i="4" s="1"/>
  <c r="AL350" i="4"/>
  <c r="AM350" i="4" s="1"/>
  <c r="AO590" i="4"/>
  <c r="AM1768" i="4"/>
  <c r="AN1768" i="4" s="1"/>
  <c r="AK1338" i="4"/>
  <c r="AL1338" i="4" s="1"/>
  <c r="AM1338" i="4" s="1"/>
  <c r="AM974" i="4"/>
  <c r="AN974" i="4" s="1"/>
  <c r="AO974" i="4" s="1"/>
  <c r="AL483" i="4"/>
  <c r="AM483" i="4" s="1"/>
  <c r="AN483" i="4" s="1"/>
  <c r="AN418" i="4"/>
  <c r="AO418" i="4" s="1"/>
  <c r="AO692" i="4"/>
  <c r="AM539" i="4"/>
  <c r="AL357" i="4"/>
  <c r="AM357" i="4" s="1"/>
  <c r="AL244" i="4"/>
  <c r="AO561" i="4"/>
  <c r="AM1380" i="4"/>
  <c r="AN1380" i="4" s="1"/>
  <c r="AO1380" i="4" s="1"/>
  <c r="AO1512" i="4"/>
  <c r="AN524" i="4"/>
  <c r="AO524" i="4" s="1"/>
  <c r="AN934" i="4"/>
  <c r="AO934" i="4" s="1"/>
  <c r="AN1046" i="4"/>
  <c r="AO877" i="4"/>
  <c r="AM23" i="4"/>
  <c r="AN23" i="4" s="1"/>
  <c r="AO23" i="4" s="1"/>
  <c r="AN897" i="4"/>
  <c r="AO897" i="4" s="1"/>
  <c r="AM388" i="4"/>
  <c r="AM817" i="4"/>
  <c r="AN817" i="4" s="1"/>
  <c r="AO340" i="4"/>
  <c r="AN51" i="4"/>
  <c r="AO51" i="4" s="1"/>
  <c r="AM1873" i="4"/>
  <c r="AN1873" i="4" s="1"/>
  <c r="AO2220" i="4"/>
  <c r="AM1940" i="4"/>
  <c r="AK1349" i="4"/>
  <c r="AL2577" i="4"/>
  <c r="AM2577" i="4" s="1"/>
  <c r="AN1901" i="4"/>
  <c r="AO1901" i="4" s="1"/>
  <c r="AN1851" i="4"/>
  <c r="AO1851" i="4"/>
  <c r="AN1919" i="4"/>
  <c r="AO1919" i="4" s="1"/>
  <c r="AM2324" i="4"/>
  <c r="AM2634" i="4"/>
  <c r="AN2634" i="4" s="1"/>
  <c r="AK2569" i="4"/>
  <c r="AM2339" i="4"/>
  <c r="AN2339" i="4" s="1"/>
  <c r="AO2339" i="4" s="1"/>
  <c r="AL959" i="4"/>
  <c r="AM959" i="4" s="1"/>
  <c r="AO2410" i="4"/>
  <c r="AM1793" i="4"/>
  <c r="AN1793" i="4" s="1"/>
  <c r="AO1793" i="4" s="1"/>
  <c r="AM1739" i="4"/>
  <c r="AN1739" i="4" s="1"/>
  <c r="AO1739" i="4" s="1"/>
  <c r="AK1621" i="4"/>
  <c r="AL573" i="4"/>
  <c r="AM573" i="4" s="1"/>
  <c r="AN1926" i="4"/>
  <c r="AO1926" i="4" s="1"/>
  <c r="AN1225" i="4"/>
  <c r="AO1225" i="4" s="1"/>
  <c r="AN2090" i="4"/>
  <c r="AO2090" i="4" s="1"/>
  <c r="AK1699" i="4"/>
  <c r="AL1699" i="4" s="1"/>
  <c r="AN2148" i="4"/>
  <c r="AO2148" i="4" s="1"/>
  <c r="AM1817" i="4"/>
  <c r="AN1817" i="4" s="1"/>
  <c r="AO1817" i="4" s="1"/>
  <c r="AN2484" i="4"/>
  <c r="AO2484" i="4" s="1"/>
  <c r="AN1680" i="4"/>
  <c r="AL1184" i="4"/>
  <c r="AK417" i="4"/>
  <c r="AM1855" i="4"/>
  <c r="AN1855" i="4" s="1"/>
  <c r="AL1671" i="4"/>
  <c r="AM1671" i="4" s="1"/>
  <c r="AM960" i="4"/>
  <c r="AN960" i="4" s="1"/>
  <c r="AO960" i="4" s="1"/>
  <c r="AK1193" i="4"/>
  <c r="AL1193" i="4" s="1"/>
  <c r="AN1500" i="4"/>
  <c r="AO1500" i="4" s="1"/>
  <c r="AM866" i="4"/>
  <c r="AN866" i="4" s="1"/>
  <c r="AO866" i="4" s="1"/>
  <c r="AK409" i="4"/>
  <c r="AL846" i="4"/>
  <c r="AM846" i="4" s="1"/>
  <c r="AN846" i="4" s="1"/>
  <c r="AN2546" i="4"/>
  <c r="AO2546" i="4" s="1"/>
  <c r="AN2288" i="4"/>
  <c r="AO2288" i="4" s="1"/>
  <c r="AN2346" i="4"/>
  <c r="AO2346" i="4" s="1"/>
  <c r="AL1770" i="4"/>
  <c r="AN1618" i="4"/>
  <c r="AO1618" i="4" s="1"/>
  <c r="AM1744" i="4"/>
  <c r="AN1615" i="4"/>
  <c r="AO1615" i="4" s="1"/>
  <c r="AL1847" i="4"/>
  <c r="AM1847" i="4" s="1"/>
  <c r="AN1847" i="4" s="1"/>
  <c r="AO1847" i="4" s="1"/>
  <c r="AM1832" i="4"/>
  <c r="AL1268" i="4"/>
  <c r="AN1223" i="4"/>
  <c r="AO1223" i="4" s="1"/>
  <c r="AL1134" i="4"/>
  <c r="AM1134" i="4" s="1"/>
  <c r="AM751" i="4"/>
  <c r="AN751" i="4" s="1"/>
  <c r="AO751" i="4" s="1"/>
  <c r="AL477" i="4"/>
  <c r="AM106" i="4"/>
  <c r="AN106" i="4" s="1"/>
  <c r="AO106" i="4" s="1"/>
  <c r="AO121" i="4"/>
  <c r="AO2149" i="4"/>
  <c r="AN2603" i="4"/>
  <c r="AO2603" i="4" s="1"/>
  <c r="AK2123" i="4"/>
  <c r="AL2123" i="4" s="1"/>
  <c r="AM1971" i="4"/>
  <c r="AN1971" i="4" s="1"/>
  <c r="AN1566" i="4"/>
  <c r="AO1566" i="4"/>
  <c r="AN1769" i="4"/>
  <c r="AO1769" i="4" s="1"/>
  <c r="AN1722" i="4"/>
  <c r="AO1722" i="4" s="1"/>
  <c r="AL1642" i="4"/>
  <c r="AN1329" i="4"/>
  <c r="AK1646" i="4"/>
  <c r="AK1300" i="4"/>
  <c r="AO1023" i="4"/>
  <c r="AL1162" i="4"/>
  <c r="AM949" i="4"/>
  <c r="AM29" i="4"/>
  <c r="AN29" i="4" s="1"/>
  <c r="AO841" i="4"/>
  <c r="AO2060" i="4"/>
  <c r="AM2177" i="4"/>
  <c r="AN2177" i="4" s="1"/>
  <c r="AO2177" i="4" s="1"/>
  <c r="AK2202" i="4"/>
  <c r="AO2129" i="4"/>
  <c r="AL1868" i="4"/>
  <c r="AM1868" i="4" s="1"/>
  <c r="AL1114" i="4"/>
  <c r="AK1211" i="4"/>
  <c r="AM1871" i="4"/>
  <c r="AN1206" i="4"/>
  <c r="AO1206" i="4" s="1"/>
  <c r="AL1575" i="4"/>
  <c r="AM902" i="4"/>
  <c r="AL1328" i="4"/>
  <c r="AM1328" i="4" s="1"/>
  <c r="AN1328" i="4" s="1"/>
  <c r="AO1328" i="4" s="1"/>
  <c r="AK943" i="4"/>
  <c r="AL943" i="4"/>
  <c r="AM1018" i="4"/>
  <c r="AO555" i="4"/>
  <c r="AL643" i="4"/>
  <c r="AL878" i="4"/>
  <c r="AM878" i="4"/>
  <c r="AM170" i="4"/>
  <c r="AO113" i="4"/>
  <c r="AO1848" i="4"/>
  <c r="AM2122" i="4"/>
  <c r="AN2122" i="4" s="1"/>
  <c r="AN1472" i="4"/>
  <c r="AO1472" i="4" s="1"/>
  <c r="AN1495" i="4"/>
  <c r="AO1495" i="4" s="1"/>
  <c r="AM1351" i="4"/>
  <c r="AM1109" i="4"/>
  <c r="AN1109" i="4" s="1"/>
  <c r="AO1109" i="4" s="1"/>
  <c r="AK669" i="4"/>
  <c r="AL669" i="4" s="1"/>
  <c r="AM669" i="4" s="1"/>
  <c r="AN781" i="4"/>
  <c r="AO781" i="4" s="1"/>
  <c r="AM1840" i="4"/>
  <c r="AM1567" i="4"/>
  <c r="AN1567" i="4" s="1"/>
  <c r="AO1567" i="4" s="1"/>
  <c r="AL532" i="4"/>
  <c r="AN872" i="4"/>
  <c r="AO872" i="4" s="1"/>
  <c r="AN653" i="4"/>
  <c r="AO653" i="4" s="1"/>
  <c r="AO114" i="4"/>
  <c r="AN47" i="4"/>
  <c r="AN1523" i="4"/>
  <c r="AO1523" i="4" s="1"/>
  <c r="AN1571" i="4"/>
  <c r="AO1571" i="4" s="1"/>
  <c r="AM378" i="4"/>
  <c r="AL889" i="4"/>
  <c r="AM889" i="4" s="1"/>
  <c r="AN889" i="4" s="1"/>
  <c r="AO889" i="4" s="1"/>
  <c r="AO335" i="4"/>
  <c r="AM922" i="4"/>
  <c r="AN922" i="4" s="1"/>
  <c r="AO922" i="4" s="1"/>
  <c r="AM826" i="4"/>
  <c r="AO536" i="4"/>
  <c r="AN201" i="4"/>
  <c r="AO201" i="4" s="1"/>
  <c r="AM124" i="4"/>
  <c r="AO1259" i="4"/>
  <c r="AO334" i="4"/>
  <c r="AM731" i="4"/>
  <c r="AN731" i="4" s="1"/>
  <c r="AL261" i="4"/>
  <c r="AO104" i="4"/>
  <c r="AO302" i="4"/>
  <c r="AM272" i="4"/>
  <c r="AN272" i="4" s="1"/>
  <c r="AO272" i="4" s="1"/>
  <c r="AO1383" i="4"/>
  <c r="AL377" i="4"/>
  <c r="AM377" i="4" s="1"/>
  <c r="AN377" i="4" s="1"/>
  <c r="AL840" i="4"/>
  <c r="AM840" i="4" s="1"/>
  <c r="AM946" i="4"/>
  <c r="AN946" i="4" s="1"/>
  <c r="AO946" i="4" s="1"/>
  <c r="AN489" i="4"/>
  <c r="AO489" i="4" s="1"/>
  <c r="AO431" i="4"/>
  <c r="AN1620" i="4"/>
  <c r="AM789" i="4"/>
  <c r="AN789" i="4" s="1"/>
  <c r="AO789" i="4" s="1"/>
  <c r="AM1126" i="4"/>
  <c r="AK921" i="4"/>
  <c r="AO89" i="4"/>
  <c r="AL356" i="4"/>
  <c r="AM78" i="4"/>
  <c r="AN78" i="4" s="1"/>
  <c r="AM278" i="4"/>
  <c r="AN471" i="4"/>
  <c r="AO471" i="4" s="1"/>
  <c r="AO1663" i="4"/>
  <c r="AL968" i="4"/>
  <c r="AO1064" i="4"/>
  <c r="AL801" i="4"/>
  <c r="AM801" i="4" s="1"/>
  <c r="AN801" i="4" s="1"/>
  <c r="AO801" i="4" s="1"/>
  <c r="AM271" i="4"/>
  <c r="AO848" i="4"/>
  <c r="AM607" i="4"/>
  <c r="AN607" i="4" s="1"/>
  <c r="AO66" i="4"/>
  <c r="AK309" i="4"/>
  <c r="AM18" i="4"/>
  <c r="AN97" i="4"/>
  <c r="AO97" i="4" s="1"/>
  <c r="AM373" i="4"/>
  <c r="AN373" i="4" s="1"/>
  <c r="AO373" i="4" s="1"/>
  <c r="AO329" i="4"/>
  <c r="AL157" i="4"/>
  <c r="AM157" i="4" s="1"/>
  <c r="AN157" i="4" s="1"/>
  <c r="AM273" i="4"/>
  <c r="AN1267" i="4"/>
  <c r="AO1267" i="4" s="1"/>
  <c r="AM1276" i="4"/>
  <c r="AM556" i="4"/>
  <c r="AO448" i="4"/>
  <c r="AM143" i="4"/>
  <c r="AK70" i="4"/>
  <c r="AL70" i="4" s="1"/>
  <c r="AM70" i="4" s="1"/>
  <c r="AN70" i="4" s="1"/>
  <c r="AM289" i="4"/>
  <c r="AM871" i="4"/>
  <c r="AN871" i="4" s="1"/>
  <c r="AO871" i="4"/>
  <c r="AL856" i="4"/>
  <c r="AO262" i="4"/>
  <c r="AM34" i="4"/>
  <c r="AN85" i="4"/>
  <c r="AO85" i="4" s="1"/>
  <c r="AM82" i="4"/>
  <c r="AN41" i="4"/>
  <c r="AO41" i="4" s="1"/>
  <c r="AN506" i="4"/>
  <c r="AO506" i="4" s="1"/>
  <c r="AN308" i="4"/>
  <c r="AO308" i="4" s="1"/>
  <c r="AN225" i="4"/>
  <c r="AO225" i="4" s="1"/>
  <c r="AN438" i="4"/>
  <c r="AO438" i="4" s="1"/>
  <c r="AO265" i="4"/>
  <c r="AO2319" i="4"/>
  <c r="AM1965" i="4"/>
  <c r="AK2561" i="4"/>
  <c r="AL1980" i="4"/>
  <c r="AM1980" i="4" s="1"/>
  <c r="AN1980" i="4" s="1"/>
  <c r="AO2281" i="4"/>
  <c r="AL2403" i="4"/>
  <c r="AN2596" i="4"/>
  <c r="AO2596" i="4" s="1"/>
  <c r="AN2547" i="4"/>
  <c r="AO2547" i="4" s="1"/>
  <c r="AO2205" i="4"/>
  <c r="AM2350" i="4"/>
  <c r="AN2350" i="4" s="1"/>
  <c r="AO2350" i="4" s="1"/>
  <c r="AM1889" i="4"/>
  <c r="AN1889" i="4" s="1"/>
  <c r="AO1889" i="4" s="1"/>
  <c r="AK2006" i="4"/>
  <c r="AL2006" i="4" s="1"/>
  <c r="AK2186" i="4"/>
  <c r="AL2186" i="4" s="1"/>
  <c r="AK1810" i="4"/>
  <c r="AM1908" i="4"/>
  <c r="AN1908" i="4" s="1"/>
  <c r="AM2539" i="4"/>
  <c r="AN2539" i="4" s="1"/>
  <c r="AK2029" i="4"/>
  <c r="AL2029" i="4" s="1"/>
  <c r="AN2390" i="4"/>
  <c r="AO2390" i="4" s="1"/>
  <c r="AM2186" i="4"/>
  <c r="AM2231" i="4"/>
  <c r="AN2231" i="4"/>
  <c r="AO2231" i="4" s="1"/>
  <c r="AM1699" i="4"/>
  <c r="AM2218" i="4"/>
  <c r="AN2218" i="4" s="1"/>
  <c r="AM2309" i="4"/>
  <c r="AN2309" i="4" s="1"/>
  <c r="AO2309" i="4" s="1"/>
  <c r="AM2379" i="4"/>
  <c r="AN2379" i="4" s="1"/>
  <c r="AO2379" i="4" s="1"/>
  <c r="AO2548" i="4"/>
  <c r="AM2079" i="4"/>
  <c r="AO2608" i="4"/>
  <c r="AK2385" i="4"/>
  <c r="AL2531" i="4"/>
  <c r="AN2028" i="4"/>
  <c r="AO2028" i="4" s="1"/>
  <c r="AN1562" i="4"/>
  <c r="AO1562" i="4" s="1"/>
  <c r="AM1551" i="4"/>
  <c r="AN1551" i="4" s="1"/>
  <c r="AO1551" i="4" s="1"/>
  <c r="AM1508" i="4"/>
  <c r="AN1508" i="4" s="1"/>
  <c r="AM1127" i="4"/>
  <c r="AL1125" i="4"/>
  <c r="AM1125" i="4" s="1"/>
  <c r="AL384" i="4"/>
  <c r="AM384" i="4" s="1"/>
  <c r="AM2626" i="4"/>
  <c r="AN2626" i="4" s="1"/>
  <c r="AO2626" i="4" s="1"/>
  <c r="AM2002" i="4"/>
  <c r="AM2445" i="4"/>
  <c r="AK1888" i="4"/>
  <c r="AN2042" i="4"/>
  <c r="AO2042" i="4" s="1"/>
  <c r="AK1481" i="4"/>
  <c r="AL1481" i="4" s="1"/>
  <c r="AL2182" i="4"/>
  <c r="AO1620" i="4"/>
  <c r="AK1136" i="4"/>
  <c r="AL1136" i="4" s="1"/>
  <c r="AM1188" i="4"/>
  <c r="AN1188" i="4" s="1"/>
  <c r="AM1352" i="4"/>
  <c r="AN1352" i="4" s="1"/>
  <c r="AO1352" i="4" s="1"/>
  <c r="AO496" i="4"/>
  <c r="AN1940" i="4"/>
  <c r="AO1940" i="4" s="1"/>
  <c r="AL2051" i="4"/>
  <c r="AK1692" i="4"/>
  <c r="AL1692" i="4" s="1"/>
  <c r="AO1680" i="4"/>
  <c r="AN1650" i="4"/>
  <c r="AO1650" i="4" s="1"/>
  <c r="AO473" i="4"/>
  <c r="AN1914" i="4"/>
  <c r="AO1914" i="4" s="1"/>
  <c r="AM1335" i="4"/>
  <c r="AN1335" i="4" s="1"/>
  <c r="AO1335" i="4" s="1"/>
  <c r="AL2443" i="4"/>
  <c r="AK2521" i="4"/>
  <c r="AL2521" i="4" s="1"/>
  <c r="AL2106" i="4"/>
  <c r="AM2106" i="4" s="1"/>
  <c r="AM1711" i="4"/>
  <c r="AN1711" i="4"/>
  <c r="AO1711" i="4" s="1"/>
  <c r="AN1147" i="4"/>
  <c r="AO1147" i="4" s="1"/>
  <c r="AL1612" i="4"/>
  <c r="AM693" i="4"/>
  <c r="AM1252" i="4"/>
  <c r="AN1252" i="4" s="1"/>
  <c r="AM864" i="4"/>
  <c r="AN864" i="4" s="1"/>
  <c r="AN2318" i="4"/>
  <c r="AO807" i="4"/>
  <c r="AM453" i="4"/>
  <c r="AN453" i="4" s="1"/>
  <c r="AM549" i="4"/>
  <c r="AK401" i="4"/>
  <c r="AN1948" i="4"/>
  <c r="AO1948" i="4" s="1"/>
  <c r="AN2176" i="4"/>
  <c r="AK1198" i="4"/>
  <c r="AN1535" i="4"/>
  <c r="AO1535" i="4" s="1"/>
  <c r="AL1211" i="4"/>
  <c r="AM999" i="4"/>
  <c r="AN999" i="4" s="1"/>
  <c r="AM1045" i="4"/>
  <c r="AN1045" i="4"/>
  <c r="AL929" i="4"/>
  <c r="AM929" i="4" s="1"/>
  <c r="AM639" i="4"/>
  <c r="AN639" i="4" s="1"/>
  <c r="AL2587" i="4"/>
  <c r="AN1840" i="4"/>
  <c r="AK2059" i="4"/>
  <c r="AM1114" i="4"/>
  <c r="AN1114" i="4" s="1"/>
  <c r="AO1651" i="4"/>
  <c r="AO1457" i="4"/>
  <c r="AO1140" i="4"/>
  <c r="AN820" i="4"/>
  <c r="AO820" i="4" s="1"/>
  <c r="AM998" i="4"/>
  <c r="AM530" i="4"/>
  <c r="AN530" i="4" s="1"/>
  <c r="AO530" i="4" s="1"/>
  <c r="AN465" i="4"/>
  <c r="AO465" i="4" s="1"/>
  <c r="AL1690" i="4"/>
  <c r="AM1690" i="4" s="1"/>
  <c r="AL1888" i="4"/>
  <c r="AM1888" i="4" s="1"/>
  <c r="AK1350" i="4"/>
  <c r="AL1850" i="4"/>
  <c r="AO1693" i="4"/>
  <c r="AM1463" i="4"/>
  <c r="AN1463" i="4" s="1"/>
  <c r="AO1463" i="4" s="1"/>
  <c r="AN757" i="4"/>
  <c r="AO757" i="4" s="1"/>
  <c r="AK461" i="4"/>
  <c r="AM926" i="4"/>
  <c r="AN926" i="4" s="1"/>
  <c r="AO926" i="4" s="1"/>
  <c r="AM950" i="4"/>
  <c r="AK457" i="4"/>
  <c r="AL457" i="4" s="1"/>
  <c r="AM1707" i="4"/>
  <c r="AL1096" i="4"/>
  <c r="AM1096" i="4" s="1"/>
  <c r="AN1096" i="4" s="1"/>
  <c r="AO1096" i="4" s="1"/>
  <c r="AO625" i="4"/>
  <c r="AM809" i="4"/>
  <c r="AN809" i="4" s="1"/>
  <c r="AN589" i="4"/>
  <c r="AO589" i="4" s="1"/>
  <c r="AO348" i="4"/>
  <c r="AK181" i="4"/>
  <c r="AO168" i="4"/>
  <c r="AN336" i="4"/>
  <c r="AM1381" i="4"/>
  <c r="AN1381" i="4" s="1"/>
  <c r="AM1211" i="4"/>
  <c r="AN1211" i="4" s="1"/>
  <c r="AO1211" i="4" s="1"/>
  <c r="AN1404" i="4"/>
  <c r="AO1404" i="4" s="1"/>
  <c r="AL1008" i="4"/>
  <c r="AM1008" i="4" s="1"/>
  <c r="AM880" i="4"/>
  <c r="AN880" i="4" s="1"/>
  <c r="AO880" i="4" s="1"/>
  <c r="AM703" i="4"/>
  <c r="AN703" i="4" s="1"/>
  <c r="AO703" i="4" s="1"/>
  <c r="AN422" i="4"/>
  <c r="AO422" i="4" s="1"/>
  <c r="AN170" i="4"/>
  <c r="AK1120" i="4"/>
  <c r="AN525" i="4"/>
  <c r="AO525" i="4" s="1"/>
  <c r="AL1022" i="4"/>
  <c r="AN1061" i="4"/>
  <c r="AO1061" i="4" s="1"/>
  <c r="AO1396" i="4"/>
  <c r="AN1631" i="4"/>
  <c r="AO1631" i="4" s="1"/>
  <c r="AK769" i="4"/>
  <c r="AO332" i="4"/>
  <c r="AM260" i="4"/>
  <c r="AM174" i="4"/>
  <c r="AM1184" i="4"/>
  <c r="AN1184" i="4" s="1"/>
  <c r="AO1184" i="4" s="1"/>
  <c r="AN1342" i="4"/>
  <c r="AO1342" i="4" s="1"/>
  <c r="AN1397" i="4"/>
  <c r="AO1397" i="4" s="1"/>
  <c r="AN498" i="4"/>
  <c r="AO498" i="4" s="1"/>
  <c r="AM158" i="4"/>
  <c r="AL213" i="4"/>
  <c r="AM213" i="4" s="1"/>
  <c r="AO22" i="4"/>
  <c r="AK2208" i="4"/>
  <c r="AL2208" i="4" s="1"/>
  <c r="AM2443" i="4"/>
  <c r="AN2443" i="4" s="1"/>
  <c r="AL2267" i="4"/>
  <c r="AM2267" i="4" s="1"/>
  <c r="AN2267" i="4" s="1"/>
  <c r="AO2428" i="4"/>
  <c r="AL2512" i="4"/>
  <c r="AL1905" i="4"/>
  <c r="AL1881" i="4"/>
  <c r="AN2555" i="4"/>
  <c r="AO2555" i="4" s="1"/>
  <c r="AN1922" i="4"/>
  <c r="AO1922" i="4" s="1"/>
  <c r="AO2444" i="4"/>
  <c r="AN1818" i="4"/>
  <c r="AO1818" i="4" s="1"/>
  <c r="AN2522" i="4"/>
  <c r="AM1999" i="4"/>
  <c r="AN1999" i="4" s="1"/>
  <c r="AO1999" i="4" s="1"/>
  <c r="AN2604" i="4"/>
  <c r="AM2147" i="4"/>
  <c r="AM2452" i="4"/>
  <c r="AN2452" i="4" s="1"/>
  <c r="AO2452" i="4" s="1"/>
  <c r="AO2378" i="4"/>
  <c r="AL1786" i="4"/>
  <c r="AN1886" i="4"/>
  <c r="AL2247" i="4"/>
  <c r="AL2385" i="4"/>
  <c r="AM1917" i="4"/>
  <c r="AK2543" i="4"/>
  <c r="AL1735" i="4"/>
  <c r="AM1735" i="4" s="1"/>
  <c r="AN1735" i="4" s="1"/>
  <c r="AO1735" i="4" s="1"/>
  <c r="AN2186" i="4"/>
  <c r="AL1907" i="4"/>
  <c r="AL2532" i="4"/>
  <c r="AN1949" i="4"/>
  <c r="AO1949" i="4" s="1"/>
  <c r="AM2389" i="4"/>
  <c r="AL1892" i="4"/>
  <c r="AM1892" i="4" s="1"/>
  <c r="AN1892" i="4" s="1"/>
  <c r="AL2256" i="4"/>
  <c r="AM2256" i="4" s="1"/>
  <c r="AM1916" i="4"/>
  <c r="AN1916" i="4" s="1"/>
  <c r="AO1916" i="4" s="1"/>
  <c r="AO2556" i="4"/>
  <c r="AN2503" i="4"/>
  <c r="AO2503" i="4" s="1"/>
  <c r="AK1812" i="4"/>
  <c r="AO2249" i="4"/>
  <c r="AL2453" i="4"/>
  <c r="AM2453" i="4" s="1"/>
  <c r="AN2453" i="4" s="1"/>
  <c r="AN2313" i="4"/>
  <c r="AN828" i="4"/>
  <c r="AO828" i="4"/>
  <c r="AK1480" i="4"/>
  <c r="AL1480" i="4" s="1"/>
  <c r="AN2197" i="4"/>
  <c r="AO2197" i="4" s="1"/>
  <c r="AM1997" i="4"/>
  <c r="AL2023" i="4"/>
  <c r="AM2461" i="4"/>
  <c r="AN2461" i="4" s="1"/>
  <c r="AM2341" i="4"/>
  <c r="AN2341" i="4" s="1"/>
  <c r="AO2047" i="4"/>
  <c r="AN2170" i="4"/>
  <c r="AO2170" i="4" s="1"/>
  <c r="AN2095" i="4"/>
  <c r="AO2095" i="4" s="1"/>
  <c r="AN2004" i="4"/>
  <c r="AO2253" i="4"/>
  <c r="AL2541" i="4"/>
  <c r="AM1771" i="4"/>
  <c r="AN1771" i="4" s="1"/>
  <c r="AO1771" i="4" s="1"/>
  <c r="AL1591" i="4"/>
  <c r="AM1357" i="4"/>
  <c r="AN1357" i="4"/>
  <c r="AO1357" i="4" s="1"/>
  <c r="AN1511" i="4"/>
  <c r="AO1511" i="4" s="1"/>
  <c r="AN1394" i="4"/>
  <c r="AK992" i="4"/>
  <c r="AL992" i="4" s="1"/>
  <c r="AL491" i="4"/>
  <c r="AM491" i="4" s="1"/>
  <c r="AO2522" i="4"/>
  <c r="AN2002" i="4"/>
  <c r="AL1876" i="4"/>
  <c r="AM1876" i="4" s="1"/>
  <c r="AN1876" i="4" s="1"/>
  <c r="AO1876" i="4" s="1"/>
  <c r="AN2364" i="4"/>
  <c r="AN1752" i="4"/>
  <c r="AO1752" i="4" s="1"/>
  <c r="AL1695" i="4"/>
  <c r="AM1695" i="4"/>
  <c r="AL717" i="4"/>
  <c r="AM717" i="4" s="1"/>
  <c r="AM1142" i="4"/>
  <c r="AN2104" i="4"/>
  <c r="AO2104" i="4" s="1"/>
  <c r="AL2559" i="4"/>
  <c r="AM2559" i="4" s="1"/>
  <c r="AN2559" i="4" s="1"/>
  <c r="AO2559" i="4" s="1"/>
  <c r="AK2530" i="4"/>
  <c r="AO1963" i="4"/>
  <c r="AL1654" i="4"/>
  <c r="AM1654" i="4" s="1"/>
  <c r="AK1748" i="4"/>
  <c r="AM1944" i="4"/>
  <c r="AO1544" i="4"/>
  <c r="AO1290" i="4"/>
  <c r="AK1476" i="4"/>
  <c r="AM1180" i="4"/>
  <c r="AN1180" i="4" s="1"/>
  <c r="AO1180" i="4" s="1"/>
  <c r="AL411" i="4"/>
  <c r="AM411" i="4" s="1"/>
  <c r="AN411" i="4" s="1"/>
  <c r="AO1287" i="4"/>
  <c r="AM645" i="4"/>
  <c r="AN645" i="4" s="1"/>
  <c r="AN2380" i="4"/>
  <c r="AO2380" i="4" s="1"/>
  <c r="AM1791" i="4"/>
  <c r="AN1791" i="4" s="1"/>
  <c r="AL1504" i="4"/>
  <c r="AM1504" i="4" s="1"/>
  <c r="AK1353" i="4"/>
  <c r="AM675" i="4"/>
  <c r="AN675" i="4" s="1"/>
  <c r="AM931" i="4"/>
  <c r="AM371" i="4"/>
  <c r="AN371" i="4" s="1"/>
  <c r="AO371" i="4" s="1"/>
  <c r="AO424" i="4"/>
  <c r="AN2147" i="4"/>
  <c r="AN2121" i="4"/>
  <c r="AO2121" i="4" s="1"/>
  <c r="AL2473" i="4"/>
  <c r="AM2473" i="4" s="1"/>
  <c r="AN2316" i="4"/>
  <c r="AO2316" i="4" s="1"/>
  <c r="AL1607" i="4"/>
  <c r="AM1607" i="4"/>
  <c r="AL1627" i="4"/>
  <c r="AM1627" i="4" s="1"/>
  <c r="AN1869" i="4"/>
  <c r="AO1869" i="4" s="1"/>
  <c r="AM1497" i="4"/>
  <c r="AO1401" i="4"/>
  <c r="AL750" i="4"/>
  <c r="AN571" i="4"/>
  <c r="AO571" i="4" s="1"/>
  <c r="AK427" i="4"/>
  <c r="AO516" i="4"/>
  <c r="AN1853" i="4"/>
  <c r="AO1853" i="4" s="1"/>
  <c r="AO1101" i="4"/>
  <c r="AO1132" i="4"/>
  <c r="AN1330" i="4"/>
  <c r="AN1780" i="4"/>
  <c r="AO1780" i="4" s="1"/>
  <c r="AM1400" i="4"/>
  <c r="AL1468" i="4"/>
  <c r="AM1468" i="4" s="1"/>
  <c r="AN1468" i="4" s="1"/>
  <c r="AO1468" i="4" s="1"/>
  <c r="AK1200" i="4"/>
  <c r="AL1200" i="4" s="1"/>
  <c r="AM1200" i="4" s="1"/>
  <c r="AK563" i="4"/>
  <c r="AL563" i="4" s="1"/>
  <c r="AM594" i="4"/>
  <c r="AN594" i="4" s="1"/>
  <c r="AO675" i="4"/>
  <c r="AL565" i="4"/>
  <c r="AM565" i="4" s="1"/>
  <c r="AM149" i="4"/>
  <c r="AN149" i="4" s="1"/>
  <c r="AO149" i="4" s="1"/>
  <c r="AO144" i="4"/>
  <c r="AM151" i="4"/>
  <c r="AO2505" i="4"/>
  <c r="AN2351" i="4"/>
  <c r="AO2351" i="4" s="1"/>
  <c r="AO2467" i="4"/>
  <c r="AN940" i="4"/>
  <c r="AO940" i="4" s="1"/>
  <c r="AM1531" i="4"/>
  <c r="AN1531" i="4" s="1"/>
  <c r="AK1388" i="4"/>
  <c r="AN800" i="4"/>
  <c r="AO800" i="4" s="1"/>
  <c r="AK92" i="4"/>
  <c r="AL92" i="4" s="1"/>
  <c r="AN1018" i="4"/>
  <c r="AN475" i="4"/>
  <c r="AO475" i="4"/>
  <c r="AL499" i="4"/>
  <c r="AM499" i="4" s="1"/>
  <c r="AN499" i="4" s="1"/>
  <c r="AM552" i="4"/>
  <c r="AM514" i="4"/>
  <c r="AN514" i="4" s="1"/>
  <c r="AM1384" i="4"/>
  <c r="AN1384" i="4" s="1"/>
  <c r="AN2365" i="4"/>
  <c r="AL2418" i="4"/>
  <c r="AN756" i="4"/>
  <c r="AO756" i="4" s="1"/>
  <c r="AK1784" i="4"/>
  <c r="AL1784" i="4" s="1"/>
  <c r="AM1174" i="4"/>
  <c r="AM1726" i="4"/>
  <c r="AN1726" i="4" s="1"/>
  <c r="AN996" i="4"/>
  <c r="AO996" i="4" s="1"/>
  <c r="AL1190" i="4"/>
  <c r="AL1110" i="4"/>
  <c r="AM1110" i="4" s="1"/>
  <c r="AM1077" i="4"/>
  <c r="AK443" i="4"/>
  <c r="AO670" i="4"/>
  <c r="AO1638" i="4"/>
  <c r="AL966" i="4"/>
  <c r="AM966" i="4" s="1"/>
  <c r="AN966" i="4" s="1"/>
  <c r="AO966" i="4" s="1"/>
  <c r="AM663" i="4"/>
  <c r="AL568" i="4"/>
  <c r="AM568" i="4" s="1"/>
  <c r="AM246" i="4"/>
  <c r="AO615" i="4"/>
  <c r="AN326" i="4"/>
  <c r="AO326" i="4" s="1"/>
  <c r="AN2478" i="4"/>
  <c r="AO2478" i="4" s="1"/>
  <c r="AL1359" i="4"/>
  <c r="AK467" i="4"/>
  <c r="AL467" i="4" s="1"/>
  <c r="AL659" i="4"/>
  <c r="AM659" i="4" s="1"/>
  <c r="AN93" i="4"/>
  <c r="AO93" i="4" s="1"/>
  <c r="AN187" i="4"/>
  <c r="AO187" i="4" s="1"/>
  <c r="AN240" i="4"/>
  <c r="AO240" i="4" s="1"/>
  <c r="AO951" i="4"/>
  <c r="AM1436" i="4"/>
  <c r="AN469" i="4"/>
  <c r="AO469" i="4" s="1"/>
  <c r="AO588" i="4"/>
  <c r="AN119" i="4"/>
  <c r="AO119" i="4" s="1"/>
  <c r="AM3" i="4"/>
  <c r="AN117" i="4"/>
  <c r="AO117" i="4" s="1"/>
  <c r="AO1678" i="4"/>
  <c r="AM285" i="4"/>
  <c r="AN285" i="4" s="1"/>
  <c r="AN1348" i="4"/>
  <c r="AO1348" i="4" s="1"/>
  <c r="AL501" i="4"/>
  <c r="AM501" i="4" s="1"/>
  <c r="AN501" i="4" s="1"/>
  <c r="AO429" i="4"/>
  <c r="AN714" i="4"/>
  <c r="AO714" i="4" s="1"/>
  <c r="AN197" i="4"/>
  <c r="AO197" i="4" s="1"/>
  <c r="AN273" i="4"/>
  <c r="AO273" i="4" s="1"/>
  <c r="AN1163" i="4"/>
  <c r="AO1163" i="4" s="1"/>
  <c r="AL1072" i="4"/>
  <c r="AM1072" i="4" s="1"/>
  <c r="AM53" i="4"/>
  <c r="AN53" i="4" s="1"/>
  <c r="AO53" i="4" s="1"/>
  <c r="AN204" i="4"/>
  <c r="AO204" i="4" s="1"/>
  <c r="AL173" i="4"/>
  <c r="AM1850" i="4"/>
  <c r="AN1850" i="4" s="1"/>
  <c r="AM1196" i="4"/>
  <c r="AN1192" i="4"/>
  <c r="AO1192" i="4" s="1"/>
  <c r="AN433" i="4"/>
  <c r="AO433" i="4" s="1"/>
  <c r="AL939" i="4"/>
  <c r="AM939" i="4" s="1"/>
  <c r="AN522" i="4"/>
  <c r="AO522" i="4" s="1"/>
  <c r="AK122" i="4"/>
  <c r="AO25" i="4"/>
  <c r="AL161" i="4"/>
  <c r="AN12" i="4"/>
  <c r="AO12" i="4" s="1"/>
  <c r="AL257" i="4"/>
  <c r="AM257" i="4" s="1"/>
  <c r="AN257" i="4" s="1"/>
  <c r="AO257" i="4" s="1"/>
  <c r="AN116" i="4"/>
  <c r="AO116" i="4" s="1"/>
  <c r="AO47" i="4"/>
  <c r="AN313" i="4"/>
  <c r="AO313" i="4" s="1"/>
  <c r="AL109" i="4"/>
  <c r="AM148" i="4"/>
  <c r="AN148" i="4" s="1"/>
  <c r="AO662" i="4"/>
  <c r="AL2314" i="4"/>
  <c r="AL2372" i="4"/>
  <c r="AM2372" i="4" s="1"/>
  <c r="AN2372" i="4" s="1"/>
  <c r="AO2372" i="4" s="1"/>
  <c r="AM2512" i="4"/>
  <c r="AL1962" i="4"/>
  <c r="AO2457" i="4"/>
  <c r="AO2036" i="4"/>
  <c r="AO1970" i="4"/>
  <c r="AM1820" i="4"/>
  <c r="AN1820" i="4" s="1"/>
  <c r="AK2022" i="4"/>
  <c r="AK1898" i="4"/>
  <c r="AN2241" i="4"/>
  <c r="AL1875" i="4"/>
  <c r="AM1875" i="4" s="1"/>
  <c r="AK1885" i="4"/>
  <c r="AL1885" i="4" s="1"/>
  <c r="AM1885" i="4" s="1"/>
  <c r="AK1882" i="4"/>
  <c r="AK1369" i="4"/>
  <c r="AM2296" i="4"/>
  <c r="AL1941" i="4"/>
  <c r="AK2437" i="4"/>
  <c r="AL2437" i="4" s="1"/>
  <c r="AM2591" i="4"/>
  <c r="AN2591" i="4" s="1"/>
  <c r="AO2591" i="4" s="1"/>
  <c r="AO1836" i="4"/>
  <c r="AN1777" i="4"/>
  <c r="AO1777" i="4" s="1"/>
  <c r="AN2289" i="4"/>
  <c r="AO2289" i="4" s="1"/>
  <c r="AJ2536" i="4"/>
  <c r="AK2528" i="4"/>
  <c r="AM2252" i="4"/>
  <c r="AN2252" i="4" s="1"/>
  <c r="AO2252" i="4" s="1"/>
  <c r="AL2358" i="4"/>
  <c r="AM1865" i="4"/>
  <c r="AN1865" i="4" s="1"/>
  <c r="AO1865" i="4" s="1"/>
  <c r="AN2066" i="4"/>
  <c r="AO2066" i="4" s="1"/>
  <c r="AO2311" i="4"/>
  <c r="AL2507" i="4"/>
  <c r="AM2507" i="4" s="1"/>
  <c r="AM2098" i="4"/>
  <c r="AN2098" i="4" s="1"/>
  <c r="AK1583" i="4"/>
  <c r="AL1583" i="4" s="1"/>
  <c r="AM1583" i="4" s="1"/>
  <c r="AN1917" i="4"/>
  <c r="AO1917" i="4" s="1"/>
  <c r="AO2112" i="4"/>
  <c r="AM1874" i="4"/>
  <c r="AN1874" i="4" s="1"/>
  <c r="AO1874" i="4" s="1"/>
  <c r="AL1448" i="4"/>
  <c r="AL1758" i="4"/>
  <c r="AN2199" i="4"/>
  <c r="AO2199" i="4" s="1"/>
  <c r="AN2486" i="4"/>
  <c r="AO2486" i="4" s="1"/>
  <c r="AL1906" i="4"/>
  <c r="AM1906" i="4" s="1"/>
  <c r="AN1906" i="4" s="1"/>
  <c r="AO1906" i="4" s="1"/>
  <c r="AM2537" i="4"/>
  <c r="AN2537" i="4"/>
  <c r="AM2045" i="4"/>
  <c r="AN1990" i="4"/>
  <c r="AO1990" i="4" s="1"/>
  <c r="AM2557" i="4"/>
  <c r="AN2557" i="4" s="1"/>
  <c r="AO2557" i="4" s="1"/>
  <c r="AL2382" i="4"/>
  <c r="AM2382" i="4" s="1"/>
  <c r="AO1604" i="4"/>
  <c r="AM1913" i="4"/>
  <c r="AO1394" i="4"/>
  <c r="AM450" i="4"/>
  <c r="AN450" i="4" s="1"/>
  <c r="AO450" i="4" s="1"/>
  <c r="AM2532" i="4"/>
  <c r="AO2364" i="4"/>
  <c r="AO1664" i="4"/>
  <c r="AO1598" i="4"/>
  <c r="AK1156" i="4"/>
  <c r="AL1156" i="4" s="1"/>
  <c r="AL681" i="4"/>
  <c r="AM681" i="4" s="1"/>
  <c r="AM1947" i="4"/>
  <c r="AO1524" i="4"/>
  <c r="AL1476" i="4"/>
  <c r="AN1171" i="4"/>
  <c r="AM652" i="4"/>
  <c r="AN652" i="4"/>
  <c r="AO652" i="4" s="1"/>
  <c r="AJ723" i="4"/>
  <c r="AK21" i="4"/>
  <c r="AL21" i="4" s="1"/>
  <c r="AK381" i="4"/>
  <c r="AL381" i="4"/>
  <c r="AM381" i="4" s="1"/>
  <c r="AM2130" i="4"/>
  <c r="AN2130" i="4" s="1"/>
  <c r="AO2130" i="4" s="1"/>
  <c r="AN2571" i="4"/>
  <c r="AO2571" i="4" s="1"/>
  <c r="AK1918" i="4"/>
  <c r="AL1918" i="4" s="1"/>
  <c r="AM1918" i="4" s="1"/>
  <c r="AN1918" i="4" s="1"/>
  <c r="AO1918" i="4" s="1"/>
  <c r="AN1628" i="4"/>
  <c r="AO1628" i="4" s="1"/>
  <c r="AN1440" i="4"/>
  <c r="AO1440" i="4"/>
  <c r="AO1520" i="4"/>
  <c r="AK387" i="4"/>
  <c r="AM725" i="4"/>
  <c r="AM477" i="4"/>
  <c r="AN477" i="4" s="1"/>
  <c r="AN766" i="4"/>
  <c r="AO766" i="4" s="1"/>
  <c r="AN931" i="4"/>
  <c r="AO931" i="4" s="1"/>
  <c r="AL363" i="4"/>
  <c r="AL2202" i="4"/>
  <c r="AM2202" i="4" s="1"/>
  <c r="AN1775" i="4"/>
  <c r="AO1775" i="4" s="1"/>
  <c r="AO1302" i="4"/>
  <c r="AM750" i="4"/>
  <c r="AO517" i="4"/>
  <c r="AM562" i="4"/>
  <c r="AN562" i="4" s="1"/>
  <c r="AO562" i="4" s="1"/>
  <c r="AL515" i="4"/>
  <c r="AM515" i="4" s="1"/>
  <c r="AL127" i="4"/>
  <c r="AL2168" i="4"/>
  <c r="AN1707" i="4"/>
  <c r="AO1707" i="4" s="1"/>
  <c r="AO2495" i="4"/>
  <c r="AN2178" i="4"/>
  <c r="AO2178" i="4" s="1"/>
  <c r="AN1539" i="4"/>
  <c r="AO1539" i="4" s="1"/>
  <c r="AN1299" i="4"/>
  <c r="AO1299" i="4" s="1"/>
  <c r="AK1778" i="4"/>
  <c r="AL1778" i="4" s="1"/>
  <c r="AN1361" i="4"/>
  <c r="AO1361" i="4" s="1"/>
  <c r="AL1070" i="4"/>
  <c r="AO531" i="4"/>
  <c r="AN493" i="4"/>
  <c r="AO493" i="4" s="1"/>
  <c r="AM490" i="4"/>
  <c r="AN490" i="4" s="1"/>
  <c r="AO490" i="4" s="1"/>
  <c r="AK154" i="4"/>
  <c r="AL154" i="4" s="1"/>
  <c r="AO504" i="4"/>
  <c r="AN151" i="4"/>
  <c r="AO151" i="4" s="1"/>
  <c r="AL1883" i="4"/>
  <c r="AM1883" i="4" s="1"/>
  <c r="AM2043" i="4"/>
  <c r="AN2043" i="4" s="1"/>
  <c r="AN2552" i="4"/>
  <c r="AO2552" i="4" s="1"/>
  <c r="AL1812" i="4"/>
  <c r="AM1812" i="4" s="1"/>
  <c r="AL2142" i="4"/>
  <c r="AM2142" i="4" s="1"/>
  <c r="AK1774" i="4"/>
  <c r="AL1973" i="4"/>
  <c r="AL1879" i="4"/>
  <c r="AK685" i="4"/>
  <c r="AL685" i="4" s="1"/>
  <c r="AM685" i="4" s="1"/>
  <c r="AN685" i="4" s="1"/>
  <c r="AO685" i="4" s="1"/>
  <c r="AM1634" i="4"/>
  <c r="AN1634" i="4" s="1"/>
  <c r="AO1634" i="4" s="1"/>
  <c r="AN1256" i="4"/>
  <c r="AO1256" i="4" s="1"/>
  <c r="AM968" i="4"/>
  <c r="AL1170" i="4"/>
  <c r="AM1170" i="4" s="1"/>
  <c r="AN1170" i="4" s="1"/>
  <c r="AL277" i="4"/>
  <c r="AK1337" i="4"/>
  <c r="AM1029" i="4"/>
  <c r="AN1029" i="4" s="1"/>
  <c r="AO1029" i="4" s="1"/>
  <c r="AM755" i="4"/>
  <c r="AN755" i="4"/>
  <c r="AL859" i="4"/>
  <c r="AO386" i="4"/>
  <c r="AM393" i="4"/>
  <c r="AL451" i="4"/>
  <c r="AM451" i="4"/>
  <c r="AN552" i="4"/>
  <c r="AO552" i="4" s="1"/>
  <c r="AM370" i="4"/>
  <c r="AN370" i="4" s="1"/>
  <c r="AO370" i="4" s="1"/>
  <c r="AO400" i="4"/>
  <c r="AK2572" i="4"/>
  <c r="AL2572" i="4" s="1"/>
  <c r="AO2325" i="4"/>
  <c r="AN1553" i="4"/>
  <c r="AO1553" i="4" s="1"/>
  <c r="AM2564" i="4"/>
  <c r="AN1228" i="4"/>
  <c r="AO1228" i="4" s="1"/>
  <c r="AM1327" i="4"/>
  <c r="AL1120" i="4"/>
  <c r="AM1613" i="4"/>
  <c r="AN1613" i="4" s="1"/>
  <c r="AO1307" i="4"/>
  <c r="AO1145" i="4"/>
  <c r="AM379" i="4"/>
  <c r="AN379" i="4" s="1"/>
  <c r="AO379" i="4" s="1"/>
  <c r="AO1742" i="4"/>
  <c r="AO1637" i="4"/>
  <c r="AK1272" i="4"/>
  <c r="AN710" i="4"/>
  <c r="AO710" i="4" s="1"/>
  <c r="AN94" i="4"/>
  <c r="AO94" i="4" s="1"/>
  <c r="AN950" i="4"/>
  <c r="AO950" i="4" s="1"/>
  <c r="AM646" i="4"/>
  <c r="AN646" i="4" s="1"/>
  <c r="AO646" i="4" s="1"/>
  <c r="AM545" i="4"/>
  <c r="AN545" i="4" s="1"/>
  <c r="AO545" i="4" s="1"/>
  <c r="AL90" i="4"/>
  <c r="AN1104" i="4"/>
  <c r="AO1104" i="4" s="1"/>
  <c r="AO1686" i="4"/>
  <c r="AN689" i="4"/>
  <c r="AO689" i="4" s="1"/>
  <c r="AO808" i="4"/>
  <c r="AL181" i="4"/>
  <c r="AL286" i="4"/>
  <c r="AM286" i="4" s="1"/>
  <c r="AN286" i="4" s="1"/>
  <c r="AK62" i="4"/>
  <c r="AM591" i="4"/>
  <c r="AN591" i="4" s="1"/>
  <c r="AN249" i="4"/>
  <c r="AO249" i="4" s="1"/>
  <c r="AN776" i="4"/>
  <c r="AL774" i="4"/>
  <c r="AM774" i="4" s="1"/>
  <c r="AN659" i="4"/>
  <c r="AM4" i="4"/>
  <c r="AL325" i="4"/>
  <c r="AO503" i="4"/>
  <c r="AL1080" i="4"/>
  <c r="AN624" i="4"/>
  <c r="AO624" i="4" s="1"/>
  <c r="AJ20" i="4"/>
  <c r="AM1803" i="4"/>
  <c r="AN1803" i="4" s="1"/>
  <c r="AO1803" i="4" s="1"/>
  <c r="AM1128" i="4"/>
  <c r="AN1668" i="4"/>
  <c r="AO1668" i="4" s="1"/>
  <c r="AM1190" i="4"/>
  <c r="AN1190" i="4" s="1"/>
  <c r="AN821" i="4"/>
  <c r="AO821" i="4" s="1"/>
  <c r="AL482" i="4"/>
  <c r="AM482" i="4" s="1"/>
  <c r="AM294" i="4"/>
  <c r="AN294" i="4" s="1"/>
  <c r="AL309" i="4"/>
  <c r="AM309" i="4" s="1"/>
  <c r="AO423" i="4"/>
  <c r="AO232" i="4"/>
  <c r="AM1232" i="4"/>
  <c r="AL700" i="4"/>
  <c r="AM700" i="4" s="1"/>
  <c r="AO914" i="4"/>
  <c r="AK5" i="4"/>
  <c r="AL5" i="4" s="1"/>
  <c r="AL419" i="4"/>
  <c r="AM419" i="4" s="1"/>
  <c r="AO605" i="4"/>
  <c r="AM578" i="4"/>
  <c r="AN578" i="4" s="1"/>
  <c r="AO578" i="4" s="1"/>
  <c r="AN158" i="4"/>
  <c r="AO456" i="4"/>
  <c r="AL237" i="4"/>
  <c r="AN99" i="4"/>
  <c r="AO99" i="4" s="1"/>
  <c r="AK333" i="4"/>
  <c r="AO11" i="4"/>
  <c r="AO361" i="4"/>
  <c r="AN74" i="4"/>
  <c r="AN2127" i="4"/>
  <c r="AO2127" i="4" s="1"/>
  <c r="AM500" i="4"/>
  <c r="AN500" i="4" s="1"/>
  <c r="AO500" i="4" s="1"/>
  <c r="AN847" i="4"/>
  <c r="AM324" i="4"/>
  <c r="AM383" i="4"/>
  <c r="AN383" i="4" s="1"/>
  <c r="AO383" i="4" s="1"/>
  <c r="AO479" i="4"/>
  <c r="AN192" i="4"/>
  <c r="AO192" i="4" s="1"/>
  <c r="AM44" i="4"/>
  <c r="AM288" i="4"/>
  <c r="AN288" i="4" s="1"/>
  <c r="AO288" i="4" s="1"/>
  <c r="AM305" i="4"/>
  <c r="AN305" i="4" s="1"/>
  <c r="AO305" i="4" s="1"/>
  <c r="AM1573" i="4"/>
  <c r="AN1573" i="4" s="1"/>
  <c r="AO1331" i="4"/>
  <c r="AL955" i="4"/>
  <c r="AM955" i="4" s="1"/>
  <c r="AL398" i="4"/>
  <c r="AL546" i="4"/>
  <c r="AM546" i="4" s="1"/>
  <c r="AL613" i="4"/>
  <c r="AM521" i="4"/>
  <c r="AN521" i="4" s="1"/>
  <c r="AM614" i="4"/>
  <c r="AN614" i="4" s="1"/>
  <c r="AL358" i="4"/>
  <c r="AM321" i="4"/>
  <c r="AN321" i="4" s="1"/>
  <c r="AO321" i="4" s="1"/>
  <c r="AM252" i="4"/>
  <c r="AN252" i="4" s="1"/>
  <c r="AO252" i="4" s="1"/>
  <c r="AN32" i="4"/>
  <c r="AO32" i="4" s="1"/>
  <c r="AN34" i="4"/>
  <c r="AO34" i="4" s="1"/>
  <c r="AM369" i="4"/>
  <c r="AN369" i="4" s="1"/>
  <c r="AO369" i="4" s="1"/>
  <c r="AO264" i="4"/>
  <c r="AK133" i="4"/>
  <c r="AL133" i="4" s="1"/>
  <c r="AO79" i="4"/>
  <c r="AO1820" i="4"/>
  <c r="AO1974" i="4"/>
  <c r="AO2456" i="4"/>
  <c r="AK2194" i="4"/>
  <c r="AL2194" i="4" s="1"/>
  <c r="AL2494" i="4"/>
  <c r="AL1977" i="4"/>
  <c r="AM1977" i="4" s="1"/>
  <c r="AO2493" i="4"/>
  <c r="AN1116" i="4"/>
  <c r="AO1116" i="4" s="1"/>
  <c r="AO2479" i="4"/>
  <c r="AL2317" i="4"/>
  <c r="AM2317" i="4" s="1"/>
  <c r="AN2317" i="4" s="1"/>
  <c r="AM2320" i="4"/>
  <c r="AN2320" i="4" s="1"/>
  <c r="AO2320" i="4" s="1"/>
  <c r="AO1706" i="4"/>
  <c r="AL1893" i="4"/>
  <c r="AK2250" i="4"/>
  <c r="AL1416" i="4"/>
  <c r="AM1416" i="4" s="1"/>
  <c r="AN1416" i="4" s="1"/>
  <c r="AO1416" i="4" s="1"/>
  <c r="AN2287" i="4"/>
  <c r="AO2287" i="4" s="1"/>
  <c r="AO1797" i="4"/>
  <c r="AL1968" i="4"/>
  <c r="AM1968" i="4"/>
  <c r="AM2237" i="4"/>
  <c r="AN2237" i="4" s="1"/>
  <c r="AO2237" i="4" s="1"/>
  <c r="AK2167" i="4"/>
  <c r="AL2167" i="4" s="1"/>
  <c r="AM2167" i="4" s="1"/>
  <c r="AN2167" i="4" s="1"/>
  <c r="AM2381" i="4"/>
  <c r="AN2324" i="4"/>
  <c r="AO2324" i="4" s="1"/>
  <c r="AK2163" i="4"/>
  <c r="AK1899" i="4"/>
  <c r="AL1996" i="4"/>
  <c r="AO2191" i="4"/>
  <c r="AO1833" i="4"/>
  <c r="AL2542" i="4"/>
  <c r="AM2542" i="4" s="1"/>
  <c r="AK1966" i="4"/>
  <c r="AN2097" i="4"/>
  <c r="AO2097" i="4" s="1"/>
  <c r="AO1821" i="4"/>
  <c r="AO2282" i="4"/>
  <c r="AL2538" i="4"/>
  <c r="AM2538" i="4" s="1"/>
  <c r="AM2303" i="4"/>
  <c r="AN2303" i="4" s="1"/>
  <c r="AO2303" i="4" s="1"/>
  <c r="AM2030" i="4"/>
  <c r="AN2030" i="4" s="1"/>
  <c r="AO2264" i="4"/>
  <c r="AJ2630" i="4"/>
  <c r="AL1904" i="4"/>
  <c r="AM1904" i="4" s="1"/>
  <c r="AL2201" i="4"/>
  <c r="AM2201" i="4" s="1"/>
  <c r="AO1788" i="4"/>
  <c r="AM1386" i="4"/>
  <c r="AL1708" i="4"/>
  <c r="AK1581" i="4"/>
  <c r="AL1581" i="4" s="1"/>
  <c r="AM1581" i="4" s="1"/>
  <c r="AK1260" i="4"/>
  <c r="AN1195" i="4"/>
  <c r="AO1195" i="4" s="1"/>
  <c r="AO697" i="4"/>
  <c r="AK1880" i="4"/>
  <c r="AL1210" i="4"/>
  <c r="AM1210" i="4" s="1"/>
  <c r="AN1210" i="4" s="1"/>
  <c r="AO1253" i="4"/>
  <c r="AM2340" i="4"/>
  <c r="AN2340" i="4" s="1"/>
  <c r="AK1549" i="4"/>
  <c r="AL1549" i="4" s="1"/>
  <c r="AM1937" i="4"/>
  <c r="AN1937" i="4" s="1"/>
  <c r="AO1937" i="4" s="1"/>
  <c r="AN1565" i="4"/>
  <c r="AO1565" i="4" s="1"/>
  <c r="AO1171" i="4"/>
  <c r="AO658" i="4"/>
  <c r="AL915" i="4"/>
  <c r="AM915" i="4" s="1"/>
  <c r="AO432" i="4"/>
  <c r="AN136" i="4"/>
  <c r="AO136" i="4" s="1"/>
  <c r="AN2083" i="4"/>
  <c r="AO2083" i="4" s="1"/>
  <c r="AM2477" i="4"/>
  <c r="AO2239" i="4"/>
  <c r="AK1896" i="4"/>
  <c r="AN1289" i="4"/>
  <c r="AO1289" i="4"/>
  <c r="AN1669" i="4"/>
  <c r="AO1669" i="4" s="1"/>
  <c r="AM1507" i="4"/>
  <c r="AN1507" i="4" s="1"/>
  <c r="AL1368" i="4"/>
  <c r="AO1595" i="4"/>
  <c r="AM1248" i="4"/>
  <c r="AM1005" i="4"/>
  <c r="AO815" i="4"/>
  <c r="AL597" i="4"/>
  <c r="AN577" i="4"/>
  <c r="AO577" i="4" s="1"/>
  <c r="AK138" i="4"/>
  <c r="AN2610" i="4"/>
  <c r="AO2610" i="4" s="1"/>
  <c r="AN2171" i="4"/>
  <c r="AO2171" i="4" s="1"/>
  <c r="AL1740" i="4"/>
  <c r="AM1740" i="4" s="1"/>
  <c r="AM1890" i="4"/>
  <c r="AM1602" i="4"/>
  <c r="AN1602" i="4" s="1"/>
  <c r="AO1602" i="4" s="1"/>
  <c r="AL2015" i="4"/>
  <c r="AM2015" i="4" s="1"/>
  <c r="AL1376" i="4"/>
  <c r="AM1376" i="4" s="1"/>
  <c r="AK1016" i="4"/>
  <c r="AN556" i="4"/>
  <c r="AO556" i="4" s="1"/>
  <c r="AK558" i="4"/>
  <c r="AM425" i="4"/>
  <c r="AN425" i="4" s="1"/>
  <c r="AK947" i="4"/>
  <c r="AK10" i="4"/>
  <c r="AL10" i="4" s="1"/>
  <c r="AN1801" i="4"/>
  <c r="AO1801" i="4" s="1"/>
  <c r="AM2131" i="4"/>
  <c r="AL1796" i="4"/>
  <c r="AM1732" i="4"/>
  <c r="AN1732" i="4"/>
  <c r="AM1642" i="4"/>
  <c r="AL1514" i="4"/>
  <c r="AM1514" i="4" s="1"/>
  <c r="AN1514" i="4" s="1"/>
  <c r="AO1514" i="4" s="1"/>
  <c r="AM1138" i="4"/>
  <c r="AN1138" i="4" s="1"/>
  <c r="AO1138" i="4" s="1"/>
  <c r="AM1716" i="4"/>
  <c r="AN1716" i="4"/>
  <c r="AK1756" i="4"/>
  <c r="AM1356" i="4"/>
  <c r="AN421" i="4"/>
  <c r="AO421" i="4" s="1"/>
  <c r="AM1062" i="4"/>
  <c r="AO1501" i="4"/>
  <c r="AL1013" i="4"/>
  <c r="AM1013" i="4"/>
  <c r="AN1013" i="4"/>
  <c r="AL1185" i="4"/>
  <c r="AM1185" i="4" s="1"/>
  <c r="AN1185" i="4" s="1"/>
  <c r="AO1185" i="4" s="1"/>
  <c r="AL676" i="4"/>
  <c r="AM676" i="4" s="1"/>
  <c r="AL907" i="4"/>
  <c r="AM907" i="4" s="1"/>
  <c r="AL660" i="4"/>
  <c r="AM660" i="4" s="1"/>
  <c r="AN660" i="4" s="1"/>
  <c r="AO660" i="4" s="1"/>
  <c r="AM2511" i="4"/>
  <c r="AN2511" i="4" s="1"/>
  <c r="AO2511" i="4" s="1"/>
  <c r="AO2232" i="4"/>
  <c r="AL1603" i="4"/>
  <c r="AM1603" i="4" s="1"/>
  <c r="AN1603" i="4" s="1"/>
  <c r="AL1473" i="4"/>
  <c r="AM1473" i="4" s="1"/>
  <c r="AN396" i="4"/>
  <c r="AO396" i="4" s="1"/>
  <c r="AN1174" i="4"/>
  <c r="AN1497" i="4"/>
  <c r="AO1497" i="4" s="1"/>
  <c r="AM1316" i="4"/>
  <c r="AN1316" i="4" s="1"/>
  <c r="AK1146" i="4"/>
  <c r="AM1484" i="4"/>
  <c r="AN1484" i="4" s="1"/>
  <c r="AM1048" i="4"/>
  <c r="AM529" i="4"/>
  <c r="AN529" i="4" s="1"/>
  <c r="AO529" i="4" s="1"/>
  <c r="AL928" i="4"/>
  <c r="AN785" i="4"/>
  <c r="AO785" i="4" s="1"/>
  <c r="AN644" i="4"/>
  <c r="AO644" i="4" s="1"/>
  <c r="AL427" i="4"/>
  <c r="AM427" i="4" s="1"/>
  <c r="AM31" i="4"/>
  <c r="AO2021" i="4"/>
  <c r="AM1236" i="4"/>
  <c r="AN1236" i="4" s="1"/>
  <c r="AK1306" i="4"/>
  <c r="AM532" i="4"/>
  <c r="AL1447" i="4"/>
  <c r="AM1447" i="4" s="1"/>
  <c r="AN1320" i="4"/>
  <c r="AO1320" i="4" s="1"/>
  <c r="AO1046" i="4"/>
  <c r="AK672" i="4"/>
  <c r="AL523" i="4"/>
  <c r="AM523" i="4" s="1"/>
  <c r="AK205" i="4"/>
  <c r="AK46" i="4"/>
  <c r="AL46" i="4" s="1"/>
  <c r="AN1400" i="4"/>
  <c r="AO1400" i="4" s="1"/>
  <c r="AO629" i="4"/>
  <c r="AM467" i="4"/>
  <c r="AN467" i="4" s="1"/>
  <c r="AN222" i="4"/>
  <c r="AO222" i="4" s="1"/>
  <c r="AN608" i="4"/>
  <c r="AO608" i="4" s="1"/>
  <c r="AN1471" i="4"/>
  <c r="AO1471" i="4" s="1"/>
  <c r="AK1078" i="4"/>
  <c r="AL1078" i="4" s="1"/>
  <c r="AN174" i="4"/>
  <c r="AN101" i="4"/>
  <c r="AO101" i="4" s="1"/>
  <c r="AJ2640" i="4"/>
  <c r="AL1807" i="4"/>
  <c r="AN1292" i="4"/>
  <c r="AO1292" i="4" s="1"/>
  <c r="AM1496" i="4"/>
  <c r="AN1496" i="4" s="1"/>
  <c r="AN990" i="4"/>
  <c r="AM342" i="4"/>
  <c r="AO294" i="4"/>
  <c r="AN284" i="4"/>
  <c r="AO284" i="4" s="1"/>
  <c r="AM198" i="4"/>
  <c r="AN198" i="4" s="1"/>
  <c r="AM391" i="4"/>
  <c r="AN391" i="4" s="1"/>
  <c r="AO391" i="4" s="1"/>
  <c r="AO472" i="4"/>
  <c r="AN537" i="4"/>
  <c r="AO537" i="4"/>
  <c r="AO172" i="4"/>
  <c r="AO292" i="4"/>
  <c r="AL156" i="4"/>
  <c r="AK2612" i="4"/>
  <c r="AL2612" i="4" s="1"/>
  <c r="AM548" i="4"/>
  <c r="AO847" i="4"/>
  <c r="AK712" i="4"/>
  <c r="AO179" i="4"/>
  <c r="AM325" i="4"/>
  <c r="AK729" i="4"/>
  <c r="AL729" i="4" s="1"/>
  <c r="AN1014" i="4"/>
  <c r="AO440" i="4"/>
  <c r="AK26" i="4"/>
  <c r="AN63" i="4"/>
  <c r="AO63" i="4" s="1"/>
  <c r="AL38" i="4"/>
  <c r="AL254" i="4"/>
  <c r="AM224" i="4"/>
  <c r="AN146" i="4"/>
  <c r="AO146" i="4" s="1"/>
  <c r="AN82" i="4"/>
  <c r="AM212" i="4"/>
  <c r="AN212" i="4" s="1"/>
  <c r="AO212" i="4" s="1"/>
  <c r="AK2099" i="4"/>
  <c r="AN2357" i="4"/>
  <c r="AO2357" i="4" s="1"/>
  <c r="AM1843" i="4"/>
  <c r="AN1843" i="4" s="1"/>
  <c r="AL1182" i="4"/>
  <c r="AN2445" i="4"/>
  <c r="AO2445" i="4" s="1"/>
  <c r="AN2355" i="4"/>
  <c r="AO2355" i="4" s="1"/>
  <c r="AM228" i="4"/>
  <c r="AN228" i="4"/>
  <c r="AO228" i="4" s="1"/>
  <c r="AN829" i="4"/>
  <c r="AO829" i="4" s="1"/>
  <c r="AN1006" i="4"/>
  <c r="AN638" i="4"/>
  <c r="AM507" i="4"/>
  <c r="AN507" i="4" s="1"/>
  <c r="AO507" i="4" s="1"/>
  <c r="AN1395" i="4"/>
  <c r="AO1395" i="4" s="1"/>
  <c r="AN2196" i="4"/>
  <c r="AO2196" i="4" s="1"/>
  <c r="AK2284" i="4"/>
  <c r="AL2284" i="4" s="1"/>
  <c r="AM2284" i="4" s="1"/>
  <c r="AN2284" i="4" s="1"/>
  <c r="AM1549" i="4"/>
  <c r="AN1549" i="4" s="1"/>
  <c r="AN1645" i="4"/>
  <c r="AO1645" i="4"/>
  <c r="AN1005" i="4"/>
  <c r="AO1006" i="4"/>
  <c r="AN485" i="4"/>
  <c r="AO485" i="4" s="1"/>
  <c r="AM318" i="4"/>
  <c r="AN318" i="4" s="1"/>
  <c r="AM1849" i="4"/>
  <c r="AN1849" i="4" s="1"/>
  <c r="AO1849" i="4" s="1"/>
  <c r="AL1594" i="4"/>
  <c r="AM1594" i="4" s="1"/>
  <c r="AN1127" i="4"/>
  <c r="AM1268" i="4"/>
  <c r="AN1268" i="4" s="1"/>
  <c r="AN911" i="4"/>
  <c r="AO911" i="4" s="1"/>
  <c r="AM580" i="4"/>
  <c r="AN580" i="4" s="1"/>
  <c r="AO580" i="4" s="1"/>
  <c r="AM2072" i="4"/>
  <c r="AN2072" i="4" s="1"/>
  <c r="AM270" i="4"/>
  <c r="AN270" i="4" s="1"/>
  <c r="AL2561" i="4"/>
  <c r="AM2561" i="4" s="1"/>
  <c r="AK2240" i="4"/>
  <c r="AM2263" i="4"/>
  <c r="AN2263" i="4" s="1"/>
  <c r="AL906" i="4"/>
  <c r="AL1505" i="4"/>
  <c r="AM1505" i="4" s="1"/>
  <c r="AM1724" i="4"/>
  <c r="AN1724" i="4" s="1"/>
  <c r="AO1724" i="4" s="1"/>
  <c r="AN1356" i="4"/>
  <c r="AL816" i="4"/>
  <c r="AN937" i="4"/>
  <c r="AO937" i="4" s="1"/>
  <c r="AL680" i="4"/>
  <c r="AK772" i="4"/>
  <c r="AO990" i="4"/>
  <c r="AK130" i="4"/>
  <c r="AM127" i="4"/>
  <c r="AM2494" i="4"/>
  <c r="AN2494" i="4" s="1"/>
  <c r="AO2494" i="4" s="1"/>
  <c r="AK1884" i="4"/>
  <c r="AO1503" i="4"/>
  <c r="AN1355" i="4"/>
  <c r="AO1355" i="4" s="1"/>
  <c r="AK1088" i="4"/>
  <c r="AO513" i="4"/>
  <c r="AL1118" i="4"/>
  <c r="AM1230" i="4"/>
  <c r="AN1230" i="4" s="1"/>
  <c r="AO1230" i="4" s="1"/>
  <c r="AN1062" i="4"/>
  <c r="AO1062" i="4" s="1"/>
  <c r="AM586" i="4"/>
  <c r="AM402" i="4"/>
  <c r="AN402" i="4"/>
  <c r="AO402" i="4" s="1"/>
  <c r="AO365" i="4"/>
  <c r="AM45" i="4"/>
  <c r="AN45" i="4" s="1"/>
  <c r="AO45" i="4" s="1"/>
  <c r="AN2296" i="4"/>
  <c r="AN1997" i="4"/>
  <c r="AO1997" i="4" s="1"/>
  <c r="AK1864" i="4"/>
  <c r="AM1717" i="4"/>
  <c r="AN1717" i="4" s="1"/>
  <c r="AO1717" i="4" s="1"/>
  <c r="AL1456" i="4"/>
  <c r="AM1456" i="4" s="1"/>
  <c r="AN1456" i="4" s="1"/>
  <c r="AN1607" i="4"/>
  <c r="AO1607" i="4" s="1"/>
  <c r="AL1332" i="4"/>
  <c r="AN958" i="4"/>
  <c r="AL405" i="4"/>
  <c r="AM405" i="4" s="1"/>
  <c r="AN1000" i="4"/>
  <c r="AO1000" i="4" s="1"/>
  <c r="AM597" i="4"/>
  <c r="AN597" i="4" s="1"/>
  <c r="AK13" i="4"/>
  <c r="AL13" i="4" s="1"/>
  <c r="AM13" i="4" s="1"/>
  <c r="AM1488" i="4"/>
  <c r="AK449" i="4"/>
  <c r="AL61" i="4"/>
  <c r="AM61" i="4" s="1"/>
  <c r="AN61" i="4" s="1"/>
  <c r="AN497" i="4"/>
  <c r="AO497" i="4" s="1"/>
  <c r="AN4" i="4"/>
  <c r="AO4" i="4" s="1"/>
  <c r="AO336" i="4"/>
  <c r="AM1606" i="4"/>
  <c r="AM743" i="4"/>
  <c r="AN743" i="4" s="1"/>
  <c r="AO743" i="4" s="1"/>
  <c r="AM105" i="4"/>
  <c r="AN105" i="4" s="1"/>
  <c r="AO105" i="4" s="1"/>
  <c r="AO720" i="4"/>
  <c r="AM570" i="4"/>
  <c r="AN570" i="4" s="1"/>
  <c r="AN271" i="4"/>
  <c r="AO271" i="4" s="1"/>
  <c r="AN71" i="4"/>
  <c r="AO71" i="4" s="1"/>
  <c r="AL701" i="4"/>
  <c r="AM701" i="4" s="1"/>
  <c r="AL550" i="4"/>
  <c r="AM707" i="4"/>
  <c r="AM982" i="4"/>
  <c r="AM870" i="4"/>
  <c r="AN870" i="4" s="1"/>
  <c r="AO870" i="4" s="1"/>
  <c r="AN553" i="4"/>
  <c r="AO553" i="4"/>
  <c r="AO544" i="4"/>
  <c r="AM415" i="4"/>
  <c r="AN415" i="4" s="1"/>
  <c r="AO415" i="4" s="1"/>
  <c r="AN30" i="4"/>
  <c r="AO30" i="4" s="1"/>
  <c r="AO74" i="4"/>
  <c r="AN586" i="4" l="1"/>
  <c r="AO586" i="4"/>
  <c r="AL1088" i="4"/>
  <c r="AM1088" i="4"/>
  <c r="AN1088" i="4" s="1"/>
  <c r="AO1088" i="4" s="1"/>
  <c r="AL772" i="4"/>
  <c r="AM772" i="4" s="1"/>
  <c r="AM1182" i="4"/>
  <c r="AN1182" i="4"/>
  <c r="AL2099" i="4"/>
  <c r="AM2099" i="4" s="1"/>
  <c r="AN2099" i="4" s="1"/>
  <c r="AO2099" i="4" s="1"/>
  <c r="AN224" i="4"/>
  <c r="AO224" i="4"/>
  <c r="AN548" i="4"/>
  <c r="AO548" i="4" s="1"/>
  <c r="AN31" i="4"/>
  <c r="AO31" i="4"/>
  <c r="AO1013" i="4"/>
  <c r="AO1356" i="4"/>
  <c r="AO1716" i="4"/>
  <c r="AO1732" i="4"/>
  <c r="AO1005" i="4"/>
  <c r="AM1368" i="4"/>
  <c r="AN1368" i="4"/>
  <c r="AM1893" i="4"/>
  <c r="AN1893" i="4" s="1"/>
  <c r="AO1893" i="4" s="1"/>
  <c r="AM237" i="4"/>
  <c r="AN237" i="4" s="1"/>
  <c r="AO237" i="4" s="1"/>
  <c r="AN325" i="4"/>
  <c r="AO325" i="4" s="1"/>
  <c r="AN1327" i="4"/>
  <c r="AO1327" i="4"/>
  <c r="AM859" i="4"/>
  <c r="AN859" i="4" s="1"/>
  <c r="AO859" i="4" s="1"/>
  <c r="AO755" i="4"/>
  <c r="AN127" i="4"/>
  <c r="AO127" i="4" s="1"/>
  <c r="AO2296" i="4"/>
  <c r="AL2022" i="4"/>
  <c r="AM2022" i="4" s="1"/>
  <c r="AM109" i="4"/>
  <c r="AN109" i="4"/>
  <c r="AN246" i="4"/>
  <c r="AO246" i="4" s="1"/>
  <c r="AL1353" i="4"/>
  <c r="AM1353" i="4" s="1"/>
  <c r="AL1748" i="4"/>
  <c r="AM1748" i="4"/>
  <c r="AN1748" i="4" s="1"/>
  <c r="AO1748" i="4" s="1"/>
  <c r="AN2532" i="4"/>
  <c r="AM1786" i="4"/>
  <c r="AN1786" i="4"/>
  <c r="AO1786" i="4" s="1"/>
  <c r="AO2147" i="4"/>
  <c r="AN2512" i="4"/>
  <c r="AO2512" i="4" s="1"/>
  <c r="AO158" i="4"/>
  <c r="AO174" i="4"/>
  <c r="AN260" i="4"/>
  <c r="AO260" i="4" s="1"/>
  <c r="AL2059" i="4"/>
  <c r="AM2059" i="4" s="1"/>
  <c r="AN2059" i="4" s="1"/>
  <c r="AO1045" i="4"/>
  <c r="AN549" i="4"/>
  <c r="AO549" i="4"/>
  <c r="AM2182" i="4"/>
  <c r="AN2182" i="4" s="1"/>
  <c r="AO2002" i="4"/>
  <c r="AO1127" i="4"/>
  <c r="AM2385" i="4"/>
  <c r="AN2385" i="4" s="1"/>
  <c r="AO2385" i="4" s="1"/>
  <c r="AO2186" i="4"/>
  <c r="AL1810" i="4"/>
  <c r="AM1810" i="4"/>
  <c r="AN1810" i="4" s="1"/>
  <c r="AO82" i="4"/>
  <c r="AN968" i="4"/>
  <c r="AO968" i="4" s="1"/>
  <c r="AL921" i="4"/>
  <c r="AM921" i="4"/>
  <c r="AO1840" i="4"/>
  <c r="AN878" i="4"/>
  <c r="AO878" i="4" s="1"/>
  <c r="AM643" i="4"/>
  <c r="AN643" i="4"/>
  <c r="AO643" i="4" s="1"/>
  <c r="AO1018" i="4"/>
  <c r="AM943" i="4"/>
  <c r="AN943" i="4" s="1"/>
  <c r="AO943" i="4" s="1"/>
  <c r="AN1642" i="4"/>
  <c r="AO1642" i="4" s="1"/>
  <c r="AN388" i="4"/>
  <c r="AO388" i="4" s="1"/>
  <c r="AM708" i="4"/>
  <c r="AN708" i="4"/>
  <c r="AN826" i="4"/>
  <c r="AO826" i="4" s="1"/>
  <c r="AO1886" i="4"/>
  <c r="AO2241" i="4"/>
  <c r="AM696" i="4"/>
  <c r="AN696" i="4" s="1"/>
  <c r="AO696" i="4" s="1"/>
  <c r="AO170" i="4"/>
  <c r="AM560" i="4"/>
  <c r="AN560" i="4" s="1"/>
  <c r="AO560" i="4" s="1"/>
  <c r="AM1117" i="4"/>
  <c r="AN1117" i="4"/>
  <c r="AO638" i="4"/>
  <c r="AO2318" i="4"/>
  <c r="AO2365" i="4"/>
  <c r="AM1758" i="4"/>
  <c r="AN1758" i="4" s="1"/>
  <c r="AO2004" i="4"/>
  <c r="AM2034" i="4"/>
  <c r="AN1276" i="4"/>
  <c r="AO1276" i="4" s="1"/>
  <c r="AL54" i="4"/>
  <c r="AM54" i="4"/>
  <c r="AO654" i="4"/>
  <c r="AO1872" i="4"/>
  <c r="AO270" i="4"/>
  <c r="AO1378" i="4"/>
  <c r="AN2335" i="4"/>
  <c r="AO2335" i="4" s="1"/>
  <c r="AO318" i="4"/>
  <c r="AN902" i="4"/>
  <c r="AO902" i="4" s="1"/>
  <c r="AN1827" i="4"/>
  <c r="AO1827" i="4" s="1"/>
  <c r="AO2176" i="4"/>
  <c r="AO1825" i="4"/>
  <c r="AO2604" i="4"/>
  <c r="AM2451" i="4"/>
  <c r="AN2451" i="4"/>
  <c r="AO1927" i="4"/>
  <c r="AN989" i="4"/>
  <c r="AO989" i="4" s="1"/>
  <c r="AM2585" i="4"/>
  <c r="AN2585" i="4"/>
  <c r="AN1056" i="4"/>
  <c r="AO1056" i="4"/>
  <c r="AO776" i="4"/>
  <c r="AO2313" i="4"/>
  <c r="AN1589" i="4"/>
  <c r="AO1589" i="4" s="1"/>
  <c r="AN1679" i="4"/>
  <c r="AN1220" i="4"/>
  <c r="AO1220" i="4"/>
  <c r="AN2268" i="4"/>
  <c r="AO2268" i="4" s="1"/>
  <c r="AO1264" i="4"/>
  <c r="AN1982" i="4"/>
  <c r="AO1982" i="4" s="1"/>
  <c r="AO1014" i="4"/>
  <c r="AM1102" i="4"/>
  <c r="AN1102" i="4" s="1"/>
  <c r="AO1102" i="4" s="1"/>
  <c r="AO1330" i="4"/>
  <c r="AM17" i="4"/>
  <c r="AN84" i="4"/>
  <c r="AO84" i="4" s="1"/>
  <c r="AM394" i="4"/>
  <c r="AN327" i="4"/>
  <c r="AO327" i="4" s="1"/>
  <c r="AN621" i="4"/>
  <c r="AO621" i="4"/>
  <c r="AM1212" i="4"/>
  <c r="AM1086" i="4"/>
  <c r="AN1086" i="4" s="1"/>
  <c r="AO1086" i="4" s="1"/>
  <c r="AL37" i="4"/>
  <c r="AN876" i="4"/>
  <c r="AO876" i="4"/>
  <c r="AN1275" i="4"/>
  <c r="AO1275" i="4" s="1"/>
  <c r="AL1773" i="4"/>
  <c r="AN1614" i="4"/>
  <c r="AO1614" i="4" s="1"/>
  <c r="AN1841" i="4"/>
  <c r="AO1841" i="4" s="1"/>
  <c r="AL1910" i="4"/>
  <c r="AM6" i="4"/>
  <c r="AN6" i="4" s="1"/>
  <c r="AO6" i="4"/>
  <c r="AM14" i="4"/>
  <c r="AM86" i="4"/>
  <c r="AN86" i="4" s="1"/>
  <c r="AO86" i="4" s="1"/>
  <c r="AL178" i="4"/>
  <c r="AL182" i="4"/>
  <c r="AM186" i="4"/>
  <c r="AN186" i="4" s="1"/>
  <c r="AO186" i="4" s="1"/>
  <c r="AL194" i="4"/>
  <c r="AM194" i="4"/>
  <c r="AN194" i="4" s="1"/>
  <c r="AO194" i="4" s="1"/>
  <c r="AN195" i="4"/>
  <c r="AO195" i="4" s="1"/>
  <c r="AL202" i="4"/>
  <c r="AM202" i="4"/>
  <c r="AN202" i="4" s="1"/>
  <c r="AO202" i="4" s="1"/>
  <c r="AL210" i="4"/>
  <c r="AM210" i="4"/>
  <c r="AL211" i="4"/>
  <c r="AO226" i="4"/>
  <c r="AN242" i="4"/>
  <c r="AO242" i="4"/>
  <c r="AM251" i="4"/>
  <c r="AN251" i="4" s="1"/>
  <c r="AO251" i="4" s="1"/>
  <c r="AM274" i="4"/>
  <c r="AN274" i="4"/>
  <c r="AO274" i="4"/>
  <c r="AM282" i="4"/>
  <c r="AN282" i="4"/>
  <c r="AO282" i="4" s="1"/>
  <c r="AN290" i="4"/>
  <c r="AO290" i="4" s="1"/>
  <c r="AM291" i="4"/>
  <c r="AN298" i="4"/>
  <c r="AO298" i="4" s="1"/>
  <c r="AN322" i="4"/>
  <c r="AO322" i="4" s="1"/>
  <c r="AM323" i="4"/>
  <c r="AN339" i="4"/>
  <c r="AO339" i="4"/>
  <c r="AN346" i="4"/>
  <c r="AO346" i="4" s="1"/>
  <c r="AM355" i="4"/>
  <c r="AN355" i="4" s="1"/>
  <c r="AO355" i="4" s="1"/>
  <c r="AL366" i="4"/>
  <c r="AL374" i="4"/>
  <c r="AL382" i="4"/>
  <c r="AL406" i="4"/>
  <c r="AM406" i="4" s="1"/>
  <c r="AN406" i="4"/>
  <c r="AO406" i="4"/>
  <c r="AL414" i="4"/>
  <c r="AL446" i="4"/>
  <c r="AL454" i="4"/>
  <c r="AL462" i="4"/>
  <c r="AM462" i="4"/>
  <c r="AL470" i="4"/>
  <c r="AM470" i="4"/>
  <c r="AL478" i="4"/>
  <c r="AM478" i="4" s="1"/>
  <c r="AN478" i="4"/>
  <c r="AO478" i="4" s="1"/>
  <c r="AL486" i="4"/>
  <c r="AL494" i="4"/>
  <c r="AL502" i="4"/>
  <c r="AM502" i="4" s="1"/>
  <c r="AN502" i="4"/>
  <c r="AO502" i="4" s="1"/>
  <c r="AL510" i="4"/>
  <c r="AL518" i="4"/>
  <c r="AL595" i="4"/>
  <c r="AL603" i="4"/>
  <c r="AM603" i="4"/>
  <c r="AN603" i="4" s="1"/>
  <c r="AO603" i="4" s="1"/>
  <c r="AN611" i="4"/>
  <c r="AO611" i="4" s="1"/>
  <c r="AL619" i="4"/>
  <c r="AM619" i="4"/>
  <c r="AL635" i="4"/>
  <c r="AM635" i="4"/>
  <c r="AO650" i="4"/>
  <c r="AO651" i="4"/>
  <c r="AL732" i="4"/>
  <c r="AL768" i="4" s="1"/>
  <c r="AM732" i="4"/>
  <c r="AN732" i="4"/>
  <c r="AO732" i="4"/>
  <c r="AN740" i="4"/>
  <c r="AO740" i="4" s="1"/>
  <c r="AL898" i="4"/>
  <c r="AM898" i="4"/>
  <c r="AN1183" i="4"/>
  <c r="AO1183" i="4"/>
  <c r="AN1191" i="4"/>
  <c r="AO1191" i="4" s="1"/>
  <c r="AN1197" i="4"/>
  <c r="AO1197" i="4" s="1"/>
  <c r="AO1221" i="4"/>
  <c r="AM1293" i="4"/>
  <c r="AN1293" i="4"/>
  <c r="AO1293" i="4" s="1"/>
  <c r="AM1317" i="4"/>
  <c r="AN1325" i="4"/>
  <c r="AO1325" i="4"/>
  <c r="AM1640" i="4"/>
  <c r="AN1640" i="4"/>
  <c r="AO1640" i="4" s="1"/>
  <c r="AM1688" i="4"/>
  <c r="AM1696" i="4"/>
  <c r="AM1704" i="4"/>
  <c r="AN1760" i="4"/>
  <c r="AO1760" i="4" s="1"/>
  <c r="AM1781" i="4"/>
  <c r="AN1781" i="4"/>
  <c r="AO1781" i="4" s="1"/>
  <c r="AM1837" i="4"/>
  <c r="AN1837" i="4"/>
  <c r="AO1837" i="4" s="1"/>
  <c r="AN2052" i="4"/>
  <c r="AO2052" i="4" s="1"/>
  <c r="AM2164" i="4"/>
  <c r="AN2164" i="4"/>
  <c r="AO2164" i="4"/>
  <c r="AO2235" i="4"/>
  <c r="AN2255" i="4"/>
  <c r="AO2255" i="4"/>
  <c r="AM2396" i="4"/>
  <c r="AN2396" i="4"/>
  <c r="AO2396" i="4" s="1"/>
  <c r="AL2414" i="4"/>
  <c r="AL2562" i="4"/>
  <c r="AM2562" i="4"/>
  <c r="AN2562" i="4" s="1"/>
  <c r="AO2562" i="4" s="1"/>
  <c r="AN2570" i="4"/>
  <c r="AO2570" i="4" s="1"/>
  <c r="AL2578" i="4"/>
  <c r="AO2581" i="4"/>
  <c r="AN2613" i="4"/>
  <c r="AO2613" i="4"/>
  <c r="AK2639" i="4"/>
  <c r="AN2631" i="4"/>
  <c r="AO2631" i="4" s="1"/>
  <c r="AN1345" i="4"/>
  <c r="AO1345" i="4" s="1"/>
  <c r="AO1288" i="4"/>
  <c r="AN1336" i="4"/>
  <c r="AO1336" i="4" s="1"/>
  <c r="AO1428" i="4"/>
  <c r="AN1619" i="4"/>
  <c r="AO1619" i="4" s="1"/>
  <c r="AM1951" i="4"/>
  <c r="AN1951" i="4" s="1"/>
  <c r="AO1951" i="4" s="1"/>
  <c r="AL1923" i="4"/>
  <c r="AM1923" i="4"/>
  <c r="AN1923" i="4" s="1"/>
  <c r="AO1923" i="4" s="1"/>
  <c r="AL2009" i="4"/>
  <c r="AM2009" i="4"/>
  <c r="AM2070" i="4"/>
  <c r="AN2070" i="4"/>
  <c r="AO2070" i="4" s="1"/>
  <c r="AM2102" i="4"/>
  <c r="AN2102" i="4"/>
  <c r="AO2102" i="4" s="1"/>
  <c r="AM2118" i="4"/>
  <c r="AN2118" i="4"/>
  <c r="AO2118" i="4" s="1"/>
  <c r="AM2094" i="4"/>
  <c r="AN2094" i="4"/>
  <c r="AO2094" i="4"/>
  <c r="AL2230" i="4"/>
  <c r="AM2230" i="4" s="1"/>
  <c r="AN2230" i="4" s="1"/>
  <c r="AO2230" i="4" s="1"/>
  <c r="AN2361" i="4"/>
  <c r="AO2361" i="4" s="1"/>
  <c r="AM353" i="4"/>
  <c r="AN353" i="4" s="1"/>
  <c r="AO353" i="4"/>
  <c r="AN784" i="4"/>
  <c r="AO784" i="4" s="1"/>
  <c r="AN390" i="4"/>
  <c r="AO390" i="4"/>
  <c r="AN430" i="4"/>
  <c r="AO430" i="4" s="1"/>
  <c r="AN944" i="4"/>
  <c r="AO944" i="4"/>
  <c r="AN1204" i="4"/>
  <c r="AO1204" i="4"/>
  <c r="AO1683" i="4"/>
  <c r="AN1831" i="4"/>
  <c r="AO1831" i="4" s="1"/>
  <c r="AO1984" i="4"/>
  <c r="AN1691" i="4"/>
  <c r="AO1691" i="4" s="1"/>
  <c r="AN2037" i="4"/>
  <c r="AO2037" i="4"/>
  <c r="AN927" i="4"/>
  <c r="AO927" i="4"/>
  <c r="AN1626" i="4"/>
  <c r="AO1626" i="4"/>
  <c r="AM2430" i="4"/>
  <c r="AO1271" i="4"/>
  <c r="AN1983" i="4"/>
  <c r="AO1983" i="4" s="1"/>
  <c r="AM2134" i="4"/>
  <c r="AN2134" i="4"/>
  <c r="AO2134" i="4" s="1"/>
  <c r="AM2298" i="4"/>
  <c r="AN2298" i="4"/>
  <c r="AO2447" i="4"/>
  <c r="AN2616" i="4"/>
  <c r="AO2616" i="4" s="1"/>
  <c r="AN2025" i="4"/>
  <c r="AO2025" i="4"/>
  <c r="AN1008" i="4"/>
  <c r="AO1008" i="4" s="1"/>
  <c r="AN1364" i="4"/>
  <c r="AO1364" i="4" s="1"/>
  <c r="AN491" i="4"/>
  <c r="AO491" i="4" s="1"/>
  <c r="AN1888" i="4"/>
  <c r="AO1888" i="4" s="1"/>
  <c r="AN1134" i="4"/>
  <c r="AO1134" i="4" s="1"/>
  <c r="AM2208" i="4"/>
  <c r="AN2208" i="4" s="1"/>
  <c r="AN1581" i="4"/>
  <c r="AN1110" i="4"/>
  <c r="AO1110" i="4" s="1"/>
  <c r="AN1812" i="4"/>
  <c r="AO1812" i="4" s="1"/>
  <c r="AM2006" i="4"/>
  <c r="AN1338" i="4"/>
  <c r="AO1338" i="4" s="1"/>
  <c r="AN1040" i="4"/>
  <c r="AO1040" i="4" s="1"/>
  <c r="AL2427" i="4"/>
  <c r="AM2424" i="4"/>
  <c r="AM2427" i="4" s="1"/>
  <c r="AN939" i="4"/>
  <c r="AO939" i="4" s="1"/>
  <c r="AN2342" i="4"/>
  <c r="AO2342" i="4"/>
  <c r="AM1667" i="4"/>
  <c r="AN1667" i="4" s="1"/>
  <c r="AN57" i="4"/>
  <c r="AO57" i="4" s="1"/>
  <c r="AN405" i="4"/>
  <c r="AO405" i="4"/>
  <c r="AN2015" i="4"/>
  <c r="AO2015" i="4" s="1"/>
  <c r="AN774" i="4"/>
  <c r="AO774" i="4" s="1"/>
  <c r="AO1190" i="4"/>
  <c r="AN2022" i="4"/>
  <c r="AO2022" i="4" s="1"/>
  <c r="AM1136" i="4"/>
  <c r="AM2029" i="4"/>
  <c r="AO1268" i="4"/>
  <c r="AN1671" i="4"/>
  <c r="AO1671" i="4" s="1"/>
  <c r="AN1819" i="4"/>
  <c r="AO1819" i="4" s="1"/>
  <c r="AO1942" i="4"/>
  <c r="AO2137" i="4"/>
  <c r="AM2087" i="4"/>
  <c r="AN2087" i="4" s="1"/>
  <c r="AO2087" i="4"/>
  <c r="AM21" i="4"/>
  <c r="AM563" i="4"/>
  <c r="AN1504" i="4"/>
  <c r="AO1504" i="4"/>
  <c r="AO1850" i="4"/>
  <c r="AN2561" i="4"/>
  <c r="AN357" i="4"/>
  <c r="AO357" i="4"/>
  <c r="AN1095" i="4"/>
  <c r="AO1095" i="4" s="1"/>
  <c r="AN534" i="4"/>
  <c r="AO534" i="4" s="1"/>
  <c r="AN165" i="4"/>
  <c r="AO165" i="4"/>
  <c r="AM46" i="4"/>
  <c r="AN46" i="4" s="1"/>
  <c r="AO46" i="4"/>
  <c r="AN1883" i="4"/>
  <c r="AO1883" i="4" s="1"/>
  <c r="AN681" i="4"/>
  <c r="AO681" i="4" s="1"/>
  <c r="AM457" i="4"/>
  <c r="AN457" i="4" s="1"/>
  <c r="AO457" i="4"/>
  <c r="AO1519" i="4"/>
  <c r="AN2382" i="4"/>
  <c r="AO2382" i="4" s="1"/>
  <c r="AN772" i="4"/>
  <c r="AO772" i="4" s="1"/>
  <c r="AN515" i="4"/>
  <c r="AO515" i="4" s="1"/>
  <c r="AO2443" i="4"/>
  <c r="AN1125" i="4"/>
  <c r="AO1125" i="4" s="1"/>
  <c r="AO846" i="4"/>
  <c r="AL2240" i="4"/>
  <c r="AN54" i="4"/>
  <c r="AO54" i="4" s="1"/>
  <c r="AO1484" i="4"/>
  <c r="AM1807" i="4"/>
  <c r="AN1807" i="4" s="1"/>
  <c r="AO1807" i="4" s="1"/>
  <c r="AN1048" i="4"/>
  <c r="AO1048" i="4" s="1"/>
  <c r="AL1756" i="4"/>
  <c r="AM1756" i="4" s="1"/>
  <c r="AM10" i="4"/>
  <c r="AN10" i="4" s="1"/>
  <c r="AN1968" i="4"/>
  <c r="AO1968" i="4" s="1"/>
  <c r="AL1898" i="4"/>
  <c r="AM1898" i="4" s="1"/>
  <c r="AN1898" i="4" s="1"/>
  <c r="AO1898" i="4" s="1"/>
  <c r="AN693" i="4"/>
  <c r="AO693" i="4" s="1"/>
  <c r="AM133" i="4"/>
  <c r="AN133" i="4" s="1"/>
  <c r="AO133" i="4" s="1"/>
  <c r="AM1332" i="4"/>
  <c r="AN1332" i="4" s="1"/>
  <c r="AO1332" i="4" s="1"/>
  <c r="AN451" i="4"/>
  <c r="AO451" i="4" s="1"/>
  <c r="AN1200" i="4"/>
  <c r="AN1447" i="4"/>
  <c r="AO2537" i="4"/>
  <c r="AN1890" i="4"/>
  <c r="AO1890" i="4" s="1"/>
  <c r="AL1369" i="4"/>
  <c r="AN393" i="4"/>
  <c r="AO393" i="4" s="1"/>
  <c r="AM154" i="4"/>
  <c r="AN154" i="4" s="1"/>
  <c r="AO154" i="4" s="1"/>
  <c r="AL387" i="4"/>
  <c r="AM387" i="4" s="1"/>
  <c r="AN387" i="4" s="1"/>
  <c r="AO387" i="4" s="1"/>
  <c r="AN1353" i="4"/>
  <c r="AO1353" i="4" s="1"/>
  <c r="AO1791" i="4"/>
  <c r="AN1695" i="4"/>
  <c r="AO1695" i="4" s="1"/>
  <c r="AM2541" i="4"/>
  <c r="AL2543" i="4"/>
  <c r="AO2267" i="4"/>
  <c r="AN1128" i="4"/>
  <c r="AO1128" i="4" s="1"/>
  <c r="AO1456" i="4"/>
  <c r="AN2142" i="4"/>
  <c r="AO2142" i="4" s="1"/>
  <c r="AN563" i="4"/>
  <c r="AO864" i="4"/>
  <c r="AO1188" i="4"/>
  <c r="AN1583" i="4"/>
  <c r="AO1583" i="4" s="1"/>
  <c r="AO1810" i="4"/>
  <c r="AN350" i="4"/>
  <c r="AM1022" i="4"/>
  <c r="AN1022" i="4" s="1"/>
  <c r="AO1022" i="4" s="1"/>
  <c r="AN2202" i="4"/>
  <c r="AO2202" i="4"/>
  <c r="AO29" i="4"/>
  <c r="AM2123" i="4"/>
  <c r="AN2123" i="4" s="1"/>
  <c r="AO2123" i="4" s="1"/>
  <c r="AO1855" i="4"/>
  <c r="AN2577" i="4"/>
  <c r="AO2577" i="4" s="1"/>
  <c r="AM1480" i="4"/>
  <c r="AN1386" i="4"/>
  <c r="AO1386" i="4" s="1"/>
  <c r="AM398" i="4"/>
  <c r="AO157" i="4"/>
  <c r="AM1296" i="4"/>
  <c r="AN1296" i="4" s="1"/>
  <c r="AN124" i="4"/>
  <c r="AO124" i="4" s="1"/>
  <c r="AO410" i="4"/>
  <c r="AO514" i="4"/>
  <c r="AO999" i="4"/>
  <c r="AN764" i="4"/>
  <c r="AM2521" i="4"/>
  <c r="AN2521" i="4" s="1"/>
  <c r="AO2521" i="4" s="1"/>
  <c r="AO645" i="4"/>
  <c r="AN2639" i="4"/>
  <c r="AO2218" i="4"/>
  <c r="AO708" i="4"/>
  <c r="AO180" i="4"/>
  <c r="AL20" i="4"/>
  <c r="AO2263" i="4"/>
  <c r="AO28" i="4"/>
  <c r="AN955" i="4"/>
  <c r="AO1391" i="4"/>
  <c r="AN655" i="4"/>
  <c r="AO655" i="4" s="1"/>
  <c r="AN2071" i="4"/>
  <c r="AO2071" i="4" s="1"/>
  <c r="AO2098" i="4"/>
  <c r="AO2637" i="4"/>
  <c r="AL1877" i="4"/>
  <c r="AM1877" i="4" s="1"/>
  <c r="AN1868" i="4"/>
  <c r="AO1868" i="4" s="1"/>
  <c r="AO1971" i="4"/>
  <c r="AL1899" i="4"/>
  <c r="AN58" i="4"/>
  <c r="AO58" i="4" s="1"/>
  <c r="AL1605" i="4"/>
  <c r="AL1349" i="4"/>
  <c r="AM1349" i="4" s="1"/>
  <c r="AN2328" i="4"/>
  <c r="AO2328" i="4" s="1"/>
  <c r="AK2630" i="4"/>
  <c r="AN289" i="4"/>
  <c r="AO289" i="4" s="1"/>
  <c r="AL62" i="4"/>
  <c r="AN663" i="4"/>
  <c r="AO663" i="4" s="1"/>
  <c r="AN2473" i="4"/>
  <c r="AO2473" i="4" s="1"/>
  <c r="AN1947" i="4"/>
  <c r="AO1947" i="4" s="1"/>
  <c r="AN44" i="4"/>
  <c r="AO44" i="4" s="1"/>
  <c r="AN1744" i="4"/>
  <c r="AO1744" i="4" s="1"/>
  <c r="AL2569" i="4"/>
  <c r="AN792" i="4"/>
  <c r="AO792" i="4" s="1"/>
  <c r="AN539" i="4"/>
  <c r="AO539" i="4" s="1"/>
  <c r="AL1350" i="4"/>
  <c r="AN1977" i="4"/>
  <c r="AO1977" i="4" s="1"/>
  <c r="AO1447" i="4"/>
  <c r="AL1882" i="4"/>
  <c r="AM1882" i="4" s="1"/>
  <c r="AL1016" i="4"/>
  <c r="AM1016" i="4" s="1"/>
  <c r="AN1016" i="4" s="1"/>
  <c r="AO1016" i="4" s="1"/>
  <c r="AL2419" i="4"/>
  <c r="AM2418" i="4"/>
  <c r="AM2419" i="4" s="1"/>
  <c r="AO1758" i="4"/>
  <c r="AM2393" i="4"/>
  <c r="AN2389" i="4"/>
  <c r="AN2393" i="4" s="1"/>
  <c r="AM2403" i="4"/>
  <c r="AN2403" i="4" s="1"/>
  <c r="AO2403" i="4" s="1"/>
  <c r="AO1843" i="4"/>
  <c r="AN1423" i="4"/>
  <c r="AO1423" i="4" s="1"/>
  <c r="AK2427" i="4"/>
  <c r="AL2417" i="4"/>
  <c r="AM1087" i="4"/>
  <c r="AN1087" i="4" s="1"/>
  <c r="AO521" i="4"/>
  <c r="AO955" i="4"/>
  <c r="AO1210" i="4"/>
  <c r="AN1654" i="4"/>
  <c r="AO1903" i="4"/>
  <c r="AN2424" i="4"/>
  <c r="AN2427" i="4" s="1"/>
  <c r="AM2639" i="4"/>
  <c r="AO659" i="4"/>
  <c r="AL2530" i="4"/>
  <c r="AO42" i="4"/>
  <c r="AL1880" i="4"/>
  <c r="AM1880" i="4" s="1"/>
  <c r="AN1880" i="4" s="1"/>
  <c r="AO1880" i="4" s="1"/>
  <c r="AN949" i="4"/>
  <c r="AO949" i="4" s="1"/>
  <c r="AN2279" i="4"/>
  <c r="AO2279" i="4" s="1"/>
  <c r="AN2541" i="4"/>
  <c r="AO2541" i="4" s="1"/>
  <c r="AN474" i="4"/>
  <c r="AO474" i="4" s="1"/>
  <c r="AN2014" i="4"/>
  <c r="AO2014" i="4" s="1"/>
  <c r="AN1913" i="4"/>
  <c r="AO1913" i="4" s="1"/>
  <c r="AO614" i="4"/>
  <c r="AL1646" i="4"/>
  <c r="AM1646" i="4" s="1"/>
  <c r="AN1646" i="4" s="1"/>
  <c r="AO1646" i="4" s="1"/>
  <c r="AM906" i="4"/>
  <c r="AN906" i="4" s="1"/>
  <c r="AL449" i="4"/>
  <c r="AM449" i="4" s="1"/>
  <c r="AN449" i="4" s="1"/>
  <c r="AO449" i="4" s="1"/>
  <c r="AN1740" i="4"/>
  <c r="AO1740" i="4" s="1"/>
  <c r="AO1549" i="4"/>
  <c r="AL26" i="4"/>
  <c r="AM26" i="4" s="1"/>
  <c r="AN26" i="4" s="1"/>
  <c r="AL1146" i="4"/>
  <c r="AM1146" i="4" s="1"/>
  <c r="AN707" i="4"/>
  <c r="AO707" i="4" s="1"/>
  <c r="AN2477" i="4"/>
  <c r="AO2477" i="4" s="1"/>
  <c r="AM613" i="4"/>
  <c r="AN613" i="4" s="1"/>
  <c r="AO613" i="4" s="1"/>
  <c r="AO2043" i="4"/>
  <c r="AK2536" i="4"/>
  <c r="AL2528" i="4"/>
  <c r="AN2538" i="4"/>
  <c r="AO2538" i="4" s="1"/>
  <c r="AO501" i="4"/>
  <c r="AO1174" i="4"/>
  <c r="AO499" i="4"/>
  <c r="AN725" i="4"/>
  <c r="AN1606" i="4"/>
  <c r="AO1606" i="4" s="1"/>
  <c r="AM1905" i="4"/>
  <c r="AN1905" i="4" s="1"/>
  <c r="AO1905" i="4" s="1"/>
  <c r="AO2561" i="4"/>
  <c r="AM261" i="4"/>
  <c r="AK2388" i="4"/>
  <c r="AL1272" i="4"/>
  <c r="AM1272" i="4" s="1"/>
  <c r="AN1272" i="4" s="1"/>
  <c r="AO1272" i="4" s="1"/>
  <c r="AL409" i="4"/>
  <c r="AM409" i="4" s="1"/>
  <c r="AN409" i="4" s="1"/>
  <c r="AO409" i="4" s="1"/>
  <c r="AN2106" i="4"/>
  <c r="AO2106" i="4" s="1"/>
  <c r="AL417" i="4"/>
  <c r="AM417" i="4" s="1"/>
  <c r="AN417" i="4" s="1"/>
  <c r="AO417" i="4" s="1"/>
  <c r="AN2029" i="4"/>
  <c r="AO2029" i="4" s="1"/>
  <c r="AO2167" i="4"/>
  <c r="AN278" i="4"/>
  <c r="AO278" i="4" s="1"/>
  <c r="AN1126" i="4"/>
  <c r="AO1126" i="4"/>
  <c r="AN669" i="4"/>
  <c r="AO669" i="4" s="1"/>
  <c r="AM816" i="4"/>
  <c r="AN816" i="4" s="1"/>
  <c r="AO816" i="4" s="1"/>
  <c r="AM1907" i="4"/>
  <c r="AM2531" i="4"/>
  <c r="AN2531" i="4" s="1"/>
  <c r="AO2531" i="4" s="1"/>
  <c r="AO2122" i="4"/>
  <c r="AO2539" i="4"/>
  <c r="AO148" i="4"/>
  <c r="AL162" i="4"/>
  <c r="AO958" i="4"/>
  <c r="AM1973" i="4"/>
  <c r="AN1973" i="4" s="1"/>
  <c r="AO1973" i="4" s="1"/>
  <c r="AN921" i="4"/>
  <c r="AO921" i="4" s="1"/>
  <c r="AN1832" i="4"/>
  <c r="AO1832" i="4" s="1"/>
  <c r="AO150" i="4"/>
  <c r="AO1908" i="4"/>
  <c r="AO1980" i="4"/>
  <c r="AO1250" i="4"/>
  <c r="AN573" i="4"/>
  <c r="AO573" i="4" s="1"/>
  <c r="AO983" i="4"/>
  <c r="AO1554" i="4"/>
  <c r="AM441" i="4"/>
  <c r="AN441" i="4" s="1"/>
  <c r="AO441" i="4" s="1"/>
  <c r="AN2560" i="4"/>
  <c r="AO2560" i="4" s="1"/>
  <c r="AL1621" i="4"/>
  <c r="AM1621" i="4" s="1"/>
  <c r="AN1621" i="4" s="1"/>
  <c r="AM1796" i="4"/>
  <c r="AN1796" i="4" s="1"/>
  <c r="AO1796" i="4" s="1"/>
  <c r="AM2587" i="4"/>
  <c r="AN2587" i="4" s="1"/>
  <c r="AO2587" i="4" s="1"/>
  <c r="AM2032" i="4"/>
  <c r="AN2032" i="4" s="1"/>
  <c r="AO2032" i="4" s="1"/>
  <c r="AN1699" i="4"/>
  <c r="AO1384" i="4"/>
  <c r="AL401" i="4"/>
  <c r="AM1156" i="4"/>
  <c r="AO731" i="4"/>
  <c r="AM188" i="4"/>
  <c r="AN188" i="4" s="1"/>
  <c r="AM1715" i="4"/>
  <c r="AN1715" i="4" s="1"/>
  <c r="AO1715" i="4" s="1"/>
  <c r="AN143" i="4"/>
  <c r="AO143" i="4" s="1"/>
  <c r="AL443" i="4"/>
  <c r="AM443" i="4" s="1"/>
  <c r="AN443" i="4" s="1"/>
  <c r="AO443" i="4" s="1"/>
  <c r="AM2375" i="4"/>
  <c r="AM2051" i="4"/>
  <c r="AN546" i="4"/>
  <c r="AO546" i="4" s="1"/>
  <c r="AM1996" i="4"/>
  <c r="AN2131" i="4"/>
  <c r="AO2131" i="4" s="1"/>
  <c r="AO597" i="4"/>
  <c r="AM1080" i="4"/>
  <c r="AN1080" i="4" s="1"/>
  <c r="AO1080" i="4" s="1"/>
  <c r="AM550" i="4"/>
  <c r="AO70" i="4"/>
  <c r="AL1864" i="4"/>
  <c r="AL1884" i="4"/>
  <c r="AL1896" i="4"/>
  <c r="AM1896" i="4" s="1"/>
  <c r="AN2201" i="4"/>
  <c r="AO2201" i="4" s="1"/>
  <c r="AN523" i="4"/>
  <c r="AN2418" i="4"/>
  <c r="AM277" i="4"/>
  <c r="AN277" i="4" s="1"/>
  <c r="AO277" i="4" s="1"/>
  <c r="AL1774" i="4"/>
  <c r="AM1774" i="4" s="1"/>
  <c r="AN1774" i="4" s="1"/>
  <c r="AO1774" i="4" s="1"/>
  <c r="AN2507" i="4"/>
  <c r="AO2507" i="4" s="1"/>
  <c r="AN1885" i="4"/>
  <c r="AO1885" i="4" s="1"/>
  <c r="AN419" i="4"/>
  <c r="AO419" i="4" s="1"/>
  <c r="AN1436" i="4"/>
  <c r="AO1436" i="4" s="1"/>
  <c r="AM1784" i="4"/>
  <c r="AN1784" i="4" s="1"/>
  <c r="AO1784" i="4" s="1"/>
  <c r="AO1368" i="4"/>
  <c r="AO2341" i="4"/>
  <c r="AN1232" i="4"/>
  <c r="AO1232" i="4" s="1"/>
  <c r="AM90" i="4"/>
  <c r="AN90" i="4" s="1"/>
  <c r="AO90" i="4" s="1"/>
  <c r="AN998" i="4"/>
  <c r="AO998" i="4" s="1"/>
  <c r="AO1200" i="4"/>
  <c r="AN427" i="4"/>
  <c r="AO427" i="4" s="1"/>
  <c r="AM1612" i="4"/>
  <c r="AN1612" i="4" s="1"/>
  <c r="AN1072" i="4"/>
  <c r="AO1072" i="4" s="1"/>
  <c r="AN565" i="4"/>
  <c r="AO565" i="4" s="1"/>
  <c r="AL122" i="4"/>
  <c r="AM244" i="4"/>
  <c r="AN244" i="4"/>
  <c r="AK20" i="4"/>
  <c r="AO639" i="4"/>
  <c r="AM56" i="4"/>
  <c r="AN56" i="4" s="1"/>
  <c r="AO56" i="4" s="1"/>
  <c r="AL903" i="4"/>
  <c r="AM1481" i="4"/>
  <c r="AN1481" i="4" s="1"/>
  <c r="AO1481" i="4" s="1"/>
  <c r="AL1312" i="4"/>
  <c r="AN1844" i="4"/>
  <c r="AO1844" i="4" s="1"/>
  <c r="AN18" i="4"/>
  <c r="AO18" i="4" s="1"/>
  <c r="AO61" i="4"/>
  <c r="AM1662" i="4"/>
  <c r="AN1662" i="4" s="1"/>
  <c r="AO1662" i="4" s="1"/>
  <c r="AL952" i="4"/>
  <c r="AM952" i="4" s="1"/>
  <c r="AN952" i="4" s="1"/>
  <c r="AO952" i="4" s="1"/>
  <c r="AO425" i="4"/>
  <c r="AN915" i="4"/>
  <c r="AO915" i="4" s="1"/>
  <c r="AN2155" i="4"/>
  <c r="AO2155" i="4" s="1"/>
  <c r="AO591" i="4"/>
  <c r="AN1944" i="4"/>
  <c r="AO1944" i="4" s="1"/>
  <c r="AL1388" i="4"/>
  <c r="AM1388" i="4" s="1"/>
  <c r="AN1388" i="4" s="1"/>
  <c r="AN2256" i="4"/>
  <c r="AO2256" i="4" s="1"/>
  <c r="AN2470" i="4"/>
  <c r="AO2470" i="4" s="1"/>
  <c r="AN2091" i="4"/>
  <c r="AO2091" i="4" s="1"/>
  <c r="AM1118" i="4"/>
  <c r="AN1118" i="4" s="1"/>
  <c r="AO1118" i="4" s="1"/>
  <c r="AL1306" i="4"/>
  <c r="AM1306" i="4" s="1"/>
  <c r="AN1306" i="4" s="1"/>
  <c r="AO1306" i="4" s="1"/>
  <c r="AN1488" i="4"/>
  <c r="AO1488" i="4" s="1"/>
  <c r="AO1316" i="4"/>
  <c r="AO1507" i="4"/>
  <c r="AN1376" i="4"/>
  <c r="AO1376" i="4" s="1"/>
  <c r="AL138" i="4"/>
  <c r="AM138" i="4" s="1"/>
  <c r="AN138" i="4" s="1"/>
  <c r="AO138" i="4" s="1"/>
  <c r="AM1708" i="4"/>
  <c r="AN1708" i="4" s="1"/>
  <c r="AO1708" i="4" s="1"/>
  <c r="AN2381" i="4"/>
  <c r="AO2381" i="4" s="1"/>
  <c r="AL333" i="4"/>
  <c r="AN1871" i="4"/>
  <c r="AO1871" i="4" s="1"/>
  <c r="AN381" i="4"/>
  <c r="AO381" i="4" s="1"/>
  <c r="AM2314" i="4"/>
  <c r="AN2314" i="4" s="1"/>
  <c r="AO1873" i="4"/>
  <c r="AL2163" i="4"/>
  <c r="AM2163" i="4" s="1"/>
  <c r="AM161" i="4"/>
  <c r="AN1077" i="4"/>
  <c r="AO1077" i="4" s="1"/>
  <c r="AL1337" i="4"/>
  <c r="AM1193" i="4"/>
  <c r="AN1193" i="4" s="1"/>
  <c r="AO1193" i="4" s="1"/>
  <c r="AO2461" i="4"/>
  <c r="AM1962" i="4"/>
  <c r="AN1962" i="4" s="1"/>
  <c r="AO1962" i="4" s="1"/>
  <c r="AO285" i="4"/>
  <c r="AN929" i="4"/>
  <c r="AO929" i="4" s="1"/>
  <c r="AL130" i="4"/>
  <c r="AM130" i="4" s="1"/>
  <c r="AO1252" i="4"/>
  <c r="AN717" i="4"/>
  <c r="AO717" i="4" s="1"/>
  <c r="AM992" i="4"/>
  <c r="AN992" i="4" s="1"/>
  <c r="AO2453" i="4"/>
  <c r="AO2284" i="4"/>
  <c r="AO78" i="4"/>
  <c r="AN840" i="4"/>
  <c r="AO840" i="4" s="1"/>
  <c r="AO758" i="4"/>
  <c r="AN378" i="4"/>
  <c r="AO378" i="4" s="1"/>
  <c r="AN550" i="4"/>
  <c r="AO550" i="4" s="1"/>
  <c r="AN982" i="4"/>
  <c r="AO982" i="4" s="1"/>
  <c r="AO1114" i="4"/>
  <c r="AL1300" i="4"/>
  <c r="AM1300" i="4" s="1"/>
  <c r="AN1300" i="4"/>
  <c r="AO1300" i="4" s="1"/>
  <c r="AN959" i="4"/>
  <c r="AO959" i="4" s="1"/>
  <c r="AO2634" i="4"/>
  <c r="AO602" i="4"/>
  <c r="AN1139" i="4"/>
  <c r="AO1139" i="4"/>
  <c r="AN1522" i="4"/>
  <c r="AO1522" i="4" s="1"/>
  <c r="AN2348" i="4"/>
  <c r="AM903" i="4"/>
  <c r="AN903" i="4" s="1"/>
  <c r="AM1346" i="4"/>
  <c r="AN1346" i="4"/>
  <c r="AO1346" i="4" s="1"/>
  <c r="AN1694" i="4"/>
  <c r="AO1694" i="4" s="1"/>
  <c r="AN1690" i="4"/>
  <c r="AM229" i="4"/>
  <c r="AN229" i="4" s="1"/>
  <c r="AO229" i="4" s="1"/>
  <c r="AO691" i="4"/>
  <c r="AM1655" i="4"/>
  <c r="AN1655" i="4" s="1"/>
  <c r="AO1655" i="4" s="1"/>
  <c r="AL905" i="4"/>
  <c r="AO762" i="4"/>
  <c r="AL769" i="4"/>
  <c r="AO1133" i="4"/>
  <c r="AN1824" i="4"/>
  <c r="AO1824" i="4" s="1"/>
  <c r="AO642" i="4"/>
  <c r="AM1570" i="4"/>
  <c r="AN1570" i="4" s="1"/>
  <c r="AM1312" i="4"/>
  <c r="AL1629" i="4"/>
  <c r="AM1629" i="4" s="1"/>
  <c r="AN1629" i="4" s="1"/>
  <c r="AO1629" i="4" s="1"/>
  <c r="AN2306" i="4"/>
  <c r="AO2306" i="4" s="1"/>
  <c r="AN1965" i="4"/>
  <c r="AO1965" i="4" s="1"/>
  <c r="AN984" i="4"/>
  <c r="AO984" i="4" s="1"/>
  <c r="AN907" i="4"/>
  <c r="AN1907" i="4"/>
  <c r="AO1907" i="4" s="1"/>
  <c r="AN1142" i="4"/>
  <c r="AO1142" i="4" s="1"/>
  <c r="AN701" i="4"/>
  <c r="AO701" i="4" s="1"/>
  <c r="AM1162" i="4"/>
  <c r="AN1162" i="4" s="1"/>
  <c r="AO1162" i="4" s="1"/>
  <c r="AN1904" i="4"/>
  <c r="AO1904" i="4" s="1"/>
  <c r="AO1699" i="4"/>
  <c r="AN342" i="4"/>
  <c r="AO342" i="4" s="1"/>
  <c r="AM2449" i="4"/>
  <c r="AN2449" i="4" s="1"/>
  <c r="AO2449" i="4" s="1"/>
  <c r="AN913" i="4"/>
  <c r="AO913" i="4" s="1"/>
  <c r="AO1679" i="4"/>
  <c r="AN2564" i="4"/>
  <c r="AO2564" i="4" s="1"/>
  <c r="AM1476" i="4"/>
  <c r="AN1476" i="4" s="1"/>
  <c r="AO1476" i="4" s="1"/>
  <c r="AN1297" i="4"/>
  <c r="AN2079" i="4"/>
  <c r="AO2079" i="4" s="1"/>
  <c r="AO69" i="4"/>
  <c r="AO1579" i="4"/>
  <c r="AO2290" i="4"/>
  <c r="AK768" i="4"/>
  <c r="AM729" i="4"/>
  <c r="AM768" i="4" s="1"/>
  <c r="AL558" i="4"/>
  <c r="AM928" i="4"/>
  <c r="AN928" i="4" s="1"/>
  <c r="AO928" i="4" s="1"/>
  <c r="AL712" i="4"/>
  <c r="AM1884" i="4"/>
  <c r="AN1884" i="4" s="1"/>
  <c r="AL205" i="4"/>
  <c r="AM205" i="4" s="1"/>
  <c r="AN205" i="4" s="1"/>
  <c r="AO1613" i="4"/>
  <c r="AM1778" i="4"/>
  <c r="AN1778" i="4" s="1"/>
  <c r="AO1778" i="4" s="1"/>
  <c r="AN324" i="4"/>
  <c r="AO324" i="4" s="1"/>
  <c r="AN1875" i="4"/>
  <c r="AO1875" i="4" s="1"/>
  <c r="AM156" i="4"/>
  <c r="AN156" i="4" s="1"/>
  <c r="AO156" i="4" s="1"/>
  <c r="AO570" i="4"/>
  <c r="AO594" i="4"/>
  <c r="AN2045" i="4"/>
  <c r="AO2045" i="4" s="1"/>
  <c r="AM2240" i="4"/>
  <c r="AM2023" i="4"/>
  <c r="AN2023" i="4" s="1"/>
  <c r="AO2023" i="4" s="1"/>
  <c r="AO377" i="4"/>
  <c r="AN532" i="4"/>
  <c r="AO532" i="4" s="1"/>
  <c r="AO477" i="4"/>
  <c r="AM38" i="4"/>
  <c r="AO476" i="4"/>
  <c r="AM1700" i="4"/>
  <c r="AM401" i="4"/>
  <c r="AN401" i="4" s="1"/>
  <c r="AO401" i="4" s="1"/>
  <c r="AM2107" i="4"/>
  <c r="AN2107" i="4" s="1"/>
  <c r="AO2107" i="4" s="1"/>
  <c r="AO1690" i="4"/>
  <c r="AO467" i="4"/>
  <c r="AM5" i="4"/>
  <c r="AN5" i="4" s="1"/>
  <c r="AO5" i="4" s="1"/>
  <c r="AN2051" i="4"/>
  <c r="AO2051" i="4" s="1"/>
  <c r="AM2572" i="4"/>
  <c r="AN2572" i="4" s="1"/>
  <c r="AM356" i="4"/>
  <c r="AL1260" i="4"/>
  <c r="AN1639" i="4"/>
  <c r="AO1639" i="4" s="1"/>
  <c r="AL461" i="4"/>
  <c r="AM1337" i="4"/>
  <c r="AN1337" i="4" s="1"/>
  <c r="AO1337" i="4" s="1"/>
  <c r="AM1770" i="4"/>
  <c r="AN1770" i="4" s="1"/>
  <c r="AO1770" i="4" s="1"/>
  <c r="AN752" i="4"/>
  <c r="AO752" i="4" s="1"/>
  <c r="AN384" i="4"/>
  <c r="AO384" i="4" s="1"/>
  <c r="AO1117" i="4"/>
  <c r="AO817" i="4"/>
  <c r="AN1208" i="4"/>
  <c r="AO1208" i="4" s="1"/>
  <c r="AO483" i="4"/>
  <c r="AO1726" i="4"/>
  <c r="AN13" i="4"/>
  <c r="AO13" i="4" s="1"/>
  <c r="AO906" i="4"/>
  <c r="AN1594" i="4"/>
  <c r="AO1594" i="4" s="1"/>
  <c r="AM2612" i="4"/>
  <c r="AO1496" i="4"/>
  <c r="AM181" i="4"/>
  <c r="AN181" i="4" s="1"/>
  <c r="AM1070" i="4"/>
  <c r="AM1941" i="4"/>
  <c r="AN1941" i="4" s="1"/>
  <c r="AO1941" i="4" s="1"/>
  <c r="AO2030" i="4"/>
  <c r="AL1966" i="4"/>
  <c r="AM1966" i="4" s="1"/>
  <c r="AN1966" i="4" s="1"/>
  <c r="AM2194" i="4"/>
  <c r="AN2194" i="4" s="1"/>
  <c r="AO2194" i="4" s="1"/>
  <c r="AM254" i="4"/>
  <c r="AO1170" i="4"/>
  <c r="AM2168" i="4"/>
  <c r="AN2168" i="4" s="1"/>
  <c r="AO2168" i="4" s="1"/>
  <c r="AM363" i="4"/>
  <c r="AN363" i="4" s="1"/>
  <c r="AO363" i="4" s="1"/>
  <c r="AK723" i="4"/>
  <c r="AM2437" i="4"/>
  <c r="AM122" i="4"/>
  <c r="AN122" i="4" s="1"/>
  <c r="AO122" i="4" s="1"/>
  <c r="AN3" i="4"/>
  <c r="AO3" i="4" s="1"/>
  <c r="AM1359" i="4"/>
  <c r="AM92" i="4"/>
  <c r="AO1531" i="4"/>
  <c r="AO1236" i="4"/>
  <c r="AN1627" i="4"/>
  <c r="AO1627" i="4" s="1"/>
  <c r="AO411" i="4"/>
  <c r="AN1473" i="4"/>
  <c r="AO1473" i="4" s="1"/>
  <c r="AM1591" i="4"/>
  <c r="AN1591" i="4" s="1"/>
  <c r="AO1591" i="4"/>
  <c r="AO2340" i="4"/>
  <c r="AO1892" i="4"/>
  <c r="AO2532" i="4"/>
  <c r="AO2072" i="4"/>
  <c r="AM358" i="4"/>
  <c r="AN358" i="4" s="1"/>
  <c r="AO358" i="4" s="1"/>
  <c r="AO2059" i="4"/>
  <c r="AM1692" i="4"/>
  <c r="AN1692" i="4" s="1"/>
  <c r="AO1692" i="4" s="1"/>
  <c r="AN2006" i="4"/>
  <c r="AO2006" i="4" s="1"/>
  <c r="AO2317" i="4"/>
  <c r="AM1881" i="4"/>
  <c r="AN1881" i="4" s="1"/>
  <c r="AO1881" i="4" s="1"/>
  <c r="AN309" i="4"/>
  <c r="AO309" i="4" s="1"/>
  <c r="AN356" i="4"/>
  <c r="AO453" i="4"/>
  <c r="AO1768" i="4"/>
  <c r="AM1203" i="4"/>
  <c r="AN1203" i="4" s="1"/>
  <c r="AO1203" i="4" s="1"/>
  <c r="AO523" i="4"/>
  <c r="AM1164" i="4"/>
  <c r="AN1164" i="4" s="1"/>
  <c r="AO1164" i="4" s="1"/>
  <c r="AO1573" i="4"/>
  <c r="AN98" i="4"/>
  <c r="AO98" i="4" s="1"/>
  <c r="AO1792" i="4"/>
  <c r="AO1508" i="4"/>
  <c r="AM1120" i="4"/>
  <c r="AN1120" i="4" s="1"/>
  <c r="AO1120" i="4" s="1"/>
  <c r="AK2527" i="4"/>
  <c r="AL2513" i="4"/>
  <c r="AO2601" i="4"/>
  <c r="AM50" i="4"/>
  <c r="AN50" i="4" s="1"/>
  <c r="AO50" i="4" s="1"/>
  <c r="AN177" i="4"/>
  <c r="AO177" i="4" s="1"/>
  <c r="AN1112" i="4"/>
  <c r="AO1112" i="4" s="1"/>
  <c r="AO907" i="4"/>
  <c r="AN1756" i="4"/>
  <c r="AO1756" i="4" s="1"/>
  <c r="AO809" i="4"/>
  <c r="AN1509" i="4"/>
  <c r="AO1509" i="4" s="1"/>
  <c r="AN2242" i="4"/>
  <c r="AO2242" i="4" s="1"/>
  <c r="AN1196" i="4"/>
  <c r="AO1196" i="4" s="1"/>
  <c r="AN153" i="4"/>
  <c r="AO153" i="4" s="1"/>
  <c r="AN750" i="4"/>
  <c r="AO750" i="4" s="1"/>
  <c r="AN1284" i="4"/>
  <c r="AO1284" i="4" s="1"/>
  <c r="AM668" i="4"/>
  <c r="AN1842" i="4"/>
  <c r="AO1842" i="4" s="1"/>
  <c r="AN599" i="4"/>
  <c r="AO599" i="4" s="1"/>
  <c r="AN568" i="4"/>
  <c r="AO568" i="4" s="1"/>
  <c r="AN1557" i="4"/>
  <c r="AO1557" i="4" s="1"/>
  <c r="AO1654" i="4"/>
  <c r="AM856" i="4"/>
  <c r="AN856" i="4" s="1"/>
  <c r="AO856" i="4" s="1"/>
  <c r="AO607" i="4"/>
  <c r="AN2441" i="4"/>
  <c r="AO2441" i="4" s="1"/>
  <c r="AO656" i="4"/>
  <c r="AN1248" i="4"/>
  <c r="AO1248" i="4" s="1"/>
  <c r="AL2250" i="4"/>
  <c r="AM1448" i="4"/>
  <c r="AN1448" i="4" s="1"/>
  <c r="AO1448" i="4" s="1"/>
  <c r="AM2247" i="4"/>
  <c r="AN2247" i="4" s="1"/>
  <c r="AO2247" i="4" s="1"/>
  <c r="AM1879" i="4"/>
  <c r="AN1879" i="4"/>
  <c r="AO1879" i="4" s="1"/>
  <c r="AO1603" i="4"/>
  <c r="AN676" i="4"/>
  <c r="AO676" i="4" s="1"/>
  <c r="AL947" i="4"/>
  <c r="AM947" i="4" s="1"/>
  <c r="AO1581" i="4"/>
  <c r="AN2542" i="4"/>
  <c r="AN700" i="4"/>
  <c r="AO700" i="4" s="1"/>
  <c r="AN482" i="4"/>
  <c r="AO482" i="4" s="1"/>
  <c r="AO286" i="4"/>
  <c r="AN1505" i="4"/>
  <c r="AO1505" i="4" s="1"/>
  <c r="AO1381" i="4"/>
  <c r="AO2182" i="4"/>
  <c r="AM1899" i="4"/>
  <c r="AN1351" i="4"/>
  <c r="AO1351" i="4" s="1"/>
  <c r="AN1480" i="4"/>
  <c r="AO1480" i="4" s="1"/>
  <c r="AM173" i="4"/>
  <c r="AN173" i="4" s="1"/>
  <c r="AO173" i="4" s="1"/>
  <c r="AM1575" i="4"/>
  <c r="AN1575" i="4" s="1"/>
  <c r="AO1575" i="4" s="1"/>
  <c r="AO764" i="4"/>
  <c r="AL1393" i="4"/>
  <c r="AM1393" i="4" s="1"/>
  <c r="AN1393" i="4" s="1"/>
  <c r="AO1393" i="4" s="1"/>
  <c r="AL2462" i="4"/>
  <c r="AN1094" i="4"/>
  <c r="AO1094" i="4" s="1"/>
  <c r="AM2139" i="4"/>
  <c r="AN2139" i="4" s="1"/>
  <c r="AO1969" i="4"/>
  <c r="AM2398" i="4"/>
  <c r="AL672" i="4"/>
  <c r="AM672" i="4" s="1"/>
  <c r="AN672" i="4" s="1"/>
  <c r="AO672" i="4" s="1"/>
  <c r="AN213" i="4"/>
  <c r="AO213" i="4" s="1"/>
  <c r="AO1297" i="4"/>
  <c r="AN2067" i="4"/>
  <c r="AO2067" i="4" s="1"/>
  <c r="AO2348" i="4"/>
  <c r="AL895" i="4"/>
  <c r="AM1764" i="4"/>
  <c r="AN1764" i="4" s="1"/>
  <c r="AO1764" i="4" s="1"/>
  <c r="AO2632" i="4"/>
  <c r="AO2639" i="4" s="1"/>
  <c r="AO350" i="4"/>
  <c r="AM1324" i="4"/>
  <c r="AN1324" i="4" s="1"/>
  <c r="AO1324" i="4" s="1"/>
  <c r="AL1198" i="4"/>
  <c r="AM1078" i="4"/>
  <c r="AN1078" i="4" s="1"/>
  <c r="AO1078" i="4" s="1"/>
  <c r="AL919" i="4"/>
  <c r="AO1329" i="4"/>
  <c r="AM2358" i="4"/>
  <c r="AN2358" i="4" s="1"/>
  <c r="AO2358" i="4" s="1"/>
  <c r="AM680" i="4"/>
  <c r="AN680" i="4" s="1"/>
  <c r="AO680" i="4" s="1"/>
  <c r="AO198" i="4"/>
  <c r="AM1864" i="4"/>
  <c r="AN1864" i="4" s="1"/>
  <c r="AO1864" i="4" s="1"/>
  <c r="AM2462" i="4" l="1"/>
  <c r="AN2462" i="4" s="1"/>
  <c r="AO2462" i="4"/>
  <c r="AM2250" i="4"/>
  <c r="AK2640" i="4"/>
  <c r="AN1070" i="4"/>
  <c r="AO1070" i="4" s="1"/>
  <c r="AO356" i="4"/>
  <c r="AN1700" i="4"/>
  <c r="AO1700" i="4"/>
  <c r="AN1312" i="4"/>
  <c r="AO1312" i="4" s="1"/>
  <c r="AO244" i="4"/>
  <c r="AN2419" i="4"/>
  <c r="AO2418" i="4"/>
  <c r="AO2419" i="4" s="1"/>
  <c r="AN398" i="4"/>
  <c r="AO398" i="4"/>
  <c r="AL2630" i="4"/>
  <c r="AN2240" i="4"/>
  <c r="AO2240" i="4" s="1"/>
  <c r="AO563" i="4"/>
  <c r="AN21" i="4"/>
  <c r="AO21" i="4"/>
  <c r="AO2298" i="4"/>
  <c r="AN2430" i="4"/>
  <c r="AO2430" i="4"/>
  <c r="AN2009" i="4"/>
  <c r="AO2009" i="4"/>
  <c r="AM2578" i="4"/>
  <c r="AN2578" i="4" s="1"/>
  <c r="AO2578" i="4" s="1"/>
  <c r="AM2414" i="4"/>
  <c r="AM2417" i="4" s="1"/>
  <c r="AN2414" i="4"/>
  <c r="AO2414" i="4" s="1"/>
  <c r="AN1704" i="4"/>
  <c r="AO1704" i="4"/>
  <c r="AN1696" i="4"/>
  <c r="AO1696" i="4" s="1"/>
  <c r="AN1688" i="4"/>
  <c r="AO1688" i="4"/>
  <c r="AN1317" i="4"/>
  <c r="AO1317" i="4"/>
  <c r="AN898" i="4"/>
  <c r="AO898" i="4" s="1"/>
  <c r="AN635" i="4"/>
  <c r="AO635" i="4" s="1"/>
  <c r="AN619" i="4"/>
  <c r="AO619" i="4" s="1"/>
  <c r="AM595" i="4"/>
  <c r="AM518" i="4"/>
  <c r="AN518" i="4"/>
  <c r="AO518" i="4" s="1"/>
  <c r="AM510" i="4"/>
  <c r="AN510" i="4" s="1"/>
  <c r="AO510" i="4"/>
  <c r="AM494" i="4"/>
  <c r="AN494" i="4"/>
  <c r="AO494" i="4"/>
  <c r="AM486" i="4"/>
  <c r="AN486" i="4"/>
  <c r="AO486" i="4"/>
  <c r="AN470" i="4"/>
  <c r="AO470" i="4" s="1"/>
  <c r="AN462" i="4"/>
  <c r="AO462" i="4" s="1"/>
  <c r="AM454" i="4"/>
  <c r="AN454" i="4"/>
  <c r="AO454" i="4" s="1"/>
  <c r="AM446" i="4"/>
  <c r="AN446" i="4" s="1"/>
  <c r="AO446" i="4"/>
  <c r="AM414" i="4"/>
  <c r="AN414" i="4"/>
  <c r="AO414" i="4" s="1"/>
  <c r="AM382" i="4"/>
  <c r="AN382" i="4" s="1"/>
  <c r="AO382" i="4"/>
  <c r="AM374" i="4"/>
  <c r="AN374" i="4"/>
  <c r="AM366" i="4"/>
  <c r="AN366" i="4"/>
  <c r="AN323" i="4"/>
  <c r="AO323" i="4" s="1"/>
  <c r="AN291" i="4"/>
  <c r="AO291" i="4"/>
  <c r="AM211" i="4"/>
  <c r="AN211" i="4" s="1"/>
  <c r="AO211" i="4" s="1"/>
  <c r="AN210" i="4"/>
  <c r="AO210" i="4"/>
  <c r="AM182" i="4"/>
  <c r="AN182" i="4" s="1"/>
  <c r="AO182" i="4" s="1"/>
  <c r="AM178" i="4"/>
  <c r="AN178" i="4"/>
  <c r="AO178" i="4" s="1"/>
  <c r="AN14" i="4"/>
  <c r="AO14" i="4"/>
  <c r="AM1910" i="4"/>
  <c r="AN1910" i="4" s="1"/>
  <c r="AO1910" i="4" s="1"/>
  <c r="AM1773" i="4"/>
  <c r="AN1773" i="4"/>
  <c r="AO1773" i="4" s="1"/>
  <c r="AM37" i="4"/>
  <c r="AN37" i="4" s="1"/>
  <c r="AO37" i="4"/>
  <c r="AN1212" i="4"/>
  <c r="AO1212" i="4"/>
  <c r="AN394" i="4"/>
  <c r="AO394" i="4"/>
  <c r="AN17" i="4"/>
  <c r="AO17" i="4"/>
  <c r="AO2585" i="4"/>
  <c r="AO2451" i="4"/>
  <c r="AN2034" i="4"/>
  <c r="AO2034" i="4"/>
  <c r="AO109" i="4"/>
  <c r="AO1182" i="4"/>
  <c r="AN1877" i="4"/>
  <c r="AO1877" i="4" s="1"/>
  <c r="AN1896" i="4"/>
  <c r="AO1896" i="4" s="1"/>
  <c r="AO1087" i="4"/>
  <c r="AM162" i="4"/>
  <c r="AN1359" i="4"/>
  <c r="AO1359" i="4" s="1"/>
  <c r="AN261" i="4"/>
  <c r="AO261" i="4" s="1"/>
  <c r="AO2208" i="4"/>
  <c r="AN38" i="4"/>
  <c r="AO38" i="4" s="1"/>
  <c r="AM2569" i="4"/>
  <c r="AN2569" i="4" s="1"/>
  <c r="AO2569" i="4"/>
  <c r="AO2139" i="4"/>
  <c r="AM20" i="4"/>
  <c r="AO1388" i="4"/>
  <c r="AO992" i="4"/>
  <c r="AN1156" i="4"/>
  <c r="AO1156" i="4" s="1"/>
  <c r="AM712" i="4"/>
  <c r="AN712" i="4" s="1"/>
  <c r="AO712" i="4" s="1"/>
  <c r="AL2388" i="4"/>
  <c r="AM769" i="4"/>
  <c r="AO1612" i="4"/>
  <c r="AO181" i="4"/>
  <c r="AL2536" i="4"/>
  <c r="AM2528" i="4"/>
  <c r="AO26" i="4"/>
  <c r="AN1349" i="4"/>
  <c r="AO1349" i="4" s="1"/>
  <c r="AN668" i="4"/>
  <c r="AO668" i="4" s="1"/>
  <c r="AO1296" i="4"/>
  <c r="AM558" i="4"/>
  <c r="AN558" i="4" s="1"/>
  <c r="AO558" i="4" s="1"/>
  <c r="AN1146" i="4"/>
  <c r="AO1146" i="4" s="1"/>
  <c r="AM2530" i="4"/>
  <c r="AO1621" i="4"/>
  <c r="AN1899" i="4"/>
  <c r="AO1899" i="4" s="1"/>
  <c r="AL2527" i="4"/>
  <c r="AN20" i="4"/>
  <c r="AO188" i="4"/>
  <c r="AM919" i="4"/>
  <c r="AN919" i="4" s="1"/>
  <c r="AO919" i="4" s="1"/>
  <c r="AN947" i="4"/>
  <c r="AO947" i="4" s="1"/>
  <c r="AM2513" i="4"/>
  <c r="AN2513" i="4" s="1"/>
  <c r="AO2513" i="4" s="1"/>
  <c r="AN92" i="4"/>
  <c r="AO92" i="4" s="1"/>
  <c r="AN2612" i="4"/>
  <c r="AO2612" i="4" s="1"/>
  <c r="AO903" i="4"/>
  <c r="AO725" i="4"/>
  <c r="AM1350" i="4"/>
  <c r="AM1369" i="4"/>
  <c r="AN1369" i="4" s="1"/>
  <c r="AO1369" i="4" s="1"/>
  <c r="AO2542" i="4"/>
  <c r="AN2375" i="4"/>
  <c r="AO2375" i="4" s="1"/>
  <c r="AN2163" i="4"/>
  <c r="AO2163" i="4" s="1"/>
  <c r="AN2437" i="4"/>
  <c r="AO2437" i="4" s="1"/>
  <c r="AO2527" i="4" s="1"/>
  <c r="AO1966" i="4"/>
  <c r="AM1260" i="4"/>
  <c r="AN1260" i="4" s="1"/>
  <c r="AO1260" i="4" s="1"/>
  <c r="AO205" i="4"/>
  <c r="AO1570" i="4"/>
  <c r="AM905" i="4"/>
  <c r="AN905" i="4" s="1"/>
  <c r="AO905" i="4"/>
  <c r="AN161" i="4"/>
  <c r="AO161" i="4" s="1"/>
  <c r="AM333" i="4"/>
  <c r="AN333" i="4" s="1"/>
  <c r="AN254" i="4"/>
  <c r="AO254" i="4" s="1"/>
  <c r="AO2424" i="4"/>
  <c r="AO2427" i="4" s="1"/>
  <c r="AO2314" i="4"/>
  <c r="AL723" i="4"/>
  <c r="AN1136" i="4"/>
  <c r="AO1136" i="4" s="1"/>
  <c r="AO1667" i="4"/>
  <c r="AO10" i="4"/>
  <c r="AO20" i="4" s="1"/>
  <c r="AO2572" i="4"/>
  <c r="AM1198" i="4"/>
  <c r="AN1198" i="4" s="1"/>
  <c r="AO1198" i="4"/>
  <c r="AM895" i="4"/>
  <c r="AN895" i="4" s="1"/>
  <c r="AM461" i="4"/>
  <c r="AN461" i="4" s="1"/>
  <c r="AO461" i="4" s="1"/>
  <c r="AN729" i="4"/>
  <c r="AN130" i="4"/>
  <c r="AO130" i="4" s="1"/>
  <c r="AO1884" i="4"/>
  <c r="AO2389" i="4"/>
  <c r="AO2393" i="4" s="1"/>
  <c r="AN769" i="4"/>
  <c r="AO769" i="4" s="1"/>
  <c r="AN1882" i="4"/>
  <c r="AO1882" i="4" s="1"/>
  <c r="AM62" i="4"/>
  <c r="AM723" i="4" s="1"/>
  <c r="AN62" i="4"/>
  <c r="AO62" i="4" s="1"/>
  <c r="AM2543" i="4"/>
  <c r="AM2630" i="4" s="1"/>
  <c r="AN1996" i="4"/>
  <c r="AO1996" i="4" s="1"/>
  <c r="AN2398" i="4"/>
  <c r="AN2417" i="4" s="1"/>
  <c r="AM1605" i="4"/>
  <c r="AN1605" i="4" s="1"/>
  <c r="AO1605" i="4" s="1"/>
  <c r="AO729" i="4" l="1"/>
  <c r="AN768" i="4"/>
  <c r="AN1350" i="4"/>
  <c r="AO1350" i="4"/>
  <c r="AO768" i="4"/>
  <c r="AN2530" i="4"/>
  <c r="AO2530" i="4"/>
  <c r="AL2640" i="4"/>
  <c r="AN162" i="4"/>
  <c r="AO162" i="4"/>
  <c r="AO366" i="4"/>
  <c r="AO374" i="4"/>
  <c r="AN595" i="4"/>
  <c r="AO595" i="4"/>
  <c r="AN2250" i="4"/>
  <c r="AO2250" i="4"/>
  <c r="AO333" i="4"/>
  <c r="AO723" i="4" s="1"/>
  <c r="AN2543" i="4"/>
  <c r="AN723" i="4"/>
  <c r="AM2527" i="4"/>
  <c r="AM2536" i="4"/>
  <c r="AN2528" i="4"/>
  <c r="AN2536" i="4" s="1"/>
  <c r="AN2388" i="4"/>
  <c r="AO895" i="4"/>
  <c r="AO2388" i="4" s="1"/>
  <c r="AN2527" i="4"/>
  <c r="AO2398" i="4"/>
  <c r="AO2417" i="4" s="1"/>
  <c r="AM2388" i="4"/>
  <c r="AM2640" i="4" s="1"/>
  <c r="AO2543" i="4" l="1"/>
  <c r="AO2630" i="4" s="1"/>
  <c r="AN2630" i="4"/>
  <c r="AN2640" i="4" s="1"/>
  <c r="AO2528" i="4"/>
  <c r="G6" i="1"/>
  <c r="AO2536" i="4" l="1"/>
  <c r="AO2640" i="4"/>
  <c r="C11" i="1"/>
  <c r="C12" i="1"/>
  <c r="C13" i="1"/>
  <c r="C14" i="1"/>
  <c r="C10" i="1"/>
  <c r="B11" i="1" l="1"/>
  <c r="B12" i="1" s="1"/>
  <c r="B13" i="1" s="1"/>
  <c r="B14" i="1" s="1"/>
  <c r="B15" i="1" s="1"/>
  <c r="B16" i="1" s="1"/>
  <c r="B17" i="1" s="1"/>
  <c r="B18" i="1" s="1"/>
  <c r="B19" i="1" s="1"/>
  <c r="B20" i="1" s="1"/>
  <c r="B21" i="1" s="1"/>
  <c r="B22" i="1" s="1"/>
  <c r="B23" i="1" s="1"/>
  <c r="B24" i="1" s="1"/>
  <c r="B25" i="1" s="1"/>
  <c r="B26" i="1" s="1"/>
  <c r="B27" i="1" s="1"/>
  <c r="B28" i="1" s="1"/>
  <c r="B29" i="1" s="1"/>
  <c r="B30" i="1" s="1"/>
  <c r="B31" i="1" s="1"/>
  <c r="B32" i="1" s="1"/>
  <c r="B33" i="1" s="1"/>
  <c r="B34" i="1" s="1"/>
  <c r="B35" i="1" s="1"/>
  <c r="B36" i="1" s="1"/>
  <c r="B37" i="1" s="1"/>
  <c r="B38" i="1" s="1"/>
  <c r="B39" i="1" s="1"/>
  <c r="B40" i="1" s="1"/>
  <c r="B41" i="1" s="1"/>
  <c r="B42" i="1" s="1"/>
  <c r="B43" i="1" s="1"/>
  <c r="B44" i="1" s="1"/>
  <c r="B45" i="1" s="1"/>
  <c r="B46" i="1" s="1"/>
  <c r="B47" i="1" s="1"/>
  <c r="B48" i="1" s="1"/>
  <c r="B49" i="1" s="1"/>
  <c r="B50" i="1" s="1"/>
  <c r="B51" i="1" s="1"/>
  <c r="B52" i="1" s="1"/>
  <c r="B53" i="1" s="1"/>
  <c r="B54" i="1" s="1"/>
  <c r="B55" i="1" s="1"/>
  <c r="B56" i="1" s="1"/>
</calcChain>
</file>

<file path=xl/sharedStrings.xml><?xml version="1.0" encoding="utf-8"?>
<sst xmlns="http://schemas.openxmlformats.org/spreadsheetml/2006/main" count="62052" uniqueCount="19864">
  <si>
    <t>"콘텐츠웨이브 주식회사 지분 손상검토"에 대한 KPMG Specialist 질의</t>
    <phoneticPr fontId="2" type="noConversion"/>
  </si>
  <si>
    <t>1. 귀사의 무궁한 발전을 기원합니다.</t>
  </si>
  <si>
    <t>2. 폐사는 귀사가 작성한 기초자산의 공정가치 평가와 관련하여 이에 대한 확인사항 및 질의사항을 전달하는 바, 질의사항에 대한 답변을 서면으로 제공해 주실 것을 정중히 요청드리는 바입니다.</t>
    <phoneticPr fontId="2" type="noConversion"/>
  </si>
  <si>
    <t>No.</t>
    <phoneticPr fontId="2" type="noConversion"/>
  </si>
  <si>
    <t>Date Requested</t>
    <phoneticPr fontId="2" type="noConversion"/>
  </si>
  <si>
    <t>보고서 Page</t>
    <phoneticPr fontId="2" type="noConversion"/>
  </si>
  <si>
    <t>질의사항(Kor)</t>
    <phoneticPr fontId="2" type="noConversion"/>
  </si>
  <si>
    <t>질의사항(Eng)</t>
    <phoneticPr fontId="2" type="noConversion"/>
  </si>
  <si>
    <t>답변사항</t>
    <phoneticPr fontId="2" type="noConversion"/>
  </si>
  <si>
    <t>n.a.</t>
    <phoneticPr fontId="2" type="noConversion"/>
  </si>
  <si>
    <t>감사절차에 따라 본 평가업무와 관련하여 귀사에 대한 간략한 소개 및 과거 유사 업무 수행 경험을 기술해 주실 것을 부탁드리며, 평가 업무에 관여한 주요 평가자에 대하여 다음과 같은 사항을 요청드리는 바, 가능한 범위 내에서 구체적으로 기술하여 주실 것을 부탁드립니다.  
- 성명 및 직급
- 본 평가업무에서의 역할
- 기업가치평가와 관련한 경력기간
- 기업가치평가 업무와 관련한 자격증 보유 현황
- 본 평가대상 산업과 관련한 주요 경력사항
- 기타 본 평가업무와 관련한 유사 업무 경험</t>
    <phoneticPr fontId="2" type="noConversion"/>
  </si>
  <si>
    <t>1. 이문규 / Director
2. Incharge (Modeling 구성 및 검토)
3. 10년 이상 (08/12 ~ 현재)
4. KICPA
5. Wavve 측에서의 평가 업무 수행 (20년말/21년말 재무보고목적 LTI, 전환주식의 전환권, 영업권 손상검토 등 / 22년 wavve Americas 인수 검토 등)
6. 다수 SK 계열사 관련 재무보고 목적에 따른 가치평가 수행 / 국내외 부동산 투자 관련 사업타당성 평가 / 국내외 Oil &amp; Gas, Power &amp; Utility 등 대체투자 사업타당성 평가 / 재무보고목적의 영업권 손상검토, 주식가치평가, 옵션평가 등</t>
    <phoneticPr fontId="2" type="noConversion"/>
  </si>
  <si>
    <t>1. 평가대상회사의 평가시점 및 결산시점별 재무상태표 제공 부탁드립니다.
- 2019년~2021년 12월말
- 2022년 11월말
- 2022년 12월말(가결산)
2. 평가대상회사의 평가에 적용하신 평가시점 이전 과거 손익계산서 제공 부탁드립니다. 또한 2021년 12월 실적 확인을 위해 2021년 12월 손익계산서도 제공 부탁드립니다. 
- 2019년~2021년 12개월
- 2022년 1~11월
- 2022년 12월(가결산)</t>
    <phoneticPr fontId="2" type="noConversion"/>
  </si>
  <si>
    <t xml:space="preserve">'감사인 전달용 File' 참고
- 2022년 12월 기준 가결산 자료는 요청 중으로 현재 제공하지 못함 (매출 : 2,715억,  영업손실 : 1,275억 수준으로 우선 제시받음)  </t>
    <phoneticPr fontId="2" type="noConversion"/>
  </si>
  <si>
    <t xml:space="preserve">평가자께서 제공받고 참고하신 사업계획 세부내역 제공 부탁드립니다. </t>
    <phoneticPr fontId="2" type="noConversion"/>
  </si>
  <si>
    <t>'No. 3' Sheet 참고
- 세부내역 관련하여 회사를 통하여 제공 가능 여부 문의 중</t>
    <phoneticPr fontId="2" type="noConversion"/>
  </si>
  <si>
    <t>사업계획이 회사의 경영진이 승인한 사업계획인지 여부를 확인할 수 있는 경영자 확인서를 징구하셨다면 제공 부탁드립니다.</t>
    <phoneticPr fontId="2" type="noConversion"/>
  </si>
  <si>
    <t>제공받은 사업계획의 경우, wavve Americas 지분 인수를 검토하는 과정에서 검토된 사업계획에 해당합니다. (경영자 확인서 미징구)
현재 회사는 2023년 사업계획에 대하여 내부 검토 및 승인 절차가 진행 중으로 확인하였습니다.</t>
    <phoneticPr fontId="2" type="noConversion"/>
  </si>
  <si>
    <t>평가대상회사 및 해당 산업에 Covid-19가 미치는 영향은 무엇이며 이에 대하여 평가 시 어떻게 고려되었는지 질의드립니다.</t>
    <phoneticPr fontId="2" type="noConversion"/>
  </si>
  <si>
    <t>Covid-19의 영향으로 인하여 국내 OTT 이용률이 전 세대에 걸쳐 확산됨에 따라 이용률이 크게 증가하였습니다. 회사의 경우에도 2019년 OTT 플랫폼 런칭과 더불어 Coivd-19의 영향으로 인한 OTT 확산으로 가입자 수가 지속적으로 증가하였습니다.  다만, Post 코로나 시대에 해당하는 2022년 중 가입자의 급격한 감소 또는 기존 가입자의 이탈이 발생하지 않은 것으로 보아 Covid-19의 영향에 따른 OTT 이용률 증가는 향후 지속될 것으로 보아 과거 추세를 기준으로 가입자를 추정하였습니다. (추세선에 따른 가입자 반영 → 과거 급격한 증가율은 반영하지 아니함)</t>
    <phoneticPr fontId="2" type="noConversion"/>
  </si>
  <si>
    <t>회사가 작성한 사업계획의 적정성에 대해서 검토하는데 활용하신 해당 산업에 대한 외부기관의 전망자료가 있다면 제공 부탁드립니다.</t>
    <phoneticPr fontId="2" type="noConversion"/>
  </si>
  <si>
    <t>국내 OTT 산업에 대한 외부기관의 전망자료는 없는 것으로 확인되어 활용하지 못하였습니다. (회사 측으로부터도 별도의 외부기관 자료는 없는 것으로 확인함)</t>
    <phoneticPr fontId="2" type="noConversion"/>
  </si>
  <si>
    <t>본 평가업무와 관련하여, DCF의 평가방법 이외, 유사거래사례법(GTM), 유사기업배수법(GPCM) 등의 시장접근법에 대한 검토가 이루어졌을 경우 관련 자료에 대한 제공을 요청드립니다.</t>
    <phoneticPr fontId="2" type="noConversion"/>
  </si>
  <si>
    <t>'감사인 전달용 File' 참고
- 상대가치에 대하여 검토하였으나, Value Range를 통하여 DCF 평가에 따른 Value 간 차이 여부만 확인하였습니다.</t>
    <phoneticPr fontId="2" type="noConversion"/>
  </si>
  <si>
    <t>DCF 추정 관련 과거기간 및 추정기간동안 Sales, COGS, SG&amp;A, CAPEX, D&amp;A, Working Capital 각각 추정 세부항목의 엑셀파일 제공(수식 포함)을 요청드리며 항목별 가정에 대하여 설명 부탁드립니다.
 - 각 계정별(매출/매출원가/판매관리비/NWC/Dep/Capex) 산출 Back-up Data 포함(사업계획상 추정기간 동안 상세 유형별산정가능 한 수준(ex. EBITDA)까지의 projection)
 - 매출/매출원가의 경우 유형별 분류 추정내역 (품목별, 거래처별 등, 향후 단위당판가/단위당매입원가/수량 추정근거, 상품매입원가 이외 기타간접배부원가 등 포함)
 - 판관비의 경우 상세 계정과목별 분류 추정 내역
 - Capex, 인건비 및 인력계획 등 사업계획 작성 시의 주요 가정사항에 대한 세부 정보 및 설명 포함
 - Valuation에 적용된 운전자본 정의 및 과거 월별 운전자본 변동 내역 (각 운전자본별 (e.g.매출채권, 재고자산, 매입채무) term and condition: 과거 term and condition 변동내역, 순운전자본 추정스케줄 계산내역</t>
    <phoneticPr fontId="2" type="noConversion"/>
  </si>
  <si>
    <t>'감사인 전달용 File' 참고</t>
    <phoneticPr fontId="2" type="noConversion"/>
  </si>
  <si>
    <t>회사 재무정보 작성시 K-GAAP 기준으로 작성한 것으로 보고서상 기재되어있는데 IFRS Conversion 적용여부, 적용시점(평가목적으로 Conversion 수행한 경우) 질의드립니다. 평가에 영향을 미치는 리스 조정사항 등 의 영향은 없는지, 혹시 관련하여 검토하신 바 있다면 확인 부탁드립니다.</t>
    <phoneticPr fontId="2" type="noConversion"/>
  </si>
  <si>
    <t>회사는 K-GAAP 기준으로 재무정보를 작성하고 있으며, 기말시점에만 주주사 전달을 위하여 K-IFRS 전환에 따른 재무정보를 작성하고 있습니다. 이에 회사의 기본 재무제표에 해당하는 K-GAAP 기준으로 평가 시 적용하였으며, 회계기준 적용에 따라 유의적 Value 변동은 없을 것으로 판단합니다.
(리스의 경우, 지급임차료 항목으로 영업비용 추정 시 반영됨)</t>
    <phoneticPr fontId="2" type="noConversion"/>
  </si>
  <si>
    <t>추정기간을 8.1년으로 한 사유에 대해 질의드립니다. K-IFRS 1036호 자산손상 기준서 문단 35에는, "일반적으로 5년을 초과하는 기간의 미래현금흐름의 상세하고 명백하며 신뢰성 있는 재무예산/예측은 얻기 어렵다. 이러한 이유로 경영진의 미래현금흐름 추정치는 최장 5년에 대한 최근 재무예산/예측에 기초한다. 그러나 경영진이 미래현금흐름 추정이 신뢰할 수 있다고 확신하고 과거의 경험에 기초하여 5년보다 긴 기간의 미래현금흐름을 정확하게 예측할 수 있는 능력을 보일 수 있다면 5년보다 긴 기간에 대한 재무예산/예측에 기초하여 현금흐름을 추정할 수 있다."고 하고 있습니다.</t>
    <phoneticPr fontId="2" type="noConversion"/>
  </si>
  <si>
    <t>세무상 이월결손금 공제효과 완료되는 시점 및 영업이익으로의 전환 이후 가입자 안정화 유지 시점을 고려하여 5년을 초과한 2030년까지 추정기간을 연장하였습니다.
회사의 경우, 향후 공제 가능한 이월결손금을 약 790억원 보유 중이며, 추정기간 중에도 영업손실이 발생될 것으로 예상되기에 해당 결손금 효과를 회수가능액 산정 시 고려하였습니다.</t>
    <phoneticPr fontId="2" type="noConversion"/>
  </si>
  <si>
    <t>회사의 부채비율은 동종기업(p. 51) 대비 높은 수준으로 '19년 210%에서 '21년 269%까지 증가하며 '22년 11월 말 기준으로는 부채가 자산을 초과합니다. 이는 전환사채 규모가 크기 때문인데 평가자께서는 이러한 영향을 추정시 어떻게 고려하셨는지, 또 회사가 향후 전환사채 만기에 어떻게 대응할 계획으로 파악되셨는지 설명 부탁드립니다. 추정기간 재무구조 변동 계획이 있다면 추정에 어떻게 반영되었는지에 대한 설명과 함께 해당 자료 전달부탁드립니다.</t>
    <phoneticPr fontId="2" type="noConversion"/>
  </si>
  <si>
    <t>회사는 만기(최대 2년 연장 포함) 내 IPO를 계획하고 있으며, IPO 후 전환사채의 전환을 가정하고 있습니다. SK Telecom으로의 최대주주 변경 이후 OTT 사업 운영자금(콘텐츠 투자 등) 목적으로 에스케이에스미래에셋콘텐츠 유한회사를 대상으로 전환사채를 발행함에 따라 현재 높은 수준의 부채비율을 나타내고 있습니다.
목표자본구조 고려 시 해당 전환사채의 전환을 전제하여 향후 동좁기업 수준의 부채비율에 도달함을 적용하였습니다.</t>
    <phoneticPr fontId="2" type="noConversion"/>
  </si>
  <si>
    <t>23년 이후 개정세법에 따라 법인세율이 전구간 1%p 씩 인하되면서 23년 이후 현금흐름에 대해서는 2억원 이하 9.9%, 2 ~ 200억원 이하 20.9%, 200 ~ 3,000억원 이하 23.1%, 3,000억원 초과 26.4% 세율 적용되어야할 것으로 보입니다. 또한 이월결손금 공제한도가 각 사업연도 소득의 80%로 개정됨에 따른 영향 고려 필요해 보입니다.</t>
    <phoneticPr fontId="2" type="noConversion"/>
  </si>
  <si>
    <t>Draft 작성 시 개정세법에 대한 확정이 되지 않은 상태에 해당하여 기존 구간별 세율 등을 적용하였습니다. 최종보고서 상에는 개정된 법인세율 및 이월결손금 공제한도를 적용할 예정입니다.</t>
    <phoneticPr fontId="2" type="noConversion"/>
  </si>
  <si>
    <t>향후 현금흐름 추정에 사용하신 EIU 거시경제지표의 기준일 확인 부탁드리며, 관련 원천 자료 제공 부탁드립니다. 또한 물가상승률과 임금상승률의 경우 각각 어느 항목을 참조하였는지 확인 부탁드립니다.</t>
    <phoneticPr fontId="2" type="noConversion"/>
  </si>
  <si>
    <t>'No. 13' Sheet 참고 (EIU 자료 조회 기준일: 2022/11/24)
- 물가상승률 및 임금상승률 참조 내역에 대하여 별도 표시함</t>
    <phoneticPr fontId="2" type="noConversion"/>
  </si>
  <si>
    <t>EIU 고시가 되지 않는 '28~'30년 구간은 마지막 연도 추정치 그대로 적용한 것으로 보이는데 이와 같이 가정한 판단근거 질의드립니다.</t>
    <phoneticPr fontId="2" type="noConversion"/>
  </si>
  <si>
    <t>임금상승률의 경우, 고시되지 않는 구간에 대한 별도 추정 적용이 어렵기에 마지막 연도 추정치를 적용 가능한 최선으로 가정하여 적용하였습니다.</t>
    <phoneticPr fontId="2" type="noConversion"/>
  </si>
  <si>
    <t>K-IFRS 1036호 자산손상 기준서 문단 33에는, "최근 재무예산/예측 대상 기간 경과 후의 성장률은 고정되거나 계속 하락한다고 가정하여 현금흐름을 추정한다. 다만 정당한 사유가 있다면 상승하는 성장률을 사용할 수 있다."라고 언급되어 있습니다. 영구성장률 1%를 적용한 사유가 무엇인지 질의드립니다.</t>
    <phoneticPr fontId="2" type="noConversion"/>
  </si>
  <si>
    <t>회사가 영위하고 있는 OTT 산업은 향후 지속적인 성장이 전망되며, 본 평가에 있어서는 추정기간 동안의 평균 성장률, EIU가 전망한 2030년의 실질 GDP 성장률(2.4%) 및 물가상승률(1.9%) 등을 모두 고려하여 이를 초과하지 않는 범위 내에서 장기성장이 기대되는 수준을 1.0%로 보아 영구성장률로 적용하였습니다.</t>
    <phoneticPr fontId="2" type="noConversion"/>
  </si>
  <si>
    <t>미디어매출 B2C 가입자와 B2B 가입자 성격과 가입자수 추세 및 요금 플랜에 대해 구별하여 설명 부탁드립니다.</t>
    <phoneticPr fontId="2" type="noConversion"/>
  </si>
  <si>
    <t>B2C 가입자: Wavve OTT 플랫폼 가입자
- 요금제: Basic 7,900원 (1회선)  Standard 10,900원 (2회선) Premium 13,900원 (4회선)
B2B (일반) 가입자: 개인이 아닌 법인으로의 Wavve On 가입자</t>
    <phoneticPr fontId="2" type="noConversion"/>
  </si>
  <si>
    <t>B2C 유료가입자 추정 관련 raw data 전달 부탁드립니다. 
- '19~'22년의 신규가입, 탈퇴 월별 인원수, 반기별 유료전환율, 이탈율, plan별 가입자 구성 관련 자료</t>
    <phoneticPr fontId="2" type="noConversion"/>
  </si>
  <si>
    <t>향후 요금제 운영 계획(인상 계획 등)이 구체적으로 결정된 것이 있다면 해당 자료 부탁드립니다.</t>
  </si>
  <si>
    <t>향후 요금제에 대하여 구체적 인상 계획이 결정되지 않았으나, 회사와의 추가 논의를 통하여 일반적으로 고려되는 물가상승률 수준 만큼의 상승을 반영하였습니다.</t>
    <phoneticPr fontId="2" type="noConversion"/>
  </si>
  <si>
    <t>B2B 유료가입자 및 매출정산대상가입자 추세('23년 감소 및 이후 증가) 어떤 비율 적용되었는지 세부적으로 설명부탁드리며 '23년 이후 다시 증가 추세 적용한 근거에 대하여 설명부탁드립니다.</t>
    <phoneticPr fontId="2" type="noConversion"/>
  </si>
  <si>
    <t>'감사인 전달용 File' 참고
- 2019년 이후 가입자 정보(유료누적, 신규가입, 잔존율 등)를 기준으로 산정한 추세선을 기준으로 추정기간에 적용하였습니다. (추세선과 검토기준일과의 차이는 비율로 조정함)
B2B (일반) 가입자의 경우, Covid-19 이후 감소 추세로 전환되었기에 Covid-19 이전으로의 회귀를 2024년으로 가정하여 증가추세로 적용하였습니다.
B2B (SKT(MNO)) 가입자의 경우, B2C 가입자와 같이 현재의 적극적 마케팅활동 및 콘텐츠 확보의 영향으로 인하여 2024년 이후에는 증가추세로 전환됨을 가정하였습니다.</t>
    <phoneticPr fontId="2" type="noConversion"/>
  </si>
  <si>
    <t>B2B 매출정산대상 가입자의 성격에 대해 설명부탁드립니다. 요금제, 프로모션이 어떻게 구별되는지, SKT 약정기간은 어떻게 적용되는지 질의드립니다.</t>
    <phoneticPr fontId="2" type="noConversion"/>
  </si>
  <si>
    <t>B2B (SKT(MNO): SKT 가입자 중 결합상품을 통한 가입자
- 요금제: Wavve 앤 데이터 9,900원 (1회선) Wavve 앤 데이터 프리미엄 12,300원 (2회선) Wavve 앤 데이터 프리미엄 구독 15,900원 (4회선) Wavve 콘텐츠 팩 7,900원 (1회선) Wavve 콘텐츠 팩 플러스 구독 10,900원 (2회선) Wavve 콘텐츠 팩 프리미엄 구독 13,900원 (4회선) → 우주패스 가입 시 추가요금으로 가입 가능
프로모션 가입자의 경우, 첫달 100원 프로모션 등 이벤트를 통한 가입자에 해당합니다.
SKT 약정기간은 36개월을 기준으로 적용하였습니다만, 실제 그 이후에도 잔존가입자가 발생하는 것으로 확인함에 따라 최소 2회 게약 연장을 적용하여 잔존가입자를 추정하였습니다.</t>
    <phoneticPr fontId="2" type="noConversion"/>
  </si>
  <si>
    <t>평가기준일 보유 중인 판권 및 Capex 계획 관련 자료부탁드립니다.</t>
  </si>
  <si>
    <t>SKT 우주패스 관련 계약 내용 전달 부탁드립니다.</t>
  </si>
  <si>
    <t>해당 내용에 대해서는 회사 내부적 사정으로 인하여 세부 내역을 제공받지 못하였습니다.
(다만, 회사와의 인터뷰 및 발생 실적 등을 통하여 발생 매출액 및 발생 기간에 대해서만 확인함)</t>
    <phoneticPr fontId="2" type="noConversion"/>
  </si>
  <si>
    <t>SK 브로드밴드로부터 OTT사업 양수 관련 세부적 계획과 진행상황, 현재 해당 사업의 영업 현황 등에 대한 자료 부탁드립니다.</t>
  </si>
  <si>
    <t>2019/09 SK 브로드밴드가 운영하던 '옥수수(OKSUSU)'와의 결합 후 현재 회사의 OTT 플랫폼이 출범한 사항을 언급한 내용에 해당합니다.</t>
    <phoneticPr fontId="2" type="noConversion"/>
  </si>
  <si>
    <t>MNO 시장 둔화 추세가 매출 실적 projection에 어떻게 반영되었는지, SK 텔레콤 가입자 활용의 구체적인 방안이 무엇인지, 가입자 증가율 유지가 어떤 방식으로 가능할지에 대한 설명 부탁드립니다.</t>
  </si>
  <si>
    <t>B2B (SKT(MNO)) 신규가입자의 경우, B2C 가입자와 같이 현재의 적극적 마케팅활동 및 콘텐츠 확보의 영향으로 인하여 2024년 이후에는 기존 증가추세로 전환됨을 가정하였습니다.
(SKT 가입자 활용: SKT 요금제와의 결합상품 및 프로모션을 통한 회사 OTT 플랫폼으로의 유치)</t>
    <phoneticPr fontId="2" type="noConversion"/>
  </si>
  <si>
    <t>매출액은 '22년 매출(Actual+Forecast) 대비 '30년 2.6배 증가하며 특히 미디어매출 증가세가 두드러집니다. B2C 매출의 경우 3.15배, B2B 중 SKT(MNO) 매출의 경우 3.09배 증가하는데 OTT 시장 정체기에 이른 현재 시점에서 이와 같은 추가적인 급격한 성장이 있기 위해서는 혁신적 서비스의 도입, 독자적인 콘텐츠 개발, 공격적인 투자, M&amp;A 등을 통한 사업확장, 요금 인상 등의 이전과는 다른 구체적 성장계획이 수반되어야 할 것으로 보입니다. 이와 같은 매출액의 증대를 고려함에 있어서사업계획상의 어떠한 요소를 중점적으로 고려하였는지 설명부탁드립니다.</t>
    <phoneticPr fontId="2" type="noConversion"/>
  </si>
  <si>
    <t>현재 국내 OTT 산업 내 점유율은 넷플릭스가 가장 큰 이용자를 보유하고 있으며, 웨이브 및 티빙 등 국내 OTT 업체가 그 뒤를 따르는 것으로 확인됩니다. (2022/06 모발인 인덱스 분석 기준, 넷플릭스 약 1117만영, 웨이브 423만명, 티빙 401만명)
현재 OTT 이용자 정체기 진입으로 보여질 수 있으나, 제공하는 콘텐츠에 따라 이용률의 변동이 확인됨에 따라 자체 콘텐트 제작 및 확보를 통하여 안정적으로 이용자를 유치하고자 노력 중입니다. (최근 자체 제작 콘텐츠에 해당하는 '약한영웅', '위기의X' 등에 대하여 높은 관심도 증가)</t>
    <phoneticPr fontId="2" type="noConversion"/>
  </si>
  <si>
    <t>2 devices, 4 devices 요금제 이용자 증가세 감안하였을때, '22년 11월 기준 B2C 2,399명의 이용자는 '30년 7,090명으로 약 3배 증가합니다. 향후 인구감소 추세와 OTT 시장의 포화를 생각하였을 때 이와 같은 이용자 증가는 현실화되기 어려울 것으로 판단됩니다.
1) 이러한 추정 근거에 대해 질의드립니다.
2) 향후 이용자 증가 둔화에 대비하여 공유 방지 정책 등에 대해 검토하시는 바가 있는지, 이에 따른 2 devices, 4 devices 기존 이용자 이탈에 대해 검토하시는 바 있는지 질의드립니다.</t>
    <phoneticPr fontId="2" type="noConversion"/>
  </si>
  <si>
    <t>1) OTT 이용자들의 경우, 중복으로 OTT를 구독하고 있는 점을 고려하여 현재 넷플릭스 이용자를 시장 최대치로 간주할 경우, 콘텐츠 확보를 통한 회사의 이용자 증가는 발생 가능한 것으로 판단하였습니다.
2) 회사 제시 자료를 기준으로 2020년 이후 지속적으로 2 devices / 4 devices로의 전환이 발생하는 것으로 확인하였습니다. 감사인이 언급하신 공유 방지 정책 등의 시행 여부와 관련하여 회사를 통하여 추가 확인하여 회신할 예정입니다.</t>
    <phoneticPr fontId="2" type="noConversion"/>
  </si>
  <si>
    <t>21, 31</t>
  </si>
  <si>
    <t>판권 회수율 관련하여 to-be 판권 평균 회수율 달성이 어떤 방식으로 가능한지, 회수율 개선 효과는 to-be 판권 평균 회수율을 따라 적용된 것인지, '30년 회수율이 드라마 및 예능 각 Benchmark 대비 약 2.8배로 급격히 늘어나는데 동종업계 대비 과다한 수준이 아닌지 질의드립니다.</t>
  </si>
  <si>
    <t>판권 회수율의 경우, 콘텐츠별로 차이가 큰 것으로 확인되며, 최근 콘텐츠는 정산 시점 미도래 등으로 실제 회수 정도가 명확히 확인되지 않습니다.
이에 OTT 플랫폼 런칭 이후 인식하는 판권을 기준으로 검토한 과거 평균 회수율을 기준으로 고려하였으며, 향후 양질의 콘텐츠를 공급한다는 전제 하에 과거 1분위 내 수준의 회수율 도달을 적용하였습니다. (Target 회수율에 대하여 회사와 추가 논의하여 수정 필요 시 최종보고서 상 반영 예정)</t>
    <phoneticPr fontId="2" type="noConversion"/>
  </si>
  <si>
    <t>향후 인력 운용 계획 raw data 전달부탁드리며, 신규 채용의 경우 기존 인당 인건비 대비 75%를 반영한 이유가 무엇인지, EIU 임금상승률 외 직급 상승 등은 어떻게 반영되었는지 질의드립니다.</t>
  </si>
  <si>
    <t>'감사인 전달용 File' 참고
- 인력 운영 계획: 회사 제시 사업계획과 그 이후 기간에 대하여 계획 상 증가 추세 등으로 고려하여 추정하였습니다.
- 신규 채용의 경우, 신입사원 등 낮은 직급으로의 채용 비중이 높음을 반영하여 기존 인당 인건비 대비 75% 수준을 반영하였습니다.
- 직급 상승의 경우, 현재 근무 중인 기존 직원 전체에 대한 직급 상승 수준을 반영하기 어려우며, 상위 직급 인력에 대한 내부 인력을 통한 대체 등을 고려하여 별도로 반영하지 않았습니다. (현재 조직 체계 하 상위 직급 수준에 대하여 유의적 변동은 고려하지 아니함)</t>
    <phoneticPr fontId="2" type="noConversion"/>
  </si>
  <si>
    <t>대표의 경우 임금상승률을 전혀 반영하지 않는 것으로 가정되어 있습니다. 8년의 projection 기간 동안 위와 같은 가정이 적용된 근거에 대해 질의드립니다.</t>
    <phoneticPr fontId="2" type="noConversion"/>
  </si>
  <si>
    <t xml:space="preserve">대표의 경우, 20년 이후 동일 수준의 급여가 발생하였으나, 최근 연임에 따른 상승이 확인되어 최종보고서 상 직원과 동일하게 임금상승률 수준의 상승을 적용하고자 합니다. </t>
    <phoneticPr fontId="2" type="noConversion"/>
  </si>
  <si>
    <t>장기종업원급여 제도 향후 계속 운영할 것이라면, 현금지출 및 유급휴가 부여에 따른 비용이 미래에도 발생할 것으로 예상됩니다. 평가를 통해 추정한 미래 현금지출 예상 스케줄(명목금액) 등 영업현금흐름 추정시 고려할 요소는 없는지 판단 근거를 질의드립니다.</t>
    <phoneticPr fontId="2" type="noConversion"/>
  </si>
  <si>
    <t>장기종업원급여는 LTI 관련 비용에 해당합니다.
[Long Term Incentive]
- 2019/09 이사회 승인을 통하여 부여대상 인원(최초 85명)에게 '연봉 100% x (1 +기업가치 상승률)'에 해당하는 금액을 지급
- 행사조건: ① 부여승인 후 4년 경과일로부터 행사 가능 ② 행사 가능시기 도래 기준 2개년 분산 행사 ③ IPO &amp; 영업이익 실현 &amp; 기업가치 상승률 50% 이상 달성
검토기준일 현재 산정된 기업가치는 약 8,600억원으로 LTI 지급 금액 산정 시 적용되는 기업가치 상승률의 기준 1.2조원에도 미달되어 행사조건의 일부를 달성하지 못할 것으로 판단됩니다. 이에 현금 유출이 예상되는 금액의 불확실성으로 인하여 평가 시 고려하지 않았습니다.
(회사의 경우, 기업가치 2조원 달성 전제 하 지급이 예상되는 금액을 기준으로 기간 배분하고 있음 - 월 178백만원)</t>
    <phoneticPr fontId="2" type="noConversion"/>
  </si>
  <si>
    <t>CP정산료의 각 항목별 성격에 대해 설명 부탁드립니다.</t>
    <phoneticPr fontId="2" type="noConversion"/>
  </si>
  <si>
    <t>지상파/비지상파: 가입자 시청 OTT 플랫폼 내 콘텐츠 중 지상파 및 비지상파 콘텐츠에 대한 정산 비용 (Royalty 개념)
광고: 프리롤 / 미드롤 광고매출 발생에 따른 지상파 및 비지상파 공급업체에 대한 정산 비용
PCCW: PCCW을 대상으로 국내 콘텐츠 제공에 따라 발생하는 수익(대가)에 대하여 콘텐츠 공급업체에 대하여 정산하는 비용으로 정산 시점의 차이는 발생하나 수익과 동일한 수준의 비용이 발생
해외: 해외 콘텐츠에 대한 MG(Minimum Guarantee) 지급에 따른 계약기간 내 상각비용
기타: 소재비용(Paramount, Warner Bros, NBC Universial, 카카오 등) 및 중계권료(KBO 프로야구, 올림픽 등 중계)</t>
    <phoneticPr fontId="2" type="noConversion"/>
  </si>
  <si>
    <t>변동비 항목은 대체로 '22년 혹은 '22년 하반기 평균 비율을 적용하고 있습니다. 
1) 해당 항목의 '19~'22년 각 기간별 적용 비율 자료 부탁드립니다. (세부 항목별 매출 및 비용)
2) CP정산료 지상파/비지상파 Variable의 경우에만 미디어매출 대비 비율 하락효과를 반영한 이유가 있는지요? 하락한 비용의 경우에만 trend 반영하고 이외에는 spot rate 선택한 것은 아닌지 확인 부탁드립니다.</t>
    <phoneticPr fontId="2" type="noConversion"/>
  </si>
  <si>
    <t>1) '감사인 전달용 File' 참고
2) CP정산료 - 지상파/비지상파의 경우, 회사 자체 콘텐츠 제작을 통한 공급과 함께 지상파 및 비지상파 콘텐츠 제공업체와의 협의를 통한 정산비율 축소 등을 고려하여 추정기간 동안 점차 미디어 매출 대비 비율이 감소하는 것으로 반영하였습니다. (SKT와의 전략적 제휴 이후 80% 수준까지 증가하였으나, 방송 3사와의 협의 및 자체 제작 및 해외 콘텐츠 확보 등으로 감소하는 추세를 나타냄) ▶ 현재 판권 상각비와 더불어 영업손실 발생의 주요 요인으로 방송 3사와의 협의를 통해 점차 개선 중임</t>
    <phoneticPr fontId="2" type="noConversion"/>
  </si>
  <si>
    <t>CP정산료 중 해외 항목의 경우 '26년까지 감소 반영하고 있습니다. '22년 공격적 투자로 증가한 것이라고는 하나 추정 기간 동안도 회사는 공격적인 성장을 목표하고 있습니다. 그럼에도 불구하고 해외 항목 관련 CP 정산료 비용이 줄어드는 것으로 추정한 사유 질의드립니다.</t>
    <phoneticPr fontId="2" type="noConversion"/>
  </si>
  <si>
    <t>2022년 상반기의 경우, HBO 등 해외 콘텐츠 제공 업체에 대하여 월 평균 약 43억원 수준으로 발생함에 따라 2021년 약 174억원 대비 큰 폭으로 증가하였습니다. 해당 지출 수준에 대하여 회사를 통하여 일시적으로 큰 폭으로 증가하였으나, 지속되지 않을 것으로 확인하였습니다. (실제 2022년 하반기의 경우, 월 평균 약 35억원(11월의 경우, 약 20억원) 수준으로 감소함)</t>
    <phoneticPr fontId="2" type="noConversion"/>
  </si>
  <si>
    <t>과대 계상된 비용으로 제외된 AWS 관련 정산 73억원에 대해 설명부탁드립니다.</t>
  </si>
  <si>
    <t>2020/01 ~ 07 동안 AWS로의 비용 중 73억원이 과대 지출된 것으로 확인되어 2020/10 ~ 2021/10 동안 발생한 비용에 대하여 차감하여 지급하였습니다. (과거 Wavve측 평가 시 해당 내역에 대한 내역 확인하여 반영함)
해당비용에 대한 가감을 반영하여 실제 발생되었을 비용을 기준으로 클라우드 비용과 가입자 간 상관관계를 검토하였습니다.</t>
    <phoneticPr fontId="2" type="noConversion"/>
  </si>
  <si>
    <t>최근 가입자 확대를 위하여 급증한 비용에 대하여 조정 반영하였다고 추정 방안상 기재되어 있는데, 향후 회사가 사업 확장을 계획하고 있는만큼 추가적인 광고선전비가 발생하여 증가 반영하여야 하는것은 아닌지 질의드립니다. 사업 확장에도 불구하고 광고선전비 수준이 감소하는 이유가 있을까요?</t>
  </si>
  <si>
    <t>회사와의 인터뷰 시 가입자 유치를 통한 사업확장 등을 목표로 2021년 ~ 2023년 동안 약 160억원 내외 광고선전비 지출이 계획되어 있으나, 그 이후로는 과거 수준으로의 회귀를 고려하고 있음을 반영하였습니다.</t>
    <phoneticPr fontId="2" type="noConversion"/>
  </si>
  <si>
    <t>네트워크비용은 사용하는 트래픽에 비례할 것으로 예상되는데 이용권 plan별(1 device, 2 devices, 4 devices) 이용자 구성과 트래픽 사용량이 네트워크비용 추정에 고려되었는지 질의드립니다. 또한 네트워크비용 관련하여 계약 구조 설명부탁드립니다.</t>
  </si>
  <si>
    <t>네트워크비용에 대한 계약 구조에 대해서는 내부자료 등의 사유로 계약서를 통한 확인은 진행되지 못했으며, 회사와의 인터뷰 및 사업계획 상 반영 Logic을 통하여 가입자 수준을 고려한 준변동비 성격으로 확인하였습니다.
이에 클라우드 비용의 경우, 가입자와 발생 비용 간 추세를 고려하였으며, CDN 비용의 경우, 가입자 당 단위당 원가를 기준으로 추정하였습니다.
(2022년 클라우드 비용 중 AWS에서 Azure로의 변경에 따라 중복으로 발생한 비용이 있다고 Wavve측 평가 업무 진행 시 확인하였으며, 해당 내역은 추가 검토하여 최종보고서 상 반영할 예정임)</t>
    <phoneticPr fontId="2" type="noConversion"/>
  </si>
  <si>
    <t>유무형자산 취득/처분과 감가상각비/무형자산상각비 관련 스케줄 raw data 부탁드립니다.</t>
    <phoneticPr fontId="2" type="noConversion"/>
  </si>
  <si>
    <t>'No. 37' Sheet 참고</t>
    <phoneticPr fontId="2" type="noConversion"/>
  </si>
  <si>
    <t>고정비 중 사업 확장에 따라 추가적으로 지출되어야 하는 비용은 없는지 문의드립니다. 용역비, 임차료 등의 경우 물가상승률을 초과하는 수준의 투자가 필요하지는 않는지요?</t>
  </si>
  <si>
    <t>임차료의 경우, 2021년초 현재 사무실로의 이전에 따라 향후 추정기간 동안 추가 확장 또는 이전을 계획하고 있지 않는 것으로 확인하였습니다.
용역비의 경우, 고객센터운영 및 파견인력수수료 등으로 구성되어 있으며, 최종보고서 상 미디어매출 발생과 연관된 변동비로 재분류하여 반영할 예정입니다.</t>
    <phoneticPr fontId="2" type="noConversion"/>
  </si>
  <si>
    <t>사실상의 매출원가 항목인 CP정산료의 경우 '22년(Actual+Forecast) 대비 '30년 1.43배 증가합니다. 매출액의 증대 대비 그 증가율이 낮은데, 사업을 추가적으로 확장하기 위한 콘텐츠 확보 등에 드는 비용은 없는지요? 혹은 그러한 항목 외 광고나 서비스 개발 등에 투자한다면 그러한 투자 비용이 기타 영업비용에 반영된 바는 없는지 질의드립니다.</t>
    <phoneticPr fontId="2" type="noConversion"/>
  </si>
  <si>
    <t>향후 자체 콘텐츠 제작 등을 통한 확보를 기준으로 가입자 확보를 전제로 하였습니다. 회사는 현재 제작 중인 콘텐츠(약한영웅, 좋아하면 울리는, 젠틀맨 등) 외 추가 제작 여부 등을 고려하는 것으로 확인하였습니다.
현재 Capex 계획은 Contingency Plan 하에서의 투자규모로 2023년 사업계획 확정안 검토 후 최종보고서 상 추가로 반영할 예정입니다.</t>
    <phoneticPr fontId="2" type="noConversion"/>
  </si>
  <si>
    <t>Working Capital 산정시 항목별로 회전기일 준용한 기간이 상이합니다. (매출채권, 미수금 '22년 기준, 선급비용 '19~'22년 기준, 매입채무 '20~'21년 기준, 예수금 '19~'21년 기준 등) 항목별로 이와 같이 선정하신 근거에 대해 질의드리며 사업구조 및 거래구조의 개편 등 정당한 사유가 있는지 확인부탁드립니다.</t>
  </si>
  <si>
    <t>운전자본의 회전율을 검토하여 과거 감소추세가 이어지는 사항에 대해서는 최근 회전율을 적용하였으며, 과거 일반적인 추세 확인이 어려운 사항에 대해서는 평균 회전율을 적용하였습니다.
(과거 평균 적용 시 특이사항에 해당하는 요소는 그 효과를 배제하고자 평균 적용 기간을 달리 적용함)</t>
    <phoneticPr fontId="2" type="noConversion"/>
  </si>
  <si>
    <t>매입채무와 미지급금의 회전기일이 각 75일, 105.9일로 긴 편인데 사유 질의드리며, 해당 항목 '19~'22년 전 기간 회전기일 및 관련 계정 세부항목별 금액 확인 가능한 계정명세서 전달 부탁드립니다.</t>
    <phoneticPr fontId="2" type="noConversion"/>
  </si>
  <si>
    <t>'No. 41' Sheet 참고
- 매입채무의 경우, 관련 비용 정산 후 지급으로 인하여 회전율이 긴 편으로 확인함
- 미지급금의 경우, 판권 투자 관련 미지급금이 일부 포함됨에 따라 회전율이 다른 운전자본 대비 긴 수준으로 나타남</t>
    <phoneticPr fontId="2" type="noConversion"/>
  </si>
  <si>
    <t>추정 영업이익률은 '27년 14.7%로 10%롤 넘어 '30년 24.4%에 달합니다. 회사는 '19~'22년 지속적인 매출 확대를 하였으나 영업이익율은 계속 악화되어 '22년 1~11월 기준으로는 -50.8%의 영업이익률을 보였습니다. 이러한 회사의 과거 실적을 고려했을 때에나 동종업계 영업이익률을 고려했을 때에나 추정치가 높은 것으로 판단되는데, 이러한 일반적이지 않은 수익을 달성할 수 있는 근거가 어떻게 판단되었는지 질의드립니다.</t>
    <phoneticPr fontId="2" type="noConversion"/>
  </si>
  <si>
    <t>OTT 플랫폼 런칭 이후 판권 투자 확대, HBO 등 해외 콘텐츠 확보를 위한 지출 증가 등으로 인하여 과거 지속적으로 영업손실 규모가 커진 것으로 확인하였습니다. 추정기간 동안 해당 초기 투자로 인한 가입자 유치 및 OTT 산업 성장 전망 등으로 영업이익으로의 전환을 고려하였습니다.
(넷플릭스의 경우, 2021년 기준 영업이익률 20.9%)</t>
    <phoneticPr fontId="2" type="noConversion"/>
  </si>
  <si>
    <t>세전 타인자본비용으로 회사 가중평균이자율을 적용하셨는데 이는 또한 전환사채 이자율입니다. 일반적으로는 세전 타인자본비용으로 회사 신용등급에 따른 채권시가평가기준수익률을 활용하며, 회사의 경우 '21년 기준 신용등급 B+로 유사한 BBB- 신용등급을 기준으로 하였을 때 5년 기준 11.44%, 10년 기준 11.61% 이자율이 적용되어 보고서상 3.8%와는 차이가 있습니다.</t>
    <phoneticPr fontId="2" type="noConversion"/>
  </si>
  <si>
    <t>회사의 경우, 현재 전환사채 외 이자부부채을 보유하지 않고 있으며, 신용등급(B+)에 해당하는 채권시가평가수익률을 기준으로 타인자본을 조달할 게획은 없는 것으로 확인하였습니다. (향후 자본조달 필요 시 자기자본으로의 조달을 우선하되, 타인자본이 요구되는 경우라도 기존과 같은 전환사채 발행 등을 통하여 조달 예정임)
이에 현재 전환사채 이자율에 해당하는 가중평균차입이자율이 회사의 목표자본구조에 적정한 타인자본비용으로 판단하여 적용하였습니다.</t>
    <phoneticPr fontId="2" type="noConversion"/>
  </si>
  <si>
    <t>BETA 추정을 위한 유사회사 선정 관련하여 모집단 및 모집단에서 최종유사회사를 선정하는 Screening 로직에 대한 전반적인 설명 부탁드리며 별도의 검토자료가 존재한다면 전달부탁드립니다.(ex : 유사 업종을 영위하는 회사 중 평가대상회사의 매출이 발생하는 국가에서 영업을 영위하는 회사 xx개를 선정하였으며, 그 중 상장일 이후 2년이 지나지 않은 회사 xx개를 제외하고 최종 선정하였음, 제외된 회사로는 xx가 있음 등)</t>
    <phoneticPr fontId="2" type="noConversion"/>
  </si>
  <si>
    <t>'No. 44' Sheet 참고
- '영화, 비디오물, 방송프로그램 제작 및 배급업' 기준 상장사 26개사 기준 검토(KONEX 제외)
- 회사와 같이 OTT 사업을 영위하는 회사는 없기에 콘텐츠 제작 및 배급을 기준으로 유사 영업활동 영위 검토 후 최종 10개사 선정 (△: 회사로부터의 Feedback을 통하여 동정기업 미해당 확인)
- 상장 2년 이내 2개사 미포함
- 해외기업의 경우, OTT 영위 회사(상장사) 중 회사와의 협의를 통하여 선정</t>
    <phoneticPr fontId="2" type="noConversion"/>
  </si>
  <si>
    <t>동종기업 중 콘텐트리중앙은 값이 0으로 입력되어 있는데 스크리닝에서 제외된 회사인지 확인부탁드리며, 이러한 dummy 값 제거시 재계산 달라지지 않는지 확인부탁드립니다. 또한 중국 iQIYI사의 경우 부채비율이 매우 높고 beta가 매우 낮은데 Outlier로 고려하지 않은 사유가 있는지 질의드립니다.</t>
    <phoneticPr fontId="2" type="noConversion"/>
  </si>
  <si>
    <t>콘텐트리중앙의 경우, 연결 오류로 인하여 보고서 상 미기입되었으며, 최종보고서 상 해당 내역 반영할 예정입니다. 실제 동종기업 평균 Beta 산정 시에만 반영되었습니다.
iQIYI의 경우와 같이 Min, Max에 해당하는 경우를 제외하고자 최종보고서 상 동종기업의 Median을 기준으로 반영하고자 합니다.
(같은 방식으로 고려 시 ROKU는 베타가 1.5로 매우 높은 편에 해당하며, SBS콘텐츠허브는 부채비율이 약 0.2%로 매우 낮은 수준에 해당함)</t>
    <phoneticPr fontId="2" type="noConversion"/>
  </si>
  <si>
    <t>동종기업으로 콘텐츠 기획 및 제작사들이 다수 포함되어 있습니다. 회사에서 콘텐츠 제작을 겸한다고는 하나 매출 구조가 위 회사들과는 다르고 그 비중 또한 다를 것으로 보이는데 주로 콘텐츠제작사를 동종기업으로 선정한 이유가 있는지 질의드립니다. 또한 콘텐트리중앙은 지주사임에도 동종기업으로 적합하다고 판단하신 사유가 있는지 질의드립니다.</t>
  </si>
  <si>
    <t>국내 기업 중에는 OTT 사업을 영위하는 상장사가 존재하지 않기에 우선 회사의 표준산업분류와 동일한 '영화, 비디오물, 방송프로그램 제작 및 배급업'을 기준으로 콘텐츠 제작 및 배급을 유사업종으로 하여 동종기업을 검토하였습니다.
해외 OTT 업체의 경우에도 자체 콘텐츠 제작 등을 겸하고 있으며, 회사도 자체 제작을 통한 콘텐츠 확보에도 힘쓰고 있는 상황을 고려하였습니다.
콘텐트리중안의 경우, 별도기준으로는 지주회사에 해당하나 연결기준으로는 콘텐츠 제작 및 배급이 매출의 대부분을 차지하고 있는 점을 고려하였습니다. (또한, KRX 미디어&amp;엔터테인먼트 지수 내 구성종목으로도 콘텐트리중앙이 포함되어 있음)</t>
    <phoneticPr fontId="2" type="noConversion"/>
  </si>
  <si>
    <t>WACC 산출관련 계산자료 전달 부탁드리며 아래사항 포함하여 요청드립니다(엑셀파일)
1. 유사회사의 자본구조 계산시 계산 Raw data(Mkt Cap 및 IBD 각각 구분 필요, 국외 기업의 경우 원화 환산시 적용한 환율 Backdata, Mkt Cap 고려 시 비지배지분을 가산하였다면 관련 Data 필요), 법인세율 산출근거자료, Unlevered Beta 산출 내역 
2. 관측베타 조회 시 어떤 기준을 사용하셨는지와 그 사유 질의드립니다.
3. 타인자본비용 근거data (기준일 시점 가중평균이자율)</t>
    <phoneticPr fontId="2" type="noConversion"/>
  </si>
  <si>
    <t>'감사인 전달용 File' 및 'Bloomberg 조회 File' 참고
- 국외 기업의 경우, Bloomberg 상 KRW 조회 기준으로 자료를 활용하였습니다.
- 베타의 경우, 2년 Weekly 기준 Adjusted Beta를 적용하였습니다.</t>
    <phoneticPr fontId="2" type="noConversion"/>
  </si>
  <si>
    <t>Project Waikiki</t>
    <phoneticPr fontId="2" type="noConversion"/>
  </si>
  <si>
    <t>Summary</t>
    <phoneticPr fontId="2" type="noConversion"/>
  </si>
  <si>
    <t>(Unit: KRW, PAX)</t>
    <phoneticPr fontId="2" type="noConversion"/>
  </si>
  <si>
    <t>Paid subscribers</t>
  </si>
  <si>
    <t>x</t>
    <phoneticPr fontId="2" type="noConversion"/>
  </si>
  <si>
    <t>Paid subscribers</t>
    <phoneticPr fontId="2" type="noConversion"/>
  </si>
  <si>
    <t>&lt;콘텐츠 투자 연동 가정&gt;</t>
    <phoneticPr fontId="2" type="noConversion"/>
  </si>
  <si>
    <t>B2C 증가 (이상적 - 콘텐츠 투자 연계 시)</t>
    <phoneticPr fontId="2" type="noConversion"/>
  </si>
  <si>
    <t>B2C</t>
    <phoneticPr fontId="2" type="noConversion"/>
  </si>
  <si>
    <t>B2C 증가 (현재 계획 상)</t>
    <phoneticPr fontId="2" type="noConversion"/>
  </si>
  <si>
    <t>콘텐츠 Capex 투자 확대 수준</t>
    <phoneticPr fontId="2" type="noConversion"/>
  </si>
  <si>
    <t>B2B</t>
    <phoneticPr fontId="2" type="noConversion"/>
  </si>
  <si>
    <t>콘텐츠 Capex 투자액</t>
    <phoneticPr fontId="2" type="noConversion"/>
  </si>
  <si>
    <t>1억당 1,000명 신규 가정</t>
    <phoneticPr fontId="2" type="noConversion"/>
  </si>
  <si>
    <t xml:space="preserve"> </t>
    <phoneticPr fontId="2" type="noConversion"/>
  </si>
  <si>
    <t>현재 B2C 신규 Projection</t>
    <phoneticPr fontId="2" type="noConversion"/>
  </si>
  <si>
    <t>SKT</t>
  </si>
  <si>
    <t>P&amp;L</t>
    <phoneticPr fontId="2" type="noConversion"/>
  </si>
  <si>
    <t>Revenue</t>
    <phoneticPr fontId="2" type="noConversion"/>
  </si>
  <si>
    <t xml:space="preserve">  Media revenue</t>
    <phoneticPr fontId="2" type="noConversion"/>
  </si>
  <si>
    <t>Media revenue - B2C</t>
  </si>
  <si>
    <t>미디어매출-B2C</t>
  </si>
  <si>
    <t>Media revenue - B2B</t>
  </si>
  <si>
    <t>미디어매출-B2B</t>
    <phoneticPr fontId="2" type="noConversion"/>
  </si>
  <si>
    <t>Media revenue - SKT</t>
  </si>
  <si>
    <t>미디어매출-SKT(MNO)</t>
    <phoneticPr fontId="2" type="noConversion"/>
  </si>
  <si>
    <t>Media revenue - Pay-per-view</t>
  </si>
  <si>
    <t>미디어매출-PPV</t>
  </si>
  <si>
    <t>Media revenue - Others</t>
  </si>
  <si>
    <t>미디어매출_기타(과거)</t>
    <phoneticPr fontId="2" type="noConversion"/>
  </si>
  <si>
    <t xml:space="preserve">  Copyright revenue</t>
    <phoneticPr fontId="2" type="noConversion"/>
  </si>
  <si>
    <t>판권매출</t>
  </si>
  <si>
    <t xml:space="preserve">  Advertisement revenue</t>
    <phoneticPr fontId="2" type="noConversion"/>
  </si>
  <si>
    <t>광고매출</t>
  </si>
  <si>
    <t xml:space="preserve">  Other revenue</t>
    <phoneticPr fontId="2" type="noConversion"/>
  </si>
  <si>
    <t>제휴매출</t>
    <phoneticPr fontId="2" type="noConversion"/>
  </si>
  <si>
    <t>Operating expense</t>
    <phoneticPr fontId="2" type="noConversion"/>
  </si>
  <si>
    <t>Direct cost</t>
    <phoneticPr fontId="2" type="noConversion"/>
  </si>
  <si>
    <t>전체매출대비</t>
    <phoneticPr fontId="2" type="noConversion"/>
  </si>
  <si>
    <t>미디어매출대비</t>
    <phoneticPr fontId="2" type="noConversion"/>
  </si>
  <si>
    <t>Content fee (variable)</t>
    <phoneticPr fontId="2" type="noConversion"/>
  </si>
  <si>
    <t>CP 정산료(변동)</t>
    <phoneticPr fontId="2" type="noConversion"/>
  </si>
  <si>
    <t>Content fee (fixed)</t>
    <phoneticPr fontId="2" type="noConversion"/>
  </si>
  <si>
    <t>CP 정산료(고정)</t>
    <phoneticPr fontId="2" type="noConversion"/>
  </si>
  <si>
    <t>Network cost</t>
    <phoneticPr fontId="2" type="noConversion"/>
  </si>
  <si>
    <t>네트워크비용</t>
    <phoneticPr fontId="2" type="noConversion"/>
  </si>
  <si>
    <t>PG commission</t>
    <phoneticPr fontId="2" type="noConversion"/>
  </si>
  <si>
    <t>PG수수료</t>
    <phoneticPr fontId="2" type="noConversion"/>
  </si>
  <si>
    <t>IP Commission</t>
    <phoneticPr fontId="2" type="noConversion"/>
  </si>
  <si>
    <t>저작권지급수수료</t>
    <phoneticPr fontId="2" type="noConversion"/>
  </si>
  <si>
    <t>Advertising agency fee</t>
    <phoneticPr fontId="2" type="noConversion"/>
  </si>
  <si>
    <t>광고대행사지급수수료</t>
    <phoneticPr fontId="2" type="noConversion"/>
  </si>
  <si>
    <t>Indirect cost</t>
  </si>
  <si>
    <t>기타영업비용</t>
    <phoneticPr fontId="2" type="noConversion"/>
  </si>
  <si>
    <t>광고매출대비</t>
    <phoneticPr fontId="2" type="noConversion"/>
  </si>
  <si>
    <t>Labor cost</t>
    <phoneticPr fontId="2" type="noConversion"/>
  </si>
  <si>
    <t>인건비(급여+퇴직급여+4대보험)</t>
    <phoneticPr fontId="2" type="noConversion"/>
  </si>
  <si>
    <t>Long-term-incentive</t>
    <phoneticPr fontId="2" type="noConversion"/>
  </si>
  <si>
    <t>LTI</t>
    <phoneticPr fontId="2" type="noConversion"/>
  </si>
  <si>
    <t>Employee benefits</t>
    <phoneticPr fontId="2" type="noConversion"/>
  </si>
  <si>
    <t>복리후생비(4대보험제외)</t>
    <phoneticPr fontId="2" type="noConversion"/>
  </si>
  <si>
    <t>Service fee</t>
    <phoneticPr fontId="2" type="noConversion"/>
  </si>
  <si>
    <t>용역비</t>
  </si>
  <si>
    <t>D&amp;A(PP&amp;E / intangibles)</t>
    <phoneticPr fontId="2" type="noConversion"/>
  </si>
  <si>
    <t>감가상각비(유형/무형)</t>
    <phoneticPr fontId="2" type="noConversion"/>
  </si>
  <si>
    <t>D&amp;A(Content)</t>
    <phoneticPr fontId="2" type="noConversion"/>
  </si>
  <si>
    <t>감가상각비(판권)</t>
    <phoneticPr fontId="2" type="noConversion"/>
  </si>
  <si>
    <t>Advertising cost</t>
    <phoneticPr fontId="2" type="noConversion"/>
  </si>
  <si>
    <t>광고선전비</t>
    <phoneticPr fontId="2" type="noConversion"/>
  </si>
  <si>
    <t>Non-IP commission</t>
    <phoneticPr fontId="2" type="noConversion"/>
  </si>
  <si>
    <t>지급수수료(저작권외)</t>
    <phoneticPr fontId="2" type="noConversion"/>
  </si>
  <si>
    <t>Other costs</t>
    <phoneticPr fontId="2" type="noConversion"/>
  </si>
  <si>
    <t>기타판매관리비</t>
    <phoneticPr fontId="2" type="noConversion"/>
  </si>
  <si>
    <t>EBIT</t>
    <phoneticPr fontId="2" type="noConversion"/>
  </si>
  <si>
    <t>EBITDA</t>
  </si>
  <si>
    <t>Cash Flow</t>
    <phoneticPr fontId="2" type="noConversion"/>
  </si>
  <si>
    <t>Opening cash balance</t>
  </si>
  <si>
    <t>Operating cash flow</t>
  </si>
  <si>
    <t>EBITDA</t>
    <phoneticPr fontId="2" type="noConversion"/>
  </si>
  <si>
    <t>Investment cash flow</t>
  </si>
  <si>
    <t>CAPEX(Content)</t>
  </si>
  <si>
    <t>CAPEX(Non-content)</t>
  </si>
  <si>
    <t>Financial cash flow</t>
  </si>
  <si>
    <t>Capital increase</t>
  </si>
  <si>
    <t>IPO</t>
  </si>
  <si>
    <t>Ending cash balance</t>
  </si>
  <si>
    <t>The EIU</t>
  </si>
  <si>
    <t>CountryData - Annual Time Series</t>
  </si>
  <si>
    <t>Series Title</t>
  </si>
  <si>
    <t>Code</t>
  </si>
  <si>
    <t>Country/Region</t>
  </si>
  <si>
    <t>Currency</t>
  </si>
  <si>
    <t>Units</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</si>
  <si>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</si>
  <si>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</si>
  <si>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</si>
  <si>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</si>
  <si>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</si>
  <si>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</si>
  <si>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</si>
  <si>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</si>
  <si>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</si>
  <si>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</si>
  <si>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</si>
  <si>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</si>
  <si>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</si>
  <si>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</si>
  <si>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</si>
  <si>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</si>
  <si>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</si>
  <si>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</si>
  <si>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</si>
  <si>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</si>
  <si>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</si>
  <si>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</si>
  <si>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</si>
  <si>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</si>
  <si>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</si>
  <si>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</si>
  <si>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</si>
  <si>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</si>
  <si>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</si>
  <si>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</si>
  <si>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</si>
  <si>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</si>
  <si>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</si>
  <si>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</si>
  <si>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</si>
  <si>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</si>
  <si>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</si>
  <si>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</si>
  <si>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</si>
  <si>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</si>
  <si>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</si>
  <si>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</si>
  <si>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</si>
  <si>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</si>
  <si>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</si>
  <si>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</si>
  <si>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</si>
  <si>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</si>
  <si>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</si>
  <si>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</si>
  <si>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</si>
  <si>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</si>
  <si>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</si>
  <si>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</si>
  <si>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</si>
  <si>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</si>
  <si>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</si>
  <si>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</si>
  <si>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</si>
  <si>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</si>
  <si>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</si>
  <si>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</si>
  <si>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</si>
  <si>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</si>
  <si>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</si>
  <si>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</si>
  <si>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</si>
  <si>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</si>
  <si>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</si>
  <si>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</si>
  <si>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</si>
  <si>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Source</t>
  </si>
  <si>
    <t>Definition</t>
  </si>
  <si>
    <t>Notes</t>
  </si>
  <si>
    <t>Gross Domestic Product</t>
  </si>
  <si>
    <t>Key indicators</t>
  </si>
  <si>
    <t>Real GDP (% change pa)</t>
  </si>
  <si>
    <t>DGDP</t>
  </si>
  <si>
    <t>South Korea</t>
  </si>
  <si>
    <t>–</t>
  </si>
  <si>
    <t>Derived from Bank of Korea</t>
  </si>
  <si>
    <t>Percentage change in real GDP, over previous year.</t>
  </si>
  <si>
    <t>Includes statistical discrepancy.</t>
  </si>
  <si>
    <t>Nominal GDP (PPP$)</t>
  </si>
  <si>
    <t>GDPP</t>
  </si>
  <si>
    <t>PPP</t>
  </si>
  <si>
    <t>bn</t>
  </si>
  <si>
    <t>Derived from Bank of Korea; Organisation for Economic Cooporation and Development</t>
  </si>
  <si>
    <t xml:space="preserve">Gross domestic product (GDP) at purchasing power parity (PPP) in US$.  </t>
  </si>
  <si>
    <t>Real expenditure on GDP</t>
  </si>
  <si>
    <t>Real GDP (LCU)</t>
  </si>
  <si>
    <t>RGDP</t>
  </si>
  <si>
    <t>LCU</t>
  </si>
  <si>
    <t>Bank of Korea</t>
  </si>
  <si>
    <t>Gross domestic product (GDP) at constant 2015 market prices.</t>
  </si>
  <si>
    <t>Seasonally adjusted; Includes statistical discrepancy.</t>
  </si>
  <si>
    <t>Real private consumption (LCU)</t>
  </si>
  <si>
    <t>RCPR</t>
  </si>
  <si>
    <t>Private consumption expenditure at constant 2015 market prices.</t>
  </si>
  <si>
    <t>Seasonally adjusted</t>
  </si>
  <si>
    <t>Real government consumption (LCU)</t>
  </si>
  <si>
    <t>RGCE</t>
  </si>
  <si>
    <t>Government consumption expenditure at constant 2015 market prices.</t>
  </si>
  <si>
    <t>Real gross fixed investment (LCU)</t>
  </si>
  <si>
    <t>RFIN</t>
  </si>
  <si>
    <t>Gross fixed investment at constant 2015 market prices.</t>
  </si>
  <si>
    <t>Real stockbuilding (LCU)</t>
  </si>
  <si>
    <t>RSTK</t>
  </si>
  <si>
    <t>Stockbuilding at constant 2015 market prices.</t>
  </si>
  <si>
    <t>Real exports of G&amp;S (LCU)</t>
  </si>
  <si>
    <t>REXP</t>
  </si>
  <si>
    <t>Exports of goods and services at constant 2015 market prices.</t>
  </si>
  <si>
    <t>Real imports of G&amp;S (LCU)</t>
  </si>
  <si>
    <t>RIMP</t>
  </si>
  <si>
    <t>Imports of goods and services at constant 2015 market prices.</t>
  </si>
  <si>
    <t>Real domestic demand (LCU)</t>
  </si>
  <si>
    <t>RDMD</t>
  </si>
  <si>
    <t>Total domestic expenditure (including stockbuilding) at constant 2015 market prices.</t>
  </si>
  <si>
    <t>Real GDP (PPP US$ at 2010 prices)</t>
  </si>
  <si>
    <t>AGDP</t>
  </si>
  <si>
    <t>EIU calculation</t>
  </si>
  <si>
    <t>Gross domestic product (GDP) at constant market prices, rebased to 2010 constant prices and translated into US$ using the LCU:$ PPP exchange rate in 2010.</t>
  </si>
  <si>
    <t>Data revised due to base year change from 2005 to 2010</t>
  </si>
  <si>
    <t>Real GDP (US$ at 2010 prices)</t>
  </si>
  <si>
    <t>CGDP</t>
  </si>
  <si>
    <t>$</t>
  </si>
  <si>
    <t>Gross domestic product (GDP) at constant market prices, rebased to 2010 constant prices and translated into US$ using the LCU:$ exchange rate in 2010.</t>
  </si>
  <si>
    <t>Includes statistical discrepancy. Data revised due to base year change from 2005 to 2010</t>
  </si>
  <si>
    <t>Real private consumption (US$ at 2010 prices)</t>
  </si>
  <si>
    <t>CCPR</t>
  </si>
  <si>
    <t>Private consumption expenditure at constant market prices, rebased to 2010 constant prices and translated into US$ using the LCU:$ exchange rate in 2010.</t>
  </si>
  <si>
    <t>Real government consumption</t>
  </si>
  <si>
    <t>Real government consumption (US$ at 2010 prices)</t>
  </si>
  <si>
    <t>CGCE</t>
  </si>
  <si>
    <t>Government consumption expenditure at constant market prices, rebased to 2010 constant prices and translated into US$ using the LCU:$ exchange rate in 2010.</t>
  </si>
  <si>
    <t>Real gross fixed investment (US$ at 2010 prices)</t>
  </si>
  <si>
    <t>CFIN</t>
  </si>
  <si>
    <t>Gross investment (fixed plus stockbuilding) at constant market prices, rebased to 2010 constant prices and translated into US$ using the LCU:$ exchange rate in 2010.</t>
  </si>
  <si>
    <t>Real exports of G&amp;S (US$ at 2010 prices)</t>
  </si>
  <si>
    <t>CEXP</t>
  </si>
  <si>
    <t>Exports of goods and services at constant market prices, rebased to 2010 constant prices and translated into US$ using the LCU:$ exchange rate in 2010.</t>
  </si>
  <si>
    <t>Real imports of G&amp;S (US$ at 2010 prices)</t>
  </si>
  <si>
    <t>CIMP</t>
  </si>
  <si>
    <t>Imports of goods and services at constant market prices, rebased to 2010 constant prices and translated into US$ using the LCU:$ exchange rate in 2010.</t>
  </si>
  <si>
    <t>Real domestic demand (US$ at 2010 prices)</t>
  </si>
  <si>
    <t>CDMD</t>
  </si>
  <si>
    <t>Total domestic expenditure (including stockbuilding) at constant market prices, rebased to 2010 constant prices and translated into US$ using the LCU:$ exchange rate in 2010.</t>
  </si>
  <si>
    <t>Rebasing residual (US$ at 2010 prices)</t>
  </si>
  <si>
    <t>CRES</t>
  </si>
  <si>
    <t xml:space="preserve">The difference between the sum of all rebased (US$ 2010 constant price) GDP components, and rebased GDP. </t>
  </si>
  <si>
    <t>Without this residual the sum of all the rebased GDP components would not grow at the same pace as the original GDP data because rebasing alters the relative importance of individual GDP components.</t>
  </si>
  <si>
    <t xml:space="preserve">Expenditure on GDP </t>
  </si>
  <si>
    <t>Private consumption (real % change pa)</t>
  </si>
  <si>
    <t>DCPR</t>
  </si>
  <si>
    <t>Percentage change in real private consumption, over previous year.</t>
  </si>
  <si>
    <t>Government consumption (% real change pa)</t>
  </si>
  <si>
    <t>DGCE</t>
  </si>
  <si>
    <t>Percentage change in real government consumption, over previous year.</t>
  </si>
  <si>
    <t>Gross fixed investment (% real change pa)</t>
  </si>
  <si>
    <t>DFIN</t>
  </si>
  <si>
    <t>Percentage change in real gross fixed investment, over previous year.</t>
  </si>
  <si>
    <t>Exports of G&amp;S (% real change pa)</t>
  </si>
  <si>
    <t>DEXP</t>
  </si>
  <si>
    <t>Percentage change in real exports of goods and services, over previous year.</t>
  </si>
  <si>
    <t>Imports of G&amp;S (% real change pa)</t>
  </si>
  <si>
    <t>DIMP</t>
  </si>
  <si>
    <t>Percentage change in real imports of goods and services, over previous year.</t>
  </si>
  <si>
    <t>Domestic demand (% real change pa)</t>
  </si>
  <si>
    <t>DDMD</t>
  </si>
  <si>
    <t>Percentage change in real total domestic expenditure (including stockbuilding), over previous year.</t>
  </si>
  <si>
    <t xml:space="preserve">Contribution to real GDP growth </t>
  </si>
  <si>
    <t>Private consumption, contribution to real GDP growth (% points)</t>
  </si>
  <si>
    <t>CGPR</t>
  </si>
  <si>
    <t>Change in private consumption, as a percentage of real GDP in the previous period.</t>
  </si>
  <si>
    <t>Government consumption, contribution to real GDP growth (% points)</t>
  </si>
  <si>
    <t>CGGC</t>
  </si>
  <si>
    <t>Change in government consumption, as a percentage of real GDP in the previous period.</t>
  </si>
  <si>
    <t>Gross fixed investment, contribution to real GDP growth (% points)</t>
  </si>
  <si>
    <t>CGFI</t>
  </si>
  <si>
    <t>Change in gross fixed investment, as a percentage of real GDP in the previous period.</t>
  </si>
  <si>
    <t>Stockbuilding, contribution to real GDP growth (% points)</t>
  </si>
  <si>
    <t>DSTK</t>
  </si>
  <si>
    <t>Change in real stockbuilding, as a percentage of real GDP in the previous year.</t>
  </si>
  <si>
    <t>External balance, contribution to real GDP growth (% points)</t>
  </si>
  <si>
    <t>CGEB</t>
  </si>
  <si>
    <t>Change in net exports, as a percentage of real GDP in the previous period.</t>
  </si>
  <si>
    <t xml:space="preserve">Nominal expenditure on GDP </t>
  </si>
  <si>
    <t>Nominal GDP (LCU)</t>
  </si>
  <si>
    <t>GDPL</t>
  </si>
  <si>
    <t>Gross domestic product (GDP) at current market prices.</t>
  </si>
  <si>
    <t>Seasonally adjusted. Includes statistical discrepancy.</t>
  </si>
  <si>
    <t>Nominal private consumption (LCU)</t>
  </si>
  <si>
    <t>CPRL</t>
  </si>
  <si>
    <t xml:space="preserve">Private consumption expenditure at current market prices.  </t>
  </si>
  <si>
    <t>Nominal government consumption (LCU)</t>
  </si>
  <si>
    <t>GCEL</t>
  </si>
  <si>
    <t xml:space="preserve">Government consumption expenditure at current market prices.  </t>
  </si>
  <si>
    <t>Nominal gross fixed investment (LCU)</t>
  </si>
  <si>
    <t>FINL</t>
  </si>
  <si>
    <t xml:space="preserve">Gross fixed investment expenditure at current market prices.  </t>
  </si>
  <si>
    <t>Nominal stockbuilding (LCU)</t>
  </si>
  <si>
    <t>STKL</t>
  </si>
  <si>
    <t xml:space="preserve">Stockbuilding at current market prices.  </t>
  </si>
  <si>
    <t>Nominal exports of G&amp;S (LCU)</t>
  </si>
  <si>
    <t>EXPL</t>
  </si>
  <si>
    <t xml:space="preserve">Value of exports of goods and non-factor services expenditure at current market prices.  </t>
  </si>
  <si>
    <t>Nominal imports of G&amp;S (LCU)</t>
  </si>
  <si>
    <t>IMPL</t>
  </si>
  <si>
    <t xml:space="preserve">Value of imports of goods and non-factor services expenditure at current market prices.  </t>
  </si>
  <si>
    <t>Nominal domestic demand (LCU)</t>
  </si>
  <si>
    <t>DMDL</t>
  </si>
  <si>
    <t>Total domestic expenditure (including stockbuilding) at current market prices.</t>
  </si>
  <si>
    <t>Nominal GDP (US$)</t>
  </si>
  <si>
    <t>GDPD</t>
  </si>
  <si>
    <t>Derived from Bank of Korea; IMF, International Financial Statistics</t>
  </si>
  <si>
    <t>Gross domestic product (GDP) at current market prices in US$.</t>
  </si>
  <si>
    <t>Nominal private consumption (US$)</t>
  </si>
  <si>
    <t>PCRD</t>
  </si>
  <si>
    <t>Private consumption expenditure at current market prices in US$ using period-average exchange rate.</t>
  </si>
  <si>
    <t>Nominal government consumption (US$)</t>
  </si>
  <si>
    <t>GCED</t>
  </si>
  <si>
    <t>Government consumption expenditure at current market prices in US$ using period-average exchange rate.</t>
  </si>
  <si>
    <t>Nominal gross fixed investment (US$)</t>
  </si>
  <si>
    <t>FIND</t>
  </si>
  <si>
    <t>Gross fixed investment expenditure at current market prices in US$ using period-average exchange rate.</t>
  </si>
  <si>
    <t>Nominal stockbuilding (US$)</t>
  </si>
  <si>
    <t>STKD</t>
  </si>
  <si>
    <t>Stockbuilding at current market prices in US$  using period-average exchange rate.</t>
  </si>
  <si>
    <t>Nominal exports of G&amp;S (US$)</t>
  </si>
  <si>
    <t>EXPD</t>
  </si>
  <si>
    <t>Value of exports of goods and non-factor services expenditure at current market prices in US$  using period-average exchange rate.</t>
  </si>
  <si>
    <t>Nominal imports of G&amp;S (US$)</t>
  </si>
  <si>
    <t>IMPD</t>
  </si>
  <si>
    <t>Value of imports of goods and non-factor services expenditure at current market prices in US$  using period-average exchange rate.</t>
  </si>
  <si>
    <t>Nominal domestic demand (US$)</t>
  </si>
  <si>
    <t>DMDD</t>
  </si>
  <si>
    <t>Total domestic expenditure (including stockbuilding) at current market prices in US$ using period-average exchange rate.</t>
  </si>
  <si>
    <t xml:space="preserve">Structure of GDP </t>
  </si>
  <si>
    <t>Private consumption (% of GDP)</t>
  </si>
  <si>
    <t>PPCR</t>
  </si>
  <si>
    <t xml:space="preserve">Private consumption expenditure at current market prices, as a percentage of GDP.  </t>
  </si>
  <si>
    <t>Government consumption (% of GDP)</t>
  </si>
  <si>
    <t>PGCE</t>
  </si>
  <si>
    <t xml:space="preserve">Government consumption expenditure at current market prices, as a percentage of GDP.  </t>
  </si>
  <si>
    <t>Gross fixed investment (% of GDP)</t>
  </si>
  <si>
    <t>PFIN</t>
  </si>
  <si>
    <t xml:space="preserve">Gross fixed investment expenditure at current market prices, as a percentage of GDP.  </t>
  </si>
  <si>
    <t>Stockbuilding (% of GDP)</t>
  </si>
  <si>
    <t>PSTK</t>
  </si>
  <si>
    <t xml:space="preserve">Stockbuilding at current market prices, as a percentage of GDP.  </t>
  </si>
  <si>
    <t>Exports of G&amp;S (% of GDP)</t>
  </si>
  <si>
    <t>PEXP</t>
  </si>
  <si>
    <t xml:space="preserve">Value of exports of goods and non-factor services expenditure at current market prices, as a percentage of GDP.  </t>
  </si>
  <si>
    <t>Imports of G&amp;S (% of GDP)</t>
  </si>
  <si>
    <t>PIMP</t>
  </si>
  <si>
    <t xml:space="preserve">Value of imports of goods and non-factor services expenditure at current market prices, as a percentage of GDP.  </t>
  </si>
  <si>
    <t>Domestic demand (% of GDP)</t>
  </si>
  <si>
    <t>PDDD</t>
  </si>
  <si>
    <t xml:space="preserve">Total domestic expenditure (including stockbuilding) at current market prices, as a percentage of GDP.  </t>
  </si>
  <si>
    <t xml:space="preserve">GDP deflators </t>
  </si>
  <si>
    <t>GDP deflator (2010=100; av)</t>
  </si>
  <si>
    <t>GDFI</t>
  </si>
  <si>
    <t xml:space="preserve">Derived from Bank of Korea </t>
  </si>
  <si>
    <t>GDP deflator index in local currency, period average (2010 = 100).</t>
  </si>
  <si>
    <t>GDP deflator (% change; av)</t>
  </si>
  <si>
    <t>GDFD</t>
  </si>
  <si>
    <t>Percentage change in GDP deflator index in local currency, period average (2010 = 100).</t>
  </si>
  <si>
    <t>Private consumption deflator (2010=100; av)</t>
  </si>
  <si>
    <t>CDFI</t>
  </si>
  <si>
    <t>Private consumption deflator index in local currency, period average (2010 = 100).</t>
  </si>
  <si>
    <t>Private consumption deflator (% change; av)</t>
  </si>
  <si>
    <t>CDFD</t>
  </si>
  <si>
    <t>Percentage change in private consumption deflator index in local currency, period average (2010 = 100).</t>
  </si>
  <si>
    <t>Government consumption deflator (2010=100; av)</t>
  </si>
  <si>
    <t>GOVI</t>
  </si>
  <si>
    <t>Government consumption deflator index in local currency, period average (2010 = 100).</t>
  </si>
  <si>
    <t>Government consumption deflator (% change; av)</t>
  </si>
  <si>
    <t>GOVD</t>
  </si>
  <si>
    <t>Percentage change in government consumption deflator index in local currency, period average (2010 = 100).</t>
  </si>
  <si>
    <t>Fixed investment deflator (2010=100; av)</t>
  </si>
  <si>
    <t>IDFI</t>
  </si>
  <si>
    <t>Fixed investment deflator index in local currency, period average (2010 = 100).</t>
  </si>
  <si>
    <t>Fixed investment deflator (% change; av)</t>
  </si>
  <si>
    <t>IDFD</t>
  </si>
  <si>
    <t>Percentage change in fixed investment deflator index in local currency, period average (2010 = 100).</t>
  </si>
  <si>
    <t>Export deflator (2010=100; av)</t>
  </si>
  <si>
    <t>EXDF</t>
  </si>
  <si>
    <t>Export deflator index in local currency, period average (2010 = 100).</t>
  </si>
  <si>
    <t>Export deflator (% change; av)</t>
  </si>
  <si>
    <t>DEXD</t>
  </si>
  <si>
    <t>Percentage change in export deflator index in local currency, period average (2010 = 100).</t>
  </si>
  <si>
    <t>Import deflator (2010=100; av)</t>
  </si>
  <si>
    <t>IMDF</t>
  </si>
  <si>
    <t>Import deflator index in local currency, period average (2010 = 100).</t>
  </si>
  <si>
    <t>Import deflator (% change; av)</t>
  </si>
  <si>
    <t>DIMD</t>
  </si>
  <si>
    <t>Percentage change in import deflator index in local currency, period average (2010 = 100).</t>
  </si>
  <si>
    <t>Origin of GDP (LCU m at market prices)</t>
  </si>
  <si>
    <t>Real GDP at factor cost (LCU)</t>
  </si>
  <si>
    <t>FGDP</t>
  </si>
  <si>
    <t xml:space="preserve">Bank of Korea </t>
  </si>
  <si>
    <t>Real GDP at factor cost is equal to GDP at constant 2010 market prices, less indirect taxes and plus subsidies.</t>
  </si>
  <si>
    <t>Includes statistical discrepancy. Data prior to 2000 is estimated based on growth rates derived from series with base year 2000.</t>
  </si>
  <si>
    <t>Real agriculture (LCU)</t>
  </si>
  <si>
    <t>RAGR</t>
  </si>
  <si>
    <t>Agricultural value-added, including livestock, forestry and fishing, at constant 2010 prices.</t>
  </si>
  <si>
    <t>Data prior to 2000 is estimated based on growth rates derived from series with base year 2000.</t>
  </si>
  <si>
    <t>Real industry (LCU)</t>
  </si>
  <si>
    <t>RIND</t>
  </si>
  <si>
    <t>Mining, quarrying, manufacturing, construction and utilities value-added at constant 2010 prices.</t>
  </si>
  <si>
    <t>Real mining and quarrying (LCU)</t>
  </si>
  <si>
    <t>XMQR</t>
  </si>
  <si>
    <t>Mining and quarrying value-added at constant 2010 prices.</t>
  </si>
  <si>
    <t>Real manufacturing (LCU)</t>
  </si>
  <si>
    <t>RMNF</t>
  </si>
  <si>
    <t>Manufacturing value-added at constant 2010 prices.</t>
  </si>
  <si>
    <t>Real construction (LCU)</t>
  </si>
  <si>
    <t>ROCR</t>
  </si>
  <si>
    <t>Construction value-added at constant 2010 prices.</t>
  </si>
  <si>
    <t>Real utilities (LCU)</t>
  </si>
  <si>
    <t>EGWR</t>
  </si>
  <si>
    <t>Utilities value-added at constant 2010 prices.</t>
  </si>
  <si>
    <t>Real other industrial activities (LCU)</t>
  </si>
  <si>
    <t>ROIA</t>
  </si>
  <si>
    <t>Total industry less mining and quarrying, construction, manufacturing and utilities at constant 2010 prices.</t>
  </si>
  <si>
    <t>Real services (LCU)</t>
  </si>
  <si>
    <t>RSER</t>
  </si>
  <si>
    <t>Services sector value-added at constant 2010 prices.</t>
  </si>
  <si>
    <t>Real public administration services (LCU)</t>
  </si>
  <si>
    <t>PASR</t>
  </si>
  <si>
    <t>Public administration services value added at constant 2010 prices.</t>
  </si>
  <si>
    <t>Real finance and insurance (LCU)</t>
  </si>
  <si>
    <t>FINR</t>
  </si>
  <si>
    <t>Finance and insurance value added at constant 2010 prices.</t>
  </si>
  <si>
    <t>Real wholesale and retail trade (LCU)</t>
  </si>
  <si>
    <t>TRAR</t>
  </si>
  <si>
    <t>Wholesale and retail trade value-added at constant 2010 prices.</t>
  </si>
  <si>
    <t>Real information and communication (LCU)</t>
  </si>
  <si>
    <t>RICR</t>
  </si>
  <si>
    <t>Information and communication value-added at constant 2010 prices.</t>
  </si>
  <si>
    <t>Real activities related to real estate (LCU)</t>
  </si>
  <si>
    <t>RESR</t>
  </si>
  <si>
    <t>Activities related to real estate value-added at constant 2010 prices.</t>
  </si>
  <si>
    <t>Real accommodation and food services (LCU)</t>
  </si>
  <si>
    <t>XHRR</t>
  </si>
  <si>
    <t>Accommodation and food services value-added at constant 2010 prices.</t>
  </si>
  <si>
    <t>Real transportation and storage (LCU)</t>
  </si>
  <si>
    <t>XTSR</t>
  </si>
  <si>
    <t>Transportation and storage value-added at constant 2010 prices.</t>
  </si>
  <si>
    <t>Real other services (LCU)</t>
  </si>
  <si>
    <t>XROS</t>
  </si>
  <si>
    <t>Total service less wholesale and retail trade, information and communication, finance and insurance, activities related to real estate, public administration services, accommodation and food services and transportation and storage at constant 2010 prices.</t>
  </si>
  <si>
    <t>Origin of GDP (% real change pa)</t>
  </si>
  <si>
    <t>Agriculture (% real change pa)</t>
  </si>
  <si>
    <t>DAGR</t>
  </si>
  <si>
    <t>Percentage change in real agricultural value-added, including livestock, forestry and fishing, over previous year.</t>
  </si>
  <si>
    <t>Industry (% real change pa)</t>
  </si>
  <si>
    <t>DIND</t>
  </si>
  <si>
    <t>Percentage change in real mining, quarrying, manufacturing, construction and utilities value-added, over previous year.</t>
  </si>
  <si>
    <t>Mining and quarrying (% real change pa)</t>
  </si>
  <si>
    <t>PRMQ</t>
  </si>
  <si>
    <t>Percentage change in real mining and quarrying value-added, over previous period.</t>
  </si>
  <si>
    <t>Manufacturing (% real change pa)</t>
  </si>
  <si>
    <t>DMNF</t>
  </si>
  <si>
    <t>Percentage change in real manufacturing value-added, over previous year.</t>
  </si>
  <si>
    <t>Construction (% real change pa)</t>
  </si>
  <si>
    <t>PRCS</t>
  </si>
  <si>
    <t>Percentage change in real construction value-added, over previous period.</t>
  </si>
  <si>
    <t>Utilities (% real change pa)</t>
  </si>
  <si>
    <t>PRUT</t>
  </si>
  <si>
    <t>Percentage change in real utilities value-added, over previous period.</t>
  </si>
  <si>
    <t>Other industrial activities (% real change pa)</t>
  </si>
  <si>
    <t>OIND</t>
  </si>
  <si>
    <t>Percentage change in other industrial activities value-added, over previous period.</t>
  </si>
  <si>
    <t>Services (% real change pa)</t>
  </si>
  <si>
    <t>DSER</t>
  </si>
  <si>
    <t>Percentage change in real services sector value-added, over previous year.</t>
  </si>
  <si>
    <t>Public administration services (% real change pa)</t>
  </si>
  <si>
    <t>PRPA</t>
  </si>
  <si>
    <t>Percentage change in public administration services value-added, over previous period.</t>
  </si>
  <si>
    <t>Finance and insurance (% real change pa)</t>
  </si>
  <si>
    <t>PRFI</t>
  </si>
  <si>
    <t>Percentage change in real finance and insurance value-added, over previous period.</t>
  </si>
  <si>
    <t>Wholesale and retail trade (% real change pa)</t>
  </si>
  <si>
    <t>PRWT</t>
  </si>
  <si>
    <t>Percentage change in real wholesale and retail trade value-added, over previous period.</t>
  </si>
  <si>
    <t>Information and communication (% real change pa)</t>
  </si>
  <si>
    <t>PRIC</t>
  </si>
  <si>
    <t>Percentage change in real information and communication value-added, over previous period.</t>
  </si>
  <si>
    <t>Activities related to real estate (% real change pa)</t>
  </si>
  <si>
    <t>PRRE</t>
  </si>
  <si>
    <t>Percentage change in real activities related to real estate value-added, over previous period.</t>
  </si>
  <si>
    <t>Accommodation and food services (% real change pa)</t>
  </si>
  <si>
    <t>PRAF</t>
  </si>
  <si>
    <t>Percentage change in real accommodation and food services value-added, over previous period.</t>
  </si>
  <si>
    <t>Transportation and storage (% real change pa)</t>
  </si>
  <si>
    <t>PRTS</t>
  </si>
  <si>
    <t>Percentage change in real transportation and storage value-added, over previous period.</t>
  </si>
  <si>
    <t>Other services (% real change pa)</t>
  </si>
  <si>
    <t>OSEA</t>
  </si>
  <si>
    <t>Percentage change in other services value-added, over previous period.</t>
  </si>
  <si>
    <t>National savings</t>
  </si>
  <si>
    <t>Gross national savings rate (%)</t>
  </si>
  <si>
    <t>PSAV</t>
  </si>
  <si>
    <t>Derived from IMF, International Financial Statistics</t>
  </si>
  <si>
    <t>Aggregate national savings by the public and private sector as a percentage of nominal GDP. (National savings equals gross domestic investment plus the current-account balance.)</t>
  </si>
  <si>
    <t>Gross national savings/investment (%)</t>
  </si>
  <si>
    <t>SIRA</t>
  </si>
  <si>
    <t xml:space="preserve">Gross national savings as a percentage of gross domestic investment. Gross national savings equals gross domestic investment plus the current account balance.   </t>
  </si>
  <si>
    <t xml:space="preserve">Ratios, GDP at factor cost </t>
  </si>
  <si>
    <t>Agriculture (% of GDP)</t>
  </si>
  <si>
    <t>AGRP</t>
  </si>
  <si>
    <t>Agricultural value-added, including livestock, forestry and fishing, as percentage of real GDP at factor cost . GDP at factor cost is GDP at  market prices, less indirect taxes, plus subsidies.</t>
  </si>
  <si>
    <t>Industry (% of GDP)</t>
  </si>
  <si>
    <t>INDP</t>
  </si>
  <si>
    <t>Mining, quarrying, manufacturing, construction and utilities value-added as percentage of real GDP at factor cost . GDP at factor cost is GDP at  market prices, less indirect taxes, plus subsidies.</t>
  </si>
  <si>
    <t>Services (% of GDP)</t>
  </si>
  <si>
    <t>SERP</t>
  </si>
  <si>
    <t>Services sector value-added at constant prices as a percentage of real GDP at factor cost.  GDP at factor cost is GDP at  market prices, less indirect taxes, plus subsidies.</t>
  </si>
  <si>
    <t>Growth and productivity</t>
  </si>
  <si>
    <t>Labour productivity growth (%)</t>
  </si>
  <si>
    <t>LBPG</t>
  </si>
  <si>
    <t>Efficiency of labour measured in terms of output per worker (real GDP per person employed).</t>
  </si>
  <si>
    <t>Total factor productivity growth (%)</t>
  </si>
  <si>
    <t>FAPG</t>
  </si>
  <si>
    <t>Total factor productivity (TFP or multifactor productivity) is the part of economic output growth not accounted for by the growth in inputs (labour and capital).</t>
  </si>
  <si>
    <t>TFP growth cannot be measured directly. It is calculated by dividing GDP growth by employment growth and estimated growth in the capital stock.</t>
  </si>
  <si>
    <t>Growth of real capital stock (%)</t>
  </si>
  <si>
    <t>GRCS</t>
  </si>
  <si>
    <t>Growth in the real stock of fixed assets (machinery &amp; equipment, buildings etc).</t>
  </si>
  <si>
    <t>Growth of real potential output (%)</t>
  </si>
  <si>
    <t>GRPO</t>
  </si>
  <si>
    <t>Potential output is the maximum level of output an economy can obtain without placing pressure on prices. Growth in potential output is estimated by a combination of growth in the labour force, the capital stock and total factor productivity (efficiency).</t>
  </si>
  <si>
    <t>Production indicators</t>
  </si>
  <si>
    <t>Industrial production (2010=100; av)</t>
  </si>
  <si>
    <t>CIPI</t>
  </si>
  <si>
    <t>The industrial production index rebased to 2010=100 by the EIU</t>
  </si>
  <si>
    <t>Industrial production (% change pa)</t>
  </si>
  <si>
    <t>DIPI</t>
  </si>
  <si>
    <t>Derived from Korean National Statistics Office.</t>
  </si>
  <si>
    <t>Percentage change in index of industrial production, over previous year.</t>
  </si>
  <si>
    <t>Petroleum production (b/d)</t>
  </si>
  <si>
    <t>PETP</t>
  </si>
  <si>
    <t>'000</t>
  </si>
  <si>
    <t>Crude oil production, average barrels/day.</t>
  </si>
  <si>
    <t>Petroleum reserves (barrels)</t>
  </si>
  <si>
    <t>PETR</t>
  </si>
  <si>
    <t>m</t>
  </si>
  <si>
    <t>End-period proven petroleum reserves.</t>
  </si>
  <si>
    <t>Fiscal and monetary indicators</t>
  </si>
  <si>
    <t>Budget balance (% of GDP)</t>
  </si>
  <si>
    <t>PSBR</t>
  </si>
  <si>
    <t>Central government receipts minus central government outlays, as a percentage of GDP.</t>
  </si>
  <si>
    <t>Consumer prices (% change pa; av)</t>
  </si>
  <si>
    <t>DCPI</t>
  </si>
  <si>
    <t>Derived from National Statistics Office</t>
  </si>
  <si>
    <t>Percentage change in consumer price index in local currency (period average), over previous year.</t>
  </si>
  <si>
    <t>Exchange rate LCU:US$ (av)</t>
  </si>
  <si>
    <t>XRPD</t>
  </si>
  <si>
    <t>IMF, International Financial Statistics</t>
  </si>
  <si>
    <t>National currency per US$, period average.</t>
  </si>
  <si>
    <t>Lending interest rate (%)</t>
  </si>
  <si>
    <t>LRAT</t>
  </si>
  <si>
    <t>Minimum rate charged to enterprises by commercial banks on loans up to one year.</t>
  </si>
  <si>
    <t>Stockmarket index</t>
  </si>
  <si>
    <t>SMIN</t>
  </si>
  <si>
    <t xml:space="preserve">Korea Stock Exchange </t>
  </si>
  <si>
    <t>Composite stock market index (KOPSI) (4/12/1980=100) in local currency.</t>
  </si>
  <si>
    <t xml:space="preserve">Exchange rate </t>
  </si>
  <si>
    <t>Exchange rate LCU:$ (end-period)</t>
  </si>
  <si>
    <t>ENDR</t>
  </si>
  <si>
    <t>National currency per US$, end-period.</t>
  </si>
  <si>
    <t>Real effective exchange rate (index; 2010=100)</t>
  </si>
  <si>
    <t>XRRE</t>
  </si>
  <si>
    <t>Trade-weighted basket of currencies converted to an index (2010=100) and adjusted for relative price movements.</t>
  </si>
  <si>
    <t>Real effective exchange rate (PPI-based; index, 2010=100)</t>
  </si>
  <si>
    <t>XRRP</t>
  </si>
  <si>
    <t>Trade-weighted basket of currencies converted to an index (2010=100) and adjusted for relative producer price movements.</t>
  </si>
  <si>
    <t>Real effective exchange rate (ULC-based; index, 2010=100)</t>
  </si>
  <si>
    <t>XRRU</t>
  </si>
  <si>
    <t>Trade-weighted basket of currencies converted to an index (2010=100) and adjusted for relative labour cost movements.</t>
  </si>
  <si>
    <t>Budgetary indicators</t>
  </si>
  <si>
    <t>Budget revenue (LCU)</t>
  </si>
  <si>
    <t>BREL</t>
  </si>
  <si>
    <t>Central government receipts (including grants received and loan repayments).</t>
  </si>
  <si>
    <t>Central government</t>
  </si>
  <si>
    <t>Budget expenditure (LCU)</t>
  </si>
  <si>
    <t>BEXL</t>
  </si>
  <si>
    <t>Central government outlays (including loans).</t>
  </si>
  <si>
    <t>Budget balance (LCU)</t>
  </si>
  <si>
    <t>BBAL</t>
  </si>
  <si>
    <t>Central government receipts (including grants received and loan repayments) less general government outlays (including loans).</t>
  </si>
  <si>
    <t>Debt interest payments (LCU)</t>
  </si>
  <si>
    <t>DINT</t>
  </si>
  <si>
    <t>Derived from OECD, Economic Outlook</t>
  </si>
  <si>
    <t>Net interest payments (interest payments on central and provincial, state and local government debt - both domestic currency denominated and foreign currency debt - minus revenues from fiscal reserves).</t>
  </si>
  <si>
    <t>Primary balance (LCU)</t>
  </si>
  <si>
    <t>PBAL</t>
  </si>
  <si>
    <t>Derived from Bank of Korea; OECD, Economic Outlook</t>
  </si>
  <si>
    <t>General government receipts (including grants received and loan repayments) less non-interest expenditures.</t>
  </si>
  <si>
    <t>Public debt (LCU)</t>
  </si>
  <si>
    <t>PUDL</t>
  </si>
  <si>
    <t>EIU calculation derived from OECD, Economic Outlook data</t>
  </si>
  <si>
    <t>General government debt.</t>
  </si>
  <si>
    <t>General government</t>
  </si>
  <si>
    <t>Budget revenue (% of GDP)</t>
  </si>
  <si>
    <t>BREP</t>
  </si>
  <si>
    <t>Central government receipts (including grants received and loan repayments), as a percentage of GDP.</t>
  </si>
  <si>
    <t>Budget expenditure (% of GDP)</t>
  </si>
  <si>
    <t>BEXP</t>
  </si>
  <si>
    <t>Central government outlays (including loans), as a percentage of GDP.</t>
  </si>
  <si>
    <t>Debt interest payments (% of GDP)</t>
  </si>
  <si>
    <t>BINT</t>
  </si>
  <si>
    <t>Interest payments on central and provincial, state and local government debt (both domestic currency denominated and foreign currency debt), as a percentage of GDP.</t>
  </si>
  <si>
    <t>Primary balance (% of GDP)</t>
  </si>
  <si>
    <t>PBAX</t>
  </si>
  <si>
    <t>General government receipts (including grants received and loan repayments) less non-interest expenditures, as a percentage of GDP.</t>
  </si>
  <si>
    <t>Public debt  (% of GDP)</t>
  </si>
  <si>
    <t>PUDP</t>
  </si>
  <si>
    <t>General government debt, as a percentage of GDP</t>
  </si>
  <si>
    <t xml:space="preserve">Money supply </t>
  </si>
  <si>
    <t>Stock of domestic credit (LCU)</t>
  </si>
  <si>
    <t>SODC</t>
  </si>
  <si>
    <t xml:space="preserve">Bank lending to public and private sectors, plus bank lending in domestic currency overseas.  </t>
  </si>
  <si>
    <t>Domestic credit growth (%)</t>
  </si>
  <si>
    <t>SODD</t>
  </si>
  <si>
    <t xml:space="preserve">Percentage change in bank lending to public and private sectors, plus bank lending in domestic currency overseas.  </t>
  </si>
  <si>
    <t>M1 Money supply (LCU)</t>
  </si>
  <si>
    <t>SMN1</t>
  </si>
  <si>
    <t xml:space="preserve">Total supply of notes and coins plus demand deposits, end-period. </t>
  </si>
  <si>
    <t xml:space="preserve">Stock of quasi money </t>
  </si>
  <si>
    <t>SMNQ</t>
  </si>
  <si>
    <t xml:space="preserve">Assets with properties resembling that of M1 money (eg savings deposits, time deposits, certificates of deposit).  </t>
  </si>
  <si>
    <t>Stock of money M2 (LCU)</t>
  </si>
  <si>
    <t>SMN2</t>
  </si>
  <si>
    <t>M1 plus quasi-money at end-period.</t>
  </si>
  <si>
    <t>M1 (% pa)</t>
  </si>
  <si>
    <t>DMN1</t>
  </si>
  <si>
    <t xml:space="preserve">Percentage change in total supply of notes and coins plus demand deposits at end-period, over previous year.  </t>
  </si>
  <si>
    <t>M2 (% pa)</t>
  </si>
  <si>
    <t>DMN2</t>
  </si>
  <si>
    <t xml:space="preserve">Percentage change in M1 plus quasi-money at end-period, over previous year.  </t>
  </si>
  <si>
    <t>Interest rates</t>
  </si>
  <si>
    <t>Deposit interest rate (%)</t>
  </si>
  <si>
    <t>RAT2</t>
  </si>
  <si>
    <t>1-Year Deposit Rate, Maximum Set by Bank of Korea</t>
  </si>
  <si>
    <t>Short-term interest rate (%; av)</t>
  </si>
  <si>
    <t>RAT3</t>
  </si>
  <si>
    <t>Call Money Rate, Overnight Intermediated Transactions (%; average)</t>
  </si>
  <si>
    <t>Long-term bond yield (%)</t>
  </si>
  <si>
    <t>RAT4</t>
  </si>
  <si>
    <t xml:space="preserve">Organization for Economic Cooperation &amp; Development </t>
  </si>
  <si>
    <t xml:space="preserve">10 Year Government Bond (% per annum)  </t>
  </si>
  <si>
    <t>Short-term interest rate (%; end-period)</t>
  </si>
  <si>
    <t>RAT5</t>
  </si>
  <si>
    <t>Call Money Rate, Overnight Intermediated Transactions (%; end-period)</t>
  </si>
  <si>
    <t>Policy interest rate (%)</t>
  </si>
  <si>
    <t>RAT6</t>
  </si>
  <si>
    <t>Bank of Korea base rate</t>
  </si>
  <si>
    <t>Inflation and wages</t>
  </si>
  <si>
    <t>Consumer price index (av)</t>
  </si>
  <si>
    <t>LCPI</t>
  </si>
  <si>
    <t>National Statistics Office</t>
  </si>
  <si>
    <t>Consumer price index in local currency, period average (2020=100).</t>
  </si>
  <si>
    <t>Consumer price index (2010=100; av)</t>
  </si>
  <si>
    <t>CCPI</t>
  </si>
  <si>
    <t>The consumer price index rebased to 2010=100 by the EIU</t>
  </si>
  <si>
    <t>Consumer price index (end-period)</t>
  </si>
  <si>
    <t>LCPN</t>
  </si>
  <si>
    <t>Consumer price index (2020=100) in local currency, end-period.</t>
  </si>
  <si>
    <t>Non-seasonally adjusted</t>
  </si>
  <si>
    <t>Consumer prices (% change pa; end-period)</t>
  </si>
  <si>
    <t>DCPN</t>
  </si>
  <si>
    <t>Percentage change in consumer price index (end-period), over previous year.</t>
  </si>
  <si>
    <t>Producer prices (% change pa; av)</t>
  </si>
  <si>
    <t>DPPI</t>
  </si>
  <si>
    <t>Percentage change in producer price index in local currency, period average (2015 =100).</t>
  </si>
  <si>
    <t>Producer price index (av)</t>
  </si>
  <si>
    <t>LPPI</t>
  </si>
  <si>
    <t>Producer price index in local currency, period average (2015 =100).</t>
  </si>
  <si>
    <t>Producer price index (2010=100; av)</t>
  </si>
  <si>
    <t>CPPI</t>
  </si>
  <si>
    <t>The producer price index rebased to 2010=100 by the EIU</t>
  </si>
  <si>
    <t>Average nominal wage index (LCU, 2010=100)</t>
  </si>
  <si>
    <t>CAWI</t>
  </si>
  <si>
    <t>The average wage index in local currency rebased to 2010=100 by the EIU.</t>
  </si>
  <si>
    <t>Growth in average wages (LCU; % pa)</t>
  </si>
  <si>
    <t>DAWA</t>
  </si>
  <si>
    <t>Korean National Statistical Office</t>
  </si>
  <si>
    <t>Percentage change in monthly earnings (all industries) in local currency, over previous year.</t>
  </si>
  <si>
    <t>Average real wage index (LCU, 2010=100)</t>
  </si>
  <si>
    <t>CAWR</t>
  </si>
  <si>
    <t>The average real wage index in local currency rebased to 2010=100 by the EIU.</t>
  </si>
  <si>
    <t>Average real wages (% change pa)</t>
  </si>
  <si>
    <t>DRWA</t>
  </si>
  <si>
    <t>Derived from Korean National Statistical Office</t>
  </si>
  <si>
    <t>Percentage change in hourly earnings (all industry) in local currency adjusted for inflation, over previous year.</t>
  </si>
  <si>
    <t>Unit labour cost index (US$, 2010=100)</t>
  </si>
  <si>
    <t>CULC</t>
  </si>
  <si>
    <t>The unit labour cost index in US$ rebased to 2010=100 by the EIU.</t>
  </si>
  <si>
    <t>Overall unit labour costs (US$-based; % change pa)</t>
  </si>
  <si>
    <t>DULC</t>
  </si>
  <si>
    <t>Derived from US Bureau of Labor Statistics</t>
  </si>
  <si>
    <t xml:space="preserve">Percentage change in the labour cost of producing one unit of output over previous year, in US$. </t>
  </si>
  <si>
    <t>Labour costs per hour (US$)</t>
  </si>
  <si>
    <t>LCHD</t>
  </si>
  <si>
    <t>US Bureau of Labor Statistics</t>
  </si>
  <si>
    <t>Average cost of labour per hour (pay and non-pay costs).</t>
  </si>
  <si>
    <t xml:space="preserve">Includes pay for time worked, other direct pay (eg holiday pay), employer expenditure on legally required insurance programmes and other labour taxes. </t>
  </si>
  <si>
    <t>Financial indicators</t>
  </si>
  <si>
    <t>Change in $ value of stockmarket index (% pa)</t>
  </si>
  <si>
    <t>DSMI</t>
  </si>
  <si>
    <t>Derived from Korea Stock Exchange; IMF, International Financial Statistics</t>
  </si>
  <si>
    <t>Percentage change in local stockmarket index over previous year, adjusted by percentage change in exchange rate against US$.</t>
  </si>
  <si>
    <t>Demographics and income</t>
  </si>
  <si>
    <t>Population</t>
  </si>
  <si>
    <t>POPN</t>
  </si>
  <si>
    <t>United Nations</t>
  </si>
  <si>
    <t>Population estimate</t>
  </si>
  <si>
    <t>GDP per head (US$ at PPP)</t>
  </si>
  <si>
    <t>YPCP</t>
  </si>
  <si>
    <t>GDP at purchasing power parity (PPP), divided by population.</t>
  </si>
  <si>
    <t>Population (% change pa)</t>
  </si>
  <si>
    <t>DPOP</t>
  </si>
  <si>
    <t>Derived from United Nations</t>
  </si>
  <si>
    <t xml:space="preserve">Percentage change in population estimate over previous year. </t>
  </si>
  <si>
    <t>Labour force</t>
  </si>
  <si>
    <t>LABF</t>
  </si>
  <si>
    <t>National Statistical Office</t>
  </si>
  <si>
    <t>Economically active population.</t>
  </si>
  <si>
    <t>Unemployment rate (%)</t>
  </si>
  <si>
    <t>UNEM</t>
  </si>
  <si>
    <t>Recorded official unemployment as a percentage of total labour force.</t>
  </si>
  <si>
    <t>Income</t>
  </si>
  <si>
    <t>GDP per head (US$)</t>
  </si>
  <si>
    <t>YPCA</t>
  </si>
  <si>
    <t>Derived from Korean National Statistical Office, Major Statistics of Korean Economy</t>
  </si>
  <si>
    <t>Nominal GDP divided by population.  Derived from National Statistical Office data and period-average exchange rate.</t>
  </si>
  <si>
    <t>Private consumption per head (US$)</t>
  </si>
  <si>
    <t>PCPC</t>
  </si>
  <si>
    <t>Derived from IMF, International Financial Statistics; Korean National Statistical Office, Major Statistics of Korean Economy</t>
  </si>
  <si>
    <t>Private consumption expenditure divided by population.  Derived National Statistical Office data and period-average exchange rate.</t>
  </si>
  <si>
    <t>Growth of real GDP per head (% pa)</t>
  </si>
  <si>
    <t>RYPC</t>
  </si>
  <si>
    <t>Derived from Bank of Korea; Korean National Statistical Office, Major Statistics of Korean Economy.</t>
  </si>
  <si>
    <t>Percentage change in real gross domestic product per head.</t>
  </si>
  <si>
    <t>Personal disposable income (LCU)</t>
  </si>
  <si>
    <t>DILC</t>
  </si>
  <si>
    <t>Derived from OECD; IMF, International Financial Statistics</t>
  </si>
  <si>
    <t>The total value of personal income after taxes and deductions.</t>
  </si>
  <si>
    <t>PDI includes adjustment to net equity plus the differential between nominal private consumption from OECD and NSO</t>
  </si>
  <si>
    <t>Personal disposable income (US$)</t>
  </si>
  <si>
    <t>PDIN</t>
  </si>
  <si>
    <t>OECD, Economic Outlook</t>
  </si>
  <si>
    <t>The total value of personal income after taxes and deductions, in US$.</t>
  </si>
  <si>
    <t>Real personal disposable income (US$ at 2010 prices)</t>
  </si>
  <si>
    <t>CPDI</t>
  </si>
  <si>
    <t>The total value of personal disposable income at constant market prices, rebased to 2010 constant prices and translated into US$ using the LCU:$ exchange rate in 2010.</t>
  </si>
  <si>
    <t>Real personal disposable income (% change pa)</t>
  </si>
  <si>
    <t>RPDI</t>
  </si>
  <si>
    <t>Real growth rate of total personal income after taxes and deductions.</t>
  </si>
  <si>
    <t>Foreign payments</t>
  </si>
  <si>
    <t>Current-account balance (% of GDP)</t>
  </si>
  <si>
    <t>CARA</t>
  </si>
  <si>
    <t>Current-account balance as a percentage of GDP.</t>
  </si>
  <si>
    <t>Financing requirement (US$)</t>
  </si>
  <si>
    <t>FNRQ</t>
  </si>
  <si>
    <t>Derived from IMF, International Financial Statistics; World Bank, International Debt Statistics; EIU estimates</t>
  </si>
  <si>
    <t>Current-account balance plus principal due on public and private medium- and long-term debt and IMF debits.</t>
  </si>
  <si>
    <t>Inward direct investment (US$)</t>
  </si>
  <si>
    <t>INDV</t>
  </si>
  <si>
    <t>Net flows of direct investment capital by non-residents into the country.</t>
  </si>
  <si>
    <t>Break in series, before 2005 IMF Balance of Payments Manual 5, after 2005 IMF Balance of Payments Manual 6.</t>
  </si>
  <si>
    <t>International reserves (US$)</t>
  </si>
  <si>
    <t>ILMA</t>
  </si>
  <si>
    <t>Stock of foreign reserves plus gold (national valuation), end-period.</t>
  </si>
  <si>
    <t>Current account</t>
  </si>
  <si>
    <t>Current-account balance (US$)</t>
  </si>
  <si>
    <t>BALC</t>
  </si>
  <si>
    <t>Trade balance, plus net services, plus net primary income, plus net secondary income.</t>
  </si>
  <si>
    <t>Break in series, before 2005 IMF balance of payments Manual 5, after 2005 IMF Balance of Payments Manual 6.</t>
  </si>
  <si>
    <t>Goods: exports BOP (US$)</t>
  </si>
  <si>
    <t>MEXP</t>
  </si>
  <si>
    <t>Exports of goods, free-on-board (fob) basis.</t>
  </si>
  <si>
    <t>Goods: imports BOP (US$)</t>
  </si>
  <si>
    <t>MIMP</t>
  </si>
  <si>
    <t>Imports of goods, free-on-board (fob) basis.</t>
  </si>
  <si>
    <t>Trade balance (US$)</t>
  </si>
  <si>
    <t>BALM</t>
  </si>
  <si>
    <t>Exports of goods (fob) less imports of goods (fob).</t>
  </si>
  <si>
    <t>Services: credit (US$)</t>
  </si>
  <si>
    <t>XSER</t>
  </si>
  <si>
    <t>Payments received for services rendered to overseas residents and companies.</t>
  </si>
  <si>
    <t>Services: debit (US$)</t>
  </si>
  <si>
    <t>MSER</t>
  </si>
  <si>
    <t>Payments made for overseas services rendered to domestic residents and companies.</t>
  </si>
  <si>
    <t>Services: balance (US$)</t>
  </si>
  <si>
    <t>BALS</t>
  </si>
  <si>
    <t>Services credit less services debit.</t>
  </si>
  <si>
    <t>Income: credit (US$)</t>
  </si>
  <si>
    <t>XIPD</t>
  </si>
  <si>
    <t>Repatriated earnings on overseas investments, including interest, profit and dividends, plus all forms of employee compensation.</t>
  </si>
  <si>
    <t>Income: debit (US$)</t>
  </si>
  <si>
    <t>MIPD</t>
  </si>
  <si>
    <t>Payments abroad in respect of foreign-owned investments in the domestic economy, including interest, profit and dividends, plus all forms of employee compensation.</t>
  </si>
  <si>
    <t>Income: balance (US$)</t>
  </si>
  <si>
    <t>BALI</t>
  </si>
  <si>
    <t>Primary income credit less income debt.</t>
  </si>
  <si>
    <t>Secondary Income: credit</t>
  </si>
  <si>
    <t>GNTR</t>
  </si>
  <si>
    <t>Secondary income credits, including workers remittances, and foreign aid grants.</t>
  </si>
  <si>
    <t>Secondary Income: debit</t>
  </si>
  <si>
    <t>PNTR</t>
  </si>
  <si>
    <t>Secondary income debits, including general government transfers, workers remittances and aid abroad.</t>
  </si>
  <si>
    <t>Secondary Income: balance</t>
  </si>
  <si>
    <t>BNTR</t>
  </si>
  <si>
    <t>Secondary income credit less secondary income debit.</t>
  </si>
  <si>
    <t>Financing</t>
  </si>
  <si>
    <t>Principal repayments due (US$)</t>
  </si>
  <si>
    <t>PRPD</t>
  </si>
  <si>
    <t>World Bank, International Debt Statistics; EIU</t>
  </si>
  <si>
    <t>Principal repayments owed on medium- and long-term debt and IMF debits.</t>
  </si>
  <si>
    <t>M &amp; LT debt inflows (US$)</t>
  </si>
  <si>
    <t>MLTD</t>
  </si>
  <si>
    <t>Capital inflows generating medium- and long-term debt, consisting of commercial bank loans, official guaranteed loans and international bond issues.</t>
  </si>
  <si>
    <t>Commercial bank loans (US$)</t>
  </si>
  <si>
    <t>COBL</t>
  </si>
  <si>
    <t>OECD, Financial Statistics Monthly</t>
  </si>
  <si>
    <t>Loans, not publicly guaranteed, from private banks and other private financial institutions and other private finance (excluding international bonds).</t>
  </si>
  <si>
    <t>Officially guaranteed loans (US$)</t>
  </si>
  <si>
    <t>OFGL</t>
  </si>
  <si>
    <t>Public and publicly guaranteed loans, excluding international bonds,</t>
  </si>
  <si>
    <t>International bond issues (US$)</t>
  </si>
  <si>
    <t>INBO</t>
  </si>
  <si>
    <t>Gross public and private placements of Euro-bond issues (bond issues placed simultaneously on the markets of two or more countries), and foreign bond issues (bond issues in a single foreign market).</t>
  </si>
  <si>
    <t>Outward direct investment (US$)</t>
  </si>
  <si>
    <t>OUDV</t>
  </si>
  <si>
    <t>Net flows of direct investment capital by domestic residents out of the country.</t>
  </si>
  <si>
    <t>Net direct investment flows (US$)</t>
  </si>
  <si>
    <t>INVF</t>
  </si>
  <si>
    <t>Net flows of direct investment.</t>
  </si>
  <si>
    <t>Inward portfolio investment (net of fc bonds; US$)</t>
  </si>
  <si>
    <t>IPIN</t>
  </si>
  <si>
    <t>Non-residents investment in the domestic economy in financial securities of any maturity, such as corporate securities, notes, money market instruments and financial derivatives (excluding foreign currency bonds).</t>
  </si>
  <si>
    <t xml:space="preserve">Outward portfolio investment </t>
  </si>
  <si>
    <t>OPIN</t>
  </si>
  <si>
    <t>Residents investment in a foreign country in financial securities of any maturity, such as corporate securities, bonds, notes, money market instruments and financial derivatives.</t>
  </si>
  <si>
    <t>Net portfolio investment flows (net of fc bond issues)</t>
  </si>
  <si>
    <t>INVP</t>
  </si>
  <si>
    <t>Inward portfolio investment (net of foreign currency bond issues) less outward portfolio investment.</t>
  </si>
  <si>
    <t>IMF credit (US$)</t>
  </si>
  <si>
    <t>IMFC</t>
  </si>
  <si>
    <t>IMF purchases and loan disbursements.</t>
  </si>
  <si>
    <t>Increase in interest arrears (if any; US$)</t>
  </si>
  <si>
    <t>IARR</t>
  </si>
  <si>
    <t>EIU estimates</t>
  </si>
  <si>
    <t>Change in cumulative stock of unpaid interest charges due on long-term external debt at end-period.</t>
  </si>
  <si>
    <t>Increase in principal arrears (if any; US$)</t>
  </si>
  <si>
    <t>DPAR</t>
  </si>
  <si>
    <t>Change in cumulative stock of overdue principal repayments on long-term external debt at end-period.</t>
  </si>
  <si>
    <t>Other capital flows (net)</t>
  </si>
  <si>
    <t>OTCF</t>
  </si>
  <si>
    <t>Balancing item. Includes net flows of short-term capital, counterpart to valuation changes, exceptional financing, net errors and omissions.</t>
  </si>
  <si>
    <t>Change in international reserves</t>
  </si>
  <si>
    <t>DREV</t>
  </si>
  <si>
    <t>Change in the stock of foreign reserves plus gold (national valuation) at end-period.</t>
  </si>
  <si>
    <t>Inward FDI stock (US$)</t>
  </si>
  <si>
    <t>INSU</t>
  </si>
  <si>
    <t>Stock of direct investment by non-residents into the country at current prices.</t>
  </si>
  <si>
    <t>Outward FDI stock (US$)</t>
  </si>
  <si>
    <t>OUDS</t>
  </si>
  <si>
    <t>Stock of direct investment capital by domestic residents out of the country at current prices.</t>
  </si>
  <si>
    <t>International reserves</t>
  </si>
  <si>
    <t>Foreign-exchange reserves (US$)</t>
  </si>
  <si>
    <t>FRES</t>
  </si>
  <si>
    <t>Total reserves (excluding gold), including foreign exchange, reserve position with the IMF and SDRs at end-period.</t>
  </si>
  <si>
    <t>Gold, national valuation (US$)</t>
  </si>
  <si>
    <t>GOLD</t>
  </si>
  <si>
    <t>Level of gold reserves (national valuation) at end-period.</t>
  </si>
  <si>
    <t>Commercial banks foreign assets (US$)</t>
  </si>
  <si>
    <t>FRAS</t>
  </si>
  <si>
    <t>Foreign assets held by domestic commercial banks at end-period.</t>
  </si>
  <si>
    <t>Commercial banks foreign liabilities (US$)</t>
  </si>
  <si>
    <t>FRLI</t>
  </si>
  <si>
    <t>Foreign liabilities of domestic commercial banks at end-period.</t>
  </si>
  <si>
    <t>Commercial banks net foreign assets (US$)</t>
  </si>
  <si>
    <t>NFAS</t>
  </si>
  <si>
    <t>Foreign assets held by domestic commercial banks less their foreign liabilities at end-period.</t>
  </si>
  <si>
    <t>Import cover (months)</t>
  </si>
  <si>
    <t>MCOV</t>
  </si>
  <si>
    <t>Mont</t>
  </si>
  <si>
    <t>Total international reserves divided by imports of goods and non-factor services expressed in months.</t>
  </si>
  <si>
    <t xml:space="preserve">Current account ratios </t>
  </si>
  <si>
    <t>Trade balance/GDP (%)</t>
  </si>
  <si>
    <t>TDRA</t>
  </si>
  <si>
    <t>Merchandise trade balance as a percentage of GDP.</t>
  </si>
  <si>
    <t>Exports of G&amp;S/imports of G&amp;S (%)</t>
  </si>
  <si>
    <t>EXIM</t>
  </si>
  <si>
    <t>Exports of good and services as a percentage of imports of goods and services.</t>
  </si>
  <si>
    <t>Exports of goods/exports of G&amp;S (%)</t>
  </si>
  <si>
    <t>EGES</t>
  </si>
  <si>
    <t>Merchandise exports as a percentage of exports of goods and services.</t>
  </si>
  <si>
    <t>Imports of goods/imports of G&amp;S (%)</t>
  </si>
  <si>
    <t>IGIS</t>
  </si>
  <si>
    <t>Merchandise imports as a percentage of imports of goods and services.</t>
  </si>
  <si>
    <t>Services balance/GDP</t>
  </si>
  <si>
    <t>SGDP</t>
  </si>
  <si>
    <t>Net trade in services as a percentage of gross domestic product.</t>
  </si>
  <si>
    <t>Primary income balance/GDP</t>
  </si>
  <si>
    <t>IGDP</t>
  </si>
  <si>
    <t>Net primary income flows as a percentage of gross domestic product.</t>
  </si>
  <si>
    <t>Secondary income balance/GDP</t>
  </si>
  <si>
    <t>TGDP</t>
  </si>
  <si>
    <t>Net secondary income flows as a percentage of gross domestic product.</t>
  </si>
  <si>
    <t xml:space="preserve">Foreign direct investment ratios </t>
  </si>
  <si>
    <t>Inward FDI flow/GDP (%)</t>
  </si>
  <si>
    <t>INVR</t>
  </si>
  <si>
    <t>Net flows of direct investment capital by non-residents into the country, as a percentage of GDP.</t>
  </si>
  <si>
    <t>Inward FDI flow (% of fixed investment)</t>
  </si>
  <si>
    <t>INVI</t>
  </si>
  <si>
    <t>Net flows of direct investment capital by non-residents into the country, as a percentage of fixed investment.</t>
  </si>
  <si>
    <t>Inward FDI stock per head (US$)</t>
  </si>
  <si>
    <t>INSC</t>
  </si>
  <si>
    <t>Stock of direct investment by non-residents into the country divided by total population.</t>
  </si>
  <si>
    <t>Inward FDI stock/GDP (%)</t>
  </si>
  <si>
    <t>INSR</t>
  </si>
  <si>
    <t>Stock of direct investment by non-residents into the country as a percentage of GDP.</t>
  </si>
  <si>
    <t>Outward FDI stock/GDP (%)</t>
  </si>
  <si>
    <t>OUDC</t>
  </si>
  <si>
    <t>Stock of direct investment capital by domestic residents out of the country, as a percentage of GDP.</t>
  </si>
  <si>
    <t>Memorandum items</t>
  </si>
  <si>
    <t>Export market growth (real, %)</t>
  </si>
  <si>
    <t>XMGR</t>
  </si>
  <si>
    <t>Growth in the real demand for merchandise goods, calculated as a weighted average of growth in import demand in the countrys top twenty export markets.</t>
  </si>
  <si>
    <t>Capital flight (US$)</t>
  </si>
  <si>
    <t>CAPF</t>
  </si>
  <si>
    <t>Derived from IMF, International Financial Statistics, World Bank, International Debt Statistics</t>
  </si>
  <si>
    <t xml:space="preserve">Current-account balance with the sign reversed plus the change in international reserves, minus the change in total external debt stock (not adjusted for the effects of cross-currency valuation changes), minus net direct investment. </t>
  </si>
  <si>
    <t>Represents the degree of over/under funding of the current account deficit. A negative number represents capital leaving the country.</t>
  </si>
  <si>
    <t>Workers remittances (US$)</t>
  </si>
  <si>
    <t>WORM</t>
  </si>
  <si>
    <t>World Bank, International Debt Statistics</t>
  </si>
  <si>
    <t>Repatriated earnings by overseas workers.</t>
  </si>
  <si>
    <t>External debt stock</t>
  </si>
  <si>
    <t>Total foreign debt (US$)</t>
  </si>
  <si>
    <t>TDBT</t>
  </si>
  <si>
    <t>World Bank, International Debt Statistics. World Bank, Quarterly External Debt Statistics. Economist Intelligence Unit.</t>
  </si>
  <si>
    <t>Total external debt stock, comprising public and publicly guaranteed long-term debt, private non-guaranteed debt, use of IMF credit and Special Drawing Right (SDR) allocations and short-term debt, at end-period.</t>
  </si>
  <si>
    <t xml:space="preserve">On a balance-of-payments basis; includes both foreign- and local-currency-denominated debt held by non-residents. </t>
  </si>
  <si>
    <t>Total debt per head (US$)</t>
  </si>
  <si>
    <t>DTPH</t>
  </si>
  <si>
    <t>Derived from IMF, International Financial Statistics;  World Bank, International Debt Statistics; World Bank, Quarterly External Debt Statistics</t>
  </si>
  <si>
    <t>Total external debt divided by population.</t>
  </si>
  <si>
    <t>Foreign debt stock</t>
  </si>
  <si>
    <t>Public medium &amp; long-term debt (US$)</t>
  </si>
  <si>
    <t>GFDT</t>
  </si>
  <si>
    <t>Disbursed external debt owed by the public sector or with a public guarantee,</t>
  </si>
  <si>
    <t>Private medium &amp; long-term debt (US$)</t>
  </si>
  <si>
    <t>PFDT</t>
  </si>
  <si>
    <t>Disbursed external debt owed by the private sector with no public guarantee, having an original or extended maturity of more than one year, at end-period.</t>
  </si>
  <si>
    <t>IMF debt (US$)</t>
  </si>
  <si>
    <t>IMFL</t>
  </si>
  <si>
    <t>Debt outstanding to the IMF comprising: transactions within the General Resources Account; loans relating to any Structural Adjustment Facility (SAF), Enhanced Structural Adjustment Facility (ESAF) or Trust Fund Loan (TFL); and, Special Drawing Rights (SD</t>
  </si>
  <si>
    <t>Short term debt (US$)</t>
  </si>
  <si>
    <t>TSTD</t>
  </si>
  <si>
    <t>Disbursed external debt owed by all sectors, having an original maturity up to one year, including capitalised interest arrears, at end-period.</t>
  </si>
  <si>
    <t>Interest arrears (US$)</t>
  </si>
  <si>
    <t>ARRS</t>
  </si>
  <si>
    <t>World Bank, International Debt Statistics.  Economist Intelligence Unit.</t>
  </si>
  <si>
    <t xml:space="preserve">Cumulative stock of unpaid interest charges due on long-term external debt at end-period, </t>
  </si>
  <si>
    <t>Interest arrears owed to official creditors (US$)</t>
  </si>
  <si>
    <t>IARO</t>
  </si>
  <si>
    <t>Unpaid interest charges on long-term external debt at end-period owed to official creditors.</t>
  </si>
  <si>
    <t>Interest arrears owed to  private creditors</t>
  </si>
  <si>
    <t>IARP</t>
  </si>
  <si>
    <t>Unpaid interest charges on long-term external debt at end-period owed to commercial creditors.</t>
  </si>
  <si>
    <t xml:space="preserve">Ratios </t>
  </si>
  <si>
    <t>Total debt/exports of G&amp;S (%)</t>
  </si>
  <si>
    <t>TDPX</t>
  </si>
  <si>
    <t>Total external debt stock as a percentage of exports of goods, non-factor services, primary income, and workers remittances.</t>
  </si>
  <si>
    <t>Total debt/GDP (%)</t>
  </si>
  <si>
    <t>TDPY</t>
  </si>
  <si>
    <t>Total external debt at end-period as a percentage of nominal GDP.</t>
  </si>
  <si>
    <t>International reserves/total debt (%)</t>
  </si>
  <si>
    <t>IRTD</t>
  </si>
  <si>
    <t xml:space="preserve">Total international reserves as a percentage of total external debt stock. </t>
  </si>
  <si>
    <t>Net debt</t>
  </si>
  <si>
    <t>Net debt (US$)</t>
  </si>
  <si>
    <t>NTDT</t>
  </si>
  <si>
    <t>Total external debt less total international reserves.</t>
  </si>
  <si>
    <t>Net debt/exports of G&amp;S</t>
  </si>
  <si>
    <t>NDEG</t>
  </si>
  <si>
    <t>Total external debt less total international reserves as a percentage of exports of goods, non-factor services, primary income and workers remittances.</t>
  </si>
  <si>
    <t>Net debt/GDP (%)</t>
  </si>
  <si>
    <t>NGDP</t>
  </si>
  <si>
    <t>Total external debt less total international reserves as a percentage of nominal gross domestic product.</t>
  </si>
  <si>
    <t>Medium and long-term debt</t>
  </si>
  <si>
    <t>Total M&amp;LT debt (US$)</t>
  </si>
  <si>
    <t>TMLT</t>
  </si>
  <si>
    <t>World Bank, International Debt Statistics; World Bank Quarterly External Debt Statistics; Economist Intelligence Unit</t>
  </si>
  <si>
    <t>Total debt having a maturity of more than one year owed to both official and commercial creditors at end-period.</t>
  </si>
  <si>
    <t>M&amp;LT debt owed to official creditors (US$)</t>
  </si>
  <si>
    <t>OFFC</t>
  </si>
  <si>
    <t>Medium- and long-term debt owed to official creditors at end-period.</t>
  </si>
  <si>
    <t>Bilateral M&amp;LT debt (US$)</t>
  </si>
  <si>
    <t>BILC</t>
  </si>
  <si>
    <t xml:space="preserve">Official medium- and long-term debt owed to foreign governments, notably Paris Club members of official creditors, at end-period. </t>
  </si>
  <si>
    <t>Multilateral M&amp;LT debt (US$)</t>
  </si>
  <si>
    <t>MULC</t>
  </si>
  <si>
    <t>Official medium- and long-term debt owed to multilateral institutions, excluding the IMF, at end-period.</t>
  </si>
  <si>
    <t>M&amp;LT debt owed to private creditors (US$)</t>
  </si>
  <si>
    <t>TPRC</t>
  </si>
  <si>
    <t xml:space="preserve">Public and private debt owed to commercial creditors. </t>
  </si>
  <si>
    <t>Debt owed to BIS banks</t>
  </si>
  <si>
    <t>BIS banks total liabilities (US$)</t>
  </si>
  <si>
    <t>BSDT</t>
  </si>
  <si>
    <t>BIS, The Maturity, Sectoral and Nationality Distribution of International Bank Lending.</t>
  </si>
  <si>
    <t>Total liabilities to BIS-reporting banks vis-à-vis all sectors, broken down by maturity at end-period.</t>
  </si>
  <si>
    <t>BIS banks liabilities 0-1 year (US$)</t>
  </si>
  <si>
    <t>BSD1</t>
  </si>
  <si>
    <t>Liabilities of less than one year maturity to BIS-reporting banks vis-à-vis all sectors, at end-period.</t>
  </si>
  <si>
    <t>BIS banks liabilities 1-2 years (US$)</t>
  </si>
  <si>
    <t>BSD2</t>
  </si>
  <si>
    <t>Liabilities of between one and two years maturity to BIS-reporting banks vis-à-vis all sectors, at end-period.</t>
  </si>
  <si>
    <t>BIS banks liabilities over 2 years (US$)</t>
  </si>
  <si>
    <t>BSD3</t>
  </si>
  <si>
    <t>Liabilities of over two years maturity to BIS-reporting banks vis-à-vis all sectors, at end-period.</t>
  </si>
  <si>
    <t>Principal arrears (US$)</t>
  </si>
  <si>
    <t>PARR</t>
  </si>
  <si>
    <t>Cumulative stock of overdue principal repayments on long-term external debt at end-period.</t>
  </si>
  <si>
    <t>Principal arrears owed to official creditors (US$)</t>
  </si>
  <si>
    <t>PARO</t>
  </si>
  <si>
    <t xml:space="preserve">Overdue principal repayments on long-term external debt at end-period owed to official creditors. </t>
  </si>
  <si>
    <t>Principal arrears owed to private creditors (US$)</t>
  </si>
  <si>
    <t>PARP</t>
  </si>
  <si>
    <t>Overdue principal repayments on long-term external debt at end-period owed to commercial creditors.</t>
  </si>
  <si>
    <t>BIS banks undisbursed credit commitments (US$)</t>
  </si>
  <si>
    <t>UCCB</t>
  </si>
  <si>
    <t>BIS, The Maturity, Sectoral and Nationality Distribution of International Bank Lending</t>
  </si>
  <si>
    <t>Undisbursed credit commitments and back-up facilities at BIS-reporting banks, at end-period.</t>
  </si>
  <si>
    <t>From Q4 2004, undisbursed credit commitments are reported on a voluntary basis. Many countries no longer publishing this data.</t>
  </si>
  <si>
    <t>Crossborder liabilities of BIS-reporting banks (US$)</t>
  </si>
  <si>
    <t>CLBS</t>
  </si>
  <si>
    <t>Crossborder liabilities of BIS-reporting banks at end-period.</t>
  </si>
  <si>
    <t>External debt service</t>
  </si>
  <si>
    <t>Total foreign debt service, paid (US$)</t>
  </si>
  <si>
    <t>TFDS</t>
  </si>
  <si>
    <t>Principal repayments made on medium- and long-term debt, IMF debits and interest payments made on all external debt</t>
  </si>
  <si>
    <t>Debt-service ratio, paid</t>
  </si>
  <si>
    <t>TSPX</t>
  </si>
  <si>
    <t>Total external debt service paid as a percentage of exports of goods, non-factor services, primary income and workers remittances.</t>
  </si>
  <si>
    <t>Foreign debt service</t>
  </si>
  <si>
    <t>M&amp;LT foreign debt service (US$)</t>
  </si>
  <si>
    <t>FMLT</t>
  </si>
  <si>
    <t>Principal repayments made, plus interest payments made on all medium- and long-term debt, but excluding IMF debits and charges.</t>
  </si>
  <si>
    <t>M&amp;LT foreign debt service by official creditors (US$)</t>
  </si>
  <si>
    <t>GFDS</t>
  </si>
  <si>
    <t>Principal repayments made, plus interest payments made on all medium- and long-term debt, but excluding IMF debits and charges, by official creditors.</t>
  </si>
  <si>
    <t>M&amp;LT foreign debt service by private creditors (US$)</t>
  </si>
  <si>
    <t>PFDS</t>
  </si>
  <si>
    <t>Principal repayments made, plus interest payments made on all medium- and long-term debt, but excluding IMF debits and charges, by private creditors.</t>
  </si>
  <si>
    <t>IMF debits &amp; charges (US$)</t>
  </si>
  <si>
    <t>IMDC</t>
  </si>
  <si>
    <t>Repurchases and repayment of loans to the IMF, plus charges on loans.</t>
  </si>
  <si>
    <t>Short-term debt (interest only; US$)</t>
  </si>
  <si>
    <t>SINT</t>
  </si>
  <si>
    <t>Interest payments made on short-term debt only.</t>
  </si>
  <si>
    <t>Total foreign debt service, due (US$)</t>
  </si>
  <si>
    <t>TDUE</t>
  </si>
  <si>
    <t>Principal repayments due on medium- and long-term debt and IMF debt, plus interest payments due on all external debt.</t>
  </si>
  <si>
    <t>Debt-service ratio, due (%)</t>
  </si>
  <si>
    <t>TSPD</t>
  </si>
  <si>
    <t>Derived from IMF, International Financial Statistics;  World Bank, External Debt Statistics; World Bank, Quarterly External Debt Statistics</t>
  </si>
  <si>
    <t>Total external debt service due as a percentage of exports of goods, non-factor services, primary income and workers remittances.</t>
  </si>
  <si>
    <t>Debt-service paid/GDP (%)</t>
  </si>
  <si>
    <t>TSPY</t>
  </si>
  <si>
    <t>Total external debt service paid as a percentage of nominal GDP.</t>
  </si>
  <si>
    <t>Principal repayments</t>
  </si>
  <si>
    <t>Total principal repayments, paid</t>
  </si>
  <si>
    <t>PRPP</t>
  </si>
  <si>
    <t>World Bank, International Debt Statistics; World Bank, Quarterly External Debt Statistics</t>
  </si>
  <si>
    <t>Principal repayments made on medium- and long-term debt and IMF debits.</t>
  </si>
  <si>
    <t>M&amp;LT principal repayments</t>
  </si>
  <si>
    <t>PMLT</t>
  </si>
  <si>
    <t>Principal repayments made on medium- and long-term debt.</t>
  </si>
  <si>
    <t>M&amp;LT principal repayments to official creditors</t>
  </si>
  <si>
    <t>OFAM</t>
  </si>
  <si>
    <t>Principal repayments made on medium- and long-term debt owed to official creditors.</t>
  </si>
  <si>
    <t>M&amp;LT principal repayments to private creditors</t>
  </si>
  <si>
    <t>PRAM</t>
  </si>
  <si>
    <t>Principal repayments made on medium- and long-term debt owed to private creditors.</t>
  </si>
  <si>
    <t>IMF debits (US$)</t>
  </si>
  <si>
    <t>IMFD</t>
  </si>
  <si>
    <t>IMF, International Financial Statistics; EIU</t>
  </si>
  <si>
    <t>Repurchases and repayments of loans including transactions within the General Resources Account and repayment of loans relating to any Structural Adjustment Facility (SAF), Enhanced Structural Adjustment Facility (ESAF) or Trust Fund Loan (TFL); year-end.</t>
  </si>
  <si>
    <t>Total principal repayments, due</t>
  </si>
  <si>
    <t>PDUE</t>
  </si>
  <si>
    <t>Total principal repayments due on medium- and long-term debt and IMF debt.</t>
  </si>
  <si>
    <t>Interest payments</t>
  </si>
  <si>
    <t>Total interest payments, paid (US$)</t>
  </si>
  <si>
    <t>TINT</t>
  </si>
  <si>
    <t>Total interest payments made on total external debt.</t>
  </si>
  <si>
    <t>M&amp;LT debt interest payments (US$)</t>
  </si>
  <si>
    <t>IMLT</t>
  </si>
  <si>
    <t>Interest payments made on medium- and long-term debt.</t>
  </si>
  <si>
    <t>M&amp;LT interest payments to official creditors (US$)</t>
  </si>
  <si>
    <t>OFIP</t>
  </si>
  <si>
    <t>Interest payments made on medium- and long-term debt to official creditors, excluding IMF charges.</t>
  </si>
  <si>
    <t>M&amp;LT interest payments to private creditors (US$)</t>
  </si>
  <si>
    <t>PRIP</t>
  </si>
  <si>
    <t>Interest payments made on medium- and long-term debt to private creditors, excluding IMF charges.</t>
  </si>
  <si>
    <t>IMF charges (US$)</t>
  </si>
  <si>
    <t>IIMC</t>
  </si>
  <si>
    <t>Charges on IMF credits and Special Drawing Rights (SDR) allocations.</t>
  </si>
  <si>
    <t>Interest on short-term debt (US$)</t>
  </si>
  <si>
    <t>ISTD</t>
  </si>
  <si>
    <t>Interest payments made on short-term debt.</t>
  </si>
  <si>
    <t>Total interest payments, due (US$)</t>
  </si>
  <si>
    <t>IDUE</t>
  </si>
  <si>
    <t>Total interest payments due on all external debt.</t>
  </si>
  <si>
    <t>Interest paid/debt service paid</t>
  </si>
  <si>
    <t>INPS</t>
  </si>
  <si>
    <t>Total interest payments made on total external debt as a percentage of total debt service paid.</t>
  </si>
  <si>
    <t>Interest paid/exports of G&amp;S (%)</t>
  </si>
  <si>
    <t>INPX</t>
  </si>
  <si>
    <t>Total interest payments made on all external debt as a percentage of exports of goods, non-factor services, primary income and workers remittances.</t>
  </si>
  <si>
    <t>Interest due/exports of G&amp;S (%)</t>
  </si>
  <si>
    <t>IDEG</t>
  </si>
  <si>
    <t>Total interest payments due on all external debt as a percentage of exports of goods, non-factor services, primary income and workers remittances.</t>
  </si>
  <si>
    <t>Interest paid/GDP (%)</t>
  </si>
  <si>
    <t>INPY</t>
  </si>
  <si>
    <t>Total interest payments made on total external debt as a percentage of nominal gross domestic product.</t>
  </si>
  <si>
    <t>Effective interest rate (%)</t>
  </si>
  <si>
    <t>EFIR</t>
  </si>
  <si>
    <t>Interest payments made on medium- and long-term debt in current year as a percentage of medium- and long-term external debt at the end of the previous year.</t>
  </si>
  <si>
    <t>Effective maturity (years)</t>
  </si>
  <si>
    <t>EFMT</t>
  </si>
  <si>
    <t>Total medium- and long-term debt in the previous year divided by medium- and long-term principal repayments paid for the current year expressed in years.</t>
  </si>
  <si>
    <t>External trade</t>
  </si>
  <si>
    <t>Goods: exports fob</t>
  </si>
  <si>
    <t>of which:</t>
  </si>
  <si>
    <t>Machiner</t>
  </si>
  <si>
    <t>XPD1</t>
  </si>
  <si>
    <t>Korean National Statistics Office</t>
  </si>
  <si>
    <t>Largest single export type is Machiner.</t>
  </si>
  <si>
    <t>Chemicals &amp; R</t>
  </si>
  <si>
    <t>XPD2</t>
  </si>
  <si>
    <t>Second largest single export type is Chemicals &amp; R.</t>
  </si>
  <si>
    <t>Manufactured Goods</t>
  </si>
  <si>
    <t>XPD3</t>
  </si>
  <si>
    <t>Third largest single export type is Manufactured Goods.</t>
  </si>
  <si>
    <t>Miscellaneou</t>
  </si>
  <si>
    <t>XPD4</t>
  </si>
  <si>
    <t>Fourth largest single export type is Miscellaneou.</t>
  </si>
  <si>
    <t>Goods: imports cif</t>
  </si>
  <si>
    <t>MPD1</t>
  </si>
  <si>
    <t>Largest single import type is Machiner.</t>
  </si>
  <si>
    <t>Mineral Fuels, Lub</t>
  </si>
  <si>
    <t>MPD2</t>
  </si>
  <si>
    <t>Second largest single import type is Mineral Fuels, Lub.</t>
  </si>
  <si>
    <t>mports: Chemi</t>
  </si>
  <si>
    <t>MPD3</t>
  </si>
  <si>
    <t>Third largest single import type is mports: Chemi.</t>
  </si>
  <si>
    <t>ured Goods Classif</t>
  </si>
  <si>
    <t>MPD4</t>
  </si>
  <si>
    <t>Fourth largest single import type is ured Goods Classif.</t>
  </si>
  <si>
    <t>Volume and prices</t>
  </si>
  <si>
    <t>Export volume of goods and services (% change pa)</t>
  </si>
  <si>
    <t>XGRO</t>
  </si>
  <si>
    <t>Derived from Organisation for Economic Cooperation and Development.</t>
  </si>
  <si>
    <t>Percentage growth over previous year in the volume of exports of goods.  Index year 1990=100.</t>
  </si>
  <si>
    <t>Import volume of goods and services (% change pa)</t>
  </si>
  <si>
    <t>MGRO</t>
  </si>
  <si>
    <t>Percentage growth over previous year in the volume of imports of goods.  Index year 1990=100.</t>
  </si>
  <si>
    <t>Export volume of goods (2010=100)</t>
  </si>
  <si>
    <t>CXGR</t>
  </si>
  <si>
    <t>The export volume of goods index rebased to 2010=100 by the EIU</t>
  </si>
  <si>
    <t>Import volume of goods  (2010=100)</t>
  </si>
  <si>
    <t>CMGR</t>
  </si>
  <si>
    <t>The import volume of goods index rebased to 2010=100 by the EIU</t>
  </si>
  <si>
    <t>Export prices  (US$, 2010=100)</t>
  </si>
  <si>
    <t>CIPX</t>
  </si>
  <si>
    <t>The export prices index rebased to 2010=100 by the EIU</t>
  </si>
  <si>
    <t>Import prices  (US$, 2010=100)</t>
  </si>
  <si>
    <t>CIPM</t>
  </si>
  <si>
    <t>The import prices index rebased to 2010=100 by the EIU</t>
  </si>
  <si>
    <t>Export prices (% change pa; US$)</t>
  </si>
  <si>
    <t>DIPX</t>
  </si>
  <si>
    <t>Derived from National Statistics Office.</t>
  </si>
  <si>
    <t>Percentage growth over previous year in the US$ export price index of goods.  Index year 1990=100.</t>
  </si>
  <si>
    <t>Import prices (% change pa; US$)</t>
  </si>
  <si>
    <t>DIPM</t>
  </si>
  <si>
    <t>Percentage growth over previous year in the US$ import price index of goods.  Index year 1990=100.</t>
  </si>
  <si>
    <t>Terms of trade (1990=100)</t>
  </si>
  <si>
    <t>NBTT</t>
  </si>
  <si>
    <t>Ratio of the export price index to the import price index (1990=100).</t>
  </si>
  <si>
    <t xml:space="preserve">Main destinations of exports </t>
  </si>
  <si>
    <t>China</t>
  </si>
  <si>
    <t>XPM1</t>
  </si>
  <si>
    <t>Exports to China, as a percentage of total exports of goods, on a free-on-board (fob) basis.</t>
  </si>
  <si>
    <t>US</t>
  </si>
  <si>
    <t>XPM2</t>
  </si>
  <si>
    <t>Exports to US, as a percentage of total exports of goods, on a free-on-board (fob) basis.</t>
  </si>
  <si>
    <t>Vietnam</t>
  </si>
  <si>
    <t>XPM3</t>
  </si>
  <si>
    <t>Exports to Vietnam, as a percentage of total exports of goods, on a free-on-board (fob) basis.</t>
  </si>
  <si>
    <t>Hong Kong</t>
  </si>
  <si>
    <t>XPM4</t>
  </si>
  <si>
    <t>Exports to Hong Kong, as a percentage of total exports of goods, on a free-on-board (fob) basis.</t>
  </si>
  <si>
    <t xml:space="preserve">Main origins of imports </t>
  </si>
  <si>
    <t>MPM1</t>
  </si>
  <si>
    <t>Imports to China, as a percentage of total imports of goods, on a free-on-board (fob) basis.</t>
  </si>
  <si>
    <t>MPM2</t>
  </si>
  <si>
    <t>Imports to US, as a percentage of total imports of goods, on a free-on-board (fob) basis.</t>
  </si>
  <si>
    <t>Japan</t>
  </si>
  <si>
    <t>MPM3</t>
  </si>
  <si>
    <t>Imports to Japan, as a percentage of total imports of goods, on a free-on-board (fob) basis.</t>
  </si>
  <si>
    <t>Australia</t>
  </si>
  <si>
    <t>MPM4</t>
  </si>
  <si>
    <t>Imports to Australia, as a percentage of total imports of goods, on a free-on-board (fob) basis.</t>
  </si>
  <si>
    <t xml:space="preserve">Principal exports </t>
  </si>
  <si>
    <t>XPP1</t>
  </si>
  <si>
    <t>Machiner, as a percentage of total exports of goods on a free-on-board (fob) basis.</t>
  </si>
  <si>
    <t>XPP2</t>
  </si>
  <si>
    <t>Chemicals &amp; R, as a percentage of total exports of goods on a free-on-board (fob) basis.</t>
  </si>
  <si>
    <t>XPP3</t>
  </si>
  <si>
    <t>Manufactured Goods, as a percentage of total exports of goods on a free-on-board (fob) basis.</t>
  </si>
  <si>
    <t>XPP4</t>
  </si>
  <si>
    <t>Miscellaneou, as a percentage of total exports of goods on a free-on-board (fob) basis.</t>
  </si>
  <si>
    <t xml:space="preserve">Principal imports </t>
  </si>
  <si>
    <t>MPP1</t>
  </si>
  <si>
    <t>Machiner, as a percentage of total imports of goods on a cost, insurance and freight (cif) basis.</t>
  </si>
  <si>
    <t>MPP2</t>
  </si>
  <si>
    <t>Mineral Fuels, Lub, as a percentage of total imports of goods on a cost, insurance and freight (cif) basis.</t>
  </si>
  <si>
    <t>MPP3</t>
  </si>
  <si>
    <t>mports: Chemi, as a percentage of total imports of goods on a cost, insurance and freight (cif) basis.</t>
  </si>
  <si>
    <t>MPP4</t>
  </si>
  <si>
    <t>ured Goods Classif, as a percentage of total imports of goods on a cost, insurance and freight (cif) basis.</t>
  </si>
  <si>
    <t>Legend</t>
  </si>
  <si>
    <t>Actuals in Black</t>
  </si>
  <si>
    <t>Estimates in Blue</t>
  </si>
  <si>
    <t>Forecasts in Green</t>
  </si>
  <si>
    <t>CountryData Notes</t>
  </si>
  <si>
    <t>Analyst Name</t>
  </si>
  <si>
    <t>Forecast Date</t>
  </si>
  <si>
    <t>Fei Xue</t>
  </si>
  <si>
    <t>Nov 24 2022</t>
  </si>
  <si>
    <t>Copyright © 2021 The Economist Intelligence Unit.</t>
  </si>
  <si>
    <t>자산계정</t>
  </si>
  <si>
    <t>기초가액</t>
  </si>
  <si>
    <t>전월말충당금</t>
  </si>
  <si>
    <t>당월증가액</t>
  </si>
  <si>
    <t>당월감소액</t>
  </si>
  <si>
    <t>충당금감소(증가)</t>
  </si>
  <si>
    <t>상각비합계</t>
  </si>
  <si>
    <t>2022년 1월</t>
    <phoneticPr fontId="23" type="noConversion"/>
  </si>
  <si>
    <t>2022년 2월</t>
  </si>
  <si>
    <t>2022년 3월</t>
  </si>
  <si>
    <t>2022년 4월</t>
  </si>
  <si>
    <t>2022년 5월</t>
  </si>
  <si>
    <t>2022년 6월</t>
  </si>
  <si>
    <t>2022년 7월</t>
  </si>
  <si>
    <t>2022년 8월</t>
  </si>
  <si>
    <t>2022년 9월</t>
  </si>
  <si>
    <t>2022년 10월</t>
  </si>
  <si>
    <t>2022년 11월</t>
  </si>
  <si>
    <t>당월말충당금</t>
  </si>
  <si>
    <t>전월말손상누계액</t>
  </si>
  <si>
    <t>당월말손상누계액</t>
  </si>
  <si>
    <t>당월말장부가액</t>
  </si>
  <si>
    <t>시설장치</t>
  </si>
  <si>
    <t>자산</t>
  </si>
  <si>
    <t>전산비품</t>
  </si>
  <si>
    <t>A20200500010</t>
  </si>
  <si>
    <t>정보보안 통합인증/네트워크 접근제어 솔루션구축 네트워크스위치</t>
  </si>
  <si>
    <t>2020/05/12</t>
  </si>
  <si>
    <t>A20200500011</t>
  </si>
  <si>
    <t>네트워크 장비 및 공사비용(10G)</t>
  </si>
  <si>
    <t>2020/05/01</t>
  </si>
  <si>
    <t>MIG00544</t>
  </si>
  <si>
    <t>방화벽 및 VTN 통신 장비 대여(3년 약정)</t>
  </si>
  <si>
    <t>2014/12/22</t>
  </si>
  <si>
    <t>MIG00545</t>
  </si>
  <si>
    <t>UTM 보안서비스 장비 네오박스 장비 대여(3년 약정)</t>
  </si>
  <si>
    <t>2016/07/29</t>
  </si>
  <si>
    <t>MIG00546</t>
  </si>
  <si>
    <t>통신 장비 대여(3년 약정)</t>
  </si>
  <si>
    <t>2016/10/31</t>
  </si>
  <si>
    <t>MIG00547</t>
  </si>
  <si>
    <t>12월 VPN구매(ISMS 대비)</t>
  </si>
  <si>
    <t>2016/12/31</t>
  </si>
  <si>
    <t>MIG00548</t>
  </si>
  <si>
    <t>무선공유기 구매(Cisco aironet 3702 5개)</t>
  </si>
  <si>
    <t>MIG00549</t>
  </si>
  <si>
    <t>SSL VPN 장비(Weguardia SSLplus 110)</t>
  </si>
  <si>
    <t>2017/03/31</t>
  </si>
  <si>
    <t>MIG00550</t>
  </si>
  <si>
    <t>방화벽 장비 구매 납품설치 비용(1/13)</t>
  </si>
  <si>
    <t>2018/01/31</t>
  </si>
  <si>
    <t>MIG00551</t>
  </si>
  <si>
    <t>방화벽 및 스위치 장비 구매 납품설치 비용(3/21)</t>
  </si>
  <si>
    <t>2018/03/31</t>
  </si>
  <si>
    <t>MIG00552</t>
  </si>
  <si>
    <t>무선 AP 구매</t>
  </si>
  <si>
    <t>2018/08/17</t>
  </si>
  <si>
    <t>MIG00553</t>
  </si>
  <si>
    <t>사내망 UTM 보안서비스 관련 장비 3년 약정 구매(CAP-2018-31</t>
  </si>
  <si>
    <t>2018/12/31</t>
  </si>
  <si>
    <t>MIG00554</t>
  </si>
  <si>
    <t>고객센터 이전 사무실(MBC PARK M) 네트웍 비용 등 선급금에서 시</t>
  </si>
  <si>
    <t>2019/06/30</t>
  </si>
  <si>
    <t>MIG00555</t>
  </si>
  <si>
    <t>SKT 네트워크 내 전용 프록시/캐시 서버 구축</t>
  </si>
  <si>
    <t>2019/08/31</t>
  </si>
  <si>
    <t>MIG00556</t>
  </si>
  <si>
    <t>딜라이브 캐시서버 구축(명인이노) CAP-2019-2956</t>
  </si>
  <si>
    <t>MIG00557</t>
  </si>
  <si>
    <t>Azure VPN 연결용 장비 구매의 건 wavve-2019-0533</t>
  </si>
  <si>
    <t>2019/10/18</t>
  </si>
  <si>
    <t>MIG00558</t>
  </si>
  <si>
    <t xml:space="preserve">Wavve/SKT 고객센터간 전용선구축비 (50%) </t>
  </si>
  <si>
    <t>2019/11/21</t>
  </si>
  <si>
    <t xml:space="preserve">시설장치 </t>
  </si>
  <si>
    <t>기계장치</t>
  </si>
  <si>
    <t>1020100001</t>
  </si>
  <si>
    <t>큐톤광고운영PC</t>
  </si>
  <si>
    <t>2019/09/18</t>
  </si>
  <si>
    <t>1020100002</t>
  </si>
  <si>
    <t>1020100003</t>
  </si>
  <si>
    <t>1020100004</t>
  </si>
  <si>
    <t>1020100005</t>
  </si>
  <si>
    <t>1020500015</t>
  </si>
  <si>
    <t>옥수수 서비스용 CDN OVP 증설의 건</t>
  </si>
  <si>
    <t>1020500016</t>
  </si>
  <si>
    <t>Oksusu 라이브 스트리밍 서버 증설건</t>
  </si>
  <si>
    <t>1020500018</t>
  </si>
  <si>
    <t>16년 Btv모바일 Onair서버 및 네트워크 증설</t>
  </si>
  <si>
    <t>1020500019</t>
  </si>
  <si>
    <t>1020500020</t>
  </si>
  <si>
    <t>1020500021</t>
  </si>
  <si>
    <t>1020500026</t>
  </si>
  <si>
    <t>oksusu IX 전진배치 구축 추진의 건(L4 스위치)</t>
  </si>
  <si>
    <t>1020500027</t>
  </si>
  <si>
    <t>1020500032</t>
  </si>
  <si>
    <t>CISCO7609-Chassis</t>
  </si>
  <si>
    <t>1020500033</t>
  </si>
  <si>
    <t>RSP720-3C-GE</t>
  </si>
  <si>
    <t>1020500034</t>
  </si>
  <si>
    <t>1020500035</t>
  </si>
  <si>
    <t>WS-X6704-10GE</t>
  </si>
  <si>
    <t>1020500036</t>
  </si>
  <si>
    <t>WS-X6748-GE-TX</t>
  </si>
  <si>
    <t>1020500037</t>
  </si>
  <si>
    <t>1020500040</t>
  </si>
  <si>
    <t>Btv Mobile 모바일용-서버</t>
  </si>
  <si>
    <t>1020500041</t>
  </si>
  <si>
    <t>1020500042</t>
  </si>
  <si>
    <t>1020500043</t>
  </si>
  <si>
    <t>1020500044</t>
  </si>
  <si>
    <t>1020500045</t>
  </si>
  <si>
    <t>1020500046</t>
  </si>
  <si>
    <t>1020500047</t>
  </si>
  <si>
    <t>1020500049</t>
  </si>
  <si>
    <t>통합POC - NSDNP 다운로드서버</t>
  </si>
  <si>
    <t>1020500050</t>
  </si>
  <si>
    <t>1020500051</t>
  </si>
  <si>
    <t>통합POC - NSPNP Push IMG서버</t>
  </si>
  <si>
    <t>1020500052</t>
  </si>
  <si>
    <t xml:space="preserve"> 통합POC - NSPNP Push IMG서버</t>
  </si>
  <si>
    <t>1020500053</t>
  </si>
  <si>
    <t>1020500054</t>
  </si>
  <si>
    <t>1020500055</t>
  </si>
  <si>
    <t>1020500057</t>
  </si>
  <si>
    <t>1020500058</t>
  </si>
  <si>
    <t>1020500059</t>
  </si>
  <si>
    <t>1020500066</t>
  </si>
  <si>
    <t>1020500067</t>
  </si>
  <si>
    <t>1020500068</t>
  </si>
  <si>
    <t>1020500069</t>
  </si>
  <si>
    <t>1020500070</t>
  </si>
  <si>
    <t>1020500071</t>
  </si>
  <si>
    <t>1020500072</t>
  </si>
  <si>
    <t>1020500073</t>
  </si>
  <si>
    <t>1020500081</t>
  </si>
  <si>
    <t>1020500082</t>
  </si>
  <si>
    <t>1020500097</t>
  </si>
  <si>
    <t>옥수수 WEB 서비스용-N7K 48모듈 4장</t>
  </si>
  <si>
    <t>1020500098</t>
  </si>
  <si>
    <t>1020500108</t>
  </si>
  <si>
    <t>oksusu TLS채널 확대를 위한 송출서버 증설</t>
  </si>
  <si>
    <t>1020500109</t>
  </si>
  <si>
    <t>1020500110</t>
  </si>
  <si>
    <t>1020500111</t>
  </si>
  <si>
    <t>1020500112</t>
  </si>
  <si>
    <t>1020500113</t>
  </si>
  <si>
    <t>1020500114</t>
  </si>
  <si>
    <t>1020500115</t>
  </si>
  <si>
    <t>1020500116</t>
  </si>
  <si>
    <t>1020500117</t>
  </si>
  <si>
    <t>1020500118</t>
  </si>
  <si>
    <t>1020500119</t>
  </si>
  <si>
    <t>1020500120</t>
  </si>
  <si>
    <t>1020500121</t>
  </si>
  <si>
    <t>1020500123</t>
  </si>
  <si>
    <t>월드컵 대비 Btv 모바일 인프라증설-서버</t>
  </si>
  <si>
    <t>1020500124</t>
  </si>
  <si>
    <t>월드컵 대비 Btv 모바일 인프라증설-서</t>
  </si>
  <si>
    <t>1020500125</t>
  </si>
  <si>
    <t>1020500126</t>
  </si>
  <si>
    <t>1020500127</t>
  </si>
  <si>
    <t>1020500128</t>
  </si>
  <si>
    <t>1020500129</t>
  </si>
  <si>
    <t>1020500130</t>
  </si>
  <si>
    <t>1020500132</t>
  </si>
  <si>
    <t>3_oksusu QA 환경개선을 위한 WDM</t>
  </si>
  <si>
    <t>1020500133</t>
  </si>
  <si>
    <t>1020500134</t>
  </si>
  <si>
    <t>1020500135</t>
  </si>
  <si>
    <t>1020500137</t>
  </si>
  <si>
    <t>1020500138</t>
  </si>
  <si>
    <t>1020500139</t>
  </si>
  <si>
    <t>1020500140</t>
  </si>
  <si>
    <t>1020500141</t>
  </si>
  <si>
    <t>1020500150</t>
  </si>
  <si>
    <t>1020500151</t>
  </si>
  <si>
    <t>1020500152</t>
  </si>
  <si>
    <t>1020500153</t>
  </si>
  <si>
    <t>1020500154</t>
  </si>
  <si>
    <t>1020500155</t>
  </si>
  <si>
    <t>1020500156</t>
  </si>
  <si>
    <t>1020500157</t>
  </si>
  <si>
    <t>1020500158</t>
  </si>
  <si>
    <t>1020500159</t>
  </si>
  <si>
    <t>1020500160</t>
  </si>
  <si>
    <t>1020500161</t>
  </si>
  <si>
    <t>1020500162</t>
  </si>
  <si>
    <t>1020500163</t>
  </si>
  <si>
    <t>1020500164</t>
  </si>
  <si>
    <t>1020500165</t>
  </si>
  <si>
    <t>1020500166</t>
  </si>
  <si>
    <t>1020500167</t>
  </si>
  <si>
    <t>1020500168</t>
  </si>
  <si>
    <t>1020500183</t>
  </si>
  <si>
    <t>(미모서기-17-38)oksusu Web 서비스 1단계-서버</t>
  </si>
  <si>
    <t>1020500184</t>
  </si>
  <si>
    <t>1020500185</t>
  </si>
  <si>
    <t>1020500196</t>
  </si>
  <si>
    <t>1020500197</t>
  </si>
  <si>
    <t>1020500198</t>
  </si>
  <si>
    <t>1020500199</t>
  </si>
  <si>
    <t>1020500200</t>
  </si>
  <si>
    <t>1020500201</t>
  </si>
  <si>
    <t>1020500202</t>
  </si>
  <si>
    <t>1020500203</t>
  </si>
  <si>
    <t>1020500204</t>
  </si>
  <si>
    <t>'18년 oksusu Delivery Infra 성능 개선 추진</t>
  </si>
  <si>
    <t>1020500205</t>
  </si>
  <si>
    <t>1020500206</t>
  </si>
  <si>
    <t>1020500207</t>
  </si>
  <si>
    <t>1020500209</t>
  </si>
  <si>
    <t xml:space="preserve">IP채널모니터링 / Xeon E5-2690 2.90 GHz / 16GB </t>
  </si>
  <si>
    <t>1020500210</t>
  </si>
  <si>
    <t>1020500211</t>
  </si>
  <si>
    <t xml:space="preserve">Media Excel Hero500 Transcoder (W/ SDI, </t>
  </si>
  <si>
    <t>1020500212</t>
  </si>
  <si>
    <t>1020500213</t>
  </si>
  <si>
    <t>1020500214</t>
  </si>
  <si>
    <t>1020500215</t>
  </si>
  <si>
    <t>1020500216</t>
  </si>
  <si>
    <t>1020500217</t>
  </si>
  <si>
    <t>1020500218</t>
  </si>
  <si>
    <t>1020500219</t>
  </si>
  <si>
    <t>1020500220</t>
  </si>
  <si>
    <t>1020500221</t>
  </si>
  <si>
    <t>1020500222</t>
  </si>
  <si>
    <t>1020500223</t>
  </si>
  <si>
    <t>1020500224</t>
  </si>
  <si>
    <t>1020500225</t>
  </si>
  <si>
    <t>1020500226</t>
  </si>
  <si>
    <t>1020500227</t>
  </si>
  <si>
    <t>1020500228</t>
  </si>
  <si>
    <t>1020500231</t>
  </si>
  <si>
    <t>비디오 트랜스코더</t>
  </si>
  <si>
    <t>1020500232</t>
  </si>
  <si>
    <t>1020500233</t>
  </si>
  <si>
    <t>1020500234</t>
  </si>
  <si>
    <t>1020500235</t>
  </si>
  <si>
    <t>1020500236</t>
  </si>
  <si>
    <t>1020500237</t>
  </si>
  <si>
    <t>IBM3650M4-모니터링서버</t>
  </si>
  <si>
    <t>1020500238</t>
  </si>
  <si>
    <t>ACO절체기 7455</t>
  </si>
  <si>
    <t>1020500239</t>
  </si>
  <si>
    <t>오디오용 트랜스코더</t>
  </si>
  <si>
    <t>1020500240</t>
  </si>
  <si>
    <t>1020500241</t>
  </si>
  <si>
    <t>오디오 모니터링 서버</t>
  </si>
  <si>
    <t>1020500242</t>
  </si>
  <si>
    <t>2IN/OUT ASI 절체기</t>
  </si>
  <si>
    <t>1020500243</t>
  </si>
  <si>
    <t>ASI 1:7분배기</t>
  </si>
  <si>
    <t>1020500244</t>
  </si>
  <si>
    <t>Btv 모바일 DB 분산 복제 시스템 구축의 건</t>
  </si>
  <si>
    <t>1020500245</t>
  </si>
  <si>
    <t>1020500246</t>
  </si>
  <si>
    <t>1020500247</t>
  </si>
  <si>
    <t>1020500248</t>
  </si>
  <si>
    <t>1020500249</t>
  </si>
  <si>
    <t>Btv 모바일 채널증설-트랜스코더 증설</t>
  </si>
  <si>
    <t>1020500250</t>
  </si>
  <si>
    <t>Btv 모바일 채널증설-트랜스코더 증</t>
  </si>
  <si>
    <t>1020500251</t>
  </si>
  <si>
    <t>T-Comm Btv 모바일 채널론칭용 트랜스코더 2대</t>
  </si>
  <si>
    <t>1020500252</t>
  </si>
  <si>
    <t>1020500253</t>
  </si>
  <si>
    <t>모바일 15채널 증설용 트랜스코더 10</t>
  </si>
  <si>
    <t>1020500254</t>
  </si>
  <si>
    <t>1020500255</t>
  </si>
  <si>
    <t>1020500256</t>
  </si>
  <si>
    <t>1020500257</t>
  </si>
  <si>
    <t>1020500258</t>
  </si>
  <si>
    <t>1020500259</t>
  </si>
  <si>
    <t>1020500260</t>
  </si>
  <si>
    <t>1020500261</t>
  </si>
  <si>
    <t>1020500262</t>
  </si>
  <si>
    <t>1020500263</t>
  </si>
  <si>
    <t>옥수수 채널추가용 트랜스코더 6대</t>
  </si>
  <si>
    <t>1020500264</t>
  </si>
  <si>
    <t>1020500265</t>
  </si>
  <si>
    <t>1020500267</t>
  </si>
  <si>
    <t>1020500268</t>
  </si>
  <si>
    <t>1020500269</t>
  </si>
  <si>
    <t>옥수수HEVC 도입용 C2960-48 3대</t>
  </si>
  <si>
    <t>1020500270</t>
  </si>
  <si>
    <t>1020500271</t>
  </si>
  <si>
    <t>1020500278</t>
  </si>
  <si>
    <t>Oksusu PC Web 2차 개발에 따른 운영장비 구매</t>
  </si>
  <si>
    <t>1020500279</t>
  </si>
  <si>
    <t>[Btv Mobile] 유통망 가입 프로세스 개선</t>
  </si>
  <si>
    <t>1020500280</t>
  </si>
  <si>
    <t>AMS SERVER_1P</t>
  </si>
  <si>
    <t>1020500281</t>
  </si>
  <si>
    <t>ADS SERVER_2P</t>
  </si>
  <si>
    <t>1020500282</t>
  </si>
  <si>
    <t>1020500283</t>
  </si>
  <si>
    <t>큐톤수신기</t>
  </si>
  <si>
    <t>1020500284</t>
  </si>
  <si>
    <t>1020500285</t>
  </si>
  <si>
    <t>KVM SWITCH</t>
  </si>
  <si>
    <t>1020500286</t>
  </si>
  <si>
    <t>SPLICER SYSTEM</t>
  </si>
  <si>
    <t>1020500287</t>
  </si>
  <si>
    <t>1020500289</t>
  </si>
  <si>
    <t>X-Life 연동서버</t>
  </si>
  <si>
    <t>1020500290</t>
  </si>
  <si>
    <t>1020500291</t>
  </si>
  <si>
    <t>Btv 모바일 망분리 구축</t>
  </si>
  <si>
    <t>1020500292</t>
  </si>
  <si>
    <t>1020500293</t>
  </si>
  <si>
    <t>1020500294</t>
  </si>
  <si>
    <t>1020500295</t>
  </si>
  <si>
    <t>1020500296</t>
  </si>
  <si>
    <t>1020500297</t>
  </si>
  <si>
    <t>1020500298</t>
  </si>
  <si>
    <t>1020500299</t>
  </si>
  <si>
    <t>1020500300</t>
  </si>
  <si>
    <t>1020500301</t>
  </si>
  <si>
    <t>1020500302</t>
  </si>
  <si>
    <t>1020500303</t>
  </si>
  <si>
    <t>1020500304</t>
  </si>
  <si>
    <t>1020500305</t>
  </si>
  <si>
    <t>1020500306</t>
  </si>
  <si>
    <t>1020500307</t>
  </si>
  <si>
    <t>통합POC - L2스위치</t>
  </si>
  <si>
    <t>1020500308</t>
  </si>
  <si>
    <t>1020500309</t>
  </si>
  <si>
    <t>1020500310</t>
  </si>
  <si>
    <t>1020500311</t>
  </si>
  <si>
    <t>1020500312</t>
  </si>
  <si>
    <t>1020500313</t>
  </si>
  <si>
    <t>1020500314</t>
  </si>
  <si>
    <t>1020500315</t>
  </si>
  <si>
    <t>1020500316</t>
  </si>
  <si>
    <t>1020500317</t>
  </si>
  <si>
    <t>1020500318</t>
  </si>
  <si>
    <t>1020500319</t>
  </si>
  <si>
    <t>1020500320</t>
  </si>
  <si>
    <t>1020500321</t>
  </si>
  <si>
    <t>1020500322</t>
  </si>
  <si>
    <t>1020500323</t>
  </si>
  <si>
    <t>1020500324</t>
  </si>
  <si>
    <t>1020500325</t>
  </si>
  <si>
    <t>1020500326</t>
  </si>
  <si>
    <t>1020500327</t>
  </si>
  <si>
    <t>1020500328</t>
  </si>
  <si>
    <t>1020500329</t>
  </si>
  <si>
    <t>1020500330</t>
  </si>
  <si>
    <t>1020500331</t>
  </si>
  <si>
    <t>통합POC - 가상화 10G 스위치</t>
  </si>
  <si>
    <t>1020500332</t>
  </si>
  <si>
    <t>1020500333</t>
  </si>
  <si>
    <t>1020500334</t>
  </si>
  <si>
    <t>1020500335</t>
  </si>
  <si>
    <t>통합POC - 가상화 관리서버</t>
  </si>
  <si>
    <t>1020500336</t>
  </si>
  <si>
    <t>1020500337</t>
  </si>
  <si>
    <t>1020500338</t>
  </si>
  <si>
    <t>1020500339</t>
  </si>
  <si>
    <t>1020500340</t>
  </si>
  <si>
    <t>1020500341</t>
  </si>
  <si>
    <t xml:space="preserve"> 통합POC - NSCSS 검색서버</t>
  </si>
  <si>
    <t>1020500342</t>
  </si>
  <si>
    <t>1020500343</t>
  </si>
  <si>
    <t>1020500347</t>
  </si>
  <si>
    <t>통합POC - RMS REDIS In-Memory서버</t>
  </si>
  <si>
    <t>1020500348</t>
  </si>
  <si>
    <t>1020500349</t>
  </si>
  <si>
    <t>1020500350</t>
  </si>
  <si>
    <t xml:space="preserve"> 통합POC - NSTRS HADOOP 네임노드서버</t>
  </si>
  <si>
    <t>1020500351</t>
  </si>
  <si>
    <t>1020500352</t>
  </si>
  <si>
    <t>1020500356</t>
  </si>
  <si>
    <t xml:space="preserve"> 통합POC - RMS REDIS In-Memory서버</t>
  </si>
  <si>
    <t>1020500359</t>
  </si>
  <si>
    <t xml:space="preserve"> 통합POC - NSTRS 실시간처리 DB서버</t>
  </si>
  <si>
    <t>1020500360</t>
  </si>
  <si>
    <t>1020500361</t>
  </si>
  <si>
    <t>1020500362</t>
  </si>
  <si>
    <t>1020500364</t>
  </si>
  <si>
    <t xml:space="preserve"> 통합POC - NSBMK 썸네일 추출서버</t>
  </si>
  <si>
    <t>1020500367</t>
  </si>
  <si>
    <t xml:space="preserve"> 통합POC - NSTRS MySQL Community서버</t>
  </si>
  <si>
    <t>1020500368</t>
  </si>
  <si>
    <t>1020500369</t>
  </si>
  <si>
    <t xml:space="preserve"> 통합POC - NSTRS HADOOP 데이터노드서버</t>
  </si>
  <si>
    <t>1020500370</t>
  </si>
  <si>
    <t>1020500371</t>
  </si>
  <si>
    <t>1020500372</t>
  </si>
  <si>
    <t>1020500376</t>
  </si>
  <si>
    <t xml:space="preserve"> 통합POC - DB 스토리지</t>
  </si>
  <si>
    <t>1020500377</t>
  </si>
  <si>
    <t>1020500378</t>
  </si>
  <si>
    <t>1020500379</t>
  </si>
  <si>
    <t xml:space="preserve"> 통합POC - 가상화 스토리지</t>
  </si>
  <si>
    <t>1020500380</t>
  </si>
  <si>
    <t>모바일 홈쇼핑채널 - 트랜스코더</t>
  </si>
  <si>
    <t>1020500381</t>
  </si>
  <si>
    <t>1020500382</t>
  </si>
  <si>
    <t>1020500383</t>
  </si>
  <si>
    <t>모바일 홈쇼핑채널 - HMS</t>
  </si>
  <si>
    <t>1020500384</t>
  </si>
  <si>
    <t>통합POC - MS 윈도 OS</t>
  </si>
  <si>
    <t>1020500385</t>
  </si>
  <si>
    <t>1020500386</t>
  </si>
  <si>
    <t>1020500388</t>
  </si>
  <si>
    <t>Mobile 통합 POC 장비 증설의 건</t>
  </si>
  <si>
    <t>1020500393</t>
  </si>
  <si>
    <t>16년 Btv모바일 DB고도화</t>
  </si>
  <si>
    <t>1020500394</t>
  </si>
  <si>
    <t>1020500395</t>
  </si>
  <si>
    <t>1020500396</t>
  </si>
  <si>
    <t>1020500397</t>
  </si>
  <si>
    <t>1020500398</t>
  </si>
  <si>
    <t>1020500399</t>
  </si>
  <si>
    <t>1020500400</t>
  </si>
  <si>
    <t>1020500401</t>
  </si>
  <si>
    <t>1020500402</t>
  </si>
  <si>
    <t>1020500403</t>
  </si>
  <si>
    <t>1020500404</t>
  </si>
  <si>
    <t>1020500405</t>
  </si>
  <si>
    <t>1020500406</t>
  </si>
  <si>
    <t>Mobile 실시간송출Transcoder 예비율개선을 위한 장비구매의 건</t>
  </si>
  <si>
    <t>1020500407</t>
  </si>
  <si>
    <t>1020500408</t>
  </si>
  <si>
    <t>1020500409</t>
  </si>
  <si>
    <t>1020500410</t>
  </si>
  <si>
    <t>1020500411</t>
  </si>
  <si>
    <t>1020500412</t>
  </si>
  <si>
    <t>1020500413</t>
  </si>
  <si>
    <t>1020500414</t>
  </si>
  <si>
    <t>1020500415</t>
  </si>
  <si>
    <t>1020500416</t>
  </si>
  <si>
    <t>1020500417</t>
  </si>
  <si>
    <t>1020500418</t>
  </si>
  <si>
    <t>1020500419</t>
  </si>
  <si>
    <t>1020500420</t>
  </si>
  <si>
    <t>1020500421</t>
  </si>
  <si>
    <t>1020500422</t>
  </si>
  <si>
    <t>1020500423</t>
  </si>
  <si>
    <t>1020500424</t>
  </si>
  <si>
    <t>1020500425</t>
  </si>
  <si>
    <t>1020500426</t>
  </si>
  <si>
    <t>1020500429</t>
  </si>
  <si>
    <t>oksusu 성장 전략과제-Biz 플랫폼 개선-1단계(E/S 단독 Ser</t>
  </si>
  <si>
    <t>1020500430</t>
  </si>
  <si>
    <t>oksusu 성장 전략과제-Biz 플랫폼 개선-1단계(SAN 스위치)</t>
  </si>
  <si>
    <t>1020500431</t>
  </si>
  <si>
    <t>oksusu 성장 전략과제-Biz 플랫폼 개선-1단계(Storage)</t>
  </si>
  <si>
    <t>1020500432</t>
  </si>
  <si>
    <t>oksusu 성장 전략과제-Biz 플랫폼 개선-1단계(가상화 서버)</t>
  </si>
  <si>
    <t>1020500433</t>
  </si>
  <si>
    <t>1020500434</t>
  </si>
  <si>
    <t>1020500435</t>
  </si>
  <si>
    <t>1020500436</t>
  </si>
  <si>
    <t>1020500437</t>
  </si>
  <si>
    <t>1020500438</t>
  </si>
  <si>
    <t>oksusu 성장 전략과제-Biz 플랫폼 개선-1단계(공인스위치)</t>
  </si>
  <si>
    <t>1020500439</t>
  </si>
  <si>
    <t>oksusu 성장 전략과제-Biz 플랫폼 개선-1단계(사설 스위치)</t>
  </si>
  <si>
    <t>1020500440</t>
  </si>
  <si>
    <t>옥수수 WEB 서비스용-트랜스코더 20대</t>
  </si>
  <si>
    <t>1020500441</t>
  </si>
  <si>
    <t>1020500442</t>
  </si>
  <si>
    <t>1020500452</t>
  </si>
  <si>
    <t>1020500461</t>
  </si>
  <si>
    <t>oksusu PC웹 고화질 VOD 서비스 제공</t>
  </si>
  <si>
    <t>1020500462</t>
  </si>
  <si>
    <t>옥수수 HEVC 트랜스코더 8</t>
  </si>
  <si>
    <t>1020500463</t>
  </si>
  <si>
    <t>1020500464</t>
  </si>
  <si>
    <t>1020500465</t>
  </si>
  <si>
    <t>1020500466</t>
  </si>
  <si>
    <t>1020500467</t>
  </si>
  <si>
    <t>1020500468</t>
  </si>
  <si>
    <t>1020500469</t>
  </si>
  <si>
    <t>1020500470</t>
  </si>
  <si>
    <t>옥수수 HEVC 트랜스코더용 EMS 1대</t>
  </si>
  <si>
    <t>1020500471</t>
  </si>
  <si>
    <t>옥수수 HEVC 도입 채널 모니터링 시스템 1대</t>
  </si>
  <si>
    <t>1020500472</t>
  </si>
  <si>
    <t>Oksusu PC Web 실시간 채널 증설 건</t>
  </si>
  <si>
    <t>1020500473</t>
  </si>
  <si>
    <t>1020500474</t>
  </si>
  <si>
    <t>1020500478</t>
  </si>
  <si>
    <t>oksusu HE 성수국사 L2스위치 고용량 대개체(스위치)</t>
  </si>
  <si>
    <t>1020500479</t>
  </si>
  <si>
    <t>1020500480</t>
  </si>
  <si>
    <t>1020500481</t>
  </si>
  <si>
    <t>1020500482</t>
  </si>
  <si>
    <t>1020500483</t>
  </si>
  <si>
    <t>1020500484</t>
  </si>
  <si>
    <t>1020500485</t>
  </si>
  <si>
    <t>1020500486</t>
  </si>
  <si>
    <t>1020500487</t>
  </si>
  <si>
    <t>1020500488</t>
  </si>
  <si>
    <t>1020500489</t>
  </si>
  <si>
    <t>1020500491</t>
  </si>
  <si>
    <t>oksusu 실시간채널 모니터링 시스템 증설(서버)</t>
  </si>
  <si>
    <t>1020500498</t>
  </si>
  <si>
    <t>oksusu개인화(메시징시스템개발) 및 회원인증체계개선_공인L2스위치</t>
  </si>
  <si>
    <t>1020500499</t>
  </si>
  <si>
    <t>1020500507</t>
  </si>
  <si>
    <t>1020500508</t>
  </si>
  <si>
    <t>1020500509</t>
  </si>
  <si>
    <t>1020500510</t>
  </si>
  <si>
    <t>1020500511</t>
  </si>
  <si>
    <t>1020500512</t>
  </si>
  <si>
    <t>1020500513</t>
  </si>
  <si>
    <t>1020500514</t>
  </si>
  <si>
    <t>1020500515</t>
  </si>
  <si>
    <t>1020500516</t>
  </si>
  <si>
    <t>1020500517</t>
  </si>
  <si>
    <t>1020500518</t>
  </si>
  <si>
    <t>1020500519</t>
  </si>
  <si>
    <t>1020500520</t>
  </si>
  <si>
    <t>1020500521</t>
  </si>
  <si>
    <t>1020500522</t>
  </si>
  <si>
    <t>1020500523</t>
  </si>
  <si>
    <t>1020500524</t>
  </si>
  <si>
    <t>1020500525</t>
  </si>
  <si>
    <t>1020500526</t>
  </si>
  <si>
    <t>1020500527</t>
  </si>
  <si>
    <t>(미기기획-2017-133)OKSUSU H/E INFRA 증설및구축건</t>
  </si>
  <si>
    <t>1020500528</t>
  </si>
  <si>
    <t>1020500529</t>
  </si>
  <si>
    <t>1020500530</t>
  </si>
  <si>
    <t>1020500531</t>
  </si>
  <si>
    <t>1020500532</t>
  </si>
  <si>
    <t>1020500533</t>
  </si>
  <si>
    <t>1020500534</t>
  </si>
  <si>
    <t>가상화스토리지 / Dell EqualLogic, PS6010XV, SAS</t>
  </si>
  <si>
    <t>1020500535</t>
  </si>
  <si>
    <t>1020500536</t>
  </si>
  <si>
    <t>1020500537</t>
  </si>
  <si>
    <t>1020500538</t>
  </si>
  <si>
    <t>가상화서버 / Dell PE R610 Server / X5690 3.46</t>
  </si>
  <si>
    <t>1020500539</t>
  </si>
  <si>
    <t>1020500540</t>
  </si>
  <si>
    <t>1020500541</t>
  </si>
  <si>
    <t>1020500542</t>
  </si>
  <si>
    <t>1020500543</t>
  </si>
  <si>
    <t>1020500544</t>
  </si>
  <si>
    <t>1020500545</t>
  </si>
  <si>
    <t>1020500546</t>
  </si>
  <si>
    <t>1020500547</t>
  </si>
  <si>
    <t>1020500548</t>
  </si>
  <si>
    <t>1020500549</t>
  </si>
  <si>
    <t>가상화용 스위치 / Power Connect 8024F 24-port 1</t>
  </si>
  <si>
    <t>1020500550</t>
  </si>
  <si>
    <t>1020500555</t>
  </si>
  <si>
    <t>WS-C2960G-48TC-L?</t>
  </si>
  <si>
    <t>1020500557</t>
  </si>
  <si>
    <t>1020500571</t>
  </si>
  <si>
    <t>DELL Poweredge R620</t>
  </si>
  <si>
    <t>1020500572</t>
  </si>
  <si>
    <t>1020500573</t>
  </si>
  <si>
    <t>1020500574</t>
  </si>
  <si>
    <t>1020500575</t>
  </si>
  <si>
    <t>1020500576</t>
  </si>
  <si>
    <t>1020500579</t>
  </si>
  <si>
    <t>Fujitsu RX200S7</t>
  </si>
  <si>
    <t>1020500580</t>
  </si>
  <si>
    <t>1020500581</t>
  </si>
  <si>
    <t>1020500582</t>
  </si>
  <si>
    <t>1020500583</t>
  </si>
  <si>
    <t>1020500584</t>
  </si>
  <si>
    <t>1020500585</t>
  </si>
  <si>
    <t>1020500586</t>
  </si>
  <si>
    <t>1020500587</t>
  </si>
  <si>
    <t>1020500588</t>
  </si>
  <si>
    <t>1020500589</t>
  </si>
  <si>
    <t>1020500590</t>
  </si>
  <si>
    <t>Dell PE-R620서버</t>
  </si>
  <si>
    <t>1020500591</t>
  </si>
  <si>
    <t>1020500592</t>
  </si>
  <si>
    <t>1020500593</t>
  </si>
  <si>
    <t>1020500594</t>
  </si>
  <si>
    <t>1020500595</t>
  </si>
  <si>
    <t>1020500596</t>
  </si>
  <si>
    <t>1020500597</t>
  </si>
  <si>
    <t>1020500598</t>
  </si>
  <si>
    <t>1020500599</t>
  </si>
  <si>
    <t>1020500600</t>
  </si>
  <si>
    <t>1020500601</t>
  </si>
  <si>
    <t>1020500602</t>
  </si>
  <si>
    <t>1020500603</t>
  </si>
  <si>
    <t>1020500604</t>
  </si>
  <si>
    <t>1020500605</t>
  </si>
  <si>
    <t>1020500606</t>
  </si>
  <si>
    <t>1020500607</t>
  </si>
  <si>
    <t>1020500608</t>
  </si>
  <si>
    <t>1020500609</t>
  </si>
  <si>
    <t>1020500610</t>
  </si>
  <si>
    <t>1020500611</t>
  </si>
  <si>
    <t>1020500612</t>
  </si>
  <si>
    <t>1020500625</t>
  </si>
  <si>
    <t>1020500626</t>
  </si>
  <si>
    <t>1020500627</t>
  </si>
  <si>
    <t>1020500628</t>
  </si>
  <si>
    <t>1020500629</t>
  </si>
  <si>
    <t>1020500630</t>
  </si>
  <si>
    <t>1020500631</t>
  </si>
  <si>
    <t>1020500632</t>
  </si>
  <si>
    <t>1020500633</t>
  </si>
  <si>
    <t>1020500634</t>
  </si>
  <si>
    <t>1020500635</t>
  </si>
  <si>
    <t>1020500636</t>
  </si>
  <si>
    <t>1020500637</t>
  </si>
  <si>
    <t>1020500638</t>
  </si>
  <si>
    <t>1020500639</t>
  </si>
  <si>
    <t>1020500640</t>
  </si>
  <si>
    <t>1020500647</t>
  </si>
  <si>
    <t>1020500648</t>
  </si>
  <si>
    <t>1020500649</t>
  </si>
  <si>
    <t>1020500650</t>
  </si>
  <si>
    <t>1020500651</t>
  </si>
  <si>
    <t>1020500652</t>
  </si>
  <si>
    <t>1020500653</t>
  </si>
  <si>
    <t>1020500654</t>
  </si>
  <si>
    <t>1020500655</t>
  </si>
  <si>
    <t>1020500656</t>
  </si>
  <si>
    <t>1020500657</t>
  </si>
  <si>
    <t>1020500658</t>
  </si>
  <si>
    <t>1020500659</t>
  </si>
  <si>
    <t xml:space="preserve"> 통합POC - NSVCNT DB서버</t>
  </si>
  <si>
    <t>1020500660</t>
  </si>
  <si>
    <t>1020500661</t>
  </si>
  <si>
    <t>1020500662</t>
  </si>
  <si>
    <t>1020500663</t>
  </si>
  <si>
    <t>1020500664</t>
  </si>
  <si>
    <t>1020500665</t>
  </si>
  <si>
    <t>1020500666</t>
  </si>
  <si>
    <t>1020500667</t>
  </si>
  <si>
    <t>1020500668</t>
  </si>
  <si>
    <t>1020500669</t>
  </si>
  <si>
    <t>1020500670</t>
  </si>
  <si>
    <t>1020500671</t>
  </si>
  <si>
    <t>1020500672</t>
  </si>
  <si>
    <t>1020500673</t>
  </si>
  <si>
    <t>1020500674</t>
  </si>
  <si>
    <t>1020500675</t>
  </si>
  <si>
    <t>1020500676</t>
  </si>
  <si>
    <t>1020500677</t>
  </si>
  <si>
    <t>1020500678</t>
  </si>
  <si>
    <t>1020500679</t>
  </si>
  <si>
    <t>1020500680</t>
  </si>
  <si>
    <t>1020500681</t>
  </si>
  <si>
    <t>1020500682</t>
  </si>
  <si>
    <t>1020500683</t>
  </si>
  <si>
    <t>1020500684</t>
  </si>
  <si>
    <t>1020500685</t>
  </si>
  <si>
    <t>1020500689</t>
  </si>
  <si>
    <t>1020500690</t>
  </si>
  <si>
    <t>1020500691</t>
  </si>
  <si>
    <t>1020500692</t>
  </si>
  <si>
    <t>1020500693</t>
  </si>
  <si>
    <t>1020500696</t>
  </si>
  <si>
    <t>1020500697</t>
  </si>
  <si>
    <t>1020500698</t>
  </si>
  <si>
    <t>1020500699</t>
  </si>
  <si>
    <t>1020500700</t>
  </si>
  <si>
    <t>1020500701</t>
  </si>
  <si>
    <t>1020500702</t>
  </si>
  <si>
    <t>oksusu H/E Infra 증설 및 구축 추진의 건(가상화 2set_</t>
  </si>
  <si>
    <t>1020500703</t>
  </si>
  <si>
    <t>1020500704</t>
  </si>
  <si>
    <t>1020500705</t>
  </si>
  <si>
    <t>1020500706</t>
  </si>
  <si>
    <t>1020500707</t>
  </si>
  <si>
    <t>1020500708</t>
  </si>
  <si>
    <t>1020500709</t>
  </si>
  <si>
    <t>1020500710</t>
  </si>
  <si>
    <t>1020500711</t>
  </si>
  <si>
    <t>1020500712</t>
  </si>
  <si>
    <t>1020500713</t>
  </si>
  <si>
    <t>1020500714</t>
  </si>
  <si>
    <t>1020500715</t>
  </si>
  <si>
    <t>1020500716</t>
  </si>
  <si>
    <t>1020500717</t>
  </si>
  <si>
    <t>1020500718</t>
  </si>
  <si>
    <t>1020500719</t>
  </si>
  <si>
    <t>1020500720</t>
  </si>
  <si>
    <t>1020500721</t>
  </si>
  <si>
    <t>1020500722</t>
  </si>
  <si>
    <t>1020500723</t>
  </si>
  <si>
    <t>1020500724</t>
  </si>
  <si>
    <t>1020500725</t>
  </si>
  <si>
    <t>1020500726</t>
  </si>
  <si>
    <t>1020500727</t>
  </si>
  <si>
    <t>1020500728</t>
  </si>
  <si>
    <t>1020500729</t>
  </si>
  <si>
    <t>1020500730</t>
  </si>
  <si>
    <t>1020500731</t>
  </si>
  <si>
    <t>1020500732</t>
  </si>
  <si>
    <t>1020500733</t>
  </si>
  <si>
    <t>1020500734</t>
  </si>
  <si>
    <t>1020500735</t>
  </si>
  <si>
    <t>1020500736</t>
  </si>
  <si>
    <t>1020500737</t>
  </si>
  <si>
    <t>1020500738</t>
  </si>
  <si>
    <t>옥수수 Data 시의성 강화 및 시각화 구축_서버</t>
  </si>
  <si>
    <t>1020500739</t>
  </si>
  <si>
    <t>1020500746</t>
  </si>
  <si>
    <t>1020500747</t>
  </si>
  <si>
    <t>1020500748</t>
  </si>
  <si>
    <t>1020500752</t>
  </si>
  <si>
    <t>oksusu 추천 Deep Learning 엔진용 서버도입의 건</t>
  </si>
  <si>
    <t>1020500753</t>
  </si>
  <si>
    <t>1020500765</t>
  </si>
  <si>
    <t>oksusu개인화(메시징시스템개발) 및 회원인증체계개선_사설L2스위치</t>
  </si>
  <si>
    <t>1020500767</t>
  </si>
  <si>
    <t>1020500773</t>
  </si>
  <si>
    <t>oksusu E/S서버 증설 - Master Node</t>
  </si>
  <si>
    <t>1020500774</t>
  </si>
  <si>
    <t>1020500775</t>
  </si>
  <si>
    <t>oksusu E/S서버 증설 - Data Node</t>
  </si>
  <si>
    <t>1020500776</t>
  </si>
  <si>
    <t>1020500777</t>
  </si>
  <si>
    <t>1020500778</t>
  </si>
  <si>
    <t>1020500779</t>
  </si>
  <si>
    <t>1020500780</t>
  </si>
  <si>
    <t>1020500781</t>
  </si>
  <si>
    <t>oksusu E/S서버 증설 - Coord. Node</t>
  </si>
  <si>
    <t>1020500782</t>
  </si>
  <si>
    <t>1020500783</t>
  </si>
  <si>
    <t>1020500784</t>
  </si>
  <si>
    <t>1020500785</t>
  </si>
  <si>
    <t>1020500786</t>
  </si>
  <si>
    <t>1020500803</t>
  </si>
  <si>
    <t>수유사옥 oksusu 송출서버 신규 구축 - TLS</t>
  </si>
  <si>
    <t>1020500804</t>
  </si>
  <si>
    <t>1020500805</t>
  </si>
  <si>
    <t>1020500806</t>
  </si>
  <si>
    <t>1020500807</t>
  </si>
  <si>
    <t>1020500808</t>
  </si>
  <si>
    <t>1020500809</t>
  </si>
  <si>
    <t>1020500810</t>
  </si>
  <si>
    <t>1020600001</t>
  </si>
  <si>
    <t>1020600002</t>
  </si>
  <si>
    <t>1020600003</t>
  </si>
  <si>
    <t>1020600004</t>
  </si>
  <si>
    <t>1020600005</t>
  </si>
  <si>
    <t>1020600006</t>
  </si>
  <si>
    <t>1020600007</t>
  </si>
  <si>
    <t>1020600008</t>
  </si>
  <si>
    <t>1020600009</t>
  </si>
  <si>
    <t>1020600010</t>
  </si>
  <si>
    <t>1020600011</t>
  </si>
  <si>
    <t>1020600012</t>
  </si>
  <si>
    <t>1020600013</t>
  </si>
  <si>
    <t>1020600014</t>
  </si>
  <si>
    <t>1020600015</t>
  </si>
  <si>
    <t>1020600016</t>
  </si>
  <si>
    <t>1020600017</t>
  </si>
  <si>
    <t>1020600018</t>
  </si>
  <si>
    <t>1020600019</t>
  </si>
  <si>
    <t>1020600020</t>
  </si>
  <si>
    <t>1020600021</t>
  </si>
  <si>
    <t>1020600022</t>
  </si>
  <si>
    <t>1020600023</t>
  </si>
  <si>
    <t>1020600024</t>
  </si>
  <si>
    <t>1020600025</t>
  </si>
  <si>
    <t>1020600026</t>
  </si>
  <si>
    <t>1020600027</t>
  </si>
  <si>
    <t>1020600028</t>
  </si>
  <si>
    <t>1020600029</t>
  </si>
  <si>
    <t>1020600030</t>
  </si>
  <si>
    <t>1020600031</t>
  </si>
  <si>
    <t>1020600032</t>
  </si>
  <si>
    <t>1020600033</t>
  </si>
  <si>
    <t>1020600034</t>
  </si>
  <si>
    <t>1020600035</t>
  </si>
  <si>
    <t>SFP+LR</t>
  </si>
  <si>
    <t>1020600036</t>
  </si>
  <si>
    <t>1020600037</t>
  </si>
  <si>
    <t>1020600038</t>
  </si>
  <si>
    <t>1020600039</t>
  </si>
  <si>
    <t>1020600040</t>
  </si>
  <si>
    <t>1020600041</t>
  </si>
  <si>
    <t>SFP-SX</t>
  </si>
  <si>
    <t>1020600042</t>
  </si>
  <si>
    <t>1020600043</t>
  </si>
  <si>
    <t>1020600044</t>
  </si>
  <si>
    <t>1020600045</t>
  </si>
  <si>
    <t>1020600046</t>
  </si>
  <si>
    <t>1050400001</t>
  </si>
  <si>
    <t>1050400002</t>
  </si>
  <si>
    <t>1050900001</t>
  </si>
  <si>
    <t>통합POC - Oracle 라이선스(24시간)</t>
  </si>
  <si>
    <t>1050900002</t>
  </si>
  <si>
    <t>통합POC - VM웨어 가상화 소프트웨어</t>
  </si>
  <si>
    <t>1050900003</t>
  </si>
  <si>
    <t>1050900004</t>
  </si>
  <si>
    <t>1050900005</t>
  </si>
  <si>
    <t>1050900006</t>
  </si>
  <si>
    <t>1050900007</t>
  </si>
  <si>
    <t>1050900008</t>
  </si>
  <si>
    <t>1050900009</t>
  </si>
  <si>
    <t>1050900010</t>
  </si>
  <si>
    <t>1050900011</t>
  </si>
  <si>
    <t>1050900012</t>
  </si>
  <si>
    <t>1050900013</t>
  </si>
  <si>
    <t>1050900014</t>
  </si>
  <si>
    <t>MIG00589</t>
  </si>
  <si>
    <t>oksusu 개발 및 검수용 단말 - LG G6</t>
  </si>
  <si>
    <t>MIG00590</t>
  </si>
  <si>
    <t>MIG00591</t>
  </si>
  <si>
    <t>MIG00592</t>
  </si>
  <si>
    <t>oksusu 개발 및 검수용 단말 - 갤럭시 S8 플러스</t>
  </si>
  <si>
    <t>MIG00593</t>
  </si>
  <si>
    <t>MIG00594</t>
  </si>
  <si>
    <t>MIG00595</t>
  </si>
  <si>
    <t>oksusu 개발 및 검수용 단말 - 갤럭시 S8</t>
  </si>
  <si>
    <t>MIG00596</t>
  </si>
  <si>
    <t>MIG00597</t>
  </si>
  <si>
    <t>MIG00598</t>
  </si>
  <si>
    <t>MIG00599</t>
  </si>
  <si>
    <t>oksusu 개발 및 검수용 단말 - 아이폰7</t>
  </si>
  <si>
    <t>MIG00600</t>
  </si>
  <si>
    <t>MIG00601</t>
  </si>
  <si>
    <t>MIG00602</t>
  </si>
  <si>
    <t>oksusu 개발 및 검수용 단말 - LG V20</t>
  </si>
  <si>
    <t>MIG00603</t>
  </si>
  <si>
    <t>MIG00604</t>
  </si>
  <si>
    <t>MIG00605</t>
  </si>
  <si>
    <t>oksusu 개발 및 검수용 단말 - 아이폰7플러스</t>
  </si>
  <si>
    <t>MIG00606</t>
  </si>
  <si>
    <t>MIG00607</t>
  </si>
  <si>
    <t>MIG00608</t>
  </si>
  <si>
    <t>MIG00609</t>
  </si>
  <si>
    <t>oksusu 개발 및 검수용 단말 - DEX STATION</t>
  </si>
  <si>
    <t>MIG00610</t>
  </si>
  <si>
    <t>MIG00611</t>
  </si>
  <si>
    <t>MIG00612</t>
  </si>
  <si>
    <t>MIG00613</t>
  </si>
  <si>
    <t>oksusu 개발 및 검수용 단말 - 갤럭시 A5 2017</t>
  </si>
  <si>
    <t>MIG00614</t>
  </si>
  <si>
    <t>oksusu 개발 및 검수용 단말 - 갤럭시 탭 A6 10.1</t>
  </si>
  <si>
    <t>MIG00615</t>
  </si>
  <si>
    <t>옥수수 Streaming Live 서비스 개선을 위한 장비 구매_아이패드</t>
  </si>
  <si>
    <t>MIG00616</t>
  </si>
  <si>
    <t>옥수수 Streaming Live 서비스 개선을 위한 장비 구매</t>
  </si>
  <si>
    <t>MIG00617</t>
  </si>
  <si>
    <t>MIG00618</t>
  </si>
  <si>
    <t>MIG00619</t>
  </si>
  <si>
    <t>MIG00620</t>
  </si>
  <si>
    <t>MIG00621</t>
  </si>
  <si>
    <t>MIG00622</t>
  </si>
  <si>
    <t>MIG00623</t>
  </si>
  <si>
    <t>MIG00624</t>
  </si>
  <si>
    <t>옥수수 Streaming Live 서비스 개선을 위한 장비 구매_맥북</t>
  </si>
  <si>
    <t>MIG00625</t>
  </si>
  <si>
    <t>MIG00626</t>
  </si>
  <si>
    <t>MIG00627</t>
  </si>
  <si>
    <t>oksusu 서비스 모니터링용 단말 구매 추진의 건</t>
  </si>
  <si>
    <t>MIG00628</t>
  </si>
  <si>
    <t>MIG00629</t>
  </si>
  <si>
    <t>MIG00630</t>
  </si>
  <si>
    <t>MIG00631</t>
  </si>
  <si>
    <t>MIG00632</t>
  </si>
  <si>
    <t>oksusu 개발/QA 용 단말 - iPhone X</t>
  </si>
  <si>
    <t>MIG00633</t>
  </si>
  <si>
    <t>MIG00634</t>
  </si>
  <si>
    <t>oksusu 개발/QA 용 단말 - iPhone 8</t>
  </si>
  <si>
    <t>MIG00635</t>
  </si>
  <si>
    <t>MIG00636</t>
  </si>
  <si>
    <t>MIG00637</t>
  </si>
  <si>
    <t>oksusu 개발/QA 용 단말 - LG V30</t>
  </si>
  <si>
    <t>MIG00638</t>
  </si>
  <si>
    <t>oksusu 개발/QA 용 단말 - iPhone 8+</t>
  </si>
  <si>
    <t>MIG00639</t>
  </si>
  <si>
    <t>oksusu 개발/QA 용 단말 - iPad Pro 12.9</t>
  </si>
  <si>
    <t>MIG00640</t>
  </si>
  <si>
    <t>oksusu 개발/QA 용 단말 - 갤럭시노트8</t>
  </si>
  <si>
    <t>MIG00641</t>
  </si>
  <si>
    <t>MIG00642</t>
  </si>
  <si>
    <t>oksusu MobileApp 기능 및 UI테스트목적단말구매-갤럭시S8</t>
  </si>
  <si>
    <t>MIG00643</t>
  </si>
  <si>
    <t>MIG00644</t>
  </si>
  <si>
    <t>MIG00645</t>
  </si>
  <si>
    <t>MIG00646</t>
  </si>
  <si>
    <t>oksusu MobileApp 기능 및 UI테스트목적단말구매 -V30</t>
  </si>
  <si>
    <t>MIG00647</t>
  </si>
  <si>
    <t>oksusu MobileApp 기능 및 UI테스트목적단말구매-갤럭시노트8</t>
  </si>
  <si>
    <t>MIG00648</t>
  </si>
  <si>
    <t>oksusu MobileApp 기능 및 UI테스트목적단말구매-V20</t>
  </si>
  <si>
    <t>MIG00649</t>
  </si>
  <si>
    <t>oksusu MobileApp 기능 및 UI테스트목적단말구매-탭4_8플러</t>
  </si>
  <si>
    <t>MIG00650</t>
  </si>
  <si>
    <t>oksusu MobileApp 기능 및 UI테스트목적단말구매-갤럭시탭S3</t>
  </si>
  <si>
    <t>MIG00651</t>
  </si>
  <si>
    <t>oksusu MobileApp 기능 및 UI테스트목적단말구매-G패드3</t>
  </si>
  <si>
    <t>MIG00652</t>
  </si>
  <si>
    <t>oksusu MobileApp 기능 및 UI테스트목적단말구매-갤럭시J5_</t>
  </si>
  <si>
    <t>MIG00653</t>
  </si>
  <si>
    <t>oksusu MobileApp 기능 및 UI테스트목적단말구매-갤럭시A5_</t>
  </si>
  <si>
    <t>MIG00654</t>
  </si>
  <si>
    <t>oksusu 개발/QA용 단말 - G7 ThinQ</t>
  </si>
  <si>
    <t>MIG00655</t>
  </si>
  <si>
    <t>oksusu 개발/QA용 단말 - 갤럭시S9플러스</t>
  </si>
  <si>
    <t>MIG00656</t>
  </si>
  <si>
    <t>oksusu 개발/QA용 단말 - iPhone XR</t>
  </si>
  <si>
    <t>MIG00657</t>
  </si>
  <si>
    <t>oksusu 개발/QA용 단말 - V35 ThinQ</t>
  </si>
  <si>
    <t>MIG00658</t>
  </si>
  <si>
    <t>oksusu 개발/QA용 단말 - 갤럭시노트9</t>
  </si>
  <si>
    <t>MIG00659</t>
  </si>
  <si>
    <t>oksusu 개발/QA용 단말 - iPhone XS</t>
  </si>
  <si>
    <t>MIG00660</t>
  </si>
  <si>
    <t>oksusu 개발/QA용 단말 - iPhone XS MAX</t>
  </si>
  <si>
    <t>MIG00661</t>
  </si>
  <si>
    <t>MIG00662</t>
  </si>
  <si>
    <t>oksusu 개발/QA용 단말 - 갤럭시S9</t>
  </si>
  <si>
    <t xml:space="preserve">기계장치 </t>
  </si>
  <si>
    <t>임차시설물</t>
  </si>
  <si>
    <t>부동산</t>
  </si>
  <si>
    <t>부동산-건물부대설비</t>
  </si>
  <si>
    <t>A20200200015</t>
  </si>
  <si>
    <t>KGIT 사무실 공사 (가구/전기)</t>
  </si>
  <si>
    <t>2020/02/01</t>
  </si>
  <si>
    <t>A20200600081</t>
  </si>
  <si>
    <t>2020.06 스마트오피스 공사비용</t>
  </si>
  <si>
    <t>2020/06/20</t>
  </si>
  <si>
    <t>A20200800006</t>
  </si>
  <si>
    <t>스마트오피스 네트워크/전산실 확장 공사</t>
  </si>
  <si>
    <t>2020/08/01</t>
  </si>
  <si>
    <t>A20201200022</t>
  </si>
  <si>
    <t>복구충당부채 설정 (SBS프리즘타워)</t>
  </si>
  <si>
    <t>2020/12/31</t>
  </si>
  <si>
    <t>A20201200023</t>
  </si>
  <si>
    <t>복구충당부채 설정 (파크M)</t>
  </si>
  <si>
    <t>A20201200024</t>
  </si>
  <si>
    <t>복구충당부채 설정 (KGIT)</t>
  </si>
  <si>
    <t>A20210100235</t>
  </si>
  <si>
    <t>공덕 사무실(상황실) 인테리어비용</t>
  </si>
  <si>
    <t>2021/01/31</t>
  </si>
  <si>
    <t>A20210200019</t>
  </si>
  <si>
    <t>복구충당부채 반영 (여의도 포스트타워)</t>
  </si>
  <si>
    <t>2021/02/28</t>
  </si>
  <si>
    <t>A20210200020</t>
  </si>
  <si>
    <t>복구충당부채 반영 (공덕 상황실)</t>
  </si>
  <si>
    <t>A20210200025</t>
  </si>
  <si>
    <t>여의도 포스트타워 사무실 사인공사, 추가공사 비용</t>
  </si>
  <si>
    <t>2021/02/05</t>
  </si>
  <si>
    <t>A20210700073</t>
  </si>
  <si>
    <t>포스트타워 사무실 좌석 확충공사(23석)</t>
  </si>
  <si>
    <t>2021/07/12</t>
  </si>
  <si>
    <t>A20210800034</t>
  </si>
  <si>
    <t>포스트타워 사무실 좌석 확충 공사(네트워크)</t>
  </si>
  <si>
    <t>2021/08/01</t>
  </si>
  <si>
    <t>A20220300195</t>
  </si>
  <si>
    <t>포스트타워 15층 인테리어공사</t>
  </si>
  <si>
    <t>2022/03/02</t>
  </si>
  <si>
    <t>A20220300196</t>
  </si>
  <si>
    <t>포스트타워 19층 인테리어 부분공사</t>
  </si>
  <si>
    <t>2022/03/23</t>
  </si>
  <si>
    <t>MIG00559</t>
  </si>
  <si>
    <t>고객센터 확장 및 전산실 공사 정산(7/30)-네트워크 공사</t>
  </si>
  <si>
    <t>2016/07/30</t>
  </si>
  <si>
    <t>MIG00560</t>
  </si>
  <si>
    <t>고객센터 확장 및 전산실 공사 정산(7/30)-소방 공사</t>
  </si>
  <si>
    <t>MIG00561</t>
  </si>
  <si>
    <t>사무실 확장 공사시 칸막이 및 기타인테리어</t>
  </si>
  <si>
    <t>MIG00562</t>
  </si>
  <si>
    <t>사무실 확장 공사시 네트워크공사</t>
  </si>
  <si>
    <t>MIG00563</t>
  </si>
  <si>
    <t>확장 사무실 보안 카드리더기 설치</t>
  </si>
  <si>
    <t>MIG00564</t>
  </si>
  <si>
    <t>고객센터 파티션 구매</t>
  </si>
  <si>
    <t>MIG00565</t>
  </si>
  <si>
    <t>고객센터 네트워크 공사</t>
  </si>
  <si>
    <t>MIG00566</t>
  </si>
  <si>
    <t xml:space="preserve">사무실 확장 공사비 정산(5/20)-사무실 레이아웃 공사 </t>
  </si>
  <si>
    <t>2017/05/31</t>
  </si>
  <si>
    <t>MIG00567</t>
  </si>
  <si>
    <t>사무실 확장 네트워크 공사비 정산(5/20)</t>
  </si>
  <si>
    <t>MIG00568</t>
  </si>
  <si>
    <t>사무실 재배치(조직개편) 공사비 정산(7/1)-레이아웃 공사</t>
  </si>
  <si>
    <t>2017/07/31</t>
  </si>
  <si>
    <t>MIG00569</t>
  </si>
  <si>
    <t>사무실 재배치(조직개편) 네트워크 공사비 정산(7/1)</t>
  </si>
  <si>
    <t>MIG00570</t>
  </si>
  <si>
    <t>사무실 창고공간 공사비용 지급</t>
  </si>
  <si>
    <t>2017/10/31</t>
  </si>
  <si>
    <t>MIG00571</t>
  </si>
  <si>
    <t>사무실 설계 및 레이아웃 비용(1/20)</t>
  </si>
  <si>
    <t>MIG00572</t>
  </si>
  <si>
    <t>사무실 네트워크 공사 비용(1/20)</t>
  </si>
  <si>
    <t>MIG00573</t>
  </si>
  <si>
    <t>네트워크 스위치 장비 구매 납품설치 비용(1/20)</t>
  </si>
  <si>
    <t>MIG00574</t>
  </si>
  <si>
    <t>사무실 로고 변경 공사비</t>
  </si>
  <si>
    <t>2018/06/30</t>
  </si>
  <si>
    <t>MIG00575</t>
  </si>
  <si>
    <t>사무실 복합공간 네트워크 비용</t>
  </si>
  <si>
    <t>MIG00576</t>
  </si>
  <si>
    <t>사무실 레이아웃, 전기, 소방공사 등 회의실, 휴게공간 공사비용 임차시설</t>
  </si>
  <si>
    <t>2018/08/31</t>
  </si>
  <si>
    <t>MIG00577</t>
  </si>
  <si>
    <t>사무실 복합공간 개선공사 추가비용</t>
  </si>
  <si>
    <t>2018/09/07</t>
  </si>
  <si>
    <t>MIG00578</t>
  </si>
  <si>
    <t>사무실 공간재배치 공사비 지급의 건</t>
  </si>
  <si>
    <t>2018/10/31</t>
  </si>
  <si>
    <t>MIG00579</t>
  </si>
  <si>
    <t>사무실 네트워크 공사비 지급의 건(10/7)</t>
  </si>
  <si>
    <t>MIG00580</t>
  </si>
  <si>
    <t>고객센터 이중화를 위한 네트워크공사_CAP-2018-3167</t>
  </si>
  <si>
    <t>MIG00581</t>
  </si>
  <si>
    <t>2/9 고객센터 네트워크 공사 비용 ( CAP-2019-0369)</t>
  </si>
  <si>
    <t>2019/02/28</t>
  </si>
  <si>
    <t>MIG00582</t>
  </si>
  <si>
    <t xml:space="preserve">고객센터 이전으로 인한 사무실(MBC PARK M, 前 고객센터 자리) </t>
  </si>
  <si>
    <t>MIG00583</t>
  </si>
  <si>
    <t>파크엠 정수기용 수도배관공사비(CAP-2019-2577)</t>
  </si>
  <si>
    <t>2019/07/04</t>
  </si>
  <si>
    <t>MIG00584</t>
  </si>
  <si>
    <t>사무실 BI교체 및 방음공사</t>
  </si>
  <si>
    <t>2019/09/30</t>
  </si>
  <si>
    <t>MIG00585</t>
  </si>
  <si>
    <t>사무실 업무공간 확장 공사(11/16) 비용 지급_사무실 레이아웃</t>
  </si>
  <si>
    <t>2019/11/19</t>
  </si>
  <si>
    <t>MIG00586</t>
  </si>
  <si>
    <t>사무실 업무공간 확장 공사(11/16) 비용 지급_네트워크비</t>
  </si>
  <si>
    <t>MIG00587</t>
  </si>
  <si>
    <t>사무실 레이아웃 변경 공사(12/13) 비용 지급</t>
  </si>
  <si>
    <t>2019/12/16</t>
  </si>
  <si>
    <t>MIG00588</t>
  </si>
  <si>
    <t>KGIT 사무실 업무공간 공사(12/30) 비용 지급_네트워크비</t>
  </si>
  <si>
    <t>2019/12/30</t>
  </si>
  <si>
    <t xml:space="preserve">임차시설물 </t>
  </si>
  <si>
    <t>비품</t>
  </si>
  <si>
    <t>일반비품</t>
  </si>
  <si>
    <t>일반비품-사무가구</t>
  </si>
  <si>
    <t>A20151100001</t>
  </si>
  <si>
    <t>Te 보조책상(MIG00192)</t>
  </si>
  <si>
    <t>2015/11/30</t>
  </si>
  <si>
    <t>A20151100002</t>
  </si>
  <si>
    <t>Te 블럭판넬(MIG00192)</t>
  </si>
  <si>
    <t>A20161000001</t>
  </si>
  <si>
    <t>Te 블럭판넬(MIG00257)</t>
  </si>
  <si>
    <t>전산비품-노트북</t>
  </si>
  <si>
    <t>A20200100013</t>
  </si>
  <si>
    <t>노트북_표진수</t>
  </si>
  <si>
    <t>2020/01/20</t>
  </si>
  <si>
    <t>전산비품-데스크탑PC</t>
  </si>
  <si>
    <t>A20200100014</t>
  </si>
  <si>
    <t>데스크탑PC_이동주</t>
  </si>
  <si>
    <t>2020/01/31</t>
  </si>
  <si>
    <t>A20200100018</t>
  </si>
  <si>
    <t>노트북_이동주</t>
  </si>
  <si>
    <t>A20200100019</t>
  </si>
  <si>
    <t>노트북_박병주</t>
  </si>
  <si>
    <t>A20200100020</t>
  </si>
  <si>
    <t>노트북_황인수</t>
  </si>
  <si>
    <t>A20200100029</t>
  </si>
  <si>
    <t>데스크탑PC_박병주</t>
  </si>
  <si>
    <t>A20200100035</t>
  </si>
  <si>
    <t>데스크탑PC_구경현</t>
  </si>
  <si>
    <t>A20200100036</t>
  </si>
  <si>
    <t>데스크탑PC_인정민</t>
  </si>
  <si>
    <t>A20200100037</t>
  </si>
  <si>
    <t>노트북_배희정</t>
  </si>
  <si>
    <t>전산비품-모니터</t>
  </si>
  <si>
    <t>A20200100038</t>
  </si>
  <si>
    <t>모니터_이동주</t>
  </si>
  <si>
    <t>A20200100039</t>
  </si>
  <si>
    <t>A20200100040</t>
  </si>
  <si>
    <t>모니터_표진수</t>
  </si>
  <si>
    <t>A20200100041</t>
  </si>
  <si>
    <t>모니터_금동진</t>
  </si>
  <si>
    <t>A20200100042</t>
  </si>
  <si>
    <t>모니터_황인수</t>
  </si>
  <si>
    <t>A20200100043</t>
  </si>
  <si>
    <t>A20200100046</t>
  </si>
  <si>
    <t>모니터_박병주</t>
  </si>
  <si>
    <t>A20200100047</t>
  </si>
  <si>
    <t>A20200100048</t>
  </si>
  <si>
    <t>모니터_인정민</t>
  </si>
  <si>
    <t>A20200100049</t>
  </si>
  <si>
    <t>A20200100050</t>
  </si>
  <si>
    <t>모니터_구경현</t>
  </si>
  <si>
    <t>A20200100051</t>
  </si>
  <si>
    <t>A20200200007</t>
  </si>
  <si>
    <t>데스크탑PC_장진서</t>
  </si>
  <si>
    <t>2020/02/17</t>
  </si>
  <si>
    <t>A20200200008</t>
  </si>
  <si>
    <t>모니터_장진서</t>
  </si>
  <si>
    <t>A20200200011</t>
  </si>
  <si>
    <t>모니터_심서경</t>
  </si>
  <si>
    <t>2020/02/12</t>
  </si>
  <si>
    <t>A20200200012</t>
  </si>
  <si>
    <t>A20200200013</t>
  </si>
  <si>
    <t>모니터_배희정</t>
  </si>
  <si>
    <t>A20200200014</t>
  </si>
  <si>
    <t>A20200300001</t>
  </si>
  <si>
    <t>데크스탑_우정훈</t>
  </si>
  <si>
    <t>2020/03/31</t>
  </si>
  <si>
    <t>A20200300002</t>
  </si>
  <si>
    <t>노트북_우정훈</t>
  </si>
  <si>
    <t>A20200300003</t>
  </si>
  <si>
    <t>모니터_우정훈</t>
  </si>
  <si>
    <t>A20200300004</t>
  </si>
  <si>
    <t>A20200300005</t>
  </si>
  <si>
    <t>모니터_한승희</t>
  </si>
  <si>
    <t>A20200300006</t>
  </si>
  <si>
    <t>모니터_박태전</t>
  </si>
  <si>
    <t>A20200300007</t>
  </si>
  <si>
    <t>노트북_배중섭</t>
  </si>
  <si>
    <t>A20200400001</t>
  </si>
  <si>
    <t>데스크탑PC_안병규</t>
  </si>
  <si>
    <t>2020/04/29</t>
  </si>
  <si>
    <t>A20200400002</t>
  </si>
  <si>
    <t>모니터_안병규</t>
  </si>
  <si>
    <t>A20200400003</t>
  </si>
  <si>
    <t>A20200400004</t>
  </si>
  <si>
    <t>모니터_이규란</t>
  </si>
  <si>
    <t>A20200400005</t>
  </si>
  <si>
    <t>A20200400006</t>
  </si>
  <si>
    <t>노트북_이규란</t>
  </si>
  <si>
    <t>A20200400007</t>
  </si>
  <si>
    <t>모니터_이보라</t>
  </si>
  <si>
    <t>A20200400008</t>
  </si>
  <si>
    <t>A20200400012</t>
  </si>
  <si>
    <t>개인정보노트북_표승현</t>
  </si>
  <si>
    <t>A20200400013</t>
  </si>
  <si>
    <t>개인정보노트북_최종석</t>
  </si>
  <si>
    <t>A20200400014</t>
  </si>
  <si>
    <t>노트북_박민우</t>
  </si>
  <si>
    <t>A20200500001</t>
  </si>
  <si>
    <t>노트북_박명순</t>
  </si>
  <si>
    <t>2020/05/29</t>
  </si>
  <si>
    <t>A20200500006</t>
  </si>
  <si>
    <t>노트북_권민성</t>
  </si>
  <si>
    <t>A20200500007</t>
  </si>
  <si>
    <t>노트북_심우교</t>
  </si>
  <si>
    <t>A20200600001</t>
  </si>
  <si>
    <t>노트북_김용원</t>
  </si>
  <si>
    <t>2020/06/30</t>
  </si>
  <si>
    <t>A20200600003</t>
  </si>
  <si>
    <t>데스크탑PC_이광진</t>
  </si>
  <si>
    <t>A20200600004</t>
  </si>
  <si>
    <t>노트북_김가인(신규)</t>
  </si>
  <si>
    <t>2020/06/18</t>
  </si>
  <si>
    <t>A20200600005</t>
  </si>
  <si>
    <t>노트북_인정민(신규)</t>
  </si>
  <si>
    <t>A20200600006</t>
  </si>
  <si>
    <t>노트북_김인수(신규)</t>
  </si>
  <si>
    <t>A20200600007</t>
  </si>
  <si>
    <t>노트북_류창선(신규)</t>
  </si>
  <si>
    <t>A20200600008</t>
  </si>
  <si>
    <t>노트북_강해성QA(신규)</t>
  </si>
  <si>
    <t>A20200600009</t>
  </si>
  <si>
    <t>노트북_박민훈QA(신규)</t>
  </si>
  <si>
    <t>A20200600010</t>
  </si>
  <si>
    <t>노트북_김도형(신규)</t>
  </si>
  <si>
    <t>A20200600011</t>
  </si>
  <si>
    <t>노트북_김형훈(신규)</t>
  </si>
  <si>
    <t>A20200600012</t>
  </si>
  <si>
    <t>노트북_장은희(신규)</t>
  </si>
  <si>
    <t>A20200600013</t>
  </si>
  <si>
    <t>노트북_이보라(신규)</t>
  </si>
  <si>
    <t>A20200600014</t>
  </si>
  <si>
    <t>노트북_김지석(신규)</t>
  </si>
  <si>
    <t>A20200600015</t>
  </si>
  <si>
    <t>노트북_최동민(신규)</t>
  </si>
  <si>
    <t>A20200600016</t>
  </si>
  <si>
    <t>노트북_김소정(신규)</t>
  </si>
  <si>
    <t>A20200600017</t>
  </si>
  <si>
    <t>노트북_김명진(신규)</t>
  </si>
  <si>
    <t>A20200600018</t>
  </si>
  <si>
    <t>노트북_손민경(신규)</t>
  </si>
  <si>
    <t>A20200600019</t>
  </si>
  <si>
    <t>노트북_김해중(신규)</t>
  </si>
  <si>
    <t>A20200600020</t>
  </si>
  <si>
    <t>노트북_김성무(신규)</t>
  </si>
  <si>
    <t>A20200600021</t>
  </si>
  <si>
    <t>노트북_백인철(신규)</t>
  </si>
  <si>
    <t>A20200600023</t>
  </si>
  <si>
    <t>노트북_이주영</t>
  </si>
  <si>
    <t>A20200600027</t>
  </si>
  <si>
    <t>노트북_김재기</t>
  </si>
  <si>
    <t>A20200600028</t>
  </si>
  <si>
    <t>개인락카1</t>
  </si>
  <si>
    <t>A20200600029</t>
  </si>
  <si>
    <t>개인락카2</t>
  </si>
  <si>
    <t>A20200600030</t>
  </si>
  <si>
    <t>개인락카3</t>
  </si>
  <si>
    <t>A20200600031</t>
  </si>
  <si>
    <t>개인락카4</t>
  </si>
  <si>
    <t>A20200600032</t>
  </si>
  <si>
    <t>개인락카5</t>
  </si>
  <si>
    <t>A20200600033</t>
  </si>
  <si>
    <t>개인락카6</t>
  </si>
  <si>
    <t>A20200600034</t>
  </si>
  <si>
    <t>개인락카7</t>
  </si>
  <si>
    <t>A20200600035</t>
  </si>
  <si>
    <t>개인락카8</t>
  </si>
  <si>
    <t>A20200600036</t>
  </si>
  <si>
    <t>개인락카9</t>
  </si>
  <si>
    <t>A20200600037</t>
  </si>
  <si>
    <t>개인락카10</t>
  </si>
  <si>
    <t>A20200600038</t>
  </si>
  <si>
    <t>개인락카11</t>
  </si>
  <si>
    <t>A20200600039</t>
  </si>
  <si>
    <t>개인락카12</t>
  </si>
  <si>
    <t>A20200600040</t>
  </si>
  <si>
    <t>개인락카13</t>
  </si>
  <si>
    <t>A20200600041</t>
  </si>
  <si>
    <t>개인락카14</t>
  </si>
  <si>
    <t>A20200600043</t>
  </si>
  <si>
    <t>개인락카15</t>
  </si>
  <si>
    <t>A20200600044</t>
  </si>
  <si>
    <t>개인락카16</t>
  </si>
  <si>
    <t>A20200600045</t>
  </si>
  <si>
    <t>개인락카17</t>
  </si>
  <si>
    <t>A20200600046</t>
  </si>
  <si>
    <t>개인락카18</t>
  </si>
  <si>
    <t>A20200600047</t>
  </si>
  <si>
    <t>개인락카19</t>
  </si>
  <si>
    <t>A20200600048</t>
  </si>
  <si>
    <t>개인락카20</t>
  </si>
  <si>
    <t>A20200600049</t>
  </si>
  <si>
    <t>개인락카21</t>
  </si>
  <si>
    <t>A20200600050</t>
  </si>
  <si>
    <t>개인락카22</t>
  </si>
  <si>
    <t>A20200600051</t>
  </si>
  <si>
    <t>개인락카23</t>
  </si>
  <si>
    <t>A20200600052</t>
  </si>
  <si>
    <t>개인락카24</t>
  </si>
  <si>
    <t>A20200600053</t>
  </si>
  <si>
    <t>개인락카25</t>
  </si>
  <si>
    <t>A20200600054</t>
  </si>
  <si>
    <t>개인락카26</t>
  </si>
  <si>
    <t>A20200600055</t>
  </si>
  <si>
    <t>개인락카27</t>
  </si>
  <si>
    <t>A20200600056</t>
  </si>
  <si>
    <t>개인락카28</t>
  </si>
  <si>
    <t>A20200600057</t>
  </si>
  <si>
    <t>개인락카29</t>
  </si>
  <si>
    <t>A20200600058</t>
  </si>
  <si>
    <t>개인락카30</t>
  </si>
  <si>
    <t>A20200600059</t>
  </si>
  <si>
    <t>책상1(*1400)</t>
  </si>
  <si>
    <t>A20200600060</t>
  </si>
  <si>
    <t>책상2(*1400)</t>
  </si>
  <si>
    <t>A20200600061</t>
  </si>
  <si>
    <t>책상3(*1400)</t>
  </si>
  <si>
    <t>A20200600062</t>
  </si>
  <si>
    <t>책상4(*1400)</t>
  </si>
  <si>
    <t>A20200600063</t>
  </si>
  <si>
    <t>책상5(*1400)</t>
  </si>
  <si>
    <t>A20200600064</t>
  </si>
  <si>
    <t>책상6(*1400)</t>
  </si>
  <si>
    <t>A20200600065</t>
  </si>
  <si>
    <t>책상7(*1400)</t>
  </si>
  <si>
    <t>A20200600066</t>
  </si>
  <si>
    <t>책상8(*1400)</t>
  </si>
  <si>
    <t>A20200600067</t>
  </si>
  <si>
    <t>책상9(*1400)</t>
  </si>
  <si>
    <t>A20200600068</t>
  </si>
  <si>
    <t>책상10(*1400)</t>
  </si>
  <si>
    <t>A20200600069</t>
  </si>
  <si>
    <t>책상11(*1400)</t>
  </si>
  <si>
    <t>A20200600070</t>
  </si>
  <si>
    <t>책상12(*1400)</t>
  </si>
  <si>
    <t>A20200600071</t>
  </si>
  <si>
    <t>책상13(*1400)</t>
  </si>
  <si>
    <t>A20200600072</t>
  </si>
  <si>
    <t>책상14(*1400)</t>
  </si>
  <si>
    <t>A20200600073</t>
  </si>
  <si>
    <t>책상15(*1400)</t>
  </si>
  <si>
    <t>일반비품-사무기기</t>
  </si>
  <si>
    <t>A20200600074</t>
  </si>
  <si>
    <t>책상16(*1400)</t>
  </si>
  <si>
    <t>A20200600075</t>
  </si>
  <si>
    <t>책상17(*1400)</t>
  </si>
  <si>
    <t>전산비품-기타전산장비</t>
  </si>
  <si>
    <t>A20200600076</t>
  </si>
  <si>
    <t>문서세단기(大)</t>
  </si>
  <si>
    <t>2020/06/24</t>
  </si>
  <si>
    <t>A20200600079</t>
  </si>
  <si>
    <t>데스크탑PC_김용원</t>
  </si>
  <si>
    <t>A20200600080</t>
  </si>
  <si>
    <t>노트북_육용수</t>
  </si>
  <si>
    <t>A20200700001</t>
  </si>
  <si>
    <t>노트북_신상민</t>
  </si>
  <si>
    <t>2020/07/08</t>
  </si>
  <si>
    <t>A20200700002</t>
  </si>
  <si>
    <t>노트북_임상훈</t>
  </si>
  <si>
    <t>2020/07/17</t>
  </si>
  <si>
    <t>일반비품-가전기기</t>
  </si>
  <si>
    <t>A20200700007</t>
  </si>
  <si>
    <t>넷기어스위치(Azure 이전 당일 워룸 구축용)</t>
  </si>
  <si>
    <t>전산비품-네트웍장비</t>
  </si>
  <si>
    <t>A20200700008</t>
  </si>
  <si>
    <t>인코더(상황실)</t>
  </si>
  <si>
    <t>2020/07/22</t>
  </si>
  <si>
    <t>A20200700009</t>
  </si>
  <si>
    <t>A20200700010</t>
  </si>
  <si>
    <t>A20200700011</t>
  </si>
  <si>
    <t>A20200700012</t>
  </si>
  <si>
    <t>A20200700013</t>
  </si>
  <si>
    <t>A20200700014</t>
  </si>
  <si>
    <t>전산비품-저장장비</t>
  </si>
  <si>
    <t>A20200700015</t>
  </si>
  <si>
    <t>A20200700016</t>
  </si>
  <si>
    <t>노트북_황재연</t>
  </si>
  <si>
    <t>2020/07/28</t>
  </si>
  <si>
    <t>A20200700017</t>
  </si>
  <si>
    <t>데스크탑PC_영상편집용</t>
  </si>
  <si>
    <t>2020/07/30</t>
  </si>
  <si>
    <t>A20200700018</t>
  </si>
  <si>
    <t>A20200700019</t>
  </si>
  <si>
    <t>A20200700021</t>
  </si>
  <si>
    <t>보안실/상황실 지문인식기 (2대)</t>
  </si>
  <si>
    <t>A20200800001</t>
  </si>
  <si>
    <t>노트북_김문성</t>
  </si>
  <si>
    <t>2020/08/12</t>
  </si>
  <si>
    <t>A20200800002</t>
  </si>
  <si>
    <t>데스크탑PC_황재연</t>
  </si>
  <si>
    <t>2020/08/24</t>
  </si>
  <si>
    <t>A20200800004</t>
  </si>
  <si>
    <t>노트북_남지홍</t>
  </si>
  <si>
    <t>2020/08/31</t>
  </si>
  <si>
    <t>A20200800005</t>
  </si>
  <si>
    <t>노트북_민지은</t>
  </si>
  <si>
    <t>A20200800007</t>
  </si>
  <si>
    <t>SECUI BLUEMAX NGF 300 (방화벽-고객센터)</t>
  </si>
  <si>
    <t>2020/08/19</t>
  </si>
  <si>
    <t>A20200800008</t>
  </si>
  <si>
    <t>A20200800009</t>
  </si>
  <si>
    <t>SECUI BLUEMAX NGF 500 (방화벽-사무실)</t>
  </si>
  <si>
    <t>A20200900001</t>
  </si>
  <si>
    <t>노트북_마계환</t>
  </si>
  <si>
    <t>2020/09/03</t>
  </si>
  <si>
    <t>전산비품-스마트폰·태블릿PC</t>
  </si>
  <si>
    <t>A20200900002</t>
  </si>
  <si>
    <t xml:space="preserve">TEST_갤럭시 노트20 </t>
  </si>
  <si>
    <t>2020/09/15</t>
  </si>
  <si>
    <t>A20200900003</t>
  </si>
  <si>
    <t>TEST_갤럭시 탭S6</t>
  </si>
  <si>
    <t>A20200900004</t>
  </si>
  <si>
    <t>TEST_갤럭시 Z플립</t>
  </si>
  <si>
    <t>A20200900005</t>
  </si>
  <si>
    <t>TEST_갤럭시 탭A</t>
  </si>
  <si>
    <t>A20200900006</t>
  </si>
  <si>
    <t>노트북_임윤정</t>
  </si>
  <si>
    <t>2020/09/21</t>
  </si>
  <si>
    <t>A20200900015</t>
  </si>
  <si>
    <t>모니터_커전(인턴A)</t>
  </si>
  <si>
    <t>2020/09/22</t>
  </si>
  <si>
    <t>A20200900016</t>
  </si>
  <si>
    <t>모니터_커전(인턴B)</t>
  </si>
  <si>
    <t>A20200900018</t>
  </si>
  <si>
    <t>데스크탑PC_커전(인턴A)</t>
  </si>
  <si>
    <t>2020/09/17</t>
  </si>
  <si>
    <t>A20200900025</t>
  </si>
  <si>
    <t>2020/09/25</t>
  </si>
  <si>
    <t>A20201000001</t>
  </si>
  <si>
    <t>TEST_갤럭시 Z폴드2</t>
  </si>
  <si>
    <t>2020/10/13</t>
  </si>
  <si>
    <t>A20201000002</t>
  </si>
  <si>
    <t>노트북_홍주희</t>
  </si>
  <si>
    <t>2020/10/23</t>
  </si>
  <si>
    <t>A20201000003</t>
  </si>
  <si>
    <t>모니터_홍주희</t>
  </si>
  <si>
    <t>A20201000004</t>
  </si>
  <si>
    <t>데스크탑PC_김의종</t>
  </si>
  <si>
    <t>2020/10/07</t>
  </si>
  <si>
    <t>A20201000005</t>
  </si>
  <si>
    <t>모니터_김의종</t>
  </si>
  <si>
    <t>A20201000006</t>
  </si>
  <si>
    <t>A20201000011</t>
  </si>
  <si>
    <t>노트북_디자인팀</t>
  </si>
  <si>
    <t>2020/10/29</t>
  </si>
  <si>
    <t>A20201000012</t>
  </si>
  <si>
    <t>2020/10/05</t>
  </si>
  <si>
    <t>A20201000013</t>
  </si>
  <si>
    <t>A20201000015</t>
  </si>
  <si>
    <t>SECUI BLUEMAX NGF 1000 (방화벽-상황실)</t>
  </si>
  <si>
    <t>2020/10/31</t>
  </si>
  <si>
    <t>A20201000016</t>
  </si>
  <si>
    <t>A20201100001</t>
  </si>
  <si>
    <t>데스크탑PC_영상작업</t>
  </si>
  <si>
    <t>2020/11/16</t>
  </si>
  <si>
    <t>A20201100002</t>
  </si>
  <si>
    <t>A20201100003</t>
  </si>
  <si>
    <t>모니터_영상작업</t>
  </si>
  <si>
    <t>A20201100004</t>
  </si>
  <si>
    <t>A20201100005</t>
  </si>
  <si>
    <t>A20201100006</t>
  </si>
  <si>
    <t>A20201100008</t>
  </si>
  <si>
    <t>노트북_최현근(QA)</t>
  </si>
  <si>
    <t>2020/11/25</t>
  </si>
  <si>
    <t>전산비품-음향·영상장비</t>
  </si>
  <si>
    <t>A20201100009</t>
  </si>
  <si>
    <t>화상회의용기기</t>
  </si>
  <si>
    <t>2020/11/27</t>
  </si>
  <si>
    <t>A20201100010</t>
  </si>
  <si>
    <t>TEST_iPhone 12 mini(QA)</t>
  </si>
  <si>
    <t>A20201100011</t>
  </si>
  <si>
    <t>TEST_iPhone12pro(QA)</t>
  </si>
  <si>
    <t>A20201100012</t>
  </si>
  <si>
    <t>TEST_iPhone 12(QA)</t>
  </si>
  <si>
    <t>A20201100013</t>
  </si>
  <si>
    <t>TEST_ipad Air(QA)</t>
  </si>
  <si>
    <t>A20201100014</t>
  </si>
  <si>
    <t>TEST_iPad8세대(QA)</t>
  </si>
  <si>
    <t>A20201100015</t>
  </si>
  <si>
    <t>TEST_iPhone 12pro max(C)</t>
  </si>
  <si>
    <t>2020/11/26</t>
  </si>
  <si>
    <t>A20201100016</t>
  </si>
  <si>
    <t>TEST_iPhone12(C)</t>
  </si>
  <si>
    <t>A20201100017</t>
  </si>
  <si>
    <t>TEST_iPhone 12mini(C)</t>
  </si>
  <si>
    <t>A20201100018</t>
  </si>
  <si>
    <t>TEST_iPad pro 4세대(C)</t>
  </si>
  <si>
    <t>A20201100019</t>
  </si>
  <si>
    <t>TEST_iPad Air(C)</t>
  </si>
  <si>
    <t>A20201100020</t>
  </si>
  <si>
    <t>TEST_iPad 8세대(C)</t>
  </si>
  <si>
    <t>A20201100021</t>
  </si>
  <si>
    <t>TEST_갤럭시 탭 A7(C)</t>
  </si>
  <si>
    <t>A20201100022</t>
  </si>
  <si>
    <t>TEST_갤럭시 탭 S7(C)</t>
  </si>
  <si>
    <t>A20201100023</t>
  </si>
  <si>
    <t>TEST_구글pixel5(C)</t>
  </si>
  <si>
    <t>A20201100024</t>
  </si>
  <si>
    <t>노트북_안은영</t>
  </si>
  <si>
    <t>2020/11/30</t>
  </si>
  <si>
    <t>A20201100026</t>
  </si>
  <si>
    <t>노트북_한승희</t>
  </si>
  <si>
    <t>A20201200001</t>
  </si>
  <si>
    <t>노트북_송창업</t>
  </si>
  <si>
    <t>2020/12/04</t>
  </si>
  <si>
    <t>A20201200002</t>
  </si>
  <si>
    <t>TEST_iPhone pro max(박명순)</t>
  </si>
  <si>
    <t>2020/12/11</t>
  </si>
  <si>
    <t>A20201200003</t>
  </si>
  <si>
    <t>TEST_갤럭시 Ultra(사업기획)</t>
  </si>
  <si>
    <t>A20201200004</t>
  </si>
  <si>
    <t>TEST_iPhone pro max(사업기획)</t>
  </si>
  <si>
    <t>A20201200006</t>
  </si>
  <si>
    <t>노트북_전병완</t>
  </si>
  <si>
    <t>2020/12/18</t>
  </si>
  <si>
    <t>A20201200007</t>
  </si>
  <si>
    <t>TEST_iMac mini_(클라이언트)</t>
  </si>
  <si>
    <t>2020/12/24</t>
  </si>
  <si>
    <t>A20201200008</t>
  </si>
  <si>
    <t>A20201200009</t>
  </si>
  <si>
    <t>노트북_김은성</t>
  </si>
  <si>
    <t>2020/12/14</t>
  </si>
  <si>
    <t>A20201200010</t>
  </si>
  <si>
    <t>Test_삼성갤럭시(CRM용)</t>
  </si>
  <si>
    <t>2020/12/17</t>
  </si>
  <si>
    <t>A20201200011</t>
  </si>
  <si>
    <t>Test_Ipad air4_(CRM용)</t>
  </si>
  <si>
    <t>A20201200012</t>
  </si>
  <si>
    <t>노트북_박선주</t>
  </si>
  <si>
    <t>2020/12/21</t>
  </si>
  <si>
    <t>A20201200013</t>
  </si>
  <si>
    <t>SECUI BLUEMAX NGF 1000 (상황실FW)</t>
  </si>
  <si>
    <t>2020/12/22</t>
  </si>
  <si>
    <t>A20201200014</t>
  </si>
  <si>
    <t>Cisco ISE(SNS-3615-K9)(정책관리서버)</t>
  </si>
  <si>
    <t>2020/12/16</t>
  </si>
  <si>
    <t>A20201200015</t>
  </si>
  <si>
    <t>Cisco 9200(POE스위치)</t>
  </si>
  <si>
    <t>2020/12/23</t>
  </si>
  <si>
    <t>A20201200016</t>
  </si>
  <si>
    <t>A20201200021</t>
  </si>
  <si>
    <t>모니터_박명순</t>
  </si>
  <si>
    <t>A20210100001</t>
  </si>
  <si>
    <t>모니터_신규(1)</t>
  </si>
  <si>
    <t>2021/01/22</t>
  </si>
  <si>
    <t>A20210100002</t>
  </si>
  <si>
    <t>모니터_신규(2)</t>
  </si>
  <si>
    <t>A20210100003</t>
  </si>
  <si>
    <t>모니터_신규(3)</t>
  </si>
  <si>
    <t>A20210100004</t>
  </si>
  <si>
    <t>모니터_신규(4)</t>
  </si>
  <si>
    <t>A20210100005</t>
  </si>
  <si>
    <t>모니터_신규(5)</t>
  </si>
  <si>
    <t>A20210100006</t>
  </si>
  <si>
    <t>모니터_신규(6)</t>
  </si>
  <si>
    <t>A20210100007</t>
  </si>
  <si>
    <t>모니터_신규(7)</t>
  </si>
  <si>
    <t>A20210100008</t>
  </si>
  <si>
    <t>모니터_신규(8)</t>
  </si>
  <si>
    <t>A20210100009</t>
  </si>
  <si>
    <t>모니터_신규(9)</t>
  </si>
  <si>
    <t>A20210100010</t>
  </si>
  <si>
    <t>모니터_신규(10)</t>
  </si>
  <si>
    <t>A20210100011</t>
  </si>
  <si>
    <t>모니터_신규(11)</t>
  </si>
  <si>
    <t>A20210100012</t>
  </si>
  <si>
    <t>데스크탑PC_조휘열</t>
  </si>
  <si>
    <t>2021/01/13</t>
  </si>
  <si>
    <t>A20210100013</t>
  </si>
  <si>
    <t>월모니터(신규1)</t>
  </si>
  <si>
    <t>2021/01/08</t>
  </si>
  <si>
    <t>A20210100014</t>
  </si>
  <si>
    <t>월모니터(신규2)</t>
  </si>
  <si>
    <t>A20210100015</t>
  </si>
  <si>
    <t>월모니터(신규3)</t>
  </si>
  <si>
    <t>A20210100016</t>
  </si>
  <si>
    <t>월모니터(신규4)</t>
  </si>
  <si>
    <t>A20210100017</t>
  </si>
  <si>
    <t>월모니터(신규5)</t>
  </si>
  <si>
    <t>A20210100018</t>
  </si>
  <si>
    <t>월모니터(신규6)</t>
  </si>
  <si>
    <t>A20210100019</t>
  </si>
  <si>
    <t>월모니터(신규7)</t>
  </si>
  <si>
    <t>A20210100020</t>
  </si>
  <si>
    <t>월모니터(신규8)</t>
  </si>
  <si>
    <t>A20210100021</t>
  </si>
  <si>
    <t>월모니터(신규9)</t>
  </si>
  <si>
    <t>A20210100022</t>
  </si>
  <si>
    <t>월모니터(신규10)</t>
  </si>
  <si>
    <t>A20210100023</t>
  </si>
  <si>
    <t>월모니터(신규11)</t>
  </si>
  <si>
    <t>A20210100024</t>
  </si>
  <si>
    <t>월모니터(신규12)</t>
  </si>
  <si>
    <t>A20210100025</t>
  </si>
  <si>
    <t>상황실 랙</t>
  </si>
  <si>
    <t>2021/01/15</t>
  </si>
  <si>
    <t>A20210100026</t>
  </si>
  <si>
    <t>상황실 미니 PC</t>
  </si>
  <si>
    <t>A20210100027</t>
  </si>
  <si>
    <t>상황실 PC(1)</t>
  </si>
  <si>
    <t>A20210100028</t>
  </si>
  <si>
    <t>상황실 PC(2)</t>
  </si>
  <si>
    <t>A20210100029</t>
  </si>
  <si>
    <t>상황실 PC(3)</t>
  </si>
  <si>
    <t>A20210100030</t>
  </si>
  <si>
    <t>상황실 PC(4)</t>
  </si>
  <si>
    <t>A20210100031</t>
  </si>
  <si>
    <t>상황실 PC(5)</t>
  </si>
  <si>
    <t>A20210100032</t>
  </si>
  <si>
    <t>상황실 PC(6)</t>
  </si>
  <si>
    <t>A20210100033</t>
  </si>
  <si>
    <t>시연실 TV</t>
  </si>
  <si>
    <t>2021/01/11</t>
  </si>
  <si>
    <t>전산비품-촬영장비</t>
  </si>
  <si>
    <t>A20210100034</t>
  </si>
  <si>
    <t>카메라렌즈</t>
  </si>
  <si>
    <t>A20210100035</t>
  </si>
  <si>
    <t>모니터_조휘열</t>
  </si>
  <si>
    <t>A20210100036</t>
  </si>
  <si>
    <t>상황실 일반 모니터(1)</t>
  </si>
  <si>
    <t>A20210100037</t>
  </si>
  <si>
    <t>상황실 일반 모니터(2)</t>
  </si>
  <si>
    <t>A20210100038</t>
  </si>
  <si>
    <t>상황실 일반 모니터(3)</t>
  </si>
  <si>
    <t>A20210100039</t>
  </si>
  <si>
    <t>상황실 일반 모니터(4)</t>
  </si>
  <si>
    <t>A20210100040</t>
  </si>
  <si>
    <t>상황실 일반 모니터(5)</t>
  </si>
  <si>
    <t>A20210100041</t>
  </si>
  <si>
    <t>상황실 일반 모니터(6)</t>
  </si>
  <si>
    <t>A20210100042</t>
  </si>
  <si>
    <t>냉장고_창강사무실</t>
  </si>
  <si>
    <t>A20210100043</t>
  </si>
  <si>
    <t>대형 쇼파(카페테리아)</t>
  </si>
  <si>
    <t>2021/02/01</t>
  </si>
  <si>
    <t>A20210100044</t>
  </si>
  <si>
    <t>소형 쇼파(카페테리아)</t>
  </si>
  <si>
    <t>A20210100045</t>
  </si>
  <si>
    <t>쇼파테이블(카페테리아)</t>
  </si>
  <si>
    <t>A20210100046</t>
  </si>
  <si>
    <t>스톨1(카페테리아)</t>
  </si>
  <si>
    <t>A20210100047</t>
  </si>
  <si>
    <t>스톨2(카페테리아)</t>
  </si>
  <si>
    <t>A20210100048</t>
  </si>
  <si>
    <t>BAR 의자1(카페테리아)</t>
  </si>
  <si>
    <t>A20210100049</t>
  </si>
  <si>
    <t>BAR 의자2(카페테리아)</t>
  </si>
  <si>
    <t>A20210100050</t>
  </si>
  <si>
    <t>BAR 의자3(카페테리아)</t>
  </si>
  <si>
    <t>A20210100051</t>
  </si>
  <si>
    <t>BAR 의자4(카페테리아)</t>
  </si>
  <si>
    <t>A20210100052</t>
  </si>
  <si>
    <t>BAR 의자5(카페테리아)</t>
  </si>
  <si>
    <t>A20210100053</t>
  </si>
  <si>
    <t>BAR 의자6(카페테리아)</t>
  </si>
  <si>
    <t>A20210100054</t>
  </si>
  <si>
    <t>사각테이블1(카페테리아)</t>
  </si>
  <si>
    <t>A20210100055</t>
  </si>
  <si>
    <t>사각테이블2(카페테리아)</t>
  </si>
  <si>
    <t>A20210100056</t>
  </si>
  <si>
    <t>사각테이블3(카페테리아)</t>
  </si>
  <si>
    <t>A20210100057</t>
  </si>
  <si>
    <t>사각테이블4(카페테리아)</t>
  </si>
  <si>
    <t>A20210100058</t>
  </si>
  <si>
    <t>사각테이블5(카페테리아)</t>
  </si>
  <si>
    <t>A20210100059</t>
  </si>
  <si>
    <t>사각테이블6(카페테리아)</t>
  </si>
  <si>
    <t>A20210100060</t>
  </si>
  <si>
    <t>사각테이블7(카페테리아)</t>
  </si>
  <si>
    <t>A20210100061</t>
  </si>
  <si>
    <t>사각테이블8(카페테리아)</t>
  </si>
  <si>
    <t>A20210100062</t>
  </si>
  <si>
    <t>의자1(카페테리아)</t>
  </si>
  <si>
    <t>A20210100063</t>
  </si>
  <si>
    <t>의자2(카페테리아)</t>
  </si>
  <si>
    <t>A20210100064</t>
  </si>
  <si>
    <t>의자3(카페테리아)</t>
  </si>
  <si>
    <t>A20210100065</t>
  </si>
  <si>
    <t>의자4(카페테리아)</t>
  </si>
  <si>
    <t>A20210100066</t>
  </si>
  <si>
    <t>의자5(카페테리아)</t>
  </si>
  <si>
    <t>A20210100067</t>
  </si>
  <si>
    <t>의자6(카페테리아)</t>
  </si>
  <si>
    <t>A20210100068</t>
  </si>
  <si>
    <t>의자7(카페테리아)</t>
  </si>
  <si>
    <t>A20210100069</t>
  </si>
  <si>
    <t>의자8(카페테리아)</t>
  </si>
  <si>
    <t>A20210100070</t>
  </si>
  <si>
    <t>의자9(카페테리아)</t>
  </si>
  <si>
    <t>A20210100071</t>
  </si>
  <si>
    <t>의자10(카페테리아)</t>
  </si>
  <si>
    <t>A20210100072</t>
  </si>
  <si>
    <t>의자11(카페테리아)</t>
  </si>
  <si>
    <t>A20210100073</t>
  </si>
  <si>
    <t>의자12(카페테리아)</t>
  </si>
  <si>
    <t>A20210100074</t>
  </si>
  <si>
    <t>의자13(카페테리아)</t>
  </si>
  <si>
    <t>A20210100075</t>
  </si>
  <si>
    <t>의자14(카페테리아)</t>
  </si>
  <si>
    <t>A20210100076</t>
  </si>
  <si>
    <t>의자15(카페테리아)</t>
  </si>
  <si>
    <t>A20210100077</t>
  </si>
  <si>
    <t>의자16(카페테리아)</t>
  </si>
  <si>
    <t>A20210100078</t>
  </si>
  <si>
    <t>BAR(2) 의자1(카페테리아)</t>
  </si>
  <si>
    <t>A20210100079</t>
  </si>
  <si>
    <t>BAR(2) 의자2(카페테리아)</t>
  </si>
  <si>
    <t>A20210100080</t>
  </si>
  <si>
    <t>BAR(2) 의자3(카페테리아)</t>
  </si>
  <si>
    <t>A20210100081</t>
  </si>
  <si>
    <t>BAR(2) 의자4(카페테리아)</t>
  </si>
  <si>
    <t>A20210100082</t>
  </si>
  <si>
    <t>빈백1(휴게실)</t>
  </si>
  <si>
    <t>A20210100083</t>
  </si>
  <si>
    <t>빈백2(휴게실)</t>
  </si>
  <si>
    <t>A20210100084</t>
  </si>
  <si>
    <t>빈백3(휴게실)</t>
  </si>
  <si>
    <t>A20210100085</t>
  </si>
  <si>
    <t>빈백4(휴게실)</t>
  </si>
  <si>
    <t>A20210100086</t>
  </si>
  <si>
    <t>의자1(미팅룸01)</t>
  </si>
  <si>
    <t>A20210100087</t>
  </si>
  <si>
    <t>의자2(미팅룸01)</t>
  </si>
  <si>
    <t>A20210100088</t>
  </si>
  <si>
    <t>의자3(미팅룸01)</t>
  </si>
  <si>
    <t>A20210100089</t>
  </si>
  <si>
    <t>의자4(미팅룸01)</t>
  </si>
  <si>
    <t>A20210100090</t>
  </si>
  <si>
    <t>의자5(미팅룸01)</t>
  </si>
  <si>
    <t>A20210100091</t>
  </si>
  <si>
    <t>의자6(미팅룸01)</t>
  </si>
  <si>
    <t>A20210100092</t>
  </si>
  <si>
    <t>의자7(미팅룸01)</t>
  </si>
  <si>
    <t>A20210100093</t>
  </si>
  <si>
    <t>의자8(미팅룸01)</t>
  </si>
  <si>
    <t>A20210100094</t>
  </si>
  <si>
    <t>테이블1(미팅룸01)</t>
  </si>
  <si>
    <t>A20210100095</t>
  </si>
  <si>
    <t>테이블2(미팅룸01)</t>
  </si>
  <si>
    <t>A20210100096</t>
  </si>
  <si>
    <t>의자1(미팅룸02)</t>
  </si>
  <si>
    <t>A20210100097</t>
  </si>
  <si>
    <t>의자2(미팅룸02)</t>
  </si>
  <si>
    <t>A20210100098</t>
  </si>
  <si>
    <t>의자3(미팅룸02)</t>
  </si>
  <si>
    <t>A20210100099</t>
  </si>
  <si>
    <t>의자4(미팅룸02)</t>
  </si>
  <si>
    <t>A20210100100</t>
  </si>
  <si>
    <t>의자5(미팅룸02)</t>
  </si>
  <si>
    <t>A20210100101</t>
  </si>
  <si>
    <t>의자6(미팅룸02)</t>
  </si>
  <si>
    <t>A20210100102</t>
  </si>
  <si>
    <t>의자7(미팅룸02)</t>
  </si>
  <si>
    <t>A20210100103</t>
  </si>
  <si>
    <t>의자8(미팅룸02)</t>
  </si>
  <si>
    <t>A20210100104</t>
  </si>
  <si>
    <t>의자9(미팅룸02)</t>
  </si>
  <si>
    <t>A20210100105</t>
  </si>
  <si>
    <t>의자10(미팅룸02)</t>
  </si>
  <si>
    <t>A20210100106</t>
  </si>
  <si>
    <t>의자11(미팅룸02)</t>
  </si>
  <si>
    <t>A20210100107</t>
  </si>
  <si>
    <t>의자12(미팅룸02)</t>
  </si>
  <si>
    <t>A20210100112</t>
  </si>
  <si>
    <t>테이블1(미팅룸02)</t>
  </si>
  <si>
    <t>A20210100113</t>
  </si>
  <si>
    <t>테이블2(미팅룸02)</t>
  </si>
  <si>
    <t>A20210100114</t>
  </si>
  <si>
    <t>사이드테이블1(미팅룸02)</t>
  </si>
  <si>
    <t>A20210100115</t>
  </si>
  <si>
    <t>사이드테이블2(미팅룸02)</t>
  </si>
  <si>
    <t>A20210100116</t>
  </si>
  <si>
    <t>사이드테이블3(미팅룸02)</t>
  </si>
  <si>
    <t>A20210100117</t>
  </si>
  <si>
    <t>의자1(미팅룸03)</t>
  </si>
  <si>
    <t>A20210100118</t>
  </si>
  <si>
    <t>의자2(미팅룸03)</t>
  </si>
  <si>
    <t>A20210100119</t>
  </si>
  <si>
    <t>의자3(미팅룸03)</t>
  </si>
  <si>
    <t>A20210100120</t>
  </si>
  <si>
    <t>의자4(미팅룸03)</t>
  </si>
  <si>
    <t>A20210100121</t>
  </si>
  <si>
    <t>의자5(미팅룸03)</t>
  </si>
  <si>
    <t>A20210100122</t>
  </si>
  <si>
    <t>의자6(미팅룸03)</t>
  </si>
  <si>
    <t>A20210100123</t>
  </si>
  <si>
    <t>의자7(미팅룸03)</t>
  </si>
  <si>
    <t>A20210100124</t>
  </si>
  <si>
    <t>의자8(미팅룸03)</t>
  </si>
  <si>
    <t>A20210100125</t>
  </si>
  <si>
    <t>의자9(미팅룸03)</t>
  </si>
  <si>
    <t>A20210100126</t>
  </si>
  <si>
    <t>의자10(미팅룸03)</t>
  </si>
  <si>
    <t>A20210100127</t>
  </si>
  <si>
    <t>테이블1(미팅룸03)</t>
  </si>
  <si>
    <t>A20210100128</t>
  </si>
  <si>
    <t>테이블2(미팅룸03)</t>
  </si>
  <si>
    <t>A20210100129</t>
  </si>
  <si>
    <t>의자1(미팅룸04)</t>
  </si>
  <si>
    <t>A20210100130</t>
  </si>
  <si>
    <t>의자2(미팅룸04)</t>
  </si>
  <si>
    <t>A20210100131</t>
  </si>
  <si>
    <t>의자3(미팅룸04)</t>
  </si>
  <si>
    <t>A20210100132</t>
  </si>
  <si>
    <t>의자4(미팅룸04)</t>
  </si>
  <si>
    <t>A20210100133</t>
  </si>
  <si>
    <t>의자5(미팅룸04)</t>
  </si>
  <si>
    <t>A20210100134</t>
  </si>
  <si>
    <t>의자6(미팅룸04)</t>
  </si>
  <si>
    <t>A20210100135</t>
  </si>
  <si>
    <t>의자7(미팅룸04)</t>
  </si>
  <si>
    <t>A20210100136</t>
  </si>
  <si>
    <t>의자8(미팅룸04)</t>
  </si>
  <si>
    <t>A20210100137</t>
  </si>
  <si>
    <t>의자9(미팅룸04)</t>
  </si>
  <si>
    <t>A20210100138</t>
  </si>
  <si>
    <t>의자10(미팅룸04)</t>
  </si>
  <si>
    <t>A20210100139</t>
  </si>
  <si>
    <t>의자11(미팅룸04)</t>
  </si>
  <si>
    <t>A20210100140</t>
  </si>
  <si>
    <t>의자12(미팅룸04)</t>
  </si>
  <si>
    <t>A20210100141</t>
  </si>
  <si>
    <t>의자13(미팅룸04)</t>
  </si>
  <si>
    <t>A20210100142</t>
  </si>
  <si>
    <t>의자14(미팅룸04)</t>
  </si>
  <si>
    <t>A20210100143</t>
  </si>
  <si>
    <t>의자15(미팅룸04)</t>
  </si>
  <si>
    <t>A20210100144</t>
  </si>
  <si>
    <t>의자16(미팅룸04)</t>
  </si>
  <si>
    <t>A20210100145</t>
  </si>
  <si>
    <t>의자17(미팅룸04)</t>
  </si>
  <si>
    <t>A20210100146</t>
  </si>
  <si>
    <t>의자18(미팅룸04)</t>
  </si>
  <si>
    <t>A20210100147</t>
  </si>
  <si>
    <t>테이블1(미팅룸04)</t>
  </si>
  <si>
    <t>A20210100148</t>
  </si>
  <si>
    <t>테이믈2(미팅룸04)</t>
  </si>
  <si>
    <t>A20210100149</t>
  </si>
  <si>
    <t>의자1(폰부스)</t>
  </si>
  <si>
    <t>A20210100150</t>
  </si>
  <si>
    <t>의자2(폰부스)</t>
  </si>
  <si>
    <t>A20210100151</t>
  </si>
  <si>
    <t>의자3(폰부스)</t>
  </si>
  <si>
    <t>A20210100152</t>
  </si>
  <si>
    <t>스톨(안마실)</t>
  </si>
  <si>
    <t>A20210100153</t>
  </si>
  <si>
    <t>스텐드(안마실)</t>
  </si>
  <si>
    <t>A20210100154</t>
  </si>
  <si>
    <t>이동식 서랍장(비서실)</t>
  </si>
  <si>
    <t>A20210100155</t>
  </si>
  <si>
    <t>이동식 서랍장1(코퍼)</t>
  </si>
  <si>
    <t>A20210100156</t>
  </si>
  <si>
    <t>이동식 서랍장2(코퍼)</t>
  </si>
  <si>
    <t>A20210100157</t>
  </si>
  <si>
    <t>스마트오피스 의자1</t>
  </si>
  <si>
    <t>A20210100158</t>
  </si>
  <si>
    <t>스마트오피스 의자2</t>
  </si>
  <si>
    <t>A20210100159</t>
  </si>
  <si>
    <t>스마트오피스 의자3</t>
  </si>
  <si>
    <t>A20210100160</t>
  </si>
  <si>
    <t>스마트오피스 의자4</t>
  </si>
  <si>
    <t>A20210100161</t>
  </si>
  <si>
    <t>스마트오피스 의자5</t>
  </si>
  <si>
    <t>A20210100162</t>
  </si>
  <si>
    <t>스마트오피스 의자6</t>
  </si>
  <si>
    <t>A20210100163</t>
  </si>
  <si>
    <t>스마트오피스 의자7</t>
  </si>
  <si>
    <t>A20210100164</t>
  </si>
  <si>
    <t>스마트오피스 의자8</t>
  </si>
  <si>
    <t>A20210100165</t>
  </si>
  <si>
    <t>스마트오피스 의자9</t>
  </si>
  <si>
    <t>A20210100166</t>
  </si>
  <si>
    <t>스마트오피스 의자10</t>
  </si>
  <si>
    <t>A20210100167</t>
  </si>
  <si>
    <t>스마트오피스 의자11</t>
  </si>
  <si>
    <t>A20210100168</t>
  </si>
  <si>
    <t>스마트오피스 의자12</t>
  </si>
  <si>
    <t>A20210100169</t>
  </si>
  <si>
    <t>스마트오피스 의자13</t>
  </si>
  <si>
    <t>A20210100170</t>
  </si>
  <si>
    <t>스마트오피스 의자14</t>
  </si>
  <si>
    <t>A20210100171</t>
  </si>
  <si>
    <t>스마트오피스 의자15</t>
  </si>
  <si>
    <t>A20210100172</t>
  </si>
  <si>
    <t>스마트오피스 의자16</t>
  </si>
  <si>
    <t>A20210100173</t>
  </si>
  <si>
    <t>스마트오피스 의자17</t>
  </si>
  <si>
    <t>A20210100174</t>
  </si>
  <si>
    <t>스마트오피스 의자18</t>
  </si>
  <si>
    <t>A20210100175</t>
  </si>
  <si>
    <t>스마트오피스 의자19</t>
  </si>
  <si>
    <t>A20210100176</t>
  </si>
  <si>
    <t>스마트오피스 의자20</t>
  </si>
  <si>
    <t>A20210100177</t>
  </si>
  <si>
    <t>스마트오피스 의자21</t>
  </si>
  <si>
    <t>A20210100178</t>
  </si>
  <si>
    <t>스마트오피스 의자22</t>
  </si>
  <si>
    <t>A20210100179</t>
  </si>
  <si>
    <t>스마트오피스 의자23</t>
  </si>
  <si>
    <t>A20210100180</t>
  </si>
  <si>
    <t>A20210100181</t>
  </si>
  <si>
    <t>스마트오피스 의자24</t>
  </si>
  <si>
    <t>A20210100182</t>
  </si>
  <si>
    <t>스마트오피스 의자25</t>
  </si>
  <si>
    <t>A20210100183</t>
  </si>
  <si>
    <t>스마트오피스 의자26</t>
  </si>
  <si>
    <t>A20210100184</t>
  </si>
  <si>
    <t>스마트오피스 의자27</t>
  </si>
  <si>
    <t>A20210100185</t>
  </si>
  <si>
    <t>스마트오피스 의자28</t>
  </si>
  <si>
    <t>A20210100186</t>
  </si>
  <si>
    <t>스마트오피스 의자29</t>
  </si>
  <si>
    <t>A20210100187</t>
  </si>
  <si>
    <t>스마트오피스 의자30</t>
  </si>
  <si>
    <t>A20210100188</t>
  </si>
  <si>
    <t>스마트오피스 의자31</t>
  </si>
  <si>
    <t>A20210100189</t>
  </si>
  <si>
    <t>스마트오피스 의자32</t>
  </si>
  <si>
    <t>A20210100190</t>
  </si>
  <si>
    <t>스마트오피스 의자33</t>
  </si>
  <si>
    <t>A20210100191</t>
  </si>
  <si>
    <t>스마트오피스 의자34</t>
  </si>
  <si>
    <t>A20210100192</t>
  </si>
  <si>
    <t>스마트오피스 의자35</t>
  </si>
  <si>
    <t>A20210100194</t>
  </si>
  <si>
    <t>스마트오피스 테이블1</t>
  </si>
  <si>
    <t>A20210100195</t>
  </si>
  <si>
    <t>스마트오피스 테이블2</t>
  </si>
  <si>
    <t>A20210100196</t>
  </si>
  <si>
    <t>스마트오피스 테이블3</t>
  </si>
  <si>
    <t>A20210100197</t>
  </si>
  <si>
    <t>스마트오피스 테이블4</t>
  </si>
  <si>
    <t>A20210100198</t>
  </si>
  <si>
    <t>스마트오피스 테이블5</t>
  </si>
  <si>
    <t>A20210100199</t>
  </si>
  <si>
    <t>스마트오피스 테이블6</t>
  </si>
  <si>
    <t>A20210100200</t>
  </si>
  <si>
    <t>보조책상L1(신규)</t>
  </si>
  <si>
    <t>A20210100201</t>
  </si>
  <si>
    <t>보조책상L2(신규)</t>
  </si>
  <si>
    <t>A20210100202</t>
  </si>
  <si>
    <t>보조책상L3(신규)</t>
  </si>
  <si>
    <t>A20210100203</t>
  </si>
  <si>
    <t>보조책상L4(신규)</t>
  </si>
  <si>
    <t>A20210100204</t>
  </si>
  <si>
    <t>보조책상L5(신규)</t>
  </si>
  <si>
    <t>A20210100205</t>
  </si>
  <si>
    <t>보조책상L6(신규)</t>
  </si>
  <si>
    <t>A20210100206</t>
  </si>
  <si>
    <t>보조책상L7(신규)</t>
  </si>
  <si>
    <t>A20210100207</t>
  </si>
  <si>
    <t>보조책상L8(신규)</t>
  </si>
  <si>
    <t>A20210100208</t>
  </si>
  <si>
    <t>보조책상L9(신규)</t>
  </si>
  <si>
    <t>A20210100209</t>
  </si>
  <si>
    <t>보조책상L10(신규)</t>
  </si>
  <si>
    <t>A20210100210</t>
  </si>
  <si>
    <t>보조책상L11(신규)</t>
  </si>
  <si>
    <t>A20210100211</t>
  </si>
  <si>
    <t>보조책상L12(신규)</t>
  </si>
  <si>
    <t>A20210100212</t>
  </si>
  <si>
    <t>보조책상L13(신규)</t>
  </si>
  <si>
    <t>A20210100213</t>
  </si>
  <si>
    <t>보조책상R1(신규)</t>
  </si>
  <si>
    <t>A20210100214</t>
  </si>
  <si>
    <t>보조책상R2(신규)</t>
  </si>
  <si>
    <t>A20210100215</t>
  </si>
  <si>
    <t>보조책상R3(신규)</t>
  </si>
  <si>
    <t>A20210100216</t>
  </si>
  <si>
    <t>보조책상R4(신규)</t>
  </si>
  <si>
    <t>A20210100217</t>
  </si>
  <si>
    <t>보조책상R5(신규)</t>
  </si>
  <si>
    <t>A20210100218</t>
  </si>
  <si>
    <t>보조책상R6(신규)</t>
  </si>
  <si>
    <t>A20210100219</t>
  </si>
  <si>
    <t>보조책상R7(신규)</t>
  </si>
  <si>
    <t>A20210100220</t>
  </si>
  <si>
    <t>보조책상R8(신규)</t>
  </si>
  <si>
    <t>A20210100221</t>
  </si>
  <si>
    <t>보조책상R9(신규)</t>
  </si>
  <si>
    <t>A20210100222</t>
  </si>
  <si>
    <t>보조책상R10(신규)</t>
  </si>
  <si>
    <t>A20210100223</t>
  </si>
  <si>
    <t>보조책상R11(신규)</t>
  </si>
  <si>
    <t>A20210100224</t>
  </si>
  <si>
    <t>보조책상R12(신규)</t>
  </si>
  <si>
    <t>A20210100229</t>
  </si>
  <si>
    <t>파티션(일반패널)</t>
  </si>
  <si>
    <t>A20210100230</t>
  </si>
  <si>
    <t>파티션(콘센트매립패널)</t>
  </si>
  <si>
    <t>A20210100231</t>
  </si>
  <si>
    <t>2방향 포스트</t>
  </si>
  <si>
    <t>A20210100232</t>
  </si>
  <si>
    <t>3방향 포스트</t>
  </si>
  <si>
    <t>A20210100233</t>
  </si>
  <si>
    <t>4방향 포스트</t>
  </si>
  <si>
    <t>A20210100234</t>
  </si>
  <si>
    <t>마감커버</t>
  </si>
  <si>
    <t>A20210200005</t>
  </si>
  <si>
    <t>데스크탑PC_김혜진</t>
  </si>
  <si>
    <t>2021/02/22</t>
  </si>
  <si>
    <t>A20210200006</t>
  </si>
  <si>
    <t>데스크탑PC_임다나</t>
  </si>
  <si>
    <t>A20210200007</t>
  </si>
  <si>
    <t>데스크탑PC_이지혜</t>
  </si>
  <si>
    <t>A20210200008</t>
  </si>
  <si>
    <t>모니터_김혜진</t>
  </si>
  <si>
    <t>A20210200009</t>
  </si>
  <si>
    <t>모니터_임다나</t>
  </si>
  <si>
    <t>A20210200010</t>
  </si>
  <si>
    <t>모니터_이지혜</t>
  </si>
  <si>
    <t>A20210200011</t>
  </si>
  <si>
    <t>보안실 책상_정보보안팀</t>
  </si>
  <si>
    <t>2021/02/18</t>
  </si>
  <si>
    <t>A20210200012</t>
  </si>
  <si>
    <t>A20210200013</t>
  </si>
  <si>
    <t>맥북_이건상</t>
  </si>
  <si>
    <t>2021/02/23</t>
  </si>
  <si>
    <t>A20210200014</t>
  </si>
  <si>
    <t>노트북_양현우</t>
  </si>
  <si>
    <t>A20210200015</t>
  </si>
  <si>
    <t>데스크탑PC_양현우</t>
  </si>
  <si>
    <t>A20210200016</t>
  </si>
  <si>
    <t>맥북_최규철</t>
  </si>
  <si>
    <t>2021/02/17</t>
  </si>
  <si>
    <t>A20210200017</t>
  </si>
  <si>
    <t>노트북_정예지</t>
  </si>
  <si>
    <t>2021/02/03</t>
  </si>
  <si>
    <t>A20210200022</t>
  </si>
  <si>
    <t>UPS(전원공급장치) 9개</t>
  </si>
  <si>
    <t>2021/02/26</t>
  </si>
  <si>
    <t>A20210200023</t>
  </si>
  <si>
    <t>카페트(카페테리아)</t>
  </si>
  <si>
    <t>A20210200026</t>
  </si>
  <si>
    <t>지문인식 출입통제장치 (suuprema biostation 2)</t>
  </si>
  <si>
    <t>2021/02/09</t>
  </si>
  <si>
    <t>A20210200027</t>
  </si>
  <si>
    <t>지문인식 출입통제장치 (바비오스타A2-0MPW)</t>
  </si>
  <si>
    <t>A20210200028</t>
  </si>
  <si>
    <t>지문인식 출입통제장치 (바이오스타A2-0MPW)</t>
  </si>
  <si>
    <t>A20210200029</t>
  </si>
  <si>
    <t>A20210300001</t>
  </si>
  <si>
    <t>데스크탑PC_인코딩</t>
  </si>
  <si>
    <t>2021/03/09</t>
  </si>
  <si>
    <t>A20210300002</t>
  </si>
  <si>
    <t>A20210300003</t>
  </si>
  <si>
    <t>모니터_인코딩</t>
  </si>
  <si>
    <t>A20210300004</t>
  </si>
  <si>
    <t>A20210300005</t>
  </si>
  <si>
    <t>노트북_김의종</t>
  </si>
  <si>
    <t>2021/03/12</t>
  </si>
  <si>
    <t>A20210300006</t>
  </si>
  <si>
    <t>노트북_안병규</t>
  </si>
  <si>
    <t>2021/03/15</t>
  </si>
  <si>
    <t>A20210300007</t>
  </si>
  <si>
    <t>노트북_김명경</t>
  </si>
  <si>
    <t>2021/03/24</t>
  </si>
  <si>
    <t>A20210300008</t>
  </si>
  <si>
    <t>노트북_박선아</t>
  </si>
  <si>
    <t>A20210300009</t>
  </si>
  <si>
    <t>멀티비전용 Mini PC</t>
  </si>
  <si>
    <t>2021/03/08</t>
  </si>
  <si>
    <t>A20210300010</t>
  </si>
  <si>
    <t>사내 카페테리아 스피커</t>
  </si>
  <si>
    <t>A20210300011</t>
  </si>
  <si>
    <t>안예슬_모니터</t>
  </si>
  <si>
    <t>2021/03/16</t>
  </si>
  <si>
    <t>A20210300012</t>
  </si>
  <si>
    <t>A20210300013</t>
  </si>
  <si>
    <t>안예슬_노트북</t>
  </si>
  <si>
    <t>A20210300014</t>
  </si>
  <si>
    <t>안예슬_데스크탑 PC</t>
  </si>
  <si>
    <t>A20210300019</t>
  </si>
  <si>
    <t>박재섭_노트북</t>
  </si>
  <si>
    <t>2021/03/26</t>
  </si>
  <si>
    <t>A20210300020</t>
  </si>
  <si>
    <t>박재섭_데스크탑PC</t>
  </si>
  <si>
    <t>A20210300033</t>
  </si>
  <si>
    <t>모니터_김해영</t>
  </si>
  <si>
    <t>A20210300034</t>
  </si>
  <si>
    <t>A20210400001</t>
  </si>
  <si>
    <t>노트북_QA</t>
  </si>
  <si>
    <t>2021/04/02</t>
  </si>
  <si>
    <t>A20210400002</t>
  </si>
  <si>
    <t>모니터_이찬호</t>
  </si>
  <si>
    <t>2021/04/12</t>
  </si>
  <si>
    <t>A20210400003</t>
  </si>
  <si>
    <t>데스크탑PC_디자인팀</t>
  </si>
  <si>
    <t>2021/04/15</t>
  </si>
  <si>
    <t>A20210400004</t>
  </si>
  <si>
    <t>모니터_디자인팀</t>
  </si>
  <si>
    <t>A20210400005</t>
  </si>
  <si>
    <t>A20210400006</t>
  </si>
  <si>
    <t>A20210400008</t>
  </si>
  <si>
    <t>TEST_애플TV</t>
  </si>
  <si>
    <t>2021/04/19</t>
  </si>
  <si>
    <t>A20210400009</t>
  </si>
  <si>
    <t>A20210400023</t>
  </si>
  <si>
    <t>노트북_이광진</t>
  </si>
  <si>
    <t>2021/04/28</t>
  </si>
  <si>
    <t>A20210500008</t>
  </si>
  <si>
    <t>노트북_최소정CSO</t>
  </si>
  <si>
    <t>2021/05/31</t>
  </si>
  <si>
    <t>A20210500009</t>
  </si>
  <si>
    <t>노트북_전준범</t>
  </si>
  <si>
    <t>A20210500010</t>
  </si>
  <si>
    <t>모니터_최소정CSO</t>
  </si>
  <si>
    <t>A20210500011</t>
  </si>
  <si>
    <t>노트북_왕성현</t>
  </si>
  <si>
    <t>2021/05/24</t>
  </si>
  <si>
    <t>A20210500012</t>
  </si>
  <si>
    <t>노트북_박민수</t>
  </si>
  <si>
    <t>2021/05/11</t>
  </si>
  <si>
    <t>A20210500013</t>
  </si>
  <si>
    <t>모니터_노윤정</t>
  </si>
  <si>
    <t>2021/05/20</t>
  </si>
  <si>
    <t>A20210600002</t>
  </si>
  <si>
    <t>데스크탑PC_디자인팀(애플)</t>
  </si>
  <si>
    <t>2021/06/04</t>
  </si>
  <si>
    <t>A20210600003</t>
  </si>
  <si>
    <t>노트북_이종민</t>
  </si>
  <si>
    <t>2021/06/08</t>
  </si>
  <si>
    <t>A20210600004</t>
  </si>
  <si>
    <t>모니터_이종민</t>
  </si>
  <si>
    <t>A20210600005</t>
  </si>
  <si>
    <t>창강빌딩 청소기</t>
  </si>
  <si>
    <t>2021/06/10</t>
  </si>
  <si>
    <t>A20210600006</t>
  </si>
  <si>
    <t>카페테리아 청소기</t>
  </si>
  <si>
    <t>2021/06/25</t>
  </si>
  <si>
    <t>A20210600007</t>
  </si>
  <si>
    <t>TEST_갤럭시 탭S7(안병규)</t>
  </si>
  <si>
    <t>2021/06/21</t>
  </si>
  <si>
    <t>A20210600008</t>
  </si>
  <si>
    <t>A20210600009</t>
  </si>
  <si>
    <t>2021/06/01</t>
  </si>
  <si>
    <t>A20210600010</t>
  </si>
  <si>
    <t>A20210600011</t>
  </si>
  <si>
    <t>A20210600012</t>
  </si>
  <si>
    <t>4K모니터_디자인팀(애플)</t>
  </si>
  <si>
    <t>A20210600013</t>
  </si>
  <si>
    <t>A20210600014</t>
  </si>
  <si>
    <t>A20210600015</t>
  </si>
  <si>
    <t>A20210600016</t>
  </si>
  <si>
    <t>모니터_디자인팀(애플)</t>
  </si>
  <si>
    <t>A20210600017</t>
  </si>
  <si>
    <t>A20210600018</t>
  </si>
  <si>
    <t>갤럭시노트북_신인희</t>
  </si>
  <si>
    <t>2021/06/23</t>
  </si>
  <si>
    <t>A20210600019</t>
  </si>
  <si>
    <t>갤럭시노트북_인턴</t>
  </si>
  <si>
    <t>A20210600020</t>
  </si>
  <si>
    <t>A20210600021</t>
  </si>
  <si>
    <t>2021/06/29</t>
  </si>
  <si>
    <t>A20210600022</t>
  </si>
  <si>
    <t>갤럭시노트북2_전경안</t>
  </si>
  <si>
    <t>A20210600023</t>
  </si>
  <si>
    <t>갤럭시노트북2_조용현</t>
  </si>
  <si>
    <t>A20210600025</t>
  </si>
  <si>
    <t>Cisco Catalyst 9800-40 Wireless Controll</t>
  </si>
  <si>
    <t>2021/06/30</t>
  </si>
  <si>
    <t>A20210600026</t>
  </si>
  <si>
    <t>10GBASE-SR SFP Module (GW2021063000262)</t>
  </si>
  <si>
    <t>A20210600027</t>
  </si>
  <si>
    <t>Cisco Catalyst 9130AX Series (GW20210630</t>
  </si>
  <si>
    <t>A20210600028</t>
  </si>
  <si>
    <t>SG220-26 26-Port Gigabit Smart Plus Swit</t>
  </si>
  <si>
    <t>A20210600029</t>
  </si>
  <si>
    <t>네트워크 Rack (DEFOG) 1 (GW2021063000262)</t>
  </si>
  <si>
    <t>A20210600030</t>
  </si>
  <si>
    <t>네트워크 Rack (DEFOG) 2 (GW2021063000262)</t>
  </si>
  <si>
    <t>전산비품-서버</t>
  </si>
  <si>
    <t>A20210600031</t>
  </si>
  <si>
    <t>서버 Rack (DEFOG) (GW2021063000262)</t>
  </si>
  <si>
    <t>A20210600032</t>
  </si>
  <si>
    <t>Catalyst 9200L 24-port data 1 (GW2021063</t>
  </si>
  <si>
    <t>A20210600033</t>
  </si>
  <si>
    <t>Catalyst 9200L 24-port data 2 (GW2021063</t>
  </si>
  <si>
    <t>A20210600034</t>
  </si>
  <si>
    <t>PRTNR SS 8X5XNBD Catalyst 9200L 1</t>
  </si>
  <si>
    <t>A20210600035</t>
  </si>
  <si>
    <t>PRTNR SS 8X5XNBD Catalyst 9200L 2</t>
  </si>
  <si>
    <t>A20210600036</t>
  </si>
  <si>
    <t>A20210600037</t>
  </si>
  <si>
    <t>A20210600038</t>
  </si>
  <si>
    <t>A20210600039</t>
  </si>
  <si>
    <t>A20210600040</t>
  </si>
  <si>
    <t>지문인식기 신규 설치 (바이오스타2)</t>
  </si>
  <si>
    <t>A20210700006</t>
  </si>
  <si>
    <t>책상1(고정좌석)</t>
  </si>
  <si>
    <t>2021/07/02</t>
  </si>
  <si>
    <t>A20210700007</t>
  </si>
  <si>
    <t>책상2(고정좌석)</t>
  </si>
  <si>
    <t>A20210700008</t>
  </si>
  <si>
    <t>책상3(고정좌석)</t>
  </si>
  <si>
    <t>A20210700009</t>
  </si>
  <si>
    <t>책상4(고정좌석)</t>
  </si>
  <si>
    <t>A20210700010</t>
  </si>
  <si>
    <t>책상5(고정좌석)</t>
  </si>
  <si>
    <t>A20210700011</t>
  </si>
  <si>
    <t>책상6(고정좌석)</t>
  </si>
  <si>
    <t>A20210700012</t>
  </si>
  <si>
    <t>책상7(고정좌석)</t>
  </si>
  <si>
    <t>A20210700013</t>
  </si>
  <si>
    <t>책상8(고정좌석)</t>
  </si>
  <si>
    <t>A20210700014</t>
  </si>
  <si>
    <t>책상9(고정좌석)</t>
  </si>
  <si>
    <t>A20210700015</t>
  </si>
  <si>
    <t>책상10(고정좌석)</t>
  </si>
  <si>
    <t>A20210700016</t>
  </si>
  <si>
    <t>책상11(고정좌석)</t>
  </si>
  <si>
    <t>A20210700017</t>
  </si>
  <si>
    <t>책상12(고정좌석)</t>
  </si>
  <si>
    <t>A20210700018</t>
  </si>
  <si>
    <t>책상13(고정좌석)</t>
  </si>
  <si>
    <t>A20210700019</t>
  </si>
  <si>
    <t>책상14(고정좌석)</t>
  </si>
  <si>
    <t>A20210700020</t>
  </si>
  <si>
    <t>의자1(고정좌석)</t>
  </si>
  <si>
    <t>A20210700021</t>
  </si>
  <si>
    <t>의자2(고정좌석)</t>
  </si>
  <si>
    <t>A20210700022</t>
  </si>
  <si>
    <t>의자3(고정좌석)</t>
  </si>
  <si>
    <t>A20210700023</t>
  </si>
  <si>
    <t>의자4(고정좌석)</t>
  </si>
  <si>
    <t>A20210700024</t>
  </si>
  <si>
    <t>의자5(고정좌석)</t>
  </si>
  <si>
    <t>A20210700025</t>
  </si>
  <si>
    <t>의자6(고정좌석)</t>
  </si>
  <si>
    <t>A20210700026</t>
  </si>
  <si>
    <t>의자7(고정좌석)</t>
  </si>
  <si>
    <t>A20210700027</t>
  </si>
  <si>
    <t>의자8(고정좌석)</t>
  </si>
  <si>
    <t>A20210700028</t>
  </si>
  <si>
    <t>의자9(고정좌석)</t>
  </si>
  <si>
    <t>A20210700029</t>
  </si>
  <si>
    <t>의자10(고정좌석)</t>
  </si>
  <si>
    <t>A20210700030</t>
  </si>
  <si>
    <t>의자11(고정좌석)</t>
  </si>
  <si>
    <t>A20210700031</t>
  </si>
  <si>
    <t>의자12(고정좌석)</t>
  </si>
  <si>
    <t>A20210700032</t>
  </si>
  <si>
    <t>의자13(고정좌석)</t>
  </si>
  <si>
    <t>A20210700033</t>
  </si>
  <si>
    <t>의자14(고정좌석)</t>
  </si>
  <si>
    <t>A20210700034</t>
  </si>
  <si>
    <t>보조책상L1(고정)</t>
  </si>
  <si>
    <t>A20210700035</t>
  </si>
  <si>
    <t>보조책상L2(고정)</t>
  </si>
  <si>
    <t>A20210700036</t>
  </si>
  <si>
    <t>보조책상L3(고정)</t>
  </si>
  <si>
    <t>A20210700037</t>
  </si>
  <si>
    <t>보조책상L4(고정)</t>
  </si>
  <si>
    <t>A20210700038</t>
  </si>
  <si>
    <t>보조책상L5(고정)</t>
  </si>
  <si>
    <t>A20210700039</t>
  </si>
  <si>
    <t>보조책상L6(고정)</t>
  </si>
  <si>
    <t>A20210700040</t>
  </si>
  <si>
    <t>보조책상L7(고정)</t>
  </si>
  <si>
    <t>A20210700041</t>
  </si>
  <si>
    <t>보조책상R1(고정)</t>
  </si>
  <si>
    <t>A20210700042</t>
  </si>
  <si>
    <t>보조책상R2(고정)</t>
  </si>
  <si>
    <t>A20210700043</t>
  </si>
  <si>
    <t>보조책상R3(고정)</t>
  </si>
  <si>
    <t>A20210700044</t>
  </si>
  <si>
    <t>보조책상R4(고정)</t>
  </si>
  <si>
    <t>A20210700045</t>
  </si>
  <si>
    <t>보조책상R5(고정)</t>
  </si>
  <si>
    <t>A20210700046</t>
  </si>
  <si>
    <t>보조책상R6(고정)</t>
  </si>
  <si>
    <t>A20210700047</t>
  </si>
  <si>
    <t>보조책상R7(고정)</t>
  </si>
  <si>
    <t>A20210700048</t>
  </si>
  <si>
    <t>보조책상R8(고정)</t>
  </si>
  <si>
    <t>A20210700049</t>
  </si>
  <si>
    <t>파티션(일반패널)(고정)</t>
  </si>
  <si>
    <t>A20210700050</t>
  </si>
  <si>
    <t>파티션(콘센트매립패널)(고정)</t>
  </si>
  <si>
    <t>A20210700051</t>
  </si>
  <si>
    <t>2방향 포스트(고정)</t>
  </si>
  <si>
    <t>A20210700052</t>
  </si>
  <si>
    <t>3방향 포스트(고정)</t>
  </si>
  <si>
    <t>A20210700053</t>
  </si>
  <si>
    <t>4방향 포스트(고정)</t>
  </si>
  <si>
    <t>A20210700054</t>
  </si>
  <si>
    <t>마감커버(고정)</t>
  </si>
  <si>
    <t>A20210700055</t>
  </si>
  <si>
    <t>노트북_이승희</t>
  </si>
  <si>
    <t>2021/07/29</t>
  </si>
  <si>
    <t>A20210700056</t>
  </si>
  <si>
    <t>모니터_이승희</t>
  </si>
  <si>
    <t>A20210700057</t>
  </si>
  <si>
    <t>모니터_임동현</t>
  </si>
  <si>
    <t>2021/07/30</t>
  </si>
  <si>
    <t>A20210700058</t>
  </si>
  <si>
    <t>노트북_이정민</t>
  </si>
  <si>
    <t>A20210700059</t>
  </si>
  <si>
    <t>모니터_최희선</t>
  </si>
  <si>
    <t>A20210700060</t>
  </si>
  <si>
    <t>모니터_이정민</t>
  </si>
  <si>
    <t>A20210700061</t>
  </si>
  <si>
    <t>TEST_맥북프로_김성환</t>
  </si>
  <si>
    <t>2021/07/01</t>
  </si>
  <si>
    <t>A20210700062</t>
  </si>
  <si>
    <t>TEST_APPLE_TV(4K)1_김성환</t>
  </si>
  <si>
    <t>2021/07/08</t>
  </si>
  <si>
    <t>A20210700063</t>
  </si>
  <si>
    <t>TEST_APPLE_TV(4K)2_김성환</t>
  </si>
  <si>
    <t>A20210700064</t>
  </si>
  <si>
    <t>갤럭시탭_김용배</t>
  </si>
  <si>
    <t>2021/07/21</t>
  </si>
  <si>
    <t>A20210700065</t>
  </si>
  <si>
    <t>TEST_Google_Next_Hub_원대희</t>
  </si>
  <si>
    <t>2021/07/27</t>
  </si>
  <si>
    <t>A20210700066</t>
  </si>
  <si>
    <t>노트북_임동현</t>
  </si>
  <si>
    <t>2021/07/04</t>
  </si>
  <si>
    <t>A20210700067</t>
  </si>
  <si>
    <t>노트북_김태형(그룹장)</t>
  </si>
  <si>
    <t>A20210700068</t>
  </si>
  <si>
    <t>노트북_최희선</t>
  </si>
  <si>
    <t>2021/07/06</t>
  </si>
  <si>
    <t>A20210700069</t>
  </si>
  <si>
    <t>A20210800005</t>
  </si>
  <si>
    <t>TEST_애플맥북(박명순)</t>
  </si>
  <si>
    <t>2021/08/02</t>
  </si>
  <si>
    <t>A20210800006</t>
  </si>
  <si>
    <t>TEST_갤럭시탭S7(최종석)</t>
  </si>
  <si>
    <t>2021/08/03</t>
  </si>
  <si>
    <t>일반비품-TV</t>
  </si>
  <si>
    <t>A20210800007</t>
  </si>
  <si>
    <t>TEST_삼성스마트TV(박민수)</t>
  </si>
  <si>
    <t>2021/08/30</t>
  </si>
  <si>
    <t>A20210800008</t>
  </si>
  <si>
    <t>노트북_유가희</t>
  </si>
  <si>
    <t>A20210800009</t>
  </si>
  <si>
    <t>노트북_민지원</t>
  </si>
  <si>
    <t>A20210800010</t>
  </si>
  <si>
    <t>모니터_유가희</t>
  </si>
  <si>
    <t>A20210800011</t>
  </si>
  <si>
    <t>모니터_민지원</t>
  </si>
  <si>
    <t>A20210800012</t>
  </si>
  <si>
    <t>모니터_김유라</t>
  </si>
  <si>
    <t>A20210800013</t>
  </si>
  <si>
    <t>노트북_김유라</t>
  </si>
  <si>
    <t>A20210800014</t>
  </si>
  <si>
    <t>2021/08/05</t>
  </si>
  <si>
    <t>A20210800015</t>
  </si>
  <si>
    <t>노트북_최은주</t>
  </si>
  <si>
    <t>2021/08/18</t>
  </si>
  <si>
    <t>A20210800016</t>
  </si>
  <si>
    <t>모니터_최은주</t>
  </si>
  <si>
    <t>A20210800017</t>
  </si>
  <si>
    <t>A20210800018</t>
  </si>
  <si>
    <t>모니터_조현정</t>
  </si>
  <si>
    <t>A20210800019</t>
  </si>
  <si>
    <t>A20210800020</t>
  </si>
  <si>
    <t>노트북_한지원</t>
  </si>
  <si>
    <t>2021/08/25</t>
  </si>
  <si>
    <t>A20210800021</t>
  </si>
  <si>
    <t>노트북_김신혜</t>
  </si>
  <si>
    <t>A20210800022</t>
  </si>
  <si>
    <t>노트북_유미희</t>
  </si>
  <si>
    <t>2021/08/26</t>
  </si>
  <si>
    <t>A20210800023</t>
  </si>
  <si>
    <t>데스크탑PC_박시은</t>
  </si>
  <si>
    <t>A20210800024</t>
  </si>
  <si>
    <t>데스크탑PC_민희연</t>
  </si>
  <si>
    <t>A20210800025</t>
  </si>
  <si>
    <t>노트북_김경미</t>
  </si>
  <si>
    <t>A20210800026</t>
  </si>
  <si>
    <t>모니터_유미희</t>
  </si>
  <si>
    <t>A20210800027</t>
  </si>
  <si>
    <t>모니터_박시은</t>
  </si>
  <si>
    <t>A20210800028</t>
  </si>
  <si>
    <t>A20210800030</t>
  </si>
  <si>
    <t>모니터_민희연</t>
  </si>
  <si>
    <t>A20210800031</t>
  </si>
  <si>
    <t>A20210800032</t>
  </si>
  <si>
    <t>모니터_김경미</t>
  </si>
  <si>
    <t>A20210800033</t>
  </si>
  <si>
    <t>파티션 공사비용</t>
  </si>
  <si>
    <t>2021/08/31</t>
  </si>
  <si>
    <t>A20210900003</t>
  </si>
  <si>
    <t>TEST_삼성스마트TV_김성환</t>
  </si>
  <si>
    <t>2021/09/08</t>
  </si>
  <si>
    <t>A20210900004</t>
  </si>
  <si>
    <t>TEST_삼성스마트TV_박민훈</t>
  </si>
  <si>
    <t>A20210900005</t>
  </si>
  <si>
    <t>TEST_LG스마트TV_신인희</t>
  </si>
  <si>
    <t>2021/09/09</t>
  </si>
  <si>
    <t>A20210900006</t>
  </si>
  <si>
    <t>DELL모니터_조용현</t>
  </si>
  <si>
    <t>2021/09/28</t>
  </si>
  <si>
    <t>A20210900007</t>
  </si>
  <si>
    <t>DELL모니터_전경안</t>
  </si>
  <si>
    <t>A20210900008</t>
  </si>
  <si>
    <t>노트북(ASUS)_지다은</t>
  </si>
  <si>
    <t>2021/09/23</t>
  </si>
  <si>
    <t>A20210900009</t>
  </si>
  <si>
    <t>노트북_최혜리</t>
  </si>
  <si>
    <t>2021/09/29</t>
  </si>
  <si>
    <t>A20210900010</t>
  </si>
  <si>
    <t>노트북_이남호</t>
  </si>
  <si>
    <t>A20210900011</t>
  </si>
  <si>
    <t>모니터_최혜리</t>
  </si>
  <si>
    <t>A20210900012</t>
  </si>
  <si>
    <t>노트북_권은진</t>
  </si>
  <si>
    <t>A20211000002</t>
  </si>
  <si>
    <t>모니터_김홍기</t>
  </si>
  <si>
    <t>2021/10/18</t>
  </si>
  <si>
    <t>A20211000003</t>
  </si>
  <si>
    <t>모니터_김경란</t>
  </si>
  <si>
    <t>A20211000004</t>
  </si>
  <si>
    <t>노트북_박민지</t>
  </si>
  <si>
    <t>2021/10/12</t>
  </si>
  <si>
    <t>A20211000005</t>
  </si>
  <si>
    <t>모니터_박민지</t>
  </si>
  <si>
    <t>2021/10/07</t>
  </si>
  <si>
    <t>A20211000006</t>
  </si>
  <si>
    <t>데스크탑PC_박다혜</t>
  </si>
  <si>
    <t>2021/10/08</t>
  </si>
  <si>
    <t>A20211000007</t>
  </si>
  <si>
    <t>데스크탑PC_공덕 파견직</t>
  </si>
  <si>
    <t>A20211000008</t>
  </si>
  <si>
    <t>모니터_박다혜</t>
  </si>
  <si>
    <t>A20211000009</t>
  </si>
  <si>
    <t>모니터_공덕 파견직</t>
  </si>
  <si>
    <t>2021/10/25</t>
  </si>
  <si>
    <t>A20211000010</t>
  </si>
  <si>
    <t>일반비품-TV외 영상기기</t>
  </si>
  <si>
    <t>A20211000011</t>
  </si>
  <si>
    <t>TEST_애플TV(콘텐츠기획부)</t>
  </si>
  <si>
    <t>2021/10/22</t>
  </si>
  <si>
    <t>일반비품-음향기기</t>
  </si>
  <si>
    <t>A20211000012</t>
  </si>
  <si>
    <t>TEST_JBL 9.1 사운드바(서비스품질관리팀)</t>
  </si>
  <si>
    <t>2021/10/28</t>
  </si>
  <si>
    <t>A20211000013</t>
  </si>
  <si>
    <t>A20211000014</t>
  </si>
  <si>
    <t>노트북_안예슬</t>
  </si>
  <si>
    <t>A20211100002</t>
  </si>
  <si>
    <t>노트북_김태형 그룹장</t>
  </si>
  <si>
    <t>2021/11/16</t>
  </si>
  <si>
    <t>A20211100009</t>
  </si>
  <si>
    <t>TEST_엔비디아 TV 쉴드 PRO</t>
  </si>
  <si>
    <t>2021/11/01</t>
  </si>
  <si>
    <t>A20211100010</t>
  </si>
  <si>
    <t>TEST_엔비디아 쉴드 TV PRO</t>
  </si>
  <si>
    <t>A20211100011</t>
  </si>
  <si>
    <t>노트북_하예지</t>
  </si>
  <si>
    <t>2021/11/08</t>
  </si>
  <si>
    <t>A20211100012</t>
  </si>
  <si>
    <t>모니터_하예지</t>
  </si>
  <si>
    <t>2021/11/17</t>
  </si>
  <si>
    <t>A20211100013</t>
  </si>
  <si>
    <t>노트북_강형민</t>
  </si>
  <si>
    <t>A20211100014</t>
  </si>
  <si>
    <t>모니터_강형민</t>
  </si>
  <si>
    <t>2021/11/15</t>
  </si>
  <si>
    <t>A20211100015</t>
  </si>
  <si>
    <t>노트북_신홍식</t>
  </si>
  <si>
    <t>A20211100016</t>
  </si>
  <si>
    <t>노트북_윤정욱</t>
  </si>
  <si>
    <t>A20211100017</t>
  </si>
  <si>
    <t>모니터_신홍식</t>
  </si>
  <si>
    <t>A20211100018</t>
  </si>
  <si>
    <t>모니터_윤정욱</t>
  </si>
  <si>
    <t>A20211100020</t>
  </si>
  <si>
    <t>노트북_전은정</t>
  </si>
  <si>
    <t>2021/11/24</t>
  </si>
  <si>
    <t>A20211200009</t>
  </si>
  <si>
    <t>노트북_김도형</t>
  </si>
  <si>
    <t>2021/12/07</t>
  </si>
  <si>
    <t>A20211200010</t>
  </si>
  <si>
    <t>노트북_유성재</t>
  </si>
  <si>
    <t>A20211200011</t>
  </si>
  <si>
    <t>노트북_제현우</t>
  </si>
  <si>
    <t>2021/12/09</t>
  </si>
  <si>
    <t>A20211200012</t>
  </si>
  <si>
    <t>노트북_이희주</t>
  </si>
  <si>
    <t>2021/12/10</t>
  </si>
  <si>
    <t>A20211200013</t>
  </si>
  <si>
    <t>노트북_조상헌</t>
  </si>
  <si>
    <t>2021/12/14</t>
  </si>
  <si>
    <t>A20211200014</t>
  </si>
  <si>
    <t>노트북_최은정</t>
  </si>
  <si>
    <t>2021/12/15</t>
  </si>
  <si>
    <t>A20211200015</t>
  </si>
  <si>
    <t>노트북_양정선</t>
  </si>
  <si>
    <t>2021/12/20</t>
  </si>
  <si>
    <t>A20211200016</t>
  </si>
  <si>
    <t>노트북_김현정</t>
  </si>
  <si>
    <t>A20211200017</t>
  </si>
  <si>
    <t>노트북_설준환</t>
  </si>
  <si>
    <t>2021/12/28</t>
  </si>
  <si>
    <t>A20211200018</t>
  </si>
  <si>
    <t>노트북_김지현</t>
  </si>
  <si>
    <t>A20211200019</t>
  </si>
  <si>
    <t>TEST_iPhone 13 mini</t>
  </si>
  <si>
    <t>A20211200020</t>
  </si>
  <si>
    <t>TEST_iPhone 13</t>
  </si>
  <si>
    <t>A20211200021</t>
  </si>
  <si>
    <t>TEST_iPhone 13 Pro</t>
  </si>
  <si>
    <t>A20211200023</t>
  </si>
  <si>
    <t>TEST_스마트 모니터(상황실)</t>
  </si>
  <si>
    <t>2021/12/17</t>
  </si>
  <si>
    <t>A20211200024</t>
  </si>
  <si>
    <t>A20211200025</t>
  </si>
  <si>
    <t>TEST_구글 크롬캐스트(1)</t>
  </si>
  <si>
    <t>2021/12/21</t>
  </si>
  <si>
    <t>A20211200027</t>
  </si>
  <si>
    <t>TEST_구글 크롬캐스트(2)</t>
  </si>
  <si>
    <t>A20211200028</t>
  </si>
  <si>
    <t>TEST_구글 크롬캐스트(3)</t>
  </si>
  <si>
    <t>A20211200029</t>
  </si>
  <si>
    <t>TEST_구글 크롬캐스트(4)</t>
  </si>
  <si>
    <t>A20211200030</t>
  </si>
  <si>
    <t>TEST_구글 크롬캐스트(5)</t>
  </si>
  <si>
    <t>A20211200032</t>
  </si>
  <si>
    <t>모니터_유성재</t>
  </si>
  <si>
    <t>A20211200033</t>
  </si>
  <si>
    <t>TEST_iPhone 13 Pro MAX</t>
  </si>
  <si>
    <t>A20211200047</t>
  </si>
  <si>
    <t>모니터_김도형</t>
  </si>
  <si>
    <t>A20220100004</t>
  </si>
  <si>
    <t>노트북_황검명</t>
  </si>
  <si>
    <t>2022/01/07</t>
  </si>
  <si>
    <t>A20220100005</t>
  </si>
  <si>
    <t>노트북_김명찬</t>
  </si>
  <si>
    <t>A20220100006</t>
  </si>
  <si>
    <t>노트북_김종주</t>
  </si>
  <si>
    <t>2022/01/05</t>
  </si>
  <si>
    <t>A20220100007</t>
  </si>
  <si>
    <t>노트북_강병헌</t>
  </si>
  <si>
    <t>A20220100008</t>
  </si>
  <si>
    <t>모니터_이철우</t>
  </si>
  <si>
    <t>A20220100009</t>
  </si>
  <si>
    <t>노트북_김영호</t>
  </si>
  <si>
    <t>2022/01/17</t>
  </si>
  <si>
    <t>A20220100010</t>
  </si>
  <si>
    <t>모니터_최동민(4K_27)</t>
  </si>
  <si>
    <t>2022/01/12</t>
  </si>
  <si>
    <t>A20220100011</t>
  </si>
  <si>
    <t>모니터_최동민(4K_32)</t>
  </si>
  <si>
    <t>A20220100012</t>
  </si>
  <si>
    <t>모니터_김홍기(4K_27)</t>
  </si>
  <si>
    <t>A20220100013</t>
  </si>
  <si>
    <t>모니터_김홍기(4K_32)</t>
  </si>
  <si>
    <t>A20220100014</t>
  </si>
  <si>
    <t>모니터_박새봄(4K_27)</t>
  </si>
  <si>
    <t>A20220100015</t>
  </si>
  <si>
    <t>모니터_박새봄(4K_32)</t>
  </si>
  <si>
    <t>A20220100016</t>
  </si>
  <si>
    <t>2022/01/18</t>
  </si>
  <si>
    <t>A20220100017</t>
  </si>
  <si>
    <t>노트북_박성희(Win)</t>
  </si>
  <si>
    <t>2022/01/24</t>
  </si>
  <si>
    <t>A20220100018</t>
  </si>
  <si>
    <t>노트북_박성희(Mac)</t>
  </si>
  <si>
    <t>A20220100019</t>
  </si>
  <si>
    <t>TEST_갤럭시노트 20</t>
  </si>
  <si>
    <t>A20220100020</t>
  </si>
  <si>
    <t>TEST_갤럭시 Z폴드3</t>
  </si>
  <si>
    <t>A20220100021</t>
  </si>
  <si>
    <t>TEST_애플 홈팟 미니</t>
  </si>
  <si>
    <t>A20220100022</t>
  </si>
  <si>
    <t>공유기</t>
  </si>
  <si>
    <t>2022/01/10</t>
  </si>
  <si>
    <t>A20220100023</t>
  </si>
  <si>
    <t>TEST_구글 픽셀폰(2)</t>
  </si>
  <si>
    <t>2022/01/11</t>
  </si>
  <si>
    <t>A20220100024</t>
  </si>
  <si>
    <t xml:space="preserve">TEST_애플 TV </t>
  </si>
  <si>
    <t>A20220200001</t>
  </si>
  <si>
    <t>TEST_구글 픽셀폰(1)</t>
  </si>
  <si>
    <t>A20220200002</t>
  </si>
  <si>
    <t>DELL 모니터_김태형그룹장</t>
  </si>
  <si>
    <t>2022/02/09</t>
  </si>
  <si>
    <t>A20220200003</t>
  </si>
  <si>
    <t>A20220200004</t>
  </si>
  <si>
    <t>DELL 모니터_한원식</t>
  </si>
  <si>
    <t>A20220200005</t>
  </si>
  <si>
    <t>A20220200006</t>
  </si>
  <si>
    <t>냉장고 15F (카페테리아)</t>
  </si>
  <si>
    <t>A20220200007</t>
  </si>
  <si>
    <t>냉장고 15F (사무실)</t>
  </si>
  <si>
    <t>A20220200008</t>
  </si>
  <si>
    <t>TEST_크롬캐스트 (웹개발팀)</t>
  </si>
  <si>
    <t>2022/02/10</t>
  </si>
  <si>
    <t>A20220200009</t>
  </si>
  <si>
    <t>TEST_크롬캐스트(2) (웹개발팀)</t>
  </si>
  <si>
    <t>A20220200010</t>
  </si>
  <si>
    <t>TEST_네스트허브 (웹개발팀)</t>
  </si>
  <si>
    <t>A20220200011</t>
  </si>
  <si>
    <t>TEST_네스트허브(2) (웹개발팀)</t>
  </si>
  <si>
    <t>A20220200012</t>
  </si>
  <si>
    <t>애플TV(대표이사실)</t>
  </si>
  <si>
    <t>2022/02/04</t>
  </si>
  <si>
    <t>A20220200013</t>
  </si>
  <si>
    <t>노트북_윤준모</t>
  </si>
  <si>
    <t>A20220200014</t>
  </si>
  <si>
    <t>노트북_이지혜</t>
  </si>
  <si>
    <t>2022/02/14</t>
  </si>
  <si>
    <t>A20220200015</t>
  </si>
  <si>
    <t>노트북_임다나</t>
  </si>
  <si>
    <t>A20220200016</t>
  </si>
  <si>
    <t>노트북_김홍기</t>
  </si>
  <si>
    <t>A20220200017</t>
  </si>
  <si>
    <t>노트북_이미진</t>
  </si>
  <si>
    <t>A20220200018</t>
  </si>
  <si>
    <t>문서세단기 15층(1)</t>
  </si>
  <si>
    <t>2022/02/16</t>
  </si>
  <si>
    <t>A20220200020</t>
  </si>
  <si>
    <t>전자레인지 15층(1)</t>
  </si>
  <si>
    <t>2022/02/28</t>
  </si>
  <si>
    <t>A20220200021</t>
  </si>
  <si>
    <t>전자레인지 15층(2)</t>
  </si>
  <si>
    <t>A20220200030</t>
  </si>
  <si>
    <t>문서세단기 15층(2)</t>
  </si>
  <si>
    <t>A20220300005</t>
  </si>
  <si>
    <t>노트북_강윤지</t>
  </si>
  <si>
    <t>2022/03/10</t>
  </si>
  <si>
    <t>A20220300006</t>
  </si>
  <si>
    <t>노트북_이도림</t>
  </si>
  <si>
    <t>2022/03/21</t>
  </si>
  <si>
    <t>A20220300007</t>
  </si>
  <si>
    <t>TEST_iPhone 13 (마케팅기획)</t>
  </si>
  <si>
    <t>2022/03/29</t>
  </si>
  <si>
    <t>A20220300008</t>
  </si>
  <si>
    <t>TEST_갤럭시 S22 (마케팅기획)</t>
  </si>
  <si>
    <t>A20220300009</t>
  </si>
  <si>
    <t>노트북_권선영</t>
  </si>
  <si>
    <t>2022/03/30</t>
  </si>
  <si>
    <t>A20220300010</t>
  </si>
  <si>
    <t>모니터_권선영</t>
  </si>
  <si>
    <t>A20220300011</t>
  </si>
  <si>
    <t>75인치 TV (15F 미디어룸)</t>
  </si>
  <si>
    <t>2022/03/28</t>
  </si>
  <si>
    <t>A20220300012</t>
  </si>
  <si>
    <t>스마트 칠판TV (15F_1)</t>
  </si>
  <si>
    <t>A20220300013</t>
  </si>
  <si>
    <t>스마트 칠판TV (15F_2)</t>
  </si>
  <si>
    <t>A20220300014</t>
  </si>
  <si>
    <t>스마트 칠판TV (15F_3)</t>
  </si>
  <si>
    <t>A20220300015</t>
  </si>
  <si>
    <t>스마트 칠판TV (15F_4)</t>
  </si>
  <si>
    <t>A20220300016</t>
  </si>
  <si>
    <t>스마트 칠판TV (15F_5)</t>
  </si>
  <si>
    <t>A20220300017</t>
  </si>
  <si>
    <t>스마트 칠판TV (15F_CTO실)</t>
  </si>
  <si>
    <t>A20220300020</t>
  </si>
  <si>
    <t>책상(15F_CTO실)</t>
  </si>
  <si>
    <t>A20220300021</t>
  </si>
  <si>
    <t>의자(15F_CTO실)</t>
  </si>
  <si>
    <t>A20220300022</t>
  </si>
  <si>
    <t>회의테이블(15F_CTO실)</t>
  </si>
  <si>
    <t>A20220300023</t>
  </si>
  <si>
    <t>회의의자1 (15F_CTO실)</t>
  </si>
  <si>
    <t>A20220300024</t>
  </si>
  <si>
    <t>회의의자2 (15F_CTO실)</t>
  </si>
  <si>
    <t>A20220300025</t>
  </si>
  <si>
    <t>회의의자3 (15F_CTO실)</t>
  </si>
  <si>
    <t>A20220300026</t>
  </si>
  <si>
    <t>회의의자4 (15F_CTO실)</t>
  </si>
  <si>
    <t>A20220300027</t>
  </si>
  <si>
    <t>전면스크린 (15F_CTO실)</t>
  </si>
  <si>
    <t>A20220300028</t>
  </si>
  <si>
    <t>3단책장(15F_CTO실)</t>
  </si>
  <si>
    <t>A20220300029</t>
  </si>
  <si>
    <t>이동서랍(15F_CTO실)</t>
  </si>
  <si>
    <t>A20220300030</t>
  </si>
  <si>
    <t>회의의자 8ea (15F 1회의실)</t>
  </si>
  <si>
    <t>A20220300038</t>
  </si>
  <si>
    <t>회의 테이블1 (15F 1회의실)</t>
  </si>
  <si>
    <t>A20220300039</t>
  </si>
  <si>
    <t>회의 테이블2 (15F 1회의실)</t>
  </si>
  <si>
    <t>A20220300040</t>
  </si>
  <si>
    <t>회의의자 8ea (15F 2회의실)</t>
  </si>
  <si>
    <t>A20220300041</t>
  </si>
  <si>
    <t>회의 테이블1 (15F 2회의실)</t>
  </si>
  <si>
    <t>A20220300042</t>
  </si>
  <si>
    <t>회의 테이블2 (15F 2회의실)</t>
  </si>
  <si>
    <t>A20220300043</t>
  </si>
  <si>
    <t>회의의자 8ea (15F 3회의실)</t>
  </si>
  <si>
    <t>A20220300044</t>
  </si>
  <si>
    <t>회의 테이블1 (15F 3회의실)</t>
  </si>
  <si>
    <t>A20220300045</t>
  </si>
  <si>
    <t>회의 테이블2 (15F 3회의실)</t>
  </si>
  <si>
    <t>A20220300046</t>
  </si>
  <si>
    <t>회의의자 8ea (15F 4회의실)</t>
  </si>
  <si>
    <t>A20220300047</t>
  </si>
  <si>
    <t>회의 테이블1 (15F 4회의실)</t>
  </si>
  <si>
    <t>A20220300048</t>
  </si>
  <si>
    <t>회의 테이블2 (15F 4회의실)</t>
  </si>
  <si>
    <t>A20220300049</t>
  </si>
  <si>
    <t>회의의자 16ea (15F 대회의실)</t>
  </si>
  <si>
    <t>A20220300050</t>
  </si>
  <si>
    <t>회의 테이블 1 (15F 대회의실)</t>
  </si>
  <si>
    <t>A20220300051</t>
  </si>
  <si>
    <t>회의 테이블 2 (15F 대회의실)</t>
  </si>
  <si>
    <t>A20220300052</t>
  </si>
  <si>
    <t>회의 테이블 3 (15F 대회의실)</t>
  </si>
  <si>
    <t>A20220300053</t>
  </si>
  <si>
    <t>회의의자 8ea (15F 5회의실)</t>
  </si>
  <si>
    <t>A20220300054</t>
  </si>
  <si>
    <t>회의 테이블1 (15F 5회의실)</t>
  </si>
  <si>
    <t>A20220300055</t>
  </si>
  <si>
    <t>회의 테이블2 (15F 5회의실)</t>
  </si>
  <si>
    <t>A20220300056</t>
  </si>
  <si>
    <t>폰부스 의자 5ea (15F)</t>
  </si>
  <si>
    <t>A20220300058</t>
  </si>
  <si>
    <t>폰부스 책상 5ea (15F)</t>
  </si>
  <si>
    <t>A20220300059</t>
  </si>
  <si>
    <t xml:space="preserve">책상(15F 기술본부 a)  </t>
  </si>
  <si>
    <t>A20220300060</t>
  </si>
  <si>
    <t>책상(15F 기술본부 b)</t>
  </si>
  <si>
    <t>A20220300061</t>
  </si>
  <si>
    <t>책상(15F 기술본부 c)</t>
  </si>
  <si>
    <t>A20220300062</t>
  </si>
  <si>
    <t>책상(15F 기술본부 d)</t>
  </si>
  <si>
    <t>A20220300063</t>
  </si>
  <si>
    <t>책상(15F 기술본부 e)</t>
  </si>
  <si>
    <t>A20220300064</t>
  </si>
  <si>
    <t>의자(15F 기술본부 a)</t>
  </si>
  <si>
    <t>A20220300065</t>
  </si>
  <si>
    <t>의자(15F 기술본부 b)</t>
  </si>
  <si>
    <t>A20220300066</t>
  </si>
  <si>
    <t>의자(15F 기술본부 c)</t>
  </si>
  <si>
    <t>A20220300067</t>
  </si>
  <si>
    <t>의자(15F 기술본부 d)</t>
  </si>
  <si>
    <t>A20220300068</t>
  </si>
  <si>
    <t>의자(15F 기술본부 e)</t>
  </si>
  <si>
    <t>A20220300069</t>
  </si>
  <si>
    <t>이동서랍 (15F 기술본부 a)</t>
  </si>
  <si>
    <t>A20220300070</t>
  </si>
  <si>
    <t>이동서랍 (15F 기술본부 b)</t>
  </si>
  <si>
    <t>A20220300071</t>
  </si>
  <si>
    <t>이동서랍 (15F 기술본부 c)</t>
  </si>
  <si>
    <t>A20220300072</t>
  </si>
  <si>
    <t>이동서랍 (15F 기술본부 d)</t>
  </si>
  <si>
    <t>A20220300073</t>
  </si>
  <si>
    <t>이동서랍 (15F 기술본부 e)</t>
  </si>
  <si>
    <t>A20220300074</t>
  </si>
  <si>
    <t>문서장 (15F 기술본부)</t>
  </si>
  <si>
    <t>A20220300075</t>
  </si>
  <si>
    <t>전면스크린 (15F 기술본부)</t>
  </si>
  <si>
    <t>A20220300076</t>
  </si>
  <si>
    <t>사이드스크린 (15F 기술본부)</t>
  </si>
  <si>
    <t>A20220300077</t>
  </si>
  <si>
    <t xml:space="preserve">책상(15F 서비스본부 a)  </t>
  </si>
  <si>
    <t>A20220300078</t>
  </si>
  <si>
    <t xml:space="preserve">책상(15F 서비스본부 b)  </t>
  </si>
  <si>
    <t>A20220300079</t>
  </si>
  <si>
    <t xml:space="preserve">책상(15F 서비스본부 c)  </t>
  </si>
  <si>
    <t>A20220300080</t>
  </si>
  <si>
    <t xml:space="preserve">책상(15F 서비스본부 d)  </t>
  </si>
  <si>
    <t>A20220300081</t>
  </si>
  <si>
    <t>의자(15F 서비스본부 a)</t>
  </si>
  <si>
    <t>A20220300082</t>
  </si>
  <si>
    <t>의자(15F 서비스본부 b)</t>
  </si>
  <si>
    <t>A20220300083</t>
  </si>
  <si>
    <t>의자(15F 서비스본부 c)</t>
  </si>
  <si>
    <t>A20220300084</t>
  </si>
  <si>
    <t>의자(15F 서비스본부 d)</t>
  </si>
  <si>
    <t>A20220300085</t>
  </si>
  <si>
    <t>이동서랍(15F 서비스본부 a)</t>
  </si>
  <si>
    <t>A20220300086</t>
  </si>
  <si>
    <t>이동서랍(15F 서비스본부 b)</t>
  </si>
  <si>
    <t>A20220300087</t>
  </si>
  <si>
    <t>이동서랍(15F 서비스본부 c)</t>
  </si>
  <si>
    <t>A20220300088</t>
  </si>
  <si>
    <t>이동서랍(15F 서비스본부 d)</t>
  </si>
  <si>
    <t>A20220300089</t>
  </si>
  <si>
    <t>문서장 (15F 서비스본부)</t>
  </si>
  <si>
    <t>A20220300090</t>
  </si>
  <si>
    <t>책상(19F CSO)</t>
  </si>
  <si>
    <t>A20220300091</t>
  </si>
  <si>
    <t>전면스크린 (15F 서비스본부)</t>
  </si>
  <si>
    <t>A20220300092</t>
  </si>
  <si>
    <t>의자(19F CSO)</t>
  </si>
  <si>
    <t>A20220300093</t>
  </si>
  <si>
    <t>회의테이블(19F CSO)</t>
  </si>
  <si>
    <t>A20220300094</t>
  </si>
  <si>
    <t>사이드스크린 (15F 서비스본부)</t>
  </si>
  <si>
    <t>A20220300095</t>
  </si>
  <si>
    <t>쇼파 (15F 여성휴게실)</t>
  </si>
  <si>
    <t>A20220300098</t>
  </si>
  <si>
    <t>3단책장(19F CSO)</t>
  </si>
  <si>
    <t>A20220300099</t>
  </si>
  <si>
    <t>플랜트박스(대) (15F)</t>
  </si>
  <si>
    <t>A20220300100</t>
  </si>
  <si>
    <t>이동서랍(19F CSO)</t>
  </si>
  <si>
    <t>A20220300101</t>
  </si>
  <si>
    <t>오픈장(15F 카페테리아)</t>
  </si>
  <si>
    <t>A20220300102</t>
  </si>
  <si>
    <t>플랜트박스(소) (15F)</t>
  </si>
  <si>
    <t>A20220300106</t>
  </si>
  <si>
    <t>테이블 (15F 카페테리아)</t>
  </si>
  <si>
    <t>A20220300109</t>
  </si>
  <si>
    <t>부스 쇼파 (15F 카페테리아)</t>
  </si>
  <si>
    <t>A20220300111</t>
  </si>
  <si>
    <t>바테이블 (15F 카페테리아)</t>
  </si>
  <si>
    <t>A20220300113</t>
  </si>
  <si>
    <t>싱크테이블 (15F 카페테리아)</t>
  </si>
  <si>
    <t>A20220300116</t>
  </si>
  <si>
    <t>선반(15F 카페테리아)</t>
  </si>
  <si>
    <t>A20220300121</t>
  </si>
  <si>
    <t>사각테이블 (15F 카페테리아 a)</t>
  </si>
  <si>
    <t>A20220300123</t>
  </si>
  <si>
    <t>사각테이블 (15F 카페테리아 b)</t>
  </si>
  <si>
    <t>A20220300127</t>
  </si>
  <si>
    <t>의자 (15F 카페테리아 a)</t>
  </si>
  <si>
    <t>A20220300128</t>
  </si>
  <si>
    <t>의자 (15F 카페테리아 b)</t>
  </si>
  <si>
    <t>A20220300131</t>
  </si>
  <si>
    <t>의자 (15F 카페테리아 c)</t>
  </si>
  <si>
    <t>A20220300134</t>
  </si>
  <si>
    <t>의자 (15F 카페테리아 d)</t>
  </si>
  <si>
    <t>A20220300140</t>
  </si>
  <si>
    <t>테이블1 (15F 오픈미팅존)</t>
  </si>
  <si>
    <t>A20220300142</t>
  </si>
  <si>
    <t>테이블2 (15F 오픈미팅존)</t>
  </si>
  <si>
    <t>A20220300143</t>
  </si>
  <si>
    <t>부스테이블(19F 오픈룸)</t>
  </si>
  <si>
    <t>A20220300144</t>
  </si>
  <si>
    <t>부스테이블2(19F 오픈룸)</t>
  </si>
  <si>
    <t>A20220300145</t>
  </si>
  <si>
    <t>부스테이블3(19F 오픈룸)</t>
  </si>
  <si>
    <t>A20220300146</t>
  </si>
  <si>
    <t>부스테이블4(19F 오픈룸)</t>
  </si>
  <si>
    <t>A20220300147</t>
  </si>
  <si>
    <t>쇼파 (15F 오픈미팅존)</t>
  </si>
  <si>
    <t>A20220300148</t>
  </si>
  <si>
    <t>부스테이블5(19F 오픈룸)</t>
  </si>
  <si>
    <t>A20220300149</t>
  </si>
  <si>
    <t>부스쇼파(19F 오픈룸)</t>
  </si>
  <si>
    <t>A20220300150</t>
  </si>
  <si>
    <t>OA장 (15F 기술본부 OA존)</t>
  </si>
  <si>
    <t>A20220300151</t>
  </si>
  <si>
    <t>부스쇼파2(19F 오픈룸)</t>
  </si>
  <si>
    <t>A20220300152</t>
  </si>
  <si>
    <t>부스쇼파3(19F 오픈룸)</t>
  </si>
  <si>
    <t>A20220300153</t>
  </si>
  <si>
    <t>부스쇼파4(19F 오픈룸)</t>
  </si>
  <si>
    <t>A20220300154</t>
  </si>
  <si>
    <t>테이블1 (15F 미디어룸)</t>
  </si>
  <si>
    <t>A20220300155</t>
  </si>
  <si>
    <t>부스쇼파5(19F 오픈룸)</t>
  </si>
  <si>
    <t>A20220300156</t>
  </si>
  <si>
    <t>부스쇼파6(19F 오픈룸)</t>
  </si>
  <si>
    <t>A20220300157</t>
  </si>
  <si>
    <t>테이블2 (15F 미디어룸)</t>
  </si>
  <si>
    <t>A20220300158</t>
  </si>
  <si>
    <t>부스쇼파7(19F 오픈룸)</t>
  </si>
  <si>
    <t>A20220300159</t>
  </si>
  <si>
    <t>부스쇼파8(19F 오픈룸)</t>
  </si>
  <si>
    <t>A20220300160</t>
  </si>
  <si>
    <t>부스쇼파9(19F 오픈룸)</t>
  </si>
  <si>
    <t>A20220300161</t>
  </si>
  <si>
    <t>부스쇼파10(19F 오픈룸)</t>
  </si>
  <si>
    <t>A20220300162</t>
  </si>
  <si>
    <t>문서장(19F 근무공간)</t>
  </si>
  <si>
    <t>A20220300163</t>
  </si>
  <si>
    <t>문서장2(19F 근무공간)</t>
  </si>
  <si>
    <t>A20220300164</t>
  </si>
  <si>
    <t>문서장3(19F 근무공간)</t>
  </si>
  <si>
    <t>A20220300165</t>
  </si>
  <si>
    <t>문서장4(19F 근무공간)</t>
  </si>
  <si>
    <t>A20220300166</t>
  </si>
  <si>
    <t>문서장5(19F 근무공간)</t>
  </si>
  <si>
    <t>A20220300167</t>
  </si>
  <si>
    <t>하부장(19F 근무공간)</t>
  </si>
  <si>
    <t>A20220300168</t>
  </si>
  <si>
    <t>하부장2(19F 근무공간)</t>
  </si>
  <si>
    <t>A20220300169</t>
  </si>
  <si>
    <t>의자 (15F 미디어룸)</t>
  </si>
  <si>
    <t>A20220300170</t>
  </si>
  <si>
    <t>창고렉 (15F)</t>
  </si>
  <si>
    <t>A20220300171</t>
  </si>
  <si>
    <t>15F 인조식물 조경</t>
  </si>
  <si>
    <t>A20220300172</t>
  </si>
  <si>
    <t xml:space="preserve">15F 영상장치  </t>
  </si>
  <si>
    <t>A20220300173</t>
  </si>
  <si>
    <t>15F 멀티비전</t>
  </si>
  <si>
    <t>A20220300174</t>
  </si>
  <si>
    <t>15F 멀티비전 오디오장비</t>
  </si>
  <si>
    <t>A20220300175</t>
  </si>
  <si>
    <t>15F 추가 책상(기술본부)</t>
  </si>
  <si>
    <t>A20220300179</t>
  </si>
  <si>
    <t>15F 추가 의자(기술본부)</t>
  </si>
  <si>
    <t>A20220300180</t>
  </si>
  <si>
    <t>15F 추가 이동서랍(기술본부)</t>
  </si>
  <si>
    <t>A20220300181</t>
  </si>
  <si>
    <t>15F 추가 전면스크린</t>
  </si>
  <si>
    <t>A20220300182</t>
  </si>
  <si>
    <t>빔 프로젝터(15F 대회의실)</t>
  </si>
  <si>
    <t>A20220300183</t>
  </si>
  <si>
    <t>오픈장 (15F 서비스본부 OA실)</t>
  </si>
  <si>
    <t>A20220300184</t>
  </si>
  <si>
    <t>15F 바퀴의자 (회의실 1~3)</t>
  </si>
  <si>
    <t>A20220300185</t>
  </si>
  <si>
    <t>6인 테이블 (15F)</t>
  </si>
  <si>
    <t>A20220300186</t>
  </si>
  <si>
    <t>회의의자 (15F_CTO실)</t>
  </si>
  <si>
    <t>A20220300187</t>
  </si>
  <si>
    <t>전면스크린(19F_CSO)</t>
  </si>
  <si>
    <t>A20220300188</t>
  </si>
  <si>
    <t>책상(19F_CFO)</t>
  </si>
  <si>
    <t>A20220300189</t>
  </si>
  <si>
    <t>의자(19F_CFO)</t>
  </si>
  <si>
    <t>A20220300190</t>
  </si>
  <si>
    <t>회의테이블(19F_CFO)</t>
  </si>
  <si>
    <t>A20220300191</t>
  </si>
  <si>
    <t>3단책장(19F_CFO)</t>
  </si>
  <si>
    <t>A20220300192</t>
  </si>
  <si>
    <t>이동서랍(19F_CFO)</t>
  </si>
  <si>
    <t>A20220300193</t>
  </si>
  <si>
    <t>빔프로젝터(19F_회의실)</t>
  </si>
  <si>
    <t>A20220400001</t>
  </si>
  <si>
    <t>15F 미디어룸 TV장</t>
  </si>
  <si>
    <t>2022/04/11</t>
  </si>
  <si>
    <t>A20220400002</t>
  </si>
  <si>
    <t>2022/04/15</t>
  </si>
  <si>
    <t>A20220400003</t>
  </si>
  <si>
    <t>노트북_최준용</t>
  </si>
  <si>
    <t>2022/04/18</t>
  </si>
  <si>
    <t>A20220400004</t>
  </si>
  <si>
    <t>TV (CSO실)</t>
  </si>
  <si>
    <t>2022/04/19</t>
  </si>
  <si>
    <t>A20220400005</t>
  </si>
  <si>
    <t>노트북_최희재</t>
  </si>
  <si>
    <t>2022/04/25</t>
  </si>
  <si>
    <t>A20220400006</t>
  </si>
  <si>
    <t>노트북_이동석</t>
  </si>
  <si>
    <t>2022/04/26</t>
  </si>
  <si>
    <t>A20220400007</t>
  </si>
  <si>
    <t>노트북_이준복</t>
  </si>
  <si>
    <t>A20220400008</t>
  </si>
  <si>
    <t>필드모니터(콘텐츠그룹)</t>
  </si>
  <si>
    <t>A20220400009</t>
  </si>
  <si>
    <t>애플TV (2204)(1)</t>
  </si>
  <si>
    <t>A20220400010</t>
  </si>
  <si>
    <t>애플TV (2204)(2)</t>
  </si>
  <si>
    <t>A20220400011</t>
  </si>
  <si>
    <t>애플TV (2204)(3)</t>
  </si>
  <si>
    <t>A20220400013</t>
  </si>
  <si>
    <t>모니터_김연성(2)</t>
  </si>
  <si>
    <t>2022/04/21</t>
  </si>
  <si>
    <t>A20220400014</t>
  </si>
  <si>
    <t>모니터_김명진</t>
  </si>
  <si>
    <t>A20220400015</t>
  </si>
  <si>
    <t>모니터_이동석</t>
  </si>
  <si>
    <t>2022/04/27</t>
  </si>
  <si>
    <t>A20220400016</t>
  </si>
  <si>
    <t>모니터_신지철</t>
  </si>
  <si>
    <t>A20220400017</t>
  </si>
  <si>
    <t>모니터_최희재</t>
  </si>
  <si>
    <t>A20220400018</t>
  </si>
  <si>
    <t>모니터_이준복</t>
  </si>
  <si>
    <t>A20220400019</t>
  </si>
  <si>
    <t>A20220400033</t>
  </si>
  <si>
    <t>방화벽 (단말기)</t>
  </si>
  <si>
    <t>A20220400034</t>
  </si>
  <si>
    <t>방화벽 (BLUEMAX NGF 1000 Basic)</t>
  </si>
  <si>
    <t>A20220400035</t>
  </si>
  <si>
    <t>A20220400036</t>
  </si>
  <si>
    <t>모니터_김연성(1)</t>
  </si>
  <si>
    <t>A20220500001</t>
  </si>
  <si>
    <t>모니터(유미희)</t>
  </si>
  <si>
    <t>2022/05/03</t>
  </si>
  <si>
    <t>A20220500002</t>
  </si>
  <si>
    <t>모니터2(유미희)</t>
  </si>
  <si>
    <t>A20220500003</t>
  </si>
  <si>
    <t>모니터(금동진)</t>
  </si>
  <si>
    <t>A20220500004</t>
  </si>
  <si>
    <t>노트북(한정은)</t>
  </si>
  <si>
    <t>2022/05/18</t>
  </si>
  <si>
    <t>A20220500005</t>
  </si>
  <si>
    <t>모니터(한정은)</t>
  </si>
  <si>
    <t>A20220500006</t>
  </si>
  <si>
    <t>19F 시연실 빔</t>
  </si>
  <si>
    <t>2022/05/20</t>
  </si>
  <si>
    <t>A20220500007</t>
  </si>
  <si>
    <t>노트북_강상윤</t>
  </si>
  <si>
    <t>2022/05/25</t>
  </si>
  <si>
    <t>A20220500008</t>
  </si>
  <si>
    <t>LG 스탠바이미(1)</t>
  </si>
  <si>
    <t>2022/05/30</t>
  </si>
  <si>
    <t>A20220500009</t>
  </si>
  <si>
    <t>LG 스탠바이미(2)</t>
  </si>
  <si>
    <t>A20220500010</t>
  </si>
  <si>
    <t>LG 스탠바이미(3)</t>
  </si>
  <si>
    <t>A20220600001</t>
  </si>
  <si>
    <t>기술 모니터(1)</t>
  </si>
  <si>
    <t>2022/06/02</t>
  </si>
  <si>
    <t>A20220600002</t>
  </si>
  <si>
    <t>기술 모니터(2)</t>
  </si>
  <si>
    <t>A20220600003</t>
  </si>
  <si>
    <t>기술 모니터(3)</t>
  </si>
  <si>
    <t>A20220600004</t>
  </si>
  <si>
    <t>기술 모니터(4)</t>
  </si>
  <si>
    <t>A20220600005</t>
  </si>
  <si>
    <t>기술 모니터(5)</t>
  </si>
  <si>
    <t>A20220600006</t>
  </si>
  <si>
    <t>기술 모니터(6)</t>
  </si>
  <si>
    <t>A20220600007</t>
  </si>
  <si>
    <t>기술 모니터(7)</t>
  </si>
  <si>
    <t>A20220600008</t>
  </si>
  <si>
    <t>기술 모니터(8)</t>
  </si>
  <si>
    <t>A20220600010</t>
  </si>
  <si>
    <t>기술 모니터(10)</t>
  </si>
  <si>
    <t>A20220600011</t>
  </si>
  <si>
    <t>기술 모니터(11)</t>
  </si>
  <si>
    <t>A20220600012</t>
  </si>
  <si>
    <t>기술 모니터(12)</t>
  </si>
  <si>
    <t>A20220600013</t>
  </si>
  <si>
    <t>기술 모니터(13)</t>
  </si>
  <si>
    <t>A20220600014</t>
  </si>
  <si>
    <t>기술 모니터(14)</t>
  </si>
  <si>
    <t>A20220600015</t>
  </si>
  <si>
    <t>기술 모니터(15)</t>
  </si>
  <si>
    <t>A20220600016</t>
  </si>
  <si>
    <t>기술 모니터(16)</t>
  </si>
  <si>
    <t>A20220600017</t>
  </si>
  <si>
    <t>기술 모니터(17)</t>
  </si>
  <si>
    <t>A20220600018</t>
  </si>
  <si>
    <t>기술 모니터(18)</t>
  </si>
  <si>
    <t>A20220600019</t>
  </si>
  <si>
    <t>기술 모니터(19)</t>
  </si>
  <si>
    <t>A20220600020</t>
  </si>
  <si>
    <t>기술 모니터(20)</t>
  </si>
  <si>
    <t>A20220600021</t>
  </si>
  <si>
    <t>기술 모니터(21)</t>
  </si>
  <si>
    <t>A20220600022</t>
  </si>
  <si>
    <t>기술 모니터(22)</t>
  </si>
  <si>
    <t>A20220600023</t>
  </si>
  <si>
    <t>기술 모니터(23)</t>
  </si>
  <si>
    <t>A20220600024</t>
  </si>
  <si>
    <t>기술 모니터(24)</t>
  </si>
  <si>
    <t>A20220600025</t>
  </si>
  <si>
    <t>기술 모니터(25)</t>
  </si>
  <si>
    <t>A20220600026</t>
  </si>
  <si>
    <t>기술 모니터(26)</t>
  </si>
  <si>
    <t>A20220600027</t>
  </si>
  <si>
    <t>기술 모니터(27)</t>
  </si>
  <si>
    <t>A20220600028</t>
  </si>
  <si>
    <t>기술 모니터(28)</t>
  </si>
  <si>
    <t>A20220600029</t>
  </si>
  <si>
    <t>기술 모니터(29)</t>
  </si>
  <si>
    <t>A20220600030</t>
  </si>
  <si>
    <t>기술 모니터(30)</t>
  </si>
  <si>
    <t>A20220600031</t>
  </si>
  <si>
    <t>기술 모니터(31)</t>
  </si>
  <si>
    <t>A20220600032</t>
  </si>
  <si>
    <t>기술 모니터(32)</t>
  </si>
  <si>
    <t>A20220600033</t>
  </si>
  <si>
    <t>기술 모니터(33)</t>
  </si>
  <si>
    <t>A20220600034</t>
  </si>
  <si>
    <t>기술 모니터(34)</t>
  </si>
  <si>
    <t>A20220600035</t>
  </si>
  <si>
    <t>기술 모니터(35)</t>
  </si>
  <si>
    <t>A20220600036</t>
  </si>
  <si>
    <t>기술 모니터(36)</t>
  </si>
  <si>
    <t>A20220600037</t>
  </si>
  <si>
    <t>기술 모니터(37)</t>
  </si>
  <si>
    <t>A20220600038</t>
  </si>
  <si>
    <t>기술 모니터(38)</t>
  </si>
  <si>
    <t>A20220600039</t>
  </si>
  <si>
    <t>기술 모니터(39)</t>
  </si>
  <si>
    <t>A20220600040</t>
  </si>
  <si>
    <t>기술 모니터(40)</t>
  </si>
  <si>
    <t>A20220600041</t>
  </si>
  <si>
    <t>기술 모니터(41)</t>
  </si>
  <si>
    <t>A20220600042</t>
  </si>
  <si>
    <t>기술 모니터(42)</t>
  </si>
  <si>
    <t>A20220600043</t>
  </si>
  <si>
    <t>기술 모니터(43)</t>
  </si>
  <si>
    <t>A20220600044</t>
  </si>
  <si>
    <t>기술 모니터(44)</t>
  </si>
  <si>
    <t>A20220600045</t>
  </si>
  <si>
    <t>기술 모니터(45)</t>
  </si>
  <si>
    <t>A20220600046</t>
  </si>
  <si>
    <t>기술 모니터(46)</t>
  </si>
  <si>
    <t>A20220600047</t>
  </si>
  <si>
    <t>기술 모니터(47)</t>
  </si>
  <si>
    <t>A20220600048</t>
  </si>
  <si>
    <t>기술 모니터(48)</t>
  </si>
  <si>
    <t>A20220600049</t>
  </si>
  <si>
    <t>기술 모니터(49)</t>
  </si>
  <si>
    <t>A20220600050</t>
  </si>
  <si>
    <t>기술 모니터(50)</t>
  </si>
  <si>
    <t>A20220600051</t>
  </si>
  <si>
    <t>기술 모니터(51)</t>
  </si>
  <si>
    <t>A20220600052</t>
  </si>
  <si>
    <t>기술 모니터(52)</t>
  </si>
  <si>
    <t>A20220600053</t>
  </si>
  <si>
    <t>기술 모니터(53)</t>
  </si>
  <si>
    <t>A20220600054</t>
  </si>
  <si>
    <t>기술 모니터(54)</t>
  </si>
  <si>
    <t>A20220600055</t>
  </si>
  <si>
    <t>기술 모니터(55)</t>
  </si>
  <si>
    <t>A20220600056</t>
  </si>
  <si>
    <t>기술 모니터(56)</t>
  </si>
  <si>
    <t>A20220600057</t>
  </si>
  <si>
    <t>기술 모니터(57)</t>
  </si>
  <si>
    <t>A20220600058</t>
  </si>
  <si>
    <t>기술 모니터(58)</t>
  </si>
  <si>
    <t>A20220600059</t>
  </si>
  <si>
    <t>기술 모니터(59)</t>
  </si>
  <si>
    <t>A20220600060</t>
  </si>
  <si>
    <t>기술 모니터(60)</t>
  </si>
  <si>
    <t>A20220600061</t>
  </si>
  <si>
    <t>기술 모니터(61)</t>
  </si>
  <si>
    <t>A20220600062</t>
  </si>
  <si>
    <t>기술 모니터(62)</t>
  </si>
  <si>
    <t>A20220600063</t>
  </si>
  <si>
    <t>기술 모니터(63)</t>
  </si>
  <si>
    <t>A20220600064</t>
  </si>
  <si>
    <t>기술 모니터(64)</t>
  </si>
  <si>
    <t>A20220600065</t>
  </si>
  <si>
    <t>기술 모니터(65)</t>
  </si>
  <si>
    <t>A20220600066</t>
  </si>
  <si>
    <t>기술 모니터(66)</t>
  </si>
  <si>
    <t>A20220600067</t>
  </si>
  <si>
    <t>기술 모니터(67)</t>
  </si>
  <si>
    <t>A20220600068</t>
  </si>
  <si>
    <t>기술 모니터(68)</t>
  </si>
  <si>
    <t>A20220600069</t>
  </si>
  <si>
    <t>기술 모니터(69)</t>
  </si>
  <si>
    <t>A20220600070</t>
  </si>
  <si>
    <t>기술 모니터(70)</t>
  </si>
  <si>
    <t>A20220600071</t>
  </si>
  <si>
    <t>기술 모니터(71)</t>
  </si>
  <si>
    <t>A20220600072</t>
  </si>
  <si>
    <t>기술 모니터(72)</t>
  </si>
  <si>
    <t>A20220600073</t>
  </si>
  <si>
    <t>기술 모니터(73)</t>
  </si>
  <si>
    <t>A20220600074</t>
  </si>
  <si>
    <t>기술 모니터(74)</t>
  </si>
  <si>
    <t>A20220600075</t>
  </si>
  <si>
    <t>기술 모니터(75)</t>
  </si>
  <si>
    <t>A20220600076</t>
  </si>
  <si>
    <t>기술 모니터(76)</t>
  </si>
  <si>
    <t>A20220600077</t>
  </si>
  <si>
    <t>기술 모니터(77)</t>
  </si>
  <si>
    <t>A20220600078</t>
  </si>
  <si>
    <t>기술 모니터(78)</t>
  </si>
  <si>
    <t>A20220600079</t>
  </si>
  <si>
    <t>기술 모니터(79)</t>
  </si>
  <si>
    <t>A20220600080</t>
  </si>
  <si>
    <t>기술 모니터(80)</t>
  </si>
  <si>
    <t>A20220600081</t>
  </si>
  <si>
    <t>기술 모니터(81)</t>
  </si>
  <si>
    <t>A20220600082</t>
  </si>
  <si>
    <t>기술 모니터(82)</t>
  </si>
  <si>
    <t>A20220600083</t>
  </si>
  <si>
    <t>기술 모니터(83)</t>
  </si>
  <si>
    <t>A20220600084</t>
  </si>
  <si>
    <t>기술 모니터(84)</t>
  </si>
  <si>
    <t>A20220600085</t>
  </si>
  <si>
    <t>기술 모니터(85)</t>
  </si>
  <si>
    <t>A20220600086</t>
  </si>
  <si>
    <t>기술 모니터(86)</t>
  </si>
  <si>
    <t>A20220600087</t>
  </si>
  <si>
    <t>기술 모니터(87)</t>
  </si>
  <si>
    <t>A20220600088</t>
  </si>
  <si>
    <t>기술 모니터(88)</t>
  </si>
  <si>
    <t>A20220600089</t>
  </si>
  <si>
    <t>기술 모니터(89)</t>
  </si>
  <si>
    <t>A20220600090</t>
  </si>
  <si>
    <t>기술 모니터(90)</t>
  </si>
  <si>
    <t>A20220600091</t>
  </si>
  <si>
    <t>기술 모니터(91)</t>
  </si>
  <si>
    <t>A20220600095</t>
  </si>
  <si>
    <t>기술 모니터(92)</t>
  </si>
  <si>
    <t>A20220600096</t>
  </si>
  <si>
    <t>기술 모니터(93)</t>
  </si>
  <si>
    <t>A20220600097</t>
  </si>
  <si>
    <t>기술 모니터(94)</t>
  </si>
  <si>
    <t>A20220600098</t>
  </si>
  <si>
    <t>기술 모니터(95)</t>
  </si>
  <si>
    <t>A20220600099</t>
  </si>
  <si>
    <t>기술 모니터(96)</t>
  </si>
  <si>
    <t>A20220600100</t>
  </si>
  <si>
    <t>기술 모니터(97)</t>
  </si>
  <si>
    <t>A20220600101</t>
  </si>
  <si>
    <t>기술 모니터(98)</t>
  </si>
  <si>
    <t>A20220600102</t>
  </si>
  <si>
    <t>기술 모니터(99)</t>
  </si>
  <si>
    <t>A20220600103</t>
  </si>
  <si>
    <t>모니터(서준수)</t>
  </si>
  <si>
    <t>A20220600104</t>
  </si>
  <si>
    <t>모니터(강상윤)</t>
  </si>
  <si>
    <t>A20220600105</t>
  </si>
  <si>
    <t>노트북(서준수)</t>
  </si>
  <si>
    <t>A20220600106</t>
  </si>
  <si>
    <t>노트북(장지혜_mac)</t>
  </si>
  <si>
    <t>2022/06/08</t>
  </si>
  <si>
    <t>A20220600110</t>
  </si>
  <si>
    <t>노트북_조현수</t>
  </si>
  <si>
    <t>2022/06/28</t>
  </si>
  <si>
    <t>A20220600111</t>
  </si>
  <si>
    <t>노트북_박재상</t>
  </si>
  <si>
    <t>A20220600112</t>
  </si>
  <si>
    <t>노트북_우승현</t>
  </si>
  <si>
    <t>2022/06/15</t>
  </si>
  <si>
    <t>A20220600113</t>
  </si>
  <si>
    <t>노트북_전종봉</t>
  </si>
  <si>
    <t>2022/06/16</t>
  </si>
  <si>
    <t>A20220600114</t>
  </si>
  <si>
    <t>노트북_서현빈</t>
  </si>
  <si>
    <t>A20220600115</t>
  </si>
  <si>
    <t>노트북_김은경</t>
  </si>
  <si>
    <t>2022/06/22</t>
  </si>
  <si>
    <t>A20220600116</t>
  </si>
  <si>
    <t>노트북_장영하</t>
  </si>
  <si>
    <t>A20220600117</t>
  </si>
  <si>
    <t>노트북_이세명</t>
  </si>
  <si>
    <t>A20220600118</t>
  </si>
  <si>
    <t>노트북_장한빈</t>
  </si>
  <si>
    <t>A20220600119</t>
  </si>
  <si>
    <t>A20220600120</t>
  </si>
  <si>
    <t>19F 시연실 스크린</t>
  </si>
  <si>
    <t>A20220600121</t>
  </si>
  <si>
    <t>모니터(우승현)</t>
  </si>
  <si>
    <t>A20220600122</t>
  </si>
  <si>
    <t>모니터(서현빈)</t>
  </si>
  <si>
    <t>A20220600123</t>
  </si>
  <si>
    <t>모니터(전종봉)</t>
  </si>
  <si>
    <t>A20220600124</t>
  </si>
  <si>
    <t>모니터(조현수)</t>
  </si>
  <si>
    <t>A20220600125</t>
  </si>
  <si>
    <t>모니터(장영미)</t>
  </si>
  <si>
    <t>A20220600126</t>
  </si>
  <si>
    <t>모니터(이세명)</t>
  </si>
  <si>
    <t>A20220600127</t>
  </si>
  <si>
    <t>모니터(장한빈)</t>
  </si>
  <si>
    <t>A20220600128</t>
  </si>
  <si>
    <t>모니터(김은경)</t>
  </si>
  <si>
    <t>A20220600129</t>
  </si>
  <si>
    <t>모니터(한지원)</t>
  </si>
  <si>
    <t>A20220600130</t>
  </si>
  <si>
    <t>모니터(장영하)</t>
  </si>
  <si>
    <t>A20220600131</t>
  </si>
  <si>
    <t>모니터(양정모)</t>
  </si>
  <si>
    <t>A20220600134</t>
  </si>
  <si>
    <t>기술 모니터(9)</t>
  </si>
  <si>
    <t>A20220600135</t>
  </si>
  <si>
    <t>모니터(강다솔)</t>
  </si>
  <si>
    <t>A20220600136</t>
  </si>
  <si>
    <t>모니터(Ultrasharp 27_1)</t>
  </si>
  <si>
    <t>A20220600137</t>
  </si>
  <si>
    <t>모니터(Ultrasharp 27_2)</t>
  </si>
  <si>
    <t>A20220600138</t>
  </si>
  <si>
    <t>CFO실 TV</t>
  </si>
  <si>
    <t>2022/06/29</t>
  </si>
  <si>
    <t>A20220700002</t>
  </si>
  <si>
    <t>노트북_강다솔</t>
  </si>
  <si>
    <t>2022/07/12</t>
  </si>
  <si>
    <t>A20220700003</t>
  </si>
  <si>
    <t>노트북_김민진</t>
  </si>
  <si>
    <t>A20220700004</t>
  </si>
  <si>
    <t>모니터_김민진</t>
  </si>
  <si>
    <t>A20220700005</t>
  </si>
  <si>
    <t>노트북_노진아</t>
  </si>
  <si>
    <t>2022/07/07</t>
  </si>
  <si>
    <t>A20220700006</t>
  </si>
  <si>
    <t>노트북_장영미</t>
  </si>
  <si>
    <t>A20220700007</t>
  </si>
  <si>
    <t>모니터_권나영</t>
  </si>
  <si>
    <t>A20220700008</t>
  </si>
  <si>
    <t>모니터_홍혜원</t>
  </si>
  <si>
    <t>A20220700009</t>
  </si>
  <si>
    <t>노트북_권나영</t>
  </si>
  <si>
    <t>A20220700010</t>
  </si>
  <si>
    <t>노트북_홍혜원</t>
  </si>
  <si>
    <t>A20220700011</t>
  </si>
  <si>
    <t>노트북_양정모</t>
  </si>
  <si>
    <t>A20220700012</t>
  </si>
  <si>
    <t>모니터_강다솔</t>
  </si>
  <si>
    <t>2022/07/13</t>
  </si>
  <si>
    <t>A20220700013</t>
  </si>
  <si>
    <t>모니터_박재상</t>
  </si>
  <si>
    <t>A20220700014</t>
  </si>
  <si>
    <t>노트북_유혁</t>
  </si>
  <si>
    <t>2022/07/20</t>
  </si>
  <si>
    <t>A20220700015</t>
  </si>
  <si>
    <t>노트북_김지윤</t>
  </si>
  <si>
    <t>A20220700016</t>
  </si>
  <si>
    <t>모니터_유혁</t>
  </si>
  <si>
    <t>A20220700017</t>
  </si>
  <si>
    <t>모니터_김지윤</t>
  </si>
  <si>
    <t>A20220700018</t>
  </si>
  <si>
    <t>노트북_원희정</t>
  </si>
  <si>
    <t>2022/07/22</t>
  </si>
  <si>
    <t>A20220700019</t>
  </si>
  <si>
    <t>노트북_유동길</t>
  </si>
  <si>
    <t>2022/07/27</t>
  </si>
  <si>
    <t>A20220700020</t>
  </si>
  <si>
    <t>노트북_안주영</t>
  </si>
  <si>
    <t>A20220700021</t>
  </si>
  <si>
    <t>노트북_김경란</t>
  </si>
  <si>
    <t>2022/07/29</t>
  </si>
  <si>
    <t>A20220700022</t>
  </si>
  <si>
    <t>노트북_허식</t>
  </si>
  <si>
    <t>A20220700034</t>
  </si>
  <si>
    <t>지문인식기 (19F Clarity 회의실)</t>
  </si>
  <si>
    <t>2022/07/31</t>
  </si>
  <si>
    <t>A20220700035</t>
  </si>
  <si>
    <t>지문인식기 (15F 전산실 창고)</t>
  </si>
  <si>
    <t>A20220700036</t>
  </si>
  <si>
    <t>지문인식기 (19F CSO Room)</t>
  </si>
  <si>
    <t>A20220700037</t>
  </si>
  <si>
    <t>지문인식기 (19F CFO Room)</t>
  </si>
  <si>
    <t>A20220700038</t>
  </si>
  <si>
    <t>모니터_이건주</t>
  </si>
  <si>
    <t>A20220700039</t>
  </si>
  <si>
    <t>모니터_유동길</t>
  </si>
  <si>
    <t>A20220700040</t>
  </si>
  <si>
    <t>모니터_안주영</t>
  </si>
  <si>
    <t>A20220700041</t>
  </si>
  <si>
    <t>모니터_임다은</t>
  </si>
  <si>
    <t>A20220700042</t>
  </si>
  <si>
    <t>모니터_안헤진</t>
  </si>
  <si>
    <t>A20220700043</t>
  </si>
  <si>
    <t>모니터_조혜원</t>
  </si>
  <si>
    <t>A20220700044</t>
  </si>
  <si>
    <t>모니터_이소라</t>
  </si>
  <si>
    <t>A20220800003</t>
  </si>
  <si>
    <t>노트북_정선진</t>
  </si>
  <si>
    <t>2022/08/02</t>
  </si>
  <si>
    <t>A20220800004</t>
  </si>
  <si>
    <t>노트북_안혜진</t>
  </si>
  <si>
    <t>A20220800005</t>
  </si>
  <si>
    <t>모니터_허식</t>
  </si>
  <si>
    <t>2022/08/03</t>
  </si>
  <si>
    <t>A20220800006</t>
  </si>
  <si>
    <t>A20220800007</t>
  </si>
  <si>
    <t>노트북_원정민</t>
  </si>
  <si>
    <t>2022/08/09</t>
  </si>
  <si>
    <t>A20220800008</t>
  </si>
  <si>
    <t>노트북_홍윤정</t>
  </si>
  <si>
    <t>A20220800009</t>
  </si>
  <si>
    <t>노트북_임다은</t>
  </si>
  <si>
    <t>2022/08/10</t>
  </si>
  <si>
    <t>A20220800010</t>
  </si>
  <si>
    <t>노트북_조혜원</t>
  </si>
  <si>
    <t>A20220800011</t>
  </si>
  <si>
    <t>노트북_신혜원</t>
  </si>
  <si>
    <t>2022/08/18</t>
  </si>
  <si>
    <t>A20220800012</t>
  </si>
  <si>
    <t>노트북_남성우</t>
  </si>
  <si>
    <t>2022/08/19</t>
  </si>
  <si>
    <t>A20220900004</t>
  </si>
  <si>
    <t>테스트 장비 - 태블릿 (remarkable)</t>
  </si>
  <si>
    <t>2022/09/30</t>
  </si>
  <si>
    <t>A20220900005</t>
  </si>
  <si>
    <t>15층 서버실 콘솔 테스트 노트북 (LG-17GD90Q)</t>
  </si>
  <si>
    <t>A20220900006</t>
  </si>
  <si>
    <t>노트북_이소라</t>
  </si>
  <si>
    <t>2022/09/01</t>
  </si>
  <si>
    <t>A20220900007</t>
  </si>
  <si>
    <t>노트북_설장완</t>
  </si>
  <si>
    <t>A20220900008</t>
  </si>
  <si>
    <t>노트북_박상현</t>
  </si>
  <si>
    <t>A20220900009</t>
  </si>
  <si>
    <t>모니터_박상현</t>
  </si>
  <si>
    <t>A20220900010</t>
  </si>
  <si>
    <t>A20220900011</t>
  </si>
  <si>
    <t>모니터_설장완</t>
  </si>
  <si>
    <t>A20220900012</t>
  </si>
  <si>
    <t>노트북_김유진</t>
  </si>
  <si>
    <t>2022/09/13</t>
  </si>
  <si>
    <t>A20220900013</t>
  </si>
  <si>
    <t>노트북_허도경</t>
  </si>
  <si>
    <t>A20220900014</t>
  </si>
  <si>
    <t>노트북_안진솔</t>
  </si>
  <si>
    <t>A20220900015</t>
  </si>
  <si>
    <t>노트북_조윤주</t>
  </si>
  <si>
    <t>A20220900016</t>
  </si>
  <si>
    <t>모니터_김유진</t>
  </si>
  <si>
    <t>A20220900017</t>
  </si>
  <si>
    <t>모니터_허도경</t>
  </si>
  <si>
    <t>A20220900018</t>
  </si>
  <si>
    <t>모니터_이혜림</t>
  </si>
  <si>
    <t>A20220900019</t>
  </si>
  <si>
    <t>모니터_조윤주</t>
  </si>
  <si>
    <t>A20220900020</t>
  </si>
  <si>
    <t>노트북_이혜림(Mac)</t>
  </si>
  <si>
    <t>2022/09/20</t>
  </si>
  <si>
    <t>A20220900021</t>
  </si>
  <si>
    <t>노트북_김성환</t>
  </si>
  <si>
    <t>A20220900022</t>
  </si>
  <si>
    <t>노트북_강한나</t>
  </si>
  <si>
    <t>2022/09/22</t>
  </si>
  <si>
    <t>A20220900023</t>
  </si>
  <si>
    <t>모니터_안진솔</t>
  </si>
  <si>
    <t>A20220900024</t>
  </si>
  <si>
    <t>모니터_강한나</t>
  </si>
  <si>
    <t>A20220900025</t>
  </si>
  <si>
    <t>모니터_박민영</t>
  </si>
  <si>
    <t>A20220900026</t>
  </si>
  <si>
    <t>노트북_박민영</t>
  </si>
  <si>
    <t>A20220900027</t>
  </si>
  <si>
    <t>노트북_김혜은</t>
  </si>
  <si>
    <t>A20220900028</t>
  </si>
  <si>
    <t>모니터_김혜은</t>
  </si>
  <si>
    <t>A20221000001</t>
  </si>
  <si>
    <t>모니터_이율선</t>
  </si>
  <si>
    <t>2022/10/25</t>
  </si>
  <si>
    <t>A20221000002</t>
  </si>
  <si>
    <t>모니터_신선하</t>
  </si>
  <si>
    <t>A20221000003</t>
  </si>
  <si>
    <t>노트북_신선하</t>
  </si>
  <si>
    <t>2022/10/24</t>
  </si>
  <si>
    <t>A20221000004</t>
  </si>
  <si>
    <t>노트북_이율선</t>
  </si>
  <si>
    <t>A20221000009</t>
  </si>
  <si>
    <t>서비스품질관리팀 테스트디바이스 - 아이폰 14프로(128GB)</t>
  </si>
  <si>
    <t>2022/10/11</t>
  </si>
  <si>
    <t>A20221000010</t>
  </si>
  <si>
    <t>서비스품질관리팀 테스트디바이스 - 아이폰 14프로 맥스(128GB)</t>
  </si>
  <si>
    <t>A20221000011</t>
  </si>
  <si>
    <t>서비스품질관리팀 테스트디바이스 - 아이폰 14프로(1TB)</t>
  </si>
  <si>
    <t>A20221000013</t>
  </si>
  <si>
    <t>서비스품질관리팀 테스트디바이스 - 아이폰 14프로 맥스(1TB)</t>
  </si>
  <si>
    <t>A20221100001</t>
  </si>
  <si>
    <t>노트북_류나은</t>
  </si>
  <si>
    <t>2022/11/03</t>
  </si>
  <si>
    <t>A20221100002</t>
  </si>
  <si>
    <t>노트북_최어진</t>
  </si>
  <si>
    <t>A20221100003</t>
  </si>
  <si>
    <t>모니터_류나은</t>
  </si>
  <si>
    <t>A20221100004</t>
  </si>
  <si>
    <t>모니터_최어진</t>
  </si>
  <si>
    <t>A20221100005</t>
  </si>
  <si>
    <t>노트북_박다은</t>
  </si>
  <si>
    <t>2022/11/09</t>
  </si>
  <si>
    <t>A20221100006</t>
  </si>
  <si>
    <t>노트북_최준우</t>
  </si>
  <si>
    <t>2022/11/16</t>
  </si>
  <si>
    <t>A20221100007</t>
  </si>
  <si>
    <t>노트북_김비치</t>
  </si>
  <si>
    <t>A20221100008</t>
  </si>
  <si>
    <t>모니터_최준우</t>
  </si>
  <si>
    <t>A20221100009</t>
  </si>
  <si>
    <t>모니터_김비치</t>
  </si>
  <si>
    <t>A20221100010</t>
  </si>
  <si>
    <t>노트북_이우진</t>
  </si>
  <si>
    <t>2022/11/08</t>
  </si>
  <si>
    <t>A20221100011</t>
  </si>
  <si>
    <t>모니터_곽율희</t>
  </si>
  <si>
    <t>2022/11/22</t>
  </si>
  <si>
    <t>A20221100012</t>
  </si>
  <si>
    <t>노트북_곽율희</t>
  </si>
  <si>
    <t>A20221100014</t>
  </si>
  <si>
    <t>테스트 디바이스 (​Meta Quest Pro)</t>
  </si>
  <si>
    <t>2022/11/01</t>
  </si>
  <si>
    <t>A20221100015</t>
  </si>
  <si>
    <t>A20221100018</t>
  </si>
  <si>
    <t>프린터_CTO</t>
  </si>
  <si>
    <t>MIG00001</t>
  </si>
  <si>
    <t>재무용 PC/모니터 - 002</t>
  </si>
  <si>
    <t>2012/05/29</t>
  </si>
  <si>
    <t>MIG00002</t>
  </si>
  <si>
    <t>서버용 PC/모니터 - 001</t>
  </si>
  <si>
    <t>2012/06/22</t>
  </si>
  <si>
    <t>MIG00003</t>
  </si>
  <si>
    <t>냉장고</t>
  </si>
  <si>
    <t>MIG00004</t>
  </si>
  <si>
    <t>전자렌지</t>
  </si>
  <si>
    <t>MIG00005</t>
  </si>
  <si>
    <t>스텐드 1</t>
  </si>
  <si>
    <t>MIG00006</t>
  </si>
  <si>
    <t>스텐드 2</t>
  </si>
  <si>
    <t>MIG00007</t>
  </si>
  <si>
    <t>스텐드 3</t>
  </si>
  <si>
    <t>MIG00008</t>
  </si>
  <si>
    <t>스텐트 4</t>
  </si>
  <si>
    <t>MIG00009</t>
  </si>
  <si>
    <t>스텐드 5</t>
  </si>
  <si>
    <t>MIG00010</t>
  </si>
  <si>
    <t>빔프로젝터</t>
  </si>
  <si>
    <t>MIG00011</t>
  </si>
  <si>
    <t>TV</t>
  </si>
  <si>
    <t>MIG00012</t>
  </si>
  <si>
    <t>스텐드 6</t>
  </si>
  <si>
    <t>MIG00013</t>
  </si>
  <si>
    <t>서랍장 1</t>
  </si>
  <si>
    <t>MIG00014</t>
  </si>
  <si>
    <t>서랍장 2</t>
  </si>
  <si>
    <t>MIG00015</t>
  </si>
  <si>
    <t>직원책상 1</t>
  </si>
  <si>
    <t>MIG00016</t>
  </si>
  <si>
    <t>직원책상 2</t>
  </si>
  <si>
    <t>MIG00017</t>
  </si>
  <si>
    <t>직원책상 3</t>
  </si>
  <si>
    <t>MIG00018</t>
  </si>
  <si>
    <t>직원책상 4</t>
  </si>
  <si>
    <t>MIG00019</t>
  </si>
  <si>
    <t>직원책상 5</t>
  </si>
  <si>
    <t>MIG00020</t>
  </si>
  <si>
    <t>직원책상 6</t>
  </si>
  <si>
    <t>MIG00021</t>
  </si>
  <si>
    <t>직원책상 7</t>
  </si>
  <si>
    <t>MIG00022</t>
  </si>
  <si>
    <t>직원책상 8</t>
  </si>
  <si>
    <t>MIG00023</t>
  </si>
  <si>
    <t>직원책상 9</t>
  </si>
  <si>
    <t>MIG00024</t>
  </si>
  <si>
    <t>임원책상 1</t>
  </si>
  <si>
    <t>MIG00025</t>
  </si>
  <si>
    <t>임원책상 2</t>
  </si>
  <si>
    <t>MIG00026</t>
  </si>
  <si>
    <t>회의실 Table 1</t>
  </si>
  <si>
    <t>MIG00027</t>
  </si>
  <si>
    <t>회의실 Table 2</t>
  </si>
  <si>
    <t>MIG00028</t>
  </si>
  <si>
    <t>회의실 Table 3</t>
  </si>
  <si>
    <t>MIG00029</t>
  </si>
  <si>
    <t>직원책상 10</t>
  </si>
  <si>
    <t>MIG00030</t>
  </si>
  <si>
    <t>직원책상 11</t>
  </si>
  <si>
    <t>MIG00031</t>
  </si>
  <si>
    <t>직원책상 12</t>
  </si>
  <si>
    <t>MIG00032</t>
  </si>
  <si>
    <t>직원책상 13</t>
  </si>
  <si>
    <t>MIG00033</t>
  </si>
  <si>
    <t>직원책상 14</t>
  </si>
  <si>
    <t>MIG00034</t>
  </si>
  <si>
    <t>직원책상 15</t>
  </si>
  <si>
    <t>MIG00035</t>
  </si>
  <si>
    <t>직원책상 16</t>
  </si>
  <si>
    <t>MIG00036</t>
  </si>
  <si>
    <t>직원책상 17</t>
  </si>
  <si>
    <t>MIG00037</t>
  </si>
  <si>
    <t>직원책상 18</t>
  </si>
  <si>
    <t>MIG00038</t>
  </si>
  <si>
    <t>직원책상 19</t>
  </si>
  <si>
    <t>MIG00039</t>
  </si>
  <si>
    <t>직원책상 20</t>
  </si>
  <si>
    <t>MIG00040</t>
  </si>
  <si>
    <t>직원책상 21</t>
  </si>
  <si>
    <t>MIG00041</t>
  </si>
  <si>
    <t>직원책상 22</t>
  </si>
  <si>
    <t>MIG00042</t>
  </si>
  <si>
    <t>직원책상 23</t>
  </si>
  <si>
    <t>MIG00043</t>
  </si>
  <si>
    <t>직원책상 24</t>
  </si>
  <si>
    <t>MIG00044</t>
  </si>
  <si>
    <t>직원책상 25</t>
  </si>
  <si>
    <t>MIG00045</t>
  </si>
  <si>
    <t>직원책상 26</t>
  </si>
  <si>
    <t>MIG00046</t>
  </si>
  <si>
    <t>접이식책상 1</t>
  </si>
  <si>
    <t>MIG00047</t>
  </si>
  <si>
    <t>접이식책상 2</t>
  </si>
  <si>
    <t>MIG00048</t>
  </si>
  <si>
    <t>접이식책상 3</t>
  </si>
  <si>
    <t>MIG00049</t>
  </si>
  <si>
    <t>접이식책상 4</t>
  </si>
  <si>
    <t>MIG00050</t>
  </si>
  <si>
    <t>접이식책상 5</t>
  </si>
  <si>
    <t>MIG00051</t>
  </si>
  <si>
    <t>접이식책상 6</t>
  </si>
  <si>
    <t>MIG00052</t>
  </si>
  <si>
    <t>둥근테이블</t>
  </si>
  <si>
    <t>MIG00053</t>
  </si>
  <si>
    <t>목재테이블 1</t>
  </si>
  <si>
    <t>MIG00054</t>
  </si>
  <si>
    <t>선반장</t>
  </si>
  <si>
    <t>MIG00055</t>
  </si>
  <si>
    <t>목재테이블 2</t>
  </si>
  <si>
    <t>MIG00056</t>
  </si>
  <si>
    <t>회의용 의자 1</t>
  </si>
  <si>
    <t>MIG00057</t>
  </si>
  <si>
    <t>회의용 의자 2</t>
  </si>
  <si>
    <t>MIG00058</t>
  </si>
  <si>
    <t>회의용 의자 3</t>
  </si>
  <si>
    <t>MIG00059</t>
  </si>
  <si>
    <t>회의용 의자 4</t>
  </si>
  <si>
    <t>MIG00060</t>
  </si>
  <si>
    <t>회의용 의자 5</t>
  </si>
  <si>
    <t>MIG00061</t>
  </si>
  <si>
    <t>회의용 의자 6</t>
  </si>
  <si>
    <t>MIG00062</t>
  </si>
  <si>
    <t>회의용 의자 7</t>
  </si>
  <si>
    <t>MIG00063</t>
  </si>
  <si>
    <t>회의용 의자 8</t>
  </si>
  <si>
    <t>MIG00064</t>
  </si>
  <si>
    <t>회의용 의자 9</t>
  </si>
  <si>
    <t>MIG00065</t>
  </si>
  <si>
    <t>회의용 의자 10</t>
  </si>
  <si>
    <t>MIG00066</t>
  </si>
  <si>
    <t>회의용 의자 11</t>
  </si>
  <si>
    <t>MIG00067</t>
  </si>
  <si>
    <t>회의용 의자 12</t>
  </si>
  <si>
    <t>MIG00068</t>
  </si>
  <si>
    <t>회의용 의자 13</t>
  </si>
  <si>
    <t>MIG00069</t>
  </si>
  <si>
    <t>회의용 의자 14</t>
  </si>
  <si>
    <t>MIG00070</t>
  </si>
  <si>
    <t>목받침 의자 1</t>
  </si>
  <si>
    <t>MIG00071</t>
  </si>
  <si>
    <t>목받침 의자 2</t>
  </si>
  <si>
    <t>MIG00072</t>
  </si>
  <si>
    <t>목받침 의자 3</t>
  </si>
  <si>
    <t>MIG00073</t>
  </si>
  <si>
    <t>목받침 의자 4</t>
  </si>
  <si>
    <t>MIG00074</t>
  </si>
  <si>
    <t>목받침 의자 5</t>
  </si>
  <si>
    <t>MIG00075</t>
  </si>
  <si>
    <t>목받침 의자 6</t>
  </si>
  <si>
    <t>MIG00076</t>
  </si>
  <si>
    <t>목받침 의자 7</t>
  </si>
  <si>
    <t>MIG00077</t>
  </si>
  <si>
    <t>목받침 의자 8</t>
  </si>
  <si>
    <t>MIG00078</t>
  </si>
  <si>
    <t>목받침 의자 9</t>
  </si>
  <si>
    <t>MIG00079</t>
  </si>
  <si>
    <t>목받침 의자 10</t>
  </si>
  <si>
    <t>MIG00080</t>
  </si>
  <si>
    <t>목받침 의자 11</t>
  </si>
  <si>
    <t>MIG00081</t>
  </si>
  <si>
    <t>목받침 의자 12</t>
  </si>
  <si>
    <t>MIG00082</t>
  </si>
  <si>
    <t>목받침 의자 13</t>
  </si>
  <si>
    <t>MIG00083</t>
  </si>
  <si>
    <t>목받침 의자 14</t>
  </si>
  <si>
    <t>MIG00084</t>
  </si>
  <si>
    <t>목받침 의자 15</t>
  </si>
  <si>
    <t>MIG00085</t>
  </si>
  <si>
    <t>목받침 의자 16</t>
  </si>
  <si>
    <t>MIG00086</t>
  </si>
  <si>
    <t>목받침 의자 17</t>
  </si>
  <si>
    <t>MIG00087</t>
  </si>
  <si>
    <t>목받침 의자 18</t>
  </si>
  <si>
    <t>MIG00088</t>
  </si>
  <si>
    <t>목받침 의자 19</t>
  </si>
  <si>
    <t>MIG00089</t>
  </si>
  <si>
    <t>목받침 의자 20</t>
  </si>
  <si>
    <t>MIG00090</t>
  </si>
  <si>
    <t>목받침 의자 21</t>
  </si>
  <si>
    <t>MIG00091</t>
  </si>
  <si>
    <t>목받침 의자 22</t>
  </si>
  <si>
    <t>MIG00092</t>
  </si>
  <si>
    <t>목받침 의자 23</t>
  </si>
  <si>
    <t>MIG00093</t>
  </si>
  <si>
    <t>목받침 의자 24</t>
  </si>
  <si>
    <t>MIG00094</t>
  </si>
  <si>
    <t>목받침 의자 25</t>
  </si>
  <si>
    <t>MIG00095</t>
  </si>
  <si>
    <t>목받침 의자 26</t>
  </si>
  <si>
    <t>MIG00096</t>
  </si>
  <si>
    <t>목받침 의자 27</t>
  </si>
  <si>
    <t>MIG00097</t>
  </si>
  <si>
    <t>목받침 의자 28</t>
  </si>
  <si>
    <t>MIG00098</t>
  </si>
  <si>
    <t>목받침 의자 29</t>
  </si>
  <si>
    <t>MIG00099</t>
  </si>
  <si>
    <t>목받침 의자 30</t>
  </si>
  <si>
    <t>MIG00100</t>
  </si>
  <si>
    <t>의자 1</t>
  </si>
  <si>
    <t>MIG00101</t>
  </si>
  <si>
    <t>의자 2</t>
  </si>
  <si>
    <t>MIG00102</t>
  </si>
  <si>
    <t>의자 3</t>
  </si>
  <si>
    <t>MIG00103</t>
  </si>
  <si>
    <t>의자 4</t>
  </si>
  <si>
    <t>MIG00104</t>
  </si>
  <si>
    <t>의자 5</t>
  </si>
  <si>
    <t>MIG00105</t>
  </si>
  <si>
    <t>의자 6</t>
  </si>
  <si>
    <t>MIG00106</t>
  </si>
  <si>
    <t>의자 7</t>
  </si>
  <si>
    <t>MIG00107</t>
  </si>
  <si>
    <t>의자 8</t>
  </si>
  <si>
    <t>MIG00108</t>
  </si>
  <si>
    <t>빈백 1</t>
  </si>
  <si>
    <t>MIG00109</t>
  </si>
  <si>
    <t>빈백 2</t>
  </si>
  <si>
    <t>MIG00110</t>
  </si>
  <si>
    <t>빈백 3</t>
  </si>
  <si>
    <t>MIG00111</t>
  </si>
  <si>
    <t>회의용 의자 15</t>
  </si>
  <si>
    <t>MIG00112</t>
  </si>
  <si>
    <t>회의용 의자 16</t>
  </si>
  <si>
    <t>MIG00113</t>
  </si>
  <si>
    <t>우산꽃이</t>
  </si>
  <si>
    <t>MIG00114</t>
  </si>
  <si>
    <t>직원책상 27</t>
  </si>
  <si>
    <t>MIG00115</t>
  </si>
  <si>
    <t>스툴쉘프</t>
  </si>
  <si>
    <t>MIG00116</t>
  </si>
  <si>
    <t>쉘프NA</t>
  </si>
  <si>
    <t>MIG00117</t>
  </si>
  <si>
    <t xml:space="preserve">맥북에어-외부PT용 </t>
  </si>
  <si>
    <t>2012/07/17</t>
  </si>
  <si>
    <t>MIG00118</t>
  </si>
  <si>
    <t>디자이너용 타블릿(한수진)</t>
  </si>
  <si>
    <t>2012/07/25</t>
  </si>
  <si>
    <t>MIG00119</t>
  </si>
  <si>
    <t>직원용 pc(한수진)</t>
  </si>
  <si>
    <t>MIG00120</t>
  </si>
  <si>
    <t>직원용 모니터(한수진_</t>
  </si>
  <si>
    <t>2012/08/21</t>
  </si>
  <si>
    <t>MIG00121</t>
  </si>
  <si>
    <t>갤럭시S2</t>
  </si>
  <si>
    <t>2012/08/28</t>
  </si>
  <si>
    <t>MIG00122</t>
  </si>
  <si>
    <t>아이폰4</t>
  </si>
  <si>
    <t>MIG00123</t>
  </si>
  <si>
    <t>베가레이서</t>
  </si>
  <si>
    <t>MIG00124</t>
  </si>
  <si>
    <t>갤럭시탭</t>
  </si>
  <si>
    <t>2012/08/30</t>
  </si>
  <si>
    <t>MIG00125</t>
  </si>
  <si>
    <t>2012/09/13</t>
  </si>
  <si>
    <t>MIG00126</t>
  </si>
  <si>
    <t>MIG00127</t>
  </si>
  <si>
    <t>직원용 PC - DELL(배가영)</t>
  </si>
  <si>
    <t>2012/10/08</t>
  </si>
  <si>
    <t>MIG00128</t>
  </si>
  <si>
    <t>직원용 PC - DELL(류주형)</t>
  </si>
  <si>
    <t>MIG00129</t>
  </si>
  <si>
    <t>직원용 모니터 - DELL(배가영)</t>
  </si>
  <si>
    <t>MIG00130</t>
  </si>
  <si>
    <t>직원용 모니터 - DELL(류주형)</t>
  </si>
  <si>
    <t>MIG00131</t>
  </si>
  <si>
    <t>직원용 PC - DELL(오강일)</t>
  </si>
  <si>
    <t>2012/11/13</t>
  </si>
  <si>
    <t>MIG00132</t>
  </si>
  <si>
    <t>직원용 PC - 아이맥(백인철)</t>
  </si>
  <si>
    <t>2012/12/14</t>
  </si>
  <si>
    <t>MIG00133</t>
  </si>
  <si>
    <t>직원용 PC - 삼성아티브(이재철)</t>
  </si>
  <si>
    <t>2012/12/26</t>
  </si>
  <si>
    <t>MIG00134</t>
  </si>
  <si>
    <t>대표이사 서랍장</t>
  </si>
  <si>
    <t>2013/01/08</t>
  </si>
  <si>
    <t>MIG00135</t>
  </si>
  <si>
    <t>개발자용 모니터(이재철)</t>
  </si>
  <si>
    <t>2013/02/04</t>
  </si>
  <si>
    <t>MIG00136</t>
  </si>
  <si>
    <t>서버용 PC</t>
  </si>
  <si>
    <t>2013/02/05</t>
  </si>
  <si>
    <t>MIG00137</t>
  </si>
  <si>
    <t>직원용 PC &amp; 모니터(이광진)</t>
  </si>
  <si>
    <t>2013/03/05</t>
  </si>
  <si>
    <t>MIG00138</t>
  </si>
  <si>
    <t>직원용 추가 모니터(이광진)</t>
  </si>
  <si>
    <t>MIG00139</t>
  </si>
  <si>
    <t>직원용 PC &amp; 모니터(권혜영)</t>
  </si>
  <si>
    <t>2013/03/08</t>
  </si>
  <si>
    <t>MIG00140</t>
  </si>
  <si>
    <t>노트북</t>
  </si>
  <si>
    <t>2013/04/01</t>
  </si>
  <si>
    <t>MIG00141</t>
  </si>
  <si>
    <t>2013/04/15</t>
  </si>
  <si>
    <t>MIG00142</t>
  </si>
  <si>
    <t>커피포트</t>
  </si>
  <si>
    <t>2013/04/23</t>
  </si>
  <si>
    <t>MIG00143</t>
  </si>
  <si>
    <t>청소기</t>
  </si>
  <si>
    <t>2013/06/29</t>
  </si>
  <si>
    <t>MIG00144</t>
  </si>
  <si>
    <t>신사동 사무실 회의실 탁자 및 의자 세트</t>
  </si>
  <si>
    <t>2013/07/09</t>
  </si>
  <si>
    <t>MIG00145</t>
  </si>
  <si>
    <t>직원용 PC(이재철과장)</t>
  </si>
  <si>
    <t>2013/11/06</t>
  </si>
  <si>
    <t>MIG00146</t>
  </si>
  <si>
    <t>직원용PC(김지웅)</t>
  </si>
  <si>
    <t>2013/12/24</t>
  </si>
  <si>
    <t>MIG00147</t>
  </si>
  <si>
    <t>단말기 구입(넥서스7-32GB)</t>
  </si>
  <si>
    <t>2014/01/09</t>
  </si>
  <si>
    <t>MIG00148</t>
  </si>
  <si>
    <t>실시간 Live 서비스의 모니터링 PC구매</t>
  </si>
  <si>
    <t>2014/03/10</t>
  </si>
  <si>
    <t>MIG00149</t>
  </si>
  <si>
    <t>MIG00150</t>
  </si>
  <si>
    <t xml:space="preserve">플랫폼사업실 개발용 PC 구입 </t>
  </si>
  <si>
    <t>MIG00151</t>
  </si>
  <si>
    <t>MIG00152</t>
  </si>
  <si>
    <t>장만호대표님 컴퓨터 구입</t>
  </si>
  <si>
    <t>MIG00153</t>
  </si>
  <si>
    <t>플랫폼운영실 한성배 &amp; 이원일컴퓨터 구입</t>
  </si>
  <si>
    <t>2014/04/22</t>
  </si>
  <si>
    <t>MIG00154</t>
  </si>
  <si>
    <t>백영덕 &amp; 한태석 컴퓨터 구입</t>
  </si>
  <si>
    <t>MIG00155</t>
  </si>
  <si>
    <t>사무실 컴퓨터 구입(지성봉,이승준)</t>
  </si>
  <si>
    <t>2014/05/30</t>
  </si>
  <si>
    <t>MIG00156</t>
  </si>
  <si>
    <t>사무실 커피머신 구입</t>
  </si>
  <si>
    <t>2014/08/12</t>
  </si>
  <si>
    <t>MIG00157</t>
  </si>
  <si>
    <t>신규입사자의 PC 구매(조인성, 인사/총무, 배중섭, 권혜영(모니터1대)</t>
  </si>
  <si>
    <t>2014/08/20</t>
  </si>
  <si>
    <t>MIG00158</t>
  </si>
  <si>
    <t>2014/09/02</t>
  </si>
  <si>
    <t>MIG00159</t>
  </si>
  <si>
    <t>사무실 빔프로젝터 구입</t>
  </si>
  <si>
    <t>2014/09/19</t>
  </si>
  <si>
    <t>MIG00160</t>
  </si>
  <si>
    <t>노트북 3대 구입(김홍기,이희주,백영덕)</t>
  </si>
  <si>
    <t>2014/11/03</t>
  </si>
  <si>
    <t>MIG00161</t>
  </si>
  <si>
    <t>사무실 냉장고 구입</t>
  </si>
  <si>
    <t>MIG00162</t>
  </si>
  <si>
    <t>PC 및 노트북 추가구매의 건(신규입사자,콜센터)</t>
  </si>
  <si>
    <t>2014/12/03</t>
  </si>
  <si>
    <t>MIG00163</t>
  </si>
  <si>
    <t>2014/12/18</t>
  </si>
  <si>
    <t>MIG00164</t>
  </si>
  <si>
    <t>노트북 구매의 건(박태전,김현석) (피어닷컴)</t>
  </si>
  <si>
    <t>2014/12/19</t>
  </si>
  <si>
    <t>MIG00165</t>
  </si>
  <si>
    <t>PC 추가구매의 건(신규입사자 김미숙,디자이너)</t>
  </si>
  <si>
    <t>2015/01/08</t>
  </si>
  <si>
    <t>MIG00166</t>
  </si>
  <si>
    <t>PC 구매건 (박태전, 마계환, 김현석) (에스앤네트웍스)</t>
  </si>
  <si>
    <t>2015/01/13</t>
  </si>
  <si>
    <t>MIG00167</t>
  </si>
  <si>
    <t>MIG00168</t>
  </si>
  <si>
    <t>PC구매의 건(신규입사자 및 디자이너) (에스앤네트웍스)</t>
  </si>
  <si>
    <t>2015/01/20</t>
  </si>
  <si>
    <t>MIG00169</t>
  </si>
  <si>
    <t>MIG00170</t>
  </si>
  <si>
    <t>pc 구매(신규입사자 김바우) (피어닷컴)</t>
  </si>
  <si>
    <t>2015/02/27</t>
  </si>
  <si>
    <t>MIG00171</t>
  </si>
  <si>
    <t>PC 추가구매의 건(KBS파견직원, 퍼블리셔, 전략사업부 김현석)</t>
  </si>
  <si>
    <t>2015/03/02</t>
  </si>
  <si>
    <t>MIG00172</t>
  </si>
  <si>
    <t>MIG00173</t>
  </si>
  <si>
    <t>PC 추가구매의 건(신규입사자 김바우)</t>
  </si>
  <si>
    <t>MIG00174</t>
  </si>
  <si>
    <t>2015/03/27</t>
  </si>
  <si>
    <t>MIG00175</t>
  </si>
  <si>
    <t>노트북 구입 지출의 건(전략사업부 인턴) (피어닷컴)</t>
  </si>
  <si>
    <t>2015/04/10</t>
  </si>
  <si>
    <t>MIG00176</t>
  </si>
  <si>
    <t>pooq 서비스 및 통신사 제휴 서비스 모니터링용 장비 구매건</t>
  </si>
  <si>
    <t>2015/04/20</t>
  </si>
  <si>
    <t>MIG00177</t>
  </si>
  <si>
    <t>전략사업부 하드 구매의 건</t>
  </si>
  <si>
    <t>2015/04/28</t>
  </si>
  <si>
    <t>MIG00178</t>
  </si>
  <si>
    <t>고객센터 인원 증원에 따른 PC세트 2대 구매(본체, 모니터)</t>
  </si>
  <si>
    <t>2015/06/30</t>
  </si>
  <si>
    <t>MIG00179</t>
  </si>
  <si>
    <t>오신영 맥북 구매</t>
  </si>
  <si>
    <t>MIG00180</t>
  </si>
  <si>
    <t>손소독기 구매</t>
  </si>
  <si>
    <t>MIG00181</t>
  </si>
  <si>
    <t>PC본체 구입(전략사업부-아르바이트)</t>
  </si>
  <si>
    <t>2015/07/10</t>
  </si>
  <si>
    <t>MIG00182</t>
  </si>
  <si>
    <t>모니터 구입(전략사업부-김경란)</t>
  </si>
  <si>
    <t>2015/07/27</t>
  </si>
  <si>
    <t>MIG00183</t>
  </si>
  <si>
    <t>PC구매(전략사업부-김현석,임선민)</t>
  </si>
  <si>
    <t>2015/07/31</t>
  </si>
  <si>
    <t>MIG00184</t>
  </si>
  <si>
    <t xml:space="preserve">고객센터 공기청정기 </t>
  </si>
  <si>
    <t>MIG00185</t>
  </si>
  <si>
    <t>영화사업팀-서버 PC 구매</t>
  </si>
  <si>
    <t>2015/08/31</t>
  </si>
  <si>
    <t>MIG00186</t>
  </si>
  <si>
    <t>플랫폼 운영실(노트북 구매)-조휘열</t>
  </si>
  <si>
    <t>MIG00187</t>
  </si>
  <si>
    <t>고객센터 TV 구매(LG, 삼성)</t>
  </si>
  <si>
    <t>MIG00188</t>
  </si>
  <si>
    <t>PC구매(미디어개발부 이광진)</t>
  </si>
  <si>
    <t>2015/10/31</t>
  </si>
  <si>
    <t>MIG00189</t>
  </si>
  <si>
    <t>애플 PC 구매(클라이언트팀 김동욱,백인철)</t>
  </si>
  <si>
    <t>2015/11/05</t>
  </si>
  <si>
    <t>MIG00190</t>
  </si>
  <si>
    <t>디자이너용 모니터 구입(이혜연)</t>
  </si>
  <si>
    <t>2015/11/12</t>
  </si>
  <si>
    <t>MIG00191</t>
  </si>
  <si>
    <t>PC 구매(미디어개발부 송광훈, 정종필)</t>
  </si>
  <si>
    <t>2015/11/19</t>
  </si>
  <si>
    <t>MIG00192</t>
  </si>
  <si>
    <t>사무실 공간재배치시 가구구입</t>
  </si>
  <si>
    <t>MIG00193</t>
  </si>
  <si>
    <t>PC 구매(시스템운영팀 김해중)</t>
  </si>
  <si>
    <t>2015/12/04</t>
  </si>
  <si>
    <t>MIG00194</t>
  </si>
  <si>
    <t>PC 구매(시스템운영팀 김철구)</t>
  </si>
  <si>
    <t>2015/12/11</t>
  </si>
  <si>
    <t>MIG00195</t>
  </si>
  <si>
    <t>PC 구매(전략기획실 서영은, 한승희)</t>
  </si>
  <si>
    <t>2015/12/24</t>
  </si>
  <si>
    <t>MIG00196</t>
  </si>
  <si>
    <t>서비스 모니터링용 TV구매(50인치 UHD)</t>
  </si>
  <si>
    <t>2015/12/30</t>
  </si>
  <si>
    <t>MIG00197</t>
  </si>
  <si>
    <t>클라이언트팀 김도형 PC 구매</t>
  </si>
  <si>
    <t>2016/01/31</t>
  </si>
  <si>
    <t>MIG00198</t>
  </si>
  <si>
    <t>UX기획팀 조인성 팀장 PC 구매</t>
  </si>
  <si>
    <t>MIG00199</t>
  </si>
  <si>
    <t>UX기획팀 강선경 대리 노트북 구매</t>
  </si>
  <si>
    <t>2016/02/29</t>
  </si>
  <si>
    <t>MIG00200</t>
  </si>
  <si>
    <t>USB포트락 구입</t>
  </si>
  <si>
    <t>2016/03/31</t>
  </si>
  <si>
    <t>MIG00201</t>
  </si>
  <si>
    <t>갤럭시뷰 구입</t>
  </si>
  <si>
    <t>MIG00202</t>
  </si>
  <si>
    <t>김경란 노트북 구입</t>
  </si>
  <si>
    <t>MIG00203</t>
  </si>
  <si>
    <t>아이폰 6S 64GB 구입</t>
  </si>
  <si>
    <t>MIG00204</t>
  </si>
  <si>
    <t>AirPcap Nx 캡쳐 장비(클라이언트팀)</t>
  </si>
  <si>
    <t>2016/04/22</t>
  </si>
  <si>
    <t>MIG00205</t>
  </si>
  <si>
    <t>김영신 노트북 및 모니터(LG 울트라PC그램외)</t>
  </si>
  <si>
    <t>2016/04/30</t>
  </si>
  <si>
    <t>MIG00206</t>
  </si>
  <si>
    <t>홍윤정, 한수진 테블릿(와콤 intuos Pro medium)</t>
  </si>
  <si>
    <t>MIG00207</t>
  </si>
  <si>
    <t>홍윤정, 한수진 PC 2대 (27g형 Imac retina 5k)</t>
  </si>
  <si>
    <t>MIG00208</t>
  </si>
  <si>
    <t>홍윤정 모니터(dell 울트라샤프 1대)</t>
  </si>
  <si>
    <t>MIG00209</t>
  </si>
  <si>
    <t>송창업 PC구매</t>
  </si>
  <si>
    <t>MIG00210</t>
  </si>
  <si>
    <t>이석제, 마계환 PC</t>
  </si>
  <si>
    <t>MIG00211</t>
  </si>
  <si>
    <t>데모 PC(사내 UHD 데모 환경 구축)</t>
  </si>
  <si>
    <t>MIG00212</t>
  </si>
  <si>
    <t>박명순 PC(PC 1대, 노트북 1대, 모니터 2대)</t>
  </si>
  <si>
    <t>MIG00213</t>
  </si>
  <si>
    <t>전략기획팀 김영신 27형 모니터 구매</t>
  </si>
  <si>
    <t>2016/05/31</t>
  </si>
  <si>
    <t>MIG00214</t>
  </si>
  <si>
    <t>인텔코어 6세대 PC 본체(i5-6600K)</t>
  </si>
  <si>
    <t>MIG00215</t>
  </si>
  <si>
    <t>6월 PC구매(시스템운영팀 김지석)</t>
  </si>
  <si>
    <t>2016/06/30</t>
  </si>
  <si>
    <t>MIG00216</t>
  </si>
  <si>
    <t>MIG00217</t>
  </si>
  <si>
    <t>6월 PC구매(클라이언트팀 이승현)</t>
  </si>
  <si>
    <t>MIG00218</t>
  </si>
  <si>
    <t>MIG00219</t>
  </si>
  <si>
    <t>6월 노트북 구매(UX기획팀 조인성)</t>
  </si>
  <si>
    <t>MIG00220</t>
  </si>
  <si>
    <t>6월 노트북 구매(전략사업부 임선민)</t>
  </si>
  <si>
    <t>MIG00221</t>
  </si>
  <si>
    <t>6월 모니터 등 구매(고객센터, QA, 미디어기술부)</t>
  </si>
  <si>
    <t>MIG00222</t>
  </si>
  <si>
    <t>고객센터 확장 및 전산실 공사 정산(7/30)-인테리어 및 가구 구입비</t>
  </si>
  <si>
    <t>MIG00223</t>
  </si>
  <si>
    <t xml:space="preserve">7월 PC 구입 (고객센터) </t>
  </si>
  <si>
    <t>2016/07/31</t>
  </si>
  <si>
    <t>MIG00224</t>
  </si>
  <si>
    <t>MIG00225</t>
  </si>
  <si>
    <t>MIG00226</t>
  </si>
  <si>
    <t>MIG00227</t>
  </si>
  <si>
    <t>7월 테스트용 단말기 구매</t>
  </si>
  <si>
    <t>MIG00228</t>
  </si>
  <si>
    <t>MIG00229</t>
  </si>
  <si>
    <t>MIG00230</t>
  </si>
  <si>
    <t>하드디스크 포맷 솔루션 구매(EDE솔루션)</t>
  </si>
  <si>
    <t>2016/08/19</t>
  </si>
  <si>
    <t>MIG00231</t>
  </si>
  <si>
    <t>8월 개인정보 접근용 PC 부품 구매(UX기획팀)</t>
  </si>
  <si>
    <t>2016/08/31</t>
  </si>
  <si>
    <t>MIG00232</t>
  </si>
  <si>
    <t>8월 개인정보 취급 PC 구매(미디어개발부 이원일대리)</t>
  </si>
  <si>
    <t>MIG00233</t>
  </si>
  <si>
    <t>MIG00234</t>
  </si>
  <si>
    <t>8월 그랙카드 및 모니터구매(플랫폼운영실)</t>
  </si>
  <si>
    <t>MIG00235</t>
  </si>
  <si>
    <t>MIG00236</t>
  </si>
  <si>
    <t>8월 노트북+모니터 구매(시스템운영팀)</t>
  </si>
  <si>
    <t>MIG00237</t>
  </si>
  <si>
    <t>8월 전산실 및 고객센터 출입통제 단말기 설치</t>
  </si>
  <si>
    <t>MIG00238</t>
  </si>
  <si>
    <t>MIG00239</t>
  </si>
  <si>
    <t>9월 UHD 포탈 개발/검증을 위한 TV 구매</t>
  </si>
  <si>
    <t>2016/09/30</t>
  </si>
  <si>
    <t>MIG00240</t>
  </si>
  <si>
    <t>MIG00241</t>
  </si>
  <si>
    <t>9월 신규입사자 PC구매 (손민경대리)</t>
  </si>
  <si>
    <t>MIG00242</t>
  </si>
  <si>
    <t>9월 신규입사자 PC구매 (최동민대리)</t>
  </si>
  <si>
    <t>MIG00243</t>
  </si>
  <si>
    <t>9월 신규입사자 PC구매(OnAir VOD 아르바이트생)</t>
  </si>
  <si>
    <t>MIG00244</t>
  </si>
  <si>
    <t>9월 신규입사자 노트북 구매 (손민경대리)</t>
  </si>
  <si>
    <t>MIG00245</t>
  </si>
  <si>
    <t>9월 신규입사자 노트북, PC 구매(유지연대리, 임윤택대리)</t>
  </si>
  <si>
    <t>MIG00246</t>
  </si>
  <si>
    <t>9월 업무용카메라 렌즈플레시 구입(대외협력팀)</t>
  </si>
  <si>
    <t>MIG00247</t>
  </si>
  <si>
    <t>9월 업무용카메라 바디 구입(대외협력팀)</t>
  </si>
  <si>
    <t>MIG00248</t>
  </si>
  <si>
    <t>9월 업무용카메라 플래시 구입(대외협력팀)</t>
  </si>
  <si>
    <t>MIG00249</t>
  </si>
  <si>
    <t>10월 노트북 구매(플랫폼 기술부장_이승준)</t>
  </si>
  <si>
    <t>MIG00250</t>
  </si>
  <si>
    <t>10월 PC구매(미디어기술부 신규입사자 제현우)</t>
  </si>
  <si>
    <t>MIG00251</t>
  </si>
  <si>
    <t>10월 PC구매(사업기획팀 김영신 팀장)</t>
  </si>
  <si>
    <t>MIG00252</t>
  </si>
  <si>
    <t>10월 냉장고 구입(사무실 신설 공간)</t>
  </si>
  <si>
    <t>MIG00253</t>
  </si>
  <si>
    <t>10월 노트북 구매(미디어기술부 업무용)</t>
  </si>
  <si>
    <t>MIG00254</t>
  </si>
  <si>
    <t>10월 대회의실 프로젝터 구매</t>
  </si>
  <si>
    <t>MIG00255</t>
  </si>
  <si>
    <t xml:space="preserve">10월 총 4개 침대 구매(직원 휴게실) </t>
  </si>
  <si>
    <t>MIG00256</t>
  </si>
  <si>
    <t>10월 탕비실 홈바&amp;의자 구입</t>
  </si>
  <si>
    <t>MIG00257</t>
  </si>
  <si>
    <t xml:space="preserve">사무실 확장 공사시 가구등 </t>
  </si>
  <si>
    <t>MIG00258</t>
  </si>
  <si>
    <t>11월 노트북 구매(시스템운영팀)</t>
  </si>
  <si>
    <t>2016/11/30</t>
  </si>
  <si>
    <t>MIG00259</t>
  </si>
  <si>
    <t>MIG00260</t>
  </si>
  <si>
    <t>MIG00261</t>
  </si>
  <si>
    <t>12월 PC구매(개인정보취급PC_매체협력부 한승희)</t>
  </si>
  <si>
    <t>MIG00262</t>
  </si>
  <si>
    <t>12월 QA용 테스트단말기 구매(G3 Cat.6)</t>
  </si>
  <si>
    <t>MIG00263</t>
  </si>
  <si>
    <t>12월 QA용 테스트단말기 구매(G4)</t>
  </si>
  <si>
    <t>MIG00264</t>
  </si>
  <si>
    <t>12월 QA용 테스트단말기 구매(V20)</t>
  </si>
  <si>
    <t>MIG00265</t>
  </si>
  <si>
    <t>12월 QA용 테스트단말기 구매(갤럭시 S7 엣지)</t>
  </si>
  <si>
    <t>MIG00266</t>
  </si>
  <si>
    <t>12월 QA용 테스트단말기 구매(레노버 요가북a 태블릿)</t>
  </si>
  <si>
    <t>MIG00267</t>
  </si>
  <si>
    <t>12월 QA용 테스트단말기 구매(아이패드 에어2 태블릿)</t>
  </si>
  <si>
    <t>MIG00268</t>
  </si>
  <si>
    <t>12월 QA용 테스트단말기 구매(아이폰 SE)</t>
  </si>
  <si>
    <t>MIG00269</t>
  </si>
  <si>
    <t>12월 QA용 테스트단말기 구매(아이폰7plus)</t>
  </si>
  <si>
    <t>MIG00270</t>
  </si>
  <si>
    <t>12월 노트북 구매(클라이언트 기술부 김정철)</t>
  </si>
  <si>
    <t>MIG00271</t>
  </si>
  <si>
    <t>12월 신규입사자 PC구매(매체협력부 허식)</t>
  </si>
  <si>
    <t>MIG00272</t>
  </si>
  <si>
    <t>12월 업무용 노트북구매의 건(매체협력부 허식)</t>
  </si>
  <si>
    <t>MIG00273</t>
  </si>
  <si>
    <t>1월 QA용 테스트단말기 구매(G5)</t>
  </si>
  <si>
    <t>2017/01/31</t>
  </si>
  <si>
    <t>MIG00274</t>
  </si>
  <si>
    <t>1월 QA용 테스트단말기 구매(V10)</t>
  </si>
  <si>
    <t>MIG00275</t>
  </si>
  <si>
    <t>1월 개인정보취급 PC용 모니터 구매(매체협력부)</t>
  </si>
  <si>
    <t>MIG00276</t>
  </si>
  <si>
    <t>1월 디자인용 테스트단말기 구매(클라이언트 기술부)</t>
  </si>
  <si>
    <t>MIG00277</t>
  </si>
  <si>
    <t>MIG00278</t>
  </si>
  <si>
    <t>1월 서비스 모니터링용 TV 구매</t>
  </si>
  <si>
    <t>MIG00279</t>
  </si>
  <si>
    <t>1월 신규입사자 PC구매(클라이언트 기술부 박성희)</t>
  </si>
  <si>
    <t>MIG00280</t>
  </si>
  <si>
    <t>1월 업무용 노트북구매(전략사업부 배중섭)</t>
  </si>
  <si>
    <t>MIG00281</t>
  </si>
  <si>
    <t>1월 우노큐브 구매(UX기획팀)</t>
  </si>
  <si>
    <t>MIG00282</t>
  </si>
  <si>
    <t>2월 외장하드 구매(매체협력부)</t>
  </si>
  <si>
    <t>2017/02/28</t>
  </si>
  <si>
    <t>MIG00283</t>
  </si>
  <si>
    <t>2월 신입사원 PC구매(전략사업부ㆍ매체협력부)</t>
  </si>
  <si>
    <t>MIG00284</t>
  </si>
  <si>
    <t>MIG00285</t>
  </si>
  <si>
    <t>2월 업무용 노트북 구매(매체협력부 한승희)</t>
  </si>
  <si>
    <t>MIG00286</t>
  </si>
  <si>
    <t>2월 업무용 노트북 구매(매체협력부)</t>
  </si>
  <si>
    <t>MIG00287</t>
  </si>
  <si>
    <t>2월 업무용 테스트 장비 구매(미디어 기술부)</t>
  </si>
  <si>
    <t>MIG00288</t>
  </si>
  <si>
    <t>MIG00289</t>
  </si>
  <si>
    <t>고객센터 PC 추가 구매</t>
  </si>
  <si>
    <t>MIG00290</t>
  </si>
  <si>
    <t>MIG00291</t>
  </si>
  <si>
    <t>모니터 추가 구매(전략사업부)</t>
  </si>
  <si>
    <t>MIG00292</t>
  </si>
  <si>
    <t>업무용 노트북 구매(매체협력부 김경란)</t>
  </si>
  <si>
    <t>MIG00293</t>
  </si>
  <si>
    <t>4월 HEVC 코덱 테스트용 단말기 구매(클라이언트)</t>
  </si>
  <si>
    <t>2017/04/30</t>
  </si>
  <si>
    <t>MIG00294</t>
  </si>
  <si>
    <t>4월 PC구매(AWS 상황실)</t>
  </si>
  <si>
    <t>MIG00295</t>
  </si>
  <si>
    <t>MIG00296</t>
  </si>
  <si>
    <t>MIG00297</t>
  </si>
  <si>
    <t>4월 PC구매(경영기획부 권혜영)</t>
  </si>
  <si>
    <t>MIG00298</t>
  </si>
  <si>
    <t>5월 24시간 상황실 장비(월모니터 및 PC) 구매</t>
  </si>
  <si>
    <t>MIG00299</t>
  </si>
  <si>
    <t>MIG00300</t>
  </si>
  <si>
    <t>MIG00301</t>
  </si>
  <si>
    <t>MIG00302</t>
  </si>
  <si>
    <t>MIG00303</t>
  </si>
  <si>
    <t>MIG00304</t>
  </si>
  <si>
    <t>MIG00305</t>
  </si>
  <si>
    <t>5월 QA 테스트용 단말기 구매(UX기획팀)</t>
  </si>
  <si>
    <t>MIG00306</t>
  </si>
  <si>
    <t>MIG00307</t>
  </si>
  <si>
    <t>5월 PC구매(이희주실장)</t>
  </si>
  <si>
    <t>MIG00308</t>
  </si>
  <si>
    <t>5월 고객센터 비품 구매</t>
  </si>
  <si>
    <t>MIG00309</t>
  </si>
  <si>
    <t>MIG00310</t>
  </si>
  <si>
    <t>5월 노트북 구매(조휘열실장)</t>
  </si>
  <si>
    <t>MIG00311</t>
  </si>
  <si>
    <t>5월 모니터 구매(대표이사)</t>
  </si>
  <si>
    <t>MIG00312</t>
  </si>
  <si>
    <t>MIG00313</t>
  </si>
  <si>
    <t>5월 외장하드 구매(미디어기술부)</t>
  </si>
  <si>
    <t>MIG00314</t>
  </si>
  <si>
    <t>5월 프로젝터 구매(회의실5)</t>
  </si>
  <si>
    <t>MIG00315</t>
  </si>
  <si>
    <t>MIG00316</t>
  </si>
  <si>
    <t>MIG00317</t>
  </si>
  <si>
    <t xml:space="preserve">사무실 확장 공사비 정산(5/20)-신규가구 </t>
  </si>
  <si>
    <t>MIG00318</t>
  </si>
  <si>
    <t>신규입사자의 PC 구매(이도림)</t>
  </si>
  <si>
    <t>2017/06/30</t>
  </si>
  <si>
    <t>MIG00319</t>
  </si>
  <si>
    <t>신규입사자 PC구매의 건(서비스UI팀 최설현)</t>
  </si>
  <si>
    <t>2017/07/18</t>
  </si>
  <si>
    <t>MIG00320</t>
  </si>
  <si>
    <t>개발용 노트북 구매의 건(pooq 3.0 마이크로서비스)</t>
  </si>
  <si>
    <t>2017/07/26</t>
  </si>
  <si>
    <t>MIG00321</t>
  </si>
  <si>
    <t>개발용 노트북 구매의 건(pooq 3.1 마이크로서비스)</t>
  </si>
  <si>
    <t>MIG00322</t>
  </si>
  <si>
    <t>개발용 노트북 구매의 건(pooq 3.2 마이크로서비스)</t>
  </si>
  <si>
    <t>MIG00323</t>
  </si>
  <si>
    <t>개발용 노트북 구매의 건(pooq 3.3 마이크로서비스)</t>
  </si>
  <si>
    <t>MIG00324</t>
  </si>
  <si>
    <t>개발용 노트북 구매의 건(pooq 3.4 마이크로서비스)</t>
  </si>
  <si>
    <t>MIG00325</t>
  </si>
  <si>
    <t>개발용 노트북 구매의 건(pooq 3.5 마이크로서비스)</t>
  </si>
  <si>
    <t>MIG00326</t>
  </si>
  <si>
    <t>개발용 노트북 구매의 건(pooq 3.6 마이크로서비스)</t>
  </si>
  <si>
    <t>MIG00327</t>
  </si>
  <si>
    <t>개발용 노트북 구매의 건(pooq 3.7 마이크로서비스)</t>
  </si>
  <si>
    <t>MIG00328</t>
  </si>
  <si>
    <t>개발용 노트북 구매의 건(pooq 3.8 마이크로서비스)</t>
  </si>
  <si>
    <t>MIG00329</t>
  </si>
  <si>
    <t>개발용 노트북 구매의 건(pooq 3.9 마이크로서비스)</t>
  </si>
  <si>
    <t>MIG00330</t>
  </si>
  <si>
    <t>사무실 재배치(조직개편) 공사비 정산(7/1)-가구 구매</t>
  </si>
  <si>
    <t>MIG00331</t>
  </si>
  <si>
    <t>푹존 런처 프로그램</t>
  </si>
  <si>
    <t>2017/08/31</t>
  </si>
  <si>
    <t>MIG00332</t>
  </si>
  <si>
    <t>업무용 노트북 구매의 건(마케팅제휴팀 김영신)</t>
  </si>
  <si>
    <t>MIG00333</t>
  </si>
  <si>
    <t>방송 모니터링용 모니터 구매의 건(미디어기술 운영부)</t>
  </si>
  <si>
    <t>MIG00334</t>
  </si>
  <si>
    <t>그래픽디자인프로그램(포토샵ㆍ일러스트레이터) 구매의 건(최설현 팀장)</t>
  </si>
  <si>
    <t>MIG00335</t>
  </si>
  <si>
    <t>1번 회의실 프로젝터 구매</t>
  </si>
  <si>
    <t>2017/09/30</t>
  </si>
  <si>
    <t>MIG00336</t>
  </si>
  <si>
    <t>신규입사자 PC구매의 건(미디어기술운영부 이정민)</t>
  </si>
  <si>
    <t>MIG00337</t>
  </si>
  <si>
    <t>신규입사자 PC구매의 건(경영기획부 이지은)</t>
  </si>
  <si>
    <t>MIG00338</t>
  </si>
  <si>
    <t>10월(커뮤니케이션전략팀 유미주 PC)</t>
  </si>
  <si>
    <t>MIG00339</t>
  </si>
  <si>
    <t>사무실 전산실ㆍ상황실 에어컨 설치비용 지급</t>
  </si>
  <si>
    <t>MIG00340</t>
  </si>
  <si>
    <t>[구매기안] QA 테스트용 단말기 구매의 건(마케팅기획그룹)</t>
  </si>
  <si>
    <t>2017/11/30</t>
  </si>
  <si>
    <t>MIG00341</t>
  </si>
  <si>
    <t>MIG00342</t>
  </si>
  <si>
    <t>[구매기안] SSD 구매의 건(미디어기술운영부)</t>
  </si>
  <si>
    <t>MIG00343</t>
  </si>
  <si>
    <t>[구매기안] 프리랜서 업무용 PC구매의 건(서비스UI팀)</t>
  </si>
  <si>
    <t>MIG00344</t>
  </si>
  <si>
    <t>MIG00345</t>
  </si>
  <si>
    <t>[구매기안] 모니터 구매의 건(미디어기술운영부)</t>
  </si>
  <si>
    <t>MIG00346</t>
  </si>
  <si>
    <t>[구매기안] pooq서비스 모니터링용 TV 구매의 건</t>
  </si>
  <si>
    <t>MIG00347</t>
  </si>
  <si>
    <t>[구매기안] 디자인 소프트웨어(Sketch) 및 구동 장비(노트북) 구매</t>
  </si>
  <si>
    <t>MIG00348</t>
  </si>
  <si>
    <t>MIG00349</t>
  </si>
  <si>
    <t>[구매기안] QA 테스트용 단말기 구매의 건(개발기획운영부)</t>
  </si>
  <si>
    <t>MIG00350</t>
  </si>
  <si>
    <t>[구매기안] PC 메모리 및 모니터 구매의 건(개발기획운영부)</t>
  </si>
  <si>
    <t>MIG00351</t>
  </si>
  <si>
    <t>PC 구매의 건(서비스UI팀)</t>
  </si>
  <si>
    <t>2017/12/31</t>
  </si>
  <si>
    <t>MIG00352</t>
  </si>
  <si>
    <t>모니터링망 구축의 건(미디어기술운영부)</t>
  </si>
  <si>
    <t>MIG00353</t>
  </si>
  <si>
    <t>업무용 노트북 구매의건(마케팅기획그룹)</t>
  </si>
  <si>
    <t>MIG00354</t>
  </si>
  <si>
    <t>신규입사자 업무용 PC 및 노트북 구매의건(마케팅기획그룹)</t>
  </si>
  <si>
    <t>MIG00355</t>
  </si>
  <si>
    <t>신규입사자 디자인 소프트웨어(Sketch) 및 구동 장비(아이맥) 구매의</t>
  </si>
  <si>
    <t>MIG00356</t>
  </si>
  <si>
    <t>신규입사자 PC 구매의 건(마케팅기획팀 이재후)</t>
  </si>
  <si>
    <t>MIG00357</t>
  </si>
  <si>
    <t>MIG00358</t>
  </si>
  <si>
    <t>푹존 PC방 전용런처 프로그램_만화</t>
  </si>
  <si>
    <t>MIG00359</t>
  </si>
  <si>
    <t>사무실 가구구입</t>
  </si>
  <si>
    <t>MIG00360</t>
  </si>
  <si>
    <t>[구매기안] 신규입사자 PC구매의 건(개발기획운영부 김성환)</t>
  </si>
  <si>
    <t>2018/02/28</t>
  </si>
  <si>
    <t>MIG00361</t>
  </si>
  <si>
    <t>[구매기안] 업무용 노트북 구매의건(미디어기술운영부)</t>
  </si>
  <si>
    <t>MIG00362</t>
  </si>
  <si>
    <t>업무용 PC-맥북프로(사업기획그룹 김홍기)</t>
  </si>
  <si>
    <t>MIG00363</t>
  </si>
  <si>
    <t>업무용 모니터 LG-27UD88(사업기획그룹 김홍기)</t>
  </si>
  <si>
    <t>MIG00364</t>
  </si>
  <si>
    <t>신규입사자 PC구매의 건(플랫폼개발부 최준용)</t>
  </si>
  <si>
    <t>MIG00365</t>
  </si>
  <si>
    <t>PC 구매의 건(플랫폼개발부)</t>
  </si>
  <si>
    <t>MIG00366</t>
  </si>
  <si>
    <t xml:space="preserve"> 업무용 노트북 구매의건(마케팅기획팀)</t>
  </si>
  <si>
    <t>MIG00367</t>
  </si>
  <si>
    <t>PC 구매의 건(개발기획운영부)</t>
  </si>
  <si>
    <t>MIG00368</t>
  </si>
  <si>
    <t>PC 구매의 건(콘텐츠사업팀)</t>
  </si>
  <si>
    <t>MIG00369</t>
  </si>
  <si>
    <t xml:space="preserve"> 사업기획그룹 PC 및 주변 기기 (품의번호 : CAP-2018-0515</t>
  </si>
  <si>
    <t>MIG00370</t>
  </si>
  <si>
    <t>QA 테스트용 단말기 구매의 건 갤럭시S9+(개발기획운영부)</t>
  </si>
  <si>
    <t>2018/04/30</t>
  </si>
  <si>
    <t>MIG00371</t>
  </si>
  <si>
    <t>QA 테스트용 단말기 구매의 건 갤럭시노트8(개발기획운영부)</t>
  </si>
  <si>
    <t>MIG00372</t>
  </si>
  <si>
    <t>QA 테스트용 단말기 구매의 건 V30(개발기획운영부)</t>
  </si>
  <si>
    <t>MIG00373</t>
  </si>
  <si>
    <t>MIG00374</t>
  </si>
  <si>
    <t>신규입사자 PC구매의 건(서비스UI팀 남성우)</t>
  </si>
  <si>
    <t>MIG00375</t>
  </si>
  <si>
    <t>신규입사자 PC구매의 건(매체사업부 박민우)</t>
  </si>
  <si>
    <t>MIG00376</t>
  </si>
  <si>
    <t>LG 채널플러스 모니터링용 TV 구매의 건</t>
  </si>
  <si>
    <t>MIG00377</t>
  </si>
  <si>
    <t>업무용 PC 구매의 건(메타큐레이션파트)</t>
  </si>
  <si>
    <t>MIG00378</t>
  </si>
  <si>
    <t>신규입사자 PC구매의 건(플랫폼개발부 정지은)</t>
  </si>
  <si>
    <t>2018/07/31</t>
  </si>
  <si>
    <t>MIG00379</t>
  </si>
  <si>
    <t>업무용 노트북 구매의건(서비스UI팀 남성우)</t>
  </si>
  <si>
    <t>MIG00380</t>
  </si>
  <si>
    <t>상황실 모니터링 단말기 구매의 건(시스템운영파트)</t>
  </si>
  <si>
    <t>MIG00381</t>
  </si>
  <si>
    <t>MIG00382</t>
  </si>
  <si>
    <t>전산용품 구매의 건(시스템운영파트)</t>
  </si>
  <si>
    <t>MIG00383</t>
  </si>
  <si>
    <t xml:space="preserve">HD실시간 인코더 장비[Elemental] 6대 </t>
  </si>
  <si>
    <t>MIG00384</t>
  </si>
  <si>
    <t>업무용 PC 구매의 건(손민경 연구원) CAP-2018-1958</t>
  </si>
  <si>
    <t>2018/09/30</t>
  </si>
  <si>
    <t>MIG00385</t>
  </si>
  <si>
    <t>MIG00386</t>
  </si>
  <si>
    <t>MIG00387</t>
  </si>
  <si>
    <t xml:space="preserve"> 신규입사자 PC구매의 건(플랫폼개발부 이우진) CAP-2018-2074</t>
  </si>
  <si>
    <t>MIG00388</t>
  </si>
  <si>
    <t>정지은 연구원님 PC구매 (CAP-2018-2132)</t>
  </si>
  <si>
    <t>MIG00389</t>
  </si>
  <si>
    <t>노트북 구매의건(플랫폼개발부 이우진) CAP-2018-2235</t>
  </si>
  <si>
    <t>MIG00390</t>
  </si>
  <si>
    <t>신규입사자 PC 애플 iMAC 구매 (CAP-2018-2246)</t>
  </si>
  <si>
    <t>MIG00391</t>
  </si>
  <si>
    <t>신규입사자 PC구매의 건(마케팅기획팀 이상진) CAP-2018-2250</t>
  </si>
  <si>
    <t>MIG00392</t>
  </si>
  <si>
    <t>신규입사자 PC구매의 건(개발기획운영부 한나림)(CAP-2018-2279</t>
  </si>
  <si>
    <t>MIG00393</t>
  </si>
  <si>
    <t>[구매기안] 업무용 PC 구매의 건(개발기획운영부 최동민)(CAP-201</t>
  </si>
  <si>
    <t>MIG00394</t>
  </si>
  <si>
    <t>애플 PC 구매 (CAP-2018-2187)</t>
  </si>
  <si>
    <t>MIG00395</t>
  </si>
  <si>
    <t>휴계복합공간 TV 구매</t>
  </si>
  <si>
    <t>MIG00396</t>
  </si>
  <si>
    <t>업무용 PC 구매의 건(콘텐츠사업팀)(CAP-2018-2547)</t>
  </si>
  <si>
    <t>MIG00397</t>
  </si>
  <si>
    <t>MIG00398</t>
  </si>
  <si>
    <t>MIG00399</t>
  </si>
  <si>
    <t>핸드폰 S9 구매 기안 CAP-2018-2449</t>
  </si>
  <si>
    <t>MIG00400</t>
  </si>
  <si>
    <t>핸드폰 노트9 구매 기안 CAP-2018-2552</t>
  </si>
  <si>
    <t>MIG00401</t>
  </si>
  <si>
    <t>PC구매의 건(데이터응용유닛 우재일)(CAP-2018-2609)</t>
  </si>
  <si>
    <t>MIG00402</t>
  </si>
  <si>
    <t>오강일 노트북 구매 (CAP-2018-2549)</t>
  </si>
  <si>
    <t>MIG00403</t>
  </si>
  <si>
    <t>사무실 가구(캐비넷) 구매 지급의 건</t>
  </si>
  <si>
    <t>MIG00404</t>
  </si>
  <si>
    <t>업무용 노트북 구매의건(미디어기술운영부 신규입사자)(CAP-2018-25</t>
  </si>
  <si>
    <t>2018/11/30</t>
  </si>
  <si>
    <t>MIG00405</t>
  </si>
  <si>
    <t>카메라 장비(커뮤니케이션전략팀)(CAP-2018-2718)</t>
  </si>
  <si>
    <t>MIG00406</t>
  </si>
  <si>
    <t>업무용 PC 구매의 건(데이터응용유닛)(CAP-2018-2732)</t>
  </si>
  <si>
    <t>MIG00407</t>
  </si>
  <si>
    <t>MIG00408</t>
  </si>
  <si>
    <t>MIG00409</t>
  </si>
  <si>
    <t>신규입사자 PC구매의 건(미디어기술운영부)(CAP-2018-2890)</t>
  </si>
  <si>
    <t>MIG00410</t>
  </si>
  <si>
    <t>신규입사자 PC (김성무)(CAP-2018-3062)</t>
  </si>
  <si>
    <t>MIG00411</t>
  </si>
  <si>
    <t>신규입사자 PC (이승철)</t>
  </si>
  <si>
    <t>MIG00412</t>
  </si>
  <si>
    <t>신규입사자 PC(커뮤니케이션전략팀 남지홍)(CAP-2018-3484)</t>
  </si>
  <si>
    <t>MIG00413</t>
  </si>
  <si>
    <t>고객센터 PC 구매 (CAP-2018-3619) 팀장용</t>
  </si>
  <si>
    <t>MIG00414</t>
  </si>
  <si>
    <t>고객센터 PC 구매 (CAP-2018-3619) 총 10대</t>
  </si>
  <si>
    <t>MIG00415</t>
  </si>
  <si>
    <t>고객센터 PC 구매 (CAP-2018-3619)</t>
  </si>
  <si>
    <t>MIG00416</t>
  </si>
  <si>
    <t>MIG00417</t>
  </si>
  <si>
    <t>MIG00424</t>
  </si>
  <si>
    <t>PC 구매의 건(커뮤니케이션전략팀)(CAP-2018-3646)</t>
  </si>
  <si>
    <t>MIG00425</t>
  </si>
  <si>
    <t>아마존_온에어 자체송출시스템 구축장비(CAP-2018-3656)</t>
  </si>
  <si>
    <t>MIG00426</t>
  </si>
  <si>
    <t>아이폰 2대, 아이패드 2대 구매 (CAP-2018-3682)</t>
  </si>
  <si>
    <t>2019/01/31</t>
  </si>
  <si>
    <t>MIG00427</t>
  </si>
  <si>
    <t>샤오미 미패드 구매  (CAP-2018-3682)</t>
  </si>
  <si>
    <t>MIG00428</t>
  </si>
  <si>
    <t>삼성전자 갤럭시탭 S4 10.5 구매  (CAP-2018-3682)</t>
  </si>
  <si>
    <t>MIG00429</t>
  </si>
  <si>
    <t xml:space="preserve">갤럭시 S9 마케팅기획그룹 CAP-2019-0177 </t>
  </si>
  <si>
    <t>MIG00430</t>
  </si>
  <si>
    <t>모니터 구매의 건(미디어기술운영부)CAP-2019-0209</t>
  </si>
  <si>
    <t>MIG00431</t>
  </si>
  <si>
    <t>애플스토어 신규입사자 PC(장지혜) 맥</t>
  </si>
  <si>
    <t>MIG00432</t>
  </si>
  <si>
    <t>노트북 구매의건(마케팅기획팀_CS)CAP-2019-0384</t>
  </si>
  <si>
    <t>MIG00433</t>
  </si>
  <si>
    <t>고객센터 가구(책상,파티션)</t>
  </si>
  <si>
    <t>MIG00434</t>
  </si>
  <si>
    <t>고객센터 보안시스템 워터월 구매(포어스시스템) CAP-2019-0288</t>
  </si>
  <si>
    <t>MIG00435</t>
  </si>
  <si>
    <t>데이터서버 PC(서비스운영기획팀)CAP-2019-0707</t>
  </si>
  <si>
    <t>MIG00436</t>
  </si>
  <si>
    <t>애플코리아 신규입사자 이석철 PC</t>
  </si>
  <si>
    <t>MIG00437</t>
  </si>
  <si>
    <t>오강일 책임님 맥 PC 구매 (CAP-2019-1039)</t>
  </si>
  <si>
    <t>2019/03/31</t>
  </si>
  <si>
    <t>MIG00438</t>
  </si>
  <si>
    <t>신규입사자 PC(마케팅기획팀 이승현)CAP-2019-1151</t>
  </si>
  <si>
    <t>MIG00439</t>
  </si>
  <si>
    <t>PC 구매 (마케팅기획팀 박지민)CAP-2019-1145</t>
  </si>
  <si>
    <t>MIG00440</t>
  </si>
  <si>
    <t>박태전 팀장님 노트북 구매</t>
  </si>
  <si>
    <t>MIG00441</t>
  </si>
  <si>
    <t>신규입사자 PC_클라이언트개발부 원대희 (CAP-2019-1534)</t>
  </si>
  <si>
    <t>2019/04/30</t>
  </si>
  <si>
    <t>MIG00442</t>
  </si>
  <si>
    <t>업무용 PC 구매의 건(플랫폼기술본부 조휘열)</t>
  </si>
  <si>
    <t>MIG00443</t>
  </si>
  <si>
    <t>MIG00444</t>
  </si>
  <si>
    <t>품의 번호 (CAP-2019-1990) 업무용 아이패드 구매요청의 건</t>
  </si>
  <si>
    <t>2019/05/31</t>
  </si>
  <si>
    <t>MIG00445</t>
  </si>
  <si>
    <t>신규입사자 노트북(배재근, 표승현)CAP-2019-1763</t>
  </si>
  <si>
    <t>MIG00446</t>
  </si>
  <si>
    <t>MIG00447</t>
  </si>
  <si>
    <t>신규입사자 노트북(정욱)CAP-2019-1907</t>
  </si>
  <si>
    <t>MIG00448</t>
  </si>
  <si>
    <t>신규입사자 lg그램 1개(이상우)</t>
  </si>
  <si>
    <t>MIG00449</t>
  </si>
  <si>
    <t>신규입사자 맥북 2개(이기범, 이동헌)</t>
  </si>
  <si>
    <t>MIG00450</t>
  </si>
  <si>
    <t>신규입사자 PC(박소연)CAP-2019-1989</t>
  </si>
  <si>
    <t>MIG00451</t>
  </si>
  <si>
    <t>신규입사자 PC(김혜진)CAP-2019-1989</t>
  </si>
  <si>
    <t>MIG00452</t>
  </si>
  <si>
    <t>G7 V40 중고폰 CAP-2019-2042</t>
  </si>
  <si>
    <t>MIG00453</t>
  </si>
  <si>
    <t>S10 5G CAP-2019-2042</t>
  </si>
  <si>
    <t>MIG00454</t>
  </si>
  <si>
    <t>금고 구매 CAP-2019-2058</t>
  </si>
  <si>
    <t>MIG00455</t>
  </si>
  <si>
    <t>파크엠 신규고객센터 서버실 에어컨 및 설치비</t>
  </si>
  <si>
    <t>MIG00456</t>
  </si>
  <si>
    <t>신규고객센터 냉장고 구매</t>
  </si>
  <si>
    <t>MIG00457</t>
  </si>
  <si>
    <t>신규입사자 금동진, 황인화 노트북 CAP-2019-2298</t>
  </si>
  <si>
    <t>MIG00458</t>
  </si>
  <si>
    <t>신규입사자 PC 김종국 CAP-2019-2298</t>
  </si>
  <si>
    <t>MIG00459</t>
  </si>
  <si>
    <t>원희정 노트북 CAP-2019-2317</t>
  </si>
  <si>
    <t>MIG00460</t>
  </si>
  <si>
    <t>이동헌 부장님 pc CAP-2019-2319</t>
  </si>
  <si>
    <t>MIG00461</t>
  </si>
  <si>
    <t>단말기 LG V50 기기값 CAP-2019-2042</t>
  </si>
  <si>
    <t>MIG00462</t>
  </si>
  <si>
    <t>신규입사자 노트북 노동환</t>
  </si>
  <si>
    <t>MIG00463</t>
  </si>
  <si>
    <t>신규입사자 노트북 임창혁</t>
  </si>
  <si>
    <t>MIG00464</t>
  </si>
  <si>
    <t>신규입사자 노동환 pc CAP-2019-2422</t>
  </si>
  <si>
    <t>MIG00465</t>
  </si>
  <si>
    <t>상황실 PC (CAP-2019-2465)</t>
  </si>
  <si>
    <t>MIG00466</t>
  </si>
  <si>
    <t>MIG00467</t>
  </si>
  <si>
    <t>신규입사자 류창선 PC CAP-2019-2481</t>
  </si>
  <si>
    <t>MIG00468</t>
  </si>
  <si>
    <t>MIG00469</t>
  </si>
  <si>
    <t>고객센터 PC 추가(모니터) CAP-2019-2512</t>
  </si>
  <si>
    <t>MIG00470</t>
  </si>
  <si>
    <t>MIG00481</t>
  </si>
  <si>
    <t>하나은행 CMS 서버용 PC CAP-2019-2513</t>
  </si>
  <si>
    <t>MIG00482</t>
  </si>
  <si>
    <t>고객센터 이전 사무실(MBC PARK M) 사무용 가구 구매 등 선급금에</t>
  </si>
  <si>
    <t>MIG00483</t>
  </si>
  <si>
    <t>이민경 노트북_CAP-2019-2687</t>
  </si>
  <si>
    <t>2019/07/31</t>
  </si>
  <si>
    <t>MIG00484</t>
  </si>
  <si>
    <t>아이패드 테스트장비구매_CAP-2019-2590</t>
  </si>
  <si>
    <t>MIG00485</t>
  </si>
  <si>
    <t>김가인매니저 pc구매_CAP-2019-2866</t>
  </si>
  <si>
    <t>MIG00506</t>
  </si>
  <si>
    <t>신규입사자 pc구매(장은희)_CAP-2019-2882</t>
  </si>
  <si>
    <t>MIG00507</t>
  </si>
  <si>
    <t>신규입사자 pc구매(김형진)_CAP-2019-2880</t>
  </si>
  <si>
    <t>MIG00508</t>
  </si>
  <si>
    <t>김태형 연구원 pc구매_CAP-2019-2908</t>
  </si>
  <si>
    <t>MIG00509</t>
  </si>
  <si>
    <t>MIG00510</t>
  </si>
  <si>
    <t>인턴 노트북,모니터 2set_CAP-2019-2998</t>
  </si>
  <si>
    <t>MIG00511</t>
  </si>
  <si>
    <t>정다연매니저 pc구매_CAP-2019-3118</t>
  </si>
  <si>
    <t>MIG00512</t>
  </si>
  <si>
    <t>더존 회계/인사 유저 라이선스 구매</t>
  </si>
  <si>
    <t>MIG00513</t>
  </si>
  <si>
    <t>신규입사자 pc구매_심재광 CAP-2019-3169</t>
  </si>
  <si>
    <t>MIG00514</t>
  </si>
  <si>
    <t>신규입사자_심재광 노트북 구매 CAP-2019-3169</t>
  </si>
  <si>
    <t>MIG00515</t>
  </si>
  <si>
    <t>신규입사자 pc 구매_임윤택 CAP-2019-3423</t>
  </si>
  <si>
    <t>MIG00516</t>
  </si>
  <si>
    <t>MIG00517</t>
  </si>
  <si>
    <t>신규입사자 pc구매_송영은 CAP-2019-3498</t>
  </si>
  <si>
    <t>MIG00518</t>
  </si>
  <si>
    <t>DBA운영 신규입사자 노트북 구매_김두호CAP-2019-3633</t>
  </si>
  <si>
    <t>MIG00519</t>
  </si>
  <si>
    <t>신규입사자 노트북 구매_최종석 CAP-2019-3586</t>
  </si>
  <si>
    <t>MIG00520</t>
  </si>
  <si>
    <t>김두호 업무용pc 추가구매 CAP-2019-3633</t>
  </si>
  <si>
    <t>MIG00521</t>
  </si>
  <si>
    <t>신규입사자_김두호 개인정보pc 추가구매 CAP-2019-3633</t>
  </si>
  <si>
    <t>MIG00522</t>
  </si>
  <si>
    <t>대표이사님 노트북 구매_CAP-2019-3895</t>
  </si>
  <si>
    <t>MIG00523</t>
  </si>
  <si>
    <t>서비스 운영팀 PC 구매_파견2명 wavve-2019-0052</t>
  </si>
  <si>
    <t>MIG00524</t>
  </si>
  <si>
    <t>노트북 구매(정다연)_wavve-2019-0586</t>
  </si>
  <si>
    <t>2019/10/31</t>
  </si>
  <si>
    <t>MIG00525</t>
  </si>
  <si>
    <t>노트북 구매의 건_(전혜린)_wavve-2019-0790</t>
  </si>
  <si>
    <t>MIG00526</t>
  </si>
  <si>
    <t>상황실 모니터링 컴퓨터 구매의 건_wavve-2019-0678</t>
  </si>
  <si>
    <t>MIG00527</t>
  </si>
  <si>
    <t>MIG00528</t>
  </si>
  <si>
    <t>노트북 구매의 건_(노윤정)_wavve-2019-0790</t>
  </si>
  <si>
    <t>MIG00529</t>
  </si>
  <si>
    <t>사무실 업무공간 확장 공사(11/16) 비용 지급_가구</t>
  </si>
  <si>
    <t>MIG00530</t>
  </si>
  <si>
    <t>디자인유닛 iMac구매_wavve-2019-0942</t>
  </si>
  <si>
    <t>2019/11/30</t>
  </si>
  <si>
    <t>MIG00531</t>
  </si>
  <si>
    <t>iOS13개발,테스트 장비구매(iPhone)_wavve-2019-1201</t>
  </si>
  <si>
    <t>MIG00532</t>
  </si>
  <si>
    <t>노트북 구매(곽희원)_wavve-2019-1295</t>
  </si>
  <si>
    <t>MIG00533</t>
  </si>
  <si>
    <t>노트북 구매(최문석)_wavve-2019-1295</t>
  </si>
  <si>
    <t>MIG00534</t>
  </si>
  <si>
    <t>노후pc 교체(김용배 부장)_wavve-2019-1235</t>
  </si>
  <si>
    <t>MIG00535</t>
  </si>
  <si>
    <t>노후pc 교체(이영호 부장)_wavve-2019-1281</t>
  </si>
  <si>
    <t>MIG00536</t>
  </si>
  <si>
    <t>김지석 연구원 pc 구매_wavve-2019-1334</t>
  </si>
  <si>
    <t>MIG00537</t>
  </si>
  <si>
    <t>PC구매요청의건_wavve-2019-1377</t>
  </si>
  <si>
    <t>MIG00538</t>
  </si>
  <si>
    <t>PC 구매(김정희)_wavve-2019-1242</t>
  </si>
  <si>
    <t>MIG00539</t>
  </si>
  <si>
    <t>갤럭시폴드 테스트기기 구매_wavve_2019_1424</t>
  </si>
  <si>
    <t>2019/12/31</t>
  </si>
  <si>
    <t>MIG00540</t>
  </si>
  <si>
    <t>상황실 모니터링 pc 구매_wavve-2019-1737</t>
  </si>
  <si>
    <t>MIG00541</t>
  </si>
  <si>
    <t>신규입사자 pc구매_wavve-2019-1712</t>
  </si>
  <si>
    <t>MIG00542</t>
  </si>
  <si>
    <t>신규입사자 pc 구매_wavve-2019-1867</t>
  </si>
  <si>
    <t>MIG00543</t>
  </si>
  <si>
    <t>신규입사자 노트북 구매_wavve-2019-1877</t>
  </si>
  <si>
    <t xml:space="preserve">비품 </t>
  </si>
  <si>
    <t>임차시설개량자산</t>
  </si>
  <si>
    <t>A20210200030</t>
  </si>
  <si>
    <t>복구충당부채 재반영 (여의도 포스트타워)</t>
  </si>
  <si>
    <t>2021/02/16</t>
  </si>
  <si>
    <t>A20210200031</t>
  </si>
  <si>
    <t>복구충당부채 재반영 (공덕 상황실)</t>
  </si>
  <si>
    <t>A20210500019</t>
  </si>
  <si>
    <t>복구충당부채 재반영 (일산 제작센터)</t>
  </si>
  <si>
    <t>2021/05/18</t>
  </si>
  <si>
    <t>A20220300004</t>
  </si>
  <si>
    <t>복구충당부채 반영 (여의도 포스트타워 15F)</t>
  </si>
  <si>
    <t>2022/03/31</t>
  </si>
  <si>
    <t xml:space="preserve">임차시설개량자산 </t>
  </si>
  <si>
    <t>영업권</t>
  </si>
  <si>
    <t>무형고정자산</t>
  </si>
  <si>
    <t>무형고정자산-영업권</t>
  </si>
  <si>
    <t>MIG00785</t>
  </si>
  <si>
    <t>옥수수 영업권</t>
  </si>
  <si>
    <t xml:space="preserve">영업권 </t>
  </si>
  <si>
    <t>상표권</t>
  </si>
  <si>
    <t>무형고정자산-상표권</t>
  </si>
  <si>
    <t>A20200500002</t>
  </si>
  <si>
    <t>KOCOWA 35류 (40-2019-0077422호)</t>
  </si>
  <si>
    <t>2020/05/13</t>
  </si>
  <si>
    <t>A20200500003</t>
  </si>
  <si>
    <t>KOCOWA 41류 (40-2019-0077424호)</t>
  </si>
  <si>
    <t>A20200500004</t>
  </si>
  <si>
    <t>KOCOWA 42류 (40-2019-0077425호)</t>
  </si>
  <si>
    <t>A20200900023</t>
  </si>
  <si>
    <t>WAVVE 42류 (40-2019-0095475호)</t>
  </si>
  <si>
    <t>2020/09/01</t>
  </si>
  <si>
    <t>A20200900024</t>
  </si>
  <si>
    <t>WAVVE 38류 (40-2019-0095472호)</t>
  </si>
  <si>
    <t>2020/09/04</t>
  </si>
  <si>
    <t>A20200900026</t>
  </si>
  <si>
    <t>WAVVE 41류 (40-2019-0095474호)</t>
  </si>
  <si>
    <t>A20210400019</t>
  </si>
  <si>
    <t>WAVVE 35류 (40-2019-0095472호)</t>
  </si>
  <si>
    <t>2021/04/30</t>
  </si>
  <si>
    <t>A20210400020</t>
  </si>
  <si>
    <t>WAVVE 9류 (40-2019-0095471호)</t>
  </si>
  <si>
    <t>A20210400021</t>
  </si>
  <si>
    <t>WAVE 38류 (40-2019-0169741호)</t>
  </si>
  <si>
    <t>A20210400022</t>
  </si>
  <si>
    <t>WAVVETV 38류 (40-2019-0169740호)</t>
  </si>
  <si>
    <t>A20210500005</t>
  </si>
  <si>
    <t>wavve 38류 (40-2019-0095473호)</t>
  </si>
  <si>
    <t>A20210500006</t>
  </si>
  <si>
    <t>KOCOWA 9류 (40-2019-0077421호)</t>
  </si>
  <si>
    <t>A20210500007</t>
  </si>
  <si>
    <t>KOCOWA 38류 (40-2019-0077423호)</t>
  </si>
  <si>
    <t>A20220300018</t>
  </si>
  <si>
    <t>WAVE 38류 (인도-등록번호-1536472)</t>
  </si>
  <si>
    <t>A20220300019</t>
  </si>
  <si>
    <t>WAVE 38류 (일본-등록번호-1536472)</t>
  </si>
  <si>
    <t>MIG00736</t>
  </si>
  <si>
    <t>UHD 상표권 출원(TIVIVA 1.0(UHD))</t>
  </si>
  <si>
    <t>MIG00737</t>
  </si>
  <si>
    <t>UHD 상표권 출원(TIVIVA, V)</t>
  </si>
  <si>
    <t>MIG00738</t>
  </si>
  <si>
    <t>POOQ 신규 BI 디자인 변경에 따라 상표권 등록 착수금 등</t>
  </si>
  <si>
    <t>MIG00739</t>
  </si>
  <si>
    <t>TIVIVA 상표권 출원(출원번호 40-2017-0089060~61,63</t>
  </si>
  <si>
    <t>MIG00740</t>
  </si>
  <si>
    <t>TIVIVA 및 V 상표권 등록 관납료</t>
  </si>
  <si>
    <t>MIG00741</t>
  </si>
  <si>
    <t>통합 OTT 브랜드 일부 "WAPLE, KLAP" 상표권 등록 관납료 등</t>
  </si>
  <si>
    <t xml:space="preserve">상표권 </t>
  </si>
  <si>
    <t>실용신안권</t>
  </si>
  <si>
    <t>무형고정자산-실용신안권</t>
  </si>
  <si>
    <t>MIG00734</t>
  </si>
  <si>
    <t xml:space="preserve">pooq 자산이관(실용권 일체 서비스,사업 등) </t>
  </si>
  <si>
    <t>2012/11/14</t>
  </si>
  <si>
    <t xml:space="preserve">실용신안권 </t>
  </si>
  <si>
    <t>소프트웨어(자체)</t>
  </si>
  <si>
    <t>무형고정자산-SW(개발)</t>
  </si>
  <si>
    <t>A20200200017</t>
  </si>
  <si>
    <t>워터마크 솔루션(마크애니)</t>
  </si>
  <si>
    <t>A20200200019</t>
  </si>
  <si>
    <t>POOQ 3.1 스마트TV(LG) 앱개발</t>
  </si>
  <si>
    <t>A20200400015</t>
  </si>
  <si>
    <t>삼성 Family Hub 탑재 Wavve앱 (개발)</t>
  </si>
  <si>
    <t>2020/04/06</t>
  </si>
  <si>
    <t>A20200600025</t>
  </si>
  <si>
    <t>Google home 인증을위한 시스템</t>
  </si>
  <si>
    <t>2020/06/08</t>
  </si>
  <si>
    <t>A20200600026</t>
  </si>
  <si>
    <t>프로야구 시스템 고도화 개발(AZURE)</t>
  </si>
  <si>
    <t>2020/06/23</t>
  </si>
  <si>
    <t>A20200700006</t>
  </si>
  <si>
    <t>MNO 가입자 CRM Push 시스템</t>
  </si>
  <si>
    <t>2020/07/15</t>
  </si>
  <si>
    <t>A20200700020</t>
  </si>
  <si>
    <t>MNO CRM 마케팅수신거부 시스템 개발(080 수신거부 프로그램)</t>
  </si>
  <si>
    <t>2020/07/31</t>
  </si>
  <si>
    <t xml:space="preserve">소프트웨어(자체) </t>
  </si>
  <si>
    <t>소프트웨어(외부)</t>
  </si>
  <si>
    <t>무형고정자산-SW</t>
  </si>
  <si>
    <t>A20200100032</t>
  </si>
  <si>
    <t>더존 ERP(IU)패키지</t>
  </si>
  <si>
    <t>2020/01/15</t>
  </si>
  <si>
    <t>A20200100034</t>
  </si>
  <si>
    <t>POOQ 3.1 스마트TV(삼성) 앱</t>
  </si>
  <si>
    <t>A20200200018</t>
  </si>
  <si>
    <t>더존 ERP(IU) 자산관리시스템/거래처등록 추가개발</t>
  </si>
  <si>
    <t>2020/02/29</t>
  </si>
  <si>
    <t>A20200300012</t>
  </si>
  <si>
    <t>자산관리솔루션 (소프트체인)</t>
  </si>
  <si>
    <t>A20200700005</t>
  </si>
  <si>
    <t>더존 ERP(IU) 지급내역 전표처리/이체파일생성 추가개발</t>
  </si>
  <si>
    <t>A20201000008</t>
  </si>
  <si>
    <t>내부회계관리제도 시스템 (굿센)</t>
  </si>
  <si>
    <t>A20201000010</t>
  </si>
  <si>
    <t>프로야구 QA Dtat Simulator 개발</t>
  </si>
  <si>
    <t>A20201000014</t>
  </si>
  <si>
    <t>CP 정산자동화 시스템 (페이레터)</t>
  </si>
  <si>
    <t>A20201100025</t>
  </si>
  <si>
    <t>MNO 가입자 CRM 시스템 고도화 개발</t>
  </si>
  <si>
    <t>A20201200017</t>
  </si>
  <si>
    <t>삼성 스마트TV Elysium 개발(1차)</t>
  </si>
  <si>
    <t>2020/12/28</t>
  </si>
  <si>
    <t>A20201200018</t>
  </si>
  <si>
    <t>LG 스마트TV Elysium 개발(1차)</t>
  </si>
  <si>
    <t>2020/12/29</t>
  </si>
  <si>
    <t>A20201200019</t>
  </si>
  <si>
    <t>스마트TV UX개편 기획/디자인 개발</t>
  </si>
  <si>
    <t>A20201200020</t>
  </si>
  <si>
    <t>애플TV UX 기획/디자인 외주개발</t>
  </si>
  <si>
    <t>A20210300032</t>
  </si>
  <si>
    <t>스마트TV 디자인 외주개발 (GUI)</t>
  </si>
  <si>
    <t>A20210500014</t>
  </si>
  <si>
    <t>삼성 스마트TV Elysium 개발 (2차)</t>
  </si>
  <si>
    <t>A20210500015</t>
  </si>
  <si>
    <t>LG 스마트TV Elysium 개발(2차)</t>
  </si>
  <si>
    <t>A20210500018</t>
  </si>
  <si>
    <t>SW형 암호키 관리솔루션 (WAVVE HSM)</t>
  </si>
  <si>
    <t>2021/05/28</t>
  </si>
  <si>
    <t>A20210600001</t>
  </si>
  <si>
    <t>ERP(IU) 매출 자동전표연동 개발</t>
  </si>
  <si>
    <t>A20210700005</t>
  </si>
  <si>
    <t>WAVVE 검색시스템 고도화(와이즈넛)</t>
  </si>
  <si>
    <t>2021/07/15</t>
  </si>
  <si>
    <t>A20211000015</t>
  </si>
  <si>
    <t>LG 스마트TV 터치디바이스 앱 개발</t>
  </si>
  <si>
    <t>A20211100023</t>
  </si>
  <si>
    <t>MNO 가입자 CRM, 제휴 서비스 기능 개발</t>
  </si>
  <si>
    <t>2021/11/30</t>
  </si>
  <si>
    <t>A20211100026</t>
  </si>
  <si>
    <t>웨이브 런처 개발</t>
  </si>
  <si>
    <t>2021/11/12</t>
  </si>
  <si>
    <t>A20211200006</t>
  </si>
  <si>
    <t>삼성 스마트TV 고도화(Frozen상세/플레이어 등)</t>
  </si>
  <si>
    <t>2021/12/29</t>
  </si>
  <si>
    <t>A20211200008</t>
  </si>
  <si>
    <t>LG 스마트TV 고도화(Frozen상세/플레이어 등)</t>
  </si>
  <si>
    <t>2021/12/27</t>
  </si>
  <si>
    <t>A20220200022</t>
  </si>
  <si>
    <t>더존-jade 연동개발(인사)</t>
  </si>
  <si>
    <t>A20220200033</t>
  </si>
  <si>
    <t>인사관리시스템(JADE) 구축</t>
  </si>
  <si>
    <t>A20220600109</t>
  </si>
  <si>
    <t>더존 ERP iU 예산 upgrade</t>
  </si>
  <si>
    <t>2022/06/30</t>
  </si>
  <si>
    <t>A20220700030</t>
  </si>
  <si>
    <t>망연계 자료전송 솔루션 (​i-oneNet V5.0)</t>
  </si>
  <si>
    <t>A20221000008</t>
  </si>
  <si>
    <t>자산/무형고정자산/무형고정자산-SW(개발)</t>
  </si>
  <si>
    <t>2022/10/31</t>
  </si>
  <si>
    <t>MIG00663</t>
  </si>
  <si>
    <t>더존 프로그램(회계)</t>
  </si>
  <si>
    <t>2012/06/15</t>
  </si>
  <si>
    <t>MIG00664</t>
  </si>
  <si>
    <t>모바일 앱용 소프트웨어(JBoss)</t>
  </si>
  <si>
    <t>2012/07/23</t>
  </si>
  <si>
    <t>MIG00665</t>
  </si>
  <si>
    <t>다운로드 컨트롤 솔루션</t>
  </si>
  <si>
    <t>MIG00666</t>
  </si>
  <si>
    <t>EDM 솔루션</t>
  </si>
  <si>
    <t>MIG00667</t>
  </si>
  <si>
    <t>UX 개발</t>
  </si>
  <si>
    <t>MIG00668</t>
  </si>
  <si>
    <t>검색 솔루션</t>
  </si>
  <si>
    <t>MIG00669</t>
  </si>
  <si>
    <t>빌링시스템</t>
  </si>
  <si>
    <t>MIG00670</t>
  </si>
  <si>
    <t>pooq 모바일 앱</t>
  </si>
  <si>
    <t>MIG00671</t>
  </si>
  <si>
    <t>DB서버 이중화 솔루션</t>
  </si>
  <si>
    <t>2012/08/31</t>
  </si>
  <si>
    <t>MIG00672</t>
  </si>
  <si>
    <t>pooq 웹사이트</t>
  </si>
  <si>
    <t>MIG00673</t>
  </si>
  <si>
    <t>pooq 자산이관(동기화솔루션 S/W)</t>
  </si>
  <si>
    <t>MIG00674</t>
  </si>
  <si>
    <t>도메인(3년)</t>
  </si>
  <si>
    <t>2012/11/01</t>
  </si>
  <si>
    <t>MIG00675</t>
  </si>
  <si>
    <t>도메인(1년)</t>
  </si>
  <si>
    <t>MIG00676</t>
  </si>
  <si>
    <t>글꼴(윤고딕등)</t>
  </si>
  <si>
    <t>2012/11/21</t>
  </si>
  <si>
    <t>MIG00677</t>
  </si>
  <si>
    <t>윈도우8 앱</t>
  </si>
  <si>
    <t>2013/01/18</t>
  </si>
  <si>
    <t>MIG00678</t>
  </si>
  <si>
    <t>자체편성솔류션 외주개발</t>
  </si>
  <si>
    <t>2013/06/04</t>
  </si>
  <si>
    <t>MIG00679</t>
  </si>
  <si>
    <t>2013/06/13</t>
  </si>
  <si>
    <t>MIG00680</t>
  </si>
  <si>
    <t>빌링(고도화버전)</t>
  </si>
  <si>
    <t>2013/11/30</t>
  </si>
  <si>
    <t>MIG00681</t>
  </si>
  <si>
    <t>Pooq 서비스 BackOffice 사이트 개발</t>
  </si>
  <si>
    <t>2014/03/18</t>
  </si>
  <si>
    <t>MIG00682</t>
  </si>
  <si>
    <t>삼성 스마트TV용 Pooq 서비스 어플리케이션 개발</t>
  </si>
  <si>
    <t>MIG00683</t>
  </si>
  <si>
    <t>JAVA, .NET 연결 소프트웨어 구매 ($17,714.50*1,100</t>
  </si>
  <si>
    <t>MIG00684</t>
  </si>
  <si>
    <t>DRM 플랫폼 구축의 건</t>
  </si>
  <si>
    <t>MIG00685</t>
  </si>
  <si>
    <t>트랜스코딩 시스템 개발</t>
  </si>
  <si>
    <t>MIG00686</t>
  </si>
  <si>
    <t>빌링 2.0 소프트웨어 개발</t>
  </si>
  <si>
    <t>MIG00687</t>
  </si>
  <si>
    <t>MPEG-Dash용 DRM 구축</t>
  </si>
  <si>
    <t>MIG00688</t>
  </si>
  <si>
    <t>더존 i-cube 및 그룹웨어 구축</t>
  </si>
  <si>
    <t>MIG00689</t>
  </si>
  <si>
    <t>ISMS 구축</t>
  </si>
  <si>
    <t>MIG00690</t>
  </si>
  <si>
    <t>안드로이드 OTT서비스 구축</t>
  </si>
  <si>
    <t>MIG00691</t>
  </si>
  <si>
    <t>ISMS 추가 구축</t>
  </si>
  <si>
    <t>MIG00692</t>
  </si>
  <si>
    <t>wowza 라디오 스트리밍 소프트웨어</t>
  </si>
  <si>
    <t>MIG00693</t>
  </si>
  <si>
    <t xml:space="preserve">LG 스마트TV용 인터랙티브 앱 개발(채널플러스) 검수 완료 및 서비스 </t>
  </si>
  <si>
    <t>MIG00694</t>
  </si>
  <si>
    <t>워터마킹(히든태크 솔루션 공급) 서비스 구축 개발 완료 및 테스트 성공에</t>
  </si>
  <si>
    <t>MIG00695</t>
  </si>
  <si>
    <t>ISMS 대비 유해사이트 차단 시스템 구축</t>
  </si>
  <si>
    <t>MIG00696</t>
  </si>
  <si>
    <t>모바일웹 퍼블리싱 개발</t>
  </si>
  <si>
    <t>MIG00697</t>
  </si>
  <si>
    <t>마이크로소프트 및 한컴오피스등 프로그램 구매</t>
  </si>
  <si>
    <t>MIG00698</t>
  </si>
  <si>
    <t>태블로(BI솔루션) 구매</t>
  </si>
  <si>
    <t>MIG00699</t>
  </si>
  <si>
    <t>pooq 모바일웹 개발(삼성전자 패밀리허브 대응 개발)</t>
  </si>
  <si>
    <t>MIG00700</t>
  </si>
  <si>
    <t>삼성 스마트 TV 앱 개발(온에어 VOD, 실시간 TV)</t>
  </si>
  <si>
    <t>MIG00701</t>
  </si>
  <si>
    <t>안드로이드 OTT앱의 플레이어 안정성 향상 및 기능 고도화</t>
  </si>
  <si>
    <t>MIG00702</t>
  </si>
  <si>
    <t>LG 스마트TV용 앱 개발</t>
  </si>
  <si>
    <t>MIG00703</t>
  </si>
  <si>
    <t>POOQ 3.0 서버 API개발 및 CLIENT개발(PC, 모바일 웹/안</t>
  </si>
  <si>
    <t>MIG00704</t>
  </si>
  <si>
    <t xml:space="preserve">POOQ 3.0 방송 출연자 이미지 정보 수집 및 수정 보완 </t>
  </si>
  <si>
    <t>MIG00705</t>
  </si>
  <si>
    <t xml:space="preserve">POOQ 3.0 BI 개편 디자인 </t>
  </si>
  <si>
    <t>MIG00706</t>
  </si>
  <si>
    <t xml:space="preserve">POOQ 3.0 BI 개편 디자인 향상(모바일 및 PC 웹 디자인) </t>
  </si>
  <si>
    <t>MIG00707</t>
  </si>
  <si>
    <t xml:space="preserve">POOQ 3.0 데이터 스튜디오 엔지 및 모듈(인사이드 푹) 구축 </t>
  </si>
  <si>
    <t>MIG00708</t>
  </si>
  <si>
    <t xml:space="preserve">TIVIVA 1.0(UHD 홈포털 구축) </t>
  </si>
  <si>
    <t>MIG00709</t>
  </si>
  <si>
    <t>UHD 홈포털 TIVIVA 2.0 구축 IBB APP개발(HTML 퍼블리</t>
  </si>
  <si>
    <t>MIG00710</t>
  </si>
  <si>
    <t xml:space="preserve">TIVIVA 2.0 UX/UI 개발(IBB, WEBOS 등)  </t>
  </si>
  <si>
    <t>MIG00711</t>
  </si>
  <si>
    <t xml:space="preserve">TIVIVA 2.0 UX/UI 개발(화면설계 GUI 디자인 개발 등)  </t>
  </si>
  <si>
    <t>MIG00712</t>
  </si>
  <si>
    <t xml:space="preserve">POOQ 3.0 BackOffice 개발 </t>
  </si>
  <si>
    <t>MIG00713</t>
  </si>
  <si>
    <t>손오공아이비 푹존 pc방 전용 런처프로그램</t>
  </si>
  <si>
    <t>MIG00714</t>
  </si>
  <si>
    <t>POOQ 3.0 검색엔진 개발</t>
  </si>
  <si>
    <t>2018/05/31</t>
  </si>
  <si>
    <t>MIG00715</t>
  </si>
  <si>
    <t>MIG00716</t>
  </si>
  <si>
    <t>MIG00717</t>
  </si>
  <si>
    <t>POOQ 3.1 데이터 스튜디오 엔지 및 모듈(인사이드 푹) 구축</t>
  </si>
  <si>
    <t>2018/07/01</t>
  </si>
  <si>
    <t>MIG00718</t>
  </si>
  <si>
    <t>TIVIVA 월드컵 특별관 화면 개발의 건(LG전자 UHDTV) 선급금에</t>
  </si>
  <si>
    <t>MIG00719</t>
  </si>
  <si>
    <t>빅데이터 스튜디오 엔진 및 모듈 이용료(6/12)</t>
  </si>
  <si>
    <t>MIG00720</t>
  </si>
  <si>
    <t>LG 채널플러스 개편 개발의 건</t>
  </si>
  <si>
    <t>MIG00721</t>
  </si>
  <si>
    <t>빅데이터 스튜디오 엔진 및 모듈 이용료(7/12)</t>
  </si>
  <si>
    <t>MIG00722</t>
  </si>
  <si>
    <t>푹존 PC방 서비스 전용 런처 프로그램(UI 변경, 메뉴바, 가맹점 표기</t>
  </si>
  <si>
    <t>MIG00723</t>
  </si>
  <si>
    <t>푹존 숙박런처 개발 프로그램 선급금에서 소프트웨어 등 대체</t>
  </si>
  <si>
    <t>MIG00724</t>
  </si>
  <si>
    <t>빅데이터 스튜디오 엔진 및 모듈 이용료(8/12)</t>
  </si>
  <si>
    <t>MIG00725</t>
  </si>
  <si>
    <t>더존 신규 그룹웨어 구축 잔금 및 백업솔루션</t>
  </si>
  <si>
    <t>MIG00726</t>
  </si>
  <si>
    <t>빅데이터 스튜디오 엔진 및 모듈 (9/12)</t>
  </si>
  <si>
    <t>MIG00727</t>
  </si>
  <si>
    <t>빅데이터 스튜디오 엔진 및 모듈 (10/12)</t>
  </si>
  <si>
    <t>MIG00728</t>
  </si>
  <si>
    <t>빅데이터 스튜디오 엔진 및 모듈 (11/12)</t>
  </si>
  <si>
    <t>MIG00729</t>
  </si>
  <si>
    <t>빅데이터 스튜디오 엔진 및 모듈(12/12)</t>
  </si>
  <si>
    <t>MIG00730</t>
  </si>
  <si>
    <t>POOQ TV 3.1 GUI 디자인</t>
  </si>
  <si>
    <t>MIG00731</t>
  </si>
  <si>
    <t>8월 검색 서비스를 위한 프로그램 구축(4월 완료)</t>
  </si>
  <si>
    <t>MIG00732</t>
  </si>
  <si>
    <t>프로야구 GUI디자인 구축</t>
  </si>
  <si>
    <t xml:space="preserve">소프트웨어(외부) </t>
  </si>
  <si>
    <t>기타무형자산(도메인)</t>
  </si>
  <si>
    <t>무형고정자산-도메인</t>
  </si>
  <si>
    <t>A20210300023</t>
  </si>
  <si>
    <t>도메인 (studiowavve.com)</t>
  </si>
  <si>
    <t>2021/03/30</t>
  </si>
  <si>
    <t>A20210300024</t>
  </si>
  <si>
    <t>도메인 (studiowavve.co.kr)</t>
  </si>
  <si>
    <t>A20210300025</t>
  </si>
  <si>
    <t>도메인 (studiowavve.kr)</t>
  </si>
  <si>
    <t>A20210300026</t>
  </si>
  <si>
    <t>도메인 (wavvestudio.com)</t>
  </si>
  <si>
    <t>A20210300027</t>
  </si>
  <si>
    <t>도메인 (wavvestudio.co.kr)</t>
  </si>
  <si>
    <t>A20210300028</t>
  </si>
  <si>
    <t>도메인 (wavvestudio.kr)</t>
  </si>
  <si>
    <t>A20220700031</t>
  </si>
  <si>
    <t>기술본부 사용전용 도메인 (wavve.dev)</t>
  </si>
  <si>
    <t>MIG00735</t>
  </si>
  <si>
    <t>wavve.com 도메인 구매-GoDaddy.com,LLC.($60,00</t>
  </si>
  <si>
    <t xml:space="preserve">기타무형자산(도메인) </t>
  </si>
  <si>
    <t>기타무형자산(판권)</t>
  </si>
  <si>
    <t>무형고정자산-판권(2년)</t>
  </si>
  <si>
    <t>A20200500005</t>
  </si>
  <si>
    <t>'꼰대인턴' WAVVE 오리지널</t>
  </si>
  <si>
    <t>2020/05/20</t>
  </si>
  <si>
    <t>A20200700003</t>
  </si>
  <si>
    <t>wavve-MBC-한국영화감독조합 오리지널(SF8)</t>
  </si>
  <si>
    <t>2020/07/10</t>
  </si>
  <si>
    <t>A20200700004</t>
  </si>
  <si>
    <t>꼰대인턴 방구석 팬미팅(OST콘서트)</t>
  </si>
  <si>
    <t>2020/07/20</t>
  </si>
  <si>
    <t>A20200800010</t>
  </si>
  <si>
    <t>WAVVE 오리지널 SMC&amp;C 아이돌예능 (레벨업-아슬한프로젝트)</t>
  </si>
  <si>
    <t>2020/08/21</t>
  </si>
  <si>
    <t>A20200900017</t>
  </si>
  <si>
    <t>WAVVE 오리지널 KBS 예능드라마 (좀비탐정)</t>
  </si>
  <si>
    <t>A20200900019</t>
  </si>
  <si>
    <t>WAVVE 오리지널 채널A 드라마 (거짓말의 거짓말)</t>
  </si>
  <si>
    <t>A20200900020</t>
  </si>
  <si>
    <t>WAVVE 오리지널 SBS 드라마 (앨리스)</t>
  </si>
  <si>
    <t>A20200900021</t>
  </si>
  <si>
    <t>WAVVE 오리지널 SMC&amp;C 아이돌예능 (소년멘탈캠프)</t>
  </si>
  <si>
    <t>A20200900022</t>
  </si>
  <si>
    <t>WAVVE 오리지널 SMC&amp;C 아이돌예능 (M토피아)</t>
  </si>
  <si>
    <t>2020/09/23</t>
  </si>
  <si>
    <t>A20201000007</t>
  </si>
  <si>
    <t>WAVVE 오리지널 MBN 드라마 (나의 위험한 아내)</t>
  </si>
  <si>
    <t>A20201000017</t>
  </si>
  <si>
    <t>WAVVE 오리지널 SBS 드라마 (날아라 개천용)</t>
  </si>
  <si>
    <t>2020/10/30</t>
  </si>
  <si>
    <t>A20201100007</t>
  </si>
  <si>
    <t>WAVVE 오리지널 TV조선 드라마 (복수해라)</t>
  </si>
  <si>
    <t>2020/11/21</t>
  </si>
  <si>
    <t>A20201200005</t>
  </si>
  <si>
    <t>WAVVE 오리지널 KBS 드라마 (바람피면 죽는다)</t>
  </si>
  <si>
    <t>2020/12/02</t>
  </si>
  <si>
    <t>A20210200018</t>
  </si>
  <si>
    <t>WAVVE 오리지널 MBC 드라마 (러브씬넘버#)</t>
  </si>
  <si>
    <t>A20210400012</t>
  </si>
  <si>
    <t>WAVVE 오리지널 SBS 드라마 (모범택시)</t>
  </si>
  <si>
    <t>2021/04/09</t>
  </si>
  <si>
    <t>A20210400013</t>
  </si>
  <si>
    <t>WAVVE 오리지널 SMC&amp;C 아이돌예능 (반전의 하이라이트)</t>
  </si>
  <si>
    <t>A20210500001</t>
  </si>
  <si>
    <t>WAVVE 오리지널 KBS 드라마 (오월의청춘)</t>
  </si>
  <si>
    <t>2021/05/03</t>
  </si>
  <si>
    <t>A20210500002</t>
  </si>
  <si>
    <t>WAVVE 오리지널 MBN 드라마 (보쌈 운명을훔치다)</t>
  </si>
  <si>
    <t>2021/05/01</t>
  </si>
  <si>
    <t>A20210500004</t>
  </si>
  <si>
    <t>WAVVE 오리지널 SMC&amp;C 아이돌예능 (소년멘탈캠프2)</t>
  </si>
  <si>
    <t>2021/05/21</t>
  </si>
  <si>
    <t>A20210700001</t>
  </si>
  <si>
    <t>WAVVE 오리지널 SBS 예능 (편먹고공치리)</t>
  </si>
  <si>
    <t>2021/07/16</t>
  </si>
  <si>
    <t>A20210800001</t>
  </si>
  <si>
    <t>WAVVE 오리지널 KBS 드라마 (경찰수업)</t>
  </si>
  <si>
    <t>2021/08/09</t>
  </si>
  <si>
    <t>A20210800003</t>
  </si>
  <si>
    <t>WAVVE 오리지널 SMC&amp;C 아이돌예능 (취향의 아이콘)</t>
  </si>
  <si>
    <t>2021/08/20</t>
  </si>
  <si>
    <t>A20210900001</t>
  </si>
  <si>
    <t>WAVVE 오리지널 SBS 드라마 (원더우먼)</t>
  </si>
  <si>
    <t>2021/09/17</t>
  </si>
  <si>
    <t>A20210900002</t>
  </si>
  <si>
    <t>WAVVE 오리지널 MBC 드라마 (검은태양)</t>
  </si>
  <si>
    <t>A20211000001</t>
  </si>
  <si>
    <t>WAVVE 오리지널 하이스쿼드 아이돌예능(타임아웃 더 보이즈)</t>
  </si>
  <si>
    <t>2021/10/14</t>
  </si>
  <si>
    <t>A20211000017</t>
  </si>
  <si>
    <t>WAVVE 오리지널 KBS 다큐멘터리 (키스더유니버스)</t>
  </si>
  <si>
    <t>2021/10/21</t>
  </si>
  <si>
    <t>A20211000018</t>
  </si>
  <si>
    <t>WAVVE 오리지널 KBS TV시네마 (희수)</t>
  </si>
  <si>
    <t>2021/10/15</t>
  </si>
  <si>
    <t>A20211000019</t>
  </si>
  <si>
    <t>WAVVE 오리지널 KBS TV시네마 (F20)</t>
  </si>
  <si>
    <t>2021/10/29</t>
  </si>
  <si>
    <t>A20211000020</t>
  </si>
  <si>
    <t>WAVVE 오리지널 KBS TV시네마 (통증의 풍경)</t>
  </si>
  <si>
    <t>A20211000021</t>
  </si>
  <si>
    <t>WAVVE 오리지널 KBS TV시네마 (사이렌)</t>
  </si>
  <si>
    <t>A20211000022</t>
  </si>
  <si>
    <t>WAVVE 오리지널 KBS 다큐멘터리 (키스더유니버스) - 재반영</t>
  </si>
  <si>
    <t>A20211100004</t>
  </si>
  <si>
    <t>WAVVE 오리지널 MBC 예능 (문명:최후의 섬)</t>
  </si>
  <si>
    <t>2021/11/19</t>
  </si>
  <si>
    <t>A20211100005</t>
  </si>
  <si>
    <t>WAVVE 오리지널 SMC&amp;C 아이돌예능 (탱키박스)</t>
  </si>
  <si>
    <t>A20211100021</t>
  </si>
  <si>
    <t>WAVVE 오리지널 MBC 예능 (피의게임)</t>
  </si>
  <si>
    <t>A20211100022</t>
  </si>
  <si>
    <t>WAVVE 오리지널 채널A 드라마 (쇼윈도:여왕의 집)</t>
  </si>
  <si>
    <t>2021/11/29</t>
  </si>
  <si>
    <t>A20211200001</t>
  </si>
  <si>
    <t>WAVVE 오리지널 TV조선 드라마 (엉클)</t>
  </si>
  <si>
    <t>2021/12/11</t>
  </si>
  <si>
    <t>A20211200003</t>
  </si>
  <si>
    <t>WAVVE 오리지널 KBS 드라마 (꽃 피면 달 생각하고)</t>
  </si>
  <si>
    <t>A20220100025</t>
  </si>
  <si>
    <t xml:space="preserve">WAVVE 오리지널 SBS 드라마 (악의 마음을 읽는 자들) </t>
  </si>
  <si>
    <t>2022/01/14</t>
  </si>
  <si>
    <t>A20220400024</t>
  </si>
  <si>
    <t>WAVVE 오리지널 SMC&amp;C 아이돌예능 (엑소의 사다리 타고 세계여행-</t>
  </si>
  <si>
    <t>2022/04/07</t>
  </si>
  <si>
    <t>A20220400025</t>
  </si>
  <si>
    <t>WAVVE 익스클루시브 MBN 시사교양 (혼공,조남호의 입시코드)</t>
  </si>
  <si>
    <t>2022/04/16</t>
  </si>
  <si>
    <t>A20220700024</t>
  </si>
  <si>
    <t>WAVVE 오리지널 예능 (펜트하우스)</t>
  </si>
  <si>
    <t>A20220700025</t>
  </si>
  <si>
    <t>WAVVE 오리지널 MBC 예능 (도포자락 휘날리며)</t>
  </si>
  <si>
    <t>2022/07/10</t>
  </si>
  <si>
    <t>A20220700026</t>
  </si>
  <si>
    <t>WAVVE 오리지널 KBS 예능 (리슨업)</t>
  </si>
  <si>
    <t>2022/07/30</t>
  </si>
  <si>
    <t>A20220800001</t>
  </si>
  <si>
    <t>WAVVE 오리지널 예능 (배틀그램)</t>
  </si>
  <si>
    <t>2022/08/26</t>
  </si>
  <si>
    <t>A20220800002</t>
  </si>
  <si>
    <t>WAVVE 오리지널 예능 (썸핑)</t>
  </si>
  <si>
    <t>2022/08/12</t>
  </si>
  <si>
    <t>A20220800013</t>
  </si>
  <si>
    <t>WAVVE 오리지널 채널A 예능 (강철볼)</t>
  </si>
  <si>
    <t>2022/08/23</t>
  </si>
  <si>
    <t>A20220900001</t>
  </si>
  <si>
    <t>Wavve 오리지널 예능 &lt;레벨업 프로젝트 시즌5&gt;</t>
  </si>
  <si>
    <t>2022/09/23</t>
  </si>
  <si>
    <t>A20221000018</t>
  </si>
  <si>
    <t>Wavve 오리지널 드라마 &lt;진검승부&gt;</t>
  </si>
  <si>
    <t>2022/10/05</t>
  </si>
  <si>
    <t>A20221000019</t>
  </si>
  <si>
    <t>Wavve 오리지널 드라마 &lt;일당백집사&gt;</t>
  </si>
  <si>
    <t>2022/10/19</t>
  </si>
  <si>
    <t>A20221000021</t>
  </si>
  <si>
    <t>Wavve 오리지널 드라마 &lt;치얼업&gt;</t>
  </si>
  <si>
    <t>2022/10/03</t>
  </si>
  <si>
    <t>A20221100017</t>
  </si>
  <si>
    <t>Wavve 오리지널 예능 &lt;버튼게임&gt;</t>
  </si>
  <si>
    <t>2022/11/11</t>
  </si>
  <si>
    <t>MIG00733</t>
  </si>
  <si>
    <t>조선로코-녹두전' 판권</t>
  </si>
  <si>
    <t>MIG00743</t>
  </si>
  <si>
    <t>oksusu 최현우 in magic VR</t>
  </si>
  <si>
    <t>MIG00744</t>
  </si>
  <si>
    <t>모바일 예능 &lt;마녀를 부탁해&gt; 콘텐츠 공동 제작투자</t>
  </si>
  <si>
    <t>MIG00745</t>
  </si>
  <si>
    <t>oksusu Original 모바일 드라마 &lt;아이돌 인턴왕&gt;</t>
  </si>
  <si>
    <t>MIG00746</t>
  </si>
  <si>
    <t>oksusu Original 모바일 드라마 &lt;통 메모리즈&gt;</t>
  </si>
  <si>
    <t>MIG00747</t>
  </si>
  <si>
    <t>oksusu Original 모바일 무비 &lt;통 메모리즈&gt; 바이럴 영상</t>
  </si>
  <si>
    <t>MIG00748</t>
  </si>
  <si>
    <t>oksusu Original 1%의 어떤것 제작투자</t>
  </si>
  <si>
    <t>MIG00749</t>
  </si>
  <si>
    <t>박인비 &lt;전설의 초대&gt;</t>
  </si>
  <si>
    <t>MIG00750</t>
  </si>
  <si>
    <t>S.E.S 데뷔 20주년 프로젝트&lt;Remember 시리즈&gt;</t>
  </si>
  <si>
    <t>MIG00751</t>
  </si>
  <si>
    <t>oksusu Original  옥수리 오형제 제작</t>
  </si>
  <si>
    <t>MIG00752</t>
  </si>
  <si>
    <t>oksusu Origainal &lt;애타는 로맨스&gt;</t>
  </si>
  <si>
    <t>MIG00753</t>
  </si>
  <si>
    <t>NCT LIFE in OSAKA_유타투어 공동제작</t>
  </si>
  <si>
    <t>MIG00754</t>
  </si>
  <si>
    <t>주식회사 제이티비씨콘텐트허브와의 콘텐츠 공동제작 &lt;사서고생,순간모먼트&gt;</t>
  </si>
  <si>
    <t>MIG00755</t>
  </si>
  <si>
    <t>oksusu 오리지널 토크쇼 &lt;박나래의 복붙쇼&gt;</t>
  </si>
  <si>
    <t>MIG00756</t>
  </si>
  <si>
    <t>oksusu 오리지널 콘텐츠 &lt;정준영 with drug~&gt;</t>
  </si>
  <si>
    <t>MIG00757</t>
  </si>
  <si>
    <t>oksusu original drama &lt;복수노트&gt; 콘텐츠 계약의 건</t>
  </si>
  <si>
    <t>MIG00758</t>
  </si>
  <si>
    <t>레드벨벳Level up Project 3자(SM C&amp;C,KBSN,SKB)</t>
  </si>
  <si>
    <t>MIG00759</t>
  </si>
  <si>
    <t>oksusu original drama &lt;애간장&gt; 콘텐츠 계약의 건</t>
  </si>
  <si>
    <t>MIG00760</t>
  </si>
  <si>
    <t>oksusu original drama &lt;회사를 관두는 최고의 순간&gt;</t>
  </si>
  <si>
    <t>MIG00761</t>
  </si>
  <si>
    <t>드라마&lt;멜로홀릭&gt;콘텐츠 공동사업 계약 진행의 건</t>
  </si>
  <si>
    <t>MIG00762</t>
  </si>
  <si>
    <t>레벨업 프로젝트 시즌2 공동제작 계약의 건</t>
  </si>
  <si>
    <t>MIG00763</t>
  </si>
  <si>
    <t>oksusu original drama &lt;이런 꽃같은 엔딩&gt;</t>
  </si>
  <si>
    <t>MIG00764</t>
  </si>
  <si>
    <t>LALA콘텐츠 공동제작 계약의 건</t>
  </si>
  <si>
    <t>MIG00765</t>
  </si>
  <si>
    <t>oksusu original drama &lt;숫자녀 계숙자&gt; 콘텐츠 구매 계</t>
  </si>
  <si>
    <t>MIG00766</t>
  </si>
  <si>
    <t>[부속합의서] oksusu original drama &lt;숫자녀 계숙자&gt;</t>
  </si>
  <si>
    <t>MIG00767</t>
  </si>
  <si>
    <t>oksusu original &lt;never sleep&gt;'나다x명미나'콘텐츠</t>
  </si>
  <si>
    <t>MIG00768</t>
  </si>
  <si>
    <t>oksusu LIVE &lt;아이돌 라이브 토크쇼:I'm Celuv&gt; 계약 진</t>
  </si>
  <si>
    <t>MIG00769</t>
  </si>
  <si>
    <t>oksusu 엑소의 사다리 타고 세계여행-첸백시 일본편 공동제작의 건</t>
  </si>
  <si>
    <t>MIG00770</t>
  </si>
  <si>
    <t>oksusu 오리지널 모바일무비 &lt;독고리와인드&gt; 자산</t>
  </si>
  <si>
    <t>MIG00771</t>
  </si>
  <si>
    <t>O_[HBO] 연장 2차년도 사용료 지급의 건 – SVOD</t>
  </si>
  <si>
    <t>MIG00772</t>
  </si>
  <si>
    <t>oksusu 오리지널 레벨업 프로젝트3 &amp; 엑소의 사다리타고 세계여행 시</t>
  </si>
  <si>
    <t>MIG00773</t>
  </si>
  <si>
    <t>oksusu [Paramount] 영화 프리미어월정액 SVOD 계약의 건</t>
  </si>
  <si>
    <t>MIG00774</t>
  </si>
  <si>
    <t>oksusu 오리지널 드라마 &lt;나는 길에서 연예인을 주웠다&gt;</t>
  </si>
  <si>
    <t>MIG00775</t>
  </si>
  <si>
    <t>[WB] SVOD 2차 라이브러리 추가 및 LOS사용료_oksusu</t>
  </si>
  <si>
    <t>MIG00776</t>
  </si>
  <si>
    <t>[NBCU] 18년 3차 연도 SVOD 사용료 지급의 건_oksusu</t>
  </si>
  <si>
    <t>MIG00777</t>
  </si>
  <si>
    <t>[FNG] 워킹데드 MG 지급의 건_oksusu</t>
  </si>
  <si>
    <t>MIG00778</t>
  </si>
  <si>
    <t>oksusu_NBCU 프리미어월정액 SVOD License Fee 지급의</t>
  </si>
  <si>
    <t>MIG00779</t>
  </si>
  <si>
    <t>oksusu [Paramount] 5 차 연도 MG 지급의 건</t>
  </si>
  <si>
    <t>MIG00780</t>
  </si>
  <si>
    <t>[옥수수]18년 10월 oksusu JTBC콘텐트허브 &lt;스튜디오룰루랄라&gt;</t>
  </si>
  <si>
    <t>MIG00781</t>
  </si>
  <si>
    <t>oksusu 오리지널 드라마 &lt;너미워!줄리엣&gt; 자산</t>
  </si>
  <si>
    <t>MIG00782</t>
  </si>
  <si>
    <t>옥수수 오리지널 힐링콘텐츠 &lt;oksusu healing in jeju&gt;</t>
  </si>
  <si>
    <t>MIG00783</t>
  </si>
  <si>
    <t>oksusu [NBCU] 18년 3차연도 시리즈 SVOD 사용료 지급 2</t>
  </si>
  <si>
    <t xml:space="preserve">기타무형자산(판권) </t>
  </si>
  <si>
    <t>기타무형자산(판권-오리지널)</t>
  </si>
  <si>
    <t>무형고정자산-판권(4년)</t>
  </si>
  <si>
    <t>A20210800004</t>
  </si>
  <si>
    <t>WAVVE 오리지널 드라마 (유레이즈미업)</t>
  </si>
  <si>
    <t>A20211100008</t>
  </si>
  <si>
    <t>WAVVE 오리지널 드라마 (이렇게된이상 청와대로간다)</t>
  </si>
  <si>
    <t>A20220100030</t>
  </si>
  <si>
    <t>WAVVE 오리지널 드라마 (트레이서)</t>
  </si>
  <si>
    <t>2022/01/31</t>
  </si>
  <si>
    <t>A20220700023</t>
  </si>
  <si>
    <t>WAVVE 오리지널 예능 (메리퀴어)</t>
  </si>
  <si>
    <t>2022/07/08</t>
  </si>
  <si>
    <t>A20220900003</t>
  </si>
  <si>
    <t>Wavve 오리지널 드라마 &lt;위기의 X&gt;</t>
  </si>
  <si>
    <t>2022/09/02</t>
  </si>
  <si>
    <t>A20221000014</t>
  </si>
  <si>
    <t>Wavve 오리지널 예능 &lt;잠만 자는 사이&gt;</t>
  </si>
  <si>
    <t>2022/10/14</t>
  </si>
  <si>
    <t>A20221100016</t>
  </si>
  <si>
    <t>Wavve 오리지널 &lt;더 타투이스트&gt;</t>
  </si>
  <si>
    <t>A20221100020</t>
  </si>
  <si>
    <t>Wavve 오리지널 드라마 &lt;약한 영웅&gt;</t>
  </si>
  <si>
    <t>2022/11/18</t>
  </si>
  <si>
    <t xml:space="preserve">기타무형자산(판권-오리지널) </t>
  </si>
  <si>
    <t>총합계</t>
  </si>
  <si>
    <t>매 입 채 무 명 세 서</t>
  </si>
  <si>
    <t>미 지 급 금 명 세 서</t>
  </si>
  <si>
    <t>콘텐츠웨이브 주식회사</t>
  </si>
  <si>
    <t>거 래 처</t>
  </si>
  <si>
    <t>적               요</t>
  </si>
  <si>
    <t>금         액</t>
  </si>
  <si>
    <t>비         고</t>
  </si>
  <si>
    <t>(주)에스비에스</t>
  </si>
  <si>
    <t>'22년 11월(10월분) CP 정산료</t>
    <phoneticPr fontId="23" type="noConversion"/>
  </si>
  <si>
    <t>에스케이브로드밴드(주)</t>
  </si>
  <si>
    <t>사내 전화 단말기 구매(선발행 세금계산서)</t>
  </si>
  <si>
    <t>'21년 11월(10월분) CP 정산료_지상파(1)</t>
  </si>
  <si>
    <t>(주) 서울신문사</t>
  </si>
  <si>
    <t>언론사 기획기사 협찬</t>
  </si>
  <si>
    <t>(주)문화방송</t>
  </si>
  <si>
    <t>Wavve 오리지널 드라마 &lt;치얼업&gt; 잔금 (세금계산서 발행 예정 - 종영 월 말일 지급)</t>
  </si>
  <si>
    <t>'21년 12월(11월분) CP 정산료_지상파(1)</t>
  </si>
  <si>
    <t>(주) 서울신문사 요약</t>
  </si>
  <si>
    <t>케이비에스미디어주식회사</t>
  </si>
  <si>
    <t>Wavve 오리지널 드라마 &lt;일당백집사&gt; 잔금 (세금계산서 발행 예정 - 종영 후 14일 이내 지급)</t>
  </si>
  <si>
    <t>미드롤 광고 정산금</t>
  </si>
  <si>
    <t>(주)동운에스앤피</t>
  </si>
  <si>
    <t>다이어리 제작(잔금)</t>
  </si>
  <si>
    <t>플레이리스트주식회사</t>
  </si>
  <si>
    <t>주식회사 쓰리와이코프레이션</t>
  </si>
  <si>
    <t>Wavve 오리지널 예능 &lt;버튼게임&gt; 잔금(세금계산서 발행 예정 - 종영 후 30영업일 이내 지급)</t>
  </si>
  <si>
    <t>프리롤 광고 정산금</t>
  </si>
  <si>
    <t>(주)동운에스앤피 요약</t>
  </si>
  <si>
    <t>주식회사 채널에이</t>
  </si>
  <si>
    <t>기타</t>
  </si>
  <si>
    <t>Wavve 오리지널 드라마 &lt;약한 영웅&gt; 미청구분</t>
  </si>
  <si>
    <t>(주)에스비에스 요약</t>
  </si>
  <si>
    <t>WAVVE 오리지널 MBC 예능 (피의게임) 투자금 (세금계산서 발행예정)</t>
  </si>
  <si>
    <t>(주)매일방송</t>
  </si>
  <si>
    <t>현대캐피탈주식회사</t>
  </si>
  <si>
    <t>'22년 11월(4/60회) 차량리스료(K9)</t>
  </si>
  <si>
    <t>'21년 11월(10월분) CP 정산료_지상파(2)</t>
  </si>
  <si>
    <t>12월 광고비(시상식협찬)</t>
  </si>
  <si>
    <t>(주)드림어스컴퍼니</t>
  </si>
  <si>
    <t>'22년 11월(4/60회) 차량보험료(K9) 지급</t>
  </si>
  <si>
    <t>MBC 파견(임동현) 4분기 정산</t>
  </si>
  <si>
    <t>주식회사 카카오엔터테인먼트</t>
  </si>
  <si>
    <t>영등포세무서</t>
  </si>
  <si>
    <t>'22년 11월 지급(10월 귀속) 원천세 납부_근로소득세 등</t>
    <phoneticPr fontId="23" type="noConversion"/>
  </si>
  <si>
    <t>(주)문화방송 요약</t>
  </si>
  <si>
    <t>(주)아이엠비씨</t>
  </si>
  <si>
    <t>영등포구청(지방세)</t>
  </si>
  <si>
    <t>'22년 11월 주민세 종업원분 납부 등</t>
    <phoneticPr fontId="23" type="noConversion"/>
  </si>
  <si>
    <t>'21년 12월(11월분) CP 정산료_지상파(2)</t>
  </si>
  <si>
    <t>(주)서울미디어그룹</t>
  </si>
  <si>
    <t>이뉴스투데이 포럼 참석</t>
  </si>
  <si>
    <t>주식회사 에스비에스플러스</t>
  </si>
  <si>
    <t>KBS미디어(PCCW) 해외 콘텐츠 유통 추가 계약 비용</t>
  </si>
  <si>
    <t>SF8 공동투자 MBC 3차 정산</t>
  </si>
  <si>
    <t>(주)서울미디어그룹 요약</t>
  </si>
  <si>
    <t>(주)조선방송</t>
  </si>
  <si>
    <t>&lt;좋아하면 울리는 짝!짝!짝!&gt; 1차 계약금</t>
  </si>
  <si>
    <t>(주)수산아이앤티</t>
  </si>
  <si>
    <t>유해사이트 차단 솔루션 21년 12월 사용</t>
  </si>
  <si>
    <t>(주)아이에이치큐</t>
  </si>
  <si>
    <t>주식회사 메타넷티플랫폼</t>
  </si>
  <si>
    <t>2022년10월분AZURE네트워크 비용-클라우드서버이용료 등</t>
    <phoneticPr fontId="23" type="noConversion"/>
  </si>
  <si>
    <t>(주)수산아이앤티 요약</t>
  </si>
  <si>
    <t>소니픽쳐스텔레비전코리아인크(영업소)</t>
  </si>
  <si>
    <t>에스케이텔레콤(주)</t>
  </si>
  <si>
    <t>2022년10월분AWS네트워크 비용-클라우드서버이용료 등</t>
    <phoneticPr fontId="23" type="noConversion"/>
  </si>
  <si>
    <t>콘텐츠선독점 비용_KBS N (12월)</t>
  </si>
  <si>
    <t>(주)스낵포</t>
  </si>
  <si>
    <t xml:space="preserve">탕비실 음료_여의도본사, 고객센터, 상황실 </t>
  </si>
  <si>
    <t>주식회사 케이티알파</t>
  </si>
  <si>
    <t>2022년10월분SKBCDN네트워크 비용-데이터사용료(CDN)</t>
  </si>
  <si>
    <t xml:space="preserve">탕비실 음료(면세)_여의도본사, 고객센터, 상황실 </t>
  </si>
  <si>
    <t>대원방송(주)</t>
  </si>
  <si>
    <t>&lt;강철볼:피구전쟁&gt; 잔금 및 편성 연장 비용</t>
  </si>
  <si>
    <t>(주)스낵포 요약</t>
  </si>
  <si>
    <t>주식회사 애니플러스</t>
  </si>
  <si>
    <t>스튜디오엔 주식회사</t>
  </si>
  <si>
    <t>웨이브오리지널 영화 &lt;용감한 시민&gt; 제작비 9차 지출 결의 건</t>
  </si>
  <si>
    <t>(주)스튜디오 심앤장</t>
  </si>
  <si>
    <t>홍보대행사 잔금 지불</t>
  </si>
  <si>
    <t>애니맥스브로드캐스팅코리아 유한회사</t>
  </si>
  <si>
    <t>제스타드(주)</t>
  </si>
  <si>
    <t>11월 온라인 콘텐츠 광고/마케팅</t>
  </si>
  <si>
    <t>(주)스튜디오 심앤장 요약</t>
  </si>
  <si>
    <t>씨엔티브이플러스</t>
  </si>
  <si>
    <t>TBWA KOREA</t>
  </si>
  <si>
    <t>&lt;약한영웅&gt; 옥외광고</t>
  </si>
  <si>
    <t>'21년 11월분 영화 CP 정산료_PPV</t>
  </si>
  <si>
    <t>(주)아이넷시스템즈</t>
  </si>
  <si>
    <t>네트워크 유지보수</t>
  </si>
  <si>
    <t>(주) 엠비씨플러스</t>
  </si>
  <si>
    <t>지에스네오텍</t>
  </si>
  <si>
    <t>22년 10월 정보보안팀 GCP Cloud 사용비용 결제의 건</t>
  </si>
  <si>
    <t>'21년 11월분 영화 CP 정산료_SVOD</t>
  </si>
  <si>
    <t>(주)아이넷시스템즈 요약</t>
  </si>
  <si>
    <t>시네온티브이주식회사</t>
  </si>
  <si>
    <t>엔에이치엔애드(주)</t>
  </si>
  <si>
    <t>11월 퍼포먼스 마케팅 매체비, 제작비</t>
  </si>
  <si>
    <t>(주)에스비에스콘텐츠허브</t>
  </si>
  <si>
    <t>[결산조정] SBS콘텐츠허브 해외 콘텐츠 대금 지급(21년 4Q) 부가세분 원화지급</t>
  </si>
  <si>
    <t>(주)씨제이이앤엠</t>
  </si>
  <si>
    <t>사회보험합산(4대보험)</t>
  </si>
  <si>
    <t>2022.11 국민연금 납부 등</t>
    <phoneticPr fontId="23" type="noConversion"/>
  </si>
  <si>
    <t>(주)에스비에스콘텐츠허브 요약</t>
  </si>
  <si>
    <t>(주)티캐스트</t>
  </si>
  <si>
    <t>동호HR(주)</t>
  </si>
  <si>
    <t>2022.11 동호HR 파견료 세금계산서</t>
  </si>
  <si>
    <t>케이비에스미디어주식회사 요약</t>
  </si>
  <si>
    <t>(주)에스엠컬처앤콘텐츠 광고사업부문</t>
  </si>
  <si>
    <t>12월 광고비(TVC 위수탁)</t>
  </si>
  <si>
    <t>위수탁세금계산서 발행</t>
  </si>
  <si>
    <t>월트디즈니컴패니코리아(주)</t>
  </si>
  <si>
    <t>주식회사 유베이스</t>
  </si>
  <si>
    <t>2022년 11월 Wavve 고객센터 운영 대행료 유베이스 지급</t>
  </si>
  <si>
    <t>(주)콘텐츠 판다</t>
  </si>
  <si>
    <t>콘텐츠 판다 영화 SVOD(비독점) 공급대가 1차 지급의 건</t>
  </si>
  <si>
    <t>12월 제작비(SM C&amp;C)</t>
  </si>
  <si>
    <t>(주)홈초이스</t>
  </si>
  <si>
    <t>비스포크랩 주식회사(Bespoke Lab Co.. Ltd.)</t>
  </si>
  <si>
    <t>비스포크랩 국문/국문SDH/영문 자막 제작</t>
  </si>
  <si>
    <t>'21년 12월(11월분) CP 정산료_비지상파(1)</t>
  </si>
  <si>
    <t>(주)에스엠컬처앤콘텐츠 광고사업부문 요약</t>
  </si>
  <si>
    <t>(주)에스비에스미디어넷</t>
  </si>
  <si>
    <t>주식회사 프리엠컴퍼니</t>
  </si>
  <si>
    <t>11월 SNS(인스타그램, 유튜브)운영</t>
  </si>
  <si>
    <t>콘텐츠판다 영화 SVOD 콘텐츠 공급대가 1차 지급의 건 (Yr2)</t>
  </si>
  <si>
    <t>(주)에어코드</t>
  </si>
  <si>
    <t xml:space="preserve">삼성 스마트TV용 wavve앱 유지보수 개발비 </t>
  </si>
  <si>
    <t>플러스엠 엔터테인먼트</t>
  </si>
  <si>
    <t>스튜디오웨이브 주식회사</t>
  </si>
  <si>
    <t>12월(11월분) 기획개발용역비(스튜디오)지출 결의의 건</t>
  </si>
  <si>
    <t>21년 하반기 삼성 스마트 TV 고도화 개발</t>
  </si>
  <si>
    <t>(주)와이티엔</t>
  </si>
  <si>
    <t>동현회계법인</t>
  </si>
  <si>
    <t>WA 현물출자 재무용역(중도금) 등</t>
    <phoneticPr fontId="23" type="noConversion"/>
  </si>
  <si>
    <t>(주)콘텐츠 판다 요약</t>
  </si>
  <si>
    <t>(주)에어코드 요약</t>
  </si>
  <si>
    <t>주식회사 제이패밀리</t>
  </si>
  <si>
    <t>주식회사 잡스랩</t>
  </si>
  <si>
    <t>2022.11 잡스랩 파견료 세금계산서</t>
  </si>
  <si>
    <t xml:space="preserve">콘텐츠 수급 비용_SBS미디어넷/바이아컴 </t>
  </si>
  <si>
    <t>(주)와이즈넛</t>
  </si>
  <si>
    <t>와이즈넛 검색 유지보수</t>
  </si>
  <si>
    <t>한국교육방송공사</t>
  </si>
  <si>
    <t>주식회사 엠빌</t>
  </si>
  <si>
    <t>엠빌 국문/국문SDH/영문 자막 제작</t>
  </si>
  <si>
    <t>콘텐츠선독점 비용_SBS미디어넷 (12월)</t>
  </si>
  <si>
    <t>(주)와이즈넛 요약</t>
  </si>
  <si>
    <t>주식회사 연합뉴스티브이</t>
  </si>
  <si>
    <t>에스씨아이평가정보(주)</t>
  </si>
  <si>
    <t>11월 본인인증 서비스 수수료</t>
  </si>
  <si>
    <t>(주)유니온플레이스</t>
  </si>
  <si>
    <t>CRM 2.0(B/O구축) 개발</t>
  </si>
  <si>
    <t>주식회사 엔에이치엔벅스</t>
  </si>
  <si>
    <t>(주)줌(ZOOM)</t>
  </si>
  <si>
    <t>&lt;약한영웅&gt; 예고편사 계약금-잔금</t>
  </si>
  <si>
    <t>(주)에스비에스미디어넷 요약</t>
  </si>
  <si>
    <t>MNO 가입자 CRM 시스템 서비스운영</t>
  </si>
  <si>
    <t>(주)이채널</t>
  </si>
  <si>
    <t>주식회사 플래닛 (PlanIt)</t>
  </si>
  <si>
    <t>&lt;약한영웅&gt; 홍보사 계약금-잔금</t>
  </si>
  <si>
    <t>(주)유니온플레이스 요약</t>
  </si>
  <si>
    <t>(주)미디어로그</t>
  </si>
  <si>
    <t>페이레터주식회사</t>
  </si>
  <si>
    <t>정산 자동화 11월 유지보수 및 비용 지급</t>
  </si>
  <si>
    <t>(주)잉카엔트웍스</t>
  </si>
  <si>
    <t>12월 멀티 DRM 서비스</t>
  </si>
  <si>
    <t>엘지전자(주)</t>
  </si>
  <si>
    <t>LG스마트TV 수익정산</t>
  </si>
  <si>
    <t>'wavve Lite' 우주패스 mini 지급의 건(21년9월~11월)_채널A</t>
  </si>
  <si>
    <t>(주)잉카엔트웍스 요약</t>
  </si>
  <si>
    <t>주식회사 채널더무비</t>
  </si>
  <si>
    <t>제이앤제이티(주)</t>
  </si>
  <si>
    <t>11월 삼성/LG 스마트 TV 운영 개발</t>
  </si>
  <si>
    <t>주식회사 채널에이 요약</t>
  </si>
  <si>
    <t>WAVVE 오리지널 TV조선 드라마 (엉클) (세금계산서 발행예정)</t>
  </si>
  <si>
    <t>워너브러더스코리아(주)</t>
  </si>
  <si>
    <t>11월 멀티 DRM 서비스 이용료 정산</t>
  </si>
  <si>
    <t>워너 브러더스 시리즈 SVOD (Yr3)(매니페스트3,페니워스2)대가 2차 지급의 건</t>
  </si>
  <si>
    <t>(주)조선방송 요약</t>
  </si>
  <si>
    <t>(주)엔케이컨텐츠</t>
  </si>
  <si>
    <t>주식회사 슈퍼베리모어(SUPER VERY MORE)</t>
  </si>
  <si>
    <t>22년 라인업 영상 제작 및 소셜 채널 디자인 가이드 제작</t>
  </si>
  <si>
    <t>워너 브러더스 '21년 11월 오버리지 정산의 건</t>
  </si>
  <si>
    <t>(주)코스모노바(CosmoNova)</t>
  </si>
  <si>
    <t>12월 광고비(시상식협찬_위수탁)</t>
  </si>
  <si>
    <t>(주)더콘텐츠온</t>
  </si>
  <si>
    <t>씨네21(주)</t>
  </si>
  <si>
    <t>&lt;젠틀맨&gt; 씨네21 표지패키지</t>
  </si>
  <si>
    <t>워너브러더스코리아(주) 요약</t>
  </si>
  <si>
    <t>(주)코스모노바(CosmoNova) 요약</t>
  </si>
  <si>
    <t>(주)제이에이와이이엔터테인먼트</t>
  </si>
  <si>
    <t>스푸트닉</t>
  </si>
  <si>
    <t>&lt;약한영웅&gt; 디자인사 계약금 (잔금)</t>
  </si>
  <si>
    <t>'21년 12월(11월분) CP 정산료_비지상파(2)</t>
  </si>
  <si>
    <t>(주)트랜스코스모스코리아</t>
  </si>
  <si>
    <t>을지로 고객센터 고정 IP 통신료 12월 지급분</t>
  </si>
  <si>
    <t>(주)포켓몬코리아</t>
  </si>
  <si>
    <t>주식회사 원티드랩</t>
  </si>
  <si>
    <t>원티드 합격자 수수료</t>
  </si>
  <si>
    <t>(주)매일방송 요약</t>
  </si>
  <si>
    <t>2021년 12월 wavve 고객센터 운영 대행료 TCK 지급</t>
  </si>
  <si>
    <t>(주)에스피오엔터테이먼트코리아</t>
  </si>
  <si>
    <t>주식회사 영화인</t>
  </si>
  <si>
    <t>&lt;젠틀맨&gt; 극장 프로모션용 굿즈</t>
  </si>
  <si>
    <t>(주)트랜스코스모스코리아 요약</t>
  </si>
  <si>
    <t>주식회사 디케이라이츠</t>
  </si>
  <si>
    <t>씨제이올리브네트웍스(주)</t>
  </si>
  <si>
    <t>10월 사용분 기업형메세지서비스 이용료(고객 SMS,LSM)</t>
  </si>
  <si>
    <t>(주)티엠씨케이</t>
  </si>
  <si>
    <t>12월 광고비(TMCK)</t>
  </si>
  <si>
    <t>(주)한국경제티브이</t>
  </si>
  <si>
    <t>손오공아이비</t>
  </si>
  <si>
    <t>웨이브온PC방 영업대행 수수료</t>
  </si>
  <si>
    <t>(주)티엠씨케이 요약</t>
  </si>
  <si>
    <t>주식회사 스카이라이프티브이</t>
  </si>
  <si>
    <t>주식회사 비마이프렌즈</t>
  </si>
  <si>
    <t>&lt;약한영웅&gt; 비마이프렌즈 팬페이지 플랫폼 사용료</t>
  </si>
  <si>
    <t>(주)프라임커머스</t>
  </si>
  <si>
    <t>2021.12 프라임커머스 경조화환 계산서</t>
  </si>
  <si>
    <t>주식회사 미디어엘리트</t>
  </si>
  <si>
    <t>블리스미디어</t>
  </si>
  <si>
    <t xml:space="preserve">약한영웅 홍보 대행 잔금 </t>
  </si>
  <si>
    <t>(주)프라임커머스 요약</t>
  </si>
  <si>
    <t>주식회사 키다리스튜디오</t>
  </si>
  <si>
    <t>주식회사 서밋코퍼레이션</t>
  </si>
  <si>
    <t>프로야구 운영</t>
  </si>
  <si>
    <t>(주)아이엠비씨 요약</t>
  </si>
  <si>
    <t>(주)핀시큐리티</t>
  </si>
  <si>
    <t>모의해킹 연간 사업</t>
  </si>
  <si>
    <t>(주)티오티비</t>
  </si>
  <si>
    <t>탕비실 음료_본사, 고객센터, 상황실</t>
  </si>
  <si>
    <t>콘텐츠선독점 비용_SBS플러스 (12월)</t>
  </si>
  <si>
    <t>(주)핀시큐리티 요약</t>
  </si>
  <si>
    <t>(주)코코믹스</t>
  </si>
  <si>
    <t>주식회사 위드림컴퍼니</t>
  </si>
  <si>
    <t>&lt;젠틀맨&gt; 제작보고회 MC 비용</t>
  </si>
  <si>
    <t>Dolby International AB</t>
  </si>
  <si>
    <t>Dolby Encoding Engine 라이선스 구매 대금 지급 요청의 건.(USD 10,000*1,183.6원/21.12.15 환율 적용)</t>
  </si>
  <si>
    <t>(주)초이락미디어</t>
  </si>
  <si>
    <t>주식회사 비디오브라더스</t>
  </si>
  <si>
    <t>&lt;약한영웅&gt; 메이킹 편집 비용</t>
  </si>
  <si>
    <t>Dolby International AB 요약</t>
  </si>
  <si>
    <t>（주）스토리제이</t>
  </si>
  <si>
    <t>하이파이브</t>
  </si>
  <si>
    <t>&lt;약한영웅&gt; 예고편음원</t>
  </si>
  <si>
    <t>주식회사 에스비에스플러스 요약</t>
  </si>
  <si>
    <t>SK텔레콤(주)</t>
  </si>
  <si>
    <t>SKT 고객센터 TM 인센티브</t>
  </si>
  <si>
    <t>(주)뉴아이디</t>
  </si>
  <si>
    <t>김현수</t>
  </si>
  <si>
    <t>(2022.11) 프리랜서 운전기사(김현수) 이용분</t>
  </si>
  <si>
    <t>SK텔레콤(주) 요약</t>
  </si>
  <si>
    <t>미디어에스 주식회사</t>
  </si>
  <si>
    <t>SBS콘텐츠허브(PCCW) 콘텐츠 대금_치얼업 (22년 11월)</t>
  </si>
  <si>
    <t>고요한 外 4명</t>
  </si>
  <si>
    <t>문명 최후의섬 여행작가 활동비</t>
  </si>
  <si>
    <t>주식회사 플레이그램(Playgram CO.,LTD.)</t>
  </si>
  <si>
    <t>포토바이문(Photo by Moon)</t>
  </si>
  <si>
    <t>&lt;약한영웅&gt; 추가업무 정산 (부국제, 라운드인터뷰 등)</t>
  </si>
  <si>
    <t>고요한 外 4명 요약</t>
  </si>
  <si>
    <t>(주)디지털스카이넷</t>
  </si>
  <si>
    <t>주식회사 안랩</t>
  </si>
  <si>
    <t>2022 Azure 24시간 보안관제 서비스 운영비 지급의 건(안랩 07/12)</t>
  </si>
  <si>
    <t>굿서비스(주)</t>
  </si>
  <si>
    <t>2021.12 대리운전 굿서비스 계산서</t>
  </si>
  <si>
    <t>(주)매일경제티브이</t>
  </si>
  <si>
    <t>이은재</t>
  </si>
  <si>
    <t>&lt;약한영웅&gt; 네이버 NOW쇼 MC 비용 (재재)</t>
  </si>
  <si>
    <t>굿서비스(주) 요약</t>
  </si>
  <si>
    <t>(주)버킷스튜디오</t>
  </si>
  <si>
    <t>(주)휴넷</t>
  </si>
  <si>
    <t>2022 법정의무교육 시행(성희롱, 장애인, 괴롭힘금지)</t>
  </si>
  <si>
    <t>권민성 外</t>
  </si>
  <si>
    <t>2012.12 휴일근무 교통비 지급의 건</t>
  </si>
  <si>
    <t>(주)더블유에이지</t>
  </si>
  <si>
    <t>주식회사 스타가드</t>
  </si>
  <si>
    <t>&lt;약한영웅&gt; 상영회/언론간담회 경호 비용</t>
  </si>
  <si>
    <t>웨이브온 만화 콘텐츠 제공 대가</t>
  </si>
  <si>
    <t>권민성 外 요약</t>
  </si>
  <si>
    <t>(주)에스에스애니멘트</t>
  </si>
  <si>
    <t>(주)휴먼컨설팅그룹</t>
  </si>
  <si>
    <t>jade 유지보수료_오라클 DBMS(22.11), jade시스템 운영 유지보수</t>
  </si>
  <si>
    <t>주식회사 케이티알파 요약</t>
  </si>
  <si>
    <t>키스 더 유니버스 잔금 (세금계산서발행 예정)</t>
  </si>
  <si>
    <t>주식회사 얼리버드픽쳐스</t>
  </si>
  <si>
    <t>김진욱</t>
  </si>
  <si>
    <t xml:space="preserve">웨이브 뉴스룸 포토그래퍼 </t>
  </si>
  <si>
    <t>기타 요약</t>
  </si>
  <si>
    <t>주식회사 제이엔지코리아</t>
  </si>
  <si>
    <t>법무법인(유한) 광장</t>
  </si>
  <si>
    <t>법률자문료</t>
  </si>
  <si>
    <t>김지연</t>
  </si>
  <si>
    <t>웨이브 2021 어워즈 디자인물 제작비 지급</t>
  </si>
  <si>
    <t>판씨네마 (주)</t>
  </si>
  <si>
    <t>주식회사 머니투데이</t>
  </si>
  <si>
    <t>기획기사 협찬</t>
  </si>
  <si>
    <t>미디어로그 영화 SVOD 공급대가 지급의 건</t>
  </si>
  <si>
    <t>김지연 요약</t>
  </si>
  <si>
    <t>(주)엘와이디</t>
  </si>
  <si>
    <t>에코마이스 주식회사</t>
  </si>
  <si>
    <t>지디넷 4차산업혁명부스 사용비</t>
  </si>
  <si>
    <t>(주)미디어로그 요약</t>
  </si>
  <si>
    <t>(2021.12) 업무용 대리운전 개인사업자 (김현수) 이용분</t>
  </si>
  <si>
    <t>주식회사 다날엔터테인먼트</t>
  </si>
  <si>
    <t>어썸(awesome) 미디어</t>
  </si>
  <si>
    <t>&lt;약한영웅&gt; 메이킹 추가업무 정산 (부국제 및 추가회차)</t>
  </si>
  <si>
    <t>(주)아이에이치큐 미디어부문</t>
  </si>
  <si>
    <t>김현수 요약</t>
  </si>
  <si>
    <t>주식회사 스튜디오산타클로스엔터테인먼트</t>
  </si>
  <si>
    <t>(주)제이앤비컨설팅</t>
  </si>
  <si>
    <t>2022.11 J&amp;B 파견료 세금계산서</t>
  </si>
  <si>
    <t>(주)아이에이치큐 미디어부문 요약</t>
  </si>
  <si>
    <t>노재영</t>
  </si>
  <si>
    <t>노재영 인턴 퇴직정산 지급</t>
  </si>
  <si>
    <t>(주)넷토피아</t>
  </si>
  <si>
    <t>(주)조선일보사</t>
  </si>
  <si>
    <t>스포츠투아이(주)</t>
  </si>
  <si>
    <t>[21년4차]프로야구 스포츠DB 제공대가 (스포츠투아이)</t>
  </si>
  <si>
    <t>노재영 요약</t>
  </si>
  <si>
    <t>(주)초록뱀미디어</t>
  </si>
  <si>
    <t>2022.11 대리운전 굿서비스</t>
  </si>
  <si>
    <t>스포츠투아이(주) 요약</t>
  </si>
  <si>
    <t>2021.12 동호HR 파견료 세금계산서</t>
  </si>
  <si>
    <t>주식회사 머니투데이방송</t>
  </si>
  <si>
    <t>(주)내일신문</t>
  </si>
  <si>
    <t>동호HR(주) 요약</t>
  </si>
  <si>
    <t>대원엔터테인먼트(주)</t>
  </si>
  <si>
    <t>(주)케이아이엔엑스</t>
  </si>
  <si>
    <t>클라우드 재배치를 위한 KINX 전용선 서비스 11월 사용분 지출결의의 건</t>
  </si>
  <si>
    <t>마계환</t>
  </si>
  <si>
    <t>마계환 매니저 퇴직정산 지급</t>
  </si>
  <si>
    <t>(주)엣지티비</t>
  </si>
  <si>
    <t>네트워크 유지보수 (10월)</t>
  </si>
  <si>
    <t>마계환 요약</t>
  </si>
  <si>
    <t>(주)조은티브이</t>
  </si>
  <si>
    <t>이데일리(주)</t>
  </si>
  <si>
    <t>(주)루믹스미디어</t>
  </si>
  <si>
    <t>주식회사 뉴스토마토</t>
  </si>
  <si>
    <t>대원방송(주) 요약</t>
  </si>
  <si>
    <t>법무법인(유한) 광장 요약</t>
  </si>
  <si>
    <t>(주)에이치와이케이미디어</t>
  </si>
  <si>
    <t>(주)디지털 타임스</t>
  </si>
  <si>
    <t>디즈니,폭스 TVOD/EHV 정산의 건('21년 9월)</t>
  </si>
  <si>
    <t>비스포크랩 해외시리즈 자막 제작</t>
  </si>
  <si>
    <t>(주)나우콘텐츠</t>
  </si>
  <si>
    <t>주식회사 아이뉴스이십사</t>
  </si>
  <si>
    <t>월트디즈니컴패니코리아(주) 요약</t>
  </si>
  <si>
    <t>비스포크랩 주식회사(Bespoke Lab Co.. Ltd.) 요약</t>
  </si>
  <si>
    <t>재단법인 서울특별시 미디어재단 티비에스</t>
  </si>
  <si>
    <t>파이낸셜뉴스신문(주)</t>
  </si>
  <si>
    <t>&lt;귀멸의 칼날:무한열차편&gt;, &lt;귀멸의 칼날:환락의 거리편&gt; 홀드백 단축 비용</t>
  </si>
  <si>
    <t>2021.12 국민연금 지급의 건</t>
  </si>
  <si>
    <t>주식회사 아이티조선(IT Chosun CO., LTD.</t>
  </si>
  <si>
    <t>2021.12 건강&amp;장기요양보험 지급의 건</t>
  </si>
  <si>
    <t>(주)에스에이엠지엔터테인먼트</t>
  </si>
  <si>
    <t>(주)미디어큐브</t>
  </si>
  <si>
    <t>2021.12 고용보험 지급의 건</t>
  </si>
  <si>
    <t>(주)대교 미디어콘텐츠사업본부</t>
  </si>
  <si>
    <t>주식회사 애드임팩트</t>
  </si>
  <si>
    <t>&lt;젠틀맨&gt; 부산지하철프로모션</t>
  </si>
  <si>
    <t>애니맥스브로드캐스팅코리아 유한회사 요약</t>
  </si>
  <si>
    <t>2021.12 산재보험 지급의 건</t>
  </si>
  <si>
    <t>주식회사 콘텐츠존</t>
  </si>
  <si>
    <t>(주)헬로인사</t>
  </si>
  <si>
    <t>급여 아웃소싱 대행 수수료</t>
  </si>
  <si>
    <t>사회보험합산(4대보험) 요약</t>
  </si>
  <si>
    <t>주식회사 아시아무비</t>
  </si>
  <si>
    <t>김서현</t>
  </si>
  <si>
    <t xml:space="preserve">임원 프로필 메이크업/헤어 아티스트 비용 </t>
  </si>
  <si>
    <t>서울메디케어의원</t>
  </si>
  <si>
    <t>2021년 건강검진_서울메디케어 85명</t>
  </si>
  <si>
    <t>더핑크퐁컴퍼니 주식회사</t>
  </si>
  <si>
    <t>(주)소노인터내셔널</t>
  </si>
  <si>
    <t>'22.11 임직원 휴양시설 이용료</t>
  </si>
  <si>
    <t>'21년 12월(11월분) CP 정산료_비지상파(3)</t>
  </si>
  <si>
    <t>서울메디케어의원 요약</t>
  </si>
  <si>
    <t>(주)캐리소프트</t>
  </si>
  <si>
    <t>(주)대경토탈</t>
  </si>
  <si>
    <t>&lt;약한영웅&gt; 포스터인쇄비용</t>
  </si>
  <si>
    <t>웨이브온 PC방 서비스 영업 대행 수수료 정산</t>
  </si>
  <si>
    <t>롯데컬처웍스(주)</t>
  </si>
  <si>
    <t>뉴데일리(주)</t>
  </si>
  <si>
    <t>시네온티브이주식회사 요약</t>
  </si>
  <si>
    <t>손오공아이비 요약</t>
  </si>
  <si>
    <t>(주)씨엔티브이</t>
  </si>
  <si>
    <t>(주)화주커뮤니케이션</t>
  </si>
  <si>
    <t>&lt;약한영웅&gt; 행사 제작물</t>
  </si>
  <si>
    <t>스카이알앤텍 주식회사</t>
  </si>
  <si>
    <t>2021.12 스카이알앤텍 코퍼레이트센터 복합기 렌탈료</t>
  </si>
  <si>
    <t>주식회사 영실업</t>
  </si>
  <si>
    <t>주식회사 엔터아이티</t>
  </si>
  <si>
    <t>HSM 유지보수료(10월)</t>
  </si>
  <si>
    <t>스카이알앤텍 주식회사 요약</t>
  </si>
  <si>
    <t>주식회사 티알에이미디어</t>
  </si>
  <si>
    <t>주식회사 아이지에이웍스</t>
  </si>
  <si>
    <t>모바일인덱스 2022년 11월 이용료</t>
  </si>
  <si>
    <t>주식회사 애니플러스 요약</t>
  </si>
  <si>
    <t>스튜디오웨이브 파견료 정산(김현민)</t>
  </si>
  <si>
    <t>(주)이피지</t>
  </si>
  <si>
    <t>LTS</t>
  </si>
  <si>
    <t>&lt;약한영웅&gt; 상영회/언론간담회 현장 장비 (조명/음향)</t>
  </si>
  <si>
    <t>스튜디오웨이브 주식회사 요약</t>
  </si>
  <si>
    <t>주식회사 딜라이브</t>
  </si>
  <si>
    <t>주식회사 올바로</t>
  </si>
  <si>
    <t>2022.11 퀵서비스 이용료</t>
  </si>
  <si>
    <t>신도디지털</t>
  </si>
  <si>
    <t>2021.12 신도디지털 복합기</t>
  </si>
  <si>
    <t>이비에스미디어주식회사</t>
  </si>
  <si>
    <t>영등포세무서(ICL)</t>
  </si>
  <si>
    <t>'22년 11월 학자금 상환 ICL 납부 / 김문성(4/12회),김의종(4/12회),서현빈(2/9회)</t>
  </si>
  <si>
    <t>씨엔티브이플러스 요약</t>
  </si>
  <si>
    <t>신도디지털 요약</t>
  </si>
  <si>
    <t>(주)기독교텔레비전</t>
  </si>
  <si>
    <t>(주) 비에스씨</t>
  </si>
  <si>
    <t>2022.10 SKCT 검사료</t>
  </si>
  <si>
    <t>롯데시네마월드타워관매점</t>
  </si>
  <si>
    <t>신인희</t>
  </si>
  <si>
    <t>신인희 연구원 퇴직정산 지급</t>
  </si>
  <si>
    <t>주식회사 이놀미디어</t>
  </si>
  <si>
    <t>주식회사 리미티드엑스</t>
  </si>
  <si>
    <t>&lt;약한영웅&gt; 프레스킷 인쇄비용</t>
  </si>
  <si>
    <t>롯데시네마월드타워관매점 요약</t>
  </si>
  <si>
    <t>신인희 요약</t>
  </si>
  <si>
    <t>히스토리코리아 유한회사</t>
  </si>
  <si>
    <t>2022. 11 스카이알앤텍 재경팀 및 프로젝트 W 관련 복합기 렌탈료</t>
  </si>
  <si>
    <t>콘텐츠선독점 비용_MBC PLUS (12월)</t>
  </si>
  <si>
    <t>씨메이트</t>
  </si>
  <si>
    <t>판매 및 마케팅 홍보용 쿠폰 제작</t>
  </si>
  <si>
    <t>불교텔레비전(주)</t>
  </si>
  <si>
    <t>더오피스가든 주식회사</t>
  </si>
  <si>
    <t>2022.11 프라임커머스 경조화환 (접대비)</t>
  </si>
  <si>
    <t>(주) 엠비씨플러스 요약</t>
  </si>
  <si>
    <t>씨메이트 요약</t>
  </si>
  <si>
    <t>(주)동아티브이</t>
  </si>
  <si>
    <t>(주)다우기술</t>
  </si>
  <si>
    <t>다우기술 비즈뿌리오 카카오알림톡_10월</t>
  </si>
  <si>
    <t>21년 12월 B2B결합상품(Bugs)매출 정산금</t>
  </si>
  <si>
    <t>11월 사용분 기업형메세지서비스 이용료(고객 SMS,LSM)</t>
  </si>
  <si>
    <t>(주)싸이더스</t>
  </si>
  <si>
    <t>2022. 11 신도디지털 사무실 복합기 렌탈료</t>
  </si>
  <si>
    <t>주식회사 엔에이치엔벅스 요약</t>
  </si>
  <si>
    <t>씨제이올리브네트웍스(주) 요약</t>
  </si>
  <si>
    <t>(주)로이비쥬얼</t>
  </si>
  <si>
    <t>(주)에임메드</t>
  </si>
  <si>
    <t>임직원 EAP Care 서비스 비용 지급 건_22.11월</t>
  </si>
  <si>
    <t>안세회계법인</t>
  </si>
  <si>
    <t>2021년 재무제표 작성지원 용역수수료 (중도금)</t>
  </si>
  <si>
    <t>주식회사 질리언뷰</t>
  </si>
  <si>
    <t>윤준모 外 25명</t>
    <phoneticPr fontId="23" type="noConversion"/>
  </si>
  <si>
    <t>경조금 지급 등</t>
    <phoneticPr fontId="23" type="noConversion"/>
  </si>
  <si>
    <t>(주)와이티엔 요약</t>
  </si>
  <si>
    <t>안세회계법인 요약</t>
  </si>
  <si>
    <t>주식회사 몬스터스튜디오</t>
  </si>
  <si>
    <t>백인철 外</t>
    <phoneticPr fontId="23" type="noConversion"/>
  </si>
  <si>
    <t>법인카드 사용분</t>
    <phoneticPr fontId="23" type="noConversion"/>
  </si>
  <si>
    <t>에스씨아이평가정보㈜</t>
  </si>
  <si>
    <t>본인인증서비스 수수료(wavve)</t>
  </si>
  <si>
    <t>주식회사 아툰즈</t>
  </si>
  <si>
    <t>NBC Universal</t>
  </si>
  <si>
    <t>NBCU 소재비용 지급의 건(#10195276-288)(USD 245 * 1,340)</t>
  </si>
  <si>
    <t>주식회사 연합뉴스티브이 요약</t>
  </si>
  <si>
    <t>에스씨아이평가정보㈜ 요약</t>
  </si>
  <si>
    <t>디스커버리코리아네트웍스 유한회사</t>
  </si>
  <si>
    <t>OneSignal</t>
  </si>
  <si>
    <t>원시그널 초과과금 결제비용(달러*1306.40)</t>
  </si>
  <si>
    <t>SKB 사내 전화 단말기 구매(선발행 세금계산서) - 세목대체/20200228/9/FI2020022800008-41</t>
  </si>
  <si>
    <t>주식회사 플레이그라운드(PlayGroundCorp.)</t>
  </si>
  <si>
    <t>2017년 이전</t>
  </si>
  <si>
    <t>라이프타임채널코리아 유한회사</t>
  </si>
  <si>
    <t>합          계</t>
  </si>
  <si>
    <t>한국교육방송공사 요약</t>
  </si>
  <si>
    <t>재단법인 가톨릭평화방송</t>
  </si>
  <si>
    <t>SK브로드밴드 인코딩 비용</t>
  </si>
  <si>
    <t>(주)빅토리콘텐츠</t>
  </si>
  <si>
    <t>(주)에스피오엔터테이먼트코리아 요약</t>
  </si>
  <si>
    <t>(주)퍼니플렉스</t>
  </si>
  <si>
    <t>에스케이브로드밴드(주) 요약</t>
  </si>
  <si>
    <t>주식회사 플릭스코</t>
  </si>
  <si>
    <t xml:space="preserve">LG 스마트TV 內 wavve앱, LG채널 발생 매출 </t>
  </si>
  <si>
    <t>주식회사 뉴폴라리스</t>
  </si>
  <si>
    <t>LG채널 광고매출 수익 배분</t>
  </si>
  <si>
    <t>(주)케이알씨지 (KRCG)</t>
  </si>
  <si>
    <t>(주)제이에이와이이엔터테인먼트 요약</t>
  </si>
  <si>
    <t>LG채널 발생 홈쇼핑 수익 배분</t>
  </si>
  <si>
    <t>(주)박수엔터테인먼트</t>
  </si>
  <si>
    <t>엘지전자(주) 요약</t>
  </si>
  <si>
    <t>헤븐리 주식회사</t>
  </si>
  <si>
    <t>'21년 12월 근로소득지방세 원천징수</t>
  </si>
  <si>
    <t>주식회사 콘텐츠플레이</t>
  </si>
  <si>
    <t>'21년 12월 사업소득지방세 원천징수</t>
  </si>
  <si>
    <t>주식회사 쇼박스</t>
  </si>
  <si>
    <t>(주)엔케이컨텐츠 요약</t>
  </si>
  <si>
    <t>'21년 12월 기타소득지방세 원천징수</t>
  </si>
  <si>
    <t>주식회사 더쿱디스트리뷰션</t>
  </si>
  <si>
    <t>CBS(Twilight Zone Yrs 1-2) 1차 지급_원천세_사용료소득지방세(USD 409 * 1,173.41)</t>
  </si>
  <si>
    <t>(주) 오콘</t>
  </si>
  <si>
    <t>CBS(FBI S 1-2,SEAL TEAM – Year 3) 1차 지급_원천세_사용료소득지방세(USD 1,170 * 1,173.41)</t>
  </si>
  <si>
    <t>주식회사 이랜드이노플</t>
  </si>
  <si>
    <t>（주）스토리제이 요약</t>
  </si>
  <si>
    <t>CBS(MILLION LITTLE THINGS, A) 1차 지급_원천세_사용료지방소득세(USD 750 * 1,173.41)</t>
  </si>
  <si>
    <t>주식회사 미디어캐슬</t>
  </si>
  <si>
    <t>CBS(Evil Yr 1,FBI Most Wanted Yr 1) 1차 지급_원천세_사용료지방소득세(USD 736 * 1,173.41)</t>
  </si>
  <si>
    <t>아이스크림스튜디오(주)</t>
  </si>
  <si>
    <t>CBS(Borgias S1-3 ,Penny Dreadful Yr S1-3) 1차 지급_원천세_사용료지방소득세(USD 382 * 1,173.41)</t>
  </si>
  <si>
    <t>주식회사 지앤지엔터테인먼트</t>
  </si>
  <si>
    <t>CBS(AFFAIR S1-5) 1차 지급_원천세_사용료지방소득세(USD 698* 1,173.41)</t>
  </si>
  <si>
    <t>주식회사 제이씨엔터웍스</t>
  </si>
  <si>
    <t>(주)에스에스애니멘트 요약</t>
  </si>
  <si>
    <t>MGM 시리즈 SVOD MG 지급_원천세_사용료지방소득세(USD 281 * 1,173.41)</t>
  </si>
  <si>
    <t>(주)씨맥스커뮤니케이션즈</t>
  </si>
  <si>
    <t>MGM 영화 SVOD 연장 계약 대가 1차 지급_원천세_사용료지방소득세(USD 508 * 1,173.41)</t>
  </si>
  <si>
    <t>（주）인터콘미디어인터내셔널</t>
  </si>
  <si>
    <t>(주)한국경제티브이 요약</t>
  </si>
  <si>
    <t>MGM 영화 SVOD 연장 계약 대가 1차 지급_원천세_사용료지방소득세(USD 20 * 1,173.41)</t>
  </si>
  <si>
    <t>(주) 컨텐츠로드</t>
  </si>
  <si>
    <t>MGM 영화 SVOD 연장 계약 대가 2차 지급_원천세_사용료지방소득세(USD 508 * 1,173.41)</t>
  </si>
  <si>
    <t>(주)브릭슨</t>
  </si>
  <si>
    <t>MGM 영화 SVOD 연장 계약 대가 2차 지급_원천세_사용료지방소득세(USD 20 * 1,173.41)</t>
  </si>
  <si>
    <t>주식회사 나인플래너스</t>
  </si>
  <si>
    <t>'21년 12월 주민세 종업원분 납부</t>
  </si>
  <si>
    <t>(주)히어로즈엔터테인먼트</t>
  </si>
  <si>
    <t>주식회사 얼리버드픽쳐스 요약</t>
  </si>
  <si>
    <t>영등포구청(지방세) 요약</t>
  </si>
  <si>
    <t>주식회사 시나몬컴퍼니</t>
  </si>
  <si>
    <t>'21년 12월 근로소득 원천징수</t>
  </si>
  <si>
    <t>에스케이 플래닛(주)</t>
  </si>
  <si>
    <t>'21년 12월 사업소득 원천징수</t>
  </si>
  <si>
    <t>(주)크레디아뮤직앤아티스트</t>
  </si>
  <si>
    <t>'21년 12월 기타소득 원천징수</t>
  </si>
  <si>
    <t>주식회사 로코</t>
  </si>
  <si>
    <t>(주)버킷스튜디오 요약</t>
  </si>
  <si>
    <t>CBS(Twilight Zone Yrs 1-2) 1차 지급_원천세_사용료소득세(USD 4,091 * 1,173.41)</t>
  </si>
  <si>
    <t>주식회사 드림팩토리스튜디오</t>
  </si>
  <si>
    <t>CBS(FBI S 1-2,SEAL TEAM – Year 3) 1차 지급_원천세_사용료소득세(USD 11,700 * 1,173.41)</t>
  </si>
  <si>
    <t>(주)에스와이미디어</t>
  </si>
  <si>
    <t>CBS(MILLION LITTLE THINGS, A) 1차 지급_원천세_사용료소득세(USD 7,500 * 1,173.41)</t>
  </si>
  <si>
    <t>유비콘 주식회사</t>
  </si>
  <si>
    <t>CBS(Evil Yr 1,FBI Most Wanted Yr 1) 1차 지급_원천세_사용료소득세(USD 7,364 * 1,173.41)</t>
  </si>
  <si>
    <t>록엔터테인먼트(주)</t>
  </si>
  <si>
    <t>(주)코코믹스 요약</t>
  </si>
  <si>
    <t>CBS(Borgias S1-3 ,Penny Dreadful Yr S1-3) 1차 지급_원천세_사용료소득세(USD 3,818 * 1,173.41)</t>
  </si>
  <si>
    <t>[결산조정] 11월 CP이용료 추정비용 (방송) 등</t>
    <phoneticPr fontId="23" type="noConversion"/>
  </si>
  <si>
    <t>CBS(AFFAIR S1-5) 1차 지급_원천세_사용료소득세(USD 6,982 * 1,173.41)</t>
  </si>
  <si>
    <t>MGM 시리즈 SVOD MG 지급_원천세_사용료소득세(USD 2,805 * 1,173.41)</t>
  </si>
  <si>
    <t>MGM 영화 SVOD 연장 계약 대가 1차 지급_원천세_사용료소득세(USD 5,082 * 1,173.41)</t>
  </si>
  <si>
    <t>(주)포켓몬코리아 요약</t>
  </si>
  <si>
    <t>MGM 영화 SVOD 연장 계약 대가 1차 지급_원천세_사용료소득세(USD 202 * 1,173.41)</t>
  </si>
  <si>
    <t>MGM 영화 SVOD 연장 계약 대가 2차 지급_원천세_사용료소득세(USD 5,082 * 1,173.41)</t>
  </si>
  <si>
    <t>(주)초이락미디어 요약</t>
  </si>
  <si>
    <t>MGM 영화 SVOD 연장 계약 대가 2차 지급_원천세_사용료소득세(USD 202 * 1,173.41)</t>
  </si>
  <si>
    <t>'21년 12월 인지세 납부</t>
  </si>
  <si>
    <t>(주)디지털스카이넷 요약</t>
  </si>
  <si>
    <t>영등포세무서 요약</t>
  </si>
  <si>
    <t>'21년 12월 취업 후 학자금 상환 ICL납부/ 김문성 6회</t>
  </si>
  <si>
    <t>(주)매일경제티브이 요약</t>
  </si>
  <si>
    <t>영등포세무서(ICL) 요약</t>
  </si>
  <si>
    <t>소니픽쳐스 DHE 정산의 건('21년 6월분-8월분)</t>
  </si>
  <si>
    <t>우리원영상의학과의원</t>
  </si>
  <si>
    <t>2021년 건강검진_우리원헬스케어 72명</t>
  </si>
  <si>
    <t>소니픽쳐스텔레비전코리아인크(영업소) 요약</t>
  </si>
  <si>
    <t>우리원영상의학과의원 요약</t>
  </si>
  <si>
    <t>유빈스 주식회사</t>
  </si>
  <si>
    <t>메타데이터 위탁 운영</t>
  </si>
  <si>
    <t>재단법인 서울특별시 미디어재단 티비에스 요약</t>
  </si>
  <si>
    <t>유빈스 주식회사 요약</t>
  </si>
  <si>
    <t>이승희</t>
  </si>
  <si>
    <t>이승희 유닛장 조모상 경조사비 지급 wavve-2021-16294</t>
  </si>
  <si>
    <t>주식회사 제이엔지코리아 요약</t>
  </si>
  <si>
    <t>이승희 요약</t>
  </si>
  <si>
    <t>인터케어</t>
  </si>
  <si>
    <t>2021년 건강검진_인터케어 51명</t>
  </si>
  <si>
    <t>(주)넷토피아 요약</t>
  </si>
  <si>
    <t>2021년 채용검_28명</t>
  </si>
  <si>
    <t>인터케어 요약</t>
  </si>
  <si>
    <t>주식회사 쇼박스 요약</t>
  </si>
  <si>
    <t>임성진 外 32명</t>
  </si>
  <si>
    <t>블로그 리뷰단(12월 활동분) 활동비 지급</t>
  </si>
  <si>
    <t>임성진 外 32명 요약</t>
  </si>
  <si>
    <t>(주)더콘텐츠온 요약</t>
  </si>
  <si>
    <t>2021년10월 급여(취업 후 학자금 상환 icl납부/ 김문성 4회)</t>
  </si>
  <si>
    <t>제스타드(주) 요약</t>
  </si>
  <si>
    <t>21년 하반기 LG 스마트 TV 고도화 개발</t>
  </si>
  <si>
    <t>판씨네마 (주) 요약</t>
  </si>
  <si>
    <t xml:space="preserve"> LG 채널 유지보수 개발비</t>
  </si>
  <si>
    <t>제이앤제이티(주) 요약</t>
  </si>
  <si>
    <t>제일인사노무법인 경기지사</t>
  </si>
  <si>
    <t>더함노무법인 자문료 지급 건('21.03.20~'22.03.19)</t>
  </si>
  <si>
    <t>제일인사노무법인 경기지사 요약</t>
  </si>
  <si>
    <t>(주)더블유에이지 요약</t>
  </si>
  <si>
    <t>주식회사 뉴스1</t>
  </si>
  <si>
    <t>주식회사 뉴스1 요약</t>
  </si>
  <si>
    <t>주식회사 미디어엘리트 요약</t>
  </si>
  <si>
    <t>Azure platform 구독 外</t>
  </si>
  <si>
    <t>주식회사 메타넷티플랫폼 요약</t>
  </si>
  <si>
    <t>주식회사 세포아소프트</t>
  </si>
  <si>
    <t>12월 법인카드 ERP 연동서비스</t>
  </si>
  <si>
    <t>주식회사 세포아소프트 요약</t>
  </si>
  <si>
    <t>주식회사 다날엔터테인먼트 요약</t>
  </si>
  <si>
    <t>주식회사 아이뉴스이십사 요약</t>
  </si>
  <si>
    <t>Azure 24시간 보안관제 서비스 운영비 지급의 건(안랩 8/12)</t>
  </si>
  <si>
    <t>(주)나우콘텐츠 요약</t>
  </si>
  <si>
    <t>주식회사 안랩 요약</t>
  </si>
  <si>
    <t>주식회사 에프 포스트</t>
  </si>
  <si>
    <t>&lt;이렇게 된 이상 청와대로 간다&gt; 자막본 제작 용역비</t>
  </si>
  <si>
    <t>(주)티캐스트 요약</t>
  </si>
  <si>
    <t>주식회사 에프 포스트 요약</t>
  </si>
  <si>
    <t>엠빌 해외시리즈 자막 제작</t>
  </si>
  <si>
    <t>(주)에이치와이케이미디어 요약</t>
  </si>
  <si>
    <t>주식회사 엠빌 요약</t>
  </si>
  <si>
    <t>(주) 삼화네트웍스</t>
  </si>
  <si>
    <t xml:space="preserve">&lt;독고리와인드&gt;제작사 매출정산 </t>
  </si>
  <si>
    <t>주식회사 오렌지카우</t>
  </si>
  <si>
    <t>특허침해 분석 의뢰의 건</t>
  </si>
  <si>
    <t>(주) 삼화네트웍스 요약</t>
  </si>
  <si>
    <t>주식회사 오렌지카우 요약</t>
  </si>
  <si>
    <t>퀵서비스 정산(12월)</t>
  </si>
  <si>
    <t>(주)이채널 요약</t>
  </si>
  <si>
    <t>주식회사 올바로 요약</t>
  </si>
  <si>
    <t>설준환 채용수수료</t>
  </si>
  <si>
    <t>(주)홈초이스 요약</t>
  </si>
  <si>
    <t>주식회사 원티드랩 요약</t>
  </si>
  <si>
    <t>이놀미디어 해외시리즈 자막 제작</t>
  </si>
  <si>
    <t>대원엔터테인먼트(주) 요약</t>
  </si>
  <si>
    <t>주식회사 이놀미디어 요약</t>
  </si>
  <si>
    <t>(주)루믹스미디어 요약</t>
  </si>
  <si>
    <t>주식회사 케이에스티모빌리티</t>
  </si>
  <si>
    <t>모범택시 이용 콜 수수료</t>
  </si>
  <si>
    <t>모범택시 이용료(12월)</t>
  </si>
  <si>
    <t>주식회사 케이에스티모빌리티 요약</t>
  </si>
  <si>
    <t>(주)대교 미디어콘텐츠사업본부 요약</t>
  </si>
  <si>
    <t>주식회사 파파타랩스</t>
  </si>
  <si>
    <t>채용공고 디자인 제작의뢰</t>
  </si>
  <si>
    <t>주식회사 파파타랩스 요약</t>
  </si>
  <si>
    <t>주식회사 머니투데이방송 요약</t>
  </si>
  <si>
    <t>주식회사 허그맘허그인 심리상담센터</t>
  </si>
  <si>
    <t>허그맘 아동심리 치료 상담료</t>
  </si>
  <si>
    <t>주식회사 허그맘허그인 심리상담센터 요약</t>
  </si>
  <si>
    <t>(주)이피지 요약</t>
  </si>
  <si>
    <t>주식회사 호호호</t>
  </si>
  <si>
    <t>아이유 장기이용권 배송 및 물류보관비용</t>
  </si>
  <si>
    <t>주식회사 호호호 요약</t>
  </si>
  <si>
    <t>Google Workspace 21년 11월 사용분 지출결의의 건</t>
  </si>
  <si>
    <t xml:space="preserve">2021년12월(11월분)AWS네트워크비용-데이터사용료(CDN) </t>
  </si>
  <si>
    <t>주식회사 딜라이브 요약</t>
  </si>
  <si>
    <t>21년 12월 AWS 서비스(ods 계정) 外</t>
  </si>
  <si>
    <t>지에스네오텍 요약</t>
  </si>
  <si>
    <t>(주)에스에이엠지엔터테인먼트 요약</t>
  </si>
  <si>
    <t>최혜리</t>
  </si>
  <si>
    <t>최혜리 매니저 퇴직정산 지급</t>
  </si>
  <si>
    <t>최혜리 요약</t>
  </si>
  <si>
    <t>주식회사 아시아무비 요약</t>
  </si>
  <si>
    <t>키위미디어컴퍼니 주식회사</t>
  </si>
  <si>
    <t>키위바인(구: 키위미디어컴퍼니) 해외시리즈 자막 제작</t>
  </si>
  <si>
    <t>키위미디어컴퍼니 주식회사 요약</t>
  </si>
  <si>
    <t>(주)캐리소프트 요약</t>
  </si>
  <si>
    <t>특허법인 신세기</t>
  </si>
  <si>
    <t>해외 상표권(인도, 도형+wavve, 38류) 등록 국내 대리인 수수료</t>
  </si>
  <si>
    <t>스마트스터디 주식회사</t>
  </si>
  <si>
    <t>특허법인 신세기 요약</t>
  </si>
  <si>
    <t>스마트스터디 주식회사 요약</t>
  </si>
  <si>
    <t>12월분 빌링대행료 (페이레터)</t>
  </si>
  <si>
    <t>정산자동화 월 유지비용 (12월)</t>
  </si>
  <si>
    <t>라이프타임채널코리아 유한회사 요약</t>
  </si>
  <si>
    <t>페이레터주식회사 요약</t>
  </si>
  <si>
    <t>한국방송공사</t>
  </si>
  <si>
    <t>&lt;꽃 피면 달 생각하고&gt; 계약금</t>
  </si>
  <si>
    <t>주식회사 스튜디오산타클로스엔터테인먼트 요약</t>
  </si>
  <si>
    <t>한국방송공사 요약</t>
  </si>
  <si>
    <t>이비에스미디어주식회사 요약</t>
  </si>
  <si>
    <t>현대카드(이태현 外)</t>
  </si>
  <si>
    <t>10월 법인카드 대금</t>
  </si>
  <si>
    <t>현대카드(이태현 外) 요약</t>
  </si>
  <si>
    <t>주식회사 영실업 요약</t>
  </si>
  <si>
    <t>2021.12_현대캐피탈 법인차량 렌트료(제네시스)</t>
  </si>
  <si>
    <t>2021.12_현대캐피탈 법인차량 보험료(제네시스)</t>
  </si>
  <si>
    <t>(주)씨엔티브이 요약</t>
  </si>
  <si>
    <t>현대캐피탈주식회사 요약</t>
  </si>
  <si>
    <t>(주)동아티브이 요약</t>
  </si>
  <si>
    <t>히스토리코리아 유한회사 요약</t>
  </si>
  <si>
    <t>불교텔레비전(주) 요약</t>
  </si>
  <si>
    <t>주식회사 몬스터스튜디오 요약</t>
  </si>
  <si>
    <t>재단법인 가톨릭평화방송 요약</t>
  </si>
  <si>
    <t>(주)기독교텔레비전 요약</t>
  </si>
  <si>
    <t>디스커버리코리아네트웍스 유한회사 요약</t>
  </si>
  <si>
    <t>에스비에스바이아컴 유한회사</t>
  </si>
  <si>
    <t>에스비에스바이아컴 유한회사 요약</t>
  </si>
  <si>
    <t>(주)박수엔터테인먼트 요약</t>
  </si>
  <si>
    <t>주식회사 뉴폴라리스 요약</t>
  </si>
  <si>
    <t>메가박스중앙(주)플러스엠</t>
  </si>
  <si>
    <t>메가박스중앙(주)플러스엠 요약</t>
  </si>
  <si>
    <t>주식회사 질리언뷰 요약</t>
  </si>
  <si>
    <t>(주)싸이더스 요약</t>
  </si>
  <si>
    <t>(주) 오콘 요약</t>
  </si>
  <si>
    <t>주식회사 지앤지엔터테인먼트 요약</t>
  </si>
  <si>
    <t>주식회사 콘텐츠존 요약</t>
  </si>
  <si>
    <t>（주）인터콘미디어인터내셔널 요약</t>
  </si>
  <si>
    <t>주식회사 제이씨엔터웍스 요약</t>
  </si>
  <si>
    <t>(주)씨맥스커뮤니케이션즈 요약</t>
  </si>
  <si>
    <t>(주)크레디아뮤직앤아티스트 요약</t>
  </si>
  <si>
    <t>(주) 컨텐츠로드 요약</t>
  </si>
  <si>
    <t>(주)브릭슨 요약</t>
  </si>
  <si>
    <t>주식회사 콘텐츠플레이 요약</t>
  </si>
  <si>
    <t>(주)에스와이미디어 요약</t>
  </si>
  <si>
    <t>주식회사 플릭스코 요약</t>
  </si>
  <si>
    <t>록엔터테인먼트(주) 요약</t>
  </si>
  <si>
    <t>주식회사 드림팩토리스튜디오 요약</t>
  </si>
  <si>
    <t>에스케이 플래닛(주) 요약</t>
  </si>
  <si>
    <t>(주)엣지티비</t>
    <phoneticPr fontId="23" type="noConversion"/>
  </si>
  <si>
    <t>21년 CP이용료(10월, 4월 반기 정산)</t>
  </si>
  <si>
    <t>추정</t>
    <phoneticPr fontId="23" type="noConversion"/>
  </si>
  <si>
    <t>(주)엣지티비 요약</t>
  </si>
  <si>
    <t>(주)조은티브이</t>
    <phoneticPr fontId="23" type="noConversion"/>
  </si>
  <si>
    <t>(주)조은티브이 요약</t>
  </si>
  <si>
    <t>(주)티오티비</t>
    <phoneticPr fontId="23" type="noConversion"/>
  </si>
  <si>
    <t>21년 CP이용료(분기 정산)</t>
  </si>
  <si>
    <t>(주)티오티비 요약</t>
  </si>
  <si>
    <t>19년 옥수수 기본팩(비지상파 콘텐츠수급대가) 추정치</t>
    <phoneticPr fontId="23" type="noConversion"/>
  </si>
  <si>
    <t>기타</t>
    <phoneticPr fontId="23" type="noConversion"/>
  </si>
  <si>
    <t>[결산조정]9월 SKT 우주패스 라이트상품 추정비용</t>
  </si>
  <si>
    <t>[결산조정]9월 SKT 우주패스 라이트상품 추정비용 (지상파)</t>
  </si>
  <si>
    <t>[결산조정]10월 SKT 우주패스 라이트상품 추정비용 (비지상파)</t>
  </si>
  <si>
    <t>[결산조정]10월 SKT 우주패스 라이트상품 추정비용 (지상파)</t>
  </si>
  <si>
    <t>[결산조정]11월 SKT 우주패스 라이트상품 추정비용 (비지상파)</t>
  </si>
  <si>
    <t>[결산조정]11월 SKT 우주패스 라이트상품 추정비용 (지상파)</t>
  </si>
  <si>
    <t>[결산조정] 11월 CP이용료 추정비용 (방송)</t>
  </si>
  <si>
    <t>[결산조정] 12월 CP이용료 추정비용(영화)</t>
  </si>
  <si>
    <t>[결산조정] 12월 CP이용료 추정비용 (방송)</t>
  </si>
  <si>
    <t>[결산조정]12월 SKT 우주패스 라이트상품 추정비용 (비지상파)</t>
  </si>
  <si>
    <t>[결산조정]12월 SKT 우주패스 라이트상품 추정비용 (지상파)</t>
  </si>
  <si>
    <t>[결산조정][광고] 프리롤 CP이용료 추정비용 (지상파,비지상파/21년12월)</t>
  </si>
  <si>
    <t>[결산조정][광고] 미드롤 CP이용료 추정비용 (21년12월)</t>
  </si>
  <si>
    <t>애니맥스브로드캐스팅코리아 유한회사</t>
    <phoneticPr fontId="23" type="noConversion"/>
  </si>
  <si>
    <t>21년 CP이용료(6월, 12월 반기 정산)</t>
  </si>
  <si>
    <t>주식회사 미디어엘리트</t>
    <phoneticPr fontId="23" type="noConversion"/>
  </si>
  <si>
    <t>21년 CP이용료(반기 정산)</t>
    <phoneticPr fontId="23" type="noConversion"/>
  </si>
  <si>
    <t>주식회사 채널더무비</t>
    <phoneticPr fontId="23" type="noConversion"/>
  </si>
  <si>
    <t>주식회사 채널더무비 요약</t>
  </si>
  <si>
    <t>케이티하이텔(주)</t>
    <phoneticPr fontId="23" type="noConversion"/>
  </si>
  <si>
    <t>케이티하이텔(주) 요약</t>
  </si>
  <si>
    <t>월트디즈니컴패니코리아(주)</t>
    <phoneticPr fontId="23" type="noConversion"/>
  </si>
  <si>
    <t>[결산조정] 9월 CP이용료 반영_FLAT</t>
    <phoneticPr fontId="23" type="noConversion"/>
  </si>
  <si>
    <t>종목코드</t>
  </si>
  <si>
    <t>종목명</t>
  </si>
  <si>
    <t>시장구분</t>
  </si>
  <si>
    <t>소속부</t>
  </si>
  <si>
    <t>업종코드</t>
  </si>
  <si>
    <t>Peer</t>
    <phoneticPr fontId="21" type="noConversion"/>
  </si>
  <si>
    <t>업종명</t>
  </si>
  <si>
    <t>주요 제품 또는 용역</t>
    <phoneticPr fontId="23" type="noConversion"/>
  </si>
  <si>
    <t>결산월</t>
  </si>
  <si>
    <t>지정자문인</t>
  </si>
  <si>
    <t>상장주식수</t>
  </si>
  <si>
    <t>액면가</t>
  </si>
  <si>
    <t>자본금</t>
  </si>
  <si>
    <t>통화구분</t>
  </si>
  <si>
    <t>대표이사</t>
  </si>
  <si>
    <t>대표전화</t>
  </si>
  <si>
    <t>주소</t>
  </si>
  <si>
    <t>060310</t>
  </si>
  <si>
    <t>3S</t>
  </si>
  <si>
    <t>KOSDAQ</t>
  </si>
  <si>
    <t>중견기업부</t>
  </si>
  <si>
    <t/>
  </si>
  <si>
    <t>032602</t>
  </si>
  <si>
    <t>전자부품 제조업</t>
  </si>
  <si>
    <t>원(KRW)</t>
  </si>
  <si>
    <t>김세완</t>
  </si>
  <si>
    <t>02-896-9474</t>
  </si>
  <si>
    <t>서울특별시 금천구 가산디지털1로 75-24 1310호</t>
  </si>
  <si>
    <t>095570</t>
  </si>
  <si>
    <t>AJ네트웍스</t>
  </si>
  <si>
    <t>KOSPI</t>
  </si>
  <si>
    <t>147603</t>
  </si>
  <si>
    <t>산업용 기계 및 장비 임대업</t>
  </si>
  <si>
    <t>박대현, 손삼달</t>
  </si>
  <si>
    <t>02-6363-9999</t>
  </si>
  <si>
    <t>서울특별시 송파구 정의로8길 9 (문정동,AJ빌딩)</t>
  </si>
  <si>
    <t>006840</t>
  </si>
  <si>
    <t>AK홀딩스</t>
  </si>
  <si>
    <t>116409</t>
  </si>
  <si>
    <t>기타 금융업</t>
  </si>
  <si>
    <t>채형석, 이석주(각자 대표이사)</t>
  </si>
  <si>
    <t>02-768-2923</t>
  </si>
  <si>
    <t xml:space="preserve">서울특별시 마포구 양화로 188 - </t>
  </si>
  <si>
    <t>054620</t>
  </si>
  <si>
    <t>APS홀딩스</t>
  </si>
  <si>
    <t>정기로</t>
  </si>
  <si>
    <t>031-776-1800</t>
  </si>
  <si>
    <t>경기도 화성시 동탄면 동탄산단9길 23-12 (동탄면)</t>
  </si>
  <si>
    <t>265520</t>
  </si>
  <si>
    <t>AP시스템</t>
  </si>
  <si>
    <t>우량기업부</t>
  </si>
  <si>
    <t>032902</t>
  </si>
  <si>
    <t>특수 목적용 기계 제조업</t>
  </si>
  <si>
    <t>김영주</t>
  </si>
  <si>
    <t>031-379-2700</t>
  </si>
  <si>
    <t>경기도 화성시  동탄면 동탄산단8길 15-5 &amp;nbsp</t>
  </si>
  <si>
    <t>211270</t>
  </si>
  <si>
    <t>AP위성</t>
  </si>
  <si>
    <t>벤처기업부</t>
  </si>
  <si>
    <t>032604</t>
  </si>
  <si>
    <t>통신 및 방송 장비 제조업</t>
  </si>
  <si>
    <t>류장수</t>
  </si>
  <si>
    <t>02-2026-7800</t>
  </si>
  <si>
    <t>서울특별시 금천구 가산디지털2로 98 IT캐슬 2동 9층 &amp;nbsp</t>
  </si>
  <si>
    <t>027410</t>
  </si>
  <si>
    <t>BGF</t>
  </si>
  <si>
    <t>홍정국</t>
  </si>
  <si>
    <t>1577-3663</t>
  </si>
  <si>
    <t xml:space="preserve">서울특별시 강남구 테헤란로 405 </t>
  </si>
  <si>
    <t>282330</t>
  </si>
  <si>
    <t>BGF리테일</t>
  </si>
  <si>
    <t>074701</t>
  </si>
  <si>
    <t>종합 소매업</t>
  </si>
  <si>
    <t>이건준</t>
  </si>
  <si>
    <t>02-1577-8007</t>
  </si>
  <si>
    <t>서울특별시 강남구 테헤란로 405 BGF사옥</t>
  </si>
  <si>
    <t>032790</t>
  </si>
  <si>
    <t>BNGT</t>
  </si>
  <si>
    <t>관리종목(소속부없음)</t>
  </si>
  <si>
    <t>074605</t>
  </si>
  <si>
    <t>기계장비 및 관련 물품 도매업</t>
  </si>
  <si>
    <t>조상환</t>
  </si>
  <si>
    <t>02-3412-8777</t>
  </si>
  <si>
    <t>서울특별시 서초구 효령로 83 엠젠플러스빌딩 (방배동)</t>
  </si>
  <si>
    <t>138930</t>
  </si>
  <si>
    <t>BNK금융지주</t>
  </si>
  <si>
    <t>김지완</t>
  </si>
  <si>
    <t>051-620-3023</t>
  </si>
  <si>
    <t xml:space="preserve">부산광역시 남구 문현금융로 30(문현동) </t>
  </si>
  <si>
    <t>001460</t>
  </si>
  <si>
    <t>BYC</t>
  </si>
  <si>
    <t>031401</t>
  </si>
  <si>
    <t>봉제의복 제조업</t>
  </si>
  <si>
    <t>김 대 환</t>
  </si>
  <si>
    <t>02-840-3172</t>
  </si>
  <si>
    <t xml:space="preserve">서울특별시 영등포구 도림천로21길 3 </t>
  </si>
  <si>
    <t>013720</t>
  </si>
  <si>
    <t>CBI</t>
  </si>
  <si>
    <t>033003</t>
  </si>
  <si>
    <t>자동차 신품 부품 제조업</t>
  </si>
  <si>
    <t>오경원</t>
  </si>
  <si>
    <t>032 -816 -3550</t>
  </si>
  <si>
    <t xml:space="preserve">인천광역시 남동구  남동대로 208 </t>
  </si>
  <si>
    <t>001040</t>
  </si>
  <si>
    <t>CJ</t>
  </si>
  <si>
    <t>손경식, 김홍기</t>
  </si>
  <si>
    <t>02-726-8114</t>
  </si>
  <si>
    <t xml:space="preserve">서울특별시 중구 소월로2길 12 (남대문로5가, CJ THE CENTER) </t>
  </si>
  <si>
    <t>079160</t>
  </si>
  <si>
    <t>CJ CGV</t>
  </si>
  <si>
    <t>105901</t>
  </si>
  <si>
    <t>X</t>
    <phoneticPr fontId="21" type="noConversion"/>
  </si>
  <si>
    <t>영화, 비디오물, 방송프로그램 제작 및 배급업</t>
  </si>
  <si>
    <r>
      <rPr>
        <sz val="10"/>
        <color rgb="FF000000"/>
        <rFont val="맑은 고딕"/>
        <family val="3"/>
        <charset val="129"/>
      </rPr>
      <t>영화상영을</t>
    </r>
    <r>
      <rPr>
        <sz val="10"/>
        <color rgb="FF000000"/>
        <rFont val="Arial"/>
        <family val="3"/>
      </rPr>
      <t xml:space="preserve"> </t>
    </r>
    <r>
      <rPr>
        <sz val="10"/>
        <color rgb="FF000000"/>
        <rFont val="맑은 고딕"/>
        <family val="3"/>
        <charset val="129"/>
      </rPr>
      <t>통한</t>
    </r>
    <r>
      <rPr>
        <sz val="10"/>
        <color rgb="FF000000"/>
        <rFont val="Arial"/>
        <family val="3"/>
      </rPr>
      <t xml:space="preserve"> </t>
    </r>
    <r>
      <rPr>
        <sz val="10"/>
        <color rgb="FF000000"/>
        <rFont val="맑은 고딕"/>
        <family val="3"/>
        <charset val="129"/>
      </rPr>
      <t>티켓판매</t>
    </r>
    <r>
      <rPr>
        <sz val="10"/>
        <color rgb="FF000000"/>
        <rFont val="Arial"/>
        <family val="3"/>
      </rPr>
      <t xml:space="preserve">, </t>
    </r>
    <r>
      <rPr>
        <sz val="10"/>
        <color rgb="FF000000"/>
        <rFont val="맑은 고딕"/>
        <family val="3"/>
        <charset val="129"/>
      </rPr>
      <t>매점판매</t>
    </r>
    <r>
      <rPr>
        <sz val="10"/>
        <color rgb="FF000000"/>
        <rFont val="Arial"/>
        <family val="3"/>
      </rPr>
      <t xml:space="preserve">, </t>
    </r>
    <r>
      <rPr>
        <sz val="10"/>
        <color rgb="FF000000"/>
        <rFont val="맑은 고딕"/>
        <family val="3"/>
        <charset val="129"/>
      </rPr>
      <t>광고판매</t>
    </r>
    <r>
      <rPr>
        <sz val="10"/>
        <color rgb="FF000000"/>
        <rFont val="Arial"/>
        <family val="3"/>
      </rPr>
      <t xml:space="preserve">, </t>
    </r>
    <r>
      <rPr>
        <sz val="10"/>
        <color rgb="FF000000"/>
        <rFont val="맑은 고딕"/>
        <family val="3"/>
        <charset val="129"/>
      </rPr>
      <t>위탁운영</t>
    </r>
    <r>
      <rPr>
        <sz val="10"/>
        <color rgb="FF000000"/>
        <rFont val="Arial"/>
        <family val="3"/>
      </rPr>
      <t xml:space="preserve"> </t>
    </r>
    <r>
      <rPr>
        <sz val="10"/>
        <color rgb="FF000000"/>
        <rFont val="맑은 고딕"/>
        <family val="3"/>
        <charset val="129"/>
      </rPr>
      <t>등의</t>
    </r>
    <r>
      <rPr>
        <sz val="10"/>
        <color rgb="FF000000"/>
        <rFont val="Arial"/>
        <family val="3"/>
      </rPr>
      <t xml:space="preserve"> </t>
    </r>
    <r>
      <rPr>
        <sz val="10"/>
        <color rgb="FF000000"/>
        <rFont val="맑은 고딕"/>
        <family val="3"/>
        <charset val="129"/>
      </rPr>
      <t>사업</t>
    </r>
    <phoneticPr fontId="21" type="noConversion"/>
  </si>
  <si>
    <t>허민회</t>
  </si>
  <si>
    <t>02-371-6660</t>
  </si>
  <si>
    <t xml:space="preserve">서울특별시 용산구 한강대로23길 55 아이파크몰 6층(한강로동) </t>
  </si>
  <si>
    <t>035760</t>
  </si>
  <si>
    <t>CJ ENM</t>
  </si>
  <si>
    <t>106002</t>
  </si>
  <si>
    <t>텔레비전 방송업</t>
  </si>
  <si>
    <t>Ho Sung Kang, Sang Hyun Yoon</t>
  </si>
  <si>
    <t>02-2107-0114</t>
  </si>
  <si>
    <t xml:space="preserve">서울특별시 서초구  과천대로 870-13 </t>
  </si>
  <si>
    <t>311690</t>
  </si>
  <si>
    <t>CJ 바이오사이언스</t>
  </si>
  <si>
    <t>기술성장기업부</t>
  </si>
  <si>
    <t>기술성장기업</t>
  </si>
  <si>
    <t>137001</t>
  </si>
  <si>
    <t>자연과학 및 공학 연구개발업</t>
  </si>
  <si>
    <t>천종식</t>
  </si>
  <si>
    <t>02-6078-3456</t>
  </si>
  <si>
    <t xml:space="preserve">서울특별시 중구 세종대로 14 그랜드센트럴타워 B동 7층 </t>
  </si>
  <si>
    <t>000120</t>
  </si>
  <si>
    <t>CJ대한통운</t>
  </si>
  <si>
    <t>084903</t>
  </si>
  <si>
    <t>도로 화물 운송업</t>
  </si>
  <si>
    <t>강신호,민영학(각자대표)</t>
  </si>
  <si>
    <t>02-3782-0114</t>
  </si>
  <si>
    <t xml:space="preserve">서울특별시 중구  세종대로9길 53 </t>
  </si>
  <si>
    <t>011150</t>
  </si>
  <si>
    <t>CJ씨푸드</t>
  </si>
  <si>
    <t>031007</t>
  </si>
  <si>
    <t>기타 식품 제조업</t>
  </si>
  <si>
    <t>이인덕, 김정웅 (각자대표)</t>
  </si>
  <si>
    <t>031-730-9114</t>
  </si>
  <si>
    <t>경기도 성남시 중원구  둔촌대로388번길 32 (상대원동)</t>
  </si>
  <si>
    <t>097950</t>
  </si>
  <si>
    <t>CJ제일제당</t>
  </si>
  <si>
    <t>손경식, 최은석 (각자 대표이사)</t>
  </si>
  <si>
    <t>726-8114</t>
  </si>
  <si>
    <t xml:space="preserve">서울특별시 중구  동호로 330 </t>
  </si>
  <si>
    <t>051500</t>
  </si>
  <si>
    <t>CJ프레시웨이</t>
  </si>
  <si>
    <t>074603</t>
  </si>
  <si>
    <t>음·식료품 및 담배 도매업</t>
  </si>
  <si>
    <t>정성필</t>
  </si>
  <si>
    <t>02-2149-6607</t>
  </si>
  <si>
    <t xml:space="preserve">경기도 용인시 기흥구  기곡로 32  </t>
  </si>
  <si>
    <t>058820</t>
  </si>
  <si>
    <t>CMG제약</t>
  </si>
  <si>
    <t>032102</t>
  </si>
  <si>
    <t>의약품 제조업</t>
  </si>
  <si>
    <t>이주형</t>
  </si>
  <si>
    <t>031-881-7600</t>
  </si>
  <si>
    <t xml:space="preserve">서울특별시 강남구 학동로 170 베터라이프빌딩 3층(논현동) </t>
  </si>
  <si>
    <t>023460</t>
  </si>
  <si>
    <t>CNH</t>
  </si>
  <si>
    <t>116402</t>
  </si>
  <si>
    <t>신탁업 및 집합투자업</t>
  </si>
  <si>
    <t>임영기,김양수(각자 대표이사)</t>
  </si>
  <si>
    <t>02-3287-0700</t>
  </si>
  <si>
    <t>경기도 부천시 원미구 상일로 120 411(상동,송내리더스텔)</t>
  </si>
  <si>
    <t>056730</t>
  </si>
  <si>
    <t>CNT85</t>
  </si>
  <si>
    <t>064202</t>
  </si>
  <si>
    <t>건물설비 설치 공사업</t>
  </si>
  <si>
    <t>박종승</t>
  </si>
  <si>
    <t>02-3467-2700</t>
  </si>
  <si>
    <t>경기도 안양시 동안구 학의로 268 6층 625호(관양동,안양메가밸리)</t>
  </si>
  <si>
    <t>065770</t>
  </si>
  <si>
    <t>CS</t>
  </si>
  <si>
    <t>최규훈</t>
  </si>
  <si>
    <t>031-622-3200</t>
  </si>
  <si>
    <t>경기도 성남시 분당구 판교로228번길 15 윈스동 10층 (삼평동 판교세븐벤처밸리1)</t>
  </si>
  <si>
    <t>083660</t>
  </si>
  <si>
    <t>CSA 코스믹</t>
  </si>
  <si>
    <t>032004</t>
  </si>
  <si>
    <t>기타 화학제품 제조업</t>
  </si>
  <si>
    <t>조성아</t>
  </si>
  <si>
    <t>02-6203-5370</t>
  </si>
  <si>
    <t>서울특별시 강남구 학동로30길 20 -</t>
  </si>
  <si>
    <t>000590</t>
  </si>
  <si>
    <t>CS홀딩스</t>
  </si>
  <si>
    <t>장원영</t>
  </si>
  <si>
    <t>02-3459-9363</t>
  </si>
  <si>
    <t>경상북도 포항시 남구 괴동로 43 (장흥동)</t>
  </si>
  <si>
    <t>012030</t>
  </si>
  <si>
    <t>DB</t>
  </si>
  <si>
    <t>106201</t>
  </si>
  <si>
    <t>컴퓨터 프로그래밍, 시스템 통합 및 관리업</t>
  </si>
  <si>
    <t>문덕식,강운식 (각자 대표이사)</t>
  </si>
  <si>
    <t>02-2136-6000</t>
  </si>
  <si>
    <t>서울특별시 강남구 삼성로96길 23 7층</t>
  </si>
  <si>
    <t>404950</t>
  </si>
  <si>
    <t>DB금융스팩10호</t>
  </si>
  <si>
    <t>SPAC(소속부없음)</t>
  </si>
  <si>
    <t>정근호</t>
  </si>
  <si>
    <t>02-369-3521</t>
  </si>
  <si>
    <t xml:space="preserve">서울특별시 영등포구 국제금융로8길 32 </t>
  </si>
  <si>
    <t>367340</t>
  </si>
  <si>
    <t>DB금융스팩8호</t>
  </si>
  <si>
    <t>홍창배</t>
  </si>
  <si>
    <t>02-369-3972</t>
  </si>
  <si>
    <t>367360</t>
  </si>
  <si>
    <t>DB금융스팩9호</t>
  </si>
  <si>
    <t>116601</t>
  </si>
  <si>
    <t>금융 지원 서비스업</t>
  </si>
  <si>
    <t>김창희</t>
  </si>
  <si>
    <t>016610</t>
  </si>
  <si>
    <t>DB금융투자</t>
  </si>
  <si>
    <t>고원종</t>
  </si>
  <si>
    <t>02-369-3000</t>
  </si>
  <si>
    <t>서울특별시 영등포구 국제금융로8길 32 동부증권빌딩</t>
  </si>
  <si>
    <t>005830</t>
  </si>
  <si>
    <t>DB손해보험</t>
  </si>
  <si>
    <t>116501</t>
  </si>
  <si>
    <t>보험업</t>
  </si>
  <si>
    <t>김정남</t>
  </si>
  <si>
    <t>02-1588-0100</t>
  </si>
  <si>
    <t xml:space="preserve">서울특별시 강남구  테헤란로 432 </t>
  </si>
  <si>
    <t>000990</t>
  </si>
  <si>
    <t>DB하이텍</t>
  </si>
  <si>
    <t>032601</t>
  </si>
  <si>
    <t>반도체 제조업</t>
  </si>
  <si>
    <t>최창식</t>
  </si>
  <si>
    <t>02-3484-2888</t>
  </si>
  <si>
    <t>경기도 부천시 수도로 90 (주)DB하이텍</t>
  </si>
  <si>
    <t>139130</t>
  </si>
  <si>
    <t>DGB금융지주</t>
  </si>
  <si>
    <t>김태오</t>
  </si>
  <si>
    <t>0537407900</t>
  </si>
  <si>
    <t>대구광역시 북구 옥산로 111 대구은행 제2본점 9층</t>
  </si>
  <si>
    <t>001530</t>
  </si>
  <si>
    <t>DI동일</t>
  </si>
  <si>
    <t>074601</t>
  </si>
  <si>
    <t>상품 중개업</t>
  </si>
  <si>
    <t>서태원, 손재선</t>
  </si>
  <si>
    <t>02-2222-3071</t>
  </si>
  <si>
    <t>서울특별시 강남구  테헤란로 516 정헌빌딩 8층</t>
  </si>
  <si>
    <t>000210</t>
  </si>
  <si>
    <t>DL</t>
  </si>
  <si>
    <t>전병욱</t>
  </si>
  <si>
    <t>02-2011-7114</t>
  </si>
  <si>
    <t>서울특별시 종로구 통일로 134 디타워 돈의문</t>
  </si>
  <si>
    <t>001880</t>
  </si>
  <si>
    <t>DL건설</t>
  </si>
  <si>
    <t>064101</t>
  </si>
  <si>
    <t>건물 건설업</t>
  </si>
  <si>
    <t>조남창</t>
  </si>
  <si>
    <t>032-518-3535</t>
  </si>
  <si>
    <t xml:space="preserve">인천광역시 남동구  미래로 14 </t>
  </si>
  <si>
    <t>375500</t>
  </si>
  <si>
    <t>DL이앤씨</t>
  </si>
  <si>
    <t>064102</t>
  </si>
  <si>
    <t>토목 건설업</t>
  </si>
  <si>
    <t>마창민</t>
  </si>
  <si>
    <t xml:space="preserve">서울특별시 종로구 통일로 134 </t>
  </si>
  <si>
    <t>068790</t>
  </si>
  <si>
    <t>DMS</t>
  </si>
  <si>
    <t>박용석</t>
  </si>
  <si>
    <t>031-8031-1133</t>
  </si>
  <si>
    <t>경기도 용인시 기흥구 흥덕중앙로 120 유타워 6층 (영덕동)</t>
  </si>
  <si>
    <t>007340</t>
  </si>
  <si>
    <t>DN오토모티브</t>
  </si>
  <si>
    <t>032802</t>
  </si>
  <si>
    <t>일차전지 및 축전지 제조업</t>
  </si>
  <si>
    <t>김상헌 김원종 김인환</t>
  </si>
  <si>
    <t>055-380-5800</t>
  </si>
  <si>
    <t>경상남도 양산시 산막공단북11길 103 -</t>
  </si>
  <si>
    <t>004840</t>
  </si>
  <si>
    <t>DRB동일</t>
  </si>
  <si>
    <t>032201</t>
  </si>
  <si>
    <t>고무제품 제조업</t>
  </si>
  <si>
    <t>류영식</t>
  </si>
  <si>
    <t>051-520-9000</t>
  </si>
  <si>
    <t xml:space="preserve">부산광역시 금정구 공단동로55번길 28 </t>
  </si>
  <si>
    <t>241520</t>
  </si>
  <si>
    <t>DSC인베스트먼트</t>
  </si>
  <si>
    <t>윤건수</t>
  </si>
  <si>
    <t>02-3453-3190</t>
  </si>
  <si>
    <t>서울특별시 성동구 뚝섬로1길 10 (성수동1가) 3층</t>
  </si>
  <si>
    <t>155660</t>
  </si>
  <si>
    <t>DSR</t>
  </si>
  <si>
    <t>032402</t>
  </si>
  <si>
    <t>1차 비철금속 제조업</t>
  </si>
  <si>
    <t>홍석빈</t>
  </si>
  <si>
    <t>02-3420-3591</t>
  </si>
  <si>
    <t xml:space="preserve">부산광역시 강서구 녹산산업중로192번길 7 </t>
  </si>
  <si>
    <t>069730</t>
  </si>
  <si>
    <t>DSR제강</t>
  </si>
  <si>
    <t>032401</t>
  </si>
  <si>
    <t>1차 철강 제조업</t>
  </si>
  <si>
    <t>홍하종, 홍석빈 (각자 대표이사)</t>
  </si>
  <si>
    <t>061-752-0121</t>
  </si>
  <si>
    <t xml:space="preserve">전라남도 순천시  서면 산단1길 15 </t>
  </si>
  <si>
    <t>017940</t>
  </si>
  <si>
    <t>E1</t>
  </si>
  <si>
    <t>074607</t>
  </si>
  <si>
    <t>기타 전문 도매업</t>
  </si>
  <si>
    <t>구자용, 구동휘, 천정식 (각자 대표이사)</t>
  </si>
  <si>
    <t>02-3441-4114</t>
  </si>
  <si>
    <t>서울특별시 용산구 한강대로 92 LS용산타워</t>
  </si>
  <si>
    <t>245620</t>
  </si>
  <si>
    <t>EDGC</t>
  </si>
  <si>
    <t>각자대표이사 이민섭,조성민</t>
  </si>
  <si>
    <t>032-713-2100</t>
  </si>
  <si>
    <t>인천광역시 연수구 하모니로 291, 4층 &amp;nbsp</t>
  </si>
  <si>
    <t>037370</t>
  </si>
  <si>
    <t>EG</t>
  </si>
  <si>
    <t>박지만</t>
  </si>
  <si>
    <t>041 -750 -7777</t>
  </si>
  <si>
    <t xml:space="preserve">충청남도 금산군 추부면 서대산로 459 </t>
  </si>
  <si>
    <t>278990</t>
  </si>
  <si>
    <t>EMB</t>
  </si>
  <si>
    <t>KONEX</t>
  </si>
  <si>
    <t>일반기업부</t>
  </si>
  <si>
    <t>032801</t>
  </si>
  <si>
    <t>전동기, 발전기 및 전기 변환 · 공급 · 제어 장치 제조업</t>
  </si>
  <si>
    <t>SK증권</t>
  </si>
  <si>
    <t>홍지태</t>
  </si>
  <si>
    <t>031-463-8983</t>
  </si>
  <si>
    <t xml:space="preserve">경기도 안양시 만안구 전파로 24번길 934층 </t>
  </si>
  <si>
    <t>365550</t>
  </si>
  <si>
    <t>ESR켄달스퀘어리츠</t>
  </si>
  <si>
    <t>126801</t>
  </si>
  <si>
    <t>부동산 임대 및 공급업</t>
  </si>
  <si>
    <t>조주현</t>
  </si>
  <si>
    <t>02-6205-0467</t>
  </si>
  <si>
    <t xml:space="preserve">서울특별시 영등포구 국제금융로 10 (여의도동, 서울국제금융센터) 35층 </t>
  </si>
  <si>
    <t>050120</t>
  </si>
  <si>
    <t>ES큐브</t>
  </si>
  <si>
    <t>074604</t>
  </si>
  <si>
    <t>생활용품 도매업</t>
  </si>
  <si>
    <t>신희민</t>
  </si>
  <si>
    <t>02-3446-4875</t>
  </si>
  <si>
    <t xml:space="preserve">서울특별시 강남구 강남대로 556 12층(논현동, 논현빌딩) </t>
  </si>
  <si>
    <t>084180</t>
  </si>
  <si>
    <t>EV수성</t>
  </si>
  <si>
    <t>032901</t>
  </si>
  <si>
    <t>일반 목적용 기계 제조업</t>
  </si>
  <si>
    <t>김대진, 김덕진 (각자 대표이사)</t>
  </si>
  <si>
    <t>032-818-5160</t>
  </si>
  <si>
    <t xml:space="preserve">인천광역시 서구 로봇랜드로249번길 46-39 </t>
  </si>
  <si>
    <t>383220</t>
  </si>
  <si>
    <t>F&amp;F</t>
  </si>
  <si>
    <t>김창수</t>
  </si>
  <si>
    <t>02-520-0027</t>
  </si>
  <si>
    <t xml:space="preserve">서울특별시 강남구 언주로 541 </t>
  </si>
  <si>
    <t>007700</t>
  </si>
  <si>
    <t>F&amp;F홀딩스</t>
  </si>
  <si>
    <t>박의헌</t>
  </si>
  <si>
    <t>02-520-0001</t>
  </si>
  <si>
    <t xml:space="preserve">서울특별시 강남구  언주로 541(역삼동,외 에프앤에프빌딩) </t>
  </si>
  <si>
    <t>214270</t>
  </si>
  <si>
    <t>FSN</t>
  </si>
  <si>
    <t>105802</t>
  </si>
  <si>
    <t>소프트웨어 개발 및 공급업</t>
  </si>
  <si>
    <t>이상석, 서정교 (각자 대표이사)</t>
  </si>
  <si>
    <t>02-541-3126</t>
  </si>
  <si>
    <t xml:space="preserve">서울특별시 강남구 언주로 637 싸이칸타워 </t>
  </si>
  <si>
    <t>130500</t>
  </si>
  <si>
    <t>GH신소재</t>
  </si>
  <si>
    <t>031309</t>
  </si>
  <si>
    <t>기타 섬유제품 제조업</t>
  </si>
  <si>
    <t>우희구</t>
  </si>
  <si>
    <t>054-460-8100</t>
  </si>
  <si>
    <t xml:space="preserve">경상북도 구미시  1공단로4길 141-54 </t>
  </si>
  <si>
    <t>114090</t>
  </si>
  <si>
    <t>GKL</t>
  </si>
  <si>
    <t>189102</t>
  </si>
  <si>
    <t>유원지 및 기타 오락관련 서비스업</t>
  </si>
  <si>
    <t>김영산</t>
  </si>
  <si>
    <t>02-6421-6000</t>
  </si>
  <si>
    <t>서울특별시 강남구 삼성로 610 삼성동</t>
  </si>
  <si>
    <t>900290</t>
  </si>
  <si>
    <t>GRT</t>
  </si>
  <si>
    <t>외국기업(소속부없음)</t>
  </si>
  <si>
    <t>무액면</t>
  </si>
  <si>
    <t>중국위안(CNY)</t>
  </si>
  <si>
    <t>주영남</t>
  </si>
  <si>
    <t>85236458129</t>
  </si>
  <si>
    <t xml:space="preserve">Room 01, 21F, Prosper Commercial Building, 9 Yin Chong Street, Kowloon, Hong Kong </t>
  </si>
  <si>
    <t>078930</t>
  </si>
  <si>
    <t>GS</t>
  </si>
  <si>
    <t>허태수, 홍순기 (각자 대표이사)</t>
  </si>
  <si>
    <t>-</t>
  </si>
  <si>
    <t xml:space="preserve">서울특별시 강남구 논현로 508 </t>
  </si>
  <si>
    <t>083450</t>
  </si>
  <si>
    <t>GST</t>
  </si>
  <si>
    <t>김덕준, 장광수(각자대표)</t>
  </si>
  <si>
    <t>031-371-2200</t>
  </si>
  <si>
    <t xml:space="preserve">경기도 화성시 동탄면 동탄산단6길 15-13 </t>
  </si>
  <si>
    <t>006360</t>
  </si>
  <si>
    <t>GS건설</t>
  </si>
  <si>
    <t>허창수, 임병용(각자 대표이사)</t>
  </si>
  <si>
    <t>02-2154-1112</t>
  </si>
  <si>
    <t>서울특별시 종로구 종로 33 그랑서울</t>
  </si>
  <si>
    <t>001250</t>
  </si>
  <si>
    <t>GS글로벌</t>
  </si>
  <si>
    <t>074608</t>
  </si>
  <si>
    <t>상품 종합 도매업</t>
  </si>
  <si>
    <t>이영환</t>
  </si>
  <si>
    <t>02-2005-5300</t>
  </si>
  <si>
    <t xml:space="preserve">서울특별시 강남구 논현로 508 GS강남타워 </t>
  </si>
  <si>
    <t>007070</t>
  </si>
  <si>
    <t>GS리테일</t>
  </si>
  <si>
    <t>허연수, 김호성</t>
  </si>
  <si>
    <t>02-2005-1114</t>
  </si>
  <si>
    <t xml:space="preserve">서울특별시 강남구 논현로 508GS타워(역삼동 679) </t>
  </si>
  <si>
    <t>297890</t>
  </si>
  <si>
    <t>HB솔루션</t>
  </si>
  <si>
    <t>이재원</t>
  </si>
  <si>
    <t>041-549-8850</t>
  </si>
  <si>
    <t xml:space="preserve">충청남도 아산시 음봉면 연암율금로 77-26 </t>
  </si>
  <si>
    <t>078150</t>
  </si>
  <si>
    <t>HB테크놀러지</t>
  </si>
  <si>
    <t>문성준</t>
  </si>
  <si>
    <t>031-332-0060</t>
  </si>
  <si>
    <t xml:space="preserve">충청남도 아산시 음봉면 산동로 87 </t>
  </si>
  <si>
    <t>012630</t>
  </si>
  <si>
    <t>HDC</t>
  </si>
  <si>
    <t>정몽규, 정경구</t>
  </si>
  <si>
    <t>02-2008-9114</t>
  </si>
  <si>
    <t>서울특별시 강남구 영동대로 520 아이파크타워</t>
  </si>
  <si>
    <t>039570</t>
  </si>
  <si>
    <t>HDC랩스</t>
  </si>
  <si>
    <t>064203</t>
  </si>
  <si>
    <t>전기 및 통신 공사업</t>
  </si>
  <si>
    <t>김성은</t>
  </si>
  <si>
    <t>031-785-1700</t>
  </si>
  <si>
    <t xml:space="preserve">서울특별시 서초구 효령로 346 서초 HDC랩스 타워 </t>
  </si>
  <si>
    <t>089470</t>
  </si>
  <si>
    <t>HDC현대EP</t>
  </si>
  <si>
    <t>정 중 규</t>
  </si>
  <si>
    <t>041-350-0500</t>
  </si>
  <si>
    <t>충청남도 당진시  석문면 대호만로 1221-32 현대EP 주식회사</t>
  </si>
  <si>
    <t>294870</t>
  </si>
  <si>
    <t>HDC현대산업개발</t>
  </si>
  <si>
    <t>최익훈, 정익희, 김회언 (각자 대표이사)</t>
  </si>
  <si>
    <t xml:space="preserve">서울특별시 용산구 한강대로23길 55 현대아이파크몰 9층 </t>
  </si>
  <si>
    <t>267250</t>
  </si>
  <si>
    <t>HD현대</t>
  </si>
  <si>
    <t>031902</t>
  </si>
  <si>
    <t>석유 정제품 제조업</t>
  </si>
  <si>
    <t>권오갑, 정기선 (각자 대표이사)</t>
  </si>
  <si>
    <t>18-11-6114</t>
  </si>
  <si>
    <t>서울특별시 종로구 율곡로 75 현대빌딩 14층</t>
  </si>
  <si>
    <t>097230</t>
  </si>
  <si>
    <t>HJ중공업</t>
  </si>
  <si>
    <t>홍문기</t>
  </si>
  <si>
    <t>051-410-3114</t>
  </si>
  <si>
    <t>부산광역시 영도구  태종로 233 한진중공업</t>
  </si>
  <si>
    <t>195940</t>
  </si>
  <si>
    <t>HK이노엔</t>
  </si>
  <si>
    <t>곽달원</t>
  </si>
  <si>
    <t>02-6477-0000</t>
  </si>
  <si>
    <t xml:space="preserve">충청북도 청주시 흥덕구 오송읍 오송생명2로 239 에이치케이이노엔(주) 오송공장 </t>
  </si>
  <si>
    <t>028300</t>
  </si>
  <si>
    <t>HLB</t>
  </si>
  <si>
    <t>033101</t>
  </si>
  <si>
    <t>선박 및 보트 건조업</t>
  </si>
  <si>
    <t>진양곤, 김동건 (각자대표)</t>
  </si>
  <si>
    <t>02-3453-4414</t>
  </si>
  <si>
    <t xml:space="preserve">울산광역시 울주군  온산읍 당월로 216-53 </t>
  </si>
  <si>
    <t>003580</t>
  </si>
  <si>
    <t>HLB글로벌</t>
  </si>
  <si>
    <t>020702</t>
  </si>
  <si>
    <t>기타 비금속광물 광업</t>
  </si>
  <si>
    <t>김종원</t>
  </si>
  <si>
    <t>02-6925-4450</t>
  </si>
  <si>
    <t xml:space="preserve">강원도 정선군  사북읍 동탄길 32 </t>
  </si>
  <si>
    <t>343090</t>
  </si>
  <si>
    <t>HLB사이언스</t>
  </si>
  <si>
    <t>032103</t>
  </si>
  <si>
    <t>의료용품 및 기타 의약 관련제품 제조업</t>
  </si>
  <si>
    <t>신한투자</t>
  </si>
  <si>
    <t>박영민, 윤종선(각자대표)</t>
  </si>
  <si>
    <t>02-6925-0379</t>
  </si>
  <si>
    <t>서울특별시 성동구 아차산로 66 6층(성수동2가)</t>
  </si>
  <si>
    <t>067630</t>
  </si>
  <si>
    <t>HLB생명과학</t>
  </si>
  <si>
    <t>137201</t>
  </si>
  <si>
    <t>건축기술, 엔지니어링 및 관련 기술 서비스업</t>
  </si>
  <si>
    <t>남상우, 한용해(각자대표)</t>
  </si>
  <si>
    <t>02-2627-6700</t>
  </si>
  <si>
    <t>경기도 화성시 동탄첨단산업1로 51-9 8층(영천동,엠타워지식산업센터)</t>
  </si>
  <si>
    <t>047920</t>
  </si>
  <si>
    <t>HLB제약</t>
  </si>
  <si>
    <t>박재형, 전복환 각자대표</t>
  </si>
  <si>
    <t>02-411-1514</t>
  </si>
  <si>
    <t xml:space="preserve">경기도 남양주시 경강로 27 </t>
  </si>
  <si>
    <t>115450</t>
  </si>
  <si>
    <t>HLB테라퓨틱스</t>
  </si>
  <si>
    <t>안기홍</t>
  </si>
  <si>
    <t>031-786-7800</t>
  </si>
  <si>
    <t xml:space="preserve">경기도 성남시 분당구  정자일로 248 2201 </t>
  </si>
  <si>
    <t>011200</t>
  </si>
  <si>
    <t>HMM</t>
  </si>
  <si>
    <t>085001</t>
  </si>
  <si>
    <t>해상 운송업</t>
  </si>
  <si>
    <t>김경배</t>
  </si>
  <si>
    <t>02-3706-5114</t>
  </si>
  <si>
    <t>서울특별시 영등포구 여의대로 108 (여의도동, 파크원 타워1)</t>
  </si>
  <si>
    <t>403870</t>
  </si>
  <si>
    <t>HPSP</t>
  </si>
  <si>
    <t>김용운</t>
  </si>
  <si>
    <t>031-227-9898</t>
  </si>
  <si>
    <t xml:space="preserve">경기도 수원시 권선구 오목천로152번길 65 </t>
  </si>
  <si>
    <t>036640</t>
  </si>
  <si>
    <t>HRS</t>
  </si>
  <si>
    <t>032002</t>
  </si>
  <si>
    <t>합성고무 및 플라스틱 물질 제조업</t>
  </si>
  <si>
    <t>김진성</t>
  </si>
  <si>
    <t>02  -780 -6156</t>
  </si>
  <si>
    <t xml:space="preserve">경기도 평택시  팽성읍 추팔산단2길 7 </t>
  </si>
  <si>
    <t>082740</t>
  </si>
  <si>
    <t>HSD엔진</t>
  </si>
  <si>
    <t>고영열</t>
  </si>
  <si>
    <t>055-260-6000</t>
  </si>
  <si>
    <t>경상남도 창원시 성산구 공단로 67 (신촌동)</t>
  </si>
  <si>
    <t>335870</t>
  </si>
  <si>
    <t>IBKS제12호스팩</t>
  </si>
  <si>
    <t>김판석</t>
  </si>
  <si>
    <t>02-6915-5356</t>
  </si>
  <si>
    <t>서울특별시 영등포구 국제금융로6길 11 &amp;nbsp</t>
  </si>
  <si>
    <t>351340</t>
  </si>
  <si>
    <t>IBKS제13호스팩</t>
  </si>
  <si>
    <t>김강민</t>
  </si>
  <si>
    <t>02-6915-5361</t>
  </si>
  <si>
    <t xml:space="preserve">서울특별시 영등포구 국제금융로6길 11 (여의도동, 삼덕빌딩) </t>
  </si>
  <si>
    <t>388790</t>
  </si>
  <si>
    <t>IBKS제16호스팩</t>
  </si>
  <si>
    <t>전구택</t>
  </si>
  <si>
    <t xml:space="preserve">서울특별시 영등포구 국제금융로6길 11 </t>
  </si>
  <si>
    <t>405350</t>
  </si>
  <si>
    <t>IBKS제17호스팩</t>
  </si>
  <si>
    <t>이경준</t>
  </si>
  <si>
    <t>02-6915-5331</t>
  </si>
  <si>
    <t>424760</t>
  </si>
  <si>
    <t>IBKS제18호스팩</t>
  </si>
  <si>
    <t>이진욱</t>
  </si>
  <si>
    <t>02-6915-5797</t>
  </si>
  <si>
    <t>426550</t>
  </si>
  <si>
    <t>IBKS제19호스팩</t>
  </si>
  <si>
    <t>임세광</t>
  </si>
  <si>
    <t>02-6915-5523</t>
  </si>
  <si>
    <t>003560</t>
  </si>
  <si>
    <t>IHQ</t>
  </si>
  <si>
    <t>엔터테인먼트 부문의 매니지먼트, 음반, 드라마 제작
미디어 부문의 유료방송, 프로그램 공급, 광고대행 등</t>
    <phoneticPr fontId="23" type="noConversion"/>
  </si>
  <si>
    <t>김형철</t>
  </si>
  <si>
    <t>02-6005-6000</t>
  </si>
  <si>
    <t xml:space="preserve">서울특별시 강서구 강서로 501-8 6층 </t>
  </si>
  <si>
    <t>095340</t>
  </si>
  <si>
    <t>ISC</t>
  </si>
  <si>
    <t>김정렬, 김상욱 (각자 대표이사)</t>
  </si>
  <si>
    <t>031-777-7675</t>
  </si>
  <si>
    <t>경기도 성남시 중원구  갈마치로 215 (상대원동, 금강펜테리움IT타워 6층)</t>
  </si>
  <si>
    <t>099520</t>
  </si>
  <si>
    <t>ITX-AI</t>
  </si>
  <si>
    <t>032605</t>
  </si>
  <si>
    <t>영상 및 음향기기 제조업</t>
  </si>
  <si>
    <t>박상열, 유건상 (각자 대표이사)</t>
  </si>
  <si>
    <t>02-2082-8500</t>
  </si>
  <si>
    <t>서울특별시 금천구  가산디지털1로 212 코오롱디지털타워애스턴 906호</t>
  </si>
  <si>
    <t>175330</t>
  </si>
  <si>
    <t>JB금융지주</t>
  </si>
  <si>
    <t>김기홍</t>
  </si>
  <si>
    <t>02-2128-2727</t>
  </si>
  <si>
    <t xml:space="preserve">전라북도 전주시 덕진구  백제대로 566 </t>
  </si>
  <si>
    <t>950170</t>
  </si>
  <si>
    <t>JTC</t>
  </si>
  <si>
    <t>일본엔(JPY)</t>
  </si>
  <si>
    <t>구철모</t>
  </si>
  <si>
    <t>02-785-9101</t>
  </si>
  <si>
    <t xml:space="preserve">6F Hakata Prestige Bldg., 2-17-1, Hakata-ekimae, Hakata-Ku,Fukuoka 8120011, Japan </t>
  </si>
  <si>
    <t>234080</t>
  </si>
  <si>
    <t>JW생명과학</t>
  </si>
  <si>
    <t>차성남</t>
  </si>
  <si>
    <t>041-351-7600</t>
  </si>
  <si>
    <t xml:space="preserve">충청남도 당진시 송악읍 한진1길 28 </t>
  </si>
  <si>
    <t>067290</t>
  </si>
  <si>
    <t>JW신약</t>
  </si>
  <si>
    <t>백승호</t>
  </si>
  <si>
    <t>02-840-6111</t>
  </si>
  <si>
    <t xml:space="preserve">서울특별시 서초구 남부순환로 2477 </t>
  </si>
  <si>
    <t>001060</t>
  </si>
  <si>
    <t>JW중외제약</t>
  </si>
  <si>
    <t>대표이사 신영섭</t>
  </si>
  <si>
    <t>02-840-6777</t>
  </si>
  <si>
    <t xml:space="preserve">서울특별시 서초구  남부순환로 2477 </t>
  </si>
  <si>
    <t>096760</t>
  </si>
  <si>
    <t>JW홀딩스</t>
  </si>
  <si>
    <t>이경하, 한성권</t>
  </si>
  <si>
    <t>035900</t>
  </si>
  <si>
    <t>JYP Ent.</t>
  </si>
  <si>
    <t>105902</t>
  </si>
  <si>
    <t>오디오물 출판 및 원판 녹음업</t>
  </si>
  <si>
    <t>정욱</t>
  </si>
  <si>
    <t>02-2225-8100</t>
  </si>
  <si>
    <t xml:space="preserve">서울특별시 강동구 강동대로 205 (성내동, JYP Center 빌딩) </t>
  </si>
  <si>
    <t>318000</t>
  </si>
  <si>
    <t>KBG</t>
  </si>
  <si>
    <t>송정섭, 부삼열(각자 대표이사)</t>
  </si>
  <si>
    <t>041-523-6201</t>
  </si>
  <si>
    <t xml:space="preserve">충청남도 천안시 동남구 성남면 대흥신덕길 84-19 </t>
  </si>
  <si>
    <t>024840</t>
  </si>
  <si>
    <t>KBI메탈</t>
  </si>
  <si>
    <t>김재충</t>
  </si>
  <si>
    <t>053-610-5610</t>
  </si>
  <si>
    <t>대구광역시 달성군 논공읍 논공로87길 88 갑을메탈 대구공장</t>
  </si>
  <si>
    <t>105560</t>
  </si>
  <si>
    <t>KB금융</t>
  </si>
  <si>
    <t>윤종규</t>
  </si>
  <si>
    <t>02-2073-7114</t>
  </si>
  <si>
    <t>서울특별시 영등포구 국제금융로8길 26 (여의도동, 국민은행 여의도본점)</t>
  </si>
  <si>
    <t>024120</t>
  </si>
  <si>
    <t>KB오토시스</t>
  </si>
  <si>
    <t>김신완</t>
  </si>
  <si>
    <t>041-537-5345</t>
  </si>
  <si>
    <t xml:space="preserve">충청남도 아산시  음봉면 아산온천로 528-24 </t>
  </si>
  <si>
    <t>002380</t>
  </si>
  <si>
    <t>KCC</t>
  </si>
  <si>
    <t>정몽진, 정재훈</t>
  </si>
  <si>
    <t>02-3480-5000</t>
  </si>
  <si>
    <t>서울특별시 서초구  사평대로 344 (주)케이씨씨 빌딩</t>
  </si>
  <si>
    <t>021320</t>
  </si>
  <si>
    <t>KCC건설</t>
  </si>
  <si>
    <t>정몽열,윤희영</t>
  </si>
  <si>
    <t>02-513-5500</t>
  </si>
  <si>
    <t xml:space="preserve">서울특별시 서초구  강남대로 587 KCC 건설 </t>
  </si>
  <si>
    <t>344820</t>
  </si>
  <si>
    <t>KCC글라스</t>
  </si>
  <si>
    <t>032301</t>
  </si>
  <si>
    <t>유리 및 유리제품 제조업</t>
  </si>
  <si>
    <t>김내환</t>
  </si>
  <si>
    <t xml:space="preserve">서울특별시 서초구 강남대로 587(잠원동) </t>
  </si>
  <si>
    <t>036670</t>
  </si>
  <si>
    <t>KCI</t>
  </si>
  <si>
    <t>이진용</t>
  </si>
  <si>
    <t>031 -497 -6411</t>
  </si>
  <si>
    <t xml:space="preserve">충남 서산시 대산읍 대죽리 13-7 </t>
  </si>
  <si>
    <t>009070</t>
  </si>
  <si>
    <t>KCTC</t>
  </si>
  <si>
    <t>류주환</t>
  </si>
  <si>
    <t>02-310-0700</t>
  </si>
  <si>
    <t xml:space="preserve">서울특별시 중구 남대문로 63 한진빌딩 </t>
  </si>
  <si>
    <t>009440</t>
  </si>
  <si>
    <t>KC그린홀딩스</t>
  </si>
  <si>
    <t>이태영</t>
  </si>
  <si>
    <t>02-320-6311</t>
  </si>
  <si>
    <t xml:space="preserve">서울특별시 마포구 상암산로 34디지털큐브 12층 </t>
  </si>
  <si>
    <t>112190</t>
  </si>
  <si>
    <t>KC산업</t>
  </si>
  <si>
    <t>032303</t>
  </si>
  <si>
    <t>시멘트, 석회, 플라스터 및 그 제품 제조업</t>
  </si>
  <si>
    <t>하이증권</t>
  </si>
  <si>
    <t>이홍재, 박광노(각자대표)</t>
  </si>
  <si>
    <t>031-883-8684</t>
  </si>
  <si>
    <t xml:space="preserve">경기도 여주시 가남읍 가남로 465 </t>
  </si>
  <si>
    <t>119650</t>
  </si>
  <si>
    <t>KC코트렐</t>
  </si>
  <si>
    <t>02-320-6114</t>
  </si>
  <si>
    <t>044180</t>
  </si>
  <si>
    <t>KD</t>
  </si>
  <si>
    <t>안태일</t>
  </si>
  <si>
    <t>070-5138-4366</t>
  </si>
  <si>
    <t>경기도 안산시 단원구 광덕서로 102 406-3호</t>
  </si>
  <si>
    <t>092220</t>
  </si>
  <si>
    <t>KEC</t>
  </si>
  <si>
    <t>김학남</t>
  </si>
  <si>
    <t>02-2025-5000</t>
  </si>
  <si>
    <t xml:space="preserve">서울특별시 서초구  마방로10길 5 </t>
  </si>
  <si>
    <t>151860</t>
  </si>
  <si>
    <t>KG ETS</t>
  </si>
  <si>
    <t>053802</t>
  </si>
  <si>
    <t>폐기물 처리업</t>
  </si>
  <si>
    <t>엄기민</t>
  </si>
  <si>
    <t>031-488-1122</t>
  </si>
  <si>
    <t>경기도 시흥시  소망공원로 5 (정왕동) KG ETS(주)</t>
  </si>
  <si>
    <t>046440</t>
  </si>
  <si>
    <t>KG모빌리언스</t>
  </si>
  <si>
    <t>고규영</t>
  </si>
  <si>
    <t>(02)2192-2000</t>
  </si>
  <si>
    <t>서울특별시 중구 통일로 92 케이지타워 16층</t>
  </si>
  <si>
    <t>016380</t>
  </si>
  <si>
    <t>KG스틸</t>
  </si>
  <si>
    <t>박성희</t>
  </si>
  <si>
    <t>02-3450-8114</t>
  </si>
  <si>
    <t>서울특별시 중구 한강대로 416 서울스퀘어 7층</t>
  </si>
  <si>
    <t>035600</t>
  </si>
  <si>
    <t>KG이니시스</t>
  </si>
  <si>
    <t>유승용</t>
  </si>
  <si>
    <t>02-1588-4954</t>
  </si>
  <si>
    <t>서울특별시 중구 통일로 92 케이지타워 14,15층</t>
  </si>
  <si>
    <t>001390</t>
  </si>
  <si>
    <t>KG케미칼</t>
  </si>
  <si>
    <t>032001</t>
  </si>
  <si>
    <t>기초 화학물질 제조업</t>
  </si>
  <si>
    <t>곽정현, 김재익</t>
  </si>
  <si>
    <t>052-231-1842</t>
  </si>
  <si>
    <t xml:space="preserve">울산광역시 울주군 온산읍 당월로 322 </t>
  </si>
  <si>
    <t>226360</t>
  </si>
  <si>
    <t>KH 건설</t>
  </si>
  <si>
    <t>강정식</t>
  </si>
  <si>
    <t>02-6114-0920</t>
  </si>
  <si>
    <t>서울특별시 금천구 가산디지털1로 165 1401호, 1402호 (가산동)</t>
  </si>
  <si>
    <t>111870</t>
  </si>
  <si>
    <t>KH 전자</t>
  </si>
  <si>
    <t>배보성</t>
  </si>
  <si>
    <t>032-683-7300</t>
  </si>
  <si>
    <t xml:space="preserve">경기도 부천시 오정구  삼작로107번길 52 </t>
  </si>
  <si>
    <t>033180</t>
  </si>
  <si>
    <t>KH 필룩스</t>
  </si>
  <si>
    <t>한우근</t>
  </si>
  <si>
    <t>070-7780-8000</t>
  </si>
  <si>
    <t xml:space="preserve">경기도 양주시 광적면 광적로 235-48 </t>
  </si>
  <si>
    <t>060720</t>
  </si>
  <si>
    <t>KH바텍</t>
  </si>
  <si>
    <t>남광희</t>
  </si>
  <si>
    <t>054-465-0630</t>
  </si>
  <si>
    <t xml:space="preserve">경상북도 구미시  1공단로10길 53-12 (주)KH바텍 </t>
  </si>
  <si>
    <t>001940</t>
  </si>
  <si>
    <t>KISCO홀딩스</t>
  </si>
  <si>
    <t>장세홍, 이병제 (각자대표)</t>
  </si>
  <si>
    <t>055-260-0500</t>
  </si>
  <si>
    <t xml:space="preserve">경상남도 창원시 성산구  공단로103번길 12 한국철강(주) </t>
  </si>
  <si>
    <t>058400</t>
  </si>
  <si>
    <t>KNN</t>
  </si>
  <si>
    <t>이오상</t>
  </si>
  <si>
    <t>051-850-9000</t>
  </si>
  <si>
    <t xml:space="preserve">부산광역시 해운대구  센텀서로 30 케이엔엔타워 </t>
  </si>
  <si>
    <t>114450</t>
  </si>
  <si>
    <t>KPX생명과학</t>
  </si>
  <si>
    <t>032101</t>
  </si>
  <si>
    <t>기초 의약물질 및 생물학적 제제 제조업</t>
  </si>
  <si>
    <t>양준화, 이기성(각자 대표이사)</t>
  </si>
  <si>
    <t>061-688-4600</t>
  </si>
  <si>
    <t xml:space="preserve">전라남도 여수시 여수산단2로 84 </t>
  </si>
  <si>
    <t>025000</t>
  </si>
  <si>
    <t>KPX케미칼</t>
  </si>
  <si>
    <t>양준영, 최재호, 이찬수(각자대표이사)</t>
  </si>
  <si>
    <t>02-2014-4000</t>
  </si>
  <si>
    <t>서울특별시 마포구  마포대로 137  KPX빌딩</t>
  </si>
  <si>
    <t>092230</t>
  </si>
  <si>
    <t>KPX홀딩스</t>
  </si>
  <si>
    <t>양준영</t>
  </si>
  <si>
    <t>02-2014-4150</t>
  </si>
  <si>
    <t>서울특별시 마포구  마포대로 137 KPX빌딩 19층</t>
  </si>
  <si>
    <t>000040</t>
  </si>
  <si>
    <t>KR모터스</t>
  </si>
  <si>
    <t>033109</t>
  </si>
  <si>
    <t>그외 기타 운송장비 제조업</t>
  </si>
  <si>
    <t>노성석</t>
  </si>
  <si>
    <t>055-282-7011</t>
  </si>
  <si>
    <t>경상남도 창원시 성산구 완암로 28 　</t>
  </si>
  <si>
    <t>044450</t>
  </si>
  <si>
    <t>KSS해운</t>
  </si>
  <si>
    <t>이승우</t>
  </si>
  <si>
    <t>3702-2700</t>
  </si>
  <si>
    <t xml:space="preserve">서울특별시 종로구 인사동길 12 대일빌딩 8층 </t>
  </si>
  <si>
    <t>030200</t>
  </si>
  <si>
    <t>KT</t>
  </si>
  <si>
    <t>106102</t>
  </si>
  <si>
    <t>전기 통신업</t>
  </si>
  <si>
    <t>구현모</t>
  </si>
  <si>
    <t>031-727-0114</t>
  </si>
  <si>
    <t xml:space="preserve">경기도 성남시 분당구 불정로 90 KT 본사 </t>
  </si>
  <si>
    <t>033780</t>
  </si>
  <si>
    <t>KT&amp;G</t>
  </si>
  <si>
    <t>031201</t>
  </si>
  <si>
    <t>담배 제조업</t>
  </si>
  <si>
    <t>Baek, Bok-In</t>
  </si>
  <si>
    <t>042-939-5000</t>
  </si>
  <si>
    <t>대전광역시 대덕구 벚꽃길 71 주식회사 케이티앤지</t>
  </si>
  <si>
    <t>058850</t>
  </si>
  <si>
    <t>KTcs</t>
  </si>
  <si>
    <t>106309</t>
  </si>
  <si>
    <t>기타 정보 서비스업</t>
  </si>
  <si>
    <t>박경원</t>
  </si>
  <si>
    <t>042-604-5138</t>
  </si>
  <si>
    <t xml:space="preserve">대전광역시 서구 갈마로 160 </t>
  </si>
  <si>
    <t>058860</t>
  </si>
  <si>
    <t>KTis</t>
  </si>
  <si>
    <t>윤경근</t>
  </si>
  <si>
    <t>02-3215-2054</t>
  </si>
  <si>
    <t>서울특별시 영등포구 여의대로 14 케이티빌딩 10층</t>
  </si>
  <si>
    <t>060370</t>
  </si>
  <si>
    <t>KT서브마린</t>
  </si>
  <si>
    <t>이승용</t>
  </si>
  <si>
    <t>(051)704-0004</t>
  </si>
  <si>
    <t xml:space="preserve">부산광역시 해운대구 송정광어골로 42  </t>
  </si>
  <si>
    <t>122450</t>
  </si>
  <si>
    <t>KX</t>
  </si>
  <si>
    <t>한찬수, 이강봉(각자 대표이사)</t>
  </si>
  <si>
    <t>02-2647-1255</t>
  </si>
  <si>
    <t xml:space="preserve">서울특별시 강동구 고덕비즈밸리로6길 90 9층 </t>
  </si>
  <si>
    <t>052900</t>
  </si>
  <si>
    <t>KX하이텍</t>
  </si>
  <si>
    <t>032202</t>
  </si>
  <si>
    <t>플라스틱제품 제조업</t>
  </si>
  <si>
    <t>이상국</t>
  </si>
  <si>
    <t>(041)539-6114</t>
  </si>
  <si>
    <t xml:space="preserve">충청남도 아산시  음봉면 연암율금로 330 비아이이엠티 </t>
  </si>
  <si>
    <t>093050</t>
  </si>
  <si>
    <t>LF</t>
  </si>
  <si>
    <t>오규식, 김상균 (각자 대표이사)</t>
  </si>
  <si>
    <t>02-3441-8114</t>
  </si>
  <si>
    <t xml:space="preserve">서울특별시 강남구 언주로 870 (신사동) </t>
  </si>
  <si>
    <t>003550</t>
  </si>
  <si>
    <t>LG</t>
  </si>
  <si>
    <t>구광모, 권봉석</t>
  </si>
  <si>
    <t>02-3773-1114</t>
  </si>
  <si>
    <t xml:space="preserve">서울특별시 영등포구  여의대로 128 </t>
  </si>
  <si>
    <t>034220</t>
  </si>
  <si>
    <t>LG디스플레이</t>
  </si>
  <si>
    <t>정호영</t>
  </si>
  <si>
    <t>02-3777-1010</t>
  </si>
  <si>
    <t xml:space="preserve">서울특별시 영등포구 여의대로 128 LG트윈타워 (동관 12층) </t>
  </si>
  <si>
    <t>051900</t>
  </si>
  <si>
    <t>LG생활건강</t>
  </si>
  <si>
    <t>차 석 용</t>
  </si>
  <si>
    <t xml:space="preserve">서울특별시 종로구  새문안로 58 </t>
  </si>
  <si>
    <t>373220</t>
  </si>
  <si>
    <t>LG에너지솔루션</t>
  </si>
  <si>
    <t>권영수</t>
  </si>
  <si>
    <t xml:space="preserve">서울특별시 영등포구 여의대로 108, 타워 1 </t>
  </si>
  <si>
    <t>032640</t>
  </si>
  <si>
    <t>LG유플러스</t>
  </si>
  <si>
    <t>황현식</t>
  </si>
  <si>
    <t>서울특별시 용산구 한강대로 32 (한강로3가) LG유플러스 용산사옥</t>
  </si>
  <si>
    <t>011070</t>
  </si>
  <si>
    <t>LG이노텍</t>
  </si>
  <si>
    <t>정철동</t>
  </si>
  <si>
    <t>02-3777-1114</t>
  </si>
  <si>
    <t xml:space="preserve">서울특별시 강서구 마곡중앙10로 30 LG사이언스파크 </t>
  </si>
  <si>
    <t>066570</t>
  </si>
  <si>
    <t>LG전자</t>
  </si>
  <si>
    <t>조주완, 배두용 (각자 대표이사)</t>
  </si>
  <si>
    <t>서울특별시 영등포구  여의대로 128 LG트윈타워</t>
  </si>
  <si>
    <t>037560</t>
  </si>
  <si>
    <t>LG헬로비전</t>
  </si>
  <si>
    <t>송구영</t>
  </si>
  <si>
    <t>02-1855-1000</t>
  </si>
  <si>
    <t xml:space="preserve">서울특별시 마포구 월드컵북로56길 19 6층(상암동, 드림타워) </t>
  </si>
  <si>
    <t>051910</t>
  </si>
  <si>
    <t>LG화학</t>
  </si>
  <si>
    <t>신학철</t>
  </si>
  <si>
    <t>079550</t>
  </si>
  <si>
    <t>LIG넥스원</t>
  </si>
  <si>
    <t>032502</t>
  </si>
  <si>
    <t>무기 및 총포탄 제조업</t>
  </si>
  <si>
    <t>김지찬</t>
  </si>
  <si>
    <t>1644 - 2005</t>
  </si>
  <si>
    <t xml:space="preserve">경기도 용인시 기흥구 마북로 207 엘아이지넥스원(주) </t>
  </si>
  <si>
    <t>006260</t>
  </si>
  <si>
    <t>LS</t>
  </si>
  <si>
    <t>명노현</t>
  </si>
  <si>
    <t>02-2189-9988</t>
  </si>
  <si>
    <t xml:space="preserve">서울특별시 용산구 한강대로 92 LS용산타워 - </t>
  </si>
  <si>
    <t>010120</t>
  </si>
  <si>
    <t>LS ELECTRIC</t>
  </si>
  <si>
    <t>구자균, 김동현</t>
  </si>
  <si>
    <t>02-2034-4224</t>
  </si>
  <si>
    <t>경기도 안양시 동안구  엘에스로 127 LS타워</t>
  </si>
  <si>
    <t>000680</t>
  </si>
  <si>
    <t>LS네트웍스</t>
  </si>
  <si>
    <t>02-799-7114</t>
  </si>
  <si>
    <t>경상남도 김해시 호계로 428 1층(부원동, 세화빌딩)</t>
  </si>
  <si>
    <t>229640</t>
  </si>
  <si>
    <t>LS전선아시아</t>
  </si>
  <si>
    <t>백인재</t>
  </si>
  <si>
    <t>02-2189-8974</t>
  </si>
  <si>
    <t>서울특별시 용산구 한강대로 92 LS용산타워 4층(한강로2가, LS용산타워)</t>
  </si>
  <si>
    <t>108320</t>
  </si>
  <si>
    <t>LX세미콘</t>
  </si>
  <si>
    <t>손보익</t>
  </si>
  <si>
    <t>042-712-7700</t>
  </si>
  <si>
    <t xml:space="preserve">대전광역시 유성구  테크노2로 222 </t>
  </si>
  <si>
    <t>001120</t>
  </si>
  <si>
    <t>LX인터내셔널</t>
  </si>
  <si>
    <t>윤춘성</t>
  </si>
  <si>
    <t>02-6924-3114</t>
  </si>
  <si>
    <t xml:space="preserve">서울특별시 종로구 새문안로 58 LG광화문빌딩 </t>
  </si>
  <si>
    <t>108670</t>
  </si>
  <si>
    <t>LX하우시스</t>
  </si>
  <si>
    <t>강계웅, 강인식</t>
  </si>
  <si>
    <t>080-005-4000</t>
  </si>
  <si>
    <t xml:space="preserve">서울특별시 중구 후암로 98 LG서울역빌딩 </t>
  </si>
  <si>
    <t>383800</t>
  </si>
  <si>
    <t>LX홀딩스</t>
  </si>
  <si>
    <t>구본준, 노진서</t>
  </si>
  <si>
    <t>02-6924-3123</t>
  </si>
  <si>
    <t>서울특별시 종로구 새문안로 58 LG광화문빌딩</t>
  </si>
  <si>
    <t>086960</t>
  </si>
  <si>
    <t>MDS테크</t>
  </si>
  <si>
    <t>이창열, 이정승</t>
  </si>
  <si>
    <t>031-627-3000</t>
  </si>
  <si>
    <t xml:space="preserve">경기도 성남시 분당구 대왕판교로644번길 49 9층(삼평동, DTC타워) </t>
  </si>
  <si>
    <t>023150</t>
  </si>
  <si>
    <t>MH에탄올</t>
  </si>
  <si>
    <t>031101</t>
  </si>
  <si>
    <t>알코올음료 제조업</t>
  </si>
  <si>
    <t>최동호</t>
  </si>
  <si>
    <t>055-231-0701</t>
  </si>
  <si>
    <t xml:space="preserve">경상남도 창원시 마산회원구 내서읍 광려천남로 25 </t>
  </si>
  <si>
    <t>035420</t>
  </si>
  <si>
    <t>NAVER</t>
  </si>
  <si>
    <t>106301</t>
  </si>
  <si>
    <t>자료처리, 호스팅, 포털 및 기타 인터넷 정보매개 서비스업</t>
  </si>
  <si>
    <t>최수연</t>
  </si>
  <si>
    <t>1588-3830</t>
  </si>
  <si>
    <t>경기도 성남시 분당구 정자일로 95 1784</t>
  </si>
  <si>
    <t>160550</t>
  </si>
  <si>
    <t>NEW</t>
  </si>
  <si>
    <t>△</t>
    <phoneticPr fontId="21" type="noConversion"/>
  </si>
  <si>
    <t>영화 투자/배급</t>
    <phoneticPr fontId="23" type="noConversion"/>
  </si>
  <si>
    <t>김우택</t>
  </si>
  <si>
    <t>02-3490-9300</t>
  </si>
  <si>
    <t xml:space="preserve">서울특별시 강남구 학동로9길 5 - </t>
  </si>
  <si>
    <t>053290</t>
  </si>
  <si>
    <t>NE능률</t>
  </si>
  <si>
    <t>105801</t>
  </si>
  <si>
    <t>서적, 잡지 및 기타 인쇄물 출판업</t>
  </si>
  <si>
    <t>주민홍</t>
  </si>
  <si>
    <t>02-2014-7114</t>
  </si>
  <si>
    <t xml:space="preserve">서울특별시 마포구 월드컵북로 396 누리꿈스퀘어 비즈니스타워 10층 </t>
  </si>
  <si>
    <t>181710</t>
  </si>
  <si>
    <t>NHN</t>
  </si>
  <si>
    <t>정우진</t>
  </si>
  <si>
    <t>1544-6859</t>
  </si>
  <si>
    <t>경기도 성남시 분당구  대왕판교로645번길 16 플레이뮤지엄</t>
  </si>
  <si>
    <t>104200</t>
  </si>
  <si>
    <t>NHN벅스</t>
  </si>
  <si>
    <t>왕문주</t>
  </si>
  <si>
    <t>031-8038-2947</t>
  </si>
  <si>
    <t>경기도 성남시 분당구 대왕판교로645번길 16 플레이뮤지엄</t>
  </si>
  <si>
    <t>060250</t>
  </si>
  <si>
    <t>NHN한국사이버결제</t>
  </si>
  <si>
    <t>박준석</t>
  </si>
  <si>
    <t>(02)2108-1000</t>
  </si>
  <si>
    <t xml:space="preserve">서울특별시 구로구 디지털로26길 72 - </t>
  </si>
  <si>
    <t>400760</t>
  </si>
  <si>
    <t>NH올원리츠</t>
  </si>
  <si>
    <t>김범수</t>
  </si>
  <si>
    <t>02-6264-2834</t>
  </si>
  <si>
    <t xml:space="preserve">서울특별시 영등포구 국제금융로8길 2 농협재단빌딩 5층 </t>
  </si>
  <si>
    <t>005940</t>
  </si>
  <si>
    <t>NH투자증권</t>
  </si>
  <si>
    <t>정영채</t>
  </si>
  <si>
    <t>02-768-7000</t>
  </si>
  <si>
    <t>서울특별시 영등포구 여의대로 108 파크원NH금융타워(타워2)</t>
  </si>
  <si>
    <t>338100</t>
  </si>
  <si>
    <t>NH프라임리츠</t>
  </si>
  <si>
    <t>권오성</t>
  </si>
  <si>
    <t>02-6264-2836</t>
  </si>
  <si>
    <t>서울특별시 영등포구 국제금융로8길  2 5층(여의도동, 농협재단빌딩)</t>
  </si>
  <si>
    <t>034310</t>
  </si>
  <si>
    <t>NICE</t>
  </si>
  <si>
    <t>137105</t>
  </si>
  <si>
    <t>회사 본부 및 경영 컨설팅 서비스업</t>
  </si>
  <si>
    <t>이현석</t>
  </si>
  <si>
    <t>02-2122-4000</t>
  </si>
  <si>
    <t>서울특별시 영등포구 은행로 17 (여의도동) NICE 그룹 1사옥</t>
  </si>
  <si>
    <t>030190</t>
  </si>
  <si>
    <t>NICE평가정보</t>
  </si>
  <si>
    <t>신희부</t>
  </si>
  <si>
    <t xml:space="preserve">서울특별시 영등포구 은행로 17 NICE 그룹1사옥 </t>
  </si>
  <si>
    <t>008260</t>
  </si>
  <si>
    <t>NI스틸</t>
  </si>
  <si>
    <t>배종민</t>
  </si>
  <si>
    <t>02-758-6789</t>
  </si>
  <si>
    <t xml:space="preserve">서울특별시 동작구 동작대로 35 - </t>
  </si>
  <si>
    <t>004250</t>
  </si>
  <si>
    <t>NPC</t>
  </si>
  <si>
    <t>최병민</t>
  </si>
  <si>
    <t>031-362-2851</t>
  </si>
  <si>
    <t xml:space="preserve">경기도 안산시 단원구  해안로 289 엔피씨(주) </t>
  </si>
  <si>
    <t>010060</t>
  </si>
  <si>
    <t>OCI</t>
  </si>
  <si>
    <t>백우석, 이우현, 김택중(3인, 각자 대표이사)</t>
  </si>
  <si>
    <t>02-727-9500</t>
  </si>
  <si>
    <t>서울특별시 중구  소공로 94 OCI 빌딩</t>
  </si>
  <si>
    <t>178920</t>
  </si>
  <si>
    <t>PI첨단소재</t>
  </si>
  <si>
    <t>김태림</t>
  </si>
  <si>
    <t>02-2181-8600</t>
  </si>
  <si>
    <t xml:space="preserve">충청북도 진천군 이월면 고등1길 27 </t>
  </si>
  <si>
    <t>024940</t>
  </si>
  <si>
    <t>PN풍년</t>
  </si>
  <si>
    <t>유재원</t>
  </si>
  <si>
    <t>031-491-2965</t>
  </si>
  <si>
    <t xml:space="preserve">경기도 안산시 단원구 별망로 620 </t>
  </si>
  <si>
    <t>005490</t>
  </si>
  <si>
    <t>POSCO홀딩스</t>
  </si>
  <si>
    <t>대표이사 회장    최정우,
대표이사 사장    전중선</t>
  </si>
  <si>
    <t>054-220-0114</t>
  </si>
  <si>
    <t>서울특별시 강남구 테헤란로 440 포스코센터</t>
  </si>
  <si>
    <t>218410</t>
  </si>
  <si>
    <t>RFHIC</t>
  </si>
  <si>
    <t>조덕수</t>
  </si>
  <si>
    <t>031-8069-3016</t>
  </si>
  <si>
    <t>경기도 안양시 동안구 부림로 170 41-14(관양동)</t>
  </si>
  <si>
    <t>327260</t>
  </si>
  <si>
    <t>RF머트리얼즈</t>
  </si>
  <si>
    <t>남동우</t>
  </si>
  <si>
    <t>031-499-2817</t>
  </si>
  <si>
    <t>경기도 안산시 단원구 강촌로 213, 215(목내동) .</t>
  </si>
  <si>
    <t>091340</t>
  </si>
  <si>
    <t>S&amp;K폴리텍</t>
  </si>
  <si>
    <t>강원형</t>
  </si>
  <si>
    <t>031-432-8061</t>
  </si>
  <si>
    <t>경기도 안산시 단원구 시화벤처로 515 성곡동 808-6번지</t>
  </si>
  <si>
    <t>010950</t>
  </si>
  <si>
    <t>S-Oil</t>
  </si>
  <si>
    <t>Hussain A.Al-Qahtani</t>
  </si>
  <si>
    <t>02-3772-5151</t>
  </si>
  <si>
    <t xml:space="preserve">서울특별시 마포구  백범로 192 </t>
  </si>
  <si>
    <t>019550</t>
  </si>
  <si>
    <t>SBI인베스트먼트</t>
  </si>
  <si>
    <t>공동대표이사 이준효
공동대표이사 소우에이이치로</t>
  </si>
  <si>
    <t>02-2139-9200</t>
  </si>
  <si>
    <t xml:space="preserve">서울특별시 강남구 테헤란로 509엔씨타워1 14층 </t>
  </si>
  <si>
    <t>950110</t>
  </si>
  <si>
    <t>SBI핀테크솔루션즈</t>
  </si>
  <si>
    <t>카네코 유이치</t>
  </si>
  <si>
    <t>81-3-3498-5011</t>
  </si>
  <si>
    <t xml:space="preserve">일본 동경 시부야구 시부야 2-1-1, 아오야마 퍼스트 빌딩 </t>
  </si>
  <si>
    <t>034120</t>
  </si>
  <si>
    <t>SBS</t>
  </si>
  <si>
    <t>박정훈(단독대표)</t>
  </si>
  <si>
    <t>02-2061-0006</t>
  </si>
  <si>
    <t xml:space="preserve">서울특별시 양천구  목동서로 161 </t>
  </si>
  <si>
    <t>046140</t>
  </si>
  <si>
    <t>SBS콘텐츠허브</t>
  </si>
  <si>
    <t>O</t>
    <phoneticPr fontId="21" type="noConversion"/>
  </si>
  <si>
    <t>방송콘텐츠의 기획, 투자, 제작, 유통
(SBS방송콘텐츠를 인터넷, 케이블티비VOD, IPTV, 모바일 등 국내 뉴미디어 매체에 제공)</t>
    <phoneticPr fontId="23" type="noConversion"/>
  </si>
  <si>
    <t>김휘진</t>
  </si>
  <si>
    <t>02-2001-0631</t>
  </si>
  <si>
    <t xml:space="preserve">서울특별시 마포구 상암산로 82 상암동, 에스비에스프리즘타워 </t>
  </si>
  <si>
    <t>151910</t>
  </si>
  <si>
    <t>SBW생명과학</t>
  </si>
  <si>
    <t>홍진의</t>
  </si>
  <si>
    <t>031-240-3900</t>
  </si>
  <si>
    <t>경기도 화성시 마도면 마도공단로2길 4 -</t>
  </si>
  <si>
    <t>036120</t>
  </si>
  <si>
    <t>SCI평가정보</t>
  </si>
  <si>
    <t>임동훈</t>
  </si>
  <si>
    <t>02  -3445-5000</t>
  </si>
  <si>
    <t xml:space="preserve">서울특별시 영등포구 국회대로70길 23 - </t>
  </si>
  <si>
    <t>099220</t>
  </si>
  <si>
    <t>SDN</t>
  </si>
  <si>
    <t>최기혁</t>
  </si>
  <si>
    <t>02-446-6691</t>
  </si>
  <si>
    <t xml:space="preserve">경기도 성남시 수정구 대왕판교로 1281 - </t>
  </si>
  <si>
    <t>036540</t>
  </si>
  <si>
    <t>SFA반도체</t>
  </si>
  <si>
    <t>김영민</t>
  </si>
  <si>
    <t>041 -529 -0708</t>
  </si>
  <si>
    <t xml:space="preserve">충청남도 천안시 서북구  백석공단7로 16 STS반도체통신(주) </t>
  </si>
  <si>
    <t>255220</t>
  </si>
  <si>
    <t>SG</t>
  </si>
  <si>
    <t>032309</t>
  </si>
  <si>
    <t>기타 비금속 광물제품 제조업</t>
  </si>
  <si>
    <t>박창호</t>
  </si>
  <si>
    <t>032-574-6525</t>
  </si>
  <si>
    <t>인천광역시 서구 봉수대로300번길 15, 300번길 9 &amp;nbsp</t>
  </si>
  <si>
    <t>040610</t>
  </si>
  <si>
    <t>SG&amp;G</t>
  </si>
  <si>
    <t>085209</t>
  </si>
  <si>
    <t>기타 운송관련 서비스업</t>
  </si>
  <si>
    <t>이 의 범</t>
  </si>
  <si>
    <t>02-2105-6315</t>
  </si>
  <si>
    <t>경기도 안산시 단원구 원시로 239-10 (원시동)</t>
  </si>
  <si>
    <t>049470</t>
  </si>
  <si>
    <t>SGA</t>
  </si>
  <si>
    <t>김신환</t>
  </si>
  <si>
    <t>070-7308-9319</t>
  </si>
  <si>
    <t xml:space="preserve">서울특별시 송파구 정의로8길 4 케이디70, 1004호 </t>
  </si>
  <si>
    <t>184230</t>
  </si>
  <si>
    <t>SGA솔루션즈</t>
  </si>
  <si>
    <t>최영철</t>
  </si>
  <si>
    <t>02-574-6856</t>
  </si>
  <si>
    <t xml:space="preserve">서울특별시 송파구 정의로8길 9 에이제이빌딩 6층 </t>
  </si>
  <si>
    <t>005090</t>
  </si>
  <si>
    <t>SGC에너지</t>
  </si>
  <si>
    <t>043501</t>
  </si>
  <si>
    <t>전기업</t>
  </si>
  <si>
    <t>이복영, 박준영, 안찬규</t>
  </si>
  <si>
    <t>02-489-8000</t>
  </si>
  <si>
    <t>서울특별시 서초구 양재대로 246 2층,3층 한국소비자원</t>
  </si>
  <si>
    <t>016250</t>
  </si>
  <si>
    <t>SGC이테크건설</t>
  </si>
  <si>
    <t>이복영, 안찬규</t>
  </si>
  <si>
    <t>02-489-9000</t>
  </si>
  <si>
    <t xml:space="preserve">서울특별시 서초구 양재대로 246(염곡동) </t>
  </si>
  <si>
    <t>001380</t>
  </si>
  <si>
    <t>SG글로벌</t>
  </si>
  <si>
    <t>이의범</t>
  </si>
  <si>
    <t>070-5038-6333</t>
  </si>
  <si>
    <t>충청남도 예산군 예산읍 창말로 75 (주)SG글로벌</t>
  </si>
  <si>
    <t>004060</t>
  </si>
  <si>
    <t>SG세계물산</t>
  </si>
  <si>
    <t>02-850-5191</t>
  </si>
  <si>
    <t xml:space="preserve">서울특별시 금천구 벚꽃로 278 6층(가산동,에스제이테크노빌) </t>
  </si>
  <si>
    <t>001770</t>
  </si>
  <si>
    <t>SHD</t>
  </si>
  <si>
    <t>신종호</t>
  </si>
  <si>
    <t>031-499-9922</t>
  </si>
  <si>
    <t>경기도 안산시 단원구  번영2로 31 (성곡동,시화4다706)</t>
  </si>
  <si>
    <t>002360</t>
  </si>
  <si>
    <t>SH에너지화학</t>
  </si>
  <si>
    <t>정케빈규봉</t>
  </si>
  <si>
    <t>063-469-1500</t>
  </si>
  <si>
    <t xml:space="preserve">전라북도 군산시 외항7길 20 </t>
  </si>
  <si>
    <t>009160</t>
  </si>
  <si>
    <t>SIMPAC</t>
  </si>
  <si>
    <t>최진식</t>
  </si>
  <si>
    <t>032-510-0044</t>
  </si>
  <si>
    <t>인천광역시 부평구  부평북로 141 (주)SIMPAC</t>
  </si>
  <si>
    <t>123700</t>
  </si>
  <si>
    <t>SJM</t>
  </si>
  <si>
    <t>김휘중 (단독 대표이사)</t>
  </si>
  <si>
    <t>031-490-3838</t>
  </si>
  <si>
    <t>경기도 안산시 단원구  별망로459번길 20 (주)에스제이엠</t>
  </si>
  <si>
    <t>025530</t>
  </si>
  <si>
    <t>SJM홀딩스</t>
  </si>
  <si>
    <t>074502</t>
  </si>
  <si>
    <t>자동차 부품 및 내장품 판매업</t>
  </si>
  <si>
    <t>김용호, 김휘중(각자대표이사)</t>
  </si>
  <si>
    <t>031-491-4151</t>
  </si>
  <si>
    <t xml:space="preserve">경기도 안산시 단원구 별망로459번길 20 </t>
  </si>
  <si>
    <t>034730</t>
  </si>
  <si>
    <t>SK</t>
  </si>
  <si>
    <t>최태원, 장동현, 박성하</t>
  </si>
  <si>
    <t>02-2121-5114</t>
  </si>
  <si>
    <t>서울특별시 종로구 종로 26 SK주식회사</t>
  </si>
  <si>
    <t>337450</t>
  </si>
  <si>
    <t>SK5호스팩</t>
  </si>
  <si>
    <t>우종민</t>
  </si>
  <si>
    <t>02-3773-8227</t>
  </si>
  <si>
    <t xml:space="preserve">서울특별시 영등포구 국제금융로8길 31, 4층 </t>
  </si>
  <si>
    <t>340350</t>
  </si>
  <si>
    <t>SK6호스팩</t>
  </si>
  <si>
    <t>송문규</t>
  </si>
  <si>
    <t>02-3773-9131</t>
  </si>
  <si>
    <t>011790</t>
  </si>
  <si>
    <t>SKC</t>
  </si>
  <si>
    <t>박원철</t>
  </si>
  <si>
    <t>031-250-7114</t>
  </si>
  <si>
    <t xml:space="preserve">경기도 수원시 장안구 장안로309번길 84 (정자동) </t>
  </si>
  <si>
    <t>018670</t>
  </si>
  <si>
    <t>SK가스</t>
  </si>
  <si>
    <t>윤병석</t>
  </si>
  <si>
    <t>02-6200-8114</t>
  </si>
  <si>
    <t>경기도 성남시 분당구 판교로 332 ECO Hub</t>
  </si>
  <si>
    <t>001740</t>
  </si>
  <si>
    <t>SK네트웍스</t>
  </si>
  <si>
    <t>박상규</t>
  </si>
  <si>
    <t>070-7800-2114</t>
  </si>
  <si>
    <t xml:space="preserve">경기도 수원시 팔달구 매산로52번길 4 - </t>
  </si>
  <si>
    <t>006120</t>
  </si>
  <si>
    <t>SK디스커버리</t>
  </si>
  <si>
    <t>최창원, 안재현</t>
  </si>
  <si>
    <t>02-2008-2008</t>
  </si>
  <si>
    <t>경기도 성남시 분당구 판교로 332 -</t>
  </si>
  <si>
    <t>210980</t>
  </si>
  <si>
    <t>SK디앤디</t>
  </si>
  <si>
    <t>김도현</t>
  </si>
  <si>
    <t>02-398-4700</t>
  </si>
  <si>
    <t>경기도 성남시 분당구 판교로 332 (삼평동)</t>
  </si>
  <si>
    <t>068400</t>
  </si>
  <si>
    <t>SK렌터카</t>
  </si>
  <si>
    <t>147601</t>
  </si>
  <si>
    <t>운송장비 임대업</t>
  </si>
  <si>
    <t>황일문</t>
  </si>
  <si>
    <t>1-599-9111</t>
  </si>
  <si>
    <t xml:space="preserve">서울특별시 구로구  서부샛길 822 </t>
  </si>
  <si>
    <t>395400</t>
  </si>
  <si>
    <t>SK리츠</t>
  </si>
  <si>
    <t>에스케이리츠운용 주식회사</t>
  </si>
  <si>
    <t>02-6353-7070</t>
  </si>
  <si>
    <t xml:space="preserve">서울특별시 중구 세종대로 136 15층 </t>
  </si>
  <si>
    <t>302440</t>
  </si>
  <si>
    <t>SK바이오사이언스</t>
  </si>
  <si>
    <t>안재용</t>
  </si>
  <si>
    <t>02-2008-2136</t>
  </si>
  <si>
    <t xml:space="preserve">경기도 성남시 분당구 판교로 310 </t>
  </si>
  <si>
    <t>326030</t>
  </si>
  <si>
    <t>SK바이오팜</t>
  </si>
  <si>
    <t>조정우</t>
  </si>
  <si>
    <t>031-8093-0114</t>
  </si>
  <si>
    <t xml:space="preserve">경기도 성남시 분당구 판교역로 221 </t>
  </si>
  <si>
    <t>402340</t>
  </si>
  <si>
    <t>SK스퀘어</t>
  </si>
  <si>
    <t>박정호</t>
  </si>
  <si>
    <t>02-6100-2114</t>
  </si>
  <si>
    <t xml:space="preserve">서울특별시 중구 을지로 65 SK T타워 </t>
  </si>
  <si>
    <t>260870</t>
  </si>
  <si>
    <t>SK시그넷</t>
  </si>
  <si>
    <t>IBK증권</t>
  </si>
  <si>
    <t>신정호</t>
  </si>
  <si>
    <t>031-994-6115</t>
  </si>
  <si>
    <t xml:space="preserve">전라남도 영광군 대마면 전기차로 49 </t>
  </si>
  <si>
    <t>361610</t>
  </si>
  <si>
    <t>SK아이이테크놀로지</t>
  </si>
  <si>
    <t>노재석</t>
  </si>
  <si>
    <t xml:space="preserve">서울특별시 종로구 종로 26 (서린동, SK서린동빌딩) </t>
  </si>
  <si>
    <t>096770</t>
  </si>
  <si>
    <t>SK이노베이션</t>
  </si>
  <si>
    <t>김준</t>
  </si>
  <si>
    <t xml:space="preserve">서울특별시 종로구  종로 26 </t>
  </si>
  <si>
    <t>001510</t>
  </si>
  <si>
    <t>김 신</t>
  </si>
  <si>
    <t>02-3773-8245</t>
  </si>
  <si>
    <t>서울특별시 영등포구 국제금융로8길 31 여의도동 SK증권빌딩</t>
  </si>
  <si>
    <t>285130</t>
  </si>
  <si>
    <t>SK케미칼</t>
  </si>
  <si>
    <t>김철, 전광현</t>
  </si>
  <si>
    <t>017670</t>
  </si>
  <si>
    <t>SK텔레콤</t>
  </si>
  <si>
    <t>유영상</t>
  </si>
  <si>
    <t>서울특별시 중구  을지로 65 (을자로2가)</t>
  </si>
  <si>
    <t>000660</t>
  </si>
  <si>
    <t>SK하이닉스</t>
  </si>
  <si>
    <t>박정호, 곽노정 (각자대표)</t>
  </si>
  <si>
    <t>031-630-4114</t>
  </si>
  <si>
    <t xml:space="preserve">경기도 이천시  부발읍 경충대로 2091 </t>
  </si>
  <si>
    <t>048550</t>
  </si>
  <si>
    <t>SM C&amp;C</t>
  </si>
  <si>
    <t>137103</t>
  </si>
  <si>
    <t>광고업</t>
  </si>
  <si>
    <t>김동준, 남궁철</t>
  </si>
  <si>
    <t>02-6233-6400</t>
  </si>
  <si>
    <t>서울특별시 성동구 왕십리로 83-21 디타워동 14층(성수동1가, 아크로 서울포레스트)</t>
  </si>
  <si>
    <t>063440</t>
  </si>
  <si>
    <t>SM Life Design</t>
  </si>
  <si>
    <t>031802</t>
  </si>
  <si>
    <t>기록매체 복제업</t>
  </si>
  <si>
    <t>탁영준</t>
  </si>
  <si>
    <t>031-955-7171</t>
  </si>
  <si>
    <t xml:space="preserve">경기도 파주시 직지길 376 </t>
  </si>
  <si>
    <t>064960</t>
  </si>
  <si>
    <t>SNT모티브</t>
  </si>
  <si>
    <t>최광영</t>
  </si>
  <si>
    <t>051-509-2114</t>
  </si>
  <si>
    <t xml:space="preserve">부산광역시 기장군  철마면 여락송정로 363 </t>
  </si>
  <si>
    <t>100840</t>
  </si>
  <si>
    <t>SNT에너지</t>
  </si>
  <si>
    <t>김형섭</t>
  </si>
  <si>
    <t>055-212-6500</t>
  </si>
  <si>
    <t xml:space="preserve">경상남도 창원시 성산구  완암로 12 </t>
  </si>
  <si>
    <t>003570</t>
  </si>
  <si>
    <t>SNT중공업</t>
  </si>
  <si>
    <t>박재석</t>
  </si>
  <si>
    <t>055-280-5000</t>
  </si>
  <si>
    <t xml:space="preserve">경상남도 창원시 성산구  남면로 599 </t>
  </si>
  <si>
    <t>036530</t>
  </si>
  <si>
    <t>SNT홀딩스</t>
  </si>
  <si>
    <t>김도환</t>
  </si>
  <si>
    <t>02-3279-5010</t>
  </si>
  <si>
    <t>서울특별시 강남구 테헤란로 124 11층(역삼동)</t>
  </si>
  <si>
    <t>005610</t>
  </si>
  <si>
    <t>SPC삼립</t>
  </si>
  <si>
    <t>황종현</t>
  </si>
  <si>
    <t>02-2276-5035</t>
  </si>
  <si>
    <t xml:space="preserve">경기도 시흥시 공단1대로 101 </t>
  </si>
  <si>
    <t>011810</t>
  </si>
  <si>
    <t>STX</t>
  </si>
  <si>
    <t>박상준</t>
  </si>
  <si>
    <t>02-316-9600</t>
  </si>
  <si>
    <t xml:space="preserve">경상남도 창원시 성산구  중앙대로 105  </t>
  </si>
  <si>
    <t>077970</t>
  </si>
  <si>
    <t>STX엔진</t>
  </si>
  <si>
    <t>박기문</t>
  </si>
  <si>
    <t xml:space="preserve">경상남도 창원시 성산구  공단로474번길 36 </t>
  </si>
  <si>
    <t>071970</t>
  </si>
  <si>
    <t>STX중공업</t>
  </si>
  <si>
    <t>최순필</t>
  </si>
  <si>
    <t>055-280-0700</t>
  </si>
  <si>
    <t xml:space="preserve">경상남도 창원시 성산구 적현로 222 STX중공업 </t>
  </si>
  <si>
    <t>002820</t>
  </si>
  <si>
    <t>SUN&amp;L</t>
  </si>
  <si>
    <t>031602</t>
  </si>
  <si>
    <t>나무제품 제조업</t>
  </si>
  <si>
    <t>서성교</t>
  </si>
  <si>
    <t>032-770-3000</t>
  </si>
  <si>
    <t xml:space="preserve">인천광역시 중구 월미로 96 </t>
  </si>
  <si>
    <t>289080</t>
  </si>
  <si>
    <t>SV인베스트먼트</t>
  </si>
  <si>
    <t>박성호, 홍원호</t>
  </si>
  <si>
    <t>02-3775-1020</t>
  </si>
  <si>
    <t>서울특별시 영등포구 국제금융로 10 46층 (여의도동, 쓰리아이에프씨)</t>
  </si>
  <si>
    <t>084870</t>
  </si>
  <si>
    <t>TBH글로벌</t>
  </si>
  <si>
    <t>우종완</t>
  </si>
  <si>
    <t>02-2058-3800</t>
  </si>
  <si>
    <t>서울특별시 강남구 봉은사로 456 베이직하우스빌딩(삼성동)</t>
  </si>
  <si>
    <t>002710</t>
  </si>
  <si>
    <t>TCC스틸</t>
  </si>
  <si>
    <t>손봉락, 조석희, 손기영 (각자대표)</t>
  </si>
  <si>
    <t>02-2633-3311</t>
  </si>
  <si>
    <t xml:space="preserve">경상북도 포항시 남구  괴동로 100 </t>
  </si>
  <si>
    <t>089230</t>
  </si>
  <si>
    <t>THE E&amp;M</t>
  </si>
  <si>
    <t>신환률, 김대권(각자대표)</t>
  </si>
  <si>
    <t>02-2088-8222</t>
  </si>
  <si>
    <t xml:space="preserve">서울특별시 서초구 강남대로101안길 41 . </t>
  </si>
  <si>
    <t>161570</t>
  </si>
  <si>
    <t>THE MIDONG</t>
  </si>
  <si>
    <t>후성양(HU SHENGYANG)</t>
  </si>
  <si>
    <t>070-7425-0614</t>
  </si>
  <si>
    <t xml:space="preserve">서울특별시 서초구 남부순환로 2652 대명빌딩 7층 </t>
  </si>
  <si>
    <t>192410</t>
  </si>
  <si>
    <t>THQ</t>
  </si>
  <si>
    <t>김상기, 김봉관 (각자 대표이사)</t>
  </si>
  <si>
    <t>02-6291-0951</t>
  </si>
  <si>
    <t xml:space="preserve">서울특별시 중구 세종대로 136 7층(태평로1가, 서울파이낸스센터) </t>
  </si>
  <si>
    <t>032540</t>
  </si>
  <si>
    <t>TJ미디어</t>
  </si>
  <si>
    <t>윤나라</t>
  </si>
  <si>
    <t>02  -3663-4700</t>
  </si>
  <si>
    <t xml:space="preserve">서울특별시 마포구 월드컵북로 434 (상암동 1590) 상암아이티타워 8층 </t>
  </si>
  <si>
    <t>022220</t>
  </si>
  <si>
    <t>TKG애강</t>
  </si>
  <si>
    <t>황광식</t>
  </si>
  <si>
    <t>043-723-2007</t>
  </si>
  <si>
    <t>충청북도 충주시 중앙탑면 기업도시로 422 -</t>
  </si>
  <si>
    <t>069260</t>
  </si>
  <si>
    <t>TKG휴켐스</t>
  </si>
  <si>
    <t>김우찬, 이건호 (각자 대표이사)</t>
  </si>
  <si>
    <t>02-2262-0600</t>
  </si>
  <si>
    <t>서울특별시 중구  퇴계로 173 19층</t>
  </si>
  <si>
    <t>048770</t>
  </si>
  <si>
    <t>TPC</t>
  </si>
  <si>
    <t>엄주섭, 엄재윤</t>
  </si>
  <si>
    <t>032 -572 -1700</t>
  </si>
  <si>
    <t xml:space="preserve">인천광역시 서구 갑문2로 39 (오류동) 단해창도클러스터 </t>
  </si>
  <si>
    <t>246690</t>
  </si>
  <si>
    <t>TS인베스트먼트</t>
  </si>
  <si>
    <t>김웅</t>
  </si>
  <si>
    <t>02-6250-5700</t>
  </si>
  <si>
    <t xml:space="preserve">서울특별시 강남구 선릉로 531, 3층 302호 </t>
  </si>
  <si>
    <t>317240</t>
  </si>
  <si>
    <t>TS트릴리온</t>
  </si>
  <si>
    <t>장기영</t>
  </si>
  <si>
    <t>02-2122-9226</t>
  </si>
  <si>
    <t>서울특별시 영등포구 양평로 96 1층,6층,8층(양평동4가,티에스빌딩)</t>
  </si>
  <si>
    <t>002900</t>
  </si>
  <si>
    <t>TYM</t>
  </si>
  <si>
    <t>김희용, 김도훈</t>
  </si>
  <si>
    <t>02-3014-2800</t>
  </si>
  <si>
    <t xml:space="preserve">서울특별시 강남구 언주로133길 7 </t>
  </si>
  <si>
    <t>038340</t>
  </si>
  <si>
    <t>UCI</t>
  </si>
  <si>
    <t>투자주의환기종목(소속부없음)</t>
  </si>
  <si>
    <t>김택환</t>
  </si>
  <si>
    <t>(02)3438-6900</t>
  </si>
  <si>
    <t>서울특별시 구로구 디지털로33길 48 604호(구로동, 대륭포스트타워7차)</t>
  </si>
  <si>
    <t>073570</t>
  </si>
  <si>
    <t>WI</t>
  </si>
  <si>
    <t>033309</t>
  </si>
  <si>
    <t>그외 기타 제품 제조업</t>
  </si>
  <si>
    <t>변익성(단독대표)</t>
  </si>
  <si>
    <t>02-2038-7969</t>
  </si>
  <si>
    <t>서울특별시 성동구 아차산로17길 48 1120호</t>
  </si>
  <si>
    <t>024070</t>
  </si>
  <si>
    <t>WISCOM</t>
  </si>
  <si>
    <t>구영일</t>
  </si>
  <si>
    <t>031-495-1181</t>
  </si>
  <si>
    <t xml:space="preserve">경기도 안산시 단원구  강촌로 237 </t>
  </si>
  <si>
    <t>057030</t>
  </si>
  <si>
    <t>YBM넷</t>
  </si>
  <si>
    <t>168507</t>
  </si>
  <si>
    <t>교육지원 서비스업</t>
  </si>
  <si>
    <t>김종익</t>
  </si>
  <si>
    <t>(02) 2008-5200</t>
  </si>
  <si>
    <t xml:space="preserve">서울특별시 종로구 종로 98 지상 4층~9층 </t>
  </si>
  <si>
    <t>037270</t>
  </si>
  <si>
    <t>YG PLUS</t>
  </si>
  <si>
    <t>최성준</t>
  </si>
  <si>
    <t>02-3140-4600</t>
  </si>
  <si>
    <t xml:space="preserve">서울특별시 영등포구 국제금융로 10 19층, (여의도동, 쓰리아이에프씨) </t>
  </si>
  <si>
    <t>040300</t>
  </si>
  <si>
    <t>YTN</t>
  </si>
  <si>
    <t>방송채널사용사업</t>
    <phoneticPr fontId="23" type="noConversion"/>
  </si>
  <si>
    <t>우장균</t>
  </si>
  <si>
    <t>(02) 398-8000</t>
  </si>
  <si>
    <t xml:space="preserve">서울특별시 마포구 상암산로 76와이티엔뉴스퀘어 </t>
  </si>
  <si>
    <t>051390</t>
  </si>
  <si>
    <t>YW</t>
  </si>
  <si>
    <t>우병일</t>
  </si>
  <si>
    <t>(031)703-7118</t>
  </si>
  <si>
    <t>경기도 성남시 분당구  야탑남로 280 801(야탑동,분당테크노파크씨동)</t>
  </si>
  <si>
    <t>052220</t>
  </si>
  <si>
    <t>iMBC</t>
  </si>
  <si>
    <t>박태경</t>
  </si>
  <si>
    <t>02-2105-1100</t>
  </si>
  <si>
    <t xml:space="preserve">서울특별시 마포구 성암로 25510층(상암동, 문화방송미디어센터) </t>
  </si>
  <si>
    <t>079940</t>
  </si>
  <si>
    <t>가비아</t>
  </si>
  <si>
    <t>김홍국</t>
  </si>
  <si>
    <t>1544-4370</t>
  </si>
  <si>
    <t>경기도 성남시 분당구  대왕판교로 660 유스페이스1 B동 401호,501호</t>
  </si>
  <si>
    <t>078890</t>
  </si>
  <si>
    <t>가온미디어</t>
  </si>
  <si>
    <t>임동연</t>
  </si>
  <si>
    <t>031-724-8500</t>
  </si>
  <si>
    <t xml:space="preserve">경기도 성남시 분당구  성남대로 884-3 </t>
  </si>
  <si>
    <t>000500</t>
  </si>
  <si>
    <t>가온전선</t>
  </si>
  <si>
    <t>032803</t>
  </si>
  <si>
    <t>절연선 및 케이블 제조업</t>
  </si>
  <si>
    <t>윤재인</t>
  </si>
  <si>
    <t>031-8068-3928</t>
  </si>
  <si>
    <t xml:space="preserve">경기도 군포시  엘에스로45번길 120 </t>
  </si>
  <si>
    <t>399720</t>
  </si>
  <si>
    <t>가온칩스</t>
  </si>
  <si>
    <t>정규동</t>
  </si>
  <si>
    <t>031-697-8267</t>
  </si>
  <si>
    <t xml:space="preserve">경기도 성남시 분당구 판교로255번길 35, 603호(삼평동, 판교실리콘파크) </t>
  </si>
  <si>
    <t>036620</t>
  </si>
  <si>
    <t>감성코퍼레이션</t>
  </si>
  <si>
    <t>김호선</t>
  </si>
  <si>
    <t>02-3140-1000</t>
  </si>
  <si>
    <t xml:space="preserve">서울특별시 서초구 방배로 162 서울시 서초구 방배로 162, 4층(예광빌딩) </t>
  </si>
  <si>
    <t>000860</t>
  </si>
  <si>
    <t>강남제비스코</t>
  </si>
  <si>
    <t>황익준,김재현(각자대표이사)</t>
  </si>
  <si>
    <t>051-892-4221</t>
  </si>
  <si>
    <t>부산광역시 부산진구 중앙대로 639 18층(범천동, 엠디엠타워)</t>
  </si>
  <si>
    <t>217730</t>
  </si>
  <si>
    <t>강스템바이오텍</t>
  </si>
  <si>
    <t>나종천</t>
  </si>
  <si>
    <t>02-888-1590</t>
  </si>
  <si>
    <t>서울특별시 강남구 테헤란로 512 신안빌딩 17층</t>
  </si>
  <si>
    <t>035250</t>
  </si>
  <si>
    <t>강원랜드</t>
  </si>
  <si>
    <t>Lee, Sam-Geol</t>
  </si>
  <si>
    <t>033-590-7700</t>
  </si>
  <si>
    <t>강원도 정선군 사북읍 하이원길 265 강원랜드</t>
  </si>
  <si>
    <t>114190</t>
  </si>
  <si>
    <t>강원에너지</t>
  </si>
  <si>
    <t>032501</t>
  </si>
  <si>
    <t>구조용 금속제품, 탱크 및 증기발생기 제조업</t>
  </si>
  <si>
    <t>이인환, 신진용</t>
  </si>
  <si>
    <t>031-358-7683</t>
  </si>
  <si>
    <t>전라북도 군산시 자유무역1길 60 웰크론강원 510-9, 510-10, 510-12</t>
  </si>
  <si>
    <t>094480</t>
  </si>
  <si>
    <t>갤럭시아머니트리</t>
  </si>
  <si>
    <t>신동훈</t>
  </si>
  <si>
    <t>070-4193-4023</t>
  </si>
  <si>
    <t xml:space="preserve">서울시 강남구 수서동 715번지 수서오피스 빌딩 12층 </t>
  </si>
  <si>
    <t>011420</t>
  </si>
  <si>
    <t>갤럭시아에스엠</t>
  </si>
  <si>
    <t>189101</t>
  </si>
  <si>
    <t>스포츠 서비스업</t>
  </si>
  <si>
    <t>이반석</t>
  </si>
  <si>
    <t>02-775-1300</t>
  </si>
  <si>
    <t xml:space="preserve">서울특별시 강남구  학동로 311 미성빌딩 7층  </t>
  </si>
  <si>
    <t>039240</t>
  </si>
  <si>
    <t>경남스틸</t>
  </si>
  <si>
    <t>최석우</t>
  </si>
  <si>
    <t>055-297-9700</t>
  </si>
  <si>
    <t xml:space="preserve">경남 창원시 웅남동 61-46번지 </t>
  </si>
  <si>
    <t>053950</t>
  </si>
  <si>
    <t>경남제약</t>
  </si>
  <si>
    <t>홍상혁</t>
  </si>
  <si>
    <t>02-3490-5105</t>
  </si>
  <si>
    <t xml:space="preserve">경상남도 의령군 동동리 1539-5 </t>
  </si>
  <si>
    <t>002100</t>
  </si>
  <si>
    <t>경농</t>
  </si>
  <si>
    <t>032003</t>
  </si>
  <si>
    <t>비료, 농약 및 살균, 살충제 제조업</t>
  </si>
  <si>
    <t>이병만,이용진</t>
  </si>
  <si>
    <t>02-3488-5800</t>
  </si>
  <si>
    <t xml:space="preserve">서울특별시 서초구 강남대로39길 15-10한라비발디스튜디오193 </t>
  </si>
  <si>
    <t>009450</t>
  </si>
  <si>
    <t>경동나비엔</t>
  </si>
  <si>
    <t>032805</t>
  </si>
  <si>
    <t>가정용 기기 제조업</t>
  </si>
  <si>
    <t>손연호, 김종욱 (각자대표)</t>
  </si>
  <si>
    <t>031-8060-5500</t>
  </si>
  <si>
    <t>경기도 평택시 서탄면 수월암길 95 -</t>
  </si>
  <si>
    <t>267290</t>
  </si>
  <si>
    <t>경동도시가스</t>
  </si>
  <si>
    <t>043502</t>
  </si>
  <si>
    <t>연료용 가스 제조 및 배관공급업</t>
  </si>
  <si>
    <t>송재호, 나윤호</t>
  </si>
  <si>
    <t>052-219-5300</t>
  </si>
  <si>
    <t xml:space="preserve">울산광역시 북구 염포로 260-10(진장동) 주식회사 경동도시가스 </t>
  </si>
  <si>
    <t>012320</t>
  </si>
  <si>
    <t>경동인베스트</t>
  </si>
  <si>
    <t>정승진</t>
  </si>
  <si>
    <t>031-738-5557</t>
  </si>
  <si>
    <t>경기도 성남시 분당구 수내로46번길 4 경동빌딩 -</t>
  </si>
  <si>
    <t>011040</t>
  </si>
  <si>
    <t>경동제약</t>
  </si>
  <si>
    <t>류기성, 김경훈(각자 대표)</t>
  </si>
  <si>
    <t>02  -576 -6121</t>
  </si>
  <si>
    <t xml:space="preserve">경기도 화성시  양감면 제약단지로 224-3 </t>
  </si>
  <si>
    <t>000050</t>
  </si>
  <si>
    <t>경방</t>
  </si>
  <si>
    <t>김준, 김담</t>
  </si>
  <si>
    <t>02-2638-6000</t>
  </si>
  <si>
    <t xml:space="preserve">서울특별시 영등포구 영중로 15 (영등포동 4가) </t>
  </si>
  <si>
    <t>214390</t>
  </si>
  <si>
    <t>경보제약</t>
  </si>
  <si>
    <t>김태영</t>
  </si>
  <si>
    <t>02-2175-2315</t>
  </si>
  <si>
    <t xml:space="preserve">충청남도 아산시 실옥로 174 </t>
  </si>
  <si>
    <t>012610</t>
  </si>
  <si>
    <t>경인양행</t>
  </si>
  <si>
    <t>김흥준,조성용 (각자대표이사)</t>
  </si>
  <si>
    <t>032-571-7498</t>
  </si>
  <si>
    <t>인천광역시 서구  건지로 199 (석남동) 223-52</t>
  </si>
  <si>
    <t>009140</t>
  </si>
  <si>
    <t>경인전자</t>
  </si>
  <si>
    <t>02-2113-2000</t>
  </si>
  <si>
    <t>서울특별시 금천구  가산디지털2로 184 1411호(가산동,벽산/경인디지털밸리2)</t>
  </si>
  <si>
    <t>024910</t>
  </si>
  <si>
    <t>경창산업</t>
  </si>
  <si>
    <t>손일호, 강기봉</t>
  </si>
  <si>
    <t>053 -560 -0141</t>
  </si>
  <si>
    <t>대구광역시 달서구 성서로35길 6 월암동</t>
  </si>
  <si>
    <t>013580</t>
  </si>
  <si>
    <t>계룡건설</t>
  </si>
  <si>
    <t>한승구, 이승찬</t>
  </si>
  <si>
    <t>042-480-7114-5</t>
  </si>
  <si>
    <t>대전광역시 서구 문정로48번길 48 -</t>
  </si>
  <si>
    <t>012200</t>
  </si>
  <si>
    <t>계양전기</t>
  </si>
  <si>
    <t>임영환</t>
  </si>
  <si>
    <t>02-559-6800</t>
  </si>
  <si>
    <t>서울특별시 강남구 테헤란로 508 (대치동)해성2빌딩 2층</t>
  </si>
  <si>
    <t>002140</t>
  </si>
  <si>
    <t>고려산업</t>
  </si>
  <si>
    <t>031006</t>
  </si>
  <si>
    <t>곡물가공품, 전분 및 전분제품 제조업</t>
  </si>
  <si>
    <t>전장열, 김영교(각자 대표이사)</t>
  </si>
  <si>
    <t>051-600-5069</t>
  </si>
  <si>
    <t xml:space="preserve">부산광역시 사상구 새벽시장로 21(감전동) </t>
  </si>
  <si>
    <t>198440</t>
  </si>
  <si>
    <t>고려시멘트</t>
  </si>
  <si>
    <t>구희택</t>
  </si>
  <si>
    <t>061-390-6575</t>
  </si>
  <si>
    <t>전라남도 장성군 장성읍 영천로 35 고려시멘트</t>
  </si>
  <si>
    <t>049720</t>
  </si>
  <si>
    <t>고려신용정보</t>
  </si>
  <si>
    <t>147509</t>
  </si>
  <si>
    <t>기타 사업지원 서비스업</t>
  </si>
  <si>
    <t>윤태훈</t>
  </si>
  <si>
    <t>02-3450-9000</t>
  </si>
  <si>
    <t>서울특별시 서초구 서초대로 353 (서초동, 유니온타워)</t>
  </si>
  <si>
    <t>010130</t>
  </si>
  <si>
    <t>고려아연</t>
  </si>
  <si>
    <t>최윤범, 노진수, 백순흠</t>
  </si>
  <si>
    <t>02-519-3416</t>
  </si>
  <si>
    <t xml:space="preserve">서울특별시 강남구  강남대로 542 영풍빌딩 </t>
  </si>
  <si>
    <t>002240</t>
  </si>
  <si>
    <t>고려제강</t>
  </si>
  <si>
    <t>이이문, 주종대 (각자대표)</t>
  </si>
  <si>
    <t>051-760-1700</t>
  </si>
  <si>
    <t xml:space="preserve">부산광역시 수영구 구락로 150 </t>
  </si>
  <si>
    <t>014570</t>
  </si>
  <si>
    <t>고려제약</t>
  </si>
  <si>
    <t>박해룡, 박상훈 (각자대표)</t>
  </si>
  <si>
    <t>02-529-6100</t>
  </si>
  <si>
    <t xml:space="preserve">경기도 이천시  신둔면 원적로 69-10 </t>
  </si>
  <si>
    <t>348150</t>
  </si>
  <si>
    <t>고바이오랩</t>
  </si>
  <si>
    <t>고광표</t>
  </si>
  <si>
    <t>02-888-9964</t>
  </si>
  <si>
    <t>서울특별시 관악구 관악로 1 220동 745-1호(신림동, 서울대학교종합연구동)</t>
  </si>
  <si>
    <t>098460</t>
  </si>
  <si>
    <t>고영</t>
  </si>
  <si>
    <t>고광일</t>
  </si>
  <si>
    <t>02-6343-6000</t>
  </si>
  <si>
    <t>서울특별시 금천구 가산디지털2로 53 (가산동, 한라시그마밸리 14층, 15층)</t>
  </si>
  <si>
    <t>035290</t>
  </si>
  <si>
    <t>골드앤에스</t>
  </si>
  <si>
    <t>신승호</t>
  </si>
  <si>
    <t>02-565-4874</t>
  </si>
  <si>
    <t xml:space="preserve">서울특별시 영등포구 국회대로74길 12 9층 901호 (여의도동,남중빌딩) </t>
  </si>
  <si>
    <t>038530</t>
  </si>
  <si>
    <t>골드퍼시픽</t>
  </si>
  <si>
    <t>조정영</t>
  </si>
  <si>
    <t>02-2029-0700</t>
  </si>
  <si>
    <t>경기도 성남시 중원구 둔촌대로 555 9층 907호(상대원동, 선일테크노피아)</t>
  </si>
  <si>
    <t>900280</t>
  </si>
  <si>
    <t>골든센츄리</t>
  </si>
  <si>
    <t>미국달러(USD)</t>
  </si>
  <si>
    <t>주승화</t>
  </si>
  <si>
    <t>02-780-8863</t>
  </si>
  <si>
    <t>P. O. Box 31119 Grand Pavilion, Hibiscus Way, 802 West Bay Road, Grand Cayman, KY1 - 1205 Cayman Islands -</t>
  </si>
  <si>
    <t>215000</t>
  </si>
  <si>
    <t>골프존</t>
  </si>
  <si>
    <t>최덕형, 박강수</t>
  </si>
  <si>
    <t>1577-4333</t>
  </si>
  <si>
    <t xml:space="preserve">서울특별시 강남구 영동대로 735 - </t>
  </si>
  <si>
    <t>121440</t>
  </si>
  <si>
    <t>골프존뉴딘홀딩스</t>
  </si>
  <si>
    <t>최덕형</t>
  </si>
  <si>
    <t>042-862-8109</t>
  </si>
  <si>
    <t xml:space="preserve">서울특별시 강남구 영동대로 735- </t>
  </si>
  <si>
    <t>183410</t>
  </si>
  <si>
    <t>골프존데카</t>
  </si>
  <si>
    <t>032702</t>
  </si>
  <si>
    <t>측정, 시험, 항해, 제어 및 기타 정밀기기 제조업; 광학기기 제외</t>
  </si>
  <si>
    <t>정주명</t>
  </si>
  <si>
    <t>1644-8481</t>
  </si>
  <si>
    <t xml:space="preserve">경기도 성남시 분당구 판교로 253C동 303호 (삼평동, 판교이노밸리) </t>
  </si>
  <si>
    <t>366030</t>
  </si>
  <si>
    <t>공구우먼</t>
  </si>
  <si>
    <t>074704</t>
  </si>
  <si>
    <t>섬유, 의복, 신발 및 가죽제품 소매업</t>
  </si>
  <si>
    <t>김주영</t>
  </si>
  <si>
    <t xml:space="preserve">경기도 양주시 평화로 1525 </t>
  </si>
  <si>
    <t>076340</t>
  </si>
  <si>
    <t>관악산업</t>
  </si>
  <si>
    <t>064201</t>
  </si>
  <si>
    <t>기반조성 및 시설물 축조관련 전문공사업</t>
  </si>
  <si>
    <t>한국증권</t>
  </si>
  <si>
    <t>이규항</t>
  </si>
  <si>
    <t>02-2240-7900</t>
  </si>
  <si>
    <t xml:space="preserve">서울특별시 송파구 올림픽로 293-19 (신천동, 현대타워빌딩 2층) </t>
  </si>
  <si>
    <t>009290</t>
  </si>
  <si>
    <t>광동제약</t>
  </si>
  <si>
    <t>최성원</t>
  </si>
  <si>
    <t>02-6006-7777</t>
  </si>
  <si>
    <t xml:space="preserve">서울특별시 서초구  서초중앙로 85 가산빌딩 </t>
  </si>
  <si>
    <t>014200</t>
  </si>
  <si>
    <t>광림</t>
  </si>
  <si>
    <t>033001</t>
  </si>
  <si>
    <t>자동차용 엔진 및 자동차 제조업</t>
  </si>
  <si>
    <t>성석경</t>
  </si>
  <si>
    <t>043-260-9111</t>
  </si>
  <si>
    <t xml:space="preserve">충청북도 청원군  현도면 청남로 484 (주)광림 </t>
  </si>
  <si>
    <t>017040</t>
  </si>
  <si>
    <t>광명전기</t>
  </si>
  <si>
    <t>이재광,조광식</t>
  </si>
  <si>
    <t>031-494-0720</t>
  </si>
  <si>
    <t xml:space="preserve">경기도 안산시 단원구  목내로 160 (목내동) </t>
  </si>
  <si>
    <t>029480</t>
  </si>
  <si>
    <t>광무</t>
  </si>
  <si>
    <t>이상연</t>
  </si>
  <si>
    <t>02-3459-0500</t>
  </si>
  <si>
    <t>서울특별시 서초구 남부순환로 2634-27 나동 1,4층 (양재동, 성원빌딩)</t>
  </si>
  <si>
    <t>017900</t>
  </si>
  <si>
    <t>광전자</t>
  </si>
  <si>
    <t>이석렬</t>
  </si>
  <si>
    <t>063-839-1111</t>
  </si>
  <si>
    <t>전라북도 익산시 약촌로8길 62-8 (어양동)</t>
  </si>
  <si>
    <t>037710</t>
  </si>
  <si>
    <t>광주신세계</t>
  </si>
  <si>
    <t>이동훈</t>
  </si>
  <si>
    <t>062-360-1234</t>
  </si>
  <si>
    <t>광주광역시 서구  무진대로 932 (주)광주신세계</t>
  </si>
  <si>
    <t>026910</t>
  </si>
  <si>
    <t>광진실업</t>
  </si>
  <si>
    <t>허유석, 허정도</t>
  </si>
  <si>
    <t>051 -204 -9101</t>
  </si>
  <si>
    <t xml:space="preserve">부산 사하구 신평동 370-103 </t>
  </si>
  <si>
    <t>355150</t>
  </si>
  <si>
    <t>교보10호스팩</t>
  </si>
  <si>
    <t>박상연</t>
  </si>
  <si>
    <t>02-3771-9125</t>
  </si>
  <si>
    <t>서울특별시 영등포구 의사당대로 97 교보증권 빌딩 17층</t>
  </si>
  <si>
    <t>397880</t>
  </si>
  <si>
    <t>교보11호스팩</t>
  </si>
  <si>
    <t>이규연</t>
  </si>
  <si>
    <t>02-3771-9424</t>
  </si>
  <si>
    <t xml:space="preserve">서울특별시 영등포구 의사당대로 97 </t>
  </si>
  <si>
    <t>421800</t>
  </si>
  <si>
    <t>교보12호스팩</t>
  </si>
  <si>
    <t>조광재</t>
  </si>
  <si>
    <t>02-3771-9420</t>
  </si>
  <si>
    <t>331520</t>
  </si>
  <si>
    <t>교보9호스팩</t>
  </si>
  <si>
    <t>양규응</t>
  </si>
  <si>
    <t>02-3771-9284</t>
  </si>
  <si>
    <t>030610</t>
  </si>
  <si>
    <t>교보증권</t>
  </si>
  <si>
    <t>박봉권, 이석기 (각자대표)</t>
  </si>
  <si>
    <t>02-3771-9000</t>
  </si>
  <si>
    <t xml:space="preserve">서울특별시 영등포구 의사당대로 97 교보증권빌딩 </t>
  </si>
  <si>
    <t>339770</t>
  </si>
  <si>
    <t>교촌에프앤비</t>
  </si>
  <si>
    <t>윤진호</t>
  </si>
  <si>
    <t>031-371-3500</t>
  </si>
  <si>
    <t xml:space="preserve">경상북도 칠곡군 가산면 송신로 78 </t>
  </si>
  <si>
    <t>053270</t>
  </si>
  <si>
    <t>구영테크</t>
  </si>
  <si>
    <t>이희화</t>
  </si>
  <si>
    <t>053-592-6111</t>
  </si>
  <si>
    <t>대구광역시 달성군 구지면 국가산단대로39길 119 (창리)</t>
  </si>
  <si>
    <t>007690</t>
  </si>
  <si>
    <t>국도화학</t>
  </si>
  <si>
    <t>이시창, 허연진</t>
  </si>
  <si>
    <t>02-3282-1400</t>
  </si>
  <si>
    <t xml:space="preserve">서울특별시 금천구  가산디지털2로 61 </t>
  </si>
  <si>
    <t>005320</t>
  </si>
  <si>
    <t>국동</t>
  </si>
  <si>
    <t>우혁주</t>
  </si>
  <si>
    <t>02-3407-7710</t>
  </si>
  <si>
    <t>서울특별시 동대문구 천호대로 405 5,8층(장안동, 동보빌딩)</t>
  </si>
  <si>
    <t>001140</t>
  </si>
  <si>
    <t>국보</t>
  </si>
  <si>
    <t>하 현, 최강용 각자대표</t>
  </si>
  <si>
    <t>02-765-5544</t>
  </si>
  <si>
    <t>부산광역시 수영구 광남로 42 8층(남천동, 국보빌딩)</t>
  </si>
  <si>
    <t>066620</t>
  </si>
  <si>
    <t>국보디자인</t>
  </si>
  <si>
    <t>064204</t>
  </si>
  <si>
    <t>실내건축 및 건축마무리 공사업</t>
  </si>
  <si>
    <t>황창연, 이영준 (각자 대표이사)</t>
  </si>
  <si>
    <t>(02)738-2700</t>
  </si>
  <si>
    <t xml:space="preserve">서울 마포구 서교동 477-22 </t>
  </si>
  <si>
    <t>043650</t>
  </si>
  <si>
    <t>국순당</t>
  </si>
  <si>
    <t>배상민</t>
  </si>
  <si>
    <t>02  -5138-500</t>
  </si>
  <si>
    <t xml:space="preserve">강원도 횡성군 둔내면 강변로 975 </t>
  </si>
  <si>
    <t>006050</t>
  </si>
  <si>
    <t>국영지앤엠</t>
  </si>
  <si>
    <t>최재원</t>
  </si>
  <si>
    <t>02-2015-0370</t>
  </si>
  <si>
    <t xml:space="preserve">서울시 서초구 서초중앙로 36 (서초동, 준영빌딩 7층) </t>
  </si>
  <si>
    <t>060480</t>
  </si>
  <si>
    <t>국일신동</t>
  </si>
  <si>
    <t>김연경,손장원 (각자대표)</t>
  </si>
  <si>
    <t>031-499-9192</t>
  </si>
  <si>
    <t>경기도 안산시 단원구 번영2로 58 &amp;nbsp</t>
  </si>
  <si>
    <t>078130</t>
  </si>
  <si>
    <t>국일제지</t>
  </si>
  <si>
    <t>031709</t>
  </si>
  <si>
    <t>기타 종이 및 판지 제품 제조업</t>
  </si>
  <si>
    <t>이용호, 최우식 (각자 대표)</t>
  </si>
  <si>
    <t>(031)339-9100</t>
  </si>
  <si>
    <t xml:space="preserve">경기도 용인시 처인구  이동면 백옥대로 563 </t>
  </si>
  <si>
    <t>307750</t>
  </si>
  <si>
    <t>국전약품</t>
  </si>
  <si>
    <t>홍종호</t>
  </si>
  <si>
    <t>070-4894-6318</t>
  </si>
  <si>
    <t>경기도 안양시 동안구 학의로 282 B동 1516호 (관양동,금강펜테리움)</t>
  </si>
  <si>
    <t>002720</t>
  </si>
  <si>
    <t>국제약품</t>
  </si>
  <si>
    <t>남영우,남태훈,안재만</t>
  </si>
  <si>
    <t>031-781-9081</t>
  </si>
  <si>
    <t xml:space="preserve">경기도 성남시 분당구  야탑로 96-8 </t>
  </si>
  <si>
    <t>243870</t>
  </si>
  <si>
    <t>굿센</t>
  </si>
  <si>
    <t>박연정</t>
  </si>
  <si>
    <t>02-368-8055</t>
  </si>
  <si>
    <t xml:space="preserve">서울시 서초구 반포대로 13 아이티센 빌딩 </t>
  </si>
  <si>
    <t>035080</t>
  </si>
  <si>
    <t>그래디언트</t>
  </si>
  <si>
    <t>074709</t>
  </si>
  <si>
    <t>무점포 소매업</t>
  </si>
  <si>
    <t>이기형</t>
  </si>
  <si>
    <t>02-6203-5157</t>
  </si>
  <si>
    <t xml:space="preserve">서울특별시 강남구 삼성로 512서울특별시 강남구 삼성로 512 삼성동빌딩 </t>
  </si>
  <si>
    <t>204020</t>
  </si>
  <si>
    <t>그리티</t>
  </si>
  <si>
    <t>문영우</t>
  </si>
  <si>
    <t>02-6907-8888</t>
  </si>
  <si>
    <t xml:space="preserve">서울특별시 강남구 언주로151길 7, 2층 (신사동, 주성빌) </t>
  </si>
  <si>
    <t>083420</t>
  </si>
  <si>
    <t>그린케미칼</t>
  </si>
  <si>
    <t>양준화</t>
  </si>
  <si>
    <t>041-661-5000</t>
  </si>
  <si>
    <t>충남 서산시 대산읍 독곳리 411-13</t>
  </si>
  <si>
    <t>186230</t>
  </si>
  <si>
    <t>그린플러스</t>
  </si>
  <si>
    <t>박영환</t>
  </si>
  <si>
    <t>041-332-6421</t>
  </si>
  <si>
    <t>충청남도 예산군 응봉면 응봉로 50-42 &amp;nbsp</t>
  </si>
  <si>
    <t>014530</t>
  </si>
  <si>
    <t>극동유화</t>
  </si>
  <si>
    <t>장홍선, 장선우 (각자대표)</t>
  </si>
  <si>
    <t>055-370-9900</t>
  </si>
  <si>
    <t xml:space="preserve">경상남도 양산시  어실로 101 </t>
  </si>
  <si>
    <t>900070</t>
  </si>
  <si>
    <t>글로벌에스엠</t>
  </si>
  <si>
    <t>나윤복</t>
  </si>
  <si>
    <t>031-932-9970</t>
  </si>
  <si>
    <t>GEORGE TOWN,GRAND CAYMAN KY1-1112 CAYMAN ISLANDS SCOTLA CENTRE 4TH FLOOR,P.O.BOX2804,</t>
  </si>
  <si>
    <t>204620</t>
  </si>
  <si>
    <t>글로벌텍스프리</t>
  </si>
  <si>
    <t>강진원</t>
  </si>
  <si>
    <t>02-518-0837</t>
  </si>
  <si>
    <t>서울특별시 중구 퇴계로 131 9층(충무로2가, 신일빌딩)</t>
  </si>
  <si>
    <t>019660</t>
  </si>
  <si>
    <t>글로본</t>
  </si>
  <si>
    <t>한상호</t>
  </si>
  <si>
    <t>02-6934-0800</t>
  </si>
  <si>
    <t>서울특별시 강남구 도산대로 331 -</t>
  </si>
  <si>
    <t>014280</t>
  </si>
  <si>
    <t>금강공업</t>
  </si>
  <si>
    <t>전장열, 이범호 (각자 대표이사)</t>
  </si>
  <si>
    <t>051-264-8881</t>
  </si>
  <si>
    <t xml:space="preserve">부산광역시 사하구  다산로 110 </t>
  </si>
  <si>
    <t>053260</t>
  </si>
  <si>
    <t>금강철강</t>
  </si>
  <si>
    <t>주광남, 주성호(각자 대표)</t>
  </si>
  <si>
    <t>(02)3471-0001</t>
  </si>
  <si>
    <t>서울특별시 서초구  서운로 19 701호(서초동, 서초월드오피스텔)</t>
  </si>
  <si>
    <t>008870</t>
  </si>
  <si>
    <t>금비</t>
  </si>
  <si>
    <t>고기영</t>
  </si>
  <si>
    <t>031-632-5280</t>
  </si>
  <si>
    <t xml:space="preserve">경기도 이천시 부발읍 중부대로1707번길 13 </t>
  </si>
  <si>
    <t>001570</t>
  </si>
  <si>
    <t>금양</t>
  </si>
  <si>
    <t>류광지</t>
  </si>
  <si>
    <t>051-316-5881</t>
  </si>
  <si>
    <t>부산광역시 사상구  낙동대로960번길 81 (감전동) (주)금양</t>
  </si>
  <si>
    <t>002990</t>
  </si>
  <si>
    <t>금호건설</t>
  </si>
  <si>
    <t>서재환</t>
  </si>
  <si>
    <t>02-6303-0114</t>
  </si>
  <si>
    <t xml:space="preserve">전라남도 나주시 시청길 4 </t>
  </si>
  <si>
    <t>011780</t>
  </si>
  <si>
    <t>금호석유</t>
  </si>
  <si>
    <t>백종훈</t>
  </si>
  <si>
    <t>02-6961-1114</t>
  </si>
  <si>
    <t xml:space="preserve">서울특별시 중구 청계천로 100
(수표동, 시그니쳐타워) </t>
  </si>
  <si>
    <t>214330</t>
  </si>
  <si>
    <t>금호에이치티</t>
  </si>
  <si>
    <t>김진곤, 김두인(각자대표)</t>
  </si>
  <si>
    <t>062-958-2700</t>
  </si>
  <si>
    <t xml:space="preserve">광주광역시 광산구 용아로 717 </t>
  </si>
  <si>
    <t>001210</t>
  </si>
  <si>
    <t>금호전기</t>
  </si>
  <si>
    <t>032804</t>
  </si>
  <si>
    <t>전구 및 조명장치 제조업</t>
  </si>
  <si>
    <t>이홍민</t>
  </si>
  <si>
    <t>02-1566-2718</t>
  </si>
  <si>
    <t>서울특별시 영등포구 국제금융로 10 쓰리아이에프씨동 14층</t>
  </si>
  <si>
    <t>073240</t>
  </si>
  <si>
    <t>금호타이어</t>
  </si>
  <si>
    <t>정일택</t>
  </si>
  <si>
    <t>02-6303-8114</t>
  </si>
  <si>
    <t xml:space="preserve">광주광역시 광산구  어등대로 658 </t>
  </si>
  <si>
    <t>036190</t>
  </si>
  <si>
    <t>금화피에스시</t>
  </si>
  <si>
    <t>김성기,김경태(각자대표)</t>
  </si>
  <si>
    <t>02  -2186-6220</t>
  </si>
  <si>
    <t xml:space="preserve">서울특별시 강남구  테헤란로25길 15-4 </t>
  </si>
  <si>
    <t>049080</t>
  </si>
  <si>
    <t>기가레인</t>
  </si>
  <si>
    <t>최인권, 김현제 (각자대표)</t>
  </si>
  <si>
    <t>031-233-7325</t>
  </si>
  <si>
    <t xml:space="preserve">경기도 화성시 동탄산단10길 61 - </t>
  </si>
  <si>
    <t>035460</t>
  </si>
  <si>
    <t>기산텔레콤</t>
  </si>
  <si>
    <t>박병기</t>
  </si>
  <si>
    <t>02-3433-8200</t>
  </si>
  <si>
    <t>서울특별시 송파구  오금로 111 세기빌딩 11층</t>
  </si>
  <si>
    <t>092440</t>
  </si>
  <si>
    <t>기신정기</t>
  </si>
  <si>
    <t>윤현도</t>
  </si>
  <si>
    <t>032-820-1600</t>
  </si>
  <si>
    <t>인천광역시 남동구  은봉로 111 49동 1호(논현동, 남동공단)</t>
  </si>
  <si>
    <t>000270</t>
  </si>
  <si>
    <t>기아</t>
  </si>
  <si>
    <t>송호성,최준영(각자 대표이사)</t>
  </si>
  <si>
    <t>02-3464-1114</t>
  </si>
  <si>
    <t>서울특별시 서초구 헌릉로 12 기아자동차</t>
  </si>
  <si>
    <t>024110</t>
  </si>
  <si>
    <t>기업은행</t>
  </si>
  <si>
    <t>116401</t>
  </si>
  <si>
    <t>은행 및 저축기관</t>
  </si>
  <si>
    <t>윤종원</t>
  </si>
  <si>
    <t>02-729-6114</t>
  </si>
  <si>
    <t>서울특별시 중구 을지로 79 중소기업은행본점</t>
  </si>
  <si>
    <t>013700</t>
  </si>
  <si>
    <t>까뮤이앤씨</t>
  </si>
  <si>
    <t>손병재, 이은규 (각자 대표이사)</t>
  </si>
  <si>
    <t>031-633-9114</t>
  </si>
  <si>
    <t xml:space="preserve">경기도 이천시 대월면 경충대로 1937번길 57 </t>
  </si>
  <si>
    <t>308100</t>
  </si>
  <si>
    <t>까스텔바작</t>
  </si>
  <si>
    <t>최준호</t>
  </si>
  <si>
    <t>02-3498-0330</t>
  </si>
  <si>
    <t xml:space="preserve">서울특별시 강남구 개포로 208 형지빌딩 </t>
  </si>
  <si>
    <t>004540</t>
  </si>
  <si>
    <t>깨끗한나라</t>
  </si>
  <si>
    <t>031701</t>
  </si>
  <si>
    <t>펄프, 종이 및 판지 제조업</t>
  </si>
  <si>
    <t>최현수, 김민환</t>
  </si>
  <si>
    <t>02-2270-9200</t>
  </si>
  <si>
    <t>서울특별시 용산구 한남대로 98 일신빌딩 4층</t>
  </si>
  <si>
    <t>187790</t>
  </si>
  <si>
    <t>나노</t>
  </si>
  <si>
    <t>신동우</t>
  </si>
  <si>
    <t>054-533-5887</t>
  </si>
  <si>
    <t>경상북도 상주시 청리면 마공공단로 60 -</t>
  </si>
  <si>
    <t>286750</t>
  </si>
  <si>
    <t>나노브릭</t>
  </si>
  <si>
    <t>주재현</t>
  </si>
  <si>
    <t>031-663-9420</t>
  </si>
  <si>
    <t xml:space="preserve">경기도 평택시 산단로52번길 68 </t>
  </si>
  <si>
    <t>121600</t>
  </si>
  <si>
    <t>나노신소재</t>
  </si>
  <si>
    <t>박장우</t>
  </si>
  <si>
    <t>044-275-6966</t>
  </si>
  <si>
    <t>세종특별자치시   부강면 금호안골길 78 부용지방산업단지내</t>
  </si>
  <si>
    <t>247660</t>
  </si>
  <si>
    <t>나노씨엠에스</t>
  </si>
  <si>
    <t>김시석</t>
  </si>
  <si>
    <t>041-587-3901</t>
  </si>
  <si>
    <t xml:space="preserve">충청남도 천안시 서북구 직산읍 4산단4로 48 </t>
  </si>
  <si>
    <t>039860</t>
  </si>
  <si>
    <t>나노엔텍</t>
  </si>
  <si>
    <t>032701</t>
  </si>
  <si>
    <t>의료용 기기 제조업</t>
  </si>
  <si>
    <t>정찬일</t>
  </si>
  <si>
    <t>02-6220-7728</t>
  </si>
  <si>
    <t>서울특별시 구로구  디지털로26길 5 에이스하이엔드타워1차 1210호</t>
  </si>
  <si>
    <t>091970</t>
  </si>
  <si>
    <t>나노캠텍</t>
  </si>
  <si>
    <t>최원서</t>
  </si>
  <si>
    <t>031-671-9466</t>
  </si>
  <si>
    <t>경기도 안성시 양성면 양성로 112 -</t>
  </si>
  <si>
    <t>244880</t>
  </si>
  <si>
    <t>나눔테크</t>
  </si>
  <si>
    <t>최무진</t>
  </si>
  <si>
    <t>062-955-8588</t>
  </si>
  <si>
    <t xml:space="preserve">광주광역시 북구 첨단벤처소로 57(월출동) </t>
  </si>
  <si>
    <t>288490</t>
  </si>
  <si>
    <t>나라소프트</t>
  </si>
  <si>
    <t>상상인</t>
  </si>
  <si>
    <t>김호상</t>
  </si>
  <si>
    <t>02-3487-7988</t>
  </si>
  <si>
    <t>서울특별시 서초구 논현로 155 광성빌딩 3층(양재동)</t>
  </si>
  <si>
    <t>051490</t>
  </si>
  <si>
    <t>나라엠앤디</t>
  </si>
  <si>
    <t>김영조</t>
  </si>
  <si>
    <t>055-239-3600</t>
  </si>
  <si>
    <t xml:space="preserve">경상남도 창원시 성산구  공단로 675 나라엠앤디(주) </t>
  </si>
  <si>
    <t>137080</t>
  </si>
  <si>
    <t>나래나노텍</t>
  </si>
  <si>
    <t>정좌진</t>
  </si>
  <si>
    <t>031-337-2600</t>
  </si>
  <si>
    <t xml:space="preserve">경기도 용인시 처인구 이동읍 백옥대로 250 </t>
  </si>
  <si>
    <t>190510</t>
  </si>
  <si>
    <t>나무가</t>
  </si>
  <si>
    <t>원태연</t>
  </si>
  <si>
    <t>070-7012-8400</t>
  </si>
  <si>
    <t>경기도 성남시 중원구 사기막골로 124, 709호(상대원동, SKn테크노파크) &amp;nbsp</t>
  </si>
  <si>
    <t>242040</t>
  </si>
  <si>
    <t>나무기술</t>
  </si>
  <si>
    <t>정철</t>
  </si>
  <si>
    <t>031-8017-3900</t>
  </si>
  <si>
    <t xml:space="preserve">서울특별시 강남구 삼성로 531 고운빌딩 5층 </t>
  </si>
  <si>
    <t>089600</t>
  </si>
  <si>
    <t>나스미디어</t>
  </si>
  <si>
    <t>박평권</t>
  </si>
  <si>
    <t>02-2188-7300</t>
  </si>
  <si>
    <t xml:space="preserve">서울특별시 강남구 도곡로1길 14 삼일프라자오피스텔4,5F </t>
  </si>
  <si>
    <t>293580</t>
  </si>
  <si>
    <t>나우IB</t>
  </si>
  <si>
    <t>이승원</t>
  </si>
  <si>
    <t>02-565-6234</t>
  </si>
  <si>
    <t>서울특별시 강남구 삼성로 511 골든타워 11층</t>
  </si>
  <si>
    <t>257990</t>
  </si>
  <si>
    <t>나우코스</t>
  </si>
  <si>
    <t>한화투자</t>
  </si>
  <si>
    <t>노향선, 김태원</t>
  </si>
  <si>
    <t>044-862-2791</t>
  </si>
  <si>
    <t xml:space="preserve">세종특별자치시 전의면 산단길 220 </t>
  </si>
  <si>
    <t>138610</t>
  </si>
  <si>
    <t>나이벡</t>
  </si>
  <si>
    <t>정종평</t>
  </si>
  <si>
    <t>043-532-7458</t>
  </si>
  <si>
    <t>충청북도 진천군  이월면 밤디길 116 이월전기전자농공1단지</t>
  </si>
  <si>
    <t>130580</t>
  </si>
  <si>
    <t>나이스디앤비</t>
  </si>
  <si>
    <t>강용구</t>
  </si>
  <si>
    <t>02-2122-2370</t>
  </si>
  <si>
    <t>서울특별시 마포구 마포대로 217 (아현동)</t>
  </si>
  <si>
    <t>036800</t>
  </si>
  <si>
    <t>나이스정보통신</t>
  </si>
  <si>
    <t>김용국</t>
  </si>
  <si>
    <t>02  -2187-2700</t>
  </si>
  <si>
    <t>267320</t>
  </si>
  <si>
    <t>나인테크</t>
  </si>
  <si>
    <t>박근노</t>
  </si>
  <si>
    <t>031-476-0305</t>
  </si>
  <si>
    <t xml:space="preserve">경기도 평택시 진위면 마산6로 6 - </t>
  </si>
  <si>
    <t>001260</t>
  </si>
  <si>
    <t>남광토건</t>
  </si>
  <si>
    <t>임민규</t>
  </si>
  <si>
    <t>02-3011-0114</t>
  </si>
  <si>
    <t xml:space="preserve">경기도 용인시 기흥구 흥덕중앙로 120 비122호(영덕동, 흥덕유타워) </t>
  </si>
  <si>
    <t>008350</t>
  </si>
  <si>
    <t>남선알미늄</t>
  </si>
  <si>
    <t>박귀봉, 정순원(각자대표)</t>
  </si>
  <si>
    <t>053-610-5110</t>
  </si>
  <si>
    <t xml:space="preserve">대구광역시 달성군  논공읍 논공중앙로 288 </t>
  </si>
  <si>
    <t>004270</t>
  </si>
  <si>
    <t>남성</t>
  </si>
  <si>
    <t>윤성호, 윤봉수</t>
  </si>
  <si>
    <t>02-2109-1550</t>
  </si>
  <si>
    <t xml:space="preserve">서울특별시 금천구 디지털로 130 남성프라자 15층 </t>
  </si>
  <si>
    <t>003920</t>
  </si>
  <si>
    <t>남양유업</t>
  </si>
  <si>
    <t>031005</t>
  </si>
  <si>
    <t>낙농제품 및 식용빙과류 제조업</t>
  </si>
  <si>
    <t>이광범</t>
  </si>
  <si>
    <t>02-2010-6601</t>
  </si>
  <si>
    <t>서울특별시 강남구 도산대로 240 1964빌딩</t>
  </si>
  <si>
    <t>025860</t>
  </si>
  <si>
    <t>남해화학</t>
  </si>
  <si>
    <t>하형수</t>
  </si>
  <si>
    <t>061-688-5354</t>
  </si>
  <si>
    <t xml:space="preserve">서울특별시 강남구 테헤란로113길 15 (삼성동) </t>
  </si>
  <si>
    <t>111710</t>
  </si>
  <si>
    <t>남화산업</t>
  </si>
  <si>
    <t>최재훈, 최영곤 (공동대표이사)</t>
  </si>
  <si>
    <t>061-450-9025</t>
  </si>
  <si>
    <t xml:space="preserve">전라남도 무안군 청계면 서호로 162 </t>
  </si>
  <si>
    <t>091590</t>
  </si>
  <si>
    <t>남화토건</t>
  </si>
  <si>
    <t>최재훈(단독 대표이사)</t>
  </si>
  <si>
    <t>062-520-1071</t>
  </si>
  <si>
    <t xml:space="preserve">전라남도 화순군 화순읍 벽라1길 40 </t>
  </si>
  <si>
    <t>168330</t>
  </si>
  <si>
    <t>내츄럴엔도텍</t>
  </si>
  <si>
    <t>김희도</t>
  </si>
  <si>
    <t>070-4601-3139</t>
  </si>
  <si>
    <t xml:space="preserve">경기도 성남시 분당구 판교로 255 번길 58, 에이동 301호 </t>
  </si>
  <si>
    <t>094860</t>
  </si>
  <si>
    <t>네오리진</t>
  </si>
  <si>
    <t>리지앙(Li Jiang)</t>
  </si>
  <si>
    <t>02-3476-4200</t>
  </si>
  <si>
    <t xml:space="preserve">서울특별시 강남구 학동로 155
(논현동, 원영빌딩지하1층,3층, 4층, 5층, 6층) </t>
  </si>
  <si>
    <t>253590</t>
  </si>
  <si>
    <t>네오셈</t>
  </si>
  <si>
    <t>염동현</t>
  </si>
  <si>
    <t>031-8091-0853</t>
  </si>
  <si>
    <t>경기도 안양시 동안구 시민대로327번길 12-26 주식회사 네오셈</t>
  </si>
  <si>
    <t>212560</t>
  </si>
  <si>
    <t>네오오토</t>
  </si>
  <si>
    <t>김원일</t>
  </si>
  <si>
    <t>02-732-2871</t>
  </si>
  <si>
    <t>서울특별시 종로구 새문안로5길 19 6층(당주동, 로얄빌딩)</t>
  </si>
  <si>
    <t>095660</t>
  </si>
  <si>
    <t>네오위즈</t>
  </si>
  <si>
    <t>김승철, 배태근 (공동대표)</t>
  </si>
  <si>
    <t>031-8023-6600</t>
  </si>
  <si>
    <t xml:space="preserve">경기도 성남시 분당구 대왕판교로645번길 14네오위즈판교타워 </t>
  </si>
  <si>
    <t>042420</t>
  </si>
  <si>
    <t>네오위즈홀딩스</t>
  </si>
  <si>
    <t>오승헌</t>
  </si>
  <si>
    <t>031-8023-6503</t>
  </si>
  <si>
    <t>950220</t>
  </si>
  <si>
    <t>네오이뮨텍</t>
  </si>
  <si>
    <t>양세환</t>
  </si>
  <si>
    <t>+1-240-801-9068</t>
  </si>
  <si>
    <t xml:space="preserve">2400 Research Boulevard, Suite 250, Rockville, MD 20850 </t>
  </si>
  <si>
    <t>311390</t>
  </si>
  <si>
    <t>네오크레마</t>
  </si>
  <si>
    <t>한기수, 최형석(공동대표)</t>
  </si>
  <si>
    <t>02-401-4088</t>
  </si>
  <si>
    <t xml:space="preserve">서울특별시 송파구 중대로 211(가락동, 나은빌딩) </t>
  </si>
  <si>
    <t>085910</t>
  </si>
  <si>
    <t>네오티스</t>
  </si>
  <si>
    <t>권상훈</t>
  </si>
  <si>
    <t>031-671-0170</t>
  </si>
  <si>
    <t xml:space="preserve">경기도 안성시  죽산면 용대길 38-9 </t>
  </si>
  <si>
    <t>092730</t>
  </si>
  <si>
    <t>네오팜</t>
  </si>
  <si>
    <t>김양수</t>
  </si>
  <si>
    <t>042-864-0038</t>
  </si>
  <si>
    <t xml:space="preserve">대전 유성구 탑립동 928번지 </t>
  </si>
  <si>
    <t>290660</t>
  </si>
  <si>
    <t>네오펙트</t>
  </si>
  <si>
    <t>반호영</t>
  </si>
  <si>
    <t>031-889-8521</t>
  </si>
  <si>
    <t>경기도 성남시 수정구 창업로 42 판교제2테크노밸리 경기기업성장센터 801호</t>
  </si>
  <si>
    <t>306620</t>
  </si>
  <si>
    <t>네온테크</t>
  </si>
  <si>
    <t>황성일</t>
  </si>
  <si>
    <t>경기도 안양시 동안구 부림로 146 네온테크 -</t>
  </si>
  <si>
    <t>153460</t>
  </si>
  <si>
    <t>네이블</t>
  </si>
  <si>
    <t>양건열</t>
  </si>
  <si>
    <t>070-7780-9910</t>
  </si>
  <si>
    <t xml:space="preserve">서울특별시 강남구 봉은사로 129 1213호(논현동, 거평타운) </t>
  </si>
  <si>
    <t>007390</t>
  </si>
  <si>
    <t>네이처셀</t>
  </si>
  <si>
    <t>라정찬</t>
  </si>
  <si>
    <t>02-545-4137</t>
  </si>
  <si>
    <t xml:space="preserve">서울특별시 영등포구 국회대로76길 10 5층 </t>
  </si>
  <si>
    <t>033640</t>
  </si>
  <si>
    <t>네패스</t>
  </si>
  <si>
    <t>이병구</t>
  </si>
  <si>
    <t>02-3470-2700</t>
  </si>
  <si>
    <t xml:space="preserve">충청북도 음성군 삼성면 금일로965번길 105 </t>
  </si>
  <si>
    <t>330860</t>
  </si>
  <si>
    <t>네패스아크</t>
  </si>
  <si>
    <t>137309</t>
  </si>
  <si>
    <t>그외 기타 전문, 과학 및 기술 서비스업</t>
  </si>
  <si>
    <t>이창우, 이병구(각자 대표이사)</t>
  </si>
  <si>
    <t>043-240-0230</t>
  </si>
  <si>
    <t xml:space="preserve">충청북도 청주시 청원구 오창읍 과학산업2로 587-32 </t>
  </si>
  <si>
    <t>005720</t>
  </si>
  <si>
    <t>넥센</t>
  </si>
  <si>
    <t>강병중, 강호찬, 배중열</t>
  </si>
  <si>
    <t>055-333-0771</t>
  </si>
  <si>
    <t xml:space="preserve">경상남도 김해시  김해대로 2595 </t>
  </si>
  <si>
    <t>002350</t>
  </si>
  <si>
    <t>넥센타이어</t>
  </si>
  <si>
    <t>대표이사 회  장 강병중
대표이사 부회장 강호찬
대표이사 사  장 이현종</t>
  </si>
  <si>
    <t>055-370-5114</t>
  </si>
  <si>
    <t xml:space="preserve">경상남도 양산시  충렬로 355 넥센타이어 </t>
  </si>
  <si>
    <t>089140</t>
  </si>
  <si>
    <t>넥스턴바이오</t>
  </si>
  <si>
    <t>이정찬</t>
  </si>
  <si>
    <t>031-288-2088</t>
  </si>
  <si>
    <t>경기도 용인시 기흥구 기흥단지로121번길 35 (고매동)</t>
  </si>
  <si>
    <t>137940</t>
  </si>
  <si>
    <t>넥스트아이</t>
  </si>
  <si>
    <t>진광(Chen Guang)</t>
  </si>
  <si>
    <t>031-478-2700</t>
  </si>
  <si>
    <t xml:space="preserve">경기도 안양시 동안구 동편로 13번길65 넥스트아이빌딩 </t>
  </si>
  <si>
    <t>396270</t>
  </si>
  <si>
    <t>넥스트칩</t>
  </si>
  <si>
    <t>김경수</t>
  </si>
  <si>
    <t>02-3460-4594</t>
  </si>
  <si>
    <t xml:space="preserve">경기도 성남시 분당구 판교역로 230, 비동 10층 </t>
  </si>
  <si>
    <t>348210</t>
  </si>
  <si>
    <t>넥스틴</t>
  </si>
  <si>
    <t>박태훈</t>
  </si>
  <si>
    <t>031-629-2300</t>
  </si>
  <si>
    <t xml:space="preserve">경기도 화성시 동탄산단9길 23-12 </t>
  </si>
  <si>
    <t>225570</t>
  </si>
  <si>
    <t>넥슨게임즈</t>
  </si>
  <si>
    <t>박용현</t>
  </si>
  <si>
    <t>02-750-5644</t>
  </si>
  <si>
    <t xml:space="preserve">서울특별시 강남구 남부순환로 2621 5층(도곡동, 에스앤아이강남빌딩) </t>
  </si>
  <si>
    <t>217270</t>
  </si>
  <si>
    <t>넵튠</t>
  </si>
  <si>
    <t>정욱, 유태웅 (각자대표이사)</t>
  </si>
  <si>
    <t>031-698-3498</t>
  </si>
  <si>
    <t xml:space="preserve">경기도 성남시 분당구 황새울로 246 9층(수내동, 도담빌딩) </t>
  </si>
  <si>
    <t>251270</t>
  </si>
  <si>
    <t>넷마블</t>
  </si>
  <si>
    <t>권영식, 도기욱(각자 대표집행임원)</t>
  </si>
  <si>
    <t>02-2271-7114</t>
  </si>
  <si>
    <t xml:space="preserve">38 Digital-ro 26-gil, Guro-gu, Seoul (Guro-dong, G-Tower) </t>
  </si>
  <si>
    <t>317860</t>
  </si>
  <si>
    <t>노드메이슨</t>
  </si>
  <si>
    <t>구자풍</t>
  </si>
  <si>
    <t>070-7123-0077</t>
  </si>
  <si>
    <t>서울특별시 마포구 토정로 119 노드메이슨 빌딩</t>
  </si>
  <si>
    <t>104620</t>
  </si>
  <si>
    <t>노랑풍선</t>
  </si>
  <si>
    <t>147502</t>
  </si>
  <si>
    <t>여행사 및 기타 여행보조 서비스업</t>
  </si>
  <si>
    <t>김진국</t>
  </si>
  <si>
    <t>02-1544-2288</t>
  </si>
  <si>
    <t>서울특별시 중구 수표로 31 (저동2가, 노랑풍선빌딩)</t>
  </si>
  <si>
    <t>090350</t>
  </si>
  <si>
    <t>노루페인트</t>
  </si>
  <si>
    <t>조성국</t>
  </si>
  <si>
    <t>031-467-6114</t>
  </si>
  <si>
    <t xml:space="preserve">경기도 안양시 만안구  박달로 351 </t>
  </si>
  <si>
    <t>000320</t>
  </si>
  <si>
    <t>노루홀딩스</t>
  </si>
  <si>
    <t>한영재,김용기</t>
  </si>
  <si>
    <t>02-2191-7700</t>
  </si>
  <si>
    <t>194700</t>
  </si>
  <si>
    <t>노바렉스</t>
  </si>
  <si>
    <t>권석형</t>
  </si>
  <si>
    <t>02-587-0019</t>
  </si>
  <si>
    <t xml:space="preserve">충청북도 청주시 흥덕구 오송읍 오송생명14로 80 노바렉스 오송공장 </t>
  </si>
  <si>
    <t>285490</t>
  </si>
  <si>
    <t>노바텍</t>
  </si>
  <si>
    <t>오춘택</t>
  </si>
  <si>
    <t>031-627-5290</t>
  </si>
  <si>
    <t xml:space="preserve">경기도 용인시 기흥구 흥덕중앙로 120 1101호, 1105호, 1106호, 1107호, 1111호,
1112호, 1113호(영덕동, 유타워) </t>
  </si>
  <si>
    <t>229500</t>
  </si>
  <si>
    <t>노브메타파마</t>
  </si>
  <si>
    <t>황선욱, 정회윤 
(각자 대표)</t>
  </si>
  <si>
    <t>02-538-1893</t>
  </si>
  <si>
    <t>서울특별시 강남구 언주로 727 13층 (논현동, 트리스빌딩)</t>
  </si>
  <si>
    <t>106520</t>
  </si>
  <si>
    <t>노블엠앤비</t>
  </si>
  <si>
    <t>032703</t>
  </si>
  <si>
    <t>사진장비 및 광학기기 제조업</t>
  </si>
  <si>
    <t>김기태,최경선 각자대표이사</t>
  </si>
  <si>
    <t>02-538-5370</t>
  </si>
  <si>
    <t xml:space="preserve">경기도 용인시 처인구 남사면 경기동로 21-11 1동 </t>
  </si>
  <si>
    <t>376930</t>
  </si>
  <si>
    <t>노을</t>
  </si>
  <si>
    <t>임찬양(단독 대표이사)</t>
  </si>
  <si>
    <t>031-308-6310</t>
  </si>
  <si>
    <t>경기도 용인시 수지구 광교중앙로 338, 비동 10층 &amp;nbsp</t>
  </si>
  <si>
    <t>278650</t>
  </si>
  <si>
    <t>노터스</t>
  </si>
  <si>
    <t>문정환, 김도형(각자대표)</t>
  </si>
  <si>
    <t>032-833-8899</t>
  </si>
  <si>
    <t xml:space="preserve">인천광역시 연수구 아카데미로79번길 38 - </t>
  </si>
  <si>
    <t>006280</t>
  </si>
  <si>
    <t>녹십자</t>
  </si>
  <si>
    <t>허은철</t>
  </si>
  <si>
    <t>031-260-9300</t>
  </si>
  <si>
    <t xml:space="preserve">경기도 용인시 기흥구  이현로30번길 107(보정동) </t>
  </si>
  <si>
    <t>142280</t>
  </si>
  <si>
    <t>녹십자엠에스</t>
  </si>
  <si>
    <t>사공영희</t>
  </si>
  <si>
    <t>경기도 용인시 기흥구 이현로30번길 107 &amp;nbsp</t>
  </si>
  <si>
    <t>234690</t>
  </si>
  <si>
    <t>녹십자웰빙</t>
  </si>
  <si>
    <t>김상현</t>
  </si>
  <si>
    <t>031-629-8600</t>
  </si>
  <si>
    <t xml:space="preserve">서울특별시 영등포구 여의대로 108 파크원타워2 33층 </t>
  </si>
  <si>
    <t>005250</t>
  </si>
  <si>
    <t>녹십자홀딩스</t>
  </si>
  <si>
    <t>허일섭, 허용준</t>
  </si>
  <si>
    <t>경기 용인시 구성읍 동백리 (주)녹십자 303</t>
  </si>
  <si>
    <t>065560</t>
  </si>
  <si>
    <t>녹원씨엔아이</t>
  </si>
  <si>
    <t>031801</t>
  </si>
  <si>
    <t>인쇄 및 인쇄관련 산업</t>
  </si>
  <si>
    <t>김성우</t>
  </si>
  <si>
    <t>031-958-2500</t>
  </si>
  <si>
    <t>경기도 파주시 신촌2로 1 (주)녹원씨엔아이</t>
  </si>
  <si>
    <t>004370</t>
  </si>
  <si>
    <t>농심</t>
  </si>
  <si>
    <t>박준,이병학</t>
  </si>
  <si>
    <t>02-820-7114</t>
  </si>
  <si>
    <t xml:space="preserve">서울특별시 동작구  여의대방로 112 </t>
  </si>
  <si>
    <t>072710</t>
  </si>
  <si>
    <t>농심홀딩스</t>
  </si>
  <si>
    <t>신동원</t>
  </si>
  <si>
    <t>02-820-7820</t>
  </si>
  <si>
    <t>서울특별시 동작구  여의대방로 112 (신대방동)</t>
  </si>
  <si>
    <t>054050</t>
  </si>
  <si>
    <t>농우바이오</t>
  </si>
  <si>
    <t>010101</t>
  </si>
  <si>
    <t>작물 재배업</t>
  </si>
  <si>
    <t>박동섭</t>
  </si>
  <si>
    <t>031-213-4321</t>
  </si>
  <si>
    <t xml:space="preserve">경기도 수원시 영통구 센트럴타운로 114-8(이의동)농우바이오 </t>
  </si>
  <si>
    <t>069140</t>
  </si>
  <si>
    <t>누리플랜</t>
  </si>
  <si>
    <t>이규홍,이강우 (공동대표)</t>
  </si>
  <si>
    <t>031-997-9097</t>
  </si>
  <si>
    <t xml:space="preserve">경기도 김포시  대곶면 대곶로202번길 191 </t>
  </si>
  <si>
    <t>040160</t>
  </si>
  <si>
    <t>누리플렉스</t>
  </si>
  <si>
    <t>김영덕</t>
  </si>
  <si>
    <t>02-781-0700</t>
  </si>
  <si>
    <t xml:space="preserve">서울특별시 서초구 사평대로 16(방배동 750-14번지) </t>
  </si>
  <si>
    <t>332290</t>
  </si>
  <si>
    <t>누보</t>
  </si>
  <si>
    <t>김창균, 이경원</t>
  </si>
  <si>
    <t>031-295-6189</t>
  </si>
  <si>
    <t xml:space="preserve">경기도 수원시 권선구 서호로 89 6동 교육관 325호(서둔동) </t>
  </si>
  <si>
    <t>126870</t>
  </si>
  <si>
    <t>뉴로스</t>
  </si>
  <si>
    <t>김승우</t>
  </si>
  <si>
    <t>042-865-7300</t>
  </si>
  <si>
    <t>대전광역시 유성구 테크노2로 274 (탑립동)</t>
  </si>
  <si>
    <t>060260</t>
  </si>
  <si>
    <t>뉴보텍</t>
  </si>
  <si>
    <t>황문기</t>
  </si>
  <si>
    <t>033-734-6001</t>
  </si>
  <si>
    <t xml:space="preserve">강원도 원주시 태장공단길 42-6 - </t>
  </si>
  <si>
    <t>012340</t>
  </si>
  <si>
    <t>뉴인텍</t>
  </si>
  <si>
    <t>장기수</t>
  </si>
  <si>
    <t>041 -541 -8100</t>
  </si>
  <si>
    <t xml:space="preserve">충청남도 아산시 음봉면 음봉면로 243 </t>
  </si>
  <si>
    <t>214870</t>
  </si>
  <si>
    <t>뉴지랩파마</t>
  </si>
  <si>
    <t>박대우</t>
  </si>
  <si>
    <t>032-683-7903</t>
  </si>
  <si>
    <t xml:space="preserve">경기도 부천시 오정구 신흥로362번길 23 (내동) </t>
  </si>
  <si>
    <t>270870</t>
  </si>
  <si>
    <t>뉴트리</t>
  </si>
  <si>
    <t>김도언</t>
  </si>
  <si>
    <t>02-565-3494</t>
  </si>
  <si>
    <t>서울시 송파구 백제고분로 27길 6-14 (삼전동 101-3) -</t>
  </si>
  <si>
    <t>144960</t>
  </si>
  <si>
    <t>뉴파워프라즈마</t>
  </si>
  <si>
    <t>위순임</t>
  </si>
  <si>
    <t>031-612-7600</t>
  </si>
  <si>
    <t xml:space="preserve">경기도 수원시 권선구 산업로155번길 214 (주)뉴파워프라즈마 </t>
  </si>
  <si>
    <t>085670</t>
  </si>
  <si>
    <t>뉴프렉스</t>
  </si>
  <si>
    <t>임우현, 임시연 (각자대표)</t>
  </si>
  <si>
    <t>031-494-9325</t>
  </si>
  <si>
    <t xml:space="preserve">경기 안산시 단원구 신길동 1055603-4호 </t>
  </si>
  <si>
    <t>119860</t>
  </si>
  <si>
    <t>다나와</t>
  </si>
  <si>
    <t>안징현</t>
  </si>
  <si>
    <t>02-1688-2450</t>
  </si>
  <si>
    <t>서울특별시 양천구  목동동로 233-1 501호</t>
  </si>
  <si>
    <t>064260</t>
  </si>
  <si>
    <t>다날</t>
  </si>
  <si>
    <t>박상만</t>
  </si>
  <si>
    <t>031-697-1004</t>
  </si>
  <si>
    <t xml:space="preserve">경기도 성남시 분당구 분당로 55, 9층(서현동, 분당퍼스트타워) </t>
  </si>
  <si>
    <t>093640</t>
  </si>
  <si>
    <t>다믈멀티미디어</t>
  </si>
  <si>
    <t>정집훈</t>
  </si>
  <si>
    <t>02-595-5197</t>
  </si>
  <si>
    <t xml:space="preserve">서울특별시 서초구 서초대로 67 성령빌딩 (방배동 869-9,11) 2층 </t>
  </si>
  <si>
    <t>340360</t>
  </si>
  <si>
    <t>다보링크</t>
  </si>
  <si>
    <t>이용화</t>
  </si>
  <si>
    <t>031-387-3240</t>
  </si>
  <si>
    <t>경기도 안양시 동안구 벌말로 112 주식회사 다보링크</t>
  </si>
  <si>
    <t>039560</t>
  </si>
  <si>
    <t>다산네트웍스</t>
  </si>
  <si>
    <t>남민우</t>
  </si>
  <si>
    <t>070-7010-1000</t>
  </si>
  <si>
    <t xml:space="preserve">경기도 성남시 분당구 대왕판교로644번길 49 다산타워 </t>
  </si>
  <si>
    <t>058730</t>
  </si>
  <si>
    <t>다스코</t>
  </si>
  <si>
    <t>한상원</t>
  </si>
  <si>
    <t>061-370-2114</t>
  </si>
  <si>
    <t xml:space="preserve">전라남도 화순군  동면 동농공길 26-2 </t>
  </si>
  <si>
    <t>298870</t>
  </si>
  <si>
    <t>다올인베스트먼트</t>
  </si>
  <si>
    <t>신진호, 김창규</t>
  </si>
  <si>
    <t>031-628-6480</t>
  </si>
  <si>
    <t xml:space="preserve">경기도 성남시 분당구 대왕판교로 670 </t>
  </si>
  <si>
    <t>030210</t>
  </si>
  <si>
    <t>다올투자증권</t>
  </si>
  <si>
    <t>이병철, 이창근 (각자 대표이사)</t>
  </si>
  <si>
    <t>02-2184-2000</t>
  </si>
  <si>
    <t>서울특별시 영등포구 여의나루로 60 여의도포스트타워</t>
  </si>
  <si>
    <t>023590</t>
  </si>
  <si>
    <t>다우기술</t>
  </si>
  <si>
    <t>김윤덕</t>
  </si>
  <si>
    <t>070-8707-1000</t>
  </si>
  <si>
    <t>경기도 용인시 수지구  디지털벨리로 81 디지털스퀘어 6층</t>
  </si>
  <si>
    <t>032190</t>
  </si>
  <si>
    <t>다우데이타</t>
  </si>
  <si>
    <t>성백진(단독 대표)</t>
  </si>
  <si>
    <t>02-3410-5100</t>
  </si>
  <si>
    <t xml:space="preserve">서울특별시 마포구 독막로 311 염리동, 재화스퀘어 5층, 11층 </t>
  </si>
  <si>
    <t>323350</t>
  </si>
  <si>
    <t>다원넥스뷰</t>
  </si>
  <si>
    <t>남기중</t>
  </si>
  <si>
    <t>031-8085-7850</t>
  </si>
  <si>
    <t xml:space="preserve">경기도 안산시 단원구 시화호수로 485 </t>
  </si>
  <si>
    <t>068240</t>
  </si>
  <si>
    <t>다원시스</t>
  </si>
  <si>
    <t>박선순</t>
  </si>
  <si>
    <t>031-8085-3010</t>
  </si>
  <si>
    <t>경기도 안산시 단원구 시화호수로 485(성곡동) (주) 다원시스</t>
  </si>
  <si>
    <t>145210</t>
  </si>
  <si>
    <t>다이나믹디자인</t>
  </si>
  <si>
    <t>황 응 연</t>
  </si>
  <si>
    <t>062-944-6161</t>
  </si>
  <si>
    <t>광주광역시 북구 첨단연신로29번길 12 (주)다이나믹디자인(연제동 1036번지)</t>
  </si>
  <si>
    <t>271850</t>
  </si>
  <si>
    <t>다이오진</t>
  </si>
  <si>
    <t>임성식</t>
  </si>
  <si>
    <t>031-701-6488</t>
  </si>
  <si>
    <t xml:space="preserve">경기도 성남시 분당구 판교로 255번길 9-22, 302호(삼평동, 우림더블유시티) </t>
  </si>
  <si>
    <t>019680</t>
  </si>
  <si>
    <t>대교</t>
  </si>
  <si>
    <t>168501</t>
  </si>
  <si>
    <t>초등 교육기관</t>
  </si>
  <si>
    <t>강호준</t>
  </si>
  <si>
    <t>02-829-1114</t>
  </si>
  <si>
    <t>서울특별시 관악구 보라매로 3길 23 (보라매동 729-21) 대교타워</t>
  </si>
  <si>
    <t>006370</t>
  </si>
  <si>
    <t>대구백화점</t>
  </si>
  <si>
    <t>구정모</t>
  </si>
  <si>
    <t>053-423-1234</t>
  </si>
  <si>
    <t>대구광역시 중구 동성로 30 9층 재무팀</t>
  </si>
  <si>
    <t>008060</t>
  </si>
  <si>
    <t>대덕</t>
  </si>
  <si>
    <t>김영재</t>
  </si>
  <si>
    <t>031-8040-8073</t>
  </si>
  <si>
    <t>경기도 안산시 단원구 강촌로 230 (목내동)</t>
  </si>
  <si>
    <t>353200</t>
  </si>
  <si>
    <t>대덕전자</t>
  </si>
  <si>
    <t>신영환</t>
  </si>
  <si>
    <t>031-8040-8000</t>
  </si>
  <si>
    <t xml:space="preserve">경기도 안산시 단원구 강촌로 230 </t>
  </si>
  <si>
    <t>000490</t>
  </si>
  <si>
    <t>대동</t>
  </si>
  <si>
    <t>김준식, 원유현</t>
  </si>
  <si>
    <t>053-610-3000</t>
  </si>
  <si>
    <t>대구광역시 달성군 논공읍 논공중앙로34길 35 35</t>
  </si>
  <si>
    <t>178600</t>
  </si>
  <si>
    <t>대동고려삼</t>
  </si>
  <si>
    <t>대신증권</t>
  </si>
  <si>
    <t>최 성 근</t>
  </si>
  <si>
    <t>041-753-8803</t>
  </si>
  <si>
    <t xml:space="preserve">충청남도 금산군  군북면 군북로 586 </t>
  </si>
  <si>
    <t>020400</t>
  </si>
  <si>
    <t>대동금속</t>
  </si>
  <si>
    <t>032403</t>
  </si>
  <si>
    <t>금속 주조업</t>
  </si>
  <si>
    <t>053 -610 -5030</t>
  </si>
  <si>
    <t xml:space="preserve">대구광역시 달성군  논공읍 논공로 602 </t>
  </si>
  <si>
    <t>008830</t>
  </si>
  <si>
    <t>대동기어</t>
  </si>
  <si>
    <t>강경규</t>
  </si>
  <si>
    <t>055 -851 -2311</t>
  </si>
  <si>
    <t xml:space="preserve">경상남도 사천시  사남면 공단1로 42 (주)대동기어 </t>
  </si>
  <si>
    <t>048470</t>
  </si>
  <si>
    <t>대동스틸</t>
  </si>
  <si>
    <t>임형기 임주희(각자대표이사)</t>
  </si>
  <si>
    <t>(02)780-4448</t>
  </si>
  <si>
    <t>인천광역시 남동구 앵고개로622번길 29 남동공단 165B-1L 고잔동</t>
  </si>
  <si>
    <t>008110</t>
  </si>
  <si>
    <t>대동전자</t>
  </si>
  <si>
    <t>김명성</t>
  </si>
  <si>
    <t>02-855-5121</t>
  </si>
  <si>
    <t xml:space="preserve">서울특별시 금천구  가산디지털1로 33 </t>
  </si>
  <si>
    <t>004780</t>
  </si>
  <si>
    <t>대륙제관</t>
  </si>
  <si>
    <t>032509</t>
  </si>
  <si>
    <t>기타 금속 가공제품 제조업</t>
  </si>
  <si>
    <t>박봉국, 박봉준 (각자대표이사)</t>
  </si>
  <si>
    <t>02-6003-0600</t>
  </si>
  <si>
    <t xml:space="preserve">서울특별시 강남구 역삼로 221 </t>
  </si>
  <si>
    <t>005750</t>
  </si>
  <si>
    <t>대림B&amp;Co</t>
  </si>
  <si>
    <t>032302</t>
  </si>
  <si>
    <t>내화, 비내화 요업제품 제조업</t>
  </si>
  <si>
    <t>강태식</t>
  </si>
  <si>
    <t>055-280-8400</t>
  </si>
  <si>
    <t xml:space="preserve">경상남도 창원시 성산구  공단로 52 </t>
  </si>
  <si>
    <t>017650</t>
  </si>
  <si>
    <t>대림제지</t>
  </si>
  <si>
    <t>류  창  승</t>
  </si>
  <si>
    <t>031 -373 -7670</t>
  </si>
  <si>
    <t xml:space="preserve">경기 오산시 누읍동 7 </t>
  </si>
  <si>
    <t>006570</t>
  </si>
  <si>
    <t>대림통상</t>
  </si>
  <si>
    <t>고은희, 이지용</t>
  </si>
  <si>
    <t>02-730-9811</t>
  </si>
  <si>
    <t xml:space="preserve">서울특별시 서대문구  연희로 142 </t>
  </si>
  <si>
    <t>007720</t>
  </si>
  <si>
    <t>대명소노시즌</t>
  </si>
  <si>
    <t>김범철</t>
  </si>
  <si>
    <t>02-2222-7500</t>
  </si>
  <si>
    <t xml:space="preserve">강원도 홍천군 서면 한치골길 262 </t>
  </si>
  <si>
    <t>389260</t>
  </si>
  <si>
    <t>대명에너지</t>
  </si>
  <si>
    <t>서종현</t>
  </si>
  <si>
    <t>02-6900-1100</t>
  </si>
  <si>
    <t>서울특별시 강남구 논현로85길 70 (역삼동,역삼823빌딩) 2층</t>
  </si>
  <si>
    <t>317850</t>
  </si>
  <si>
    <t>대모</t>
  </si>
  <si>
    <t>이원해</t>
  </si>
  <si>
    <t>0314886000</t>
  </si>
  <si>
    <t>경기도 시흥시 엠티브이26로58번길 56 -</t>
  </si>
  <si>
    <t>290670</t>
  </si>
  <si>
    <t>대보마그네틱</t>
  </si>
  <si>
    <t>032809</t>
  </si>
  <si>
    <t>기타 전기장비 제조업</t>
  </si>
  <si>
    <t>이준각, 이상익 각자대표</t>
  </si>
  <si>
    <t>031-354-3960</t>
  </si>
  <si>
    <t xml:space="preserve">경기도 화성시 팔탄면 현대기아로 25-13 </t>
  </si>
  <si>
    <t>078140</t>
  </si>
  <si>
    <t>대봉엘에스</t>
  </si>
  <si>
    <t>박종호, 박진오</t>
  </si>
  <si>
    <t>032-712-8800</t>
  </si>
  <si>
    <t xml:space="preserve">인천광역시 남동구  능허대로649번길 123 </t>
  </si>
  <si>
    <t>001680</t>
  </si>
  <si>
    <t>대상</t>
  </si>
  <si>
    <t>임정배</t>
  </si>
  <si>
    <t>02-2220-9500</t>
  </si>
  <si>
    <t>서울특별시 종로구 창경궁로 120 종로플레이스</t>
  </si>
  <si>
    <t>084690</t>
  </si>
  <si>
    <t>대상홀딩스</t>
  </si>
  <si>
    <t>임창욱, 최성수 각자대표이사</t>
  </si>
  <si>
    <t>02-2211-6500</t>
  </si>
  <si>
    <t xml:space="preserve">서울특별시 중구 세종대로9길 41 올리브타워 2층 </t>
  </si>
  <si>
    <t>036480</t>
  </si>
  <si>
    <t>대성미생물</t>
  </si>
  <si>
    <t>이동규, 조항원 (각자대표)</t>
  </si>
  <si>
    <t>02-553-1104</t>
  </si>
  <si>
    <t xml:space="preserve">경기도 의왕시  덕영대로 103 </t>
  </si>
  <si>
    <t>128820</t>
  </si>
  <si>
    <t>대성산업</t>
  </si>
  <si>
    <t>074707</t>
  </si>
  <si>
    <t>연료 소매업</t>
  </si>
  <si>
    <t>김영대,이은우(공동대표)</t>
  </si>
  <si>
    <t>02-2170-2160</t>
  </si>
  <si>
    <t xml:space="preserve">서울특별시 구로구 경인로 662(신도림동, 디큐브시티) </t>
  </si>
  <si>
    <t>117580</t>
  </si>
  <si>
    <t>대성에너지</t>
  </si>
  <si>
    <t>대표이사 김영훈
대표이사 윤홍식</t>
  </si>
  <si>
    <t>053-606-1000</t>
  </si>
  <si>
    <t>대구광역시 중구 명덕로 85 (남산동)</t>
  </si>
  <si>
    <t>025440</t>
  </si>
  <si>
    <t>대성엘텍</t>
  </si>
  <si>
    <t>양원기</t>
  </si>
  <si>
    <t>02-867-0061</t>
  </si>
  <si>
    <t xml:space="preserve">서울 금천구 가산동 60-19 번지 </t>
  </si>
  <si>
    <t>027830</t>
  </si>
  <si>
    <t>대성창투</t>
  </si>
  <si>
    <t>김영훈, 박근진 (각자대표이사)</t>
  </si>
  <si>
    <t>02-559-2900</t>
  </si>
  <si>
    <t xml:space="preserve">서울특별시 강남구 역삼로 165 해성빌딩4층 </t>
  </si>
  <si>
    <t>104040</t>
  </si>
  <si>
    <t>대성파인텍</t>
  </si>
  <si>
    <t>김병준</t>
  </si>
  <si>
    <t>055-289-4883</t>
  </si>
  <si>
    <t xml:space="preserve">경상남도 창원시 성산구 남면로 627 (외동) </t>
  </si>
  <si>
    <t>129920</t>
  </si>
  <si>
    <t>대성하이텍</t>
  </si>
  <si>
    <t>최우각, 최호형</t>
  </si>
  <si>
    <t>053-608-3600</t>
  </si>
  <si>
    <t xml:space="preserve">대구광역시 달성군 현풍면 테크노대로2길 10 (중리, (주)대성하이텍) </t>
  </si>
  <si>
    <t>016710</t>
  </si>
  <si>
    <t>대성홀딩스</t>
  </si>
  <si>
    <t>대표이사 김영훈
대표이사 김정주</t>
  </si>
  <si>
    <t>대구광역시 중구 명덕로 85 대성홀딩스</t>
  </si>
  <si>
    <t>387310</t>
  </si>
  <si>
    <t>대신밸런스제10호스팩</t>
  </si>
  <si>
    <t>이현식</t>
  </si>
  <si>
    <t>02-769-2053</t>
  </si>
  <si>
    <t xml:space="preserve">서울특별시 중구 삼일대로 343 </t>
  </si>
  <si>
    <t>397500</t>
  </si>
  <si>
    <t>대신밸런스제11호스팩</t>
  </si>
  <si>
    <t>정재중</t>
  </si>
  <si>
    <t>426670</t>
  </si>
  <si>
    <t>대신밸런스제12호스팩</t>
  </si>
  <si>
    <t>이문수</t>
  </si>
  <si>
    <t xml:space="preserve">서울시 중구 삼일대로 343(저동1가, 대신파이낸스센터 </t>
  </si>
  <si>
    <t>020180</t>
  </si>
  <si>
    <t>대신정보통신</t>
  </si>
  <si>
    <t>이재원, 최현택 (각자 대표이사)</t>
  </si>
  <si>
    <t>02-2107-5009</t>
  </si>
  <si>
    <t xml:space="preserve">광주광역시 서구 상무중앙로 110(치평동, 우체국보험광주회관) </t>
  </si>
  <si>
    <t>003540</t>
  </si>
  <si>
    <t>오익근</t>
  </si>
  <si>
    <t>02-769-2000</t>
  </si>
  <si>
    <t>서울특별시 중구 삼일대로 343 저동1가 대신파이낸스센터</t>
  </si>
  <si>
    <t>045390</t>
  </si>
  <si>
    <t>대아티아이</t>
  </si>
  <si>
    <t>이상백, 이일수</t>
  </si>
  <si>
    <t>032-680-0800</t>
  </si>
  <si>
    <t xml:space="preserve">경기도 부천시 오정구 수도로 139 </t>
  </si>
  <si>
    <t>009190</t>
  </si>
  <si>
    <t>대양금속</t>
  </si>
  <si>
    <t>조상종</t>
  </si>
  <si>
    <t>041-404-1000</t>
  </si>
  <si>
    <t xml:space="preserve">충청남도 예산군  신암면 추사로 146-8 </t>
  </si>
  <si>
    <t>108380</t>
  </si>
  <si>
    <t>대양전기공업</t>
  </si>
  <si>
    <t>서영우</t>
  </si>
  <si>
    <t>051-200-5331</t>
  </si>
  <si>
    <t xml:space="preserve">부산광역시 사하구 장평로 245 </t>
  </si>
  <si>
    <t>006580</t>
  </si>
  <si>
    <t>대양제지</t>
  </si>
  <si>
    <t>박득철, 이상천 (각자 대표이사)</t>
  </si>
  <si>
    <t>031-490-9302</t>
  </si>
  <si>
    <t xml:space="preserve">경기도 안산시 단원구  신원로 50 </t>
  </si>
  <si>
    <t>014160</t>
  </si>
  <si>
    <t>대영포장</t>
  </si>
  <si>
    <t>031702</t>
  </si>
  <si>
    <t>골판지, 종이 상자 및 종이용기 제조업</t>
  </si>
  <si>
    <t>강병은,손용수</t>
  </si>
  <si>
    <t>031-490-9300</t>
  </si>
  <si>
    <t>경기도 안산시 단원구 산단로 265 (원시동, 대영포장(주))</t>
  </si>
  <si>
    <t>047040</t>
  </si>
  <si>
    <t>대우건설</t>
  </si>
  <si>
    <t>백정완</t>
  </si>
  <si>
    <t>02-2288-3114</t>
  </si>
  <si>
    <t>서울특별시 중구 을지로 170 (을지로4가)</t>
  </si>
  <si>
    <t>009320</t>
  </si>
  <si>
    <t>대우부품</t>
  </si>
  <si>
    <t>서중호,문종은</t>
  </si>
  <si>
    <t>063-530-8171</t>
  </si>
  <si>
    <t xml:space="preserve">전라북도 정읍시  공단2길 3 </t>
  </si>
  <si>
    <t>042660</t>
  </si>
  <si>
    <t>대우조선해양</t>
  </si>
  <si>
    <t>박두선</t>
  </si>
  <si>
    <t>055-735-2114</t>
  </si>
  <si>
    <t>경상남도 거제시 거제대로 3370 (아주동)</t>
  </si>
  <si>
    <t>003090</t>
  </si>
  <si>
    <t>대웅</t>
  </si>
  <si>
    <t>윤재춘</t>
  </si>
  <si>
    <t>02-550-8800</t>
  </si>
  <si>
    <t>경기 성남시 중원구 상대원동 223-23</t>
  </si>
  <si>
    <t>069620</t>
  </si>
  <si>
    <t>대웅제약</t>
  </si>
  <si>
    <t>전승호, 이창재</t>
  </si>
  <si>
    <t>경기도 화성시 향남읍 제약공단4길 35-14 -</t>
  </si>
  <si>
    <t>007680</t>
  </si>
  <si>
    <t>대원</t>
  </si>
  <si>
    <t>전응식</t>
  </si>
  <si>
    <t>043-264-1115</t>
  </si>
  <si>
    <t>충청북도 청주시 상당구 용담로 7 1층 (주)대원 (문화동, 센트럴칸타빌)</t>
  </si>
  <si>
    <t>000430</t>
  </si>
  <si>
    <t>대원강업</t>
  </si>
  <si>
    <t>허재철, 김항수</t>
  </si>
  <si>
    <t>02-3455-7300</t>
  </si>
  <si>
    <t>충청남도 천안시 서북구 성거읍 오목모전길 117-8 대원강업주식회사</t>
  </si>
  <si>
    <t>048910</t>
  </si>
  <si>
    <t>대원미디어</t>
  </si>
  <si>
    <t>정욱, 정동훈</t>
  </si>
  <si>
    <t>02-6373-3000</t>
  </si>
  <si>
    <t xml:space="preserve">서울특별시 용산구 한강대로23길 55 6층 1-1호(한강로3가,현대아이파크몰 테마파크) </t>
  </si>
  <si>
    <t>005710</t>
  </si>
  <si>
    <t>대원산업</t>
  </si>
  <si>
    <t>허재건, 허재명, 김재덕</t>
  </si>
  <si>
    <t>031 -495 -2301</t>
  </si>
  <si>
    <t xml:space="preserve">경기도 안산시 단원구 원시로 179 </t>
  </si>
  <si>
    <t>006340</t>
  </si>
  <si>
    <t>대원전선</t>
  </si>
  <si>
    <t>서명환</t>
  </si>
  <si>
    <t>041-339-3400</t>
  </si>
  <si>
    <t xml:space="preserve">충청남도 예산군  고덕면 호음덕령길 92 </t>
  </si>
  <si>
    <t>003220</t>
  </si>
  <si>
    <t>대원제약</t>
  </si>
  <si>
    <t>백승호,백승열</t>
  </si>
  <si>
    <t>02-2204-7000</t>
  </si>
  <si>
    <t>서울특별시 성동구 천호대로 386 대원제약</t>
  </si>
  <si>
    <t>024890</t>
  </si>
  <si>
    <t>대원화성</t>
  </si>
  <si>
    <t>강동엽</t>
  </si>
  <si>
    <t>031-372-3992</t>
  </si>
  <si>
    <t>서울특별시 강남구 봉은사로 327 궁도빌딩 13층</t>
  </si>
  <si>
    <t>290380</t>
  </si>
  <si>
    <t>대유</t>
  </si>
  <si>
    <t>김우동</t>
  </si>
  <si>
    <t>02-556-6293</t>
  </si>
  <si>
    <t xml:space="preserve">서울특별시 강남구 학동로77길 26 (청담동, 대유빌딩) </t>
  </si>
  <si>
    <t>002880</t>
  </si>
  <si>
    <t>대유에이텍</t>
  </si>
  <si>
    <t>권의경</t>
  </si>
  <si>
    <t>062-940-8672</t>
  </si>
  <si>
    <t xml:space="preserve">광주광역시 광산구  소촌로123번길 40-12 </t>
  </si>
  <si>
    <t>290120</t>
  </si>
  <si>
    <t>대유에이피</t>
  </si>
  <si>
    <t>이석근</t>
  </si>
  <si>
    <t>063-210-3900</t>
  </si>
  <si>
    <t xml:space="preserve">전라북도 완주군 봉동읍 완주산단8로 66 </t>
  </si>
  <si>
    <t>000300</t>
  </si>
  <si>
    <t>대유플러스</t>
  </si>
  <si>
    <t>박상민</t>
  </si>
  <si>
    <t>031-737-7000</t>
  </si>
  <si>
    <t>광주광역시 광산구 소촌로123번길 40-16 2층(소촌동)</t>
  </si>
  <si>
    <t>120240</t>
  </si>
  <si>
    <t>대정화금</t>
  </si>
  <si>
    <t>송영준</t>
  </si>
  <si>
    <t>031-488-8822</t>
  </si>
  <si>
    <t>경기도 시흥시 서해안로 186 대정화금(주) 정돵동, 시화공단 1다 107</t>
  </si>
  <si>
    <t>003310</t>
  </si>
  <si>
    <t>대주산업</t>
  </si>
  <si>
    <t>031008</t>
  </si>
  <si>
    <t>동물용 사료 및 조제식품 제조업</t>
  </si>
  <si>
    <t>정석원</t>
  </si>
  <si>
    <t>02-6416-7203</t>
  </si>
  <si>
    <t>서울특별시 광진구 구의강변로 44 (구의동)</t>
  </si>
  <si>
    <t>114920</t>
  </si>
  <si>
    <t>대주이엔티</t>
  </si>
  <si>
    <t>현대차증권</t>
  </si>
  <si>
    <t>황광수</t>
  </si>
  <si>
    <t>070-7015-1337</t>
  </si>
  <si>
    <t>인천광역시 중구 신포로 4 (사동) 4층</t>
  </si>
  <si>
    <t>078600</t>
  </si>
  <si>
    <t>대주전자재료</t>
  </si>
  <si>
    <t>임일지,임중규(각자대표)</t>
  </si>
  <si>
    <t>031-498-2901</t>
  </si>
  <si>
    <t xml:space="preserve">경기 시흥시 정왕동 1236-10 </t>
  </si>
  <si>
    <t>012800</t>
  </si>
  <si>
    <t>대창</t>
  </si>
  <si>
    <t>조시영, 김옥렬</t>
  </si>
  <si>
    <t>031-496-3000</t>
  </si>
  <si>
    <t xml:space="preserve">경기도 시흥시 공단1대로 391 </t>
  </si>
  <si>
    <t>015230</t>
  </si>
  <si>
    <t>대창단조</t>
  </si>
  <si>
    <t>박권일</t>
  </si>
  <si>
    <t>055-329-3911</t>
  </si>
  <si>
    <t>경남 김해시 생림면 봉림리 1072-1</t>
  </si>
  <si>
    <t>096350</t>
  </si>
  <si>
    <t>대창솔루션</t>
  </si>
  <si>
    <t>김대성</t>
  </si>
  <si>
    <t>052-711-7700</t>
  </si>
  <si>
    <t>부산광역시 강서구 화전산단1로 155 화전동</t>
  </si>
  <si>
    <t>140520</t>
  </si>
  <si>
    <t>대창스틸</t>
  </si>
  <si>
    <t>문창복, 문경석</t>
  </si>
  <si>
    <t>032-816-7700</t>
  </si>
  <si>
    <t>인천광역시 남동구 아암대로 1213 &amp;nbsp</t>
  </si>
  <si>
    <t>131220</t>
  </si>
  <si>
    <t>대한과학</t>
  </si>
  <si>
    <t>서현정</t>
  </si>
  <si>
    <t>033-737-7500</t>
  </si>
  <si>
    <t>강원도 원주시  지정면 신평석화로 326 대한과학</t>
  </si>
  <si>
    <t>010170</t>
  </si>
  <si>
    <t>대한광통신</t>
  </si>
  <si>
    <t>도문현</t>
  </si>
  <si>
    <t>031-489-5195</t>
  </si>
  <si>
    <t xml:space="preserve">경기도 안산시 단원구 장자골로 49 </t>
  </si>
  <si>
    <t>060900</t>
  </si>
  <si>
    <t>대한그린파워</t>
  </si>
  <si>
    <t>김진만</t>
  </si>
  <si>
    <t>070-4716-5300</t>
  </si>
  <si>
    <t xml:space="preserve">전라남도 영광군 영광읍 그린테크로 23 - </t>
  </si>
  <si>
    <t>054670</t>
  </si>
  <si>
    <t>대한뉴팜</t>
  </si>
  <si>
    <t>이완진</t>
  </si>
  <si>
    <t>031-778-2600</t>
  </si>
  <si>
    <t xml:space="preserve">경기도 화성시 향남읍 상신리 904-3 </t>
  </si>
  <si>
    <t>001070</t>
  </si>
  <si>
    <t>대한방직</t>
  </si>
  <si>
    <t>031302</t>
  </si>
  <si>
    <t>직물직조 및 직물제품 제조업</t>
  </si>
  <si>
    <t>설 범, 김 인호</t>
  </si>
  <si>
    <t>02-368-0114</t>
  </si>
  <si>
    <t>서울특별시 중구 중림로 48 (중림동, 성준빌딩)</t>
  </si>
  <si>
    <t>023910</t>
  </si>
  <si>
    <t>대한약품</t>
  </si>
  <si>
    <t>이윤우</t>
  </si>
  <si>
    <t>02-2678-8443</t>
  </si>
  <si>
    <t xml:space="preserve">서울특별시 영등포구 선유로45길 3 </t>
  </si>
  <si>
    <t>006650</t>
  </si>
  <si>
    <t>대한유화</t>
  </si>
  <si>
    <t>강길순</t>
  </si>
  <si>
    <t>02-2122-1515</t>
  </si>
  <si>
    <t>서울특별시 종로구  자하문로 77 유남빌딩</t>
  </si>
  <si>
    <t>001440</t>
  </si>
  <si>
    <t>대한전선</t>
  </si>
  <si>
    <t>나형균</t>
  </si>
  <si>
    <t>02-316-9114</t>
  </si>
  <si>
    <t xml:space="preserve">경기도 안양시 동안구 관양동 1746-2 대한스마트타워 </t>
  </si>
  <si>
    <t>084010</t>
  </si>
  <si>
    <t>대한제강</t>
  </si>
  <si>
    <t>이경백, 한성민 각자대표</t>
  </si>
  <si>
    <t>02-1670-3300</t>
  </si>
  <si>
    <t xml:space="preserve">부산광역시 사하구 하신번영로 69 </t>
  </si>
  <si>
    <t>001790</t>
  </si>
  <si>
    <t>대한제당</t>
  </si>
  <si>
    <t>강승우</t>
  </si>
  <si>
    <t>032-770-1400</t>
  </si>
  <si>
    <t xml:space="preserve">인천광역시 중구  월미로 116(북성동1가) </t>
  </si>
  <si>
    <t>001130</t>
  </si>
  <si>
    <t>대한제분</t>
  </si>
  <si>
    <t>이건영, 송인석</t>
  </si>
  <si>
    <t>02-3455-0200</t>
  </si>
  <si>
    <t xml:space="preserve">서울특별시 중구 세종대로 39 </t>
  </si>
  <si>
    <t>003490</t>
  </si>
  <si>
    <t>대한항공</t>
  </si>
  <si>
    <t>085101</t>
  </si>
  <si>
    <t>항공 여객 운송업</t>
  </si>
  <si>
    <t>조원태, 우기홍</t>
  </si>
  <si>
    <t>02-2656-7114</t>
  </si>
  <si>
    <t xml:space="preserve">서울특별시 강서구 하늘길 260 </t>
  </si>
  <si>
    <t>005880</t>
  </si>
  <si>
    <t>대한해운</t>
  </si>
  <si>
    <t>김만태</t>
  </si>
  <si>
    <t>02-3701-0114</t>
  </si>
  <si>
    <t xml:space="preserve">서울특별시 강서구 마곡중앙8로 78 에스엠알엔디센터 </t>
  </si>
  <si>
    <t>003830</t>
  </si>
  <si>
    <t>대한화섬</t>
  </si>
  <si>
    <t>032005</t>
  </si>
  <si>
    <t>화학섬유 제조업</t>
  </si>
  <si>
    <t>정철현</t>
  </si>
  <si>
    <t>02-3406-0300</t>
  </si>
  <si>
    <t xml:space="preserve">서울특별시 중구  동호로 310 </t>
  </si>
  <si>
    <t>016090</t>
  </si>
  <si>
    <t>대현</t>
  </si>
  <si>
    <t>신현균</t>
  </si>
  <si>
    <t>02-3485-7000</t>
  </si>
  <si>
    <t xml:space="preserve">서울특별시 강남구 언주로 619 (논현동, 대현그린타워) </t>
  </si>
  <si>
    <t>069460</t>
  </si>
  <si>
    <t>대호에이엘</t>
  </si>
  <si>
    <t>노영호,강지연</t>
  </si>
  <si>
    <t>053-610-5400</t>
  </si>
  <si>
    <t xml:space="preserve">대구광역시 달성군  논공읍 논공중앙로 211 </t>
  </si>
  <si>
    <t>021040</t>
  </si>
  <si>
    <t>대호특수강</t>
  </si>
  <si>
    <t>강근욱</t>
  </si>
  <si>
    <t>055 -388 -4001</t>
  </si>
  <si>
    <t xml:space="preserve">경상남도 양산시  산막공단북4길 13 (주)대호피앤씨 </t>
  </si>
  <si>
    <t>067080</t>
  </si>
  <si>
    <t>대화제약</t>
  </si>
  <si>
    <t>노병태, 김은석(각자대표)</t>
  </si>
  <si>
    <t>02-586-6451</t>
  </si>
  <si>
    <t xml:space="preserve">강원도 횡성군  횡성읍 한우로 495 </t>
  </si>
  <si>
    <t>298540</t>
  </si>
  <si>
    <t>더네이쳐홀딩스</t>
  </si>
  <si>
    <t>031404</t>
  </si>
  <si>
    <t>의복 액세서리 제조업</t>
  </si>
  <si>
    <t>박영준</t>
  </si>
  <si>
    <t>1588-2906</t>
  </si>
  <si>
    <t>서울특별시 용산구 새창로44길 10 -</t>
  </si>
  <si>
    <t>192080</t>
  </si>
  <si>
    <t>더블유게임즈</t>
  </si>
  <si>
    <t>김가람</t>
  </si>
  <si>
    <t>02-501-7219</t>
  </si>
  <si>
    <t xml:space="preserve">서울특별시 강남구 테헤란로 152 강남파이낸스센터 16층 </t>
  </si>
  <si>
    <t>299170</t>
  </si>
  <si>
    <t>더블유에스아이</t>
  </si>
  <si>
    <t>박정섭</t>
  </si>
  <si>
    <t>02-6915-5350</t>
  </si>
  <si>
    <t>서울특별시 강남구 봉은사로44길 31 (역삼동)</t>
  </si>
  <si>
    <t>012510</t>
  </si>
  <si>
    <t>더존비즈온</t>
  </si>
  <si>
    <t>김용우</t>
  </si>
  <si>
    <t>02-6233-3000</t>
  </si>
  <si>
    <t xml:space="preserve">강원도 춘천시 남산면 버들1길 130 </t>
  </si>
  <si>
    <t>302920</t>
  </si>
  <si>
    <t>더콘텐츠온</t>
  </si>
  <si>
    <t>김상윤</t>
  </si>
  <si>
    <t>02-2183-1930</t>
  </si>
  <si>
    <t xml:space="preserve">서울특별시 강남구 테헤란로 322 동관 601호, 602호, 603호, 604호, 605호(역삼동, 한신인터밸리24) </t>
  </si>
  <si>
    <t>213420</t>
  </si>
  <si>
    <t>덕산네오룩스</t>
  </si>
  <si>
    <t>이수훈, 이범성(각자 대표이사)</t>
  </si>
  <si>
    <t>041-590-5400</t>
  </si>
  <si>
    <t xml:space="preserve">충청남도 천안시 서북구 입장면 쑥골길 21-32 </t>
  </si>
  <si>
    <t>317330</t>
  </si>
  <si>
    <t>덕산테코피아</t>
  </si>
  <si>
    <t>이수완</t>
  </si>
  <si>
    <t>041-903-9700</t>
  </si>
  <si>
    <t>충청남도 천안시 동남구 풍세면 풍세산단2로 39 &amp;nbsp</t>
  </si>
  <si>
    <t>077360</t>
  </si>
  <si>
    <t>덕산하이메탈</t>
  </si>
  <si>
    <t>김윤철, 이수훈(각자대표이사)</t>
  </si>
  <si>
    <t>052-283-9000</t>
  </si>
  <si>
    <t xml:space="preserve">울산광역시 북구  무룡1로 66 </t>
  </si>
  <si>
    <t>004830</t>
  </si>
  <si>
    <t>덕성</t>
  </si>
  <si>
    <t>이봉근, 김성진 (각자대표이사)</t>
  </si>
  <si>
    <t>031-204-0781</t>
  </si>
  <si>
    <t xml:space="preserve">경기도 수원시 영통구  신원로 25 </t>
  </si>
  <si>
    <t>090410</t>
  </si>
  <si>
    <t>덕신하우징</t>
  </si>
  <si>
    <t>최영복</t>
  </si>
  <si>
    <t>02-2600-2600</t>
  </si>
  <si>
    <t xml:space="preserve">충청남도 천안시 동남구 수신면 수신로 485-34 </t>
  </si>
  <si>
    <t>024900</t>
  </si>
  <si>
    <t>덕양산업</t>
  </si>
  <si>
    <t>윤성희, 손동인, 한상욱(각자대표이사)</t>
  </si>
  <si>
    <t>052-219-1114</t>
  </si>
  <si>
    <t xml:space="preserve">울산광역시 북구  효암로 366 </t>
  </si>
  <si>
    <t>263600</t>
  </si>
  <si>
    <t>덕우전자</t>
  </si>
  <si>
    <t>이준용</t>
  </si>
  <si>
    <t>054-474-9661</t>
  </si>
  <si>
    <t>경상북도 구미시 산동면 첨단기업7로 98-23 &amp;nbsp</t>
  </si>
  <si>
    <t>194480</t>
  </si>
  <si>
    <t>데브시스터즈</t>
  </si>
  <si>
    <t>이지훈, 김종흔</t>
  </si>
  <si>
    <t>02-2148-0750</t>
  </si>
  <si>
    <t xml:space="preserve">서울특별시 강남구 도산대로 327 데브시스터즈(주) </t>
  </si>
  <si>
    <t>348840</t>
  </si>
  <si>
    <t>데이드림엔터</t>
  </si>
  <si>
    <t>KB증권</t>
  </si>
  <si>
    <t>송정우</t>
  </si>
  <si>
    <t>02-761-8836</t>
  </si>
  <si>
    <t>서울특별시 영등포구 여의대방로65길 20 15F (호성빌딩 신관)</t>
  </si>
  <si>
    <t>263800</t>
  </si>
  <si>
    <t>데이타솔루션</t>
  </si>
  <si>
    <t>배복태</t>
  </si>
  <si>
    <t>02-3467-7200</t>
  </si>
  <si>
    <t xml:space="preserve">서울특별시 강남구 언주로 620, 10층 </t>
  </si>
  <si>
    <t>199150</t>
  </si>
  <si>
    <t>데이터스트림즈</t>
  </si>
  <si>
    <t>이영상</t>
  </si>
  <si>
    <t>02-3473-9077</t>
  </si>
  <si>
    <t>서울특별시 서초구 사임당로 28 6층 (서초동, 청호나이스)</t>
  </si>
  <si>
    <t>206560</t>
  </si>
  <si>
    <t>덱스터</t>
  </si>
  <si>
    <t>영화, 드라마, 광고, 뉴미디어 등 모든 영상 전반의 VFX(Visual Effects 시각효과)의 제공, 콘텐츠 기획, 제작 및 콘텐츠사업의 투자</t>
    <phoneticPr fontId="23" type="noConversion"/>
  </si>
  <si>
    <t>김욱, 강종익</t>
  </si>
  <si>
    <t>02-6391-7000</t>
  </si>
  <si>
    <t xml:space="preserve">서울특별시 마포구 매봉산로 75 1801호, 1901호(상암동,디디엠씨) </t>
  </si>
  <si>
    <t>261200</t>
  </si>
  <si>
    <t>덴티스</t>
  </si>
  <si>
    <t>심기봉</t>
  </si>
  <si>
    <t>053-589-3560</t>
  </si>
  <si>
    <t>대구광역시 달서구 성서서로 99 덴티스</t>
  </si>
  <si>
    <t>145720</t>
  </si>
  <si>
    <t>덴티움</t>
  </si>
  <si>
    <t>서승우</t>
  </si>
  <si>
    <t>070-7098-9158</t>
  </si>
  <si>
    <t xml:space="preserve">서울특별시 강남구 테헤란로87길 21 동성빌딩 10층 </t>
  </si>
  <si>
    <t>227420</t>
  </si>
  <si>
    <t>도부마스크</t>
  </si>
  <si>
    <t>하나증권</t>
  </si>
  <si>
    <t>김충범</t>
  </si>
  <si>
    <t>02-553-5638</t>
  </si>
  <si>
    <t xml:space="preserve">서울특별시 송파구 송파대로 167문정역테라타워 제비(B)동 제8층 제비(B)817호 </t>
  </si>
  <si>
    <t>067990</t>
  </si>
  <si>
    <t>도이치모터스</t>
  </si>
  <si>
    <t>074501</t>
  </si>
  <si>
    <t>자동차 판매업</t>
  </si>
  <si>
    <t>권혁민</t>
  </si>
  <si>
    <t>02-2243-6165</t>
  </si>
  <si>
    <t xml:space="preserve">서울특별시 성동구 동일로 111 (성수동 2가) </t>
  </si>
  <si>
    <t>002150</t>
  </si>
  <si>
    <t>도화엔지니어링</t>
  </si>
  <si>
    <t>박승우,곽준상,김덕구</t>
  </si>
  <si>
    <t>02-6323-3032</t>
  </si>
  <si>
    <t xml:space="preserve">서울특별시 강남구  삼성로 438 도화타워 </t>
  </si>
  <si>
    <t>006620</t>
  </si>
  <si>
    <t>동구바이오제약</t>
  </si>
  <si>
    <t>조용준</t>
  </si>
  <si>
    <t>02-2684-5421</t>
  </si>
  <si>
    <t xml:space="preserve">서울특별시 송파구 법원로 114, B동 14층 </t>
  </si>
  <si>
    <t>100130</t>
  </si>
  <si>
    <t>동국S&amp;C</t>
  </si>
  <si>
    <t>이동진</t>
  </si>
  <si>
    <t>054-271-0508</t>
  </si>
  <si>
    <t xml:space="preserve">경상북도 포항시 남구 대송로 62(장흥동) </t>
  </si>
  <si>
    <t>005160</t>
  </si>
  <si>
    <t>동국산업</t>
  </si>
  <si>
    <t>남기성, 장세희(각자대표)</t>
  </si>
  <si>
    <t>02-316-7500</t>
  </si>
  <si>
    <t xml:space="preserve">서울특별시 중구  다동길 46 </t>
  </si>
  <si>
    <t>075970</t>
  </si>
  <si>
    <t>동국알앤에스</t>
  </si>
  <si>
    <t>이원휘</t>
  </si>
  <si>
    <t>051-550-5050</t>
  </si>
  <si>
    <t xml:space="preserve">경상남도 김해시  상동면 상동로375번길 26-29 동국내화(주) </t>
  </si>
  <si>
    <t>001230</t>
  </si>
  <si>
    <t>동국제강</t>
  </si>
  <si>
    <t>장세욱, 김연극</t>
  </si>
  <si>
    <t>02-317-1114</t>
  </si>
  <si>
    <t>서울특별시 중구  을지로5길 19 페럼타워</t>
  </si>
  <si>
    <t>086450</t>
  </si>
  <si>
    <t>동국제약</t>
  </si>
  <si>
    <t>송준호</t>
  </si>
  <si>
    <t>02-2191-9800</t>
  </si>
  <si>
    <t xml:space="preserve">서울특별시 강남구 영동대로 715 동국제약 청담빌딩 </t>
  </si>
  <si>
    <t>023450</t>
  </si>
  <si>
    <t>동남합성</t>
  </si>
  <si>
    <t>김정돈, 박미령 (각자대표)</t>
  </si>
  <si>
    <t>041-840-3100</t>
  </si>
  <si>
    <t>충청남도 공주시 탄천면 탄천산업단지길 80-61 -</t>
  </si>
  <si>
    <t>004140</t>
  </si>
  <si>
    <t>동방</t>
  </si>
  <si>
    <t>김형곤, 박창기</t>
  </si>
  <si>
    <t>02-2190-8100</t>
  </si>
  <si>
    <t>서울특별시 중구 통일로2길 16 3층(순화동, 에이아이에이타워)</t>
  </si>
  <si>
    <t>099410</t>
  </si>
  <si>
    <t>동방선기</t>
  </si>
  <si>
    <t>손지익</t>
  </si>
  <si>
    <t>055-545-0882</t>
  </si>
  <si>
    <t xml:space="preserve">경상남도 창원시 진해구 명제로 73 </t>
  </si>
  <si>
    <t>007590</t>
  </si>
  <si>
    <t>동방아그로</t>
  </si>
  <si>
    <t>염병만, 염병진</t>
  </si>
  <si>
    <t>02-580-3600</t>
  </si>
  <si>
    <t>서울특별시 관악구  남부순환로 2028 남현동, 동방빌딩</t>
  </si>
  <si>
    <t>005960</t>
  </si>
  <si>
    <t>동부건설</t>
  </si>
  <si>
    <t>허상희</t>
  </si>
  <si>
    <t>02-3484-2114</t>
  </si>
  <si>
    <t xml:space="preserve">서울특별시 강남구 테헤란로 137 코레이트 타워 </t>
  </si>
  <si>
    <t>026960</t>
  </si>
  <si>
    <t>동서</t>
  </si>
  <si>
    <t>02-701-5050</t>
  </si>
  <si>
    <t xml:space="preserve">서울특별시 마포구 독막로 324 동서빌딩 </t>
  </si>
  <si>
    <t>002210</t>
  </si>
  <si>
    <t>동성제약</t>
  </si>
  <si>
    <t>이양구</t>
  </si>
  <si>
    <t>02-6911-3600</t>
  </si>
  <si>
    <t>서울특별시 도봉구  도봉로 683  (방학동) 동성빌딩</t>
  </si>
  <si>
    <t>102260</t>
  </si>
  <si>
    <t>동성케미컬</t>
  </si>
  <si>
    <t>이만우, 백진우 (각자 대표이사)</t>
  </si>
  <si>
    <t>051-200-4500</t>
  </si>
  <si>
    <t xml:space="preserve">부산광역시 사하구  신산로 99 </t>
  </si>
  <si>
    <t>033500</t>
  </si>
  <si>
    <t>동성화인텍</t>
  </si>
  <si>
    <t>류완수</t>
  </si>
  <si>
    <t>02-6190-8500</t>
  </si>
  <si>
    <t xml:space="preserve">부산광역시 사하구 신산로 99 - </t>
  </si>
  <si>
    <t>025950</t>
  </si>
  <si>
    <t>동신건설</t>
  </si>
  <si>
    <t>김근한,김동한</t>
  </si>
  <si>
    <t>053 -756 -7701</t>
  </si>
  <si>
    <t xml:space="preserve">경상북도 안동시  서동문로 217 </t>
  </si>
  <si>
    <t>000640</t>
  </si>
  <si>
    <t>동아쏘시오홀딩스</t>
  </si>
  <si>
    <t>정재훈</t>
  </si>
  <si>
    <t>02-920-8114</t>
  </si>
  <si>
    <t xml:space="preserve">서울특별시 동대문구  천호대로 64 </t>
  </si>
  <si>
    <t>170900</t>
  </si>
  <si>
    <t>동아에스티</t>
  </si>
  <si>
    <t>김민영</t>
  </si>
  <si>
    <t>서울 동대문구 용두동 138 ~255 천호대로 64</t>
  </si>
  <si>
    <t>088130</t>
  </si>
  <si>
    <t>동아엘텍</t>
  </si>
  <si>
    <t>박재규, 김재평(각자대표이사)</t>
  </si>
  <si>
    <t>031-345-1500</t>
  </si>
  <si>
    <t xml:space="preserve">경기도 안양시 동안구 시민대로327번길 12-24 (주)동아엘텍 빌딩 </t>
  </si>
  <si>
    <t>028100</t>
  </si>
  <si>
    <t>동아지질</t>
  </si>
  <si>
    <t>박만규, 최정욱</t>
  </si>
  <si>
    <t>051-580-5550</t>
  </si>
  <si>
    <t>부산광역시 금정구  금샘로 347 동아지질</t>
  </si>
  <si>
    <t>282690</t>
  </si>
  <si>
    <t>동아타이어</t>
  </si>
  <si>
    <t>김상헌,황덕환</t>
  </si>
  <si>
    <t>055-389-0011</t>
  </si>
  <si>
    <t xml:space="preserve">경상남도 양산시 유산공단11길 11 </t>
  </si>
  <si>
    <t>041930</t>
  </si>
  <si>
    <t>동아화성</t>
  </si>
  <si>
    <t>임경식, 성락제</t>
  </si>
  <si>
    <t>055)313 - 1800</t>
  </si>
  <si>
    <t xml:space="preserve">경상남도 김해시  유하로 154-9 </t>
  </si>
  <si>
    <t>001520</t>
  </si>
  <si>
    <t>동양</t>
  </si>
  <si>
    <t>정진학</t>
  </si>
  <si>
    <t>02-6150-7000</t>
  </si>
  <si>
    <t xml:space="preserve">서울특별시 영등포구 국제금융로2길 24 - </t>
  </si>
  <si>
    <t>084670</t>
  </si>
  <si>
    <t>동양고속</t>
  </si>
  <si>
    <t>084902</t>
  </si>
  <si>
    <t>육상 여객 운송업</t>
  </si>
  <si>
    <t>백남근</t>
  </si>
  <si>
    <t>02-535-3111</t>
  </si>
  <si>
    <t xml:space="preserve">경기도 안양시 동안구 흥안대로 67 </t>
  </si>
  <si>
    <t>082640</t>
  </si>
  <si>
    <t>동양생명</t>
  </si>
  <si>
    <t>저우궈단(Jou, Gwo-Duan)</t>
  </si>
  <si>
    <t>02-1577-1004</t>
  </si>
  <si>
    <t>서울특별시 종로구 종로 33 (청진동)</t>
  </si>
  <si>
    <t>060380</t>
  </si>
  <si>
    <t>동양에스텍</t>
  </si>
  <si>
    <t>조남욱</t>
  </si>
  <si>
    <t>042-221-6900</t>
  </si>
  <si>
    <t>대전광역시 중구 중앙로 164번길 20(은행동) 동양빌딩 4층</t>
  </si>
  <si>
    <t>079960</t>
  </si>
  <si>
    <t>동양이엔피</t>
  </si>
  <si>
    <t>김재수,김재만</t>
  </si>
  <si>
    <t>(031)236-1511</t>
  </si>
  <si>
    <t xml:space="preserve">경기도 평택시 진위면 진위산단로 76 </t>
  </si>
  <si>
    <t>008970</t>
  </si>
  <si>
    <t>동양철관</t>
  </si>
  <si>
    <t>이곽우</t>
  </si>
  <si>
    <t>02-6903-0200</t>
  </si>
  <si>
    <t>충청남도 천안시 동남구  풍세면 풍세로 515 동양철관(주)</t>
  </si>
  <si>
    <t>228340</t>
  </si>
  <si>
    <t>동양파일</t>
  </si>
  <si>
    <t>김근수</t>
  </si>
  <si>
    <t>02-3770-3157</t>
  </si>
  <si>
    <t xml:space="preserve">충청남도 아산시 염치읍 아산온천로 16-127 </t>
  </si>
  <si>
    <t>092780</t>
  </si>
  <si>
    <t>동양피스톤</t>
  </si>
  <si>
    <t>홍순겸</t>
  </si>
  <si>
    <t>031-489-9000</t>
  </si>
  <si>
    <t xml:space="preserve">경기도 안산시 단원구 해봉로255번길 16 </t>
  </si>
  <si>
    <t>088910</t>
  </si>
  <si>
    <t>동우팜투테이블</t>
  </si>
  <si>
    <t>031001</t>
  </si>
  <si>
    <t>도축, 육류 가공 및 저장 처리업</t>
  </si>
  <si>
    <t>이계창</t>
  </si>
  <si>
    <t>063-450-2000</t>
  </si>
  <si>
    <t xml:space="preserve">전라북도 군산시  서수면 동군산로 1095 주식회사 동우 </t>
  </si>
  <si>
    <t>094170</t>
  </si>
  <si>
    <t>동운아나텍</t>
  </si>
  <si>
    <t>김동철</t>
  </si>
  <si>
    <t>02-3465-8765</t>
  </si>
  <si>
    <t>서울특별시 서초구 반포대로 22 서초 평화빌딩 12층</t>
  </si>
  <si>
    <t>049770</t>
  </si>
  <si>
    <t>동원F&amp;B</t>
  </si>
  <si>
    <t>김재옥</t>
  </si>
  <si>
    <t>02-589-3000-1</t>
  </si>
  <si>
    <t>서울특별시 서초구  마방로 68 (양재동) 동원산업빌딩</t>
  </si>
  <si>
    <t>013120</t>
  </si>
  <si>
    <t>동원개발</t>
  </si>
  <si>
    <t>장복만, 이성휘 (각자 대표이사)</t>
  </si>
  <si>
    <t>051 -645 -3113</t>
  </si>
  <si>
    <t>부산광역시 수영구 수영로 754 동원빌딩 (민락동,센텀비스타동원)</t>
  </si>
  <si>
    <t>018500</t>
  </si>
  <si>
    <t>동원금속</t>
  </si>
  <si>
    <t>이은우, 박승룡</t>
  </si>
  <si>
    <t>053-859-2311</t>
  </si>
  <si>
    <t>경상북도 경산시  진량읍 북리1길  69</t>
  </si>
  <si>
    <t>006040</t>
  </si>
  <si>
    <t>동원산업</t>
  </si>
  <si>
    <t>010301</t>
  </si>
  <si>
    <t>어로 어업</t>
  </si>
  <si>
    <t>이명우</t>
  </si>
  <si>
    <t>02-589-3333</t>
  </si>
  <si>
    <t>서울특별시 서초구 마방로 68 (양재동)</t>
  </si>
  <si>
    <t>030720</t>
  </si>
  <si>
    <t>동원수산</t>
  </si>
  <si>
    <t>단독대표이사 사장 왕기철</t>
  </si>
  <si>
    <t>02-528-8000</t>
  </si>
  <si>
    <t xml:space="preserve">서울특별시 마포구 마포대로 86 창강빌딩 16층 </t>
  </si>
  <si>
    <t>014820</t>
  </si>
  <si>
    <t>동원시스템즈</t>
  </si>
  <si>
    <t>조점근,서범원,장성학</t>
  </si>
  <si>
    <t>02-589-4700</t>
  </si>
  <si>
    <t>충청남도 아산시 둔포면 아산밸리동로 100 -</t>
  </si>
  <si>
    <t>163560</t>
  </si>
  <si>
    <t>동일고무벨트</t>
  </si>
  <si>
    <t>이윤환</t>
  </si>
  <si>
    <t>051-520-9114</t>
  </si>
  <si>
    <t>109860</t>
  </si>
  <si>
    <t>동일금속</t>
  </si>
  <si>
    <t>오길봉</t>
  </si>
  <si>
    <t>054-333-5501</t>
  </si>
  <si>
    <t>경북 영천시 금호읍 덕성리 327</t>
  </si>
  <si>
    <t>032960</t>
  </si>
  <si>
    <t>동일기연</t>
  </si>
  <si>
    <t>손동준 , 정수열</t>
  </si>
  <si>
    <t>031 -356 -7114</t>
  </si>
  <si>
    <t>경기도 화성시  남양로930번길 28 동일기연</t>
  </si>
  <si>
    <t>004890</t>
  </si>
  <si>
    <t>동일산업</t>
  </si>
  <si>
    <t>오순택, 오승민</t>
  </si>
  <si>
    <t>054-288-7500</t>
  </si>
  <si>
    <t>경상북도 포항시 남구  괴동로 112 (장흥동) 동일산업(주)</t>
  </si>
  <si>
    <t>002690</t>
  </si>
  <si>
    <t>동일제강</t>
  </si>
  <si>
    <t>임범수, 김우진</t>
  </si>
  <si>
    <t>031-677-1234</t>
  </si>
  <si>
    <t xml:space="preserve">경기도 안성시 미양면 안성맞춤대로 474-40 </t>
  </si>
  <si>
    <t>023790</t>
  </si>
  <si>
    <t>동일철강</t>
  </si>
  <si>
    <t>박정묵</t>
  </si>
  <si>
    <t>051-316 -5341</t>
  </si>
  <si>
    <t xml:space="preserve">부산 북구 학장동 716-1 </t>
  </si>
  <si>
    <t>005290</t>
  </si>
  <si>
    <t>동진쎄미켐</t>
  </si>
  <si>
    <t>이부섭, 이준혁</t>
  </si>
  <si>
    <t>02-325-9451</t>
  </si>
  <si>
    <t xml:space="preserve">인천광역시 서구  백범로 644 </t>
  </si>
  <si>
    <t>025900</t>
  </si>
  <si>
    <t>동화기업</t>
  </si>
  <si>
    <t>김홍진</t>
  </si>
  <si>
    <t>02-2122-0651</t>
  </si>
  <si>
    <t xml:space="preserve">인천광역시 서구 가정로97번길 28(가좌동) </t>
  </si>
  <si>
    <t>000020</t>
  </si>
  <si>
    <t>동화약품</t>
  </si>
  <si>
    <t>유준하, 한종현(각자 대표이사)</t>
  </si>
  <si>
    <t>02-2021-9300</t>
  </si>
  <si>
    <t>서울특별시 중구 남대문로9길 24 패스트파이브타워 6~8층(다동)</t>
  </si>
  <si>
    <t>000150</t>
  </si>
  <si>
    <t>두산</t>
  </si>
  <si>
    <t>박정원, 김민철, 문홍성</t>
  </si>
  <si>
    <t>02-3398-0114</t>
  </si>
  <si>
    <t>서울특별시 중구  장충단로 275 두산타원</t>
  </si>
  <si>
    <t>241560</t>
  </si>
  <si>
    <t>두산밥캣</t>
  </si>
  <si>
    <t>스캇성철박, 조덕제</t>
  </si>
  <si>
    <t>031-5179-3300</t>
  </si>
  <si>
    <t>경기도 성남시 분당구 정자일로 155 정자동, 분당두산타워</t>
  </si>
  <si>
    <t>034020</t>
  </si>
  <si>
    <t>두산에너빌리티</t>
  </si>
  <si>
    <t>박지원, 정연인, 박상현</t>
  </si>
  <si>
    <t>055-278-6114</t>
  </si>
  <si>
    <t>경상남도 창원시 성산구  두산볼보로 22 두산중공업 주식회사</t>
  </si>
  <si>
    <t>131970</t>
  </si>
  <si>
    <t>두산테스나</t>
  </si>
  <si>
    <t>이종도, 김윤건</t>
  </si>
  <si>
    <t>031-646-8500</t>
  </si>
  <si>
    <t xml:space="preserve">경기도 평택시 산단로 16번길 72 </t>
  </si>
  <si>
    <t>336260</t>
  </si>
  <si>
    <t>두산퓨얼셀</t>
  </si>
  <si>
    <t>정형락, 제후석 (각자 대표이사)</t>
  </si>
  <si>
    <t>063-722-2001</t>
  </si>
  <si>
    <t>전라북도 익산시 석암로7길 100 (팔봉동)</t>
  </si>
  <si>
    <t>016740</t>
  </si>
  <si>
    <t>두올</t>
  </si>
  <si>
    <t>조인회, 정재열</t>
  </si>
  <si>
    <t>02-6922-7132</t>
  </si>
  <si>
    <t xml:space="preserve">서울특별시 강남구 영동대로96길 20 대화빌딩 2층 </t>
  </si>
  <si>
    <t>073190</t>
  </si>
  <si>
    <t>듀오백</t>
  </si>
  <si>
    <t>033201</t>
  </si>
  <si>
    <t>가구 제조업</t>
  </si>
  <si>
    <t>정관영</t>
  </si>
  <si>
    <t>032-816-4814</t>
  </si>
  <si>
    <t xml:space="preserve">인천 서구 가좌동 543-2 </t>
  </si>
  <si>
    <t>176750</t>
  </si>
  <si>
    <t>듀켐바이오</t>
  </si>
  <si>
    <t>김종우 (단독 대표이사)</t>
  </si>
  <si>
    <t>023324868</t>
  </si>
  <si>
    <t xml:space="preserve">서울특별시 마포구 와우산로 816층,7층(서교동, 서봉갤러리) </t>
  </si>
  <si>
    <t>030350</t>
  </si>
  <si>
    <t>드래곤플라이</t>
  </si>
  <si>
    <t>원명수</t>
  </si>
  <si>
    <t>02-522-9393</t>
  </si>
  <si>
    <t>서울특별시 서초구 서초중앙로22길 80 (서초동)</t>
  </si>
  <si>
    <t>203650</t>
  </si>
  <si>
    <t>드림시큐리티</t>
  </si>
  <si>
    <t>범진규, 문진일</t>
  </si>
  <si>
    <t>02-2233-5533</t>
  </si>
  <si>
    <t>서울특별시 성동구 아차산로 126 10층 (성수동2가, 더리브세종타워)</t>
  </si>
  <si>
    <t>223250</t>
  </si>
  <si>
    <t>드림씨아이에스</t>
  </si>
  <si>
    <t>유정희</t>
  </si>
  <si>
    <t>02-2010-4500</t>
  </si>
  <si>
    <t xml:space="preserve">서울특별시 종로구 사직로 130 적선현대빌딩, 10층 10호 </t>
  </si>
  <si>
    <t>060570</t>
  </si>
  <si>
    <t>드림어스컴퍼니</t>
  </si>
  <si>
    <t>김동훈</t>
  </si>
  <si>
    <t>02-6245-6700</t>
  </si>
  <si>
    <t xml:space="preserve">서울특별시 서초구 강남대로 311 드림플러스 강남 </t>
  </si>
  <si>
    <t>192650</t>
  </si>
  <si>
    <t>드림텍</t>
  </si>
  <si>
    <t>김형민, 박찬홍(각자대표)</t>
  </si>
  <si>
    <t>031-620-1500</t>
  </si>
  <si>
    <t xml:space="preserve">경기도 성남시 분당구 황새울로 314 </t>
  </si>
  <si>
    <t>217620</t>
  </si>
  <si>
    <t>디딤</t>
  </si>
  <si>
    <t>095601</t>
  </si>
  <si>
    <t>음식점업</t>
  </si>
  <si>
    <t>이정민</t>
  </si>
  <si>
    <t>032-819-6870</t>
  </si>
  <si>
    <t>인천광역시 남동구 논현로46번길 39-24 -</t>
  </si>
  <si>
    <t>016670</t>
  </si>
  <si>
    <t>디모아</t>
  </si>
  <si>
    <t>이혁수</t>
  </si>
  <si>
    <t>02-2046-9323</t>
  </si>
  <si>
    <t xml:space="preserve">서울특별시 용산구 서빙고로51길 52 6,7층 </t>
  </si>
  <si>
    <t>187870</t>
  </si>
  <si>
    <t>디바이스이엔지</t>
  </si>
  <si>
    <t>최봉진, 방인호 각자대표</t>
  </si>
  <si>
    <t>041-629-5200</t>
  </si>
  <si>
    <t xml:space="preserve">충청남도 아산시 음봉면 음봉로 169 </t>
  </si>
  <si>
    <t>066670</t>
  </si>
  <si>
    <t>디스플레이텍</t>
  </si>
  <si>
    <t>박윤민</t>
  </si>
  <si>
    <t>031-776-7502</t>
  </si>
  <si>
    <t>충청남도 천안시 서북구 3공단6로 86-9 (주)디스플레이테크 천안공장</t>
  </si>
  <si>
    <t>024090</t>
  </si>
  <si>
    <t>디씨엠</t>
  </si>
  <si>
    <t>정연택, 정동우(각자 대표)</t>
  </si>
  <si>
    <t>055-366-9991</t>
  </si>
  <si>
    <t xml:space="preserve">경상남도 양산시  웅상농공단지길 55 </t>
  </si>
  <si>
    <t>003160</t>
  </si>
  <si>
    <t>디아이</t>
  </si>
  <si>
    <t>박원호
조윤형</t>
  </si>
  <si>
    <t>02-546-5501</t>
  </si>
  <si>
    <t xml:space="preserve">서울특별시 강남구  논현로 703 </t>
  </si>
  <si>
    <t>092200</t>
  </si>
  <si>
    <t>디아이씨</t>
  </si>
  <si>
    <t>김정렬</t>
  </si>
  <si>
    <t>052-255-0500</t>
  </si>
  <si>
    <t xml:space="preserve">울산광역시 울주군  두동면 봉계농공길 8 </t>
  </si>
  <si>
    <t>110990</t>
  </si>
  <si>
    <t>디아이티</t>
  </si>
  <si>
    <t>박종철</t>
  </si>
  <si>
    <t>031-831-7000</t>
  </si>
  <si>
    <t xml:space="preserve">경기도 화성시 정남면 가장로 355-50 </t>
  </si>
  <si>
    <t>078590</t>
  </si>
  <si>
    <t>디아크</t>
  </si>
  <si>
    <t>설정호</t>
  </si>
  <si>
    <t>02-6925-2168</t>
  </si>
  <si>
    <t xml:space="preserve">경남 밀양시 산내면 가인리 364번지 </t>
  </si>
  <si>
    <t>263690</t>
  </si>
  <si>
    <t>디알젬</t>
  </si>
  <si>
    <t>박정병</t>
  </si>
  <si>
    <t>02-869-8566</t>
  </si>
  <si>
    <t>경기도 광명시 하안로 60 광명테크노파크 E동 7층 &amp;nbsp;</t>
  </si>
  <si>
    <t>214680</t>
  </si>
  <si>
    <t>디알텍</t>
  </si>
  <si>
    <t>안성현</t>
  </si>
  <si>
    <t>031-779-7400</t>
  </si>
  <si>
    <t>경기도 성남시 중원구 둔촌대로541번길 29 상대원동 3층</t>
  </si>
  <si>
    <t>377190</t>
  </si>
  <si>
    <t>디앤디플랫폼리츠</t>
  </si>
  <si>
    <t>이양원</t>
  </si>
  <si>
    <t>02-6201-9500</t>
  </si>
  <si>
    <t xml:space="preserve">서울특별시 강남구 가로수길 77, 5층 </t>
  </si>
  <si>
    <t>263720</t>
  </si>
  <si>
    <t>디앤씨미디어</t>
  </si>
  <si>
    <t>신현호</t>
  </si>
  <si>
    <t>02-333-2513</t>
  </si>
  <si>
    <t xml:space="preserve">서울특별시 구로구 디지털로26길 111, 503호(구로동, 제이앤케이디지털타워) </t>
  </si>
  <si>
    <t>376300</t>
  </si>
  <si>
    <t>디어유</t>
  </si>
  <si>
    <t>이익미실현기업</t>
  </si>
  <si>
    <t>안종오</t>
  </si>
  <si>
    <t>02-6203-1220</t>
  </si>
  <si>
    <t>서울특별시 강남구 삼성로 633, 4층(삼성동, 삼광빌딩) &amp;nbsp</t>
  </si>
  <si>
    <t>141020</t>
  </si>
  <si>
    <t>디에스앤엘</t>
  </si>
  <si>
    <t>최낙근</t>
  </si>
  <si>
    <t>031-5175-4234</t>
  </si>
  <si>
    <t xml:space="preserve">경기도 하남시 미사강변대로 84 503호(풍산동, 미사탑프라자) </t>
  </si>
  <si>
    <t>109740</t>
  </si>
  <si>
    <t>디에스케이</t>
  </si>
  <si>
    <t>김태구, 김종원(각자대표)</t>
  </si>
  <si>
    <t>031-416-9100</t>
  </si>
  <si>
    <t>경기도 안산시 상록구 수인로710(사사동) -</t>
  </si>
  <si>
    <t>196490</t>
  </si>
  <si>
    <t>디에이테크놀로지</t>
  </si>
  <si>
    <t>이종욱</t>
  </si>
  <si>
    <t>031-369-8800</t>
  </si>
  <si>
    <t>경기도 화성시 비봉면 쌍학길 15 (쌍학리 250-2)</t>
  </si>
  <si>
    <t>066900</t>
  </si>
  <si>
    <t>디에이피</t>
  </si>
  <si>
    <t>권오일, 최봉윤</t>
  </si>
  <si>
    <t>031-677-0005</t>
  </si>
  <si>
    <t xml:space="preserve">경기 안성시 미양면 보체리 404-1 </t>
  </si>
  <si>
    <t>180400</t>
  </si>
  <si>
    <t>디엑스앤브이엑스</t>
  </si>
  <si>
    <t>137209</t>
  </si>
  <si>
    <t>기타 과학기술 서비스업</t>
  </si>
  <si>
    <t>박상태(단독 대표이사)</t>
  </si>
  <si>
    <t>02-890-8700</t>
  </si>
  <si>
    <t xml:space="preserve">서울특별시 금천구 디지털로 173, 1003 </t>
  </si>
  <si>
    <t>127120</t>
  </si>
  <si>
    <t>디엔에이링크</t>
  </si>
  <si>
    <t>이종은</t>
  </si>
  <si>
    <t>02-3153-1500</t>
  </si>
  <si>
    <t>서울특별시 서대문구 이화여대길 52 이화여자대학교 산학협력관2층 디엔에이링크</t>
  </si>
  <si>
    <t>092070</t>
  </si>
  <si>
    <t>디엔에프</t>
  </si>
  <si>
    <t>김명운</t>
  </si>
  <si>
    <t>042-932-7939</t>
  </si>
  <si>
    <t xml:space="preserve">대전광역시 대덕구  대화로132번길 142 디엔에프 </t>
  </si>
  <si>
    <t>039840</t>
  </si>
  <si>
    <t>디오</t>
  </si>
  <si>
    <t>김진백</t>
  </si>
  <si>
    <t>051-745-7777</t>
  </si>
  <si>
    <t xml:space="preserve">부산광역시 해운대구 센텀서로 66 </t>
  </si>
  <si>
    <t>013570</t>
  </si>
  <si>
    <t>디와이</t>
  </si>
  <si>
    <t>김지현</t>
  </si>
  <si>
    <t>032-810-4100</t>
  </si>
  <si>
    <t>인천광역시 남동구  남동서로362번길 36 (남촌동)</t>
  </si>
  <si>
    <t>219550</t>
  </si>
  <si>
    <t>디와이디</t>
  </si>
  <si>
    <t>정창래</t>
  </si>
  <si>
    <t>070-4047-5284</t>
  </si>
  <si>
    <t>경기도 고양시 덕양구 동송로 30 18층(동산동, 삼송더샵미디어시티 제엠비엔스튜디오동)</t>
  </si>
  <si>
    <t>310870</t>
  </si>
  <si>
    <t>디와이씨</t>
  </si>
  <si>
    <t>이종훈, 김용덕(각자대표이사)</t>
  </si>
  <si>
    <t>053-245-6200</t>
  </si>
  <si>
    <t>경상북도 경산시 진량읍 공단7로 42 대원리 498번지 디와이씨 주식회사</t>
  </si>
  <si>
    <t>210540</t>
  </si>
  <si>
    <t>디와이파워</t>
  </si>
  <si>
    <t>박치웅</t>
  </si>
  <si>
    <t>055-278-0800</t>
  </si>
  <si>
    <t>경상남도 창원시 성산구 웅남로 812 (성주동)</t>
  </si>
  <si>
    <t>104460</t>
  </si>
  <si>
    <t>디와이피엔에프</t>
  </si>
  <si>
    <t>신승대, 남승현(각자대표)</t>
  </si>
  <si>
    <t>02-2106-8000</t>
  </si>
  <si>
    <t xml:space="preserve">서울특별시 강서구 마곡중앙8로7길 39 - </t>
  </si>
  <si>
    <t>079810</t>
  </si>
  <si>
    <t>디이엔티</t>
  </si>
  <si>
    <t>배성민</t>
  </si>
  <si>
    <t>031-831-4300</t>
  </si>
  <si>
    <t>경기도 오산시 가장산업서북로 40-56 -</t>
  </si>
  <si>
    <t>113810</t>
  </si>
  <si>
    <t>디젠스</t>
  </si>
  <si>
    <t>이석우</t>
  </si>
  <si>
    <t>031-505-5334</t>
  </si>
  <si>
    <t xml:space="preserve">경기도 시흥시 공단1대로27번길 38 (정왕동) </t>
  </si>
  <si>
    <t>043360</t>
  </si>
  <si>
    <t>디지아이</t>
  </si>
  <si>
    <t>032603</t>
  </si>
  <si>
    <t>컴퓨터 및 주변장치 제조업</t>
  </si>
  <si>
    <t>031-820-8900</t>
  </si>
  <si>
    <t xml:space="preserve">경기도 양주시 청담로 52 (주)디지아이 </t>
  </si>
  <si>
    <t>197140</t>
  </si>
  <si>
    <t>디지캡</t>
  </si>
  <si>
    <t>한승우</t>
  </si>
  <si>
    <t>02-3477-2101</t>
  </si>
  <si>
    <t>서울특별시 강서구 마곡중앙8로7길 11 &amp;nbsp</t>
  </si>
  <si>
    <t>068930</t>
  </si>
  <si>
    <t>디지털대성</t>
  </si>
  <si>
    <t>168505</t>
  </si>
  <si>
    <t>일반 교습 학원</t>
  </si>
  <si>
    <t>김희선</t>
  </si>
  <si>
    <t>(02)2104-8600</t>
  </si>
  <si>
    <t xml:space="preserve">서울특별시 서초구  방배로 181 단우빌딩  </t>
  </si>
  <si>
    <t>033130</t>
  </si>
  <si>
    <t>디지틀조선</t>
  </si>
  <si>
    <t>김영수</t>
  </si>
  <si>
    <t>02-3701-2821</t>
  </si>
  <si>
    <t xml:space="preserve">서울특별시 중구  세종대로21길 52 (태평로1가) </t>
  </si>
  <si>
    <t>105740</t>
  </si>
  <si>
    <t>디케이락</t>
  </si>
  <si>
    <t>노은식</t>
  </si>
  <si>
    <t>055-338-0114</t>
  </si>
  <si>
    <t xml:space="preserve">경상남도 김해시 주촌면 골든루트로129번길 7 </t>
  </si>
  <si>
    <t>263020</t>
  </si>
  <si>
    <t>디케이앤디</t>
  </si>
  <si>
    <t>최민석</t>
  </si>
  <si>
    <t>031-491-6633</t>
  </si>
  <si>
    <t xml:space="preserve">경기도 안산시 단원구 별망로 345 </t>
  </si>
  <si>
    <t>290550</t>
  </si>
  <si>
    <t>디케이티</t>
  </si>
  <si>
    <t>최남채</t>
  </si>
  <si>
    <t>070-4324-3293</t>
  </si>
  <si>
    <t xml:space="preserve">인천광역시 부평구 평천로199번길 25 - </t>
  </si>
  <si>
    <t>187220</t>
  </si>
  <si>
    <t>디티앤씨</t>
  </si>
  <si>
    <t>정업준, 남기혁 (공동 대표이사)</t>
  </si>
  <si>
    <t>031-329-3411</t>
  </si>
  <si>
    <t xml:space="preserve">경기도 용인시 처인구 유림로154번길 42 </t>
  </si>
  <si>
    <t>163430</t>
  </si>
  <si>
    <t>디피코</t>
  </si>
  <si>
    <t>033002</t>
  </si>
  <si>
    <t>자동차 차체 및 트레일러 제조업</t>
  </si>
  <si>
    <t>송신근</t>
  </si>
  <si>
    <t>033-340-4800</t>
  </si>
  <si>
    <t>강원도 횡성군 우천면 우천산업단지로 60-44 2층</t>
  </si>
  <si>
    <t>131180</t>
  </si>
  <si>
    <t>딜리</t>
  </si>
  <si>
    <t>최근수</t>
  </si>
  <si>
    <t>031-860-5500</t>
  </si>
  <si>
    <t xml:space="preserve">경기도 동두천시 강변로702번길 30 </t>
  </si>
  <si>
    <t>315640</t>
  </si>
  <si>
    <t>딥노이드</t>
  </si>
  <si>
    <t>최우식</t>
  </si>
  <si>
    <t>02-6952-6001</t>
  </si>
  <si>
    <t>서울특별시 구로구 디지털로33길 55 13층, 1305호</t>
  </si>
  <si>
    <t>317120</t>
  </si>
  <si>
    <t>라닉스</t>
  </si>
  <si>
    <t>최승욱</t>
  </si>
  <si>
    <t>02-584-5516</t>
  </si>
  <si>
    <t xml:space="preserve">서울특별시 강남구 언주로135길 25 (논현동) </t>
  </si>
  <si>
    <t>042510</t>
  </si>
  <si>
    <t>라온시큐어</t>
  </si>
  <si>
    <t>이순형</t>
  </si>
  <si>
    <t>02-561-4545</t>
  </si>
  <si>
    <t>서울특별시 강남구 테헤란로 145 18층(역삼동,우신빌딩)</t>
  </si>
  <si>
    <t>232680</t>
  </si>
  <si>
    <t>라온테크</t>
  </si>
  <si>
    <t>김원경</t>
  </si>
  <si>
    <t>031-201-0000</t>
  </si>
  <si>
    <t>경기도 수원시 권선구 산업로156번길 88-4 &amp;nbsp</t>
  </si>
  <si>
    <t>300120</t>
  </si>
  <si>
    <t>라온피플</t>
  </si>
  <si>
    <t>이석중</t>
  </si>
  <si>
    <t>1899-3058</t>
  </si>
  <si>
    <t>경기도 성남시 분당구 판교로 723 분당테크노파크B동 402-1호 &amp;nbsp</t>
  </si>
  <si>
    <t>171120</t>
  </si>
  <si>
    <t>라이온켐텍</t>
  </si>
  <si>
    <t>박희원, 박서영</t>
  </si>
  <si>
    <t>042-930-3300</t>
  </si>
  <si>
    <t xml:space="preserve">대전 대덕구 문평동 41-5 </t>
  </si>
  <si>
    <t>069540</t>
  </si>
  <si>
    <t>라이트론</t>
  </si>
  <si>
    <t>박찬희</t>
  </si>
  <si>
    <t>(042)930-7700</t>
  </si>
  <si>
    <t xml:space="preserve">대전광역시 대덕구 문평동로 68 </t>
  </si>
  <si>
    <t>285770</t>
  </si>
  <si>
    <t>라이프사이언스테크놀로지</t>
  </si>
  <si>
    <t>김정환</t>
  </si>
  <si>
    <t>070-8620-8020</t>
  </si>
  <si>
    <t xml:space="preserve">서울특별시 강서구 양천로 401 B-1207(가양동, 강서한강자이타워) </t>
  </si>
  <si>
    <t>347700</t>
  </si>
  <si>
    <t>라이프시맨틱스</t>
  </si>
  <si>
    <t>송승재</t>
  </si>
  <si>
    <t>1661-2858</t>
  </si>
  <si>
    <t>서울특별시 강남구 언주로 533 &amp;nbsp</t>
  </si>
  <si>
    <t>214260</t>
  </si>
  <si>
    <t>라파스</t>
  </si>
  <si>
    <t>정도현</t>
  </si>
  <si>
    <t>02-392-3011</t>
  </si>
  <si>
    <t>서울특별시 강서구 마곡중앙8로1길 62 라파스 &amp;nbsp;</t>
  </si>
  <si>
    <t>403360</t>
  </si>
  <si>
    <t>라피치</t>
  </si>
  <si>
    <t>김재중</t>
  </si>
  <si>
    <t>02-3420-9114</t>
  </si>
  <si>
    <t xml:space="preserve">서울특별시 강남구 도곡로8길 6, 3층(도곡동, 지호빌딩) </t>
  </si>
  <si>
    <t>115390</t>
  </si>
  <si>
    <t>락앤락</t>
  </si>
  <si>
    <t>김성훈, 김성태(각자 대표이사)</t>
  </si>
  <si>
    <t>02-520-9539</t>
  </si>
  <si>
    <t>경기도 안성시 원곡면 만세로 1260 -</t>
  </si>
  <si>
    <t>래몽래인</t>
  </si>
  <si>
    <t>신속이전기업</t>
  </si>
  <si>
    <r>
      <rPr>
        <sz val="10"/>
        <color rgb="FF000000"/>
        <rFont val="맑은 고딕"/>
        <family val="2"/>
        <charset val="129"/>
      </rPr>
      <t>콘텐츠</t>
    </r>
    <r>
      <rPr>
        <sz val="10"/>
        <color indexed="8"/>
        <rFont val="Arial"/>
        <family val="2"/>
      </rPr>
      <t xml:space="preserve"> </t>
    </r>
    <r>
      <rPr>
        <sz val="10"/>
        <color rgb="FF000000"/>
        <rFont val="맑은 고딕"/>
        <family val="2"/>
        <charset val="129"/>
      </rPr>
      <t>제작</t>
    </r>
    <r>
      <rPr>
        <sz val="10"/>
        <color indexed="8"/>
        <rFont val="Arial"/>
        <family val="2"/>
      </rPr>
      <t>(</t>
    </r>
    <r>
      <rPr>
        <sz val="10"/>
        <color rgb="FF000000"/>
        <rFont val="맑은 고딕"/>
        <family val="2"/>
        <charset val="129"/>
      </rPr>
      <t>방송</t>
    </r>
    <r>
      <rPr>
        <sz val="10"/>
        <color indexed="8"/>
        <rFont val="Arial"/>
        <family val="2"/>
      </rPr>
      <t xml:space="preserve">, </t>
    </r>
    <r>
      <rPr>
        <sz val="10"/>
        <color rgb="FF000000"/>
        <rFont val="맑은 고딕"/>
        <family val="2"/>
        <charset val="129"/>
      </rPr>
      <t>드라마</t>
    </r>
    <r>
      <rPr>
        <sz val="10"/>
        <color indexed="8"/>
        <rFont val="Arial"/>
        <family val="2"/>
      </rPr>
      <t xml:space="preserve"> </t>
    </r>
    <r>
      <rPr>
        <sz val="10"/>
        <color rgb="FF000000"/>
        <rFont val="맑은 고딕"/>
        <family val="2"/>
        <charset val="129"/>
      </rPr>
      <t>제작수익</t>
    </r>
    <r>
      <rPr>
        <sz val="10"/>
        <color indexed="8"/>
        <rFont val="Arial"/>
        <family val="2"/>
      </rPr>
      <t xml:space="preserve">, </t>
    </r>
    <r>
      <rPr>
        <sz val="10"/>
        <color rgb="FF000000"/>
        <rFont val="맑은 고딕"/>
        <family val="2"/>
        <charset val="129"/>
      </rPr>
      <t>광고수익</t>
    </r>
    <r>
      <rPr>
        <sz val="10"/>
        <color indexed="8"/>
        <rFont val="Arial"/>
        <family val="2"/>
      </rPr>
      <t>)</t>
    </r>
    <r>
      <rPr>
        <sz val="10"/>
        <color rgb="FF000000"/>
        <rFont val="맑은 고딕"/>
        <family val="2"/>
        <charset val="129"/>
      </rPr>
      <t>과</t>
    </r>
    <r>
      <rPr>
        <sz val="10"/>
        <color indexed="8"/>
        <rFont val="Arial"/>
        <family val="2"/>
      </rPr>
      <t xml:space="preserve"> 2</t>
    </r>
    <r>
      <rPr>
        <sz val="10"/>
        <color rgb="FF000000"/>
        <rFont val="맑은 고딕"/>
        <family val="2"/>
        <charset val="129"/>
      </rPr>
      <t>차적</t>
    </r>
    <r>
      <rPr>
        <sz val="10"/>
        <color indexed="8"/>
        <rFont val="Arial"/>
        <family val="2"/>
      </rPr>
      <t xml:space="preserve"> </t>
    </r>
    <r>
      <rPr>
        <sz val="10"/>
        <color rgb="FF000000"/>
        <rFont val="맑은 고딕"/>
        <family val="2"/>
        <charset val="129"/>
      </rPr>
      <t>저작물</t>
    </r>
    <r>
      <rPr>
        <sz val="10"/>
        <color indexed="8"/>
        <rFont val="Arial"/>
        <family val="2"/>
      </rPr>
      <t>(</t>
    </r>
    <r>
      <rPr>
        <sz val="10"/>
        <color rgb="FF000000"/>
        <rFont val="맑은 고딕"/>
        <family val="2"/>
        <charset val="129"/>
      </rPr>
      <t>해외판권</t>
    </r>
    <r>
      <rPr>
        <sz val="10"/>
        <color indexed="8"/>
        <rFont val="Arial"/>
        <family val="2"/>
      </rPr>
      <t xml:space="preserve"> </t>
    </r>
    <r>
      <rPr>
        <sz val="10"/>
        <color rgb="FF000000"/>
        <rFont val="맑은 고딕"/>
        <family val="2"/>
        <charset val="129"/>
      </rPr>
      <t>판매수익</t>
    </r>
    <r>
      <rPr>
        <sz val="10"/>
        <color indexed="8"/>
        <rFont val="Arial"/>
        <family val="2"/>
      </rPr>
      <t xml:space="preserve">, </t>
    </r>
    <r>
      <rPr>
        <sz val="10"/>
        <color rgb="FF000000"/>
        <rFont val="맑은 고딕"/>
        <family val="2"/>
        <charset val="129"/>
      </rPr>
      <t>케이블</t>
    </r>
    <r>
      <rPr>
        <sz val="10"/>
        <color indexed="8"/>
        <rFont val="Arial"/>
        <family val="2"/>
      </rPr>
      <t xml:space="preserve">TV </t>
    </r>
    <r>
      <rPr>
        <sz val="10"/>
        <color rgb="FF000000"/>
        <rFont val="맑은 고딕"/>
        <family val="2"/>
        <charset val="129"/>
      </rPr>
      <t>방영수익</t>
    </r>
    <r>
      <rPr>
        <sz val="10"/>
        <color indexed="8"/>
        <rFont val="Arial"/>
        <family val="2"/>
      </rPr>
      <t xml:space="preserve">, OST </t>
    </r>
    <r>
      <rPr>
        <sz val="10"/>
        <color rgb="FF000000"/>
        <rFont val="맑은 고딕"/>
        <family val="2"/>
        <charset val="129"/>
      </rPr>
      <t>판매수익</t>
    </r>
    <r>
      <rPr>
        <sz val="10"/>
        <color indexed="8"/>
        <rFont val="Arial"/>
        <family val="2"/>
      </rPr>
      <t xml:space="preserve">, </t>
    </r>
    <r>
      <rPr>
        <sz val="10"/>
        <color rgb="FF000000"/>
        <rFont val="맑은 고딕"/>
        <family val="2"/>
        <charset val="129"/>
      </rPr>
      <t>라이선스</t>
    </r>
    <r>
      <rPr>
        <sz val="10"/>
        <color indexed="8"/>
        <rFont val="Arial"/>
        <family val="2"/>
      </rPr>
      <t xml:space="preserve"> </t>
    </r>
    <r>
      <rPr>
        <sz val="10"/>
        <color rgb="FF000000"/>
        <rFont val="맑은 고딕"/>
        <family val="2"/>
        <charset val="129"/>
      </rPr>
      <t>판매수익</t>
    </r>
    <r>
      <rPr>
        <sz val="10"/>
        <color indexed="8"/>
        <rFont val="Arial"/>
        <family val="2"/>
      </rPr>
      <t xml:space="preserve"> </t>
    </r>
    <r>
      <rPr>
        <sz val="10"/>
        <color rgb="FF000000"/>
        <rFont val="맑은 고딕"/>
        <family val="2"/>
        <charset val="129"/>
      </rPr>
      <t>등</t>
    </r>
    <r>
      <rPr>
        <sz val="10"/>
        <color indexed="8"/>
        <rFont val="Arial"/>
        <family val="2"/>
      </rPr>
      <t>)</t>
    </r>
    <r>
      <rPr>
        <sz val="10"/>
        <color rgb="FF000000"/>
        <rFont val="맑은 고딕"/>
        <family val="2"/>
        <charset val="129"/>
      </rPr>
      <t>로</t>
    </r>
    <r>
      <rPr>
        <sz val="10"/>
        <color indexed="8"/>
        <rFont val="Arial"/>
        <family val="2"/>
      </rPr>
      <t xml:space="preserve"> </t>
    </r>
    <r>
      <rPr>
        <sz val="10"/>
        <color rgb="FF000000"/>
        <rFont val="맑은 고딕"/>
        <family val="2"/>
        <charset val="129"/>
      </rPr>
      <t>구성</t>
    </r>
    <phoneticPr fontId="21" type="noConversion"/>
  </si>
  <si>
    <t>김동래, 박지복</t>
  </si>
  <si>
    <t>02-761-9978</t>
  </si>
  <si>
    <t xml:space="preserve">서울특별시 강남구 학동로25길 19 </t>
  </si>
  <si>
    <t>171010</t>
  </si>
  <si>
    <t>램테크놀러지</t>
  </si>
  <si>
    <t>길준봉</t>
  </si>
  <si>
    <t>031-323-1119</t>
  </si>
  <si>
    <t xml:space="preserve">경기도 용인시 처인구  양지면 주북로 285 </t>
  </si>
  <si>
    <t>084650</t>
  </si>
  <si>
    <t>랩지노믹스</t>
  </si>
  <si>
    <t>진승현</t>
  </si>
  <si>
    <t>031-628-0702</t>
  </si>
  <si>
    <t xml:space="preserve">경기도 성남시 분당구 대왕판교로 700 (삼평동) 6층 </t>
  </si>
  <si>
    <t>217500</t>
  </si>
  <si>
    <t>러셀</t>
  </si>
  <si>
    <t>권순욱</t>
  </si>
  <si>
    <t>043-532-8818</t>
  </si>
  <si>
    <t>충청북도 청주시 흥덕구 옥산면 옥산산단로 36 (호죽리)</t>
  </si>
  <si>
    <t>092590</t>
  </si>
  <si>
    <t>럭스피아</t>
  </si>
  <si>
    <t>성석종</t>
  </si>
  <si>
    <t>070-8671-2500</t>
  </si>
  <si>
    <t xml:space="preserve">경기도 수원시 영통구 광교로 109 10층(이의동, 나노소자특화팹센터) </t>
  </si>
  <si>
    <t>141080</t>
  </si>
  <si>
    <t>레고켐바이오</t>
  </si>
  <si>
    <t>김용주</t>
  </si>
  <si>
    <t>042-861-0688</t>
  </si>
  <si>
    <t>대전광역시 유성구 국제과학10로 10 (주)레고켐 바이오사이언스</t>
  </si>
  <si>
    <t>060300</t>
  </si>
  <si>
    <t>레드로버</t>
  </si>
  <si>
    <r>
      <rPr>
        <sz val="10"/>
        <color rgb="FF000000"/>
        <rFont val="맑은 고딕"/>
        <family val="2"/>
        <charset val="129"/>
      </rPr>
      <t>애니메이션</t>
    </r>
    <r>
      <rPr>
        <sz val="10"/>
        <color indexed="8"/>
        <rFont val="Arial"/>
        <family val="2"/>
      </rPr>
      <t xml:space="preserve"> </t>
    </r>
    <r>
      <rPr>
        <sz val="10"/>
        <color rgb="FF000000"/>
        <rFont val="맑은 고딕"/>
        <family val="2"/>
        <charset val="129"/>
      </rPr>
      <t>제작</t>
    </r>
    <r>
      <rPr>
        <sz val="10"/>
        <color indexed="8"/>
        <rFont val="Arial"/>
        <family val="2"/>
      </rPr>
      <t xml:space="preserve"> </t>
    </r>
    <r>
      <rPr>
        <sz val="10"/>
        <color rgb="FF000000"/>
        <rFont val="맑은 고딕"/>
        <family val="2"/>
        <charset val="129"/>
      </rPr>
      <t>및</t>
    </r>
    <r>
      <rPr>
        <sz val="10"/>
        <color indexed="8"/>
        <rFont val="Arial"/>
        <family val="2"/>
      </rPr>
      <t xml:space="preserve"> </t>
    </r>
    <r>
      <rPr>
        <sz val="10"/>
        <color rgb="FF000000"/>
        <rFont val="맑은 고딕"/>
        <family val="2"/>
        <charset val="129"/>
      </rPr>
      <t>전시</t>
    </r>
    <r>
      <rPr>
        <sz val="10"/>
        <color indexed="8"/>
        <rFont val="Arial"/>
        <family val="2"/>
      </rPr>
      <t>/</t>
    </r>
    <r>
      <rPr>
        <sz val="10"/>
        <color rgb="FF000000"/>
        <rFont val="맑은 고딕"/>
        <family val="2"/>
        <charset val="129"/>
      </rPr>
      <t>전시영상물</t>
    </r>
    <r>
      <rPr>
        <sz val="10"/>
        <color indexed="8"/>
        <rFont val="Arial"/>
        <family val="2"/>
      </rPr>
      <t xml:space="preserve"> </t>
    </r>
    <r>
      <rPr>
        <sz val="10"/>
        <color rgb="FF000000"/>
        <rFont val="맑은 고딕"/>
        <family val="2"/>
        <charset val="129"/>
      </rPr>
      <t>제작</t>
    </r>
    <r>
      <rPr>
        <sz val="10"/>
        <color indexed="8"/>
        <rFont val="Arial"/>
        <family val="2"/>
      </rPr>
      <t xml:space="preserve"> </t>
    </r>
    <r>
      <rPr>
        <sz val="10"/>
        <color rgb="FF000000"/>
        <rFont val="맑은 고딕"/>
        <family val="2"/>
        <charset val="129"/>
      </rPr>
      <t>사업</t>
    </r>
    <phoneticPr fontId="21" type="noConversion"/>
  </si>
  <si>
    <t>안혜진</t>
  </si>
  <si>
    <t>02-2156-0137</t>
  </si>
  <si>
    <t xml:space="preserve">경기도 광주시 도척면 국사봉로 45 - </t>
  </si>
  <si>
    <t>038390</t>
  </si>
  <si>
    <t>레드캡투어</t>
  </si>
  <si>
    <t>인유성</t>
  </si>
  <si>
    <t>02-2001-4500</t>
  </si>
  <si>
    <t xml:space="preserve">서울특별시 중구 을지로 100파인에비뉴 B동 19층 </t>
  </si>
  <si>
    <t>294140</t>
  </si>
  <si>
    <t>레몬</t>
  </si>
  <si>
    <t>김광진</t>
  </si>
  <si>
    <t>054-470-8800</t>
  </si>
  <si>
    <t xml:space="preserve">경상북도 구미시 산동면 산호대로 1105-65 </t>
  </si>
  <si>
    <t>228670</t>
  </si>
  <si>
    <t>레이</t>
  </si>
  <si>
    <t>이상철</t>
  </si>
  <si>
    <t>031-605-1000</t>
  </si>
  <si>
    <t xml:space="preserve">경기도 화성시 삼성1로 332-7 </t>
  </si>
  <si>
    <t>228850</t>
  </si>
  <si>
    <t>레이언스</t>
  </si>
  <si>
    <t>김태우</t>
  </si>
  <si>
    <t>031-8015-6277</t>
  </si>
  <si>
    <t>경기도 화성시 삼성1로1길 14 &amp;nbsp</t>
  </si>
  <si>
    <t>412350</t>
  </si>
  <si>
    <t>레이저쎌</t>
  </si>
  <si>
    <t>안건준</t>
  </si>
  <si>
    <t>031-8060-3226</t>
  </si>
  <si>
    <t xml:space="preserve">충청남도 아산시 배방읍 호서로79번길 20, 1층 </t>
  </si>
  <si>
    <t>281740</t>
  </si>
  <si>
    <t>레이크머티리얼즈</t>
  </si>
  <si>
    <t>김진동</t>
  </si>
  <si>
    <t>044-414-9400</t>
  </si>
  <si>
    <t>세종특별자치시  전의면 산단길 22-144 -</t>
  </si>
  <si>
    <t>277810</t>
  </si>
  <si>
    <t>레인보우로보틱스</t>
  </si>
  <si>
    <t>이정호</t>
  </si>
  <si>
    <t>042-719-8070</t>
  </si>
  <si>
    <t xml:space="preserve">대전광역시 유성구 엑스포로339번길 10-19 </t>
  </si>
  <si>
    <t>179720</t>
  </si>
  <si>
    <t>렌딩머신</t>
  </si>
  <si>
    <t>이상규</t>
  </si>
  <si>
    <t>02-6207-2400</t>
  </si>
  <si>
    <t>서울특별시 강남구 논현로150길 23 3층 (논현동, 연호빌딩)</t>
  </si>
  <si>
    <t>215100</t>
  </si>
  <si>
    <t>로보로보</t>
  </si>
  <si>
    <t>최영석</t>
  </si>
  <si>
    <t>02-909-5050</t>
  </si>
  <si>
    <t>서울특별시 강북구 도봉로54길 6 로보로보빌딩(미아동)</t>
  </si>
  <si>
    <t>090360</t>
  </si>
  <si>
    <t>로보스타</t>
  </si>
  <si>
    <t>이병서</t>
  </si>
  <si>
    <t>031-400-3600</t>
  </si>
  <si>
    <t xml:space="preserve">경기도 안산시 상록구  수인로 700 </t>
  </si>
  <si>
    <t>238500</t>
  </si>
  <si>
    <t>로보쓰리</t>
  </si>
  <si>
    <t>황기찬, 심종헌(각자 대표이사)</t>
  </si>
  <si>
    <t>02-544-9145</t>
  </si>
  <si>
    <t xml:space="preserve">서울특별시 강남구 봉은사로18길 47(역삼동622-7) 전층 </t>
  </si>
  <si>
    <t>108490</t>
  </si>
  <si>
    <t>로보티즈</t>
  </si>
  <si>
    <t>김병수</t>
  </si>
  <si>
    <t>070-8671-2600</t>
  </si>
  <si>
    <t>서울특별시 강서구 마곡중앙5로1길 37 &amp;nbsp</t>
  </si>
  <si>
    <t>900260</t>
  </si>
  <si>
    <t>로스웰</t>
  </si>
  <si>
    <t>저우샹동</t>
  </si>
  <si>
    <t xml:space="preserve">Unit 402, 4th Floor, Fairmont House, No. 8 Cotton Tree Drive, Admiralty Hong Kong </t>
  </si>
  <si>
    <t>223220</t>
  </si>
  <si>
    <t>로지스몬</t>
  </si>
  <si>
    <t>최태교</t>
  </si>
  <si>
    <t>02-1600-9727</t>
  </si>
  <si>
    <t>서울특별시 종로구 종로1길 50 3층 146호 (중학동,더케이트윈타워)</t>
  </si>
  <si>
    <t>067730</t>
  </si>
  <si>
    <t>로지시스</t>
  </si>
  <si>
    <t>이호성</t>
  </si>
  <si>
    <t>02-2125-6300</t>
  </si>
  <si>
    <t>서울특별시 마포구 독막로 281 &amp;nbsp</t>
  </si>
  <si>
    <t>071280</t>
  </si>
  <si>
    <t>로체시스템즈</t>
  </si>
  <si>
    <t>박기환</t>
  </si>
  <si>
    <t>(031)335-9100</t>
  </si>
  <si>
    <t>경기도 용인시 처인구 남사면 완장천로 448-34 로체시스템즈(주)</t>
  </si>
  <si>
    <t>032350</t>
  </si>
  <si>
    <t>롯데관광개발</t>
  </si>
  <si>
    <t>김기병, 백현, 김한준</t>
  </si>
  <si>
    <t>1577-3000</t>
  </si>
  <si>
    <t>제주특별자치도 제주시 노연로 12 (노형동)</t>
  </si>
  <si>
    <t>089860</t>
  </si>
  <si>
    <t>롯데렌탈</t>
  </si>
  <si>
    <t xml:space="preserve">경기도 안양시 동안구 전파로 88, 8층 </t>
  </si>
  <si>
    <t>330590</t>
  </si>
  <si>
    <t>롯데리츠</t>
  </si>
  <si>
    <t>롯데에이엠씨 주식회사</t>
  </si>
  <si>
    <t>02-3213-8159</t>
  </si>
  <si>
    <t>서울특별시 송파구 올림픽로 300 롯데월드타워 30층</t>
  </si>
  <si>
    <t>000400</t>
  </si>
  <si>
    <t>롯데손해보험</t>
  </si>
  <si>
    <t>이은호</t>
  </si>
  <si>
    <t>02-1588-3344</t>
  </si>
  <si>
    <t xml:space="preserve">서울특별시 중구  소월로 3 롯데손해보험빌딩 </t>
  </si>
  <si>
    <t>023530</t>
  </si>
  <si>
    <t>롯데쇼핑</t>
  </si>
  <si>
    <t>김상현(김 사무엘 상현), 정준호, 강성현</t>
  </si>
  <si>
    <t>02-1577-0001</t>
  </si>
  <si>
    <t xml:space="preserve">서울특별시 중구  남대문로 81 (소공동) </t>
  </si>
  <si>
    <t>004000</t>
  </si>
  <si>
    <t>롯데정밀화학</t>
  </si>
  <si>
    <t>김용석</t>
  </si>
  <si>
    <t>052-270-6112-4</t>
  </si>
  <si>
    <t xml:space="preserve">울산광역시 남구 여천로217번길 19 </t>
  </si>
  <si>
    <t>286940</t>
  </si>
  <si>
    <t>롯데정보통신</t>
  </si>
  <si>
    <t>노준형</t>
  </si>
  <si>
    <t>02-2626-4000</t>
  </si>
  <si>
    <t xml:space="preserve">서울특별시 금천구 가산디지털2로 179 롯데정보통신 </t>
  </si>
  <si>
    <t>280360</t>
  </si>
  <si>
    <t>롯데제과</t>
  </si>
  <si>
    <t>신동빈, 이영구</t>
  </si>
  <si>
    <t>02-2670-6302</t>
  </si>
  <si>
    <t xml:space="preserve">서울특별시 영등포구 양평로21길 10 </t>
  </si>
  <si>
    <t>004990</t>
  </si>
  <si>
    <t>롯데지주</t>
  </si>
  <si>
    <t>신동빈,송용덕,이동우</t>
  </si>
  <si>
    <t>02-750-7114</t>
  </si>
  <si>
    <t>서울특별시 송파구 올림픽로 300 롯데월드타워</t>
  </si>
  <si>
    <t>005300</t>
  </si>
  <si>
    <t>롯데칠성</t>
  </si>
  <si>
    <t>031102</t>
  </si>
  <si>
    <t>비알코올음료 및 얼음 제조업</t>
  </si>
  <si>
    <t>박윤기</t>
  </si>
  <si>
    <t>02-3479-9114</t>
  </si>
  <si>
    <t xml:space="preserve">서울특별시 서초구 서초대로70길 15 </t>
  </si>
  <si>
    <t>011170</t>
  </si>
  <si>
    <t>롯데케미칼</t>
  </si>
  <si>
    <t>신동빈,김교현,이영준,황진구</t>
  </si>
  <si>
    <t>02-829-4114</t>
  </si>
  <si>
    <t xml:space="preserve">300, Olympic-ro, Songpa-gu, Seoul, Korea Lotte World Tower </t>
  </si>
  <si>
    <t>071840</t>
  </si>
  <si>
    <t>롯데하이마트</t>
  </si>
  <si>
    <t>074703</t>
  </si>
  <si>
    <t>가전제품 및 정보통신장비 소매업</t>
  </si>
  <si>
    <t>황영근</t>
  </si>
  <si>
    <t>02-1588-0070</t>
  </si>
  <si>
    <t>서울특별시 강남구  삼성로 156  롯데하이마트빌딩</t>
  </si>
  <si>
    <t>328130</t>
  </si>
  <si>
    <t>루닛</t>
  </si>
  <si>
    <t>서범석</t>
  </si>
  <si>
    <t>02-2138-0827</t>
  </si>
  <si>
    <t xml:space="preserve">서울특별시 강남구 강남대로 374 4층~9층(역삼동, 케이스퀘어 강남II) </t>
  </si>
  <si>
    <t>038060</t>
  </si>
  <si>
    <t>루멘스</t>
  </si>
  <si>
    <t>이경재</t>
  </si>
  <si>
    <t>031-8033-2000</t>
  </si>
  <si>
    <t xml:space="preserve">경기도 용인시 기흥구 기흥로 58 , 기흥ICT밸리 B동 15층(구갈동) - </t>
  </si>
  <si>
    <t>162120</t>
  </si>
  <si>
    <t>루켄테크놀러지스</t>
  </si>
  <si>
    <t>안윤태</t>
  </si>
  <si>
    <t>070-8633-8009</t>
  </si>
  <si>
    <t xml:space="preserve">경기도 용인시 처인구 양지면 중부대로2670번길 53-8(추계리) </t>
  </si>
  <si>
    <t>253610</t>
  </si>
  <si>
    <t>루트락</t>
  </si>
  <si>
    <t>박종진</t>
  </si>
  <si>
    <t>02-6941-4300</t>
  </si>
  <si>
    <t xml:space="preserve">서울특별시 금천구 디지털로9길 68B125호 (가산동,대륭포스트타워5차) </t>
  </si>
  <si>
    <t>085370</t>
  </si>
  <si>
    <t>루트로닉</t>
  </si>
  <si>
    <t>황해령</t>
  </si>
  <si>
    <t>031-926-7114</t>
  </si>
  <si>
    <t xml:space="preserve">경기도 고양시 덕양구 소원로 219 </t>
  </si>
  <si>
    <t>060240</t>
  </si>
  <si>
    <t>룽투코리아</t>
  </si>
  <si>
    <t>양 성 휘</t>
  </si>
  <si>
    <t>031-8068-6602</t>
  </si>
  <si>
    <t xml:space="preserve">경기도 안양시 동안구 부림로 170 41-13(관양동 1736-1), 4층 </t>
  </si>
  <si>
    <t>058470</t>
  </si>
  <si>
    <t>리노공업</t>
  </si>
  <si>
    <t>이채윤</t>
  </si>
  <si>
    <t>051-831-3232</t>
  </si>
  <si>
    <t xml:space="preserve">부산광역시 강서구 미음산단로105번길 10 </t>
  </si>
  <si>
    <t>039980</t>
  </si>
  <si>
    <t>리노스</t>
  </si>
  <si>
    <t>김웅, 박병근 (각자 대표이사)</t>
  </si>
  <si>
    <t>(02)3489-6800</t>
  </si>
  <si>
    <t xml:space="preserve">서울특별시 서초구 서운로 19 (서초동, 서초월드오피스텔) 4층 </t>
  </si>
  <si>
    <t>019570</t>
  </si>
  <si>
    <t>리더스 기술투자</t>
  </si>
  <si>
    <t>김형준</t>
  </si>
  <si>
    <t>02-2051-9640</t>
  </si>
  <si>
    <t>서울특별시 강남구 테헤란로 447 KB우준타워 KB우준타워 17층</t>
  </si>
  <si>
    <t>016100</t>
  </si>
  <si>
    <t>리더스코스메틱</t>
  </si>
  <si>
    <t>김진구, 김진상(공동 대표이사)</t>
  </si>
  <si>
    <t>02-3453-8768</t>
  </si>
  <si>
    <t xml:space="preserve">서울특별시 광진구 능동로 90 더클래식 500 씨 404호 </t>
  </si>
  <si>
    <t>012700</t>
  </si>
  <si>
    <t>리드코프</t>
  </si>
  <si>
    <t>김철우</t>
  </si>
  <si>
    <t>02  -2126-5000</t>
  </si>
  <si>
    <t xml:space="preserve">서울특별시 중구 소공로 109 3층(소공동, 소공동한화빌딩) </t>
  </si>
  <si>
    <t>302550</t>
  </si>
  <si>
    <t>리메드</t>
  </si>
  <si>
    <t>031-696-4899</t>
  </si>
  <si>
    <t>대전광역시 유성구 테크노2로 187 미건테크노월드2차 301호~303호</t>
  </si>
  <si>
    <t>377450</t>
  </si>
  <si>
    <t>리파인</t>
  </si>
  <si>
    <t>이창섭</t>
  </si>
  <si>
    <t>02-2189-8700</t>
  </si>
  <si>
    <t xml:space="preserve">서울특별시 강남구 테헤란로 625, 4층 (삼성동, 덕명빌딩) </t>
  </si>
  <si>
    <t>277070</t>
  </si>
  <si>
    <t>린드먼아시아</t>
  </si>
  <si>
    <t>김진하</t>
  </si>
  <si>
    <t>070-7019-4001</t>
  </si>
  <si>
    <t>서울특별시 강남구 테헤란로 234, 4층(역삼동, 삼익빌딩) &amp;nbsp</t>
  </si>
  <si>
    <t>042500</t>
  </si>
  <si>
    <t>링네트</t>
  </si>
  <si>
    <t>이주석</t>
  </si>
  <si>
    <t>02-6675-1251</t>
  </si>
  <si>
    <t>서울특별시 구로구 디지털로33길 28 1001호 (구로동, 우림이비지센터 1차 10층)</t>
  </si>
  <si>
    <t>219420</t>
  </si>
  <si>
    <t>링크제니시스</t>
  </si>
  <si>
    <t>정성우</t>
  </si>
  <si>
    <t>031-422-3581</t>
  </si>
  <si>
    <t>경기도 안양시 동안구 시민대로 401, 319호(관양동, 대륭테크노타운15차) &amp;nbsp</t>
  </si>
  <si>
    <t>027740</t>
  </si>
  <si>
    <t>마니커</t>
  </si>
  <si>
    <t>안정원</t>
  </si>
  <si>
    <t>031-281-5300</t>
  </si>
  <si>
    <t xml:space="preserve">경기도 용인시 처인구 이동읍 화산로93번길 15-7 - </t>
  </si>
  <si>
    <t>195500</t>
  </si>
  <si>
    <t>마니커에프앤지</t>
  </si>
  <si>
    <t>최장호</t>
  </si>
  <si>
    <t>031-899-1114</t>
  </si>
  <si>
    <t>경기도 용인시 처인구 이동면 백옥대로144번길 36-2 &amp;nbsp</t>
  </si>
  <si>
    <t>357430</t>
  </si>
  <si>
    <t>마스턴프리미어리츠</t>
  </si>
  <si>
    <t>도병운</t>
  </si>
  <si>
    <t>02-3452-2077</t>
  </si>
  <si>
    <t xml:space="preserve">서울특별시 서초구 강남대로 465 </t>
  </si>
  <si>
    <t>305090</t>
  </si>
  <si>
    <t>마이크로디지탈</t>
  </si>
  <si>
    <t>김경남</t>
  </si>
  <si>
    <t>031-701-2225</t>
  </si>
  <si>
    <t>경기도 성남시 분당구 판교로228번길 15 제윈스동 701호</t>
  </si>
  <si>
    <t>098120</t>
  </si>
  <si>
    <t>마이크로컨텍솔</t>
  </si>
  <si>
    <t>양승은</t>
  </si>
  <si>
    <t>041-621-4331</t>
  </si>
  <si>
    <t xml:space="preserve">충청남도 천안시 서북구 성거읍 오송2길 15-21 </t>
  </si>
  <si>
    <t>147760</t>
  </si>
  <si>
    <t>마이크로프랜드</t>
  </si>
  <si>
    <t>조병호</t>
  </si>
  <si>
    <t>02-944-6400</t>
  </si>
  <si>
    <t xml:space="preserve">서울특별시 노원구 공릉로 232, 10층(공릉동, 서울테크노파크) </t>
  </si>
  <si>
    <t>377480</t>
  </si>
  <si>
    <t>마인즈랩</t>
  </si>
  <si>
    <t>유태준</t>
  </si>
  <si>
    <t>1661-3222</t>
  </si>
  <si>
    <t>경기도 성남시 분당구 대왕판교로644번길 49 다산타워5층</t>
  </si>
  <si>
    <t>038290</t>
  </si>
  <si>
    <t>마크로젠</t>
  </si>
  <si>
    <t>이수강, 김창훈 (각자 대표이사)</t>
  </si>
  <si>
    <t>02-2180-7000</t>
  </si>
  <si>
    <t xml:space="preserve">서울특별시 금천구  벚꽃로 254 월드메르디앙1차 </t>
  </si>
  <si>
    <t>204320</t>
  </si>
  <si>
    <t>만도</t>
  </si>
  <si>
    <t>조성현,김광헌 (2인 각자 대표이사)</t>
  </si>
  <si>
    <t>031-680-6114</t>
  </si>
  <si>
    <t xml:space="preserve">경기도 평택시 포승읍 하만호길 32 </t>
  </si>
  <si>
    <t>001080</t>
  </si>
  <si>
    <t>만호제강</t>
  </si>
  <si>
    <t>김상환</t>
  </si>
  <si>
    <t>051-601-0351</t>
  </si>
  <si>
    <t xml:space="preserve">부산광역시 강서구  녹산화전로 71 </t>
  </si>
  <si>
    <t>267980</t>
  </si>
  <si>
    <t>매일유업</t>
  </si>
  <si>
    <t>김선희</t>
  </si>
  <si>
    <t>02-2117-2113</t>
  </si>
  <si>
    <t>서울특별시 종로구 종로1길 50 &amp;nbsp</t>
  </si>
  <si>
    <t>005990</t>
  </si>
  <si>
    <t>매일홀딩스</t>
  </si>
  <si>
    <t>김정완, 권태훈(각자대표이사)</t>
  </si>
  <si>
    <t>02-2127-2113</t>
  </si>
  <si>
    <t xml:space="preserve">서울시 종로구 종로1길 50 더케이트윈타워A동 </t>
  </si>
  <si>
    <t>127160</t>
  </si>
  <si>
    <t>매직마이크로</t>
  </si>
  <si>
    <t>김 덕 근</t>
  </si>
  <si>
    <t>070-8680-3792</t>
  </si>
  <si>
    <t>경기도 안산시 단원구 만해로 205 A동 215호</t>
  </si>
  <si>
    <t>093520</t>
  </si>
  <si>
    <t>매커스</t>
  </si>
  <si>
    <t>신동철, 성종률</t>
  </si>
  <si>
    <t>02-3490-9500</t>
  </si>
  <si>
    <t xml:space="preserve">서울특별시 강남구 봉은사로44길 73 </t>
  </si>
  <si>
    <t>377030</t>
  </si>
  <si>
    <t>맥스트</t>
  </si>
  <si>
    <t>박재완</t>
  </si>
  <si>
    <t>02-585-9566</t>
  </si>
  <si>
    <t xml:space="preserve">서울특별시 강남구 남부순환로351길 4, 3층(도곡동, 스테이77) </t>
  </si>
  <si>
    <t>088980</t>
  </si>
  <si>
    <t>맥쿼리인프라</t>
  </si>
  <si>
    <t>맥쿼리자산운용(주)</t>
  </si>
  <si>
    <t>02-3705-8565</t>
  </si>
  <si>
    <t>서울특별시 종로구 우정국로 26 A동 18층(공평동, 센트로폴리스)</t>
  </si>
  <si>
    <t>094800</t>
  </si>
  <si>
    <t>맵스리얼티1</t>
  </si>
  <si>
    <t>미래에셋자산운용(주)</t>
  </si>
  <si>
    <t>02-1577-1640</t>
  </si>
  <si>
    <t>서울 영등포구 여의도동 미래에셋빌딩 45-1</t>
  </si>
  <si>
    <t>100590</t>
  </si>
  <si>
    <t>머큐리</t>
  </si>
  <si>
    <t>황 하영</t>
  </si>
  <si>
    <t>032-580-3114</t>
  </si>
  <si>
    <t xml:space="preserve">인천광역시 서구 가재울로 90 </t>
  </si>
  <si>
    <t>067280</t>
  </si>
  <si>
    <t>멀티캠퍼스</t>
  </si>
  <si>
    <t>168506</t>
  </si>
  <si>
    <t>기타 교육기관</t>
  </si>
  <si>
    <t>박성태</t>
  </si>
  <si>
    <t>02-6262-9118</t>
  </si>
  <si>
    <t>서울특별시 강남구 언주로 508 서울상록회관 17층</t>
  </si>
  <si>
    <t>072870</t>
  </si>
  <si>
    <t>메가스터디</t>
  </si>
  <si>
    <t>손주은, 손은진(각자 대표이사)</t>
  </si>
  <si>
    <t>02-6984-6811</t>
  </si>
  <si>
    <t xml:space="preserve">서울특별시 서초구 효령로 304 24층(서초동, 국제전자센터) </t>
  </si>
  <si>
    <t>215200</t>
  </si>
  <si>
    <t>메가스터디교육</t>
  </si>
  <si>
    <t>손성은</t>
  </si>
  <si>
    <t>02-3489-8200</t>
  </si>
  <si>
    <t>서울특별시 서초구 효령로 321 덕원빌딩 &amp;nbsp</t>
  </si>
  <si>
    <t>133750</t>
  </si>
  <si>
    <t>메가엠디</t>
  </si>
  <si>
    <t>임수아</t>
  </si>
  <si>
    <t>02-6918-3505</t>
  </si>
  <si>
    <t xml:space="preserve">서울특별시 서초구 반포대로 81 4층(서초동, 영림빌딩) </t>
  </si>
  <si>
    <t>235980</t>
  </si>
  <si>
    <t>메드팩토</t>
  </si>
  <si>
    <t>김성진</t>
  </si>
  <si>
    <t>02-6938-0200</t>
  </si>
  <si>
    <t xml:space="preserve">서울특별시 서초구 명달로 92, 보림빌딩 </t>
  </si>
  <si>
    <t>200580</t>
  </si>
  <si>
    <t>메디쎄이</t>
  </si>
  <si>
    <t>한종현</t>
  </si>
  <si>
    <t>043-716-1014</t>
  </si>
  <si>
    <t>충청북도 제천시 한방엑스포로 129 (제천시 왕암동 1389)</t>
  </si>
  <si>
    <t>041920</t>
  </si>
  <si>
    <t>메디아나</t>
  </si>
  <si>
    <t>길문종</t>
  </si>
  <si>
    <t>033-742-5400</t>
  </si>
  <si>
    <t xml:space="preserve">강원도 원주시 문막읍 동화공단로 132 </t>
  </si>
  <si>
    <t>233250</t>
  </si>
  <si>
    <t>메디안디노스틱</t>
  </si>
  <si>
    <t>유진증권</t>
  </si>
  <si>
    <t>오진식</t>
  </si>
  <si>
    <t>033-244-0100</t>
  </si>
  <si>
    <t xml:space="preserve">강원도 춘천시 동내면 순환대로 878 </t>
  </si>
  <si>
    <t>014100</t>
  </si>
  <si>
    <t>메디앙스</t>
  </si>
  <si>
    <t>박수찬</t>
  </si>
  <si>
    <t>02-6283-6790</t>
  </si>
  <si>
    <t>서울특별시 강남구 논현로64길 4 5층~6층</t>
  </si>
  <si>
    <t>236340</t>
  </si>
  <si>
    <t>메디젠휴먼케어</t>
  </si>
  <si>
    <t>신동직, 박흥범(공동대표이사)</t>
  </si>
  <si>
    <t>02-555-9808</t>
  </si>
  <si>
    <t>서울특별시 송파구 정의로7길 6 PNS홈즈타워 6층</t>
  </si>
  <si>
    <t>054180</t>
  </si>
  <si>
    <t>메디콕스</t>
  </si>
  <si>
    <t>오대환</t>
  </si>
  <si>
    <t>02-3218-9500</t>
  </si>
  <si>
    <t>서울특별시 강남구 도산대로 549 2~3층 (청담동, 블루펄빌딩)</t>
  </si>
  <si>
    <t>086900</t>
  </si>
  <si>
    <t>메디톡스</t>
  </si>
  <si>
    <t>정현호</t>
  </si>
  <si>
    <t>043-217-1555</t>
  </si>
  <si>
    <t>충청북도 청원군  오창읍 각리1길 78 (주)메디톡스</t>
  </si>
  <si>
    <t>078160</t>
  </si>
  <si>
    <t>메디포스트</t>
  </si>
  <si>
    <t>오원일</t>
  </si>
  <si>
    <t>02-3465-6677</t>
  </si>
  <si>
    <t>경기도 성남시 분당구 대왕판교로 644번길21 -</t>
  </si>
  <si>
    <t>065650</t>
  </si>
  <si>
    <t>메디프론</t>
  </si>
  <si>
    <t>김상우</t>
  </si>
  <si>
    <t>02-545-9277</t>
  </si>
  <si>
    <t xml:space="preserve">서울특별시 금천구 가산디지털1로 186 제에이동 제5층 제517호(가산동, 제이플라츠) </t>
  </si>
  <si>
    <t>138040</t>
  </si>
  <si>
    <t>메리츠금융지주</t>
  </si>
  <si>
    <t>김용범</t>
  </si>
  <si>
    <t>02-2018-6824</t>
  </si>
  <si>
    <t xml:space="preserve">서울특별시 강남구  강남대로 382 </t>
  </si>
  <si>
    <t>008560</t>
  </si>
  <si>
    <t>메리츠증권</t>
  </si>
  <si>
    <t>최희문</t>
  </si>
  <si>
    <t>02-785-6611</t>
  </si>
  <si>
    <t>서울특별시 영등포구 국제금융로 10 Three IFC, 메리츠종금증권</t>
  </si>
  <si>
    <t>000060</t>
  </si>
  <si>
    <t>메리츠화재</t>
  </si>
  <si>
    <t>02-1566-7711</t>
  </si>
  <si>
    <t>서울특별시 강남구  강남대로 382 메리츠타워</t>
  </si>
  <si>
    <t>021880</t>
  </si>
  <si>
    <t>메이슨캐피탈</t>
  </si>
  <si>
    <t>최성욱, 조재형(각자 대표이사)</t>
  </si>
  <si>
    <t>02-3440-1600</t>
  </si>
  <si>
    <t xml:space="preserve">전라북도 전주시 완산구 기린대로 213 대우빌딩 14층 12호 </t>
  </si>
  <si>
    <t>140410</t>
  </si>
  <si>
    <t>메지온</t>
  </si>
  <si>
    <t>박동현</t>
  </si>
  <si>
    <t>02-560-8000</t>
  </si>
  <si>
    <t xml:space="preserve">서울특별시 강남구 삼성로 570 석천빌딩 7층 </t>
  </si>
  <si>
    <t>241770</t>
  </si>
  <si>
    <t>메카로</t>
  </si>
  <si>
    <t>이재정, 박영순 (각자대표)</t>
  </si>
  <si>
    <t>031-646-4400</t>
  </si>
  <si>
    <t xml:space="preserve">경기도 평택시 산단로121번길 89 (주)메카로 </t>
  </si>
  <si>
    <t>090370</t>
  </si>
  <si>
    <t>메타랩스</t>
  </si>
  <si>
    <t>유지헌</t>
  </si>
  <si>
    <t>02-2189-7700</t>
  </si>
  <si>
    <t xml:space="preserve">서울특별시 강남구 언주로 428(역삼동) </t>
  </si>
  <si>
    <t>059210</t>
  </si>
  <si>
    <t>메타바이오메드</t>
  </si>
  <si>
    <t>오석송</t>
  </si>
  <si>
    <t>043-218-1981</t>
  </si>
  <si>
    <t xml:space="preserve">충청북도 청주시 흥덕구  오송읍 오송생명1로 270 </t>
  </si>
  <si>
    <t>058110</t>
  </si>
  <si>
    <t>멕아이씨에스</t>
  </si>
  <si>
    <t>김종철</t>
  </si>
  <si>
    <t>070-7119-2500</t>
  </si>
  <si>
    <t xml:space="preserve">경기도 파주시 상지석길 21 </t>
  </si>
  <si>
    <t>096640</t>
  </si>
  <si>
    <t>멜파스</t>
  </si>
  <si>
    <t>이준섭</t>
  </si>
  <si>
    <t>031-707-2280</t>
  </si>
  <si>
    <t xml:space="preserve">경기도 성남시 분당구 판교역로 225-14 </t>
  </si>
  <si>
    <t>017180</t>
  </si>
  <si>
    <t>명문제약</t>
  </si>
  <si>
    <t>배철한</t>
  </si>
  <si>
    <t>031-350-4000</t>
  </si>
  <si>
    <t xml:space="preserve">경기도 화성시  향남읍 제약공단2길 26 </t>
  </si>
  <si>
    <t>257370</t>
  </si>
  <si>
    <t>명성티엔에스</t>
  </si>
  <si>
    <t>김준섭</t>
  </si>
  <si>
    <t>053-582-3577</t>
  </si>
  <si>
    <t>대구광역시 달서구 성서공단로25길 16 &amp;nbsp</t>
  </si>
  <si>
    <t>009900</t>
  </si>
  <si>
    <t>명신산업</t>
  </si>
  <si>
    <t>박봉근</t>
  </si>
  <si>
    <t>054-746-2665</t>
  </si>
  <si>
    <t xml:space="preserve">경상북도 경주시 천북면 천북산단로 91 </t>
  </si>
  <si>
    <t>267060</t>
  </si>
  <si>
    <t>명진홀딩스</t>
  </si>
  <si>
    <t>031002</t>
  </si>
  <si>
    <t>수산물 가공 및 저장 처리업</t>
  </si>
  <si>
    <t>정상익</t>
  </si>
  <si>
    <t>070-7561-9468</t>
  </si>
  <si>
    <t xml:space="preserve">서울특별시 강남구 봉은사로 170제 1110호 </t>
  </si>
  <si>
    <t>012690</t>
  </si>
  <si>
    <t>모나리자</t>
  </si>
  <si>
    <t>주광옥</t>
  </si>
  <si>
    <t>02-829-8800</t>
  </si>
  <si>
    <t>서울특별시 동작구  보라매로5길 15 전문건설회관빌딩 21층 (주)모나리자</t>
  </si>
  <si>
    <t>005360</t>
  </si>
  <si>
    <t>모나미</t>
  </si>
  <si>
    <t>송하경</t>
  </si>
  <si>
    <t>031-216-0153</t>
  </si>
  <si>
    <t>경기도 용인시 수지구  손곡로 17 (동천동, 모나미빌딩)</t>
  </si>
  <si>
    <t>080420</t>
  </si>
  <si>
    <t>모다이노칩</t>
  </si>
  <si>
    <t>박인길, 정태형</t>
  </si>
  <si>
    <t>031-315-7250</t>
  </si>
  <si>
    <t xml:space="preserve">경기도 안산시 단원구  동산로27번길 42-7 이노칩테크놀러지(주) </t>
  </si>
  <si>
    <t>080160</t>
  </si>
  <si>
    <t>모두투어</t>
  </si>
  <si>
    <t>우종웅</t>
  </si>
  <si>
    <t>02-728-8000</t>
  </si>
  <si>
    <t>서울특별시 중구  을지로 16 프레지던트호텔 5층 모두투어네트워크</t>
  </si>
  <si>
    <t>204210</t>
  </si>
  <si>
    <t>모두투어리츠</t>
  </si>
  <si>
    <t>최동주</t>
  </si>
  <si>
    <t>02-6253-5911</t>
  </si>
  <si>
    <t>서울특별시 중구 퇴계로 173 12층(충무로3가, 남산스퀘어)</t>
  </si>
  <si>
    <t>100030</t>
  </si>
  <si>
    <t>모바일리더</t>
  </si>
  <si>
    <t>백형덕</t>
  </si>
  <si>
    <t>02-2051-4151</t>
  </si>
  <si>
    <t xml:space="preserve">서울특별시 강남구 테헤란로 131 16층 </t>
  </si>
  <si>
    <t>087260</t>
  </si>
  <si>
    <t>모바일어플라이언스</t>
  </si>
  <si>
    <t>이재신</t>
  </si>
  <si>
    <t>031-421-8071</t>
  </si>
  <si>
    <t xml:space="preserve">경기도 안양시 동안구 시민대로 401 </t>
  </si>
  <si>
    <t>101330</t>
  </si>
  <si>
    <t>모베이스</t>
  </si>
  <si>
    <t>손병준, 김낙순</t>
  </si>
  <si>
    <t>032-529-4200</t>
  </si>
  <si>
    <t xml:space="preserve">경기도 화성시 동탄첨단산업1로 73 (영천동) </t>
  </si>
  <si>
    <t>012860</t>
  </si>
  <si>
    <t>모베이스전자</t>
  </si>
  <si>
    <t>김상영, 이광윤</t>
  </si>
  <si>
    <t>031-5174-3000</t>
  </si>
  <si>
    <t xml:space="preserve">경기도 수원시 권선구 산업로156번길 100 (고색동) </t>
  </si>
  <si>
    <t>363260</t>
  </si>
  <si>
    <t>모비데이즈</t>
  </si>
  <si>
    <t>유범령</t>
  </si>
  <si>
    <t>02-3771-3655</t>
  </si>
  <si>
    <t>서울특별시 강남구 역삼로8길 15 2층, 3층(역삼동, 홍우빌딩)</t>
  </si>
  <si>
    <t>348030</t>
  </si>
  <si>
    <t>모비릭스</t>
  </si>
  <si>
    <t>임중수</t>
  </si>
  <si>
    <t>1588-3027</t>
  </si>
  <si>
    <t xml:space="preserve">서울특별시 금천구 가산디지털1로 186 604호~607호(가산동,제이플라츠) </t>
  </si>
  <si>
    <t>250060</t>
  </si>
  <si>
    <t>모비스</t>
  </si>
  <si>
    <t>김지헌</t>
  </si>
  <si>
    <t>02-3771-3423</t>
  </si>
  <si>
    <t>경기도 성남시 분당구 판교로 253 이노밸리C동 2층 203호</t>
  </si>
  <si>
    <t>288980</t>
  </si>
  <si>
    <t>모아데이타</t>
  </si>
  <si>
    <t>한상진</t>
  </si>
  <si>
    <t>070-4099-5131</t>
  </si>
  <si>
    <t>경기도 성남시 수정구 달래내로 46 810호 (시흥동, 성남글로벌융합센터)</t>
  </si>
  <si>
    <t>033200</t>
  </si>
  <si>
    <t>모아텍</t>
  </si>
  <si>
    <t>이제희</t>
  </si>
  <si>
    <t>032-810-9000</t>
  </si>
  <si>
    <t xml:space="preserve">인천광역시 남동구  인주대로 698 (주)모아텍 </t>
  </si>
  <si>
    <t>009680</t>
  </si>
  <si>
    <t>모토닉</t>
  </si>
  <si>
    <t>김영봉, 신현돈(각자 대표이사)</t>
  </si>
  <si>
    <t>053-589-6262</t>
  </si>
  <si>
    <t>서울특별시 중구 청계천로 100 동관 9층(수표동, 시그니쳐타워)</t>
  </si>
  <si>
    <t>118990</t>
  </si>
  <si>
    <t>모트렉스</t>
  </si>
  <si>
    <t>이형환</t>
  </si>
  <si>
    <t>070-4862-6100</t>
  </si>
  <si>
    <t xml:space="preserve">경기도 성남시 분당구 황새울로258번길 25 서영빌딩 12층 </t>
  </si>
  <si>
    <t>006920</t>
  </si>
  <si>
    <t>모헨즈</t>
  </si>
  <si>
    <t>이기명</t>
  </si>
  <si>
    <t>02  -571 -3011</t>
  </si>
  <si>
    <t xml:space="preserve">충남 충남시 풍세면 남관리 195 </t>
  </si>
  <si>
    <t>009580</t>
  </si>
  <si>
    <t>무림P&amp;P</t>
  </si>
  <si>
    <t>이도균</t>
  </si>
  <si>
    <t>052-231-7000</t>
  </si>
  <si>
    <t>울산광역시 울주군 온산읍 우봉강양로 3-36 -</t>
  </si>
  <si>
    <t>001810</t>
  </si>
  <si>
    <t>무림SP</t>
  </si>
  <si>
    <t>02  -3485-1603</t>
  </si>
  <si>
    <t xml:space="preserve">서울특별시 강남구  강남대로 656 (신사동) </t>
  </si>
  <si>
    <t>009200</t>
  </si>
  <si>
    <t>무림페이퍼</t>
  </si>
  <si>
    <t>055-751-1234</t>
  </si>
  <si>
    <t>경상남도 진주시  남강로 1003 (상평동)</t>
  </si>
  <si>
    <t>135160</t>
  </si>
  <si>
    <t>무송지오씨</t>
  </si>
  <si>
    <t>박인철</t>
  </si>
  <si>
    <t>062-973-6114</t>
  </si>
  <si>
    <t>광주광역시 북구 첨단연신로 293 (연제동)</t>
  </si>
  <si>
    <t>322970</t>
  </si>
  <si>
    <t>무진메디</t>
  </si>
  <si>
    <t>윤태종</t>
  </si>
  <si>
    <t>031-8027-6150</t>
  </si>
  <si>
    <t xml:space="preserve">경기도 하남시 미사강변중앙로7번안길 25씨동 10층(풍산동,유-테크밸리씨타워) </t>
  </si>
  <si>
    <t>033920</t>
  </si>
  <si>
    <t>무학</t>
  </si>
  <si>
    <t>최재호, 최낙준 (각자 대표이사)</t>
  </si>
  <si>
    <t>1588-2226</t>
  </si>
  <si>
    <t xml:space="preserve">경상남도 창원시 마산회원구  봉암공단2길 6 </t>
  </si>
  <si>
    <t>008420</t>
  </si>
  <si>
    <t>문배철강</t>
  </si>
  <si>
    <t>02-758-6640</t>
  </si>
  <si>
    <t>279600</t>
  </si>
  <si>
    <t>미디어젠</t>
  </si>
  <si>
    <t>고훈</t>
  </si>
  <si>
    <t>02-6429-7171</t>
  </si>
  <si>
    <t xml:space="preserve">경기도 성남시 분당구 성남대로331번길 8 킨스타워(정자동) 11층 1103호실 </t>
  </si>
  <si>
    <t>095500</t>
  </si>
  <si>
    <t>미래나노텍</t>
  </si>
  <si>
    <t>김철영</t>
  </si>
  <si>
    <t>043-710-1100</t>
  </si>
  <si>
    <t>충청북도 청원군  옥산면 과학산업1로 16 미래나노텍(주)</t>
  </si>
  <si>
    <t>025560</t>
  </si>
  <si>
    <t>미래산업</t>
  </si>
  <si>
    <t>선종업</t>
  </si>
  <si>
    <t>041-621-5070</t>
  </si>
  <si>
    <t>충청남도 천안시 서북구 백석공단7로 65 (백석동)</t>
  </si>
  <si>
    <t>218150</t>
  </si>
  <si>
    <t>미래생명자원</t>
  </si>
  <si>
    <t>02-2203-7397</t>
  </si>
  <si>
    <t>서울특별시 송파구 법원로9길 26 D동 506 ~ 512호(문정동, H business PARK)</t>
  </si>
  <si>
    <t>007120</t>
  </si>
  <si>
    <t>미래아이앤지</t>
  </si>
  <si>
    <t>김학수</t>
  </si>
  <si>
    <t>02-3470-4400</t>
  </si>
  <si>
    <t>서울시 강남구 삼성로648 삼성동</t>
  </si>
  <si>
    <t>396690</t>
  </si>
  <si>
    <t>미래에셋글로벌리츠</t>
  </si>
  <si>
    <t>신현준</t>
  </si>
  <si>
    <t>0230191200</t>
  </si>
  <si>
    <t xml:space="preserve">서울특별시 종로구 종로 33 그랑서울 </t>
  </si>
  <si>
    <t>353490</t>
  </si>
  <si>
    <t>미래에셋대우스팩 5호</t>
  </si>
  <si>
    <t>김영도</t>
  </si>
  <si>
    <t>02-3774-7312</t>
  </si>
  <si>
    <t xml:space="preserve">서울특별시 중구 을지로5길 26 미래에셋 센터원(Mirae Asset CENTER1) </t>
  </si>
  <si>
    <t>357250</t>
  </si>
  <si>
    <t>미래에셋맵스리츠</t>
  </si>
  <si>
    <t>정상구</t>
  </si>
  <si>
    <t>1577-1640</t>
  </si>
  <si>
    <t>100790</t>
  </si>
  <si>
    <t>미래에셋벤처투자</t>
  </si>
  <si>
    <t>김응석</t>
  </si>
  <si>
    <t>070-4800-2104</t>
  </si>
  <si>
    <t xml:space="preserve">경기도 성남시 분당구 판교역로241번길 20 </t>
  </si>
  <si>
    <t>412930</t>
  </si>
  <si>
    <t>미래에셋비전스팩1호</t>
  </si>
  <si>
    <t>김필수</t>
  </si>
  <si>
    <t>02-3774-3762</t>
  </si>
  <si>
    <t xml:space="preserve">서울특별시 중구 을지로5길 26 (미래에셋센터원빌딩 이스트빌딩) </t>
  </si>
  <si>
    <t>085620</t>
  </si>
  <si>
    <t>미래에셋생명</t>
  </si>
  <si>
    <t>변재상, 김재식</t>
  </si>
  <si>
    <t>02-1588-0220</t>
  </si>
  <si>
    <t xml:space="preserve">서울특별시 영등포구 국제금융로 56 미래에셋대우빌딩 </t>
  </si>
  <si>
    <t>006800</t>
  </si>
  <si>
    <t>미래에셋증권</t>
  </si>
  <si>
    <t>최현만, 이만열</t>
  </si>
  <si>
    <t>02-1588-6800</t>
  </si>
  <si>
    <t>서울특별시 중구 을지로5길 26 미래에셋 센터원빌딩 이스트타워</t>
  </si>
  <si>
    <t>208890</t>
  </si>
  <si>
    <t>미래엔에듀파트너</t>
  </si>
  <si>
    <t>최용섭</t>
  </si>
  <si>
    <t>02-6337-5500</t>
  </si>
  <si>
    <t>서울특별시 용산구 한남대로11길 12 고뫄스빌딩 6층</t>
  </si>
  <si>
    <t>049950</t>
  </si>
  <si>
    <t>미래컴퍼니</t>
  </si>
  <si>
    <t>김준구</t>
  </si>
  <si>
    <t>(031)350-9801</t>
  </si>
  <si>
    <t xml:space="preserve">경기도 화성시  양감면 정문송산로 69-12 </t>
  </si>
  <si>
    <t>207760</t>
  </si>
  <si>
    <t>미스터블루</t>
  </si>
  <si>
    <t>조승진</t>
  </si>
  <si>
    <t>02-337-0610</t>
  </si>
  <si>
    <t>서울특별시 마포구 월드컵북로6길 18 (동교동, 미스터블루빌딩)</t>
  </si>
  <si>
    <t>002840</t>
  </si>
  <si>
    <t>미원상사</t>
  </si>
  <si>
    <t>홍창식, 손응주</t>
  </si>
  <si>
    <t>031-472-9120</t>
  </si>
  <si>
    <t xml:space="preserve">경기도 안산시 단원구  원시로 49 (목내동) </t>
  </si>
  <si>
    <t>268280</t>
  </si>
  <si>
    <t>미원에스씨</t>
  </si>
  <si>
    <t>김형웅, 배원</t>
  </si>
  <si>
    <t>063-260-1500</t>
  </si>
  <si>
    <t xml:space="preserve">전라북도 완주군 봉동읍 완주산단1로 167 </t>
  </si>
  <si>
    <t>107590</t>
  </si>
  <si>
    <t>미원홀딩스</t>
  </si>
  <si>
    <t>김정돈, 신동호</t>
  </si>
  <si>
    <t>031-479-9313</t>
  </si>
  <si>
    <t>경기도 용인시 수지구 포은대로59번길 20 -</t>
  </si>
  <si>
    <t>134380</t>
  </si>
  <si>
    <t>미원화학</t>
  </si>
  <si>
    <t>정규식</t>
  </si>
  <si>
    <t>031-479-9200</t>
  </si>
  <si>
    <t xml:space="preserve">울산광역시 남구  장생포로 247 </t>
  </si>
  <si>
    <t>003650</t>
  </si>
  <si>
    <t>미창석유</t>
  </si>
  <si>
    <t>유재순</t>
  </si>
  <si>
    <t>051-403-6441</t>
  </si>
  <si>
    <t xml:space="preserve">부산광역시 영도구 해양로 241 미창석유 </t>
  </si>
  <si>
    <t>059090</t>
  </si>
  <si>
    <t>미코</t>
  </si>
  <si>
    <t>이석윤</t>
  </si>
  <si>
    <t>031-610-7967</t>
  </si>
  <si>
    <t xml:space="preserve">경기도 안성시 대덕면 모산로 53 - </t>
  </si>
  <si>
    <t>214610</t>
  </si>
  <si>
    <t>미코바이오메드</t>
  </si>
  <si>
    <t>070-5227-6000</t>
  </si>
  <si>
    <t xml:space="preserve">경기도 성남시 수정구 창업로 54 가동 3층, 4층 </t>
  </si>
  <si>
    <t>201490</t>
  </si>
  <si>
    <t>미투온</t>
  </si>
  <si>
    <t>손창욱</t>
  </si>
  <si>
    <t>02-515-2864</t>
  </si>
  <si>
    <t xml:space="preserve">서울특별시 강남구 학동로 343 더피나클강남 6층 </t>
  </si>
  <si>
    <t>950190</t>
  </si>
  <si>
    <t>미투젠</t>
  </si>
  <si>
    <t>손창욱 (대표이사)</t>
  </si>
  <si>
    <t>02-6004-3329</t>
  </si>
  <si>
    <t xml:space="preserve">FLAT D1, 36/F, MONTERY PLAZA, 15 CHONG YIP STREET, KWUN TONG, KOWLOON, HONG KONG - </t>
  </si>
  <si>
    <t>155900</t>
  </si>
  <si>
    <t>바다로19호</t>
  </si>
  <si>
    <t>박현주</t>
  </si>
  <si>
    <t>02-3210-3333</t>
  </si>
  <si>
    <t xml:space="preserve">제주특별자치도 제주시 연삼로 473 (이도이동,산업경제진흥원) </t>
  </si>
  <si>
    <t>206640</t>
  </si>
  <si>
    <t>바디텍메드</t>
  </si>
  <si>
    <t>최의열</t>
  </si>
  <si>
    <t>033-243-1400</t>
  </si>
  <si>
    <t>강원도 춘천시 동내면 거두단지1길 43 -</t>
  </si>
  <si>
    <t>018700</t>
  </si>
  <si>
    <t>바른손</t>
  </si>
  <si>
    <t>강신범, 안은미, 박성진</t>
  </si>
  <si>
    <t>031-727-9712</t>
  </si>
  <si>
    <t>경기도 수원시 영통구 대학3로 1 5층 (이의동, 광교K타워)</t>
  </si>
  <si>
    <t>035620</t>
  </si>
  <si>
    <t>바른손이앤에이</t>
  </si>
  <si>
    <t>온라인 게임 개발
영화 제작, 투자 및 배급, 뮤지컬 사업</t>
    <phoneticPr fontId="23" type="noConversion"/>
  </si>
  <si>
    <t>박진홍, 곽신애(각자대표)</t>
  </si>
  <si>
    <t>070-7609-1429</t>
  </si>
  <si>
    <t xml:space="preserve">서울특별시 용산구 한남대로 130 볼보빌딩 3층 </t>
  </si>
  <si>
    <t>064520</t>
  </si>
  <si>
    <t>바른전자</t>
  </si>
  <si>
    <t>조대성(단독 대표이사)</t>
  </si>
  <si>
    <t>031-8020-6000</t>
  </si>
  <si>
    <t xml:space="preserve">경기도 화성시  동탄면 경기동로 548 </t>
  </si>
  <si>
    <t>354390</t>
  </si>
  <si>
    <t>바스칸바이오제약</t>
  </si>
  <si>
    <t>이법표</t>
  </si>
  <si>
    <t>031-692-2900</t>
  </si>
  <si>
    <t xml:space="preserve">경기도 안성시 원곡면 원당로 354 </t>
  </si>
  <si>
    <t>053030</t>
  </si>
  <si>
    <t>바이넥스</t>
  </si>
  <si>
    <t>이혁종</t>
  </si>
  <si>
    <t>(051)261-6611</t>
  </si>
  <si>
    <t xml:space="preserve">부산광역시 사하구 다대로 368-3 </t>
  </si>
  <si>
    <t>301300</t>
  </si>
  <si>
    <t>바이브컴퍼니</t>
  </si>
  <si>
    <t>이재용</t>
  </si>
  <si>
    <t>02-565-0531</t>
  </si>
  <si>
    <t xml:space="preserve">서울특별시 용산구 독서당로 97 (한남동) </t>
  </si>
  <si>
    <t>064550</t>
  </si>
  <si>
    <t>바이오니아</t>
  </si>
  <si>
    <t>박한오</t>
  </si>
  <si>
    <t>042-936-8500</t>
  </si>
  <si>
    <t xml:space="preserve">대전광역시 대덕구  문평서로 8-11 (주)바이오니아 </t>
  </si>
  <si>
    <t>314930</t>
  </si>
  <si>
    <t>바이오다인</t>
  </si>
  <si>
    <t>임욱빈</t>
  </si>
  <si>
    <t>070-4185-8605</t>
  </si>
  <si>
    <t xml:space="preserve">서울특별시 성동구 아차산로5길 24-4 </t>
  </si>
  <si>
    <t>208710</t>
  </si>
  <si>
    <t>바이오로그디바이스</t>
  </si>
  <si>
    <t>김원일, 정국창(각자대표)</t>
  </si>
  <si>
    <t>031-831-3696</t>
  </si>
  <si>
    <t>경기도 용인시 기흥구 기흥로 58-1 제A동 1805호 (구갈동, 기흥ICT밸리SKV1)</t>
  </si>
  <si>
    <t>086820</t>
  </si>
  <si>
    <t>바이오솔루션</t>
  </si>
  <si>
    <t>장송선</t>
  </si>
  <si>
    <t>02-3446-8884</t>
  </si>
  <si>
    <t xml:space="preserve">서울특별시 서초구 논현로 121 두일빌딩 1층,3~8층(양재동) </t>
  </si>
  <si>
    <t>038460</t>
  </si>
  <si>
    <t>바이오스마트</t>
  </si>
  <si>
    <t>윤호권</t>
  </si>
  <si>
    <t>02-3218-9000</t>
  </si>
  <si>
    <t xml:space="preserve">서울특별시 성동구 광나루로 172- </t>
  </si>
  <si>
    <t>281310</t>
  </si>
  <si>
    <t>바이오시네틱스</t>
  </si>
  <si>
    <t>키움증권</t>
  </si>
  <si>
    <t>김갑식</t>
  </si>
  <si>
    <t>02-2113-1285</t>
  </si>
  <si>
    <t xml:space="preserve">서울특별시 금천구 가산디지털2로 184, 708호(가산동, 벽산디지털밸리 2차) </t>
  </si>
  <si>
    <t>251120</t>
  </si>
  <si>
    <t>바이오에프디엔씨</t>
  </si>
  <si>
    <t>모상현, 정대현</t>
  </si>
  <si>
    <t>032-811-2027</t>
  </si>
  <si>
    <t>인천광역시 연수구 송도미래로 30 A동 509호, 510호, 511호</t>
  </si>
  <si>
    <t>266470</t>
  </si>
  <si>
    <t>바이오인프라생명과학</t>
  </si>
  <si>
    <t>이덕윤</t>
  </si>
  <si>
    <t>02-6271-0102</t>
  </si>
  <si>
    <t>서울특별시 종로구 대학로 49 7층(연건동, SGI빌딩)</t>
  </si>
  <si>
    <t>086040</t>
  </si>
  <si>
    <t>바이오톡스텍</t>
  </si>
  <si>
    <t>강종구</t>
  </si>
  <si>
    <t>043-210-7777</t>
  </si>
  <si>
    <t xml:space="preserve">충청북도 청주시 청원구 오창읍 연구단지로 53 </t>
  </si>
  <si>
    <t>199290</t>
  </si>
  <si>
    <t>바이오프로테크</t>
  </si>
  <si>
    <t>박익로,김병전 (공동대표이사)</t>
  </si>
  <si>
    <t>033-735-7720</t>
  </si>
  <si>
    <t xml:space="preserve">강원도 원주시 문막읍 동화공단로 151-3(동화첨단의료기기산업단지) </t>
  </si>
  <si>
    <t>099430</t>
  </si>
  <si>
    <t>바이오플러스</t>
  </si>
  <si>
    <t>정현규</t>
  </si>
  <si>
    <t>070-7706-4437</t>
  </si>
  <si>
    <t>경기도 성남시 중원구 사기막골로45번길 14, 18층 제에이-1801,1802호(상대원동, 성남 우림라이온스밸리2차)</t>
  </si>
  <si>
    <t>032980</t>
  </si>
  <si>
    <t>바이온</t>
  </si>
  <si>
    <t>02-516-0720</t>
  </si>
  <si>
    <t xml:space="preserve">충청북도 청주시 청원구 오창읍 화산여천길 63-32 2층(여천리) </t>
  </si>
  <si>
    <t>222160</t>
  </si>
  <si>
    <t>바이옵트로</t>
  </si>
  <si>
    <t>김완수</t>
  </si>
  <si>
    <t>031-8005-5155</t>
  </si>
  <si>
    <t>경기도 용인시 기흥구 탑실로58번길 14 &amp;nbsp</t>
  </si>
  <si>
    <t>308080</t>
  </si>
  <si>
    <t>바이젠셀</t>
  </si>
  <si>
    <t>김태규</t>
  </si>
  <si>
    <t>02-3478-1686</t>
  </si>
  <si>
    <t>서울특별시 서초구 반포대로 222, 서울성모병원 별관 7층 &amp;nbsp</t>
  </si>
  <si>
    <t>043150</t>
  </si>
  <si>
    <t>바텍</t>
  </si>
  <si>
    <t>현정훈, 김선범 (각자 대표)</t>
  </si>
  <si>
    <t>031-679-2000</t>
  </si>
  <si>
    <t xml:space="preserve">경기도 화성시  삼성1로2길 13(석우동) </t>
  </si>
  <si>
    <t>323990</t>
  </si>
  <si>
    <t>박셀바이오</t>
  </si>
  <si>
    <t>이제중 (단독 대표이사)</t>
  </si>
  <si>
    <t>061-373-0046</t>
  </si>
  <si>
    <t xml:space="preserve">전라남도 화순군 화순읍 산단길 12-55 </t>
  </si>
  <si>
    <t>003610</t>
  </si>
  <si>
    <t>방림</t>
  </si>
  <si>
    <t>서재희 대표집행임원</t>
  </si>
  <si>
    <t>02-2085-2114</t>
  </si>
  <si>
    <t>서울특별시 마포구  월드컵북로 402 케이지아이티센터 18층</t>
  </si>
  <si>
    <t>267790</t>
  </si>
  <si>
    <t>배럴</t>
  </si>
  <si>
    <t>02-335-3176</t>
  </si>
  <si>
    <t xml:space="preserve">서울특별시 용산구 원효로 138 201호, 302호 (원효로3가,청진빌딩) </t>
  </si>
  <si>
    <t>001340</t>
  </si>
  <si>
    <t>백광산업</t>
  </si>
  <si>
    <t>김성훈</t>
  </si>
  <si>
    <t>02-2681-0136</t>
  </si>
  <si>
    <t xml:space="preserve">전라북도 군산시  임해로 494-16 </t>
  </si>
  <si>
    <t>046310</t>
  </si>
  <si>
    <t>백금T&amp;A</t>
  </si>
  <si>
    <t>임학규</t>
  </si>
  <si>
    <t>031-488-7900</t>
  </si>
  <si>
    <t xml:space="preserve">경기도 군포시 엘에스로 153-18(산본동) L&amp;C타워 4,5,6층 </t>
  </si>
  <si>
    <t>035150</t>
  </si>
  <si>
    <t>백산</t>
  </si>
  <si>
    <t>김한준</t>
  </si>
  <si>
    <t>031-499-0044-9</t>
  </si>
  <si>
    <t xml:space="preserve">경기도 시흥시 공단1대로27번길 47 </t>
  </si>
  <si>
    <t>066410</t>
  </si>
  <si>
    <t>버킷스튜디오</t>
  </si>
  <si>
    <t>강지연</t>
  </si>
  <si>
    <t>(02)3452-5079</t>
  </si>
  <si>
    <t>서울특별시 강남구 선릉로 803 4층, 5층(신사동)</t>
  </si>
  <si>
    <t>002410</t>
  </si>
  <si>
    <t>범양건영</t>
  </si>
  <si>
    <t>강병주, 이동주 (각자대표)</t>
  </si>
  <si>
    <t>041-573-5631</t>
  </si>
  <si>
    <t>부산광역시 동구 초량중로 114 105동 비102호, 비104호(초량동, 범양레우스 센트럴베이)</t>
  </si>
  <si>
    <t>382900</t>
  </si>
  <si>
    <t>범한퓨얼셀</t>
  </si>
  <si>
    <t>정영식</t>
  </si>
  <si>
    <t xml:space="preserve">경상남도 창원시 마산회원구 자유무역4길 61 </t>
  </si>
  <si>
    <t>206400</t>
  </si>
  <si>
    <t>베노홀딩스</t>
  </si>
  <si>
    <t>02-3461-2150</t>
  </si>
  <si>
    <t xml:space="preserve">서울특별시 강남구 언주로134길 4 IB타워 6층 </t>
  </si>
  <si>
    <t>019010</t>
  </si>
  <si>
    <t>베뉴지</t>
  </si>
  <si>
    <t>김만진.이만섭(각자 대표이사)</t>
  </si>
  <si>
    <t>02-3665-0101</t>
  </si>
  <si>
    <t xml:space="preserve">서울특별시 강남구 선릉로62길 15 </t>
  </si>
  <si>
    <t>322190</t>
  </si>
  <si>
    <t>베른</t>
  </si>
  <si>
    <t>김민성</t>
  </si>
  <si>
    <t>1899-8805</t>
  </si>
  <si>
    <t xml:space="preserve">충청남도 아산시 고불로 707, 1호동(좌부동) </t>
  </si>
  <si>
    <t>177350</t>
  </si>
  <si>
    <t>베셀</t>
  </si>
  <si>
    <t>서기만</t>
  </si>
  <si>
    <t>031-683-3953</t>
  </si>
  <si>
    <t>경기도 수원시 권선구 산업로155번길 281 -</t>
  </si>
  <si>
    <t>299910</t>
  </si>
  <si>
    <t>베스파</t>
  </si>
  <si>
    <t>김진수</t>
  </si>
  <si>
    <t>02-6954-0889</t>
  </si>
  <si>
    <t>서울특별시 강남구 테헤란로83길 15, 제이엠빌딩 9층 &amp;nbsp</t>
  </si>
  <si>
    <t>096300</t>
  </si>
  <si>
    <t>베트남개발1</t>
  </si>
  <si>
    <t>한국투자리얼에셋운용</t>
  </si>
  <si>
    <t>02-2180-0466</t>
  </si>
  <si>
    <t>서울특별시 영등포구 은행로 3 여의도동</t>
  </si>
  <si>
    <t>007210</t>
  </si>
  <si>
    <t>벽산</t>
  </si>
  <si>
    <t>김 성 식</t>
  </si>
  <si>
    <t>02-2260-6114</t>
  </si>
  <si>
    <t>서울특별시 중구  퇴계로 307 광희동 1가, 광희빌딩</t>
  </si>
  <si>
    <t>225530</t>
  </si>
  <si>
    <t>보광산업</t>
  </si>
  <si>
    <t>김윤수</t>
  </si>
  <si>
    <t>053-384-0881</t>
  </si>
  <si>
    <t>대구광역시 북구 유통단지로3길 40 &amp;nbsp</t>
  </si>
  <si>
    <t>250000</t>
  </si>
  <si>
    <t>보라티알</t>
  </si>
  <si>
    <t>박성칠</t>
  </si>
  <si>
    <t>02-538-3373</t>
  </si>
  <si>
    <t>서울특별시 강남구 학동로 506, 4층 (삼성동, 보라빌딩) &amp;nbsp</t>
  </si>
  <si>
    <t>002760</t>
  </si>
  <si>
    <t>보락</t>
  </si>
  <si>
    <t>정기련</t>
  </si>
  <si>
    <t>031-352-6455</t>
  </si>
  <si>
    <t xml:space="preserve">경기도 화성시  양감면 초록로 720-37 </t>
  </si>
  <si>
    <t>003850</t>
  </si>
  <si>
    <t>보령</t>
  </si>
  <si>
    <t>김정균, 장두현</t>
  </si>
  <si>
    <t>02-708-8000</t>
  </si>
  <si>
    <t>서울 종로구 원남동 보령빌딩 66-21</t>
  </si>
  <si>
    <t>310210</t>
  </si>
  <si>
    <t>보로노이</t>
  </si>
  <si>
    <t>김현태</t>
  </si>
  <si>
    <t>032-830-4855</t>
  </si>
  <si>
    <t xml:space="preserve">인천광역시 연수구 송도과학로 32 에스동 18층 </t>
  </si>
  <si>
    <t>006910</t>
  </si>
  <si>
    <t>보성파워텍</t>
  </si>
  <si>
    <t>임재황</t>
  </si>
  <si>
    <t>031 -491 -0311</t>
  </si>
  <si>
    <t>충청북도 충주시 주덕읍 대창길 70 -</t>
  </si>
  <si>
    <t>000890</t>
  </si>
  <si>
    <t>보해양조</t>
  </si>
  <si>
    <t>임지선, 조영석</t>
  </si>
  <si>
    <t>061-243-3141</t>
  </si>
  <si>
    <t>전라남도 목포시  호남로68번길 36 보해양조(주)</t>
  </si>
  <si>
    <t>226340</t>
  </si>
  <si>
    <t>본느</t>
  </si>
  <si>
    <t>임성기</t>
  </si>
  <si>
    <t>02-3787-2429</t>
  </si>
  <si>
    <t>서울특별시 강남구 선릉로90길 14 프레티늄 빌딩</t>
  </si>
  <si>
    <t>206950</t>
  </si>
  <si>
    <t>볼빅</t>
  </si>
  <si>
    <t>033303</t>
  </si>
  <si>
    <t>운동 및 경기용구 제조업</t>
  </si>
  <si>
    <t>홍승석</t>
  </si>
  <si>
    <t xml:space="preserve">충청북도 음성군 대소면 대금로 628 </t>
  </si>
  <si>
    <t>003000</t>
  </si>
  <si>
    <t>부광약품</t>
  </si>
  <si>
    <t>이우현,유희원(각자대표이사)</t>
  </si>
  <si>
    <t>02-828-8114</t>
  </si>
  <si>
    <t xml:space="preserve">서울특별시 동작구  대방동1길 47 </t>
  </si>
  <si>
    <t>001270</t>
  </si>
  <si>
    <t>부국증권</t>
  </si>
  <si>
    <t>박현철</t>
  </si>
  <si>
    <t>02-368-9200</t>
  </si>
  <si>
    <t>서울 영등포구 여의도동 34-2</t>
  </si>
  <si>
    <t>026940</t>
  </si>
  <si>
    <t>부국철강</t>
  </si>
  <si>
    <t>남상규/손일호</t>
  </si>
  <si>
    <t>062-954-3806</t>
  </si>
  <si>
    <t>광주광역시 광산구 하남산단9번로 90 (안청동)</t>
  </si>
  <si>
    <t>014470</t>
  </si>
  <si>
    <t>부방</t>
  </si>
  <si>
    <t>박규원</t>
  </si>
  <si>
    <t>02-2008-7272</t>
  </si>
  <si>
    <t xml:space="preserve">서울특별시 강남구  삼성로 528 부방빌딩 </t>
  </si>
  <si>
    <t>011390</t>
  </si>
  <si>
    <t>부산산업</t>
  </si>
  <si>
    <t>정영교</t>
  </si>
  <si>
    <t>051-315-8338</t>
  </si>
  <si>
    <t>부산광역시 사상구 장인로 35 (감전동)</t>
  </si>
  <si>
    <t>005030</t>
  </si>
  <si>
    <t>부산주공</t>
  </si>
  <si>
    <t>장세훈</t>
  </si>
  <si>
    <t>051-780-5980</t>
  </si>
  <si>
    <t>부산광역시 기장군 장안읍 신소재산단1로 10 부산주공(주)</t>
  </si>
  <si>
    <t>008470</t>
  </si>
  <si>
    <t>부스타</t>
  </si>
  <si>
    <t>유승협</t>
  </si>
  <si>
    <t>043-536-9107</t>
  </si>
  <si>
    <t xml:space="preserve">충청북도 진천군  이월면 고등2길 18 (주)부스타보일러 </t>
  </si>
  <si>
    <t>338220</t>
  </si>
  <si>
    <t>뷰노</t>
  </si>
  <si>
    <t>이예하</t>
  </si>
  <si>
    <t>02-515-6646</t>
  </si>
  <si>
    <t>서울특별시 서초구 강남대로 479 9층</t>
  </si>
  <si>
    <t>100120</t>
  </si>
  <si>
    <t>뷰웍스</t>
  </si>
  <si>
    <t>김후식</t>
  </si>
  <si>
    <t>070-7011-6161</t>
  </si>
  <si>
    <t xml:space="preserve">경기도 안양시 동안구 부림로 17041-3 </t>
  </si>
  <si>
    <t>337930</t>
  </si>
  <si>
    <t>브랜드엑스코퍼레이션</t>
  </si>
  <si>
    <t>강민준, 이수연</t>
  </si>
  <si>
    <t>02-6959-2362</t>
  </si>
  <si>
    <t xml:space="preserve">서울특별시 성동구 뚝섬로1길 63, 12층(성수동1가, 영창디지털타워) </t>
  </si>
  <si>
    <t>099390</t>
  </si>
  <si>
    <t>브레인즈컴퍼니</t>
  </si>
  <si>
    <t>강선근</t>
  </si>
  <si>
    <t>02-2205-6001</t>
  </si>
  <si>
    <t xml:space="preserve">서울특별시 성동구 성수이로 87 </t>
  </si>
  <si>
    <t>064480</t>
  </si>
  <si>
    <t>브리지텍</t>
  </si>
  <si>
    <t>신경식</t>
  </si>
  <si>
    <t>02-3430-4114</t>
  </si>
  <si>
    <t xml:space="preserve">서울특별시 영등포구 국제금융로2길 32 여의도파이낸스타워 17,18층 </t>
  </si>
  <si>
    <t>288330</t>
  </si>
  <si>
    <t>브릿지바이오테라퓨틱스</t>
  </si>
  <si>
    <t>이정규</t>
  </si>
  <si>
    <t>031-8092-3280</t>
  </si>
  <si>
    <t xml:space="preserve">경기도 성남시 분당구 판교로 255번길 58, 303호 (삼평동, 씨즈타워) </t>
  </si>
  <si>
    <t>365900</t>
  </si>
  <si>
    <t>브이씨</t>
  </si>
  <si>
    <t>김준오</t>
  </si>
  <si>
    <t>02-583-3100</t>
  </si>
  <si>
    <t>서울특별시 강남구 테헤란로108길 23 대치동, 보이스캐디 사옥</t>
  </si>
  <si>
    <t>251630</t>
  </si>
  <si>
    <t>브이원텍</t>
  </si>
  <si>
    <t>김선중</t>
  </si>
  <si>
    <t>031-607-5540</t>
  </si>
  <si>
    <t>경기도 성남시 분당구 대왕판교로 660, A-710 (삼평동, 유스페이스1) &amp;nbsp</t>
  </si>
  <si>
    <t>018290</t>
  </si>
  <si>
    <t>브이티지엠피</t>
  </si>
  <si>
    <t>강승곤, 정철, 김양평</t>
  </si>
  <si>
    <t>031-943-5000</t>
  </si>
  <si>
    <t xml:space="preserve">경기도 파주시  산업단지길 139 (주)G.M.P </t>
  </si>
  <si>
    <t>044480</t>
  </si>
  <si>
    <t>블루베리 NFT</t>
  </si>
  <si>
    <t>02-2203-3835</t>
  </si>
  <si>
    <t>충청북도 증평군  증평읍 광장로 473-3 (주)유니더스</t>
  </si>
  <si>
    <t>033560</t>
  </si>
  <si>
    <t>블루콤</t>
  </si>
  <si>
    <t>김종규</t>
  </si>
  <si>
    <t>032-810-0500</t>
  </si>
  <si>
    <t xml:space="preserve">인천광역시 연수구  벤처로 116 (주)블루콤 </t>
  </si>
  <si>
    <t>191600</t>
  </si>
  <si>
    <t>블루탑</t>
  </si>
  <si>
    <t>김상봉</t>
  </si>
  <si>
    <t xml:space="preserve">인천광역시 남동구 남동서로269번길 4 </t>
  </si>
  <si>
    <t>369370</t>
  </si>
  <si>
    <t>블리츠웨이</t>
  </si>
  <si>
    <t>033304</t>
  </si>
  <si>
    <t>인형,장난감 및 오락용품 제조업</t>
  </si>
  <si>
    <t>배성웅</t>
  </si>
  <si>
    <t>02-769-2239</t>
  </si>
  <si>
    <t>서울특별시 영등포구 국회대로 638 블리츠웨이빌딩</t>
  </si>
  <si>
    <t>126340</t>
  </si>
  <si>
    <t>비나텍</t>
  </si>
  <si>
    <t>성도경</t>
  </si>
  <si>
    <t>063-715-3020</t>
  </si>
  <si>
    <t>전라북도 전주시 덕진구 운암로 15 &amp;nbsp</t>
  </si>
  <si>
    <t>121800</t>
  </si>
  <si>
    <t>비덴트</t>
  </si>
  <si>
    <t>김영만</t>
  </si>
  <si>
    <t>070-8668-6611</t>
  </si>
  <si>
    <t>서울특별시 금천구  가산디지털1로 84 (가산동, 에이스하이엔드 8차 12층)</t>
  </si>
  <si>
    <t>148140</t>
  </si>
  <si>
    <t>비디아이</t>
  </si>
  <si>
    <t>안승만</t>
  </si>
  <si>
    <t>02-2082-8890</t>
  </si>
  <si>
    <t>경기도 화성시 팔탄면 서해로 1155 &amp;nbsp</t>
  </si>
  <si>
    <t>082800</t>
  </si>
  <si>
    <t>비보존 헬스케어</t>
  </si>
  <si>
    <t>이두현</t>
  </si>
  <si>
    <t>031-213-9200</t>
  </si>
  <si>
    <t xml:space="preserve">경기도 용인시 처인구 남사면 삼인로 15 - </t>
  </si>
  <si>
    <t>318410</t>
  </si>
  <si>
    <t>비비씨</t>
  </si>
  <si>
    <t>강기태</t>
  </si>
  <si>
    <t>042-932-9773</t>
  </si>
  <si>
    <t xml:space="preserve">대전광역시 대덕구 문평동로 25 - </t>
  </si>
  <si>
    <t>002070</t>
  </si>
  <si>
    <t>비비안</t>
  </si>
  <si>
    <t>손영섭</t>
  </si>
  <si>
    <t>02-3780-1114</t>
  </si>
  <si>
    <t xml:space="preserve">서울특별시 용산구  서빙고로51길 52 </t>
  </si>
  <si>
    <t>100220</t>
  </si>
  <si>
    <t>비상교육</t>
  </si>
  <si>
    <t>양태회</t>
  </si>
  <si>
    <t>154-4055-4</t>
  </si>
  <si>
    <t xml:space="preserve">서울특별시 구로구 디지털로 33길 48
(구로동,대륭포스트타워7차19층) </t>
  </si>
  <si>
    <t>146320</t>
  </si>
  <si>
    <t>비씨엔씨</t>
  </si>
  <si>
    <t>김돈한</t>
  </si>
  <si>
    <t>031-638-8434</t>
  </si>
  <si>
    <t xml:space="preserve">경기도 이천시 신둔면 마소로57번길 25 </t>
  </si>
  <si>
    <t>200780</t>
  </si>
  <si>
    <t>비씨월드제약</t>
  </si>
  <si>
    <t>홍성한</t>
  </si>
  <si>
    <t>031-881-6800</t>
  </si>
  <si>
    <t xml:space="preserve">경기도 여주시 가남읍 여주남로 872-23 </t>
  </si>
  <si>
    <t>141000</t>
  </si>
  <si>
    <t>비아트론</t>
  </si>
  <si>
    <t>김 형 준</t>
  </si>
  <si>
    <t>070-4016-3200</t>
  </si>
  <si>
    <t>경기도 수원시 권선구 산업로155번길 139 (고색동)</t>
  </si>
  <si>
    <t>090460</t>
  </si>
  <si>
    <t>비에이치</t>
  </si>
  <si>
    <t>이경환</t>
  </si>
  <si>
    <t>032-510-2000</t>
  </si>
  <si>
    <t xml:space="preserve">인천광역시 부평구  평천로199번길 25 </t>
  </si>
  <si>
    <t>083650</t>
  </si>
  <si>
    <t>비에이치아이</t>
  </si>
  <si>
    <t>우종인, 조원래 (각자 대표이사)</t>
  </si>
  <si>
    <t>055-585-3800</t>
  </si>
  <si>
    <t xml:space="preserve">경상남도 함안군  군북면 장백로 122 </t>
  </si>
  <si>
    <t>215050</t>
  </si>
  <si>
    <t>비엔디생활건강</t>
  </si>
  <si>
    <t>이다니엘</t>
  </si>
  <si>
    <t>02-552-8481</t>
  </si>
  <si>
    <t xml:space="preserve">충청북도 음성군 생극면 생극산단길 31(주)비엔디생활건강 </t>
  </si>
  <si>
    <t>142760</t>
  </si>
  <si>
    <t>비엘</t>
  </si>
  <si>
    <t>박영철</t>
  </si>
  <si>
    <t>031-280-9650</t>
  </si>
  <si>
    <t xml:space="preserve">경기도 용인시 수지구 신수로 767 7층 (동천동, 분당수지유타워 지식산업센터) </t>
  </si>
  <si>
    <t>065170</t>
  </si>
  <si>
    <t>비엘팜텍</t>
  </si>
  <si>
    <t>이천수</t>
  </si>
  <si>
    <t>02-3401-4490</t>
  </si>
  <si>
    <t>경기도 용인시 수지구 신수로 767 7층(동천동, 분당수지유타워 지식산업센터)</t>
  </si>
  <si>
    <t>086220</t>
  </si>
  <si>
    <t>비엘헬스케어</t>
  </si>
  <si>
    <t>박 덕 근</t>
  </si>
  <si>
    <t>043-211-1056</t>
  </si>
  <si>
    <t xml:space="preserve">충청북도 청원군 오창읍 양청송대길 39(송대리) </t>
  </si>
  <si>
    <t>086670</t>
  </si>
  <si>
    <t>비엠티</t>
  </si>
  <si>
    <t>윤종찬</t>
  </si>
  <si>
    <t>055-783-1000</t>
  </si>
  <si>
    <t xml:space="preserve">경상남도 양산시  산막공단남11길 35 (주)BMT </t>
  </si>
  <si>
    <t>335890</t>
  </si>
  <si>
    <t>비올</t>
  </si>
  <si>
    <t>이상진</t>
  </si>
  <si>
    <t>031-8017-7893</t>
  </si>
  <si>
    <t>경기도 성남시 분당구 판교로 744 분당테크노파크 C동 808호,809호</t>
  </si>
  <si>
    <t>138580</t>
  </si>
  <si>
    <t>비즈니스온</t>
  </si>
  <si>
    <t>라민상, 강민철, 이병두(공동대표이사)</t>
  </si>
  <si>
    <t>02-559-0800</t>
  </si>
  <si>
    <t xml:space="preserve">서울특별시 성동구 광나루로 172 3층 </t>
  </si>
  <si>
    <t>082920</t>
  </si>
  <si>
    <t>비츠로셀</t>
  </si>
  <si>
    <t>장승국</t>
  </si>
  <si>
    <t>041-330-0236</t>
  </si>
  <si>
    <t xml:space="preserve">충청남도 당진시 합덕읍 인더스파크로 70 - </t>
  </si>
  <si>
    <t>054220</t>
  </si>
  <si>
    <t>비츠로시스</t>
  </si>
  <si>
    <t>이기재</t>
  </si>
  <si>
    <t>(02)460-2000</t>
  </si>
  <si>
    <t xml:space="preserve">서울특별시 구로구 디지털로31길 20 8층 802호(구로동, 에이스테크노타워5차) </t>
  </si>
  <si>
    <t>042370</t>
  </si>
  <si>
    <t>비츠로테크</t>
  </si>
  <si>
    <t>장순상, 유병언, 장범수(각자대표)</t>
  </si>
  <si>
    <t>02  -4602-021</t>
  </si>
  <si>
    <t>경기도 안산시 단원구  별망로 327 비츠로테크</t>
  </si>
  <si>
    <t>030790</t>
  </si>
  <si>
    <t>비케이탑스</t>
  </si>
  <si>
    <t>정상룡</t>
  </si>
  <si>
    <t>02-3453-9789</t>
  </si>
  <si>
    <t>서울특별시 강남구 테헤란로 401 17층(삼성동, 남경센타)</t>
  </si>
  <si>
    <t>050090</t>
  </si>
  <si>
    <t>비케이홀딩스</t>
  </si>
  <si>
    <t>홍석규, 고승범 각자대표</t>
  </si>
  <si>
    <t>054-470-0885</t>
  </si>
  <si>
    <t xml:space="preserve">경상북도 구미시  산호대로 422 </t>
  </si>
  <si>
    <t>307870</t>
  </si>
  <si>
    <t>비투엔</t>
  </si>
  <si>
    <t>조광원</t>
  </si>
  <si>
    <t>02-2636-0090</t>
  </si>
  <si>
    <t>서울특별시 영등포구 선유로 146 이앤씨드림타워 2층</t>
  </si>
  <si>
    <t>357880</t>
  </si>
  <si>
    <t>비트나인</t>
  </si>
  <si>
    <t>강철순</t>
  </si>
  <si>
    <t>070-4800-3517</t>
  </si>
  <si>
    <t>서울특별시 강서구 양천로 401 12층 A1201, A1202 &amp;nbsp</t>
  </si>
  <si>
    <t>032850</t>
  </si>
  <si>
    <t>비트컴퓨터</t>
  </si>
  <si>
    <t>전 진 옥, 조 현 정</t>
  </si>
  <si>
    <t>02  -3486-1234</t>
  </si>
  <si>
    <t xml:space="preserve">서울특별시 서초구 서초대로74길 33 </t>
  </si>
  <si>
    <t>148780</t>
  </si>
  <si>
    <t>비플라이소프트</t>
  </si>
  <si>
    <t>임경환</t>
  </si>
  <si>
    <t>02-3487-0215</t>
  </si>
  <si>
    <t xml:space="preserve">서울특별시 중구 퇴계로 385 준타워 9층 </t>
  </si>
  <si>
    <t>238200</t>
  </si>
  <si>
    <t>비피도</t>
  </si>
  <si>
    <t>신용철</t>
  </si>
  <si>
    <t>033-435-4962</t>
  </si>
  <si>
    <t xml:space="preserve">강원도 홍천군 홍천읍 농공단지길 23-16 </t>
  </si>
  <si>
    <t>093190</t>
  </si>
  <si>
    <t>빅솔론</t>
  </si>
  <si>
    <t xml:space="preserve">노현철 단독 대표이사 </t>
  </si>
  <si>
    <t>031-218-5500</t>
  </si>
  <si>
    <t xml:space="preserve">경기도 성남시 분당구 판교역로241번길 20 미래에셋벤처타워 8층 </t>
  </si>
  <si>
    <t>065450</t>
  </si>
  <si>
    <t>빅텍</t>
  </si>
  <si>
    <t>임만규</t>
  </si>
  <si>
    <t>(031)631-7301</t>
  </si>
  <si>
    <t xml:space="preserve">경기도 이천시  마장면 덕이로 180-31 </t>
  </si>
  <si>
    <t>210120</t>
  </si>
  <si>
    <t>빅텐츠</t>
  </si>
  <si>
    <t>조윤정</t>
  </si>
  <si>
    <t>02-786-2245</t>
  </si>
  <si>
    <t xml:space="preserve">서울특별시 마포구 상암산로 7616층 일부 </t>
  </si>
  <si>
    <t>005180</t>
  </si>
  <si>
    <t>빙그레</t>
  </si>
  <si>
    <t>전창원</t>
  </si>
  <si>
    <t>02-2022-6000</t>
  </si>
  <si>
    <t xml:space="preserve">경기도 남양주시 미금로65번길 45 (도농동) (주)빙그레 </t>
  </si>
  <si>
    <t>072950</t>
  </si>
  <si>
    <t>빛샘전자</t>
  </si>
  <si>
    <t>강만준, 강명구 (각자대표)</t>
  </si>
  <si>
    <t>031-288 -3420</t>
  </si>
  <si>
    <t>경기도 용인시 기흥구  언동로 53-11 빛샘전자 (청덕동)</t>
  </si>
  <si>
    <t>266170</t>
  </si>
  <si>
    <t>뿌리깊은나무들</t>
  </si>
  <si>
    <t>02-565-1676</t>
  </si>
  <si>
    <t>서울특별시 강남구 학동로82길 7 HYUN빌딩 (삼성동, HYUN빌딩4층)</t>
  </si>
  <si>
    <t>143240</t>
  </si>
  <si>
    <t>사람인에이치알</t>
  </si>
  <si>
    <t>김용환</t>
  </si>
  <si>
    <t>02-2025-4733</t>
  </si>
  <si>
    <t>서울특별시 구로구  디지털로34길 43 코오롱싸이언스밸리1차 201호</t>
  </si>
  <si>
    <t>003960</t>
  </si>
  <si>
    <t>사조대림</t>
  </si>
  <si>
    <t>김상훈</t>
  </si>
  <si>
    <t>02-3470-6000</t>
  </si>
  <si>
    <t xml:space="preserve">서울특별시 서초구 남부순환로 2159 </t>
  </si>
  <si>
    <t>008040</t>
  </si>
  <si>
    <t>사조동아원</t>
  </si>
  <si>
    <t>노동환</t>
  </si>
  <si>
    <t>02-789-9524</t>
  </si>
  <si>
    <t>서울특별시 서초구 방배천로2길 12 사조빌딩</t>
  </si>
  <si>
    <t>007160</t>
  </si>
  <si>
    <t>사조산업</t>
  </si>
  <si>
    <t>이창주, 김치곤 (각자대표)</t>
  </si>
  <si>
    <t>02-3277-1600</t>
  </si>
  <si>
    <t>서울특별시 서대문구  통일로 107-39 사조산업빌딩 5층</t>
  </si>
  <si>
    <t>014710</t>
  </si>
  <si>
    <t>사조씨푸드</t>
  </si>
  <si>
    <t>최세환</t>
  </si>
  <si>
    <t>02-721-6555</t>
  </si>
  <si>
    <t>서울특별시 서대문구 통일로 107-39 502(충정로2가, 사조빌딩)</t>
  </si>
  <si>
    <t>006090</t>
  </si>
  <si>
    <t>사조오양</t>
  </si>
  <si>
    <t>정태식</t>
  </si>
  <si>
    <t>02-3470-6030</t>
  </si>
  <si>
    <t>서울특별시 서초구 남부순환로 2159 (방배동)</t>
  </si>
  <si>
    <t>100090</t>
  </si>
  <si>
    <t>삼강엠앤티</t>
  </si>
  <si>
    <t>이승철</t>
  </si>
  <si>
    <t>055-391-7020</t>
  </si>
  <si>
    <t xml:space="preserve">경상남도 고성군 동해면 내산리 159-13 </t>
  </si>
  <si>
    <t>122350</t>
  </si>
  <si>
    <t>삼기</t>
  </si>
  <si>
    <t>김치환, 이동원(각자대표이사)</t>
  </si>
  <si>
    <t>031-680-0826</t>
  </si>
  <si>
    <t xml:space="preserve">경기도 평택시 포승읍 도곡리 1217 </t>
  </si>
  <si>
    <t>014970</t>
  </si>
  <si>
    <t>삼륭물산</t>
  </si>
  <si>
    <t>조홍로</t>
  </si>
  <si>
    <t>02-499-0091</t>
  </si>
  <si>
    <t xml:space="preserve">경기도 파주시 월롱면 통일로644번길 35 </t>
  </si>
  <si>
    <t>018310</t>
  </si>
  <si>
    <t>삼목에스폼</t>
  </si>
  <si>
    <t>엄석호</t>
  </si>
  <si>
    <t>02-561-0941</t>
  </si>
  <si>
    <t xml:space="preserve">경기도 안성시  미양면 안성맞춤대로 474-40 </t>
  </si>
  <si>
    <t>053700</t>
  </si>
  <si>
    <t>삼보모터스</t>
  </si>
  <si>
    <t>이재하</t>
  </si>
  <si>
    <t>053-582-9230</t>
  </si>
  <si>
    <t xml:space="preserve">대구광역시 달서구  성서동로 142 </t>
  </si>
  <si>
    <t>009620</t>
  </si>
  <si>
    <t>삼보산업</t>
  </si>
  <si>
    <t>이태용,김태환</t>
  </si>
  <si>
    <t>055 -552-7130 -</t>
  </si>
  <si>
    <t xml:space="preserve">경상남도 창원시 진해구  남의로21번길 36 </t>
  </si>
  <si>
    <t>023600</t>
  </si>
  <si>
    <t>삼보판지</t>
  </si>
  <si>
    <t>류진호</t>
  </si>
  <si>
    <t>031-319-6523</t>
  </si>
  <si>
    <t xml:space="preserve">경기도 시흥시 공단1대로28번길 120 (정왕동) </t>
  </si>
  <si>
    <t>001470</t>
  </si>
  <si>
    <t>삼부토건</t>
  </si>
  <si>
    <t>이응근</t>
  </si>
  <si>
    <t>02-2036-8000</t>
  </si>
  <si>
    <t>서울특별시 중구 퇴계로 67 -</t>
  </si>
  <si>
    <t>006400</t>
  </si>
  <si>
    <t>삼성SDI</t>
  </si>
  <si>
    <t>최윤호</t>
  </si>
  <si>
    <t>031-8006-3100</t>
  </si>
  <si>
    <t xml:space="preserve">경기도 용인시 기흥구  공세로 150-20 </t>
  </si>
  <si>
    <t>006660</t>
  </si>
  <si>
    <t>삼성공조</t>
  </si>
  <si>
    <t>고호곤</t>
  </si>
  <si>
    <t>055-280-2733</t>
  </si>
  <si>
    <t>경상남도 창원시 성산구  연덕로 176 삼성공조(주)</t>
  </si>
  <si>
    <t>380320</t>
  </si>
  <si>
    <t>삼성머스트스팩5호</t>
  </si>
  <si>
    <t>임호원</t>
  </si>
  <si>
    <t>02-2020-7676</t>
  </si>
  <si>
    <t xml:space="preserve">서울특별시 서초구 서초대로74길 11 </t>
  </si>
  <si>
    <t>028260</t>
  </si>
  <si>
    <t>삼성물산</t>
  </si>
  <si>
    <t>고정석, 오세철, 한승환</t>
  </si>
  <si>
    <t>02-2145-5114</t>
  </si>
  <si>
    <t>서울특별시 강동구 상일로6길 26 -</t>
  </si>
  <si>
    <t>207940</t>
  </si>
  <si>
    <t>삼성바이오로직스</t>
  </si>
  <si>
    <t>임존종보 (Rim John Chongbo)</t>
  </si>
  <si>
    <t>032-455-3114</t>
  </si>
  <si>
    <t xml:space="preserve">인천광역시 연수구 송도바이오대로 300 </t>
  </si>
  <si>
    <t>032830</t>
  </si>
  <si>
    <t>삼성생명</t>
  </si>
  <si>
    <t>전영묵</t>
  </si>
  <si>
    <t>02-751-8157</t>
  </si>
  <si>
    <t>서울특별시 서초구 서초대로74길 11 (서초동) 삼성생명보험 주식회사</t>
  </si>
  <si>
    <t>377630</t>
  </si>
  <si>
    <t>삼성스팩4호</t>
  </si>
  <si>
    <t>425290</t>
  </si>
  <si>
    <t>삼성스팩6호</t>
  </si>
  <si>
    <t>이주혁</t>
  </si>
  <si>
    <t>02-2020-7573</t>
  </si>
  <si>
    <t>018260</t>
  </si>
  <si>
    <t>삼성에스디에스</t>
  </si>
  <si>
    <t>황성우</t>
  </si>
  <si>
    <t>02-6155-3114</t>
  </si>
  <si>
    <t xml:space="preserve">서울특별시 송파구 올림픽로35길 125(신천동) </t>
  </si>
  <si>
    <t>028050</t>
  </si>
  <si>
    <t>삼성엔지니어링</t>
  </si>
  <si>
    <t>최성안</t>
  </si>
  <si>
    <t>02-2053-3000</t>
  </si>
  <si>
    <t xml:space="preserve">서울특별시 강동구 상일동 500 삼성 GEC </t>
  </si>
  <si>
    <t>009150</t>
  </si>
  <si>
    <t>삼성전기</t>
  </si>
  <si>
    <t>장덕현</t>
  </si>
  <si>
    <t>031-210-5114</t>
  </si>
  <si>
    <t xml:space="preserve">경기도 수원시 영통구  매영로 150 </t>
  </si>
  <si>
    <t>005930</t>
  </si>
  <si>
    <t>삼성전자</t>
  </si>
  <si>
    <t>한종희, 경계현</t>
  </si>
  <si>
    <t>031-200-1114</t>
  </si>
  <si>
    <t xml:space="preserve">경기도 수원시 영통구  삼성로 129 (매탄동) </t>
  </si>
  <si>
    <t>001360</t>
  </si>
  <si>
    <t>삼성제약</t>
  </si>
  <si>
    <t>김상재, 김기호 각자대표</t>
  </si>
  <si>
    <t>031-353-6681</t>
  </si>
  <si>
    <t>경기도 화성시 향남읍 제약공단4길 10 -</t>
  </si>
  <si>
    <t>010140</t>
  </si>
  <si>
    <t>삼성중공업</t>
  </si>
  <si>
    <t>정진택</t>
  </si>
  <si>
    <t>031-5171-7000</t>
  </si>
  <si>
    <t>경기도 성남시 분당구 판교로227번길 23 삼성중공업 판교R&amp;D센터</t>
  </si>
  <si>
    <t>016360</t>
  </si>
  <si>
    <t>삼성증권</t>
  </si>
  <si>
    <t>장석훈</t>
  </si>
  <si>
    <t>02-2020-8000</t>
  </si>
  <si>
    <t>서울특별시 서초구 서초대로74길 11 (서초동)</t>
  </si>
  <si>
    <t>068290</t>
  </si>
  <si>
    <t>삼성출판사</t>
  </si>
  <si>
    <t>김진용</t>
  </si>
  <si>
    <t>02-3470-6800</t>
  </si>
  <si>
    <t>서울특별시 서초구  명달로 94 (주)삼성출판사</t>
  </si>
  <si>
    <t>029780</t>
  </si>
  <si>
    <t>삼성카드</t>
  </si>
  <si>
    <t>김대환</t>
  </si>
  <si>
    <t>02-1588-8700</t>
  </si>
  <si>
    <t xml:space="preserve">서울특별시 중구  세종대로 67 </t>
  </si>
  <si>
    <t>000810</t>
  </si>
  <si>
    <t>삼성화재</t>
  </si>
  <si>
    <t>홍원학</t>
  </si>
  <si>
    <t>02-1588-5114</t>
  </si>
  <si>
    <t>서울특별시 서초구 서초대로74길 14 (서초동)</t>
  </si>
  <si>
    <t>006110</t>
  </si>
  <si>
    <t>삼아알미늄</t>
  </si>
  <si>
    <t>한남희,하상용</t>
  </si>
  <si>
    <t>031-467-6800</t>
  </si>
  <si>
    <t>경기도 평택시 포승읍 평택항로 92 삼아알미늄 주식회사</t>
  </si>
  <si>
    <t>009300</t>
  </si>
  <si>
    <t>삼아제약</t>
  </si>
  <si>
    <t>허 준</t>
  </si>
  <si>
    <t>02-2056-7200</t>
  </si>
  <si>
    <t xml:space="preserve">강원도 원주시 문막읍 동화공단로 49 </t>
  </si>
  <si>
    <t>145990</t>
  </si>
  <si>
    <t>삼양사</t>
  </si>
  <si>
    <t>최낙현, 강호성</t>
  </si>
  <si>
    <t>02-740-7114</t>
  </si>
  <si>
    <t>서울특별시 종로구 종로33길 31 삼양사</t>
  </si>
  <si>
    <t>003230</t>
  </si>
  <si>
    <t>삼양식품</t>
  </si>
  <si>
    <t>김정수, 장재성</t>
  </si>
  <si>
    <t>02-940-3000</t>
  </si>
  <si>
    <t xml:space="preserve">서울특별시 성북구  오패산로3길 104 </t>
  </si>
  <si>
    <t>225190</t>
  </si>
  <si>
    <t>삼양옵틱스</t>
  </si>
  <si>
    <t>황충현</t>
  </si>
  <si>
    <t>055-250-5600</t>
  </si>
  <si>
    <t xml:space="preserve">경상남도 창원시 마산회원구 자유무역6길 123 </t>
  </si>
  <si>
    <t>002170</t>
  </si>
  <si>
    <t>삼양통상</t>
  </si>
  <si>
    <t>031501</t>
  </si>
  <si>
    <t>가죽, 가방 및 유사제품 제조업</t>
  </si>
  <si>
    <t>허남각, 허준홍 (2인 각자 대표이사)</t>
  </si>
  <si>
    <t>02-3453-3961</t>
  </si>
  <si>
    <t xml:space="preserve">서울특별시 강남구 테헤란로 301(역삼동) 삼정개발빌딩 6층 </t>
  </si>
  <si>
    <t>272550</t>
  </si>
  <si>
    <t>삼양패키징</t>
  </si>
  <si>
    <t>조덕희</t>
  </si>
  <si>
    <t>02-740-7827</t>
  </si>
  <si>
    <t xml:space="preserve">서울특별시 종로구 종로33길 31 </t>
  </si>
  <si>
    <t>000070</t>
  </si>
  <si>
    <t>삼양홀딩스</t>
  </si>
  <si>
    <t>엄태웅, 이영준</t>
  </si>
  <si>
    <t>002810</t>
  </si>
  <si>
    <t>삼영무역</t>
  </si>
  <si>
    <t>02-320-4114</t>
  </si>
  <si>
    <t xml:space="preserve">서울특별시 마포구  양화로 111 </t>
  </si>
  <si>
    <t>361670</t>
  </si>
  <si>
    <t>삼영에스앤씨</t>
  </si>
  <si>
    <t>박상익</t>
  </si>
  <si>
    <t>031-741-1830</t>
  </si>
  <si>
    <t>경기도 성남시 중원구 둔촌대로 446 &amp;nbsp</t>
  </si>
  <si>
    <t>054540</t>
  </si>
  <si>
    <t>삼영엠텍</t>
  </si>
  <si>
    <t>강문식</t>
  </si>
  <si>
    <t>055-589-7000</t>
  </si>
  <si>
    <t xml:space="preserve">경상남도 함안군 칠서면 삼칠로 631-35 </t>
  </si>
  <si>
    <t>065570</t>
  </si>
  <si>
    <t>삼영이엔씨</t>
  </si>
  <si>
    <t>황재우</t>
  </si>
  <si>
    <t>(051)601-6666</t>
  </si>
  <si>
    <t xml:space="preserve">부산광역시 영도구  상리로 69 </t>
  </si>
  <si>
    <t>005680</t>
  </si>
  <si>
    <t>삼영전자</t>
  </si>
  <si>
    <t>변동준, 김성수(각자 대표이사)</t>
  </si>
  <si>
    <t>031-743-6701</t>
  </si>
  <si>
    <t xml:space="preserve">경기도 성남시 중원구  사기막골로 47 (상대원동) </t>
  </si>
  <si>
    <t>003720</t>
  </si>
  <si>
    <t>삼영화학</t>
  </si>
  <si>
    <t>이석준</t>
  </si>
  <si>
    <t>02-757-2291-3</t>
  </si>
  <si>
    <t>서울특별시 종로구 청계천로 35 13층(서린동, 관정빌딩)</t>
  </si>
  <si>
    <t>023000</t>
  </si>
  <si>
    <t>삼원강재</t>
  </si>
  <si>
    <t>허재철, 장범석 (각자대표)</t>
  </si>
  <si>
    <t>054-278-1983-8</t>
  </si>
  <si>
    <t xml:space="preserve">경상북도 포항시 남구  대송면 철강산단로66번길 40 </t>
  </si>
  <si>
    <t>004380</t>
  </si>
  <si>
    <t>삼익THK</t>
  </si>
  <si>
    <t>진영환, 진주완</t>
  </si>
  <si>
    <t>053-665-7000</t>
  </si>
  <si>
    <t xml:space="preserve">대구광역시 달서구  성서동로 163 </t>
  </si>
  <si>
    <t>002450</t>
  </si>
  <si>
    <t>삼익악기</t>
  </si>
  <si>
    <t>033302</t>
  </si>
  <si>
    <t>악기 제조업</t>
  </si>
  <si>
    <t>김종섭, 이형국</t>
  </si>
  <si>
    <t>043-1688-3151</t>
  </si>
  <si>
    <t xml:space="preserve">충청북도 음성군  소이면 소이로 313 </t>
  </si>
  <si>
    <t>032280</t>
  </si>
  <si>
    <t>삼일</t>
  </si>
  <si>
    <t>강승엽,안인수(각자대표)</t>
  </si>
  <si>
    <t>054-289-1061</t>
  </si>
  <si>
    <t xml:space="preserve">경상북도 포항시 남구 대송면 송덕로 125-15(옥명리) </t>
  </si>
  <si>
    <t>002290</t>
  </si>
  <si>
    <t>삼일기업공사</t>
  </si>
  <si>
    <t>박종웅</t>
  </si>
  <si>
    <t>02  -564 -3131</t>
  </si>
  <si>
    <t xml:space="preserve">서울특별시 강남구  언주로 329 </t>
  </si>
  <si>
    <t>004440</t>
  </si>
  <si>
    <t>삼일씨엔에스</t>
  </si>
  <si>
    <t>정용근</t>
  </si>
  <si>
    <t>02-311-3300</t>
  </si>
  <si>
    <t xml:space="preserve">서울특별시 중구 을지로5길 16 삼화타워 5층 </t>
  </si>
  <si>
    <t>000520</t>
  </si>
  <si>
    <t>삼일제약</t>
  </si>
  <si>
    <t>허승범, 김상진 (각자 대표이사)</t>
  </si>
  <si>
    <t>02-520-0300</t>
  </si>
  <si>
    <t>서울특별시 서초구  효령로 155 (방배동, 삼일제약 사옥)</t>
  </si>
  <si>
    <t>009770</t>
  </si>
  <si>
    <t>삼정펄프</t>
  </si>
  <si>
    <t>전성오</t>
  </si>
  <si>
    <t>02-743-7071</t>
  </si>
  <si>
    <t>경기 평택시 고덕면 해창리 250</t>
  </si>
  <si>
    <t>037460</t>
  </si>
  <si>
    <t>삼지전자</t>
  </si>
  <si>
    <t>각자대표이사 박두진, 이태훈</t>
  </si>
  <si>
    <t>02-850-8031</t>
  </si>
  <si>
    <t>경기도 화성시 금곡로 63-27 삼지전자</t>
  </si>
  <si>
    <t>032750</t>
  </si>
  <si>
    <t>삼진</t>
  </si>
  <si>
    <t>김승철</t>
  </si>
  <si>
    <t>031-467-5800</t>
  </si>
  <si>
    <t xml:space="preserve">경기도 안양시 만안구  안양천서로 81 (주)삼진 </t>
  </si>
  <si>
    <t>054090</t>
  </si>
  <si>
    <t>삼진엘앤디</t>
  </si>
  <si>
    <t>이경재,이명종</t>
  </si>
  <si>
    <t>031-379-2000</t>
  </si>
  <si>
    <t xml:space="preserve">경기도 화성시 동탄면 동탄기흥로 64-17 </t>
  </si>
  <si>
    <t>005500</t>
  </si>
  <si>
    <t>삼진제약</t>
  </si>
  <si>
    <t>최용주</t>
  </si>
  <si>
    <t>02-3140-0700</t>
  </si>
  <si>
    <t xml:space="preserve">서울특별시 마포구  와우산로 121 삼진제약사옥 </t>
  </si>
  <si>
    <t>000250</t>
  </si>
  <si>
    <t>삼천당제약</t>
  </si>
  <si>
    <t>전인석</t>
  </si>
  <si>
    <t>02-2046-1100</t>
  </si>
  <si>
    <t xml:space="preserve">경기도 화성시 향남읍 제약공단2길 71 </t>
  </si>
  <si>
    <t>004690</t>
  </si>
  <si>
    <t>삼천리</t>
  </si>
  <si>
    <t>이찬의, 유재권</t>
  </si>
  <si>
    <t>02-368-3300</t>
  </si>
  <si>
    <t>서울특별시 영등포구  국제금융로6길 42 (여의도동, 삼천리빌딩)</t>
  </si>
  <si>
    <t>024950</t>
  </si>
  <si>
    <t>삼천리자전거</t>
  </si>
  <si>
    <t>신동호</t>
  </si>
  <si>
    <t>02  -2194-3021</t>
  </si>
  <si>
    <t xml:space="preserve">서울특별시 강남구 테헤란로 445 (삼성동) </t>
  </si>
  <si>
    <t>038500</t>
  </si>
  <si>
    <t>삼표시멘트</t>
  </si>
  <si>
    <t>이종석</t>
  </si>
  <si>
    <t>02-3770-3000</t>
  </si>
  <si>
    <t xml:space="preserve">강원도 삼척시  동양길 20 </t>
  </si>
  <si>
    <t>017480</t>
  </si>
  <si>
    <t>삼현철강</t>
  </si>
  <si>
    <t>조 윤 선</t>
  </si>
  <si>
    <t>055 -252 -6060</t>
  </si>
  <si>
    <t>경상남도 창원시 의창구 평산로70번길 36 -</t>
  </si>
  <si>
    <t>010960</t>
  </si>
  <si>
    <t>삼호개발</t>
  </si>
  <si>
    <t>심재범</t>
  </si>
  <si>
    <t>02-2046-7722</t>
  </si>
  <si>
    <t xml:space="preserve">충청남도 당진시  면천면 면천로 183 </t>
  </si>
  <si>
    <t>046390</t>
  </si>
  <si>
    <t>삼화네트웍스</t>
  </si>
  <si>
    <t>드라마 콘텐츠 기획 및 제작</t>
    <phoneticPr fontId="23" type="noConversion"/>
  </si>
  <si>
    <t>공동대표이사 안제현, 신상윤</t>
  </si>
  <si>
    <t>02-3454-1500</t>
  </si>
  <si>
    <t>서울특별시 강남구 선릉로91길 8 신아트스페이스빌딩 5층</t>
  </si>
  <si>
    <t>004450</t>
  </si>
  <si>
    <t>삼화왕관</t>
  </si>
  <si>
    <t>031-490-8400</t>
  </si>
  <si>
    <t>경기도 안산시 단원구  강촌로 140 삼화왕관(주)</t>
  </si>
  <si>
    <t>009470</t>
  </si>
  <si>
    <t>삼화전기</t>
  </si>
  <si>
    <t>오영주, 박종온</t>
  </si>
  <si>
    <t>043-261-0200</t>
  </si>
  <si>
    <t>충청북도 청주시 흥덕구  봉명로 3 (복대동)</t>
  </si>
  <si>
    <t>011230</t>
  </si>
  <si>
    <t>삼화전자</t>
  </si>
  <si>
    <t>오영주, 이건화</t>
  </si>
  <si>
    <t>031-374-5501</t>
  </si>
  <si>
    <t>경기도 용인시 처인구  남사면 경기동로 215 삼화전자공업(주)</t>
  </si>
  <si>
    <t>001820</t>
  </si>
  <si>
    <t>삼화콘덴서</t>
  </si>
  <si>
    <t>오영주, 박진</t>
  </si>
  <si>
    <t>031-332-6441</t>
  </si>
  <si>
    <t xml:space="preserve">경기도 용인시 처인구  남사면 경기동로 227 </t>
  </si>
  <si>
    <t>000390</t>
  </si>
  <si>
    <t>삼화페인트</t>
  </si>
  <si>
    <t>오진수,류기붕(각자대표)</t>
  </si>
  <si>
    <t>031-499-0394-6</t>
  </si>
  <si>
    <t xml:space="preserve">경기도 안산시 단원구  별망로 178 </t>
  </si>
  <si>
    <t>027580</t>
  </si>
  <si>
    <t>상보</t>
  </si>
  <si>
    <t>김상근</t>
  </si>
  <si>
    <t>031-987-9900</t>
  </si>
  <si>
    <t xml:space="preserve">경기도 김포시 통진읍 대서명로 50 </t>
  </si>
  <si>
    <t>038540</t>
  </si>
  <si>
    <t>유준원, 이민식(각자 대표이사)</t>
  </si>
  <si>
    <t>02-2167-8500</t>
  </si>
  <si>
    <t>경기도 성남시 분당구 황새울로 358 -</t>
  </si>
  <si>
    <t>101000</t>
  </si>
  <si>
    <t>상상인인더스트리</t>
  </si>
  <si>
    <t>김동원</t>
  </si>
  <si>
    <t>061-815-5000</t>
  </si>
  <si>
    <t>전라남도 광양시 광양읍 율촌산단3로 116 -</t>
  </si>
  <si>
    <t>415580</t>
  </si>
  <si>
    <t>상상인제3호스팩</t>
  </si>
  <si>
    <t>김수한</t>
  </si>
  <si>
    <t>02-3779-3386</t>
  </si>
  <si>
    <t xml:space="preserve">서울특별시 강남구 테헤란로 424 </t>
  </si>
  <si>
    <t>001290</t>
  </si>
  <si>
    <t>상상인증권</t>
  </si>
  <si>
    <t>이명수, 임태중(각자 대표이사)</t>
  </si>
  <si>
    <t>02-1566-0900</t>
  </si>
  <si>
    <t>서울특별시 강남구 테헤란로 424 삼성생명 대치타워 20층</t>
  </si>
  <si>
    <t>041650</t>
  </si>
  <si>
    <t>상신브레이크</t>
  </si>
  <si>
    <t>김효일, 박세종</t>
  </si>
  <si>
    <t>053-616-9555</t>
  </si>
  <si>
    <t xml:space="preserve">대구광역시 달성군 논공읍 논공중앙로33길 10 </t>
  </si>
  <si>
    <t>091580</t>
  </si>
  <si>
    <t>상신이디피</t>
  </si>
  <si>
    <t>김일부</t>
  </si>
  <si>
    <t>041-583-5027</t>
  </si>
  <si>
    <t>충청남도 천안시 서북구 직산읍 4산단6길 57 -</t>
  </si>
  <si>
    <t>263810</t>
  </si>
  <si>
    <t>상신전자</t>
  </si>
  <si>
    <t>김승천</t>
  </si>
  <si>
    <t>055-343-3826</t>
  </si>
  <si>
    <t xml:space="preserve">경상남도 김해시 진영읍 서부로179번길 95 - </t>
  </si>
  <si>
    <t>089980</t>
  </si>
  <si>
    <t>상아프론테크</t>
  </si>
  <si>
    <t>이상원</t>
  </si>
  <si>
    <t>032-451-7700</t>
  </si>
  <si>
    <t xml:space="preserve">인천광역시 남동구  남동대로369번길 18 </t>
  </si>
  <si>
    <t>042940</t>
  </si>
  <si>
    <t>상지카일룸</t>
  </si>
  <si>
    <t>김영신</t>
  </si>
  <si>
    <t>02-517-5174</t>
  </si>
  <si>
    <t>서울특별시 강남구 영동대로 741 9층(청담동, 은성빌딩)</t>
  </si>
  <si>
    <t>042600</t>
  </si>
  <si>
    <t>새로닉스</t>
  </si>
  <si>
    <t>허제홍</t>
  </si>
  <si>
    <t>054-463-7945</t>
  </si>
  <si>
    <t xml:space="preserve">경상북도 구미시  수출대로9길 36 (주)새로닉스 </t>
  </si>
  <si>
    <t>075180</t>
  </si>
  <si>
    <t>새론오토모티브</t>
  </si>
  <si>
    <t>정경호, 이시이 야스지</t>
  </si>
  <si>
    <t>041-560-4114</t>
  </si>
  <si>
    <t xml:space="preserve">충청남도 천안시 동남구 병천면 가전5길 133 </t>
  </si>
  <si>
    <t>107600</t>
  </si>
  <si>
    <t>새빗켐</t>
  </si>
  <si>
    <t>박민규</t>
  </si>
  <si>
    <t>054-431-3586</t>
  </si>
  <si>
    <t xml:space="preserve">경상북도 김천시 공단로 98 </t>
  </si>
  <si>
    <t>252990</t>
  </si>
  <si>
    <t>샘씨엔에스</t>
  </si>
  <si>
    <t>최유진, 김헌태</t>
  </si>
  <si>
    <t>031-546-7000</t>
  </si>
  <si>
    <t>경기도 성남시 분당구 판교로255번길 35(삼평동, 실리콘파크1F) &amp;nbsp</t>
  </si>
  <si>
    <t>007540</t>
  </si>
  <si>
    <t>샘표</t>
  </si>
  <si>
    <t>박진선</t>
  </si>
  <si>
    <t>02-3393-5500</t>
  </si>
  <si>
    <t xml:space="preserve">서울특별시 중구 충무로 2 </t>
  </si>
  <si>
    <t>248170</t>
  </si>
  <si>
    <t>샘표식품</t>
  </si>
  <si>
    <t>서울특별시 중구 충무로 2 8층 (필동1가, 매일경제빌딩)</t>
  </si>
  <si>
    <t>294630</t>
  </si>
  <si>
    <t>서남</t>
  </si>
  <si>
    <t>문승현</t>
  </si>
  <si>
    <t>031-655-4336</t>
  </si>
  <si>
    <t>경기도 안성시 원곡면 승량길 52 &amp;nbsp</t>
  </si>
  <si>
    <t>038070</t>
  </si>
  <si>
    <t>서린바이오</t>
  </si>
  <si>
    <t>황을문, 강미옥 (각자 대표이사)</t>
  </si>
  <si>
    <t>031-628-3000</t>
  </si>
  <si>
    <t xml:space="preserve">경기도 성남시 분당구 삼평동 694-1 코리아바이오파크(KOREA BIO PARK) A동 4층 </t>
  </si>
  <si>
    <t>006730</t>
  </si>
  <si>
    <t>서부T&amp;D</t>
  </si>
  <si>
    <t>095501</t>
  </si>
  <si>
    <t>일반 및 생활 숙박시설 운영업</t>
  </si>
  <si>
    <t>승만호</t>
  </si>
  <si>
    <t>02  -2689 -0035</t>
  </si>
  <si>
    <t xml:space="preserve">서울특별시 양천구  신정로 167 </t>
  </si>
  <si>
    <t>079650</t>
  </si>
  <si>
    <t>서산</t>
  </si>
  <si>
    <t>염홍섭</t>
  </si>
  <si>
    <t>(062)950-5000</t>
  </si>
  <si>
    <t xml:space="preserve">광주광역시 광산구  하남산단4번로 143 </t>
  </si>
  <si>
    <t>100660</t>
  </si>
  <si>
    <t>서암기계공업</t>
  </si>
  <si>
    <t>권영호, 권형록 (각자 대표이사)</t>
  </si>
  <si>
    <t>062-960-5000</t>
  </si>
  <si>
    <t>광주광역시 광산구  하남산단8번로 127-15 (안청동)</t>
  </si>
  <si>
    <t>007860</t>
  </si>
  <si>
    <t>서연</t>
  </si>
  <si>
    <t>유양석</t>
  </si>
  <si>
    <t>031-420-3000</t>
  </si>
  <si>
    <t>경기도 안양시 동안구 부림로170번길 41-22(관양동) -</t>
  </si>
  <si>
    <t>200880</t>
  </si>
  <si>
    <t>서연이화</t>
  </si>
  <si>
    <t>강용석</t>
  </si>
  <si>
    <t>031-420-3200</t>
  </si>
  <si>
    <t xml:space="preserve">경기도 안양시 동안구 부림로170번길 41-22 (관양동) </t>
  </si>
  <si>
    <t>019770</t>
  </si>
  <si>
    <t>서연탑메탈</t>
  </si>
  <si>
    <t>최원재, 류병완(각자대표이사)</t>
  </si>
  <si>
    <t>032-820-3216</t>
  </si>
  <si>
    <t>인천광역시 남동구  청능대로410번길 40 고잔동,남동공단</t>
  </si>
  <si>
    <t>017390</t>
  </si>
  <si>
    <t>서울가스</t>
  </si>
  <si>
    <t>공동대표이사 박근원
공동대표이사 김진철</t>
  </si>
  <si>
    <t>02-810-8000</t>
  </si>
  <si>
    <t xml:space="preserve">서울특별시 강서구 공항대로 607 (염창동) </t>
  </si>
  <si>
    <t>043710</t>
  </si>
  <si>
    <t>서울리거</t>
  </si>
  <si>
    <t>이재규</t>
  </si>
  <si>
    <t>02-2138-5281</t>
  </si>
  <si>
    <t>서울시 강남구 강남대로656 5층 서울리거</t>
  </si>
  <si>
    <t>092190</t>
  </si>
  <si>
    <t>서울바이오시스</t>
  </si>
  <si>
    <t>이영주</t>
  </si>
  <si>
    <t>031-1566-2771</t>
  </si>
  <si>
    <t xml:space="preserve">경기도 안산시 단원구 산단로163번길 65-16 (원시동) </t>
  </si>
  <si>
    <t>046890</t>
  </si>
  <si>
    <t>서울반도체</t>
  </si>
  <si>
    <t>이정훈, 홍명기</t>
  </si>
  <si>
    <t xml:space="preserve">경기도 안산시 단원구 산단로 163번길 97-11 </t>
  </si>
  <si>
    <t>004410</t>
  </si>
  <si>
    <t>서울식품</t>
  </si>
  <si>
    <t>서성훈</t>
  </si>
  <si>
    <t>043-720-7000</t>
  </si>
  <si>
    <t xml:space="preserve">충청북도 충주시 충원대로 862 </t>
  </si>
  <si>
    <t>063170</t>
  </si>
  <si>
    <t>서울옥션</t>
  </si>
  <si>
    <t>이옥경</t>
  </si>
  <si>
    <t>02-395-0330~4</t>
  </si>
  <si>
    <t xml:space="preserve">서울 종로구 평창동 98 </t>
  </si>
  <si>
    <t>027040</t>
  </si>
  <si>
    <t>서울전자통신</t>
  </si>
  <si>
    <t>호경근</t>
  </si>
  <si>
    <t>032-723-4111</t>
  </si>
  <si>
    <t xml:space="preserve">인천광역시 부평구 새벌로 4사무동 4층 </t>
  </si>
  <si>
    <t>018680</t>
  </si>
  <si>
    <t>서울제약</t>
  </si>
  <si>
    <t>윤동현, 신봉환 (각자대표)</t>
  </si>
  <si>
    <t>02-3470-2300</t>
  </si>
  <si>
    <t>충청북도 청주시 흥덕구 오송읍 오송생명6로 124-31 서울제약 오송공장</t>
  </si>
  <si>
    <t>021050</t>
  </si>
  <si>
    <t>서원</t>
  </si>
  <si>
    <t>조시영, 조경호</t>
  </si>
  <si>
    <t>031-365-8700</t>
  </si>
  <si>
    <t>경기도 안산시 단원구  산단로67번길 94  (목내동, (주)서원)</t>
  </si>
  <si>
    <t>093920</t>
  </si>
  <si>
    <t>서원인텍</t>
  </si>
  <si>
    <t>김재윤</t>
  </si>
  <si>
    <t>031-428-9500</t>
  </si>
  <si>
    <t>경기도 군포시 공단로140번길 32-15 -</t>
  </si>
  <si>
    <t>189860</t>
  </si>
  <si>
    <t>서전기전</t>
  </si>
  <si>
    <t>박대석</t>
  </si>
  <si>
    <t>02-2223-1000</t>
  </si>
  <si>
    <t>경기도 이천시 대월면 대월로 667번길 38-19 (주)서전기전 (이천대월 일반산업단지 내)</t>
  </si>
  <si>
    <t>178320</t>
  </si>
  <si>
    <t>서진시스템</t>
  </si>
  <si>
    <t>전동규</t>
  </si>
  <si>
    <t>032-506-2760</t>
  </si>
  <si>
    <t>경기도 부천시 오정구 산업로 20-22 &amp;nbsp</t>
  </si>
  <si>
    <t>122690</t>
  </si>
  <si>
    <t>서진오토모티브</t>
  </si>
  <si>
    <t>고만윤</t>
  </si>
  <si>
    <t>031-496-1500</t>
  </si>
  <si>
    <t xml:space="preserve">경기도 시흥시 공단1대로 313 </t>
  </si>
  <si>
    <t>140070</t>
  </si>
  <si>
    <t>서플러스글로벌</t>
  </si>
  <si>
    <t>김정웅</t>
  </si>
  <si>
    <t>031-728-1400</t>
  </si>
  <si>
    <t>경기도 용인시 처인구 남사읍 서촌로 56 -</t>
  </si>
  <si>
    <t>011370</t>
  </si>
  <si>
    <t>서한</t>
  </si>
  <si>
    <t>조종수, 정우필(각자 대표이사)</t>
  </si>
  <si>
    <t>053 -741 -9980</t>
  </si>
  <si>
    <t>대구광역시 수성구 명덕로 415 서한빌딩</t>
  </si>
  <si>
    <t>065710</t>
  </si>
  <si>
    <t>서호전기</t>
  </si>
  <si>
    <t>김승남</t>
  </si>
  <si>
    <t>031-463-6781</t>
  </si>
  <si>
    <t xml:space="preserve">경기도 안양시 동안구  귀인로 9 </t>
  </si>
  <si>
    <t>008490</t>
  </si>
  <si>
    <t>서흥</t>
  </si>
  <si>
    <t>양주환</t>
  </si>
  <si>
    <t>043-249-4100</t>
  </si>
  <si>
    <t>충청북도 청주시 흥덕구 오송읍 오송생명로 61 -</t>
  </si>
  <si>
    <t>035890</t>
  </si>
  <si>
    <t>서희건설</t>
  </si>
  <si>
    <t>김팔수, 김원철(각자 대표이사)</t>
  </si>
  <si>
    <t>02  -3416-6644</t>
  </si>
  <si>
    <t>경기도 성남시 분당구  수내로46번길 4 경동빌딩 (수내동,경동빌딩8층)</t>
  </si>
  <si>
    <t>357550</t>
  </si>
  <si>
    <t>석경에이티</t>
  </si>
  <si>
    <t>임형섭</t>
  </si>
  <si>
    <t>031-493-0955</t>
  </si>
  <si>
    <t xml:space="preserve">경기도 안산시 단원구 별망로459번길 24 </t>
  </si>
  <si>
    <t>003100</t>
  </si>
  <si>
    <t>선광</t>
  </si>
  <si>
    <t>이도희</t>
  </si>
  <si>
    <t>032 -8806-562</t>
  </si>
  <si>
    <t xml:space="preserve">인천 중구 항동 34-2 </t>
  </si>
  <si>
    <t>007610</t>
  </si>
  <si>
    <t>선도전기</t>
  </si>
  <si>
    <t>전동준, 남삼우(각자 대표이사)</t>
  </si>
  <si>
    <t>031-491-2284</t>
  </si>
  <si>
    <t xml:space="preserve">경기도 안산시 단원구  원시로 86 </t>
  </si>
  <si>
    <t>067370</t>
  </si>
  <si>
    <t>선바이오</t>
  </si>
  <si>
    <t>노광</t>
  </si>
  <si>
    <t>031-423-5467</t>
  </si>
  <si>
    <t xml:space="preserve">경기도 군포시 산본로 95- </t>
  </si>
  <si>
    <t>171090</t>
  </si>
  <si>
    <t>선익시스템</t>
  </si>
  <si>
    <t>박재규, 김혜동 (각자 대표이사)</t>
  </si>
  <si>
    <t>02-8012-1600</t>
  </si>
  <si>
    <t xml:space="preserve">경기도 수원시 권선구 산업로155번길 293(고색동) </t>
  </si>
  <si>
    <t>136490</t>
  </si>
  <si>
    <t>선진</t>
  </si>
  <si>
    <t>이범권</t>
  </si>
  <si>
    <t>031-637-1180</t>
  </si>
  <si>
    <t xml:space="preserve">경기도 이천시  대월면 사동로 76 </t>
  </si>
  <si>
    <t>086710</t>
  </si>
  <si>
    <t>선진뷰티사이언스</t>
  </si>
  <si>
    <t>이성호</t>
  </si>
  <si>
    <t>031-494-6322</t>
  </si>
  <si>
    <t xml:space="preserve">서울특별시 금천구 가산디지털2로 43-14 가산한화비즈메트로 2차 8층 </t>
  </si>
  <si>
    <t>014620</t>
  </si>
  <si>
    <t>성광벤드</t>
  </si>
  <si>
    <t>안 재 일</t>
  </si>
  <si>
    <t>051-3300-200</t>
  </si>
  <si>
    <t xml:space="preserve">부산광역시 강서구  녹산산단262로 26 </t>
  </si>
  <si>
    <t>037350</t>
  </si>
  <si>
    <t>성도이엔지</t>
  </si>
  <si>
    <t>강창열,정영용,이윤영,이언웅,김재진(각자대표)</t>
  </si>
  <si>
    <t>02  -6244-5200</t>
  </si>
  <si>
    <t xml:space="preserve">서울특별시 강남구 영동대로106길 42 </t>
  </si>
  <si>
    <t>014910</t>
  </si>
  <si>
    <t>성문전자</t>
  </si>
  <si>
    <t>신준섭</t>
  </si>
  <si>
    <t>031-650-2800</t>
  </si>
  <si>
    <t xml:space="preserve">경기도 평택시  세교산단로 61 </t>
  </si>
  <si>
    <t>003080</t>
  </si>
  <si>
    <t>성보화학</t>
  </si>
  <si>
    <t>윤정선</t>
  </si>
  <si>
    <t>02-3789-3800</t>
  </si>
  <si>
    <t>경기도 안산시 단원구 산단로19번길 168 (목내동) 성보화학주식회사</t>
  </si>
  <si>
    <t>004980</t>
  </si>
  <si>
    <t>성신양회</t>
  </si>
  <si>
    <t>김상규</t>
  </si>
  <si>
    <t>02-3782-7000</t>
  </si>
  <si>
    <t xml:space="preserve">서울특별시 종로구  인사동5길 29 </t>
  </si>
  <si>
    <t>011300</t>
  </si>
  <si>
    <t>성안</t>
  </si>
  <si>
    <t>박상태</t>
  </si>
  <si>
    <t>053-382-4772</t>
  </si>
  <si>
    <t>대구광역시 북구  검단동로 35 (검단동)</t>
  </si>
  <si>
    <t>081580</t>
  </si>
  <si>
    <t>성우전자</t>
  </si>
  <si>
    <t>조일현,김영도(각자대표이사)</t>
  </si>
  <si>
    <t>031-362-3100</t>
  </si>
  <si>
    <t>경기도 안산시 단원구 번영로 68 (성곡동, 시화공단 4마 606호)</t>
  </si>
  <si>
    <t>045300</t>
  </si>
  <si>
    <t>성우테크론</t>
  </si>
  <si>
    <t>박찬홍</t>
  </si>
  <si>
    <t>055-279-8420</t>
  </si>
  <si>
    <t xml:space="preserve">경남 창원시 성산구 성주동 24-6 </t>
  </si>
  <si>
    <t>015750</t>
  </si>
  <si>
    <t>성우하이텍</t>
  </si>
  <si>
    <t>이명근, 이문용(각자대표)</t>
  </si>
  <si>
    <t>070-7477-5450</t>
  </si>
  <si>
    <t xml:space="preserve">부산광역시 기장군  정관면 농공길 2-9 (주)성우하이텍 </t>
  </si>
  <si>
    <t>365340</t>
  </si>
  <si>
    <t>성일하이텍</t>
  </si>
  <si>
    <t>이강명</t>
  </si>
  <si>
    <t>063-466-9200</t>
  </si>
  <si>
    <t xml:space="preserve">전라북도 군산시 군산산단로 143-12 </t>
  </si>
  <si>
    <t>000180</t>
  </si>
  <si>
    <t>성창기업지주</t>
  </si>
  <si>
    <t>우인석</t>
  </si>
  <si>
    <t>051-260-3333</t>
  </si>
  <si>
    <t>부산광역시 사하구  다대로 627 (다대동)</t>
  </si>
  <si>
    <t>080470</t>
  </si>
  <si>
    <t>성창오토텍</t>
  </si>
  <si>
    <t>이병진</t>
  </si>
  <si>
    <t>031-650-5400</t>
  </si>
  <si>
    <t xml:space="preserve">경기도 안성시  원곡면 청원로 1785-14 </t>
  </si>
  <si>
    <t>043260</t>
  </si>
  <si>
    <t>성호전자</t>
  </si>
  <si>
    <t>박성재</t>
  </si>
  <si>
    <t>02-2104-7534</t>
  </si>
  <si>
    <t xml:space="preserve">서울특별시 금천구 가산디지털1로 226 에이스하이엔드타워5차 105호, 106호 </t>
  </si>
  <si>
    <t>148150</t>
  </si>
  <si>
    <t>세경하이테크</t>
  </si>
  <si>
    <t>이영민</t>
  </si>
  <si>
    <t>031-204-7200</t>
  </si>
  <si>
    <t xml:space="preserve">경기도 수원시 권선구 산업로155번길 128 </t>
  </si>
  <si>
    <t>002420</t>
  </si>
  <si>
    <t>세기상사</t>
  </si>
  <si>
    <t>조영준</t>
  </si>
  <si>
    <t>02-3393-3500</t>
  </si>
  <si>
    <t xml:space="preserve">서울특별시 중구 퇴계로 212 </t>
  </si>
  <si>
    <t>053060</t>
  </si>
  <si>
    <t>세동</t>
  </si>
  <si>
    <t>윤정상</t>
  </si>
  <si>
    <t>051-796-7161</t>
  </si>
  <si>
    <t xml:space="preserve">부산광역시 기장군  장안읍 장안산단 8로 8 </t>
  </si>
  <si>
    <t>340440</t>
  </si>
  <si>
    <t>세림B&amp;G</t>
  </si>
  <si>
    <t>나상수</t>
  </si>
  <si>
    <t>02 - 3772 - 7340</t>
  </si>
  <si>
    <t>경기도 평택시 오성면 오성북로 154-51 (주)세림비앤지</t>
  </si>
  <si>
    <t>017510</t>
  </si>
  <si>
    <t>세명전기</t>
  </si>
  <si>
    <t>권재기, 권철현</t>
  </si>
  <si>
    <t>051 -316 -6887</t>
  </si>
  <si>
    <t xml:space="preserve">부산광역시 사상구 대동로 188 </t>
  </si>
  <si>
    <t>004360</t>
  </si>
  <si>
    <t>세방</t>
  </si>
  <si>
    <t>최종일</t>
  </si>
  <si>
    <t>051-630-5300</t>
  </si>
  <si>
    <t>부산광역시 남구 우암로 127 (감만동)</t>
  </si>
  <si>
    <t>004490</t>
  </si>
  <si>
    <t>세방전지</t>
  </si>
  <si>
    <t>대표이사 차주호</t>
  </si>
  <si>
    <t>02-3451-6201</t>
  </si>
  <si>
    <t xml:space="preserve">서울특별시 강남구 선릉로 433 </t>
  </si>
  <si>
    <t>011560</t>
  </si>
  <si>
    <t>세보엠이씨</t>
  </si>
  <si>
    <t>김우영,이원하(각자 대표이사)</t>
  </si>
  <si>
    <t>02-2046-7922</t>
  </si>
  <si>
    <t xml:space="preserve">서울특별시 서초구  효령로 341 </t>
  </si>
  <si>
    <t>396300</t>
  </si>
  <si>
    <t>세아메카닉스</t>
  </si>
  <si>
    <t>조창현</t>
  </si>
  <si>
    <t>054-467-2024</t>
  </si>
  <si>
    <t xml:space="preserve">경상북도 구미시 1공단로10길 80 </t>
  </si>
  <si>
    <t>001430</t>
  </si>
  <si>
    <t>세아베스틸지주</t>
  </si>
  <si>
    <t>이태성, 양영주</t>
  </si>
  <si>
    <t>02-6970-2021</t>
  </si>
  <si>
    <t xml:space="preserve">서울시 마포구 양화로 45 </t>
  </si>
  <si>
    <t>306200</t>
  </si>
  <si>
    <t>세아제강</t>
  </si>
  <si>
    <t>이휘령, 김석일</t>
  </si>
  <si>
    <t>02-6970-1000</t>
  </si>
  <si>
    <t xml:space="preserve">서울특별시 마포구 양화로 45 </t>
  </si>
  <si>
    <t>003030</t>
  </si>
  <si>
    <t>세아제강지주</t>
  </si>
  <si>
    <t>이주성, 김태현</t>
  </si>
  <si>
    <t>02-6970-1421</t>
  </si>
  <si>
    <t xml:space="preserve">서울시마포구 양화로 45 </t>
  </si>
  <si>
    <t>019440</t>
  </si>
  <si>
    <t>세아특수강</t>
  </si>
  <si>
    <t>서영범</t>
  </si>
  <si>
    <t>054-285-4771</t>
  </si>
  <si>
    <t xml:space="preserve">경상북도 포항시 남구  괴동로 40 </t>
  </si>
  <si>
    <t>058650</t>
  </si>
  <si>
    <t>세아홀딩스</t>
  </si>
  <si>
    <t>이태성, 천정철</t>
  </si>
  <si>
    <t>02-6970-0110</t>
  </si>
  <si>
    <t>013000</t>
  </si>
  <si>
    <t>세우글로벌</t>
  </si>
  <si>
    <t>안현식</t>
  </si>
  <si>
    <t>032-868-1100</t>
  </si>
  <si>
    <t xml:space="preserve">인천광역시 남구 염전로261번길 26-48 </t>
  </si>
  <si>
    <t>100700</t>
  </si>
  <si>
    <t>세운메디칼</t>
  </si>
  <si>
    <t>이재희</t>
  </si>
  <si>
    <t>041-584-2903</t>
  </si>
  <si>
    <t xml:space="preserve">충청남도 천안시 서북구  입장면 도림길 60 (주)세운메디칼 </t>
  </si>
  <si>
    <t>024830</t>
  </si>
  <si>
    <t>세원물산</t>
  </si>
  <si>
    <t>이정기</t>
  </si>
  <si>
    <t>053 -582 -5161</t>
  </si>
  <si>
    <t xml:space="preserve">경상북도 영천시 도남공단길 53 </t>
  </si>
  <si>
    <t>091090</t>
  </si>
  <si>
    <t>세원이앤씨</t>
  </si>
  <si>
    <t>이종인</t>
  </si>
  <si>
    <t>055-269-7000</t>
  </si>
  <si>
    <t>경상남도 창원시 성산구 공단로 211 -</t>
  </si>
  <si>
    <t>021820</t>
  </si>
  <si>
    <t>세원정공</t>
  </si>
  <si>
    <t>장제상</t>
  </si>
  <si>
    <t>053-582-5161</t>
  </si>
  <si>
    <t xml:space="preserve">대구광역시 달서구 달서대로 554 </t>
  </si>
  <si>
    <t>067830</t>
  </si>
  <si>
    <t>세이브존I&amp;C</t>
  </si>
  <si>
    <t>김현동</t>
  </si>
  <si>
    <t>032-320-9032</t>
  </si>
  <si>
    <t>서울특별시 노원구  한글비석로 57 (하계동)</t>
  </si>
  <si>
    <t>033530</t>
  </si>
  <si>
    <t>세종공업</t>
  </si>
  <si>
    <t>박정길, 김기홍, 김익석 (각자 대표이사)</t>
  </si>
  <si>
    <t>052-219-1699</t>
  </si>
  <si>
    <t>울산광역시 북구 공단길 4 (효문동)</t>
  </si>
  <si>
    <t>258830</t>
  </si>
  <si>
    <t>세종메디칼</t>
  </si>
  <si>
    <t>이재철</t>
  </si>
  <si>
    <t>031-945-8191</t>
  </si>
  <si>
    <t xml:space="preserve">경기도 파주시 신촌2로 11 </t>
  </si>
  <si>
    <t>036630</t>
  </si>
  <si>
    <t>세종텔레콤</t>
  </si>
  <si>
    <t>김형진, 유기윤(각자대표)</t>
  </si>
  <si>
    <t>02-3415-4935</t>
  </si>
  <si>
    <t xml:space="preserve">서울특별시 강동구 상일로10길 36세종텔레콤 지식산업센터 </t>
  </si>
  <si>
    <t>039310</t>
  </si>
  <si>
    <t>세중</t>
  </si>
  <si>
    <t>천세전,김기백</t>
  </si>
  <si>
    <t>02-2126-7777</t>
  </si>
  <si>
    <t>서울특별시 종로구 창경궁로 143 세중타워 6층</t>
  </si>
  <si>
    <t>075580</t>
  </si>
  <si>
    <t>세진중공업</t>
  </si>
  <si>
    <t>최양환</t>
  </si>
  <si>
    <t>052-231-8000</t>
  </si>
  <si>
    <t xml:space="preserve">울산광역시 울주군 온산읍 당월로 216-18 </t>
  </si>
  <si>
    <t>067770</t>
  </si>
  <si>
    <t>세진티에스</t>
  </si>
  <si>
    <t>김인식</t>
  </si>
  <si>
    <t>(031)650-3700</t>
  </si>
  <si>
    <t xml:space="preserve">경기도 안성시  원곡면 지문로 51-43 </t>
  </si>
  <si>
    <t>053450</t>
  </si>
  <si>
    <t>세코닉스</t>
  </si>
  <si>
    <t>박은경</t>
  </si>
  <si>
    <t>031-860-1000</t>
  </si>
  <si>
    <t xml:space="preserve">경기도 동두천시  평화로2862번길 28 </t>
  </si>
  <si>
    <t>222810</t>
  </si>
  <si>
    <t>세토피아</t>
  </si>
  <si>
    <t>서상철</t>
  </si>
  <si>
    <t>02-3497-8900</t>
  </si>
  <si>
    <t>서울특별시 강남구 역삼로 413 대치상부타워 3층, 5층</t>
  </si>
  <si>
    <t>027970</t>
  </si>
  <si>
    <t>세하</t>
  </si>
  <si>
    <t>이제선, 안재호</t>
  </si>
  <si>
    <t>02-2056-8800</t>
  </si>
  <si>
    <t xml:space="preserve">대구광역시 달성군  유가면 비슬로96길 97 </t>
  </si>
  <si>
    <t>252500</t>
  </si>
  <si>
    <t>세화피앤씨</t>
  </si>
  <si>
    <t>이훈구</t>
  </si>
  <si>
    <t>02-555-4019</t>
  </si>
  <si>
    <t>충청북도 진천군 초평면 은암길 36 -</t>
  </si>
  <si>
    <t>347000</t>
  </si>
  <si>
    <t>센코</t>
  </si>
  <si>
    <t>하승철</t>
  </si>
  <si>
    <t>031-492-0445</t>
  </si>
  <si>
    <t>경기도 오산시 외삼미로15번길 73 &amp;nbsp</t>
  </si>
  <si>
    <t>308170</t>
  </si>
  <si>
    <t>센트랄모텍</t>
  </si>
  <si>
    <t>이동옥, 강태룡</t>
  </si>
  <si>
    <t>052-290-1300</t>
  </si>
  <si>
    <t xml:space="preserve">울산광역시 북구 모듈화산업로 115 </t>
  </si>
  <si>
    <t>012600</t>
  </si>
  <si>
    <t>센트럴인사이트</t>
  </si>
  <si>
    <t>김유영</t>
  </si>
  <si>
    <t>02-3670-7700-2</t>
  </si>
  <si>
    <t>서울특별시 서초구 서운로 11 1623호</t>
  </si>
  <si>
    <t>331920</t>
  </si>
  <si>
    <t>셀레믹스</t>
  </si>
  <si>
    <t>김효기, 이용훈</t>
  </si>
  <si>
    <t>02-6746-8067</t>
  </si>
  <si>
    <t>서울특별시 금천구 가산디지털1로 131, A동 19층 및 20층 2004호 외 &amp;nbsp</t>
  </si>
  <si>
    <t>049180</t>
  </si>
  <si>
    <t>셀루메드</t>
  </si>
  <si>
    <t>유인수</t>
  </si>
  <si>
    <t>02-3281-0471</t>
  </si>
  <si>
    <t>서울특별시 금천구  디지털로 130 402(가산동, 에이스테크노타워 9차)</t>
  </si>
  <si>
    <t>299660</t>
  </si>
  <si>
    <t>셀리드</t>
  </si>
  <si>
    <t>강창율</t>
  </si>
  <si>
    <t>02-3285-7860</t>
  </si>
  <si>
    <t xml:space="preserve">서울시 관악구 관악로 1 서울대학교 142동 5층 </t>
  </si>
  <si>
    <t>268600</t>
  </si>
  <si>
    <t>셀리버리</t>
  </si>
  <si>
    <t>조대웅</t>
  </si>
  <si>
    <t>02-3151-8900</t>
  </si>
  <si>
    <t xml:space="preserve">서울특별시 마포구 성암로 189 </t>
  </si>
  <si>
    <t>108860</t>
  </si>
  <si>
    <t>셀바스AI</t>
  </si>
  <si>
    <t>곽민철</t>
  </si>
  <si>
    <t>02-852-7788</t>
  </si>
  <si>
    <t xml:space="preserve">서울특별시 금천구 가산디지털1로 19 대륭테크노타운 18차 20층 </t>
  </si>
  <si>
    <t>208370</t>
  </si>
  <si>
    <t>셀바스헬스케어</t>
  </si>
  <si>
    <t>유병탁</t>
  </si>
  <si>
    <t>042-864-4460</t>
  </si>
  <si>
    <t xml:space="preserve">대전광역시 유성구 신성로 155 (신성동) </t>
  </si>
  <si>
    <t>258250</t>
  </si>
  <si>
    <t>셀젠텍</t>
  </si>
  <si>
    <t>김회율</t>
  </si>
  <si>
    <t>043-232-9482</t>
  </si>
  <si>
    <t>충청북도 청주시 흥덕구 오송읍 오송생명2로 110-6 셀젠텍</t>
  </si>
  <si>
    <t>068270</t>
  </si>
  <si>
    <t>셀트리온</t>
  </si>
  <si>
    <t>기우성</t>
  </si>
  <si>
    <t>032-850-5000</t>
  </si>
  <si>
    <t xml:space="preserve">인천광역시 연수구 아카데미로 23 </t>
  </si>
  <si>
    <t>068760</t>
  </si>
  <si>
    <t>셀트리온제약</t>
  </si>
  <si>
    <t>서정수</t>
  </si>
  <si>
    <t>02-2216-3611</t>
  </si>
  <si>
    <t xml:space="preserve">충청북도 청주시 청원구 오창읍 2산단로 82셀트리온제약 </t>
  </si>
  <si>
    <t>091990</t>
  </si>
  <si>
    <t>셀트리온헬스케어</t>
  </si>
  <si>
    <t>김형기</t>
  </si>
  <si>
    <t>032-850-6400</t>
  </si>
  <si>
    <t xml:space="preserve">인천광역시 연수구 아카데미로51번길 19, 4층 </t>
  </si>
  <si>
    <t>068940</t>
  </si>
  <si>
    <t>셀피글로벌</t>
  </si>
  <si>
    <t>김정은</t>
  </si>
  <si>
    <t>053-592-3433</t>
  </si>
  <si>
    <t xml:space="preserve">대구광역시 달서구  호산동로7길 17 </t>
  </si>
  <si>
    <t>060230</t>
  </si>
  <si>
    <t>소니드</t>
  </si>
  <si>
    <t>최시명</t>
  </si>
  <si>
    <t>041-410-7777</t>
  </si>
  <si>
    <t>충청남도 천안시 서북구 2공단7길 50 (차암동)</t>
  </si>
  <si>
    <t>290690</t>
  </si>
  <si>
    <t>소룩스</t>
  </si>
  <si>
    <t>김복덕</t>
  </si>
  <si>
    <t>041-855-6847</t>
  </si>
  <si>
    <t xml:space="preserve">충청남도 공주시 정안면 정안농공단지길 32-22 </t>
  </si>
  <si>
    <t>950200</t>
  </si>
  <si>
    <t>소마젠</t>
  </si>
  <si>
    <t>홍수</t>
  </si>
  <si>
    <t>1-301-251-1007</t>
  </si>
  <si>
    <t>1330 Piccard Drive, Suite 205, Rockville, MD 20850,USA &amp;nbsp</t>
  </si>
  <si>
    <t>032680</t>
  </si>
  <si>
    <t>소프트센</t>
  </si>
  <si>
    <t>얼티앤수(데이비드스미스)</t>
  </si>
  <si>
    <t>02-2027-3800</t>
  </si>
  <si>
    <t>서울특별시 서초구 반포대로 13 1층 (서초동, 아이티센빌딩)</t>
  </si>
  <si>
    <t>258790</t>
  </si>
  <si>
    <t>소프트캠프</t>
  </si>
  <si>
    <t>배환국</t>
  </si>
  <si>
    <t>031-697-4655</t>
  </si>
  <si>
    <t>경기도 과천시 삼부골로 26 2층</t>
  </si>
  <si>
    <t>066910</t>
  </si>
  <si>
    <t>손오공</t>
  </si>
  <si>
    <t>김종완</t>
  </si>
  <si>
    <t>02-2610-8750</t>
  </si>
  <si>
    <t>경기도 부천시 원미구 안곡로 266 -</t>
  </si>
  <si>
    <t>043100</t>
  </si>
  <si>
    <t>솔고바이오</t>
  </si>
  <si>
    <t>김일</t>
  </si>
  <si>
    <t>031-610-4052</t>
  </si>
  <si>
    <t xml:space="preserve">경기 평택시 서탄면 금암리 34-6 </t>
  </si>
  <si>
    <t>336370</t>
  </si>
  <si>
    <t>솔루스첨단소재</t>
  </si>
  <si>
    <t>진대제, 서광벽(각자 대표이사)</t>
  </si>
  <si>
    <t>02-3674-5300</t>
  </si>
  <si>
    <t>전라북도 익산시 서동로 627 -</t>
  </si>
  <si>
    <t>154040</t>
  </si>
  <si>
    <t>솔루에타</t>
  </si>
  <si>
    <t>양삼주</t>
  </si>
  <si>
    <t>031-508-2655</t>
  </si>
  <si>
    <t>경기도 화성시 마도면 해운로 498-42 -</t>
  </si>
  <si>
    <t>248070</t>
  </si>
  <si>
    <t>솔루엠</t>
  </si>
  <si>
    <t>전성호</t>
  </si>
  <si>
    <t>1588-0502</t>
  </si>
  <si>
    <t xml:space="preserve">경기도 용인시 기흥구 구성로 357, 에이동 6층(청덕동, 용인테크노벨리) </t>
  </si>
  <si>
    <t>035610</t>
  </si>
  <si>
    <t>솔본</t>
  </si>
  <si>
    <t>홍 기 태</t>
  </si>
  <si>
    <t>02-519-7141</t>
  </si>
  <si>
    <t>서울특별시 강남구  학동로95길 51 청담동,청담스포피아</t>
  </si>
  <si>
    <t>357780</t>
  </si>
  <si>
    <t>솔브레인</t>
  </si>
  <si>
    <t>노환철</t>
  </si>
  <si>
    <t>031-719-0700</t>
  </si>
  <si>
    <t xml:space="preserve">경기도 성남시 분당구 판교로255번길 34 </t>
  </si>
  <si>
    <t>036830</t>
  </si>
  <si>
    <t>솔브레인홀딩스</t>
  </si>
  <si>
    <t>정현석</t>
  </si>
  <si>
    <t>031 -719 -0700</t>
  </si>
  <si>
    <t xml:space="preserve">경기도 성남시 분당 판교로 255번길 34, 5층(삼평동, 솔브레인) </t>
  </si>
  <si>
    <t>304100</t>
  </si>
  <si>
    <t>솔트룩스</t>
  </si>
  <si>
    <t>이경일</t>
  </si>
  <si>
    <t>02-2193-1600</t>
  </si>
  <si>
    <t>서울특별시 강남구 언주로 538 &amp;nbsp</t>
  </si>
  <si>
    <t>328380</t>
  </si>
  <si>
    <t>솔트웨어</t>
  </si>
  <si>
    <t>이정근</t>
  </si>
  <si>
    <t>02-3774-8388</t>
  </si>
  <si>
    <t>서울특별시 구로구 디지털로34길 55 901호 (구로동, 코오롱싸이언스밸리2차)</t>
  </si>
  <si>
    <t>004430</t>
  </si>
  <si>
    <t>송원산업</t>
  </si>
  <si>
    <t>김충식 대표이사</t>
  </si>
  <si>
    <t>052-273-9841</t>
  </si>
  <si>
    <t>울산광역시 남구  장생포로 83</t>
  </si>
  <si>
    <t>086980</t>
  </si>
  <si>
    <t>쇼박스</t>
  </si>
  <si>
    <t>영화 및 영상물 배급, 콘텐츠 판권 유통, 투자유치 및 방송용 프로그램 제작 등의 종합 콘텐츠 미디어 사업</t>
    <phoneticPr fontId="23" type="noConversion"/>
  </si>
  <si>
    <t>김도수</t>
  </si>
  <si>
    <t>02-3218-5500</t>
  </si>
  <si>
    <t xml:space="preserve">서울특별시 강남구 도산대로 310(논현동) 916빌딩 7~9층 </t>
  </si>
  <si>
    <t>050960</t>
  </si>
  <si>
    <t>수산아이앤티</t>
  </si>
  <si>
    <t>이홍구</t>
  </si>
  <si>
    <t>02)541-0073</t>
  </si>
  <si>
    <t xml:space="preserve">서울특별시 강남구 밤고개로5길 13 (수서동, 수산빌딩) </t>
  </si>
  <si>
    <t>126720</t>
  </si>
  <si>
    <t>수산인더스트리</t>
  </si>
  <si>
    <t>한봉섭</t>
  </si>
  <si>
    <t>02-514-1541</t>
  </si>
  <si>
    <t xml:space="preserve">충청남도 천안시 서북구 천일고3길 47 </t>
  </si>
  <si>
    <t>017550</t>
  </si>
  <si>
    <t>수산중공업</t>
  </si>
  <si>
    <t>정석현, 신수근(각자 대표이사)</t>
  </si>
  <si>
    <t>031-352-7733</t>
  </si>
  <si>
    <t xml:space="preserve">경기도 화성시  양감면 정문송산로 260 </t>
  </si>
  <si>
    <t>253840</t>
  </si>
  <si>
    <t>수젠텍</t>
  </si>
  <si>
    <t>손미진</t>
  </si>
  <si>
    <t>043-710-2884</t>
  </si>
  <si>
    <t xml:space="preserve">대전광역시 유성구 유성대로1689번길 70 연구1동 지상2층(전민동,KT대덕2연구센터) </t>
  </si>
  <si>
    <t>185190</t>
  </si>
  <si>
    <t>수프로</t>
  </si>
  <si>
    <t>074602</t>
  </si>
  <si>
    <t>산업용 농·축산물 및 동·식물 도매업</t>
  </si>
  <si>
    <t>채일</t>
  </si>
  <si>
    <t>02-6300-2444</t>
  </si>
  <si>
    <t>서울특별시 서초구  강남대로 27 (양재동) aT센터 1301호</t>
  </si>
  <si>
    <t>236200</t>
  </si>
  <si>
    <t>슈프리마</t>
  </si>
  <si>
    <t>이재원, 김한철 각자대표</t>
  </si>
  <si>
    <t>031-783-4505</t>
  </si>
  <si>
    <t xml:space="preserve">경기도 성남시 분당구 정자일로 248, 16층 </t>
  </si>
  <si>
    <t>317770</t>
  </si>
  <si>
    <t>슈프리마아이디</t>
  </si>
  <si>
    <t>박보건</t>
  </si>
  <si>
    <t>031-710-2403</t>
  </si>
  <si>
    <t xml:space="preserve">경기도 성남시 중원구 사기막골로62번길 37 1207호 (상대원동, 스타타워) </t>
  </si>
  <si>
    <t>094840</t>
  </si>
  <si>
    <t>슈프리마에이치큐</t>
  </si>
  <si>
    <t>경기도 성남시 분당구  정자일로 248 파크뷰 16층</t>
  </si>
  <si>
    <t>192440</t>
  </si>
  <si>
    <t>슈피겐코리아</t>
  </si>
  <si>
    <t>김대영</t>
  </si>
  <si>
    <t>02-6713-6041</t>
  </si>
  <si>
    <t xml:space="preserve">서울특별시 강남구 봉은사로 446 슈피겐HQ </t>
  </si>
  <si>
    <t>136510</t>
  </si>
  <si>
    <t>스마트솔루션즈</t>
  </si>
  <si>
    <t>031-237-3425</t>
  </si>
  <si>
    <t xml:space="preserve">경기도 수원시 권선구  산업로 94 </t>
  </si>
  <si>
    <t>099440</t>
  </si>
  <si>
    <t>스맥</t>
  </si>
  <si>
    <t>최영섭</t>
  </si>
  <si>
    <t>055-340-4800</t>
  </si>
  <si>
    <t xml:space="preserve">경상남도 김해시 주촌면 골든루트로 157-10 </t>
  </si>
  <si>
    <t>053210</t>
  </si>
  <si>
    <t>스카이라이프</t>
  </si>
  <si>
    <t>김철수</t>
  </si>
  <si>
    <t>02-2003-3000</t>
  </si>
  <si>
    <t xml:space="preserve">서울특별시 마포구 매봉산로 758층, 9층 </t>
  </si>
  <si>
    <t>033790</t>
  </si>
  <si>
    <t>스카이문스테크놀로지</t>
  </si>
  <si>
    <t>이인구</t>
  </si>
  <si>
    <t>031-345-5100</t>
  </si>
  <si>
    <t xml:space="preserve">경기도 안양시 동안구 부림로 17041-13 </t>
  </si>
  <si>
    <t>131100</t>
  </si>
  <si>
    <t>스카이이앤엠</t>
  </si>
  <si>
    <t>박장호, 김세연(공동대표)</t>
  </si>
  <si>
    <t>042-825-8630</t>
  </si>
  <si>
    <t>충청북도 증평군 증평읍 증평산단로 80 (주)스카이이앤엠</t>
  </si>
  <si>
    <t>276040</t>
  </si>
  <si>
    <t>스코넥</t>
  </si>
  <si>
    <t>황대실</t>
  </si>
  <si>
    <t>02-458-3742</t>
  </si>
  <si>
    <t>서울특별시 강남구 선릉로 577, 9층(역삼동, 조선내화빌딩) &amp;nbsp</t>
  </si>
  <si>
    <t>159910</t>
  </si>
  <si>
    <t>스킨앤스킨</t>
  </si>
  <si>
    <t>권영원</t>
  </si>
  <si>
    <t>070-5073-4910</t>
  </si>
  <si>
    <t>경기도 파주시 문산읍 돈유2로 14-1 씨동</t>
  </si>
  <si>
    <t>115570</t>
  </si>
  <si>
    <t>스타플렉스</t>
  </si>
  <si>
    <t>김세권</t>
  </si>
  <si>
    <t>043-878-4071</t>
  </si>
  <si>
    <t xml:space="preserve">충청북도 음성군  삼성면 대성로 417 </t>
  </si>
  <si>
    <t>258540</t>
  </si>
  <si>
    <t>스템랩</t>
  </si>
  <si>
    <t>오동훈</t>
  </si>
  <si>
    <t>02-2070-1177</t>
  </si>
  <si>
    <t>서울특별시 성북구 안암로 145 고려대학교(자연계캠퍼스) 산학관 711호</t>
  </si>
  <si>
    <t>330730</t>
  </si>
  <si>
    <t>스톤브릿지벤처스</t>
  </si>
  <si>
    <t>유승운</t>
  </si>
  <si>
    <t>02-6182-4700</t>
  </si>
  <si>
    <t xml:space="preserve">서울특별시 강남구 테헤란로 211, 16층(역삼동, 케이에프에이에스빌딩) </t>
  </si>
  <si>
    <t>253450</t>
  </si>
  <si>
    <t>스튜디오드래곤</t>
  </si>
  <si>
    <t>방송영상물 제작사업
(드라마 콘텐츠를 기획 및 제작하여 미디어 플랫폼에 배급하고 VOD, OTT 등을 통한 유통 및 관련 부가사업 영위)</t>
    <phoneticPr fontId="23" type="noConversion"/>
  </si>
  <si>
    <t>Jeyhyun Kim, Young-Kyu Kim</t>
  </si>
  <si>
    <t>02-371-7076</t>
  </si>
  <si>
    <t xml:space="preserve">서울특별시 마포구 매봉산로 75 1701호 (상암동, 디디엠씨) </t>
  </si>
  <si>
    <t>204630</t>
  </si>
  <si>
    <t>스튜디오산타클로스</t>
  </si>
  <si>
    <t>189001</t>
  </si>
  <si>
    <t>창작 및 예술관련 서비스업</t>
  </si>
  <si>
    <t>배준오</t>
  </si>
  <si>
    <t>02-2299-8089</t>
  </si>
  <si>
    <t>서울특별시 성동구 독서당로39길 37-37 302호(옥수동, 루하우스)</t>
  </si>
  <si>
    <t>026890</t>
  </si>
  <si>
    <t>스틱인베스트먼트</t>
  </si>
  <si>
    <t>곽동걸, 곽대환</t>
  </si>
  <si>
    <t>02-3404-7800</t>
  </si>
  <si>
    <t>서울특별시 강남구 테헤란로78길 12 MSA빌딩</t>
  </si>
  <si>
    <t>013810</t>
  </si>
  <si>
    <t>스페코</t>
  </si>
  <si>
    <t>김재현</t>
  </si>
  <si>
    <t>02-3498-3243</t>
  </si>
  <si>
    <t>서울특별시 강남구 학동로 171 삼익빌딩 7층</t>
  </si>
  <si>
    <t>049830</t>
  </si>
  <si>
    <t>승일</t>
  </si>
  <si>
    <t>현창수</t>
  </si>
  <si>
    <t>02-2186-1293</t>
  </si>
  <si>
    <t xml:space="preserve">충청남도 천안시 서북구  직산읍 4산단1길 10 </t>
  </si>
  <si>
    <t>020710</t>
  </si>
  <si>
    <t>시공테크</t>
  </si>
  <si>
    <t>137302</t>
  </si>
  <si>
    <t>전문디자인업</t>
  </si>
  <si>
    <t>박기석</t>
  </si>
  <si>
    <t>02-3438-0077</t>
  </si>
  <si>
    <t>경기도 성남시 분당구 판교역로 225-20 시공빌딩</t>
  </si>
  <si>
    <t>033170</t>
  </si>
  <si>
    <t>시그네틱스</t>
  </si>
  <si>
    <t>백동원</t>
  </si>
  <si>
    <t>031-940-7400</t>
  </si>
  <si>
    <t xml:space="preserve">경기도 파주시 탄현면 평화로 711 </t>
  </si>
  <si>
    <t>048870</t>
  </si>
  <si>
    <t>시너지이노베이션</t>
  </si>
  <si>
    <t>구자형, 천경민</t>
  </si>
  <si>
    <t>02-2191-0716</t>
  </si>
  <si>
    <t>경기도 성남시 중원구 사기막골로 52 5층(상대원동, 선텍시티2)</t>
  </si>
  <si>
    <t>025320</t>
  </si>
  <si>
    <t>시노펙스</t>
  </si>
  <si>
    <t>손경익</t>
  </si>
  <si>
    <t>031-379-7777</t>
  </si>
  <si>
    <t>경상북도 포항시 북구 청하면 동해대로2315번길 54-2 -</t>
  </si>
  <si>
    <t>134790</t>
  </si>
  <si>
    <t>시디즈</t>
  </si>
  <si>
    <t>대표이사 이상배</t>
  </si>
  <si>
    <t>02-3400-6339</t>
  </si>
  <si>
    <t>경기도 평택시 세교산단로 67-20 (주)시디즈</t>
  </si>
  <si>
    <t>269620</t>
  </si>
  <si>
    <t>시스웍</t>
  </si>
  <si>
    <t>전상현, 최재규(각자대표)</t>
  </si>
  <si>
    <t>042-932-4850</t>
  </si>
  <si>
    <t xml:space="preserve">대전광역시 유성구 테크노7로 32-13(용산동) </t>
  </si>
  <si>
    <t>131090</t>
  </si>
  <si>
    <t>시큐브</t>
  </si>
  <si>
    <t>이규호</t>
  </si>
  <si>
    <t>02-6261-9300</t>
  </si>
  <si>
    <t>서울특별시 구로구  디지털로26길 111 JnK디지털타워 801,802,803호</t>
  </si>
  <si>
    <t>232830</t>
  </si>
  <si>
    <t>시큐센</t>
  </si>
  <si>
    <t>대표이사 이정주</t>
  </si>
  <si>
    <t>02-3497-6980</t>
  </si>
  <si>
    <t xml:space="preserve">서울특별시 영등포구 가마산로 343대림동, 콤텍빌딩 </t>
  </si>
  <si>
    <t>139050</t>
  </si>
  <si>
    <t>시티랩스</t>
  </si>
  <si>
    <t>조영중</t>
  </si>
  <si>
    <t>031-470-4803</t>
  </si>
  <si>
    <t xml:space="preserve">경기도 안양시 만안구 예술공원로 153-323층(석수동 825-1 3층) </t>
  </si>
  <si>
    <t>016590</t>
  </si>
  <si>
    <t>신대양제지</t>
  </si>
  <si>
    <t>권혁홍, 이상천(각자 대표이사)</t>
  </si>
  <si>
    <t>031-494-7911</t>
  </si>
  <si>
    <t>경기도 안산시 단원구 별망로 129 -</t>
  </si>
  <si>
    <t>290520</t>
  </si>
  <si>
    <t>신도기연</t>
  </si>
  <si>
    <t>박웅기</t>
  </si>
  <si>
    <t xml:space="preserve">경기도 시흥시 마유로238번길 21 </t>
  </si>
  <si>
    <t>029530</t>
  </si>
  <si>
    <t>신도리코</t>
  </si>
  <si>
    <t>박동안</t>
  </si>
  <si>
    <t>02-460-1114</t>
  </si>
  <si>
    <t>서울특별시 성동구  성수이로24길 3 (주)신도리코</t>
  </si>
  <si>
    <t>004970</t>
  </si>
  <si>
    <t>신라교역</t>
  </si>
  <si>
    <t>김호운</t>
  </si>
  <si>
    <t>02-3434-9900</t>
  </si>
  <si>
    <t>서울특별시 송파구 백제고분로 362 신리빌딩</t>
  </si>
  <si>
    <t>001000</t>
  </si>
  <si>
    <t>신라섬유</t>
  </si>
  <si>
    <t>박재흥</t>
  </si>
  <si>
    <t>053-960-1117</t>
  </si>
  <si>
    <t xml:space="preserve">대구 동구 각산동 291-1 </t>
  </si>
  <si>
    <t>025870</t>
  </si>
  <si>
    <t>신라에스지</t>
  </si>
  <si>
    <t>권기서</t>
  </si>
  <si>
    <t>02-416-0771</t>
  </si>
  <si>
    <t xml:space="preserve">서울특별시 송파구  백제고분로 362 (석촌동) </t>
  </si>
  <si>
    <t>215600</t>
  </si>
  <si>
    <t>신라젠</t>
  </si>
  <si>
    <t>김재경</t>
  </si>
  <si>
    <t>02-368-2600</t>
  </si>
  <si>
    <t>서울특별시 중구 소공로 109 9층(소공동, 한화빌딩)</t>
  </si>
  <si>
    <t>065350</t>
  </si>
  <si>
    <t>신성델타테크</t>
  </si>
  <si>
    <t>구 자 천, 문 준 명</t>
  </si>
  <si>
    <t>055-260-1000</t>
  </si>
  <si>
    <t xml:space="preserve">경상남도 창원시 성산구  공단로271번길 39 신성델타테크(주) </t>
  </si>
  <si>
    <t>011930</t>
  </si>
  <si>
    <t>신성이엔지</t>
  </si>
  <si>
    <t>이지선, 안윤수</t>
  </si>
  <si>
    <t>031-788-9500</t>
  </si>
  <si>
    <t>경기도 성남시 분당구  대왕판교로395번길 8 (백현동 404-1) 신성솔라에너지</t>
  </si>
  <si>
    <t>005390</t>
  </si>
  <si>
    <t>신성통상</t>
  </si>
  <si>
    <t>대표이사 염태순</t>
  </si>
  <si>
    <t>02-3709-9000</t>
  </si>
  <si>
    <t xml:space="preserve">서울특별시 강동구 풍성로63길 84(둔촌동) </t>
  </si>
  <si>
    <t>004170</t>
  </si>
  <si>
    <t>신세계</t>
  </si>
  <si>
    <t>손영식</t>
  </si>
  <si>
    <t>02-727-1234</t>
  </si>
  <si>
    <t>서울특별시 중구  소공로 63 (충무로1가) 신세계백화점건물 (주)신세계</t>
  </si>
  <si>
    <t>035510</t>
  </si>
  <si>
    <t>신세계 I&amp;C</t>
  </si>
  <si>
    <t>손정현</t>
  </si>
  <si>
    <t>02-3397-1234</t>
  </si>
  <si>
    <t>서울특별시 중구 남대문시장10길 2 21층(회현동1가, 메사빌딩)</t>
  </si>
  <si>
    <t>034300</t>
  </si>
  <si>
    <t>신세계건설</t>
  </si>
  <si>
    <t>윤명규</t>
  </si>
  <si>
    <t>02-3406-6620</t>
  </si>
  <si>
    <t>서울특별시 중구 소월로 10 21,22,24,25층(남대문로5가, 단암빌딩)</t>
  </si>
  <si>
    <t>031430</t>
  </si>
  <si>
    <t>신세계인터내셔날</t>
  </si>
  <si>
    <t>이길한</t>
  </si>
  <si>
    <t>02-6979-1234</t>
  </si>
  <si>
    <t>서울특별시 강남구 도산대로 449 -</t>
  </si>
  <si>
    <t>031440</t>
  </si>
  <si>
    <t>신세계푸드</t>
  </si>
  <si>
    <t>송현석</t>
  </si>
  <si>
    <t>02-3397-6000</t>
  </si>
  <si>
    <t>서울특별시 성동구 성수일로 56 성수동BY센터 4-7층(성수동2가, 백영 성수빌딩)</t>
  </si>
  <si>
    <t>006880</t>
  </si>
  <si>
    <t>신송홀딩스</t>
  </si>
  <si>
    <t>조갑주</t>
  </si>
  <si>
    <t>027801400</t>
  </si>
  <si>
    <t xml:space="preserve">서울특별시 영등포구 여의나루로 53-1 </t>
  </si>
  <si>
    <t>002800</t>
  </si>
  <si>
    <t>신신제약</t>
  </si>
  <si>
    <t>이병기</t>
  </si>
  <si>
    <t>02-2030-1700</t>
  </si>
  <si>
    <t xml:space="preserve">세종특별자치시  소정면 소정산단동로 9 - </t>
  </si>
  <si>
    <t>344050</t>
  </si>
  <si>
    <t>신영스팩6호</t>
  </si>
  <si>
    <t>송동현</t>
  </si>
  <si>
    <t>02-2004-9452</t>
  </si>
  <si>
    <t xml:space="preserve">서울특별시 영등포구 국제금융로8길 16, 5층(여의도동, 신영증권빌딩) </t>
  </si>
  <si>
    <t>419270</t>
  </si>
  <si>
    <t>신영스팩7호</t>
  </si>
  <si>
    <t>김태운</t>
  </si>
  <si>
    <t>430220</t>
  </si>
  <si>
    <t>신영스팩8호</t>
  </si>
  <si>
    <t>변 해 봉</t>
  </si>
  <si>
    <t xml:space="preserve">서울특별시 영등포구 국제금융로8길 16, 5층(여의도동, 신영증권 빌딩) </t>
  </si>
  <si>
    <t>005800</t>
  </si>
  <si>
    <t>신영와코루</t>
  </si>
  <si>
    <t>이의평, 이성원</t>
  </si>
  <si>
    <t>02-818-5114</t>
  </si>
  <si>
    <t>서울특별시 금천구  가산디지털1로 104 (주)신영와코루</t>
  </si>
  <si>
    <t>001720</t>
  </si>
  <si>
    <t>신영증권</t>
  </si>
  <si>
    <t>원종석, 황성엽</t>
  </si>
  <si>
    <t>02-2004-9000</t>
  </si>
  <si>
    <t>서울특별시 영등포구 국제금융로8길 16 (여의도동, 신영증권빌딩)</t>
  </si>
  <si>
    <t>009270</t>
  </si>
  <si>
    <t>신원</t>
  </si>
  <si>
    <t>박정주</t>
  </si>
  <si>
    <t>02-3274-5000</t>
  </si>
  <si>
    <t>서울특별시 마포구  독막로 328 신원빌딩</t>
  </si>
  <si>
    <t>017000</t>
  </si>
  <si>
    <t>신원종합개발</t>
  </si>
  <si>
    <t>김성민</t>
  </si>
  <si>
    <t>02-6908-7000</t>
  </si>
  <si>
    <t>경기도 화성시 봉담읍 와우안길 109 제상가층 제1호</t>
  </si>
  <si>
    <t>002700</t>
  </si>
  <si>
    <t>신일전자</t>
  </si>
  <si>
    <t>정윤석</t>
  </si>
  <si>
    <t>02-2081-3420</t>
  </si>
  <si>
    <t>충청남도 천안시 서북구 입장면 연곡길 308 -</t>
  </si>
  <si>
    <t>012790</t>
  </si>
  <si>
    <t>신일제약</t>
  </si>
  <si>
    <t>홍재현</t>
  </si>
  <si>
    <t>02-2211-6700</t>
  </si>
  <si>
    <t xml:space="preserve">충북 충주시 앙성면 본평리 산 5-1 </t>
  </si>
  <si>
    <t>138070</t>
  </si>
  <si>
    <t>신진에스엠</t>
  </si>
  <si>
    <t>김은식, 김은주(각자대표)</t>
  </si>
  <si>
    <t>031-369-7400</t>
  </si>
  <si>
    <t xml:space="preserve">전라북도 장수군  장계면 장무로 352-73 (주)신진에스엠장수공장 </t>
  </si>
  <si>
    <t>226330</t>
  </si>
  <si>
    <t>신테카바이오</t>
  </si>
  <si>
    <t>정종선</t>
  </si>
  <si>
    <t>070-7663-0958</t>
  </si>
  <si>
    <t xml:space="preserve">대전광역시 유성구 엑스포로 1 1903호(도룡동, 엑스포타워) </t>
  </si>
  <si>
    <t>019170</t>
  </si>
  <si>
    <t>신풍제약</t>
  </si>
  <si>
    <t>유 제 만</t>
  </si>
  <si>
    <t>031-491-6191</t>
  </si>
  <si>
    <t xml:space="preserve">경기도 안산시 단원구 원시로 7 </t>
  </si>
  <si>
    <t>002870</t>
  </si>
  <si>
    <t>신풍제지</t>
  </si>
  <si>
    <t>정학헌</t>
  </si>
  <si>
    <t>02-2156-7521</t>
  </si>
  <si>
    <t>서울특별시 강남구 압구정로 104 보암빌딩 501호</t>
  </si>
  <si>
    <t>404990</t>
  </si>
  <si>
    <t>신한서부티엔디리츠</t>
  </si>
  <si>
    <t>02-2158-7400</t>
  </si>
  <si>
    <t xml:space="preserve">서울특별시 종로구 종로 33 (청진동, 그랑서울) 1동 18층 </t>
  </si>
  <si>
    <t>293940</t>
  </si>
  <si>
    <t>신한알파리츠</t>
  </si>
  <si>
    <t>이준구</t>
  </si>
  <si>
    <t xml:space="preserve">서울특별시 종로구 종로 33 그랑서울, 18층 </t>
  </si>
  <si>
    <t>418210</t>
  </si>
  <si>
    <t>신한제10호스팩</t>
  </si>
  <si>
    <t>이동환</t>
  </si>
  <si>
    <t>02-3772-4164</t>
  </si>
  <si>
    <t xml:space="preserve">서울특별시 영등포구 여의대로 70 신한금융투자타워 </t>
  </si>
  <si>
    <t>333050</t>
  </si>
  <si>
    <t>신한제6호스팩</t>
  </si>
  <si>
    <t>원종상</t>
  </si>
  <si>
    <t>02-3772-2085</t>
  </si>
  <si>
    <t>서울특별시 영등포구 여의대로 70 &amp;nbsp</t>
  </si>
  <si>
    <t>366330</t>
  </si>
  <si>
    <t>신한제7호스팩</t>
  </si>
  <si>
    <t>김병훈</t>
  </si>
  <si>
    <t>02-3772-3632</t>
  </si>
  <si>
    <t xml:space="preserve">서울특별시 영등포구 여의대로 70 신한금융투자타워 4F </t>
  </si>
  <si>
    <t>393360</t>
  </si>
  <si>
    <t>신한제8호스팩</t>
  </si>
  <si>
    <t>김종환</t>
  </si>
  <si>
    <t xml:space="preserve">서울특별시 영등포구 여의대로 70 신한금융투자 4층 </t>
  </si>
  <si>
    <t>405640</t>
  </si>
  <si>
    <t>신한제9호스팩</t>
  </si>
  <si>
    <t>허찬종</t>
  </si>
  <si>
    <t>02-3772-3683</t>
  </si>
  <si>
    <t>055550</t>
  </si>
  <si>
    <t>신한지주</t>
  </si>
  <si>
    <t>조용병</t>
  </si>
  <si>
    <t>02-6360-3000</t>
  </si>
  <si>
    <t>서울특별시 중구 세종대로9길 20 태평로2가</t>
  </si>
  <si>
    <t>056700</t>
  </si>
  <si>
    <t>신화인터텍</t>
  </si>
  <si>
    <t>김학태</t>
  </si>
  <si>
    <t>041-590-3300</t>
  </si>
  <si>
    <t xml:space="preserve">충남 천안시 동남구 병천면 매봉로 308 </t>
  </si>
  <si>
    <t>187270</t>
  </si>
  <si>
    <t>신화콘텍</t>
  </si>
  <si>
    <t>이정진</t>
  </si>
  <si>
    <t>031-432-1527</t>
  </si>
  <si>
    <t>경기도 안양시 만안구 일직로94번길 3 (석수동)</t>
  </si>
  <si>
    <t>004080</t>
  </si>
  <si>
    <t>신흥</t>
  </si>
  <si>
    <t>이용익</t>
  </si>
  <si>
    <t>02-6366-2000</t>
  </si>
  <si>
    <t>서울특별시 중구 청파로 450  (중림동) 신흥빌딩 8층 재경팀</t>
  </si>
  <si>
    <t>243840</t>
  </si>
  <si>
    <t>신흥에스이씨</t>
  </si>
  <si>
    <t>황만용</t>
  </si>
  <si>
    <t>031-378-8141</t>
  </si>
  <si>
    <t>경기도 오산시 양산로 48 &amp;nbsp</t>
  </si>
  <si>
    <t>257720</t>
  </si>
  <si>
    <t>실리콘투</t>
  </si>
  <si>
    <t>김성운</t>
  </si>
  <si>
    <t>0317893850</t>
  </si>
  <si>
    <t xml:space="preserve">경기도 성남시 분당구 판교역로 231, 에스동 907호 </t>
  </si>
  <si>
    <t>222800</t>
  </si>
  <si>
    <t>심텍</t>
  </si>
  <si>
    <t>최시돈, 김영구(각자 대표이사)</t>
  </si>
  <si>
    <t>043-269-9000</t>
  </si>
  <si>
    <t>충청북도 청주시 흥덕구 산단로 73 &amp;nbsp</t>
  </si>
  <si>
    <t>036710</t>
  </si>
  <si>
    <t>심텍홀딩스</t>
  </si>
  <si>
    <t>박광준</t>
  </si>
  <si>
    <t>043-909-8000</t>
  </si>
  <si>
    <t xml:space="preserve">충청북도 청주시 흥덕구 산단로 73 </t>
  </si>
  <si>
    <t>160980</t>
  </si>
  <si>
    <t>싸이맥스</t>
  </si>
  <si>
    <t>정혜승, 정광영(각자대표)</t>
  </si>
  <si>
    <t>070-7732-5300</t>
  </si>
  <si>
    <t xml:space="preserve">경기도 화성시 동탄면 동탄산단2길 47 (주)싸이맥스 </t>
  </si>
  <si>
    <t>356890</t>
  </si>
  <si>
    <t>싸이버원</t>
  </si>
  <si>
    <t>육동현</t>
  </si>
  <si>
    <t>02-3475-4900</t>
  </si>
  <si>
    <t xml:space="preserve">서울특별시 서초구 효령로 39 </t>
  </si>
  <si>
    <t>217330</t>
  </si>
  <si>
    <t>싸이토젠</t>
  </si>
  <si>
    <t>전병희</t>
  </si>
  <si>
    <t>02-6925-1070</t>
  </si>
  <si>
    <t>서울특별시 송파구 법원로 128 문정에스케이브이원지엘메트로시티 8층</t>
  </si>
  <si>
    <t>102280</t>
  </si>
  <si>
    <t>쌍방울</t>
  </si>
  <si>
    <t>김세호</t>
  </si>
  <si>
    <t>02-3485-6000</t>
  </si>
  <si>
    <t xml:space="preserve">서울특별시 중구 퇴계로 390 - </t>
  </si>
  <si>
    <t>003410</t>
  </si>
  <si>
    <t>쌍용C&amp;E</t>
  </si>
  <si>
    <t>홍사승, 이현준 (각자)대표집행임원</t>
  </si>
  <si>
    <t>02-2270-5114</t>
  </si>
  <si>
    <t>서울특별시 중구 수표로 34 씨티센터타워 7~9층</t>
  </si>
  <si>
    <t>010280</t>
  </si>
  <si>
    <t>쌍용정보통신</t>
  </si>
  <si>
    <t>박진국</t>
  </si>
  <si>
    <t>02-2262-8114</t>
  </si>
  <si>
    <t>서울특별시 중구 수표로 34 씨티센터타워 5층</t>
  </si>
  <si>
    <t>003620</t>
  </si>
  <si>
    <t>쌍용차</t>
  </si>
  <si>
    <t>예병태</t>
  </si>
  <si>
    <t>031-610-1114</t>
  </si>
  <si>
    <t xml:space="preserve">경기도 평택시  동삭로 455-12 </t>
  </si>
  <si>
    <t>004770</t>
  </si>
  <si>
    <t>써니전자</t>
  </si>
  <si>
    <t>차상권</t>
  </si>
  <si>
    <t>043-853-1760</t>
  </si>
  <si>
    <t xml:space="preserve">충청북도 충주시  목행산단2로 59 </t>
  </si>
  <si>
    <t>217320</t>
  </si>
  <si>
    <t>썬테크</t>
  </si>
  <si>
    <t>이선휴</t>
  </si>
  <si>
    <t>061-721-2222</t>
  </si>
  <si>
    <t xml:space="preserve">전라남도 순천시 해룡면 율촌산단4로 101 </t>
  </si>
  <si>
    <t>208640</t>
  </si>
  <si>
    <t>썸에이지</t>
  </si>
  <si>
    <t>박홍서</t>
  </si>
  <si>
    <t>031-714-1381</t>
  </si>
  <si>
    <t xml:space="preserve">경기도 성남시 분당구 황새울로 246 B동 6층(수내동, 도담빌딩) </t>
  </si>
  <si>
    <t>222420</t>
  </si>
  <si>
    <t>쎄노텍</t>
  </si>
  <si>
    <t>이승호, 허명구 (각자)</t>
  </si>
  <si>
    <t>055-584-9183</t>
  </si>
  <si>
    <t>경상남도 함안군 가야읍 함마대로 1256-40 사내리 1257, 1256</t>
  </si>
  <si>
    <t>037760</t>
  </si>
  <si>
    <t>쎄니트</t>
  </si>
  <si>
    <t>최재관, 박승배(각자대표)</t>
  </si>
  <si>
    <t>02-598-1250</t>
  </si>
  <si>
    <t xml:space="preserve">경상남도 의령군  의령읍 구룡로4남길 53 </t>
  </si>
  <si>
    <t>099320</t>
  </si>
  <si>
    <t>쎄트렉아이</t>
  </si>
  <si>
    <t>033103</t>
  </si>
  <si>
    <t>항공기,우주선 및 부품 제조업</t>
  </si>
  <si>
    <t>김이을</t>
  </si>
  <si>
    <t>042-365-7500</t>
  </si>
  <si>
    <t xml:space="preserve">대전광역시 유성구  유성대로1628번길 21 (주)쎄트렉아이 </t>
  </si>
  <si>
    <t>015540</t>
  </si>
  <si>
    <t>쎌마테라퓨틱스</t>
  </si>
  <si>
    <t>윤종기</t>
  </si>
  <si>
    <t>02-566-3285</t>
  </si>
  <si>
    <t>서울특별시 강남구 논현로76길 16 레베누보 빌딩, 4층</t>
  </si>
  <si>
    <t>049960</t>
  </si>
  <si>
    <t>쎌바이오텍</t>
  </si>
  <si>
    <t>정명준</t>
  </si>
  <si>
    <t>031-987-6205-7</t>
  </si>
  <si>
    <t xml:space="preserve">경기 김포시 월곶면 개곡리 134 </t>
  </si>
  <si>
    <t>403550</t>
  </si>
  <si>
    <t>쏘카</t>
  </si>
  <si>
    <t>박재욱</t>
  </si>
  <si>
    <t>07047053315</t>
  </si>
  <si>
    <t xml:space="preserve">제주특별자치도 제주시 연미길 42 (오라삼동) </t>
  </si>
  <si>
    <t>050890</t>
  </si>
  <si>
    <t>쏠리드</t>
  </si>
  <si>
    <t>정준, 이승희 (각자대표이사)</t>
  </si>
  <si>
    <t>031-627-6000</t>
  </si>
  <si>
    <t xml:space="preserve">경기도 성남시 분당구 판교역로 220 쏠리드스페이스 </t>
  </si>
  <si>
    <t>066790</t>
  </si>
  <si>
    <t>씨씨에스</t>
  </si>
  <si>
    <t>043-850-7104</t>
  </si>
  <si>
    <t xml:space="preserve">충북 충주시 용산동 35 </t>
  </si>
  <si>
    <t>222080</t>
  </si>
  <si>
    <t>씨아이에스</t>
  </si>
  <si>
    <t>김수하</t>
  </si>
  <si>
    <t>053-593-1552</t>
  </si>
  <si>
    <t>대구광역시 동구 팔공로47길 37 -</t>
  </si>
  <si>
    <t>004920</t>
  </si>
  <si>
    <t>씨아이테크</t>
  </si>
  <si>
    <t>02-410-9606</t>
  </si>
  <si>
    <t>서울특별시 송파구 양재대로 932 가락몰 업무동 11층 동관</t>
  </si>
  <si>
    <t>236030</t>
  </si>
  <si>
    <t>씨알푸드</t>
  </si>
  <si>
    <t>이상범</t>
  </si>
  <si>
    <t>043-645-4100</t>
  </si>
  <si>
    <t xml:space="preserve">충청북도 제천시 바이오밸리1로 85 </t>
  </si>
  <si>
    <t>103660</t>
  </si>
  <si>
    <t>씨앗</t>
  </si>
  <si>
    <t>김환기</t>
  </si>
  <si>
    <t>062-940-7200</t>
  </si>
  <si>
    <t xml:space="preserve">광주광역시 광산구 평동산단로169번길 40(월전동) </t>
  </si>
  <si>
    <t>352480</t>
  </si>
  <si>
    <t>씨앤씨인터내셔널</t>
  </si>
  <si>
    <t>배은철</t>
  </si>
  <si>
    <t>031-8006-1600</t>
  </si>
  <si>
    <t xml:space="preserve">경기도 화성시 삼성1로5길 39 </t>
  </si>
  <si>
    <t>245450</t>
  </si>
  <si>
    <t>씨앤에스링크</t>
  </si>
  <si>
    <t>안상태</t>
  </si>
  <si>
    <t>070-8786-6458</t>
  </si>
  <si>
    <t xml:space="preserve">경기도 성남시 중원구 갈마치로288번길 1412층 1206호(상대원동, 성남에스케이브이1타워) </t>
  </si>
  <si>
    <t>264660</t>
  </si>
  <si>
    <t>씨앤지하이테크</t>
  </si>
  <si>
    <t>홍사문</t>
  </si>
  <si>
    <t>031-659-9803</t>
  </si>
  <si>
    <t>경기도 안성시 원곡면 승량길 162 &amp;nbsp</t>
  </si>
  <si>
    <t>352700</t>
  </si>
  <si>
    <t>씨앤투스성진</t>
  </si>
  <si>
    <t>하춘욱</t>
  </si>
  <si>
    <t>02-585-5915</t>
  </si>
  <si>
    <t xml:space="preserve">부산광역시 강서구 녹산산업중로192번길 24 </t>
  </si>
  <si>
    <t>297090</t>
  </si>
  <si>
    <t>씨에스베어링</t>
  </si>
  <si>
    <t>방성훈</t>
  </si>
  <si>
    <t>055-589-9100</t>
  </si>
  <si>
    <t>경상남도 함안군 칠서면 공단동길 37 &amp;nbsp</t>
  </si>
  <si>
    <t>112610</t>
  </si>
  <si>
    <t>씨에스윈드</t>
  </si>
  <si>
    <t>김성권, 김승범</t>
  </si>
  <si>
    <t>02-6480-1800</t>
  </si>
  <si>
    <t>서울특별시 강남구 언주로 723 -</t>
  </si>
  <si>
    <t>359090</t>
  </si>
  <si>
    <t>씨엔알리서치</t>
  </si>
  <si>
    <t>윤문태</t>
  </si>
  <si>
    <t>서울특별시 강남구 역삼로 412 (대치동, 씨엔알빌딩)</t>
  </si>
  <si>
    <t>286000</t>
  </si>
  <si>
    <t>씨엔티드림</t>
  </si>
  <si>
    <t>안태우</t>
  </si>
  <si>
    <t>0415208946</t>
  </si>
  <si>
    <t xml:space="preserve">충청남도 천안시 서북구 백석공단7로 60 </t>
  </si>
  <si>
    <t>115530</t>
  </si>
  <si>
    <t>씨엔플러스</t>
  </si>
  <si>
    <t>정상옥</t>
  </si>
  <si>
    <t>032-813-0970</t>
  </si>
  <si>
    <t>경기도 시흥시 시화벤처로 305 B동(정왕동)</t>
  </si>
  <si>
    <t>115480</t>
  </si>
  <si>
    <t>씨유메디칼</t>
  </si>
  <si>
    <t>김형수</t>
  </si>
  <si>
    <t>033-747-7657</t>
  </si>
  <si>
    <t xml:space="preserve">강원도 원주시  문막읍 동화공단로 130-1 </t>
  </si>
  <si>
    <t>376290</t>
  </si>
  <si>
    <t>씨유테크</t>
  </si>
  <si>
    <t>백영현</t>
  </si>
  <si>
    <t>031-686-8400</t>
  </si>
  <si>
    <t xml:space="preserve">경기도 평택시 청북읍 현곡산단로93번길 6 </t>
  </si>
  <si>
    <t>189330</t>
  </si>
  <si>
    <t>씨이랩</t>
  </si>
  <si>
    <t>이우영</t>
  </si>
  <si>
    <t>02-2039-3147</t>
  </si>
  <si>
    <t xml:space="preserve">서울특별시 강남구 언주로 617 3,4층 (논현동) </t>
  </si>
  <si>
    <t>096530</t>
  </si>
  <si>
    <t>씨젠</t>
  </si>
  <si>
    <t>천종윤</t>
  </si>
  <si>
    <t>02-2240-4036</t>
  </si>
  <si>
    <t xml:space="preserve">서울특별시 송파구 오금로 91(방이동) 7층 </t>
  </si>
  <si>
    <t>900120</t>
  </si>
  <si>
    <t>씨케이에이치</t>
  </si>
  <si>
    <t>린진성</t>
  </si>
  <si>
    <t>86-1395-0486-047</t>
  </si>
  <si>
    <t>P.O Box 31119 Grand Pavilion, Hibiscus Way, 802 West Bay Road, Grand Cayman, KYI - 1205 Cyaman Islands -</t>
  </si>
  <si>
    <t>101240</t>
  </si>
  <si>
    <t>씨큐브</t>
  </si>
  <si>
    <t>장길완</t>
  </si>
  <si>
    <t>043-531-2500</t>
  </si>
  <si>
    <t xml:space="preserve">충청북도 진천군  진천읍 성중로 144 시큐브 </t>
  </si>
  <si>
    <t>060590</t>
  </si>
  <si>
    <t>씨티씨바이오</t>
  </si>
  <si>
    <t>이민구 (단독대표이사)</t>
  </si>
  <si>
    <t>070-4033-0200</t>
  </si>
  <si>
    <t>경기도 화성시 동탄첨단산업1로 27 금강펜테리움IX타워 A동 901호</t>
  </si>
  <si>
    <t>260930</t>
  </si>
  <si>
    <t>씨티케이</t>
  </si>
  <si>
    <t>정인용</t>
  </si>
  <si>
    <t>02-6283-7200</t>
  </si>
  <si>
    <t>서울특별시 서초구 효령로 234 씨티케이코스메틱스</t>
  </si>
  <si>
    <t>013990</t>
  </si>
  <si>
    <t>아가방컴퍼니</t>
  </si>
  <si>
    <t>신상국</t>
  </si>
  <si>
    <t>02-527-1300</t>
  </si>
  <si>
    <t xml:space="preserve">서울특별시 강남구 테헤란로 207 아가방빌딩 </t>
  </si>
  <si>
    <t>123860</t>
  </si>
  <si>
    <t>아나패스</t>
  </si>
  <si>
    <t>이경호</t>
  </si>
  <si>
    <t>02-6922-7400</t>
  </si>
  <si>
    <t>서울특별시 구로구 디지털로31길 61 신세계아이앤씨빌딩 6층, 7층</t>
  </si>
  <si>
    <t>025980</t>
  </si>
  <si>
    <t>아난티</t>
  </si>
  <si>
    <t>이만규</t>
  </si>
  <si>
    <t>02-6742-1500</t>
  </si>
  <si>
    <t xml:space="preserve">충청북도 진천군  백곡면 배티로 818-105 </t>
  </si>
  <si>
    <t>008700</t>
  </si>
  <si>
    <t>아남전자</t>
  </si>
  <si>
    <t>김태수</t>
  </si>
  <si>
    <t>02-6424-4700</t>
  </si>
  <si>
    <t xml:space="preserve">서울특별시 구로구 디지털로27가길 27아남빌딩 </t>
  </si>
  <si>
    <t>058220</t>
  </si>
  <si>
    <t>아리온</t>
  </si>
  <si>
    <t>이정필</t>
  </si>
  <si>
    <t>02-853-9108</t>
  </si>
  <si>
    <t>경기도 안양시 동안구 부림로170번길 44 아트뷰빌딩 2층</t>
  </si>
  <si>
    <t>125210</t>
  </si>
  <si>
    <t>아모그린텍</t>
  </si>
  <si>
    <t>양성철, 김병규(각자대표)</t>
  </si>
  <si>
    <t>031-987-3383</t>
  </si>
  <si>
    <t xml:space="preserve">경기도 김포시 통진읍 김포대로1950번길 91 </t>
  </si>
  <si>
    <t>002790</t>
  </si>
  <si>
    <t>아모레G</t>
  </si>
  <si>
    <t>서경배, 김승환</t>
  </si>
  <si>
    <t>02-6040-5114</t>
  </si>
  <si>
    <t xml:space="preserve">서울특별시 용산구 한강대로 100 (한강로2가) </t>
  </si>
  <si>
    <t>090430</t>
  </si>
  <si>
    <t>아모레퍼시픽</t>
  </si>
  <si>
    <t>서경배, 안세홍, 이동순</t>
  </si>
  <si>
    <t>357580</t>
  </si>
  <si>
    <t>아모센스</t>
  </si>
  <si>
    <t>김인응</t>
  </si>
  <si>
    <t>041-590-5700</t>
  </si>
  <si>
    <t>충청남도 천안시 서북구 직산읍 모시리 308 천안 제4지방산업단지 19-1블럭</t>
  </si>
  <si>
    <t>052710</t>
  </si>
  <si>
    <t>아모텍</t>
  </si>
  <si>
    <t>김병규, 정준환 (각자 대표이사)</t>
  </si>
  <si>
    <t>(031)989-0506</t>
  </si>
  <si>
    <t xml:space="preserve">인천 남동구 남촌동 617 남동공단 5블럭 1롯트 </t>
  </si>
  <si>
    <t>074430</t>
  </si>
  <si>
    <t>아미노로직스</t>
  </si>
  <si>
    <t>오장석,오성석</t>
  </si>
  <si>
    <t>02-761-4570</t>
  </si>
  <si>
    <t xml:space="preserve">서울특별시 강남구 역삼로 151 삼오빌딩3층 301호 </t>
  </si>
  <si>
    <t>092040</t>
  </si>
  <si>
    <t>아미코젠</t>
  </si>
  <si>
    <t>055-759-6161</t>
  </si>
  <si>
    <t xml:space="preserve">경상남도 진주시 문산읍 월아산로950번길 14-10 아미코젠 문산 1공장 </t>
  </si>
  <si>
    <t>083930</t>
  </si>
  <si>
    <t>아바코</t>
  </si>
  <si>
    <t>김광현</t>
  </si>
  <si>
    <t>053-583-8150</t>
  </si>
  <si>
    <t xml:space="preserve">대구 달서구 월암동 1107번지 </t>
  </si>
  <si>
    <t>149950</t>
  </si>
  <si>
    <t>아바텍</t>
  </si>
  <si>
    <t>박명섭</t>
  </si>
  <si>
    <t>053-592-4060</t>
  </si>
  <si>
    <t xml:space="preserve">대구광역시 달서구 달서대로 85길 100 </t>
  </si>
  <si>
    <t>036010</t>
  </si>
  <si>
    <t>아비코전자</t>
  </si>
  <si>
    <t>031-730-5114</t>
  </si>
  <si>
    <t xml:space="preserve">경기도 성남시 중원구  둔촌대로388번길 31 </t>
  </si>
  <si>
    <t>002030</t>
  </si>
  <si>
    <t>아세아</t>
  </si>
  <si>
    <t>이훈범, 오기호</t>
  </si>
  <si>
    <t>02-527-6582</t>
  </si>
  <si>
    <t>서울특별시 강남구  논현로 430 아세아타워빌딩 14층</t>
  </si>
  <si>
    <t>183190</t>
  </si>
  <si>
    <t>아세아시멘트</t>
  </si>
  <si>
    <t>임경태, 김웅종</t>
  </si>
  <si>
    <t xml:space="preserve">서울 강남구 역삼2동 726 아세아타워빌딩 14층 </t>
  </si>
  <si>
    <t>002310</t>
  </si>
  <si>
    <t>아세아제지</t>
  </si>
  <si>
    <t>유승환, 이현탁</t>
  </si>
  <si>
    <t>02-527-6882</t>
  </si>
  <si>
    <t xml:space="preserve">서울특별시 강남구  논현로 430 </t>
  </si>
  <si>
    <t>050860</t>
  </si>
  <si>
    <t>아세아텍</t>
  </si>
  <si>
    <t>김신길</t>
  </si>
  <si>
    <t>053-580-7777</t>
  </si>
  <si>
    <t>대구 달성군 유가면 금리 168</t>
  </si>
  <si>
    <t>012170</t>
  </si>
  <si>
    <t>아센디오</t>
  </si>
  <si>
    <r>
      <rPr>
        <sz val="10"/>
        <color rgb="FF000000"/>
        <rFont val="맑은 고딕"/>
        <family val="2"/>
        <charset val="129"/>
      </rPr>
      <t>영화의</t>
    </r>
    <r>
      <rPr>
        <sz val="10"/>
        <color indexed="8"/>
        <rFont val="Arial"/>
        <family val="2"/>
      </rPr>
      <t xml:space="preserve"> </t>
    </r>
    <r>
      <rPr>
        <sz val="10"/>
        <color rgb="FF000000"/>
        <rFont val="맑은 고딕"/>
        <family val="2"/>
        <charset val="129"/>
      </rPr>
      <t>투자ㆍ제작ㆍ배급</t>
    </r>
    <r>
      <rPr>
        <sz val="10"/>
        <color indexed="8"/>
        <rFont val="Arial"/>
        <family val="2"/>
      </rPr>
      <t xml:space="preserve">, </t>
    </r>
    <r>
      <rPr>
        <sz val="10"/>
        <color rgb="FF000000"/>
        <rFont val="맑은 고딕"/>
        <family val="2"/>
        <charset val="129"/>
      </rPr>
      <t>드라마</t>
    </r>
    <r>
      <rPr>
        <sz val="10"/>
        <color indexed="8"/>
        <rFont val="Arial"/>
        <family val="2"/>
      </rPr>
      <t xml:space="preserve"> </t>
    </r>
    <r>
      <rPr>
        <sz val="10"/>
        <color rgb="FF000000"/>
        <rFont val="맑은 고딕"/>
        <family val="2"/>
        <charset val="129"/>
      </rPr>
      <t>제작</t>
    </r>
    <r>
      <rPr>
        <sz val="10"/>
        <color indexed="8"/>
        <rFont val="Arial"/>
        <family val="2"/>
      </rPr>
      <t xml:space="preserve">, </t>
    </r>
    <r>
      <rPr>
        <sz val="10"/>
        <color rgb="FF000000"/>
        <rFont val="맑은 고딕"/>
        <family val="2"/>
        <charset val="129"/>
      </rPr>
      <t>매니지먼트</t>
    </r>
    <r>
      <rPr>
        <sz val="10"/>
        <color indexed="8"/>
        <rFont val="Arial"/>
        <family val="2"/>
      </rPr>
      <t xml:space="preserve">, </t>
    </r>
    <r>
      <rPr>
        <sz val="10"/>
        <color rgb="FF000000"/>
        <rFont val="맑은 고딕"/>
        <family val="2"/>
        <charset val="129"/>
      </rPr>
      <t>공연</t>
    </r>
    <r>
      <rPr>
        <sz val="10"/>
        <color indexed="8"/>
        <rFont val="Arial"/>
        <family val="2"/>
      </rPr>
      <t xml:space="preserve">, </t>
    </r>
    <r>
      <rPr>
        <sz val="10"/>
        <color rgb="FF000000"/>
        <rFont val="맑은 고딕"/>
        <family val="2"/>
        <charset val="129"/>
      </rPr>
      <t>영상솔루션사업</t>
    </r>
    <r>
      <rPr>
        <sz val="10"/>
        <color indexed="8"/>
        <rFont val="Arial"/>
        <family val="2"/>
      </rPr>
      <t xml:space="preserve"> </t>
    </r>
    <r>
      <rPr>
        <sz val="10"/>
        <color rgb="FF000000"/>
        <rFont val="맑은 고딕"/>
        <family val="2"/>
        <charset val="129"/>
      </rPr>
      <t>등을</t>
    </r>
    <r>
      <rPr>
        <sz val="10"/>
        <color indexed="8"/>
        <rFont val="Arial"/>
        <family val="2"/>
      </rPr>
      <t xml:space="preserve"> </t>
    </r>
    <r>
      <rPr>
        <sz val="10"/>
        <color rgb="FF000000"/>
        <rFont val="맑은 고딕"/>
        <family val="2"/>
        <charset val="129"/>
      </rPr>
      <t>영위하는</t>
    </r>
    <r>
      <rPr>
        <sz val="10"/>
        <color indexed="8"/>
        <rFont val="Arial"/>
        <family val="2"/>
      </rPr>
      <t xml:space="preserve"> </t>
    </r>
    <r>
      <rPr>
        <sz val="10"/>
        <color rgb="FF000000"/>
        <rFont val="맑은 고딕"/>
        <family val="2"/>
        <charset val="129"/>
      </rPr>
      <t>종합</t>
    </r>
    <r>
      <rPr>
        <sz val="10"/>
        <color indexed="8"/>
        <rFont val="Arial"/>
        <family val="2"/>
      </rPr>
      <t xml:space="preserve"> </t>
    </r>
    <r>
      <rPr>
        <sz val="10"/>
        <color rgb="FF000000"/>
        <rFont val="맑은 고딕"/>
        <family val="2"/>
        <charset val="129"/>
      </rPr>
      <t>엔터테이먼트</t>
    </r>
    <r>
      <rPr>
        <sz val="10"/>
        <color indexed="8"/>
        <rFont val="Arial"/>
        <family val="2"/>
      </rPr>
      <t xml:space="preserve"> </t>
    </r>
    <r>
      <rPr>
        <sz val="10"/>
        <color rgb="FF000000"/>
        <rFont val="맑은 고딕"/>
        <family val="2"/>
        <charset val="129"/>
      </rPr>
      <t>회사</t>
    </r>
    <r>
      <rPr>
        <sz val="10"/>
        <color indexed="8"/>
        <rFont val="Arial"/>
        <family val="2"/>
      </rPr>
      <t xml:space="preserve"> </t>
    </r>
    <phoneticPr fontId="21" type="noConversion"/>
  </si>
  <si>
    <t>신동철, 강재현</t>
  </si>
  <si>
    <t>02-1544-0332</t>
  </si>
  <si>
    <t>서울특별시 강남구 언주로 729 8층(논현동, 마스터스빌딩)</t>
  </si>
  <si>
    <t>136410</t>
  </si>
  <si>
    <t>아셈스</t>
  </si>
  <si>
    <t>장지상</t>
  </si>
  <si>
    <t>051-713-3904</t>
  </si>
  <si>
    <t xml:space="preserve">부산광역시 사하구 을숙도대로873번길 31 </t>
  </si>
  <si>
    <t>246720</t>
  </si>
  <si>
    <t>아스타</t>
  </si>
  <si>
    <t>조응준, 김양선 (각자대표이사)</t>
  </si>
  <si>
    <t>031-888-9596</t>
  </si>
  <si>
    <t xml:space="preserve">경기도 수원시 영통구 광교로 145, 11층(이의동, 차세대융합기술연구원 에이동) </t>
  </si>
  <si>
    <t>067390</t>
  </si>
  <si>
    <t>아스트</t>
  </si>
  <si>
    <t>김희원</t>
  </si>
  <si>
    <t>055-851-7000</t>
  </si>
  <si>
    <t>경상남도 사천시 사남면 공단1로 23-65 &amp;nbsp</t>
  </si>
  <si>
    <t>159010</t>
  </si>
  <si>
    <t>아스플로</t>
  </si>
  <si>
    <t>강두홍</t>
  </si>
  <si>
    <t>031-352-2301</t>
  </si>
  <si>
    <t xml:space="preserve">경기도 화성시 정남면 정남산단로 38 </t>
  </si>
  <si>
    <t>127710</t>
  </si>
  <si>
    <t>아시아경제</t>
  </si>
  <si>
    <t>마영민, 우병현(각자대표이사)</t>
  </si>
  <si>
    <t>02-2200-2197</t>
  </si>
  <si>
    <t>서울특별시 중구 충무로 29 아시아미디어타워 10층,11층 &amp;nbsp</t>
  </si>
  <si>
    <t>267850</t>
  </si>
  <si>
    <t>아시아나IDT</t>
  </si>
  <si>
    <t>서근식</t>
  </si>
  <si>
    <t>02-6303-3040</t>
  </si>
  <si>
    <t>서울특별시 종로구 우정국로 26 에이동 21층, 22층(표시층 23층, 25층)
(공평동, 센트로폴리스)</t>
  </si>
  <si>
    <t>020560</t>
  </si>
  <si>
    <t>아시아나항공</t>
  </si>
  <si>
    <t>정성권</t>
  </si>
  <si>
    <t>02-2669-3114</t>
  </si>
  <si>
    <t xml:space="preserve">서울특별시 강서구  오정로 443-83 </t>
  </si>
  <si>
    <t>154030</t>
  </si>
  <si>
    <t>아시아종묘</t>
  </si>
  <si>
    <t>류경오</t>
  </si>
  <si>
    <t>02-449-9161</t>
  </si>
  <si>
    <t xml:space="preserve">서울특별시 송파구 양재대로 932 가락몰 업무동 11층 08호 </t>
  </si>
  <si>
    <t>227610</t>
  </si>
  <si>
    <t>아우딘퓨쳐스</t>
  </si>
  <si>
    <t>최영욱</t>
  </si>
  <si>
    <t>02-571-2432</t>
  </si>
  <si>
    <t xml:space="preserve">서울특별시 강남구 테헤란로 508 해성2빌딩 (대치동, 해성2빌딩 15층) </t>
  </si>
  <si>
    <t>143160</t>
  </si>
  <si>
    <t>아이디스</t>
  </si>
  <si>
    <t>김영달</t>
  </si>
  <si>
    <t>031-723-5097</t>
  </si>
  <si>
    <t>대전 유성구 관평동 1301</t>
  </si>
  <si>
    <t>054800</t>
  </si>
  <si>
    <t>아이디스홀딩스</t>
  </si>
  <si>
    <t>137106</t>
  </si>
  <si>
    <t>기타 전문 서비스업</t>
  </si>
  <si>
    <t>042-933-9677</t>
  </si>
  <si>
    <t xml:space="preserve">대전 유성구 관평동 1301 </t>
  </si>
  <si>
    <t>332370</t>
  </si>
  <si>
    <t>아이디피</t>
  </si>
  <si>
    <t>노현철</t>
  </si>
  <si>
    <t>02-6099-3700</t>
  </si>
  <si>
    <t xml:space="preserve">서울특별시 구로구 디지털로33길 50, 601 </t>
  </si>
  <si>
    <t>122900</t>
  </si>
  <si>
    <t>아이마켓코리아</t>
  </si>
  <si>
    <t>남인봉</t>
  </si>
  <si>
    <t>02-3708-5678</t>
  </si>
  <si>
    <t>서울특별시 강남구 삼성로 512 삼성동빌딩 16층</t>
  </si>
  <si>
    <t>339950</t>
  </si>
  <si>
    <t>아이비김영</t>
  </si>
  <si>
    <t>김석철</t>
  </si>
  <si>
    <t>070-4014-5137</t>
  </si>
  <si>
    <t>서울특별시 서초구 강남대로 279 4,5층(서초동, 백향빌딩)</t>
  </si>
  <si>
    <t>099190</t>
  </si>
  <si>
    <t>아이센스</t>
  </si>
  <si>
    <t>차근식, 남학현(각자 대표이사)</t>
  </si>
  <si>
    <t>02-916-6191</t>
  </si>
  <si>
    <t>서울특별시 서초구 반포대로28길 43 아이센스 빌딩</t>
  </si>
  <si>
    <t>289010</t>
  </si>
  <si>
    <t>아이스크림에듀</t>
  </si>
  <si>
    <t>이윤석</t>
  </si>
  <si>
    <t>02-1544-0910</t>
  </si>
  <si>
    <t>서울특별시 강남구 테헤란로88길 15 (대치동)</t>
  </si>
  <si>
    <t>214430</t>
  </si>
  <si>
    <t>아이쓰리시스템</t>
  </si>
  <si>
    <t>정한</t>
  </si>
  <si>
    <t>070-4162-0781</t>
  </si>
  <si>
    <t xml:space="preserve">대전광역시 유성구 테크노5로 69 </t>
  </si>
  <si>
    <t>040910</t>
  </si>
  <si>
    <t>아이씨디</t>
  </si>
  <si>
    <t>이승호</t>
  </si>
  <si>
    <t>031-678-3333</t>
  </si>
  <si>
    <t xml:space="preserve">경기도 안성시  대덕면 만세로 274 </t>
  </si>
  <si>
    <t>368600</t>
  </si>
  <si>
    <t>아이씨에이치</t>
  </si>
  <si>
    <t>김영훈</t>
  </si>
  <si>
    <t>070-4187-2061</t>
  </si>
  <si>
    <t xml:space="preserve">경기도 군포시 벌새전리길 13(당정동) </t>
  </si>
  <si>
    <t>052860</t>
  </si>
  <si>
    <t>아이앤씨</t>
  </si>
  <si>
    <t>박창일</t>
  </si>
  <si>
    <t>031-696-3300</t>
  </si>
  <si>
    <t xml:space="preserve">경기도 성남시 분당구 판교로255번길 24 </t>
  </si>
  <si>
    <t>010780</t>
  </si>
  <si>
    <t>아이에스동서</t>
  </si>
  <si>
    <t>허석헌, 정원호, 김갑진(각자 대표이사)</t>
  </si>
  <si>
    <t>02-3218-6701</t>
  </si>
  <si>
    <t xml:space="preserve">서울특별시 강남구  영동대로 741 </t>
  </si>
  <si>
    <t>069920</t>
  </si>
  <si>
    <t>아이에스이커머스</t>
  </si>
  <si>
    <t>김응상</t>
  </si>
  <si>
    <t>02-2191-3500</t>
  </si>
  <si>
    <t>서울특별시 강남구 영동대로 648 (삼성동,삼안빌딩 5층)</t>
  </si>
  <si>
    <t>038880</t>
  </si>
  <si>
    <t>아이에이</t>
  </si>
  <si>
    <t>김동진, 이용준, 레이먼김
(공동대표이사)</t>
  </si>
  <si>
    <t>02-3015-1300</t>
  </si>
  <si>
    <t xml:space="preserve">서울특별시 송파구  송파대로22길 5-23  </t>
  </si>
  <si>
    <t>307180</t>
  </si>
  <si>
    <t>아이엘사이언스</t>
  </si>
  <si>
    <t>송성근</t>
  </si>
  <si>
    <t>031-757-5100</t>
  </si>
  <si>
    <t>경기도 성남시 중원구 마지로 123-1 아이엘밸리</t>
  </si>
  <si>
    <t>101390</t>
  </si>
  <si>
    <t>아이엠</t>
  </si>
  <si>
    <t>김태동</t>
  </si>
  <si>
    <t>031-231-3114</t>
  </si>
  <si>
    <t xml:space="preserve">경기도 용인시 기흥구 기흥로 58-1 기흥ICT밸리A동 4층(구갈동) </t>
  </si>
  <si>
    <t>078860</t>
  </si>
  <si>
    <t>아이오케이</t>
  </si>
  <si>
    <t>방송인(연기자, 예능인, 가수 등) 매니지먼트를 기반으로 한 엔터테인먼트사업</t>
    <phoneticPr fontId="23" type="noConversion"/>
  </si>
  <si>
    <t>한성구</t>
  </si>
  <si>
    <t>02-6743-5600</t>
  </si>
  <si>
    <t>서울특별시 용산구 서빙고로51길 52 비비안빌딩 2층</t>
  </si>
  <si>
    <t>090150</t>
  </si>
  <si>
    <t>아이윈</t>
  </si>
  <si>
    <t>신규진, 조병호(각자대표이사)</t>
  </si>
  <si>
    <t>051-711-2222</t>
  </si>
  <si>
    <t xml:space="preserve">부산광역시 기장군  장안읍 장안산단9로 110 </t>
  </si>
  <si>
    <t>123010</t>
  </si>
  <si>
    <t>아이윈플러스</t>
  </si>
  <si>
    <t>이준식, 박기홍(각자 대표이사)</t>
  </si>
  <si>
    <t>043-218-7866</t>
  </si>
  <si>
    <t>충청북도 청주시 흥덕구 옥산면 과학산업1로 114 &amp;nbsp</t>
  </si>
  <si>
    <t>031310</t>
  </si>
  <si>
    <t>아이즈비전</t>
  </si>
  <si>
    <t>김상우, 최순종(각자 대표이사)</t>
  </si>
  <si>
    <t>02-6330-5088</t>
  </si>
  <si>
    <t>서울특별시 동작구 여의대방로62길 1 2층</t>
  </si>
  <si>
    <t>185490</t>
  </si>
  <si>
    <t>아이진</t>
  </si>
  <si>
    <t>유원일</t>
  </si>
  <si>
    <t>02-322-1687</t>
  </si>
  <si>
    <t>서울특별시 강서구 양천로 401 비동 12층 1211호</t>
  </si>
  <si>
    <t>059100</t>
  </si>
  <si>
    <t>아이컴포넌트</t>
  </si>
  <si>
    <t>김양국</t>
  </si>
  <si>
    <t>031-653-5990</t>
  </si>
  <si>
    <t xml:space="preserve">경기도 평택시 팽성읍 추팔산단1길 23 </t>
  </si>
  <si>
    <t>149010</t>
  </si>
  <si>
    <t>아이케이세미콘</t>
  </si>
  <si>
    <t>윤경덕</t>
  </si>
  <si>
    <t>02-3153-7090</t>
  </si>
  <si>
    <t>서울특별시 마포구 성암로 179 8층 (상암동,한샘상암)</t>
  </si>
  <si>
    <t>262840</t>
  </si>
  <si>
    <t>아이퀘스트</t>
  </si>
  <si>
    <t>김순모</t>
  </si>
  <si>
    <t>02-2162-8413</t>
  </si>
  <si>
    <t xml:space="preserve">서울특별시 구로구 디지털로34길 55 407호 </t>
  </si>
  <si>
    <t>175250</t>
  </si>
  <si>
    <t>아이큐어</t>
  </si>
  <si>
    <t>이영석, 이재범(공동대표)</t>
  </si>
  <si>
    <t>02-6959-6909</t>
  </si>
  <si>
    <t xml:space="preserve">서울특별시 강남구 봉은사로104길 10 7층 </t>
  </si>
  <si>
    <t>052460</t>
  </si>
  <si>
    <t>아이크래프트</t>
  </si>
  <si>
    <t>박우진, 서익수(각자 대표이사)</t>
  </si>
  <si>
    <t>(02)541-0474</t>
  </si>
  <si>
    <t xml:space="preserve">서울특별시 강남구 테헤란로44길 8 아이콘역삼 7층 및 8층 </t>
  </si>
  <si>
    <t>119830</t>
  </si>
  <si>
    <t>아이텍</t>
  </si>
  <si>
    <t>이장혁</t>
  </si>
  <si>
    <t>031-436-2302</t>
  </si>
  <si>
    <t>경기도 화성시 동탄면 동탄산단4길 9-15 -</t>
  </si>
  <si>
    <t>052770</t>
  </si>
  <si>
    <t>아이톡시</t>
  </si>
  <si>
    <t>전봉규, 이성진</t>
  </si>
  <si>
    <t>02-6207-7111</t>
  </si>
  <si>
    <t xml:space="preserve">서울특별시 강남구 도산대로 541 세신빌딩 11층 </t>
  </si>
  <si>
    <t>124500</t>
  </si>
  <si>
    <t>아이티센</t>
  </si>
  <si>
    <t>02-3497-8300</t>
  </si>
  <si>
    <t xml:space="preserve">서울특별시 서초구 반포대로13 아이티센빌딩 </t>
  </si>
  <si>
    <t>372800</t>
  </si>
  <si>
    <t>아이티아이즈</t>
  </si>
  <si>
    <t>이성남</t>
  </si>
  <si>
    <t>02-783-2970</t>
  </si>
  <si>
    <t xml:space="preserve">서울특별시 영등포구 은행로 37, 5층 </t>
  </si>
  <si>
    <t>084850</t>
  </si>
  <si>
    <t>아이티엠반도체</t>
  </si>
  <si>
    <t>나혁휘</t>
  </si>
  <si>
    <t>043-270-6700</t>
  </si>
  <si>
    <t xml:space="preserve">충청북도 청주시 청원구 오창읍 양청3길 60 </t>
  </si>
  <si>
    <t>114840</t>
  </si>
  <si>
    <t>아이패밀리에스씨</t>
  </si>
  <si>
    <t>김태욱, 김성현</t>
  </si>
  <si>
    <t>02-540-4112</t>
  </si>
  <si>
    <t xml:space="preserve">서울특별시 송파구 동남로 122 문정동, COLLECTED 빌딩 </t>
  </si>
  <si>
    <t>027360</t>
  </si>
  <si>
    <t>아주IB투자</t>
  </si>
  <si>
    <t>김지원</t>
  </si>
  <si>
    <t>02-3451-9200</t>
  </si>
  <si>
    <t xml:space="preserve">서울특별시 강남구 테헤란로 201, 아주빌딩 4, 5층 </t>
  </si>
  <si>
    <t>139990</t>
  </si>
  <si>
    <t>아주스틸</t>
  </si>
  <si>
    <t>이학연</t>
  </si>
  <si>
    <t>054-714-3657</t>
  </si>
  <si>
    <t xml:space="preserve">경상북도 구미시 4공단로 321 </t>
  </si>
  <si>
    <t>032080</t>
  </si>
  <si>
    <t>아즈텍WB</t>
  </si>
  <si>
    <t>031304</t>
  </si>
  <si>
    <t>섬유제품 염색, 정리 및 마무리 가공업</t>
  </si>
  <si>
    <t>허 재 명</t>
  </si>
  <si>
    <t>051 -202 -3101</t>
  </si>
  <si>
    <t xml:space="preserve">부산광역시 사하구 하신번영로 99 </t>
  </si>
  <si>
    <t>013310</t>
  </si>
  <si>
    <t>아진산업</t>
  </si>
  <si>
    <t>서중호</t>
  </si>
  <si>
    <t>053-856-9100</t>
  </si>
  <si>
    <t>경상북도 경산시 진량읍 공단8로26길 40 &amp;nbsp</t>
  </si>
  <si>
    <t>059120</t>
  </si>
  <si>
    <t>아진엑스텍</t>
  </si>
  <si>
    <t>김창호</t>
  </si>
  <si>
    <t>053-593-3700</t>
  </si>
  <si>
    <t>대구광역시 달서구 성서공단로11길 27 &amp;nbsp</t>
  </si>
  <si>
    <t>158430</t>
  </si>
  <si>
    <t>아톤</t>
  </si>
  <si>
    <t>김종서</t>
  </si>
  <si>
    <t>02-786-4273</t>
  </si>
  <si>
    <t>서울특별시 영등포구 여의대로 108 파크원타워1 26층</t>
  </si>
  <si>
    <t>149300</t>
  </si>
  <si>
    <t>아퓨어스</t>
  </si>
  <si>
    <t>최선덕</t>
  </si>
  <si>
    <t>031-683-0643</t>
  </si>
  <si>
    <t xml:space="preserve">경기도 평택시 청북읍 한산길 44 </t>
  </si>
  <si>
    <t>067160</t>
  </si>
  <si>
    <t>아프리카TV</t>
  </si>
  <si>
    <t>Jung Chan Yong</t>
  </si>
  <si>
    <t>031-622-8380</t>
  </si>
  <si>
    <t>경기도 성남시 분당구  판교로228번길 15 판교7벤처밸리3 1단지 2동 201, 901호</t>
  </si>
  <si>
    <t>001540</t>
  </si>
  <si>
    <t>안국약품</t>
  </si>
  <si>
    <t>원덕권</t>
  </si>
  <si>
    <t>02  -3289-4221</t>
  </si>
  <si>
    <t xml:space="preserve">서울 영등포구 대림동 993-75 </t>
  </si>
  <si>
    <t>053800</t>
  </si>
  <si>
    <t>안랩</t>
  </si>
  <si>
    <t>강석균</t>
  </si>
  <si>
    <t>031-722-8000</t>
  </si>
  <si>
    <t xml:space="preserve">경기도 성남시 분당구  판교역로 220  </t>
  </si>
  <si>
    <t>251280</t>
  </si>
  <si>
    <t>안지오랩</t>
  </si>
  <si>
    <t>042-867-5785</t>
  </si>
  <si>
    <t xml:space="preserve">대전광역시 유성구 테크노3로 65 </t>
  </si>
  <si>
    <t>065660</t>
  </si>
  <si>
    <t>안트로젠</t>
  </si>
  <si>
    <t>이성구, 김미형(각자대표)</t>
  </si>
  <si>
    <t>02-2104-0391</t>
  </si>
  <si>
    <t>서울특별시 금천구 디지털로 130, 405호(가산동, 남성플라자) &amp;nbsp</t>
  </si>
  <si>
    <t>297570</t>
  </si>
  <si>
    <t>알로이스</t>
  </si>
  <si>
    <t>권충식</t>
  </si>
  <si>
    <t>070-8680-5501</t>
  </si>
  <si>
    <t>경기도 성남시 중원구 양현로405번길 4-5 6층</t>
  </si>
  <si>
    <t>001780</t>
  </si>
  <si>
    <t>알루코</t>
  </si>
  <si>
    <t>박진우</t>
  </si>
  <si>
    <t>042-605-8300</t>
  </si>
  <si>
    <t xml:space="preserve">대전광역시 대덕구  대화로119번길 31 </t>
  </si>
  <si>
    <t>260660</t>
  </si>
  <si>
    <t>알리코제약</t>
  </si>
  <si>
    <t>이항구</t>
  </si>
  <si>
    <t>02-585-0004</t>
  </si>
  <si>
    <t>서울특별시 서초구 바우뫼로27길 7-21 (양재동)</t>
  </si>
  <si>
    <t>361570</t>
  </si>
  <si>
    <t>알비더블유</t>
  </si>
  <si>
    <t>김진우, 김도훈</t>
  </si>
  <si>
    <t>02-517-5748</t>
  </si>
  <si>
    <t>서울특별시 광진구 자양로 129 12층(자양동, 알비더블유타워)</t>
  </si>
  <si>
    <t>131370</t>
  </si>
  <si>
    <t>알서포트</t>
  </si>
  <si>
    <t>서형수</t>
  </si>
  <si>
    <t>070-7011-3900</t>
  </si>
  <si>
    <t>서울특별시 송파구 위례성대로 10 8층, 9층, 10층, 11층, 12층 (방이동, 에스타워)</t>
  </si>
  <si>
    <t>140670</t>
  </si>
  <si>
    <t>알에스오토메이션</t>
  </si>
  <si>
    <t>강덕현</t>
  </si>
  <si>
    <t>031-685-9300</t>
  </si>
  <si>
    <t xml:space="preserve">경기도 평택시 진위면 진위산단로 38 </t>
  </si>
  <si>
    <t>096610</t>
  </si>
  <si>
    <t>알에프세미</t>
  </si>
  <si>
    <t>이진효</t>
  </si>
  <si>
    <t>042-823-9682</t>
  </si>
  <si>
    <t xml:space="preserve">대전광역시 유성구 죽동로 141 - </t>
  </si>
  <si>
    <t>061040</t>
  </si>
  <si>
    <t>알에프텍</t>
  </si>
  <si>
    <t>이진형</t>
  </si>
  <si>
    <t>070-4264-7609</t>
  </si>
  <si>
    <t xml:space="preserve">경기도 용인시 처인구  원삼면 죽양대로1763번길 60 알에프텍 </t>
  </si>
  <si>
    <t>148250</t>
  </si>
  <si>
    <t>알엔투테크놀로지</t>
  </si>
  <si>
    <t>이효종</t>
  </si>
  <si>
    <t>031-376-5400</t>
  </si>
  <si>
    <t xml:space="preserve">경기도 화성시 동탄면 동탄산단9길 11 </t>
  </si>
  <si>
    <t>347860</t>
  </si>
  <si>
    <t>알체라</t>
  </si>
  <si>
    <t>황영규</t>
  </si>
  <si>
    <t>031-697-8962</t>
  </si>
  <si>
    <t xml:space="preserve">경기도 성남시 분당구 판교로256번길 25 7층(삼평동) </t>
  </si>
  <si>
    <t>196170</t>
  </si>
  <si>
    <t>알테오젠</t>
  </si>
  <si>
    <t>박순재</t>
  </si>
  <si>
    <t>042-384-8780</t>
  </si>
  <si>
    <t>대전광역시 유성구 유성대로1628번길 62 (전민동 461-38번지)</t>
  </si>
  <si>
    <t>123750</t>
  </si>
  <si>
    <t>알톤스포츠</t>
  </si>
  <si>
    <t>김신성</t>
  </si>
  <si>
    <t>031-727-9100</t>
  </si>
  <si>
    <t xml:space="preserve">경기도 성남시 분당구 판교로256번길 25 (삼평동, 제씨동) 8층 </t>
  </si>
  <si>
    <t>085810</t>
  </si>
  <si>
    <t>알티캐스트</t>
  </si>
  <si>
    <t>김태훈</t>
  </si>
  <si>
    <t>02-2007-7700</t>
  </si>
  <si>
    <t xml:space="preserve">서울특별시 서초구 반포대로 27파크빌딩 6층 </t>
  </si>
  <si>
    <t>117670</t>
  </si>
  <si>
    <t>알파홀딩스</t>
  </si>
  <si>
    <t>김종인, 최진규</t>
  </si>
  <si>
    <t>02-6009-5700</t>
  </si>
  <si>
    <t xml:space="preserve">경기도 성남시 분당구 삼평동 688-1 엠텍아이티타워 8층 </t>
  </si>
  <si>
    <t>291650</t>
  </si>
  <si>
    <t>압타머사이언스</t>
  </si>
  <si>
    <t>한동일</t>
  </si>
  <si>
    <t>031-786-0317</t>
  </si>
  <si>
    <t xml:space="preserve">경기도 성남시 분당구 판교로228번길 15 3동 301호(삼평동, 판교세븐벤처밸리1) </t>
  </si>
  <si>
    <t>293780</t>
  </si>
  <si>
    <t>압타바이오</t>
  </si>
  <si>
    <t>이수진</t>
  </si>
  <si>
    <t>031-365-3693</t>
  </si>
  <si>
    <t xml:space="preserve">경기도 용인시 기흥구 흥덕1로 13 타워동 에이504호(영덕동, 흥덕아이티밸리) </t>
  </si>
  <si>
    <t>267810</t>
  </si>
  <si>
    <t>앙츠</t>
  </si>
  <si>
    <t>199501</t>
  </si>
  <si>
    <t>컴퓨터 및 통신장비 수리업</t>
  </si>
  <si>
    <t>박창진</t>
  </si>
  <si>
    <t>02-2677-9915</t>
  </si>
  <si>
    <t xml:space="preserve">서울특별시 영등포구 여의서로 43(여의도동 11-11, 제4층 제401호) </t>
  </si>
  <si>
    <t>018250</t>
  </si>
  <si>
    <t>애경산업</t>
  </si>
  <si>
    <t>채동석, 임재영</t>
  </si>
  <si>
    <t>02-768-2000</t>
  </si>
  <si>
    <t>서울특별시 마포구 양화로 188 -</t>
  </si>
  <si>
    <t>161000</t>
  </si>
  <si>
    <t>애경케미칼</t>
  </si>
  <si>
    <t>표경원</t>
  </si>
  <si>
    <t>02-6078-3000</t>
  </si>
  <si>
    <t xml:space="preserve">서울특별시 마포구 양화로 188 9층(동교동) </t>
  </si>
  <si>
    <t>196300</t>
  </si>
  <si>
    <t>애니젠</t>
  </si>
  <si>
    <t>김재일</t>
  </si>
  <si>
    <t>062-714-1166</t>
  </si>
  <si>
    <t>광주광역시 북구 첨단과기로 333 광주테크노파크 시험생산동 206호 &amp;nbsp</t>
  </si>
  <si>
    <t>310200</t>
  </si>
  <si>
    <t>애니플러스</t>
  </si>
  <si>
    <t>유스 애니메이션을 핵심 콘텐츠로 하는 'ANIPLUS' 방송사업
 OTT사업, 극장판 애니메이션 배급사업, 전시 이벤트 사업, 드라마 제작 사업 등</t>
    <phoneticPr fontId="23" type="noConversion"/>
  </si>
  <si>
    <t>전승택</t>
  </si>
  <si>
    <t>070-7162-3715</t>
  </si>
  <si>
    <t xml:space="preserve">10, Gukjegeumyung-ro, Yeongdeungpo-gu, Seoul, Republic of Korea 28F, Three IFC </t>
  </si>
  <si>
    <t>179530</t>
  </si>
  <si>
    <t>애드바이오텍</t>
  </si>
  <si>
    <t>정홍걸</t>
  </si>
  <si>
    <t>033-261-4907</t>
  </si>
  <si>
    <t>강원도 춘천시 동내면 거두단지1길 39 &amp;nbsp</t>
  </si>
  <si>
    <t>900100</t>
  </si>
  <si>
    <t>애머릿지</t>
  </si>
  <si>
    <t>Thomas Park</t>
  </si>
  <si>
    <t>1-310-631-7000</t>
  </si>
  <si>
    <t>5809 Smithway st., Commerce, CA 90040 -</t>
  </si>
  <si>
    <t>205500</t>
  </si>
  <si>
    <t>액션스퀘어</t>
  </si>
  <si>
    <t>김연준</t>
  </si>
  <si>
    <t>02-568-7161</t>
  </si>
  <si>
    <t>서울특별시 강남구 테헤란로 419 20층(삼성동, 강남파이낸스플라자)</t>
  </si>
  <si>
    <t>052790</t>
  </si>
  <si>
    <t>액토즈소프트</t>
  </si>
  <si>
    <t>구오하이빈(Guo Haibin)</t>
  </si>
  <si>
    <t>(02)747-8260</t>
  </si>
  <si>
    <t xml:space="preserve">서울특별시 중구 서애로 33 1층, 4층, 5층(필동3가,티엔에스빌딩) </t>
  </si>
  <si>
    <t>290740</t>
  </si>
  <si>
    <t>액트로</t>
  </si>
  <si>
    <t>하동길</t>
  </si>
  <si>
    <t>031-689-4567</t>
  </si>
  <si>
    <t>경기도 용인시 기흥구 흥덕1로 13 제타워동 35층 제에이3504호</t>
  </si>
  <si>
    <t>238090</t>
  </si>
  <si>
    <t>앤디포스</t>
  </si>
  <si>
    <t>조서용</t>
  </si>
  <si>
    <t>070-7662-2121</t>
  </si>
  <si>
    <t xml:space="preserve">충청북도 음성군 대소면 한삼로 224-7 </t>
  </si>
  <si>
    <t>092600</t>
  </si>
  <si>
    <t>앤씨앤</t>
  </si>
  <si>
    <t>최종현</t>
  </si>
  <si>
    <t>02-3460-4700</t>
  </si>
  <si>
    <t xml:space="preserve">경기도 성남시 분당구 판교로 323 (삼평동) </t>
  </si>
  <si>
    <t>129890</t>
  </si>
  <si>
    <t>앱코</t>
  </si>
  <si>
    <t>오광근, 이태화 (각자대표)</t>
  </si>
  <si>
    <t>02-716-6114</t>
  </si>
  <si>
    <t>서울특별시 강서구 마곡중앙1로 20 M시그니처 7층 &amp;nbsp</t>
  </si>
  <si>
    <t>174900</t>
  </si>
  <si>
    <t>앱클론</t>
  </si>
  <si>
    <t>이종서</t>
  </si>
  <si>
    <t>02-2109-1294</t>
  </si>
  <si>
    <t xml:space="preserve">서울특별시 구로구 디지털로 285 에이스트윈타워 1차 1401호 </t>
  </si>
  <si>
    <t>255440</t>
  </si>
  <si>
    <t>야스</t>
  </si>
  <si>
    <t>강경인</t>
  </si>
  <si>
    <t>031-904-8591</t>
  </si>
  <si>
    <t>경기도 파주시 탄현면 한산로 69 &amp;nbsp</t>
  </si>
  <si>
    <t>030960</t>
  </si>
  <si>
    <t>양지사</t>
  </si>
  <si>
    <t>이현</t>
  </si>
  <si>
    <t>02  -865 -0041</t>
  </si>
  <si>
    <t xml:space="preserve">경기도 김포시 양촌읍 황금1로 131 </t>
  </si>
  <si>
    <t>102120</t>
  </si>
  <si>
    <t>어보브반도체</t>
  </si>
  <si>
    <t>최원</t>
  </si>
  <si>
    <t>02-2193-2200</t>
  </si>
  <si>
    <t xml:space="preserve">충청북도 청원군 오창읍 각리1길 93- </t>
  </si>
  <si>
    <t>263540</t>
  </si>
  <si>
    <t>어스앤에어로스페이스</t>
  </si>
  <si>
    <t>정기환</t>
  </si>
  <si>
    <t>055-850-7700</t>
  </si>
  <si>
    <t xml:space="preserve">경상남도 사천시 사남면 해안산업로 381 </t>
  </si>
  <si>
    <t>238120</t>
  </si>
  <si>
    <t>얼라인드</t>
  </si>
  <si>
    <t>정연철</t>
  </si>
  <si>
    <t>031-478-4185</t>
  </si>
  <si>
    <t xml:space="preserve">경기도 안양시 동안구 시민대로327번길 28 (관양동) 2층,3층 </t>
  </si>
  <si>
    <t>224810</t>
  </si>
  <si>
    <t>엄지하우스</t>
  </si>
  <si>
    <t>정재호</t>
  </si>
  <si>
    <t>02-550-7840</t>
  </si>
  <si>
    <t xml:space="preserve">서울특별시 강남구 테헤란로28길 25- </t>
  </si>
  <si>
    <t>019990</t>
  </si>
  <si>
    <t>에너토크</t>
  </si>
  <si>
    <t>장기원</t>
  </si>
  <si>
    <t>02-555-0883</t>
  </si>
  <si>
    <t xml:space="preserve">경기도 여주군  능서면 능여로 344 </t>
  </si>
  <si>
    <t>011090</t>
  </si>
  <si>
    <t>에넥스</t>
  </si>
  <si>
    <t>박진규</t>
  </si>
  <si>
    <t>02-2185-2000</t>
  </si>
  <si>
    <t xml:space="preserve">서울특별시 서초구 서초대로73길 40(서초동) </t>
  </si>
  <si>
    <t>270660</t>
  </si>
  <si>
    <t>에브리봇</t>
  </si>
  <si>
    <t>정우철</t>
  </si>
  <si>
    <t xml:space="preserve">경기도 성남시 분당구 판교역로 231 에이치스퀘어 에스동10층 </t>
  </si>
  <si>
    <t>038680</t>
  </si>
  <si>
    <t>에스넷</t>
  </si>
  <si>
    <t>유홍준, 장병강</t>
  </si>
  <si>
    <t>02  -3469-2939</t>
  </si>
  <si>
    <t xml:space="preserve">서울특별시 강남구 선릉로 514 성원빌딩 </t>
  </si>
  <si>
    <t>137310</t>
  </si>
  <si>
    <t>에스디바이오센서</t>
  </si>
  <si>
    <t>이효근,허태영</t>
  </si>
  <si>
    <t>031-300-0400</t>
  </si>
  <si>
    <t xml:space="preserve">경기도 수원시 영통구 덕영대로1556번길 16 씨동 4층, 5층 </t>
  </si>
  <si>
    <t>217480</t>
  </si>
  <si>
    <t>에스디생명공학</t>
  </si>
  <si>
    <t>박설웅</t>
  </si>
  <si>
    <t>02-583-1846</t>
  </si>
  <si>
    <t xml:space="preserve">서울특별시 강서구 마곡중앙8로1길 66 - </t>
  </si>
  <si>
    <t>121890</t>
  </si>
  <si>
    <t>에스디시스템</t>
  </si>
  <si>
    <t>박봉용</t>
  </si>
  <si>
    <t>070-8299-5926</t>
  </si>
  <si>
    <t xml:space="preserve">경기도 성남시 중원구 갈마치로244번길 31 613호(상대원동, 현대아이밸리) </t>
  </si>
  <si>
    <t>097780</t>
  </si>
  <si>
    <t>에스맥</t>
  </si>
  <si>
    <t>조경숙</t>
  </si>
  <si>
    <t>031-895-2222</t>
  </si>
  <si>
    <t xml:space="preserve">경기도 평택시 산단로 241- </t>
  </si>
  <si>
    <t>042110</t>
  </si>
  <si>
    <t>에스씨디</t>
  </si>
  <si>
    <t>오길호</t>
  </si>
  <si>
    <t>031 -329 -5555</t>
  </si>
  <si>
    <t xml:space="preserve">경기도 용인시 처인구  남사면 형제로17번길 21 </t>
  </si>
  <si>
    <t>298060</t>
  </si>
  <si>
    <t>에스씨엠생명과학</t>
  </si>
  <si>
    <t>손병관</t>
  </si>
  <si>
    <t>032-881-3600</t>
  </si>
  <si>
    <t>인천광역시 연수구 갯벌로145번길 7-7 (송도동, 에스씨엠생명과학(주))</t>
  </si>
  <si>
    <t>065420</t>
  </si>
  <si>
    <t>에스아이리소스</t>
  </si>
  <si>
    <t>020501</t>
  </si>
  <si>
    <t>석탄 광업</t>
  </si>
  <si>
    <t>Ten Sun Ok(전순옥)</t>
  </si>
  <si>
    <t>02-780-2388</t>
  </si>
  <si>
    <t xml:space="preserve">서울특별시 종로구 새문안로 68 9층 </t>
  </si>
  <si>
    <t>270210</t>
  </si>
  <si>
    <t>에스알바이오텍</t>
  </si>
  <si>
    <t>이소형</t>
  </si>
  <si>
    <t>031-726-3134</t>
  </si>
  <si>
    <t xml:space="preserve">경기도 성남시 중원구 둔촌대로 484 시콕스타워 B101호 </t>
  </si>
  <si>
    <t>103230</t>
  </si>
  <si>
    <t>에스앤더블류</t>
  </si>
  <si>
    <t>051-205-7411</t>
  </si>
  <si>
    <t xml:space="preserve">부산광역시 사하구  다대로170번길 29 </t>
  </si>
  <si>
    <t>260970</t>
  </si>
  <si>
    <t>에스앤디</t>
  </si>
  <si>
    <t>여경목</t>
  </si>
  <si>
    <t>043-710-8000</t>
  </si>
  <si>
    <t xml:space="preserve">충청북도 청주시 흥덕구 오송읍 오송생명4로 163 </t>
  </si>
  <si>
    <t>101490</t>
  </si>
  <si>
    <t>에스앤에스텍</t>
  </si>
  <si>
    <t>정수홍</t>
  </si>
  <si>
    <t>053-589-1600</t>
  </si>
  <si>
    <t xml:space="preserve">대구광역시 달서구  호산동로 42 </t>
  </si>
  <si>
    <t>095910</t>
  </si>
  <si>
    <t>에스에너지</t>
  </si>
  <si>
    <t>홍성민, 조효현 각자대표이사</t>
  </si>
  <si>
    <t>070-4339-7100</t>
  </si>
  <si>
    <t>경기도 성남시 분당구 판교역로241번길 20 (삼평동, 미래에셋타워 3층)</t>
  </si>
  <si>
    <t>275630</t>
  </si>
  <si>
    <t>에스에스알</t>
  </si>
  <si>
    <t>고필주</t>
  </si>
  <si>
    <t>02-6240-6000</t>
  </si>
  <si>
    <t xml:space="preserve">서울특별시 구로구 디지털로26길 111, 1606,1607,1608호 (구로동, 제이앤케이디지털타워) </t>
  </si>
  <si>
    <t>031330</t>
  </si>
  <si>
    <t>에스에이엠티</t>
  </si>
  <si>
    <t>박두진</t>
  </si>
  <si>
    <t>02-3458-9000</t>
  </si>
  <si>
    <t xml:space="preserve">서울특별시 강남구  영동대로 315 대경빌딩 </t>
  </si>
  <si>
    <t>060540</t>
  </si>
  <si>
    <t>에스에이티</t>
  </si>
  <si>
    <t>정성원</t>
  </si>
  <si>
    <t>031-450-1400</t>
  </si>
  <si>
    <t>경기도 군포시  엘에스로 175 (산본동, 에스에이타워7층)</t>
  </si>
  <si>
    <t>351320</t>
  </si>
  <si>
    <t>에스에이티이엔지</t>
  </si>
  <si>
    <t>소진석, 황성철</t>
  </si>
  <si>
    <t>경기도 시흥시 엠티브이26로58번길 25 (정왕동)</t>
  </si>
  <si>
    <t>056190</t>
  </si>
  <si>
    <t>에스에프에이</t>
  </si>
  <si>
    <t>031-379-1793</t>
  </si>
  <si>
    <t xml:space="preserve">경기도 화성시 동탄면 영천로 38 </t>
  </si>
  <si>
    <t>080000</t>
  </si>
  <si>
    <t>에스엔유</t>
  </si>
  <si>
    <t>구병완</t>
  </si>
  <si>
    <t>041-536-1500</t>
  </si>
  <si>
    <t xml:space="preserve">충청남도 아산시 둔포면 아산밸리남로 124 </t>
  </si>
  <si>
    <t>086460</t>
  </si>
  <si>
    <t>에스엔피제네틱스</t>
  </si>
  <si>
    <t>노경록</t>
  </si>
  <si>
    <t>02-3273-1671</t>
  </si>
  <si>
    <t>서울특별시 마포구 독막로28길 10 109동 상가 비101-337호(신수동,밤섬경남아너스빌)</t>
  </si>
  <si>
    <t>005850</t>
  </si>
  <si>
    <t>에스엘</t>
  </si>
  <si>
    <t>이성엽,김한영,김정현</t>
  </si>
  <si>
    <t>053-850-8511</t>
  </si>
  <si>
    <t xml:space="preserve">대구광역시 북구 검단공단로 32 - </t>
  </si>
  <si>
    <t>214310</t>
  </si>
  <si>
    <t>에스엘바이오닉스</t>
  </si>
  <si>
    <t>박일홍, 손성진(각자대표)</t>
  </si>
  <si>
    <t>031-282-6425</t>
  </si>
  <si>
    <t xml:space="preserve">경기도 용인시 기흥구 원고매로2번길 49(고매동) </t>
  </si>
  <si>
    <t>246250</t>
  </si>
  <si>
    <t>에스엘에스바이오</t>
  </si>
  <si>
    <t>이영태</t>
  </si>
  <si>
    <t>031-275-5522</t>
  </si>
  <si>
    <t>경기도 수원시 영통구 창룡대로 260 광교센트럴비즈타워 7층</t>
  </si>
  <si>
    <t>041510</t>
  </si>
  <si>
    <t>에스엠</t>
  </si>
  <si>
    <t>이성수, 탁영준</t>
  </si>
  <si>
    <t>02-6240-9800</t>
  </si>
  <si>
    <t>서울특별시 성동구 왕십리로 83-21 아크로 서울포레스트 디타워</t>
  </si>
  <si>
    <t>010580</t>
  </si>
  <si>
    <t>에스엠벡셀</t>
  </si>
  <si>
    <t>정병수, 박훈진(각자대표)</t>
  </si>
  <si>
    <t>041-529-7714</t>
  </si>
  <si>
    <t>충청남도 아산시 도고면 도고면로 48-15 (주)지코</t>
  </si>
  <si>
    <t>299670</t>
  </si>
  <si>
    <t>에스엠비나</t>
  </si>
  <si>
    <t>윤동률</t>
  </si>
  <si>
    <t>02-6953-7020</t>
  </si>
  <si>
    <t>서울특별시 마포구 마포대로 38 6층 601호(도화동, 일신빌딩)</t>
  </si>
  <si>
    <t>007820</t>
  </si>
  <si>
    <t>에스엠코어</t>
  </si>
  <si>
    <t>이응상</t>
  </si>
  <si>
    <t>02-2090-9273</t>
  </si>
  <si>
    <t xml:space="preserve">서울특별시 마포구  마포대로 20 다보빌딩 </t>
  </si>
  <si>
    <t>109610</t>
  </si>
  <si>
    <t>에스와이</t>
  </si>
  <si>
    <t>김옥주, 전평열 (공동대표이사)</t>
  </si>
  <si>
    <t>031-222-4028</t>
  </si>
  <si>
    <t>경기도 수원시 권선구 정조로 340-2 (권선동, 에스와이빌딩)</t>
  </si>
  <si>
    <t>012750</t>
  </si>
  <si>
    <t>에스원</t>
  </si>
  <si>
    <t>147503</t>
  </si>
  <si>
    <t>경비, 경호 및 탐정업</t>
  </si>
  <si>
    <t>남궁범, 모리야 키요시</t>
  </si>
  <si>
    <t>00-1588-3112</t>
  </si>
  <si>
    <t>서울 중구 순화동 168 에스원빌딩 17층 총무팀</t>
  </si>
  <si>
    <t>306040</t>
  </si>
  <si>
    <t>에스제이그룹</t>
  </si>
  <si>
    <t>이주영</t>
  </si>
  <si>
    <t>02-3433-6518</t>
  </si>
  <si>
    <t xml:space="preserve">서울특별시 강남구 도곡로 156 SJ빌딩 </t>
  </si>
  <si>
    <t>217910</t>
  </si>
  <si>
    <t>에스제이켐</t>
  </si>
  <si>
    <t>배동수</t>
  </si>
  <si>
    <t>041-881-9454</t>
  </si>
  <si>
    <t xml:space="preserve">전라북도 익산시 왕궁면 무왕로 2243-23 </t>
  </si>
  <si>
    <t>224020</t>
  </si>
  <si>
    <t>에스케이씨에스</t>
  </si>
  <si>
    <t>조경진</t>
  </si>
  <si>
    <t>031-761-7703</t>
  </si>
  <si>
    <t xml:space="preserve">경기도 광주시 초월읍 산수로554번길 47 </t>
  </si>
  <si>
    <t>408920</t>
  </si>
  <si>
    <t>에스케이증권7호스팩</t>
  </si>
  <si>
    <t>권치완</t>
  </si>
  <si>
    <t>02-3773-9933</t>
  </si>
  <si>
    <t xml:space="preserve">서울특별시 영등포구 국제금융로8길 31 </t>
  </si>
  <si>
    <t>096630</t>
  </si>
  <si>
    <t>에스코넥</t>
  </si>
  <si>
    <t>박순관(단독대표이사)</t>
  </si>
  <si>
    <t>031-799-0700</t>
  </si>
  <si>
    <t xml:space="preserve">경기도 광주시  오포읍 마루들길172번길 30 </t>
  </si>
  <si>
    <t>069510</t>
  </si>
  <si>
    <t>에스텍</t>
  </si>
  <si>
    <t>오인용</t>
  </si>
  <si>
    <t>055-370-2200</t>
  </si>
  <si>
    <t xml:space="preserve">경상남도 양산시  유산공단9길 22 </t>
  </si>
  <si>
    <t>041910</t>
  </si>
  <si>
    <t>에스텍파마</t>
  </si>
  <si>
    <t>김재철</t>
  </si>
  <si>
    <t>031-831-4800</t>
  </si>
  <si>
    <t xml:space="preserve">경기도 화성시 향남읍 발안공단로 25 </t>
  </si>
  <si>
    <t>234300</t>
  </si>
  <si>
    <t>에스트래픽</t>
  </si>
  <si>
    <t>문찬종</t>
  </si>
  <si>
    <t>031-601-3500</t>
  </si>
  <si>
    <t xml:space="preserve">경기도 성남시 분당구 판교로 338(삼평동) </t>
  </si>
  <si>
    <t>039440</t>
  </si>
  <si>
    <t>에스티아이</t>
  </si>
  <si>
    <t>서인수, 이우석 (각자대표)</t>
  </si>
  <si>
    <t>031-653-4380</t>
  </si>
  <si>
    <t xml:space="preserve">경기도 안성시 공도읍 봉기길 21 - </t>
  </si>
  <si>
    <t>098660</t>
  </si>
  <si>
    <t>에스티오</t>
  </si>
  <si>
    <t>김흥수</t>
  </si>
  <si>
    <t>02-2093-2500</t>
  </si>
  <si>
    <t>서울특별시 강서구  양천로 583 우림블루나인 (염창동, 우림블루나인비즈니스센터비동 15층)</t>
  </si>
  <si>
    <t>052020</t>
  </si>
  <si>
    <t>에스티큐브</t>
  </si>
  <si>
    <t>정현진</t>
  </si>
  <si>
    <t>02-551-3370</t>
  </si>
  <si>
    <t>서울특별시 강남구  영동대로 511 2201(삼성동, 무역센터 트레이드타워)</t>
  </si>
  <si>
    <t>237690</t>
  </si>
  <si>
    <t>에스티팜</t>
  </si>
  <si>
    <t>김경진</t>
  </si>
  <si>
    <t>02-527-6300</t>
  </si>
  <si>
    <t>경기도 시흥시 협력로 231(정왕동, 시화공단 1나 802호) &amp;nbsp</t>
  </si>
  <si>
    <t>050760</t>
  </si>
  <si>
    <t>에스폴리텍</t>
  </si>
  <si>
    <t>이혁렬</t>
  </si>
  <si>
    <t>043-536-9191</t>
  </si>
  <si>
    <t xml:space="preserve">충청북도 진천군  덕산면 한삼로 275 에스폴리텍 </t>
  </si>
  <si>
    <t>288620</t>
  </si>
  <si>
    <t>에스퓨얼셀</t>
  </si>
  <si>
    <t>홍성민, 김민석 각자대표이사</t>
  </si>
  <si>
    <t>070-4613-4900</t>
  </si>
  <si>
    <t>경기도 성남시 분당구 판교역로241번길 20 3층(삼평동, 미래에셋벤처타워)</t>
  </si>
  <si>
    <t>317830</t>
  </si>
  <si>
    <t>에스피시스템스</t>
  </si>
  <si>
    <t>심상균, 심효준</t>
  </si>
  <si>
    <t>055-371-5603</t>
  </si>
  <si>
    <t xml:space="preserve">경상남도 양산시 어곡공단로 123 </t>
  </si>
  <si>
    <t>058610</t>
  </si>
  <si>
    <t>에스피지</t>
  </si>
  <si>
    <t>이준호, 여영길(각자 대표이사)</t>
  </si>
  <si>
    <t>(032)820-8200</t>
  </si>
  <si>
    <t>인천광역시 남동구  청능대로289번길 45 (고잔동, 남동공단 67B12L)</t>
  </si>
  <si>
    <t>043340</t>
  </si>
  <si>
    <t>에쎈테크</t>
  </si>
  <si>
    <t>063-440-6561</t>
  </si>
  <si>
    <t>전라북도 군산시 자유무역2길 15 (오식도동, 군산자유무역표준공장 7동)</t>
  </si>
  <si>
    <t>023960</t>
  </si>
  <si>
    <t>에쓰씨엔지니어링</t>
  </si>
  <si>
    <t>김건우</t>
  </si>
  <si>
    <t>02-2167-9090</t>
  </si>
  <si>
    <t>서울특별시 강서구 공항대로 396 7,8층</t>
  </si>
  <si>
    <t>298690</t>
  </si>
  <si>
    <t>에어부산</t>
  </si>
  <si>
    <t>안병석</t>
  </si>
  <si>
    <t>1666-3060</t>
  </si>
  <si>
    <t xml:space="preserve">부산광역시 강서구 유통단지1로57번가길 6 </t>
  </si>
  <si>
    <t>187660</t>
  </si>
  <si>
    <t>에이디엠코리아</t>
  </si>
  <si>
    <t>임종언</t>
  </si>
  <si>
    <t>02-730-1457</t>
  </si>
  <si>
    <t>서울특별시 종로구 새문안로5길 19, 7층 711호(당주동, 로얄빌딩)</t>
  </si>
  <si>
    <t>054630</t>
  </si>
  <si>
    <t>에이디칩스</t>
  </si>
  <si>
    <t>김미선</t>
  </si>
  <si>
    <t>031-463-7500</t>
  </si>
  <si>
    <t xml:space="preserve">경기도 안양시 동안구  학의로 282, A동 22층(관양동, 금강펜테리움IT타워) </t>
  </si>
  <si>
    <t>200710</t>
  </si>
  <si>
    <t>에이디테크놀로지</t>
  </si>
  <si>
    <t>김준석, 박준규 (각자 대표이사)</t>
  </si>
  <si>
    <t>031-219-9700</t>
  </si>
  <si>
    <t xml:space="preserve">경기도 수원시 영통구 광교중앙로248번길 7-8 에이디테크놀로지 빌딩 </t>
  </si>
  <si>
    <t>096690</t>
  </si>
  <si>
    <t>에이루트</t>
  </si>
  <si>
    <t>서문동군</t>
  </si>
  <si>
    <t>031-8077-5000</t>
  </si>
  <si>
    <t xml:space="preserve">경기도 오산시  가장산업동로 28-6 </t>
  </si>
  <si>
    <t>140910</t>
  </si>
  <si>
    <t>에이리츠</t>
  </si>
  <si>
    <t>김종국 (단독 대표이사)</t>
  </si>
  <si>
    <t>02-2077-5800</t>
  </si>
  <si>
    <t>서울특별시 강남구 언주로 711 9층(논현동, 건설공제조합)</t>
  </si>
  <si>
    <t>078520</t>
  </si>
  <si>
    <t>에이블씨엔씨</t>
  </si>
  <si>
    <t>김유진</t>
  </si>
  <si>
    <t>02-2199-0123</t>
  </si>
  <si>
    <t>서울특별시 중구 남대문로 78 7층(명동1가, 타임워크명동빌딩)</t>
  </si>
  <si>
    <t>298380</t>
  </si>
  <si>
    <t>에이비엘바이오</t>
  </si>
  <si>
    <t>이상훈</t>
  </si>
  <si>
    <t>031-8018-9800</t>
  </si>
  <si>
    <t xml:space="preserve">경기도 성남시 분당구 대왕판교로 712번길 16, 2층(삼평동) </t>
  </si>
  <si>
    <t>203400</t>
  </si>
  <si>
    <t>에이비온</t>
  </si>
  <si>
    <t>신영기</t>
  </si>
  <si>
    <t>02-6006-7650</t>
  </si>
  <si>
    <t xml:space="preserve">서울특별시 구로구 디지털로 242 한화비즈메트로1차 242915호 </t>
  </si>
  <si>
    <t>195990</t>
  </si>
  <si>
    <t>에이비프로바이오</t>
  </si>
  <si>
    <t>양진상</t>
  </si>
  <si>
    <t>053-582-8036</t>
  </si>
  <si>
    <t xml:space="preserve">대구광역시 달성군 유가면 테크노중앙대로 139 </t>
  </si>
  <si>
    <t>003800</t>
  </si>
  <si>
    <t>에이스침대</t>
  </si>
  <si>
    <t>안성호</t>
  </si>
  <si>
    <t>043 -877 -1881</t>
  </si>
  <si>
    <t xml:space="preserve">경기도 성남시 중원구 사기막골로105번길 42 </t>
  </si>
  <si>
    <t>088800</t>
  </si>
  <si>
    <t>에이스테크</t>
  </si>
  <si>
    <t>구관영,홍익표(각자대표)</t>
  </si>
  <si>
    <t>032)458-1975</t>
  </si>
  <si>
    <t>인천광역시 연수구 하모니로187번길 16 -</t>
  </si>
  <si>
    <t>241840</t>
  </si>
  <si>
    <t>에이스토리</t>
  </si>
  <si>
    <t>드라마 콘텐츠를 기획 및 제작하여 방송국과 해외시장 등에 공급하는 드라마 콘텐츠 제작사업
IP(지적재산권) 판매 및 관련 부가사업(OST, 게임 등)을 영위하는 방송프로그램 제작 및 공급업</t>
    <phoneticPr fontId="23" type="noConversion"/>
  </si>
  <si>
    <t>이상백</t>
  </si>
  <si>
    <t>02-2088-2585</t>
  </si>
  <si>
    <t>서울특별시 마포구 월드컵북로 361 1111호 &amp;nbsp;</t>
  </si>
  <si>
    <t>312610</t>
  </si>
  <si>
    <t>에이에프더블류</t>
  </si>
  <si>
    <t>진정아</t>
  </si>
  <si>
    <t xml:space="preserve">경상북도 칠곡군 왜관읍 공단로1길 51 </t>
  </si>
  <si>
    <t>015260</t>
  </si>
  <si>
    <t>에이엔피</t>
  </si>
  <si>
    <t>전운관</t>
  </si>
  <si>
    <t>032-676-9700</t>
  </si>
  <si>
    <t>인천광역시 남동구 남동대로 248 (주)에이엔피</t>
  </si>
  <si>
    <t>234070</t>
  </si>
  <si>
    <t>에이원알폼</t>
  </si>
  <si>
    <t>안호중</t>
  </si>
  <si>
    <t>031-8017-5305</t>
  </si>
  <si>
    <t>충청북도 괴산군 괴산읍 대제산단3길 46 -</t>
  </si>
  <si>
    <t>072990</t>
  </si>
  <si>
    <t>에이치시티</t>
  </si>
  <si>
    <t>허 봉 재</t>
  </si>
  <si>
    <t>031-645-6300</t>
  </si>
  <si>
    <t>경기도 이천시 마장면 서이천로578번길 74 &amp;nbsp</t>
  </si>
  <si>
    <t>227100</t>
  </si>
  <si>
    <t>에이치앤비디자인</t>
  </si>
  <si>
    <t>김형수, 문원식(각자 대표이사)</t>
  </si>
  <si>
    <t>02-868-0246</t>
  </si>
  <si>
    <t xml:space="preserve">서울특별시 강남구 테헤란로 301 18층 </t>
  </si>
  <si>
    <t>044990</t>
  </si>
  <si>
    <t>에이치엔에스하이텍</t>
  </si>
  <si>
    <t>김정희</t>
  </si>
  <si>
    <t>042-866-1300</t>
  </si>
  <si>
    <t xml:space="preserve">대전광역시 유성구 테크노1로 62-7(관평동) </t>
  </si>
  <si>
    <t>239610</t>
  </si>
  <si>
    <t>에이치엘사이언스</t>
  </si>
  <si>
    <t>이해연</t>
  </si>
  <si>
    <t>031-421-9903</t>
  </si>
  <si>
    <t xml:space="preserve">경기도 화성시 봉담읍 동산재길 36 </t>
  </si>
  <si>
    <t>353070</t>
  </si>
  <si>
    <t>에이치엠씨제4호스팩</t>
  </si>
  <si>
    <t>손혁</t>
  </si>
  <si>
    <t>02-3787-2268</t>
  </si>
  <si>
    <t xml:space="preserve">서울특별시 영등포구 국제금융로2길 28 </t>
  </si>
  <si>
    <t>353060</t>
  </si>
  <si>
    <t>에이치엠씨제5호스팩</t>
  </si>
  <si>
    <t>허인석</t>
  </si>
  <si>
    <t>02-3787-2537</t>
  </si>
  <si>
    <t>148930</t>
  </si>
  <si>
    <t>에이치와이티씨</t>
  </si>
  <si>
    <t>조동석</t>
  </si>
  <si>
    <t>031-8068-8099</t>
  </si>
  <si>
    <t xml:space="preserve">경기도 군포시 산본로101번길 9-14  </t>
  </si>
  <si>
    <t>044780</t>
  </si>
  <si>
    <t>에이치케이</t>
  </si>
  <si>
    <t>계명재</t>
  </si>
  <si>
    <t>031-350-2800</t>
  </si>
  <si>
    <t xml:space="preserve">경기도 화성시 양감면 사릅재길 117 </t>
  </si>
  <si>
    <t>357230</t>
  </si>
  <si>
    <t>에이치피오</t>
  </si>
  <si>
    <t>이현용,임성빈,오승찬 (각자대표)</t>
  </si>
  <si>
    <t>02-6391-2770</t>
  </si>
  <si>
    <t>서울특별시 영등포구 양평로 115 -</t>
  </si>
  <si>
    <t>071670</t>
  </si>
  <si>
    <t>에이테크솔루션</t>
  </si>
  <si>
    <t>유영목</t>
  </si>
  <si>
    <t>031-350-8167</t>
  </si>
  <si>
    <t xml:space="preserve">경기도 화성시  정남면 가장로 277 </t>
  </si>
  <si>
    <t>045660</t>
  </si>
  <si>
    <t>에이텍</t>
  </si>
  <si>
    <t>신승영, 이상훈(각자 대표이사)</t>
  </si>
  <si>
    <t>031-698-8800</t>
  </si>
  <si>
    <t xml:space="preserve">경기도 성남시 분당구 판교로 289 (삼평동, 에이텍빌딩) </t>
  </si>
  <si>
    <t>224110</t>
  </si>
  <si>
    <t>에이텍티앤</t>
  </si>
  <si>
    <t>신승영, 최성용(각자대표이사)</t>
  </si>
  <si>
    <t>031-698-8743</t>
  </si>
  <si>
    <t>230980</t>
  </si>
  <si>
    <t>에이트원</t>
  </si>
  <si>
    <t>최철순</t>
  </si>
  <si>
    <t>02-852-1007</t>
  </si>
  <si>
    <t xml:space="preserve">경기도 광명시 새빛공원로 67 A동 2508호(일직동, 광명역자이타워) </t>
  </si>
  <si>
    <t>021080</t>
  </si>
  <si>
    <t>에이티넘인베스트</t>
  </si>
  <si>
    <t>신기천, 이승용(각자대표)</t>
  </si>
  <si>
    <t>02  -555 -0781</t>
  </si>
  <si>
    <t xml:space="preserve">서울 강남구 삼성동 168-26 제일빌딩 2층 </t>
  </si>
  <si>
    <t>089530</t>
  </si>
  <si>
    <t>에이티세미콘</t>
  </si>
  <si>
    <t>070-5208-5055</t>
  </si>
  <si>
    <t xml:space="preserve">경기도 이천시 마장면 서이천로 138 - </t>
  </si>
  <si>
    <t>200470</t>
  </si>
  <si>
    <t>에이팩트</t>
  </si>
  <si>
    <t>이성동</t>
  </si>
  <si>
    <t>031-8046-1700</t>
  </si>
  <si>
    <t>경기도 안성시 일죽면 서동대로 7280-26 &amp;nbsp</t>
  </si>
  <si>
    <t>207490</t>
  </si>
  <si>
    <t>에이펙스인텍</t>
  </si>
  <si>
    <t>김권진</t>
  </si>
  <si>
    <t>054-976-7667</t>
  </si>
  <si>
    <t xml:space="preserve">경상북도 칠곡군 가산면 인동가산로 619-9 </t>
  </si>
  <si>
    <t>262260</t>
  </si>
  <si>
    <t>에이프로</t>
  </si>
  <si>
    <t>임종현</t>
  </si>
  <si>
    <t>031-441-4001</t>
  </si>
  <si>
    <t xml:space="preserve">경기도 군포시 엘에스로115번길 60 에이프로테크노피아빌딩 </t>
  </si>
  <si>
    <t>007460</t>
  </si>
  <si>
    <t>에이프로젠</t>
  </si>
  <si>
    <t>031-782-3433</t>
  </si>
  <si>
    <t>경기도 성남시 중원구 둔촌대로 545 경기도 성남시 중원구 둔촌대로545, 비1층 (상대원동, 한라시그마밸리)</t>
  </si>
  <si>
    <t>109960</t>
  </si>
  <si>
    <t>에이프로젠 H&amp;G</t>
  </si>
  <si>
    <t>김정출</t>
  </si>
  <si>
    <t>031-8022-0513</t>
  </si>
  <si>
    <t xml:space="preserve">경기도 성남시 중원구 둔촌대로 545 한라시그마밸리 B1(지하1층) </t>
  </si>
  <si>
    <t>003060</t>
  </si>
  <si>
    <t>에이프로젠제약</t>
  </si>
  <si>
    <t>02-561-4011</t>
  </si>
  <si>
    <t>서울특별시 송파구 오금로19길 6 301호(방이동, 강호빌딩)</t>
  </si>
  <si>
    <t>397030</t>
  </si>
  <si>
    <t>에이프릴바이오</t>
  </si>
  <si>
    <t>차상훈</t>
  </si>
  <si>
    <t>070-4027-7616</t>
  </si>
  <si>
    <t xml:space="preserve">강원도 춘천시 강원대학길 1 의생명과학대학 B동 602호 </t>
  </si>
  <si>
    <t>244920</t>
  </si>
  <si>
    <t>에이플러스에셋</t>
  </si>
  <si>
    <t>116602</t>
  </si>
  <si>
    <t>보험 및 연금관련 서비스업</t>
  </si>
  <si>
    <t>곽근호, 서성식, 조규남</t>
  </si>
  <si>
    <t xml:space="preserve">서울특별시 서초구 강남대로 369 에이플러스에셋타워 </t>
  </si>
  <si>
    <t>089970</t>
  </si>
  <si>
    <t>에이피티씨</t>
  </si>
  <si>
    <t>최우형, 강영수 (각자 대표이사)</t>
  </si>
  <si>
    <t>031-645-1000</t>
  </si>
  <si>
    <t xml:space="preserve">경기도 이천시 마장면 서이천로 58-47 </t>
  </si>
  <si>
    <t>230240</t>
  </si>
  <si>
    <t>에치에프알</t>
  </si>
  <si>
    <t>정종민</t>
  </si>
  <si>
    <t>031-712-7768</t>
  </si>
  <si>
    <t>경기도 성남시 분당구 성남대로43번길 10 하나EZ타워 5층(구미동, 하나EZ타워)</t>
  </si>
  <si>
    <t>230360</t>
  </si>
  <si>
    <t>에코마케팅</t>
  </si>
  <si>
    <t>김철웅</t>
  </si>
  <si>
    <t>02-2182-1100</t>
  </si>
  <si>
    <t>서울특별시 강남구 학동로 343 14층(논현동, 포바강남타워)</t>
  </si>
  <si>
    <t>038870</t>
  </si>
  <si>
    <t>에코바이오</t>
  </si>
  <si>
    <t>147401</t>
  </si>
  <si>
    <t>사업시설 유지·관리 서비스업</t>
  </si>
  <si>
    <t>송효순</t>
  </si>
  <si>
    <t>02-3483-2900</t>
  </si>
  <si>
    <t xml:space="preserve">서울 서초구 서초동 1302-7 토탈에코빌딩 </t>
  </si>
  <si>
    <t>128540</t>
  </si>
  <si>
    <t>에코캡</t>
  </si>
  <si>
    <t>최영천</t>
  </si>
  <si>
    <t>052-264-1681</t>
  </si>
  <si>
    <t xml:space="preserve">울산광역시 울주군 언양읍 반천반송산업로 137-66 </t>
  </si>
  <si>
    <t>086520</t>
  </si>
  <si>
    <t>에코프로</t>
  </si>
  <si>
    <t>043-240-7700</t>
  </si>
  <si>
    <t xml:space="preserve">충청북도 청주시 청원구 오창읍 과학산업2로 587-40 주식회사 에코프로 </t>
  </si>
  <si>
    <t>247540</t>
  </si>
  <si>
    <t>에코프로비엠</t>
  </si>
  <si>
    <t>각자 대표이사 주재환, 최문호</t>
  </si>
  <si>
    <t xml:space="preserve">충청북도 청주시 청원구 오창읍 2산단로 100 송대리 329 </t>
  </si>
  <si>
    <t>383310</t>
  </si>
  <si>
    <t>에코프로에이치엔</t>
  </si>
  <si>
    <t>김종섭</t>
  </si>
  <si>
    <t xml:space="preserve">충청북도 청주시 청원구 오창읍 과학산업2로 587-40 </t>
  </si>
  <si>
    <t>038110</t>
  </si>
  <si>
    <t>에코플라스틱</t>
  </si>
  <si>
    <t>한상</t>
  </si>
  <si>
    <t>054-770-3255</t>
  </si>
  <si>
    <t xml:space="preserve">경상북도 경주시  공단로69번길 30 에코플라스틱(주) </t>
  </si>
  <si>
    <t>073540</t>
  </si>
  <si>
    <t>에프알텍</t>
  </si>
  <si>
    <t>남재국</t>
  </si>
  <si>
    <t>031-470-1515</t>
  </si>
  <si>
    <t>경기도 안양시 동안구 시민대로327번길 11-25 (관양동,에프알텍타워)</t>
  </si>
  <si>
    <t>064850</t>
  </si>
  <si>
    <t>에프앤가이드</t>
  </si>
  <si>
    <t>김군호, 이철순</t>
  </si>
  <si>
    <t>02-769-7700</t>
  </si>
  <si>
    <t xml:space="preserve">서울특별시 강서구 마곡중앙2로 61 </t>
  </si>
  <si>
    <t>064090</t>
  </si>
  <si>
    <t>에프앤리퍼블릭</t>
  </si>
  <si>
    <t>오창근</t>
  </si>
  <si>
    <t>02-558-5752</t>
  </si>
  <si>
    <t xml:space="preserve">서울특별시 강남구 영동대로 701 8F(청담동, W타워) </t>
  </si>
  <si>
    <t>036810</t>
  </si>
  <si>
    <t>에프에스티</t>
  </si>
  <si>
    <t>장경빈</t>
  </si>
  <si>
    <t>031-371-0900</t>
  </si>
  <si>
    <t>경기도 화성시 동탄면 동탄산단6길 15-23 에프에스티</t>
  </si>
  <si>
    <t>173940</t>
  </si>
  <si>
    <t>에프엔씨엔터</t>
  </si>
  <si>
    <t>안석준, 한승훈(공동대표)</t>
  </si>
  <si>
    <t>02-517-5426</t>
  </si>
  <si>
    <t xml:space="preserve">서울시 강남구 청담동 111 </t>
  </si>
  <si>
    <t>083500</t>
  </si>
  <si>
    <t>에프엔에스테크</t>
  </si>
  <si>
    <t>김팔곤, 양상재(공동대표)</t>
  </si>
  <si>
    <t>041-584-4460</t>
  </si>
  <si>
    <t xml:space="preserve">충청남도 천안시 서북구 직산읍 4산단2길 19 </t>
  </si>
  <si>
    <t>054940</t>
  </si>
  <si>
    <t>엑사이엔씨</t>
  </si>
  <si>
    <t>김성후, 김문환 (각자 대표이사)</t>
  </si>
  <si>
    <t>02-3289-5100</t>
  </si>
  <si>
    <t xml:space="preserve">서울특별시 구로구  디지털로 288 </t>
  </si>
  <si>
    <t>950130</t>
  </si>
  <si>
    <t>엑세스바이오</t>
  </si>
  <si>
    <t>최영호</t>
  </si>
  <si>
    <t>1-732-873-4040</t>
  </si>
  <si>
    <t xml:space="preserve">65 Clyde Road Suite A Somerset NJ 08873, USA </t>
  </si>
  <si>
    <t>205100</t>
  </si>
  <si>
    <t>엑셈</t>
  </si>
  <si>
    <t>조종암</t>
  </si>
  <si>
    <t>02-6203-6300</t>
  </si>
  <si>
    <t>서울특별시 강서구 양천로 583 에이동 1208호(염창동, 우림비즈니스센터)</t>
  </si>
  <si>
    <t>070300</t>
  </si>
  <si>
    <t>엑스큐어</t>
  </si>
  <si>
    <t>정우천</t>
  </si>
  <si>
    <t>031-689-3119</t>
  </si>
  <si>
    <t>경기도 안양시 동안구 시민대로 317 5층(관양동, 대한스마트타워)</t>
  </si>
  <si>
    <t>092870</t>
  </si>
  <si>
    <t>엑시콘</t>
  </si>
  <si>
    <t>031-639-9200</t>
  </si>
  <si>
    <t>경기도 성남시 분당구 판교로 255번길 28, 7층(삼평동, 디에이치케이솔루션빌딩) &amp;nbsp</t>
  </si>
  <si>
    <t>317870</t>
  </si>
  <si>
    <t>엔바이오니아</t>
  </si>
  <si>
    <t>한정철</t>
  </si>
  <si>
    <t>031-716-3670</t>
  </si>
  <si>
    <t>충청북도 제천시 한방엑스포로 85, 85-1(왕암동) (주)엔바이오니아</t>
  </si>
  <si>
    <t>067570</t>
  </si>
  <si>
    <t>엔브이에이치코리아</t>
  </si>
  <si>
    <t>곽정용,구자겸(각자 대표이사)</t>
  </si>
  <si>
    <t>054-779-1822</t>
  </si>
  <si>
    <t xml:space="preserve">울산광역시 북구 모듈화산업로 207-14엔브이에이치코리아(주) </t>
  </si>
  <si>
    <t>236810</t>
  </si>
  <si>
    <t>엔비티</t>
  </si>
  <si>
    <t>박수근</t>
  </si>
  <si>
    <t>070-8895-9156</t>
  </si>
  <si>
    <t xml:space="preserve">서울특별시 서초구 남부순환로347길 101 </t>
  </si>
  <si>
    <t>140610</t>
  </si>
  <si>
    <t>엔솔바이오사이언스</t>
  </si>
  <si>
    <t>김해진</t>
  </si>
  <si>
    <t>042-939-4500</t>
  </si>
  <si>
    <t xml:space="preserve">대전광역시 유성구 테크노10로 51(탑립동) </t>
  </si>
  <si>
    <t>333620</t>
  </si>
  <si>
    <t>엔시스</t>
  </si>
  <si>
    <t>진기수</t>
  </si>
  <si>
    <t>041-568-7222</t>
  </si>
  <si>
    <t xml:space="preserve">충청남도 천안시 서북구 직산읍 2공단5로 117-10 </t>
  </si>
  <si>
    <t>101400</t>
  </si>
  <si>
    <t>엔시트론</t>
  </si>
  <si>
    <t>정인견</t>
  </si>
  <si>
    <t>02-6340-1000</t>
  </si>
  <si>
    <t>서울특별시 강남구 언주로148길 19 4층(논현동, 청호빌딩)</t>
  </si>
  <si>
    <t>036570</t>
  </si>
  <si>
    <t>엔씨소프트</t>
  </si>
  <si>
    <t>김택진</t>
  </si>
  <si>
    <t>02-2186-3300</t>
  </si>
  <si>
    <t xml:space="preserve">서울특별시 강남구 테헤란로 509(삼성동) </t>
  </si>
  <si>
    <t>217820</t>
  </si>
  <si>
    <t>엔에스</t>
  </si>
  <si>
    <t>이기채</t>
  </si>
  <si>
    <t>043-218-7056</t>
  </si>
  <si>
    <t xml:space="preserve">충청북도 청주시 청원구 오창읍 각리1길 27 </t>
  </si>
  <si>
    <t>031860</t>
  </si>
  <si>
    <t>엔에스엔</t>
  </si>
  <si>
    <t>이상욱 (단독대표)</t>
  </si>
  <si>
    <t>02-2106-5417</t>
  </si>
  <si>
    <t xml:space="preserve">서울특별시 강남구 영동대로96길 20 7층(삼성동, 대화빌딩) </t>
  </si>
  <si>
    <t>238170</t>
  </si>
  <si>
    <t>엔에스엠</t>
  </si>
  <si>
    <t>김상엽</t>
  </si>
  <si>
    <t>031-351-9422</t>
  </si>
  <si>
    <t xml:space="preserve">경기도 화성시 장안면 무봉길 166-67 </t>
  </si>
  <si>
    <t>224760</t>
  </si>
  <si>
    <t>엔에스컴퍼니</t>
  </si>
  <si>
    <t>남세우</t>
  </si>
  <si>
    <t>052-289-2888</t>
  </si>
  <si>
    <t>경상북도 경주시 외동읍 구어2산단로 127 -</t>
  </si>
  <si>
    <t>380440</t>
  </si>
  <si>
    <t>엔에이치스팩19호</t>
  </si>
  <si>
    <t>조선희</t>
  </si>
  <si>
    <t xml:space="preserve">서울특별시 영등포구 여의대로 108 </t>
  </si>
  <si>
    <t>391060</t>
  </si>
  <si>
    <t>엔에이치스팩20호</t>
  </si>
  <si>
    <t>박민식</t>
  </si>
  <si>
    <t>02-750-5639</t>
  </si>
  <si>
    <t>396770</t>
  </si>
  <si>
    <t>엔에이치스팩22호</t>
  </si>
  <si>
    <t>김성준</t>
  </si>
  <si>
    <t>02-750-5618</t>
  </si>
  <si>
    <t xml:space="preserve">서울특별시 영등포구 여의대로 108 파크원 타워2 8층 </t>
  </si>
  <si>
    <t>422040</t>
  </si>
  <si>
    <t>엔에이치스팩23호</t>
  </si>
  <si>
    <t>조규훈</t>
  </si>
  <si>
    <t>02-2229-6498</t>
  </si>
  <si>
    <t>서울특별시 영등포구 여의대로 108 파크원 NH금융타워(타워2) 8층</t>
  </si>
  <si>
    <t>265740</t>
  </si>
  <si>
    <t>엔에프씨</t>
  </si>
  <si>
    <t>유우영</t>
  </si>
  <si>
    <t>032-831-1091</t>
  </si>
  <si>
    <t>인천광역시 연수구 갯벌로145번길 15-8 &amp;nbsp</t>
  </si>
  <si>
    <t>354200</t>
  </si>
  <si>
    <t>엔젠바이오</t>
  </si>
  <si>
    <t>최대출</t>
  </si>
  <si>
    <t>02-867-9798</t>
  </si>
  <si>
    <t>서울특별시 구로구 디지털로 288 303호. 304호. 305호. 306호. 307호. 314호. 제지1층 제비 127호, 제지1층 제비 128호 (구로동, 대륭포스트타워1차)</t>
  </si>
  <si>
    <t>093510</t>
  </si>
  <si>
    <t>엔지브이아이</t>
  </si>
  <si>
    <t>정수영</t>
  </si>
  <si>
    <t>033-260-3400</t>
  </si>
  <si>
    <t xml:space="preserve">강원도 춘천시 남산면 보매기길 56 </t>
  </si>
  <si>
    <t>208860</t>
  </si>
  <si>
    <t>엔지스테크널러지</t>
  </si>
  <si>
    <t>박용선</t>
  </si>
  <si>
    <t>02-1522-9060</t>
  </si>
  <si>
    <t xml:space="preserve">서울특별시 성동구 아차산로 49 서울숲코오롱디지털타워 3차 10층 </t>
  </si>
  <si>
    <t>183490</t>
  </si>
  <si>
    <t>엔지켐생명과학</t>
  </si>
  <si>
    <t>손기영</t>
  </si>
  <si>
    <t>043-652-2845</t>
  </si>
  <si>
    <t>충청북도 제천시 바이오밸리로 59 &amp;nbsp</t>
  </si>
  <si>
    <t>085310</t>
  </si>
  <si>
    <t>엔케이</t>
  </si>
  <si>
    <t>천남주</t>
  </si>
  <si>
    <t>051-204-2211</t>
  </si>
  <si>
    <t xml:space="preserve">부산광역시 강서구 과학산단로 194-11 (주)엔케이 </t>
  </si>
  <si>
    <t>182400</t>
  </si>
  <si>
    <t>엔케이맥스</t>
  </si>
  <si>
    <t>박상우</t>
  </si>
  <si>
    <t>031-603-9218</t>
  </si>
  <si>
    <t xml:space="preserve">경기도 성남시 분당구 돌마로 172 정자동, 헬스케어혁신파크 1층및6층 </t>
  </si>
  <si>
    <t>348370</t>
  </si>
  <si>
    <t>엔켐</t>
  </si>
  <si>
    <t>오정강</t>
  </si>
  <si>
    <t xml:space="preserve">충청북도 제천시 바이오밸리로 107 </t>
  </si>
  <si>
    <t>069410</t>
  </si>
  <si>
    <t>엔텔스</t>
  </si>
  <si>
    <t>최영래</t>
  </si>
  <si>
    <t>02-3218-1200</t>
  </si>
  <si>
    <t>서울특별시 강남구 학동로 401 15층(청담동, 금하빌딩)</t>
  </si>
  <si>
    <t>227950</t>
  </si>
  <si>
    <t>엔투텍</t>
  </si>
  <si>
    <t>김정민, 이욱재(각자대표)</t>
  </si>
  <si>
    <t>031-651-6004</t>
  </si>
  <si>
    <t>경기도 안성시 원곡면 원당로 157 -</t>
  </si>
  <si>
    <t>291230</t>
  </si>
  <si>
    <t>엔피</t>
  </si>
  <si>
    <t>송방호, 박상준</t>
  </si>
  <si>
    <t>02-555-9736</t>
  </si>
  <si>
    <t>서울특별시 강남구 언주로133길 27 더메이빌딩</t>
  </si>
  <si>
    <t>198080</t>
  </si>
  <si>
    <t>엔피디</t>
  </si>
  <si>
    <t>강명구</t>
  </si>
  <si>
    <t>031-497-8112</t>
  </si>
  <si>
    <t>경기도 안산시 단원구 시화벤처로 515 &amp;nbsp</t>
  </si>
  <si>
    <t>048830</t>
  </si>
  <si>
    <t>엔피케이</t>
  </si>
  <si>
    <t>최상건, 최윤혁 각자 대표</t>
  </si>
  <si>
    <t>031-730-0650</t>
  </si>
  <si>
    <t xml:space="preserve">경상북도 구미시 옥계2공단로5길 7 - </t>
  </si>
  <si>
    <t>096870</t>
  </si>
  <si>
    <t>엘디티</t>
  </si>
  <si>
    <t>정재천</t>
  </si>
  <si>
    <t>041-520-7300</t>
  </si>
  <si>
    <t xml:space="preserve">충청남도 천안시 서북구  한들1로 126-33 </t>
  </si>
  <si>
    <t>276240</t>
  </si>
  <si>
    <t>엘리비젼</t>
  </si>
  <si>
    <t>안덕근</t>
  </si>
  <si>
    <t>032-576-3050</t>
  </si>
  <si>
    <t xml:space="preserve">인천광역시 연수구 하모니로 230정호ENC 3층 </t>
  </si>
  <si>
    <t>900140</t>
  </si>
  <si>
    <t>엘브이엠씨홀딩스</t>
  </si>
  <si>
    <t>오세영, 노성석, 김선발 (각자 대표이사)</t>
  </si>
  <si>
    <t>070-8615-4824</t>
  </si>
  <si>
    <t xml:space="preserve">PO Box 309, Ugland House, Grand Cayman, KY1-1104, Cayman Islands </t>
  </si>
  <si>
    <t>376190</t>
  </si>
  <si>
    <t>엘비루셈</t>
  </si>
  <si>
    <t>신현창</t>
  </si>
  <si>
    <t>054-478-0344</t>
  </si>
  <si>
    <t xml:space="preserve">경상북도 구미시 4공단로7길 9 </t>
  </si>
  <si>
    <t>061970</t>
  </si>
  <si>
    <t>엘비세미콘</t>
  </si>
  <si>
    <t>김남석</t>
  </si>
  <si>
    <t>031-680-1600</t>
  </si>
  <si>
    <t xml:space="preserve">경기도 평택시 청북면 청북산단로 138 </t>
  </si>
  <si>
    <t>138690</t>
  </si>
  <si>
    <t>엘아이에스</t>
  </si>
  <si>
    <t>장석환</t>
  </si>
  <si>
    <t>031-427-8492</t>
  </si>
  <si>
    <t>경기도 의왕시 맑은내길 67 (오전동, ㈜엘이엘티지식산업센터) A동 201호, 202호</t>
  </si>
  <si>
    <t>290650</t>
  </si>
  <si>
    <t>엘앤씨바이오</t>
  </si>
  <si>
    <t>이환철</t>
  </si>
  <si>
    <t>031-776-2975</t>
  </si>
  <si>
    <t xml:space="preserve">경기도 성남시 중원구 둔촌대로 474, 605호, 606호, 607호 (선텍시티) </t>
  </si>
  <si>
    <t>066970</t>
  </si>
  <si>
    <t>엘앤에프</t>
  </si>
  <si>
    <t>최수안</t>
  </si>
  <si>
    <t>053-592-7300</t>
  </si>
  <si>
    <t xml:space="preserve">대구광역시 달서구 이곡동로 11 주식회사 엘앤에프 </t>
  </si>
  <si>
    <t>156100</t>
  </si>
  <si>
    <t>엘앤케이바이오</t>
  </si>
  <si>
    <t>강국진,박근주(각자대표)</t>
  </si>
  <si>
    <t>02-6717-1911</t>
  </si>
  <si>
    <t>경기도 용인시 기흥구 동백중앙로16번길 16-25 201호 &amp;nbsp</t>
  </si>
  <si>
    <t>311060</t>
  </si>
  <si>
    <t>엘에이티</t>
  </si>
  <si>
    <t>유안타증권</t>
  </si>
  <si>
    <t>박강일</t>
  </si>
  <si>
    <t>03180195050</t>
  </si>
  <si>
    <t xml:space="preserve">경기도 수원시 권선구 서부로 1433-100, 수원산업2단지(고색동) </t>
  </si>
  <si>
    <t>073110</t>
  </si>
  <si>
    <t>엘엠에스</t>
  </si>
  <si>
    <t>조성민</t>
  </si>
  <si>
    <t>031-421-2345</t>
  </si>
  <si>
    <t xml:space="preserve">경기도 평택시 진위면 진위산단로 53-73 </t>
  </si>
  <si>
    <t>083310</t>
  </si>
  <si>
    <t>엘오티베큠</t>
  </si>
  <si>
    <t>오흥식</t>
  </si>
  <si>
    <t>031-677-4431</t>
  </si>
  <si>
    <t>경기도 오산시 지곶중앙로 1-20 -</t>
  </si>
  <si>
    <t>037950</t>
  </si>
  <si>
    <t>엘컴텍</t>
  </si>
  <si>
    <t>김충섭</t>
  </si>
  <si>
    <t>031-379-5258</t>
  </si>
  <si>
    <t xml:space="preserve">경기 평택시 진위면 갈곶리 110-1 </t>
  </si>
  <si>
    <t>170920</t>
  </si>
  <si>
    <t>엘티씨</t>
  </si>
  <si>
    <t>최호성</t>
  </si>
  <si>
    <t>031-383-6525</t>
  </si>
  <si>
    <t xml:space="preserve">경기도 화성시 마도면 청원산단8길 114 (경기화성바이오밸리) </t>
  </si>
  <si>
    <t>058630</t>
  </si>
  <si>
    <t>엠게임</t>
  </si>
  <si>
    <t>권이형</t>
  </si>
  <si>
    <t>02-523-5854</t>
  </si>
  <si>
    <t xml:space="preserve">서울특별시 금천구  가산디지털1로 145 에이스하이엔드타워3차 </t>
  </si>
  <si>
    <t>058970</t>
  </si>
  <si>
    <t>엠로</t>
  </si>
  <si>
    <t>송재민</t>
  </si>
  <si>
    <t>02-785-9848</t>
  </si>
  <si>
    <t>서울특별시 영등포구 당산로41길 11, SK V1센터 E동 5층 &amp;nbsp</t>
  </si>
  <si>
    <t>019590</t>
  </si>
  <si>
    <t>엠벤처투자</t>
  </si>
  <si>
    <t>홍성혁</t>
  </si>
  <si>
    <t>02  -6000-5537</t>
  </si>
  <si>
    <t>서울특별시 강남구  테헤란로87길 36 도심공항타워 2503호</t>
  </si>
  <si>
    <t>169330</t>
  </si>
  <si>
    <t>엠브레인</t>
  </si>
  <si>
    <t>137104</t>
  </si>
  <si>
    <t>시장조사 및 여론조사업</t>
  </si>
  <si>
    <t>최인수</t>
  </si>
  <si>
    <t>02-3444-4000</t>
  </si>
  <si>
    <t xml:space="preserve">서울특별시 강남구 강남대로 318 </t>
  </si>
  <si>
    <t>097520</t>
  </si>
  <si>
    <t>엠씨넥스</t>
  </si>
  <si>
    <t>민동욱</t>
  </si>
  <si>
    <t>02-2025-3600</t>
  </si>
  <si>
    <t xml:space="preserve">서울특별시 금천구 디지털로9길 47, 한신아이티타워2차 11층 </t>
  </si>
  <si>
    <t>179290</t>
  </si>
  <si>
    <t>엠아이텍</t>
  </si>
  <si>
    <t>박진형</t>
  </si>
  <si>
    <t>070-4304-7443</t>
  </si>
  <si>
    <t xml:space="preserve">경기도 평택시 진위면 하북2길 174 (진위면, 주식회사엠아이텍) </t>
  </si>
  <si>
    <t>009780</t>
  </si>
  <si>
    <t>엠에스씨</t>
  </si>
  <si>
    <t>김길제, 김호석</t>
  </si>
  <si>
    <t>055 -389 -1001</t>
  </si>
  <si>
    <t xml:space="preserve">경남 양산시 웅상읍 소주리 439-13 </t>
  </si>
  <si>
    <t>123040</t>
  </si>
  <si>
    <t>엠에스오토텍</t>
  </si>
  <si>
    <t>김범준</t>
  </si>
  <si>
    <t>054-770-1810</t>
  </si>
  <si>
    <t xml:space="preserve">경상북도 경주시  내남면 포석로 16-9 </t>
  </si>
  <si>
    <t>323230</t>
  </si>
  <si>
    <t>엠에프엠코리아</t>
  </si>
  <si>
    <t>031403</t>
  </si>
  <si>
    <t>편조의복 제조업</t>
  </si>
  <si>
    <t>안피터도성,조장호</t>
  </si>
  <si>
    <t>02-558-7828</t>
  </si>
  <si>
    <t>서울특별시 강남구 도곡로 204 동신빌딩 4층,5층</t>
  </si>
  <si>
    <t>033160</t>
  </si>
  <si>
    <t>엠케이전자</t>
  </si>
  <si>
    <t>이진</t>
  </si>
  <si>
    <t>031-330-1900</t>
  </si>
  <si>
    <t xml:space="preserve">경기도 용인시 처인구 포곡읍 금어로 405 엠케이전자 </t>
  </si>
  <si>
    <t>347890</t>
  </si>
  <si>
    <t>엠투아이</t>
  </si>
  <si>
    <t>김정열</t>
  </si>
  <si>
    <t>031-465-3366</t>
  </si>
  <si>
    <t>경기도 안양시 동안구 시민대로327번길 11-35 엠투아이빌딩</t>
  </si>
  <si>
    <t>033310</t>
  </si>
  <si>
    <t>엠투엔</t>
  </si>
  <si>
    <t>서홍민</t>
  </si>
  <si>
    <t>02-2636-2431</t>
  </si>
  <si>
    <t xml:space="preserve">서울특별시 중구 소공로 109 한화빌딩 13층(소공동, 한화빌딩) </t>
  </si>
  <si>
    <t>259630</t>
  </si>
  <si>
    <t>엠플러스</t>
  </si>
  <si>
    <t>김종성</t>
  </si>
  <si>
    <t>043-272-7079</t>
  </si>
  <si>
    <t xml:space="preserve">충청북도 청주시 흥덕구 옥산면 옥산산단로 27 엠플러스 사옥 </t>
  </si>
  <si>
    <t>065150</t>
  </si>
  <si>
    <t>엠피대산</t>
  </si>
  <si>
    <t>이종영,김상욱(각자대표이사)</t>
  </si>
  <si>
    <t>02-596-3300</t>
  </si>
  <si>
    <t>서울특별시 서초구  효령로 132 미피하우스</t>
  </si>
  <si>
    <t>115960</t>
  </si>
  <si>
    <t>연우</t>
  </si>
  <si>
    <t>기중현</t>
  </si>
  <si>
    <t>032-575-8811</t>
  </si>
  <si>
    <t>인천광역시 서구 가좌로84번길 13 &amp;nbsp</t>
  </si>
  <si>
    <t>090740</t>
  </si>
  <si>
    <t>연이비앤티</t>
  </si>
  <si>
    <t>이창수</t>
  </si>
  <si>
    <t>041-620-1500</t>
  </si>
  <si>
    <t xml:space="preserve">충청남도 천안시 서북구  직산읍 4산단6길 77 </t>
  </si>
  <si>
    <t>060850</t>
  </si>
  <si>
    <t>영림원소프트랩</t>
  </si>
  <si>
    <t>권영범</t>
  </si>
  <si>
    <t>02-2093-1100</t>
  </si>
  <si>
    <t xml:space="preserve">서울특별시 강서구 양천로 583 우림블루나인비즈니스센터 A동 23층 </t>
  </si>
  <si>
    <t>014440</t>
  </si>
  <si>
    <t>영보화학</t>
  </si>
  <si>
    <t>이영식</t>
  </si>
  <si>
    <t>043-249-2000</t>
  </si>
  <si>
    <t xml:space="preserve">충청북도 청주시 흥덕구 강내면 서부로 230-23 </t>
  </si>
  <si>
    <t>007530</t>
  </si>
  <si>
    <t>영신금속</t>
  </si>
  <si>
    <t>선지영</t>
  </si>
  <si>
    <t>031-680-8600</t>
  </si>
  <si>
    <t xml:space="preserve">경기도 평택시  포승읍 포승공단로118번길 118 </t>
  </si>
  <si>
    <t>143540</t>
  </si>
  <si>
    <t>영우디에스피</t>
  </si>
  <si>
    <t>박금성</t>
  </si>
  <si>
    <t>041-418-4871</t>
  </si>
  <si>
    <t>충청남도 천안시 서북구 성거읍 새터길 164 -</t>
  </si>
  <si>
    <t>111770</t>
  </si>
  <si>
    <t>영원무역</t>
  </si>
  <si>
    <t>성기학</t>
  </si>
  <si>
    <t>390-6114</t>
  </si>
  <si>
    <t xml:space="preserve">서울특별시 중구  만리재로 159 </t>
  </si>
  <si>
    <t>009970</t>
  </si>
  <si>
    <t>영원무역홀딩스</t>
  </si>
  <si>
    <t>성래은</t>
  </si>
  <si>
    <t>02-390-6000</t>
  </si>
  <si>
    <t>서울특별시 중구 만리재로 159 (주)영원무역</t>
  </si>
  <si>
    <t>003520</t>
  </si>
  <si>
    <t>영진약품</t>
  </si>
  <si>
    <t>이기수</t>
  </si>
  <si>
    <t>02-2041-8200</t>
  </si>
  <si>
    <t>서울특별시 송파구 올림픽로35다길 13 국민연금 잠실사옥 2~3층</t>
  </si>
  <si>
    <t>112290</t>
  </si>
  <si>
    <t>영창케미칼</t>
  </si>
  <si>
    <t>이성일, 이승훈</t>
  </si>
  <si>
    <t>054-930-2500</t>
  </si>
  <si>
    <t>경상북도 성주군 선남면 유서리길 174-12 &amp;nbsp</t>
  </si>
  <si>
    <t>000670</t>
  </si>
  <si>
    <t>영풍</t>
  </si>
  <si>
    <t>박영민, 배상윤</t>
  </si>
  <si>
    <t>02-519-3314</t>
  </si>
  <si>
    <t xml:space="preserve">서울특별시 강남구  강남대로 542 </t>
  </si>
  <si>
    <t>036560</t>
  </si>
  <si>
    <t>영풍정밀</t>
  </si>
  <si>
    <t>최창규, 이한성(각자대표)</t>
  </si>
  <si>
    <t>02-519-3523</t>
  </si>
  <si>
    <t xml:space="preserve">서울특별시 강남구 강남대로 542 </t>
  </si>
  <si>
    <t>006740</t>
  </si>
  <si>
    <t>영풍제지</t>
  </si>
  <si>
    <t>이관형</t>
  </si>
  <si>
    <t>031-660-8200</t>
  </si>
  <si>
    <t xml:space="preserve">경기도 평택시 진위면 서탄로 9 </t>
  </si>
  <si>
    <t>012280</t>
  </si>
  <si>
    <t>영화금속</t>
  </si>
  <si>
    <t>최동윤(단독 대표이사)</t>
  </si>
  <si>
    <t>055-551-7500</t>
  </si>
  <si>
    <t xml:space="preserve">경상남도 창원시 진해구  남의로 57 (남양동) </t>
  </si>
  <si>
    <t>265560</t>
  </si>
  <si>
    <t>영화테크</t>
  </si>
  <si>
    <t>엄준형</t>
  </si>
  <si>
    <t>041-585-2685</t>
  </si>
  <si>
    <t>충청남도 아산시 둔포면 아산밸리로 132 &amp;nbsp</t>
  </si>
  <si>
    <t>012160</t>
  </si>
  <si>
    <t>영흥</t>
  </si>
  <si>
    <t>최영민, 강근욱(각자 대표이사)</t>
  </si>
  <si>
    <t>02-2077-8522</t>
  </si>
  <si>
    <t>충청남도 보령시 주교면 관창공단길 50 -</t>
  </si>
  <si>
    <t>036000</t>
  </si>
  <si>
    <t>예림당</t>
  </si>
  <si>
    <t>나춘호</t>
  </si>
  <si>
    <t>02-566-1004</t>
  </si>
  <si>
    <t xml:space="preserve">서울시 성동구 아차산로 153
(성수동2가, 예림출판문화센터) </t>
  </si>
  <si>
    <t>250930</t>
  </si>
  <si>
    <t>예선테크</t>
  </si>
  <si>
    <t>전춘섭</t>
  </si>
  <si>
    <t>02-783-1101</t>
  </si>
  <si>
    <t xml:space="preserve">경기도 군포시 공단로 356-3 (지번 주소: 경기도 군포시 산본1동 1026-2) </t>
  </si>
  <si>
    <t>053280</t>
  </si>
  <si>
    <t>예스24</t>
  </si>
  <si>
    <t>김석환</t>
  </si>
  <si>
    <t>02-3215-9100</t>
  </si>
  <si>
    <t xml:space="preserve">서울특별시 영등포구 은행로 11 </t>
  </si>
  <si>
    <t>015360</t>
  </si>
  <si>
    <t>예스코홀딩스</t>
  </si>
  <si>
    <t>구본혁, 이정철</t>
  </si>
  <si>
    <t>02-3390-3010</t>
  </si>
  <si>
    <t xml:space="preserve">서울특별시 용산구 한강대로 92 LS 용산타워 </t>
  </si>
  <si>
    <t>122640</t>
  </si>
  <si>
    <t>예스티</t>
  </si>
  <si>
    <t>장동복, 강임수 각자대표이사</t>
  </si>
  <si>
    <t>031-612-3337</t>
  </si>
  <si>
    <t xml:space="preserve">경기도 평택시 진위면 마산12로 27 예스티 </t>
  </si>
  <si>
    <t>900300</t>
  </si>
  <si>
    <t>오가닉티코스메틱</t>
  </si>
  <si>
    <t>채정망</t>
  </si>
  <si>
    <t>86-599-8508611</t>
  </si>
  <si>
    <t>11 Wing Wo Street, Central, HONG KONG Unit 1, 9/F, Wo Hing Commercial Building</t>
  </si>
  <si>
    <t>045060</t>
  </si>
  <si>
    <t>오공</t>
  </si>
  <si>
    <t>김윤정</t>
  </si>
  <si>
    <t>032 -822 -5050</t>
  </si>
  <si>
    <t xml:space="preserve">인천광역시 남동구  함박뫼로 341 </t>
  </si>
  <si>
    <t>080520</t>
  </si>
  <si>
    <t>오디텍</t>
  </si>
  <si>
    <t>박병근</t>
  </si>
  <si>
    <t>063-263-7626</t>
  </si>
  <si>
    <t xml:space="preserve">전라북도 완주군 봉동읍 완주산단5로 87 </t>
  </si>
  <si>
    <t>007310</t>
  </si>
  <si>
    <t>오뚜기</t>
  </si>
  <si>
    <t>함영준, 황성만</t>
  </si>
  <si>
    <t>031-421-2122</t>
  </si>
  <si>
    <t xml:space="preserve">경기도 안양시 동안구  흥안대로 405 </t>
  </si>
  <si>
    <t>039830</t>
  </si>
  <si>
    <t>오로라</t>
  </si>
  <si>
    <t>각자대표 홍기선, 각자대표 노재연</t>
  </si>
  <si>
    <t>02  -3420-4114</t>
  </si>
  <si>
    <t xml:space="preserve">서울특별시 강남구 테헤란로 624 오로라빌딩 </t>
  </si>
  <si>
    <t>322310</t>
  </si>
  <si>
    <t>오로스테크놀로지</t>
  </si>
  <si>
    <t>이준우</t>
  </si>
  <si>
    <t>031-8046-8800</t>
  </si>
  <si>
    <t>경기도 화성시 동탄면 동탄산단6길 15-23 &amp;nbsp</t>
  </si>
  <si>
    <t>046120</t>
  </si>
  <si>
    <t>오르비텍</t>
  </si>
  <si>
    <t>정성현</t>
  </si>
  <si>
    <t>02-852-2223</t>
  </si>
  <si>
    <t>서울특별시 금천구 범안로 1130 8층(가산동, 가산디지털엠파이어)</t>
  </si>
  <si>
    <t>014940</t>
  </si>
  <si>
    <t>오리엔탈정공</t>
  </si>
  <si>
    <t>박세철</t>
  </si>
  <si>
    <t>051-202-0101</t>
  </si>
  <si>
    <t>부산광역시 강서구  녹산산단289로 6 오리엔탈정공</t>
  </si>
  <si>
    <t>002630</t>
  </si>
  <si>
    <t>오리엔트바이오</t>
  </si>
  <si>
    <t>장재진</t>
  </si>
  <si>
    <t>031-730-6036</t>
  </si>
  <si>
    <t>경기 성남시 중원구 상대원동 143-1</t>
  </si>
  <si>
    <t>065500</t>
  </si>
  <si>
    <t>오리엔트정공</t>
  </si>
  <si>
    <t>장재진, 박영동</t>
  </si>
  <si>
    <t>031-730-6707</t>
  </si>
  <si>
    <t>경상북도 구미시 수출대로 9-1 26-5(공단동)</t>
  </si>
  <si>
    <t>271560</t>
  </si>
  <si>
    <t>오리온</t>
  </si>
  <si>
    <t>이승준</t>
  </si>
  <si>
    <t>02-710-6000</t>
  </si>
  <si>
    <t xml:space="preserve">서울특별시 용산구 백범로90다길 13 </t>
  </si>
  <si>
    <t>001800</t>
  </si>
  <si>
    <t>오리온홀딩스</t>
  </si>
  <si>
    <t>허인철</t>
  </si>
  <si>
    <t xml:space="preserve">서울특별시 용산구  백범로90다길 13 (주)오리온 </t>
  </si>
  <si>
    <t>010470</t>
  </si>
  <si>
    <t>오리콤</t>
  </si>
  <si>
    <t>고영섭, 김성대(각자 대표이사)</t>
  </si>
  <si>
    <t>02-510-4077</t>
  </si>
  <si>
    <t xml:space="preserve">서울특별시 강남구  언주로 726 두산빌딩 </t>
  </si>
  <si>
    <t>352910</t>
  </si>
  <si>
    <t>오비고</t>
  </si>
  <si>
    <t>황도연</t>
  </si>
  <si>
    <t>031-8033-3000</t>
  </si>
  <si>
    <t>경기도 성남시 분당구 판교로 338 3층 &amp;nbsp</t>
  </si>
  <si>
    <t>053980</t>
  </si>
  <si>
    <t>오상자이엘</t>
  </si>
  <si>
    <t>이국래,김선기(각자 대표이사)</t>
  </si>
  <si>
    <t>032-524-0700</t>
  </si>
  <si>
    <t xml:space="preserve">인천 부평구 부평동 604-15 </t>
  </si>
  <si>
    <t>052420</t>
  </si>
  <si>
    <t>오성첨단소재</t>
  </si>
  <si>
    <t>이장원</t>
  </si>
  <si>
    <t>063-839-8780</t>
  </si>
  <si>
    <t xml:space="preserve">전라북도 익산시 석암로17길 104 오성첨단소재(주) </t>
  </si>
  <si>
    <t>241790</t>
  </si>
  <si>
    <t>오션브릿지</t>
  </si>
  <si>
    <t>이석규</t>
  </si>
  <si>
    <t>031-8052-9090</t>
  </si>
  <si>
    <t xml:space="preserve">경기도 안성시 양성면 동항공단길 49 </t>
  </si>
  <si>
    <t>329020</t>
  </si>
  <si>
    <t>오션스톤</t>
  </si>
  <si>
    <t>이정훈</t>
  </si>
  <si>
    <t>070-4755-4854</t>
  </si>
  <si>
    <t xml:space="preserve">부산광역시 사하구 감천항로 6 </t>
  </si>
  <si>
    <t>039200</t>
  </si>
  <si>
    <t>오스코텍</t>
  </si>
  <si>
    <t>김정근, 윤태영</t>
  </si>
  <si>
    <t>031-628-7613</t>
  </si>
  <si>
    <t>경기도 성남시 분당구  대왕판교로 700 A-901(삼평동,코리아바이오파크)</t>
  </si>
  <si>
    <t>226400</t>
  </si>
  <si>
    <t>오스테오닉</t>
  </si>
  <si>
    <t>이동원</t>
  </si>
  <si>
    <t>02-6902-8400</t>
  </si>
  <si>
    <t xml:space="preserve">서울특별시 구로구 디지털로29길 38 에이스테크노타워Ⅲ1206호 </t>
  </si>
  <si>
    <t>031510</t>
  </si>
  <si>
    <t>오스템</t>
  </si>
  <si>
    <t>김정우, 김동효(각자 대표이사)</t>
  </si>
  <si>
    <t>041 -559 -2340</t>
  </si>
  <si>
    <t xml:space="preserve">충청남도 천안시 동남구 수신면 수신로 739 </t>
  </si>
  <si>
    <t>048260</t>
  </si>
  <si>
    <t>오스템임플란트</t>
  </si>
  <si>
    <t>엄태관</t>
  </si>
  <si>
    <t>02-2016-7000</t>
  </si>
  <si>
    <t xml:space="preserve">서울특별시 강서구 마곡중앙12로 3 오스템임플란트  </t>
  </si>
  <si>
    <t>138080</t>
  </si>
  <si>
    <t>오이솔루션</t>
  </si>
  <si>
    <t>박용관</t>
  </si>
  <si>
    <t>062-602-7631</t>
  </si>
  <si>
    <t>광주광역시 북구 첨단연신로30번길 53 -</t>
  </si>
  <si>
    <t>080580</t>
  </si>
  <si>
    <t>오킨스전자</t>
  </si>
  <si>
    <t>전진국</t>
  </si>
  <si>
    <t>031-460-3500</t>
  </si>
  <si>
    <t>경기도 의왕시 오전공업길 13, 6층 (오전동, 벽산선영테크노피아) &amp;nbsp</t>
  </si>
  <si>
    <t>067170</t>
  </si>
  <si>
    <t>오텍</t>
  </si>
  <si>
    <t>033004</t>
  </si>
  <si>
    <t>자동차 재제조 부품 제조업</t>
  </si>
  <si>
    <t>강성희, 소남영(각자 대표이사)</t>
  </si>
  <si>
    <t>02-2628-0660</t>
  </si>
  <si>
    <t xml:space="preserve">충청남도 예산군  고덕면 예덕로 1033-36 </t>
  </si>
  <si>
    <t>353590</t>
  </si>
  <si>
    <t>오토앤</t>
  </si>
  <si>
    <t>최찬욱</t>
  </si>
  <si>
    <t>16447160</t>
  </si>
  <si>
    <t xml:space="preserve">경기도 안양시 만안구 전파로24번길 63 </t>
  </si>
  <si>
    <t>173130</t>
  </si>
  <si>
    <t>오파스넷</t>
  </si>
  <si>
    <t>장수현</t>
  </si>
  <si>
    <t>02-2193-8600</t>
  </si>
  <si>
    <t xml:space="preserve">서울특별시 강남구 테헤란로 512 , 10층(대치동, 신안빌딩) </t>
  </si>
  <si>
    <t>049480</t>
  </si>
  <si>
    <t>오픈베이스</t>
  </si>
  <si>
    <t>송규헌</t>
  </si>
  <si>
    <t>02  -3404-5601</t>
  </si>
  <si>
    <t>서울특별시 서초구  매헌로 16 (양재동, 하이브랜드 리빙관4층)</t>
  </si>
  <si>
    <t>309930</t>
  </si>
  <si>
    <t>오하임아이엔티</t>
  </si>
  <si>
    <t>074705</t>
  </si>
  <si>
    <t>기타 생활용품 소매업</t>
  </si>
  <si>
    <t>서정일</t>
  </si>
  <si>
    <t>02-2020-7637</t>
  </si>
  <si>
    <t xml:space="preserve">서울특별시 서초구 서초대로 396 강남빌딩 21층 </t>
  </si>
  <si>
    <t>244460</t>
  </si>
  <si>
    <t>올리패스</t>
  </si>
  <si>
    <t>정신</t>
  </si>
  <si>
    <t>02-6488-2200</t>
  </si>
  <si>
    <t>경기도 용인시 기흥구 동백중앙로16번길 16-4 에이스동백타워1동 20층</t>
  </si>
  <si>
    <t>226950</t>
  </si>
  <si>
    <t>올릭스</t>
  </si>
  <si>
    <t>이동기</t>
  </si>
  <si>
    <t>031-779-8400</t>
  </si>
  <si>
    <t>경기도 수원시 영통구 대학4로 17 에이스광교타워1 1014호 &amp;nbsp</t>
  </si>
  <si>
    <t>057540</t>
  </si>
  <si>
    <t>옴니시스템</t>
  </si>
  <si>
    <t>박혜린</t>
  </si>
  <si>
    <t>031-883-5400</t>
  </si>
  <si>
    <t xml:space="preserve">경기도 여주군  가남면 연삼로 284 </t>
  </si>
  <si>
    <t>131030</t>
  </si>
  <si>
    <t>옵투스제약</t>
  </si>
  <si>
    <t>박은영</t>
  </si>
  <si>
    <t>02-2027-0078</t>
  </si>
  <si>
    <t>충청북도 청주시 흥덕구 오송읍 오송생명6로 50 .</t>
  </si>
  <si>
    <t>082210</t>
  </si>
  <si>
    <t>옵트론텍</t>
  </si>
  <si>
    <t>홍사관, 임지윤</t>
  </si>
  <si>
    <t>(042)360-1510</t>
  </si>
  <si>
    <t>경상남도 창원시 의창구 평산로8번길 19-15 (팔용동)</t>
  </si>
  <si>
    <t>109080</t>
  </si>
  <si>
    <t>옵티시스</t>
  </si>
  <si>
    <t>신현국</t>
  </si>
  <si>
    <t>031-719-8033</t>
  </si>
  <si>
    <t xml:space="preserve">경기도 성남시 수정구 산성대로 305 삼부르네상스파크Ⅱ 3층 </t>
  </si>
  <si>
    <t>153710</t>
  </si>
  <si>
    <t>옵티팜</t>
  </si>
  <si>
    <t>김현일</t>
  </si>
  <si>
    <t>043-249-7500</t>
  </si>
  <si>
    <t xml:space="preserve">충청북도 청주시 흥덕구 오송읍 오송생명6로 63 </t>
  </si>
  <si>
    <t>321820</t>
  </si>
  <si>
    <t>와이더플래닛</t>
  </si>
  <si>
    <t>구교식</t>
  </si>
  <si>
    <t>02-2038-3266</t>
  </si>
  <si>
    <t>서울특별시 강남구 테헤란로 211, 8층 &amp;nbsp</t>
  </si>
  <si>
    <t>122990</t>
  </si>
  <si>
    <t>와이솔</t>
  </si>
  <si>
    <t>염상덕</t>
  </si>
  <si>
    <t>070-7837-6240</t>
  </si>
  <si>
    <t xml:space="preserve">경기도 오산시 가장로 531-7(가장동) </t>
  </si>
  <si>
    <t>232140</t>
  </si>
  <si>
    <t>와이아이케이</t>
  </si>
  <si>
    <t>최명배</t>
  </si>
  <si>
    <t>031-639-9180</t>
  </si>
  <si>
    <t>경기도 성남시 분당구 판교로255번길 28 (삼평동, 디에이치케이솔루션빌딩 7층)</t>
  </si>
  <si>
    <t>065530</t>
  </si>
  <si>
    <t>와이어블</t>
  </si>
  <si>
    <t>장석하, 김문환(각자대표이사)</t>
  </si>
  <si>
    <t>(02)2077-3114</t>
  </si>
  <si>
    <t xml:space="preserve">서울특별시 송파구 법원로11길 28 BK타워 11층 </t>
  </si>
  <si>
    <t>067900</t>
  </si>
  <si>
    <t>와이엔텍</t>
  </si>
  <si>
    <t>박지영</t>
  </si>
  <si>
    <t>061-690-6933</t>
  </si>
  <si>
    <t xml:space="preserve">전라남도 여수시  여수산단로 1232 </t>
  </si>
  <si>
    <t>155650</t>
  </si>
  <si>
    <t>와이엠씨</t>
  </si>
  <si>
    <t>이윤용</t>
  </si>
  <si>
    <t>041-538-5200</t>
  </si>
  <si>
    <t xml:space="preserve">충청남도 아산시  둔포면 아산밸리중앙로 154-25 </t>
  </si>
  <si>
    <t>273640</t>
  </si>
  <si>
    <t>와이엠텍</t>
  </si>
  <si>
    <t>김홍기</t>
  </si>
  <si>
    <t>070-4193-4091</t>
  </si>
  <si>
    <t xml:space="preserve">충청북도 청주시 흥덕구 옥산면 과학산업3로 38 </t>
  </si>
  <si>
    <t>251370</t>
  </si>
  <si>
    <t>와이엠티</t>
  </si>
  <si>
    <t>전성욱</t>
  </si>
  <si>
    <t>032-821-8277</t>
  </si>
  <si>
    <t xml:space="preserve">인천광역시 남동구 남동동로153번길 30(고잔동, 남동공단) </t>
  </si>
  <si>
    <t>066430</t>
  </si>
  <si>
    <t>와이오엠</t>
  </si>
  <si>
    <t>염현규</t>
  </si>
  <si>
    <t>051-972-7175</t>
  </si>
  <si>
    <t>부산광역시 강서구 생곡산단1로24번길 51 (생곡동)</t>
  </si>
  <si>
    <t>193250</t>
  </si>
  <si>
    <t>와이제이엠게임즈</t>
  </si>
  <si>
    <t>민용재</t>
  </si>
  <si>
    <t>02-591-1310</t>
  </si>
  <si>
    <t xml:space="preserve">서울특별시 강남구 테헤란로77길 11-9 삼성타워 8층 </t>
  </si>
  <si>
    <t>273060</t>
  </si>
  <si>
    <t>와이즈버즈</t>
  </si>
  <si>
    <t>02-538-8897</t>
  </si>
  <si>
    <t>서울특별시 강남구 테헤란로 317 17층(역삼동, 동훈타워)</t>
  </si>
  <si>
    <t>019210</t>
  </si>
  <si>
    <t>와이지-원</t>
  </si>
  <si>
    <t>송호근, 송시한</t>
  </si>
  <si>
    <t>032 -526 -0909</t>
  </si>
  <si>
    <t xml:space="preserve">인천광역시 연수구 송도과학로16번길 13-40 - </t>
  </si>
  <si>
    <t>122870</t>
  </si>
  <si>
    <t>와이지엔터테인먼트</t>
  </si>
  <si>
    <t>양민석, 황보경</t>
  </si>
  <si>
    <t>02-3142-1104</t>
  </si>
  <si>
    <t>서울특별시 마포구 희우정로1길 7 -</t>
  </si>
  <si>
    <t>011690</t>
  </si>
  <si>
    <t>와이투솔루션</t>
  </si>
  <si>
    <t>강석환</t>
  </si>
  <si>
    <t>031-8084-3986</t>
  </si>
  <si>
    <t xml:space="preserve">경기도 화성시  팔탄면 율암길 223 </t>
  </si>
  <si>
    <t>332570</t>
  </si>
  <si>
    <t>와이팜</t>
  </si>
  <si>
    <t>유대규</t>
  </si>
  <si>
    <t>031-781-8560</t>
  </si>
  <si>
    <t xml:space="preserve">경기도 성남시 분당구 황새울로319번길 8-4 (서현동, 삼헌빌딩) </t>
  </si>
  <si>
    <t>079000</t>
  </si>
  <si>
    <t>와토스코리아</t>
  </si>
  <si>
    <t>송공석,송태양</t>
  </si>
  <si>
    <t>061-392-3685</t>
  </si>
  <si>
    <t xml:space="preserve">전라남도 장성군  동화면 전자농공단지1길 31 </t>
  </si>
  <si>
    <t>070960</t>
  </si>
  <si>
    <t>용평리조트</t>
  </si>
  <si>
    <t>신달순, 임학운 공동대표</t>
  </si>
  <si>
    <t>033-330-8350</t>
  </si>
  <si>
    <t xml:space="preserve">강원도 평창군  대관령면 올림픽로 715 </t>
  </si>
  <si>
    <t>316140</t>
  </si>
  <si>
    <t>우리금융지주</t>
  </si>
  <si>
    <t>손태승</t>
  </si>
  <si>
    <t>02-2125-2000</t>
  </si>
  <si>
    <t xml:space="preserve">서울특별시 중구 소공로 51 </t>
  </si>
  <si>
    <t>032820</t>
  </si>
  <si>
    <t>우리기술</t>
  </si>
  <si>
    <t>노갑선</t>
  </si>
  <si>
    <t>02  -2102-5100</t>
  </si>
  <si>
    <t>서울특별시 마포구 월드컵북로56길 9 4층(상암동, 우리기술빌딩)</t>
  </si>
  <si>
    <t>041190</t>
  </si>
  <si>
    <t>우리기술투자</t>
  </si>
  <si>
    <t>02-2008-3100</t>
  </si>
  <si>
    <t xml:space="preserve">서울특별시 강남구 테헤란로 528 12층(대치동, 슈페리어타워) </t>
  </si>
  <si>
    <t>115440</t>
  </si>
  <si>
    <t>우리넷</t>
  </si>
  <si>
    <t>장현국,최종신(각자대표)</t>
  </si>
  <si>
    <t>031-276-5101</t>
  </si>
  <si>
    <t xml:space="preserve">경기도 안양시 동안구 시민대로 353(관양동) </t>
  </si>
  <si>
    <t>046970</t>
  </si>
  <si>
    <t>우리로</t>
  </si>
  <si>
    <t>062-602-8100</t>
  </si>
  <si>
    <t xml:space="preserve">광주광역시 광산구  평동산단6번로 102-22 </t>
  </si>
  <si>
    <t>082850</t>
  </si>
  <si>
    <t>우리바이오</t>
  </si>
  <si>
    <t>박길수</t>
  </si>
  <si>
    <t>031-494-8828</t>
  </si>
  <si>
    <t>경기도 안산시 단원구 성곡로 79 (성곡동,608블럭30롯트)</t>
  </si>
  <si>
    <t>215360</t>
  </si>
  <si>
    <t>우리산업</t>
  </si>
  <si>
    <t>김정우</t>
  </si>
  <si>
    <t>031-201-6522</t>
  </si>
  <si>
    <t xml:space="preserve">경기도 용인시 기흥구 지삼로 89 </t>
  </si>
  <si>
    <t>072470</t>
  </si>
  <si>
    <t>우리산업홀딩스</t>
  </si>
  <si>
    <t>김명준</t>
  </si>
  <si>
    <t>031)201-6522</t>
  </si>
  <si>
    <t>073560</t>
  </si>
  <si>
    <t>우리손에프앤지</t>
  </si>
  <si>
    <t>조창현,편명식(각자대표)</t>
  </si>
  <si>
    <t>041-563-1055</t>
  </si>
  <si>
    <t xml:space="preserve">전라남도 나주시 반남면 장송길 73 </t>
  </si>
  <si>
    <t>037400</t>
  </si>
  <si>
    <t>우리엔터프라이즈</t>
  </si>
  <si>
    <t>황도연 단독대표이사</t>
  </si>
  <si>
    <t>031 -492 -1012</t>
  </si>
  <si>
    <t xml:space="preserve">경기도 안산시 단원구  성곡로 79 </t>
  </si>
  <si>
    <t>153490</t>
  </si>
  <si>
    <t>우리이앤엘</t>
  </si>
  <si>
    <t>차기현</t>
  </si>
  <si>
    <t>031-599-3143</t>
  </si>
  <si>
    <t>010050</t>
  </si>
  <si>
    <t>우리종금</t>
  </si>
  <si>
    <t>김종득</t>
  </si>
  <si>
    <t>062-221-6600</t>
  </si>
  <si>
    <t>광주광역시 동구 금남로 182 (금남로5가)</t>
  </si>
  <si>
    <t>101170</t>
  </si>
  <si>
    <t>우림피티에스</t>
  </si>
  <si>
    <t>한현석,한우진(각자 대표이사)</t>
  </si>
  <si>
    <t>055-260-0300</t>
  </si>
  <si>
    <t xml:space="preserve">경상남도 창원시 성산구  남면로 613 우림기계 </t>
  </si>
  <si>
    <t>006980</t>
  </si>
  <si>
    <t>우성</t>
  </si>
  <si>
    <t>한재규</t>
  </si>
  <si>
    <t>042-670-1724</t>
  </si>
  <si>
    <t xml:space="preserve">대전광역시 대덕구 한밭대로 1027 </t>
  </si>
  <si>
    <t>066590</t>
  </si>
  <si>
    <t>우수AMS</t>
  </si>
  <si>
    <t>김선우</t>
  </si>
  <si>
    <t>(055)2745011</t>
  </si>
  <si>
    <t xml:space="preserve">경남 창원시 신촌동 192-4번지 </t>
  </si>
  <si>
    <t>017370</t>
  </si>
  <si>
    <t>우신시스템</t>
  </si>
  <si>
    <t>허우영</t>
  </si>
  <si>
    <t>031-496-6114</t>
  </si>
  <si>
    <t xml:space="preserve">서울특별시 영등포구  영등포로 20 </t>
  </si>
  <si>
    <t>103840</t>
  </si>
  <si>
    <t>우양</t>
  </si>
  <si>
    <t>031003</t>
  </si>
  <si>
    <t>과실, 채소 가공 및 저장 처리업</t>
  </si>
  <si>
    <t>이구열</t>
  </si>
  <si>
    <t>041-956-7171</t>
  </si>
  <si>
    <t xml:space="preserve">충청남도 서천군 장항읍 장산로 357 </t>
  </si>
  <si>
    <t>046940</t>
  </si>
  <si>
    <t>우원개발</t>
  </si>
  <si>
    <t>김기영,김기현(각자대표)</t>
  </si>
  <si>
    <t>02-3490-1996</t>
  </si>
  <si>
    <t xml:space="preserve">서울특별시 서초구 강남대로 279 백향빌딩 8층 </t>
  </si>
  <si>
    <t>215380</t>
  </si>
  <si>
    <t>우정바이오</t>
  </si>
  <si>
    <t>천병년</t>
  </si>
  <si>
    <t>031-888-9341</t>
  </si>
  <si>
    <t xml:space="preserve">경기도 화성시 동탄기흥로 593-8 (영천동, 우정바이오 신약클러스터I) </t>
  </si>
  <si>
    <t>065680</t>
  </si>
  <si>
    <t>우주일렉트로</t>
  </si>
  <si>
    <t>노영백, 노중산(각자대표이사)</t>
  </si>
  <si>
    <t>031-371-3700</t>
  </si>
  <si>
    <t xml:space="preserve">경기도 화성시  양감면 초록로532번길 61 </t>
  </si>
  <si>
    <t>105840</t>
  </si>
  <si>
    <t>우진</t>
  </si>
  <si>
    <t>이재상, 백승한 각자대표</t>
  </si>
  <si>
    <t>031-379-3114</t>
  </si>
  <si>
    <t xml:space="preserve">경기도 화성시 동부대로970번길 110 </t>
  </si>
  <si>
    <t>018620</t>
  </si>
  <si>
    <t>우진비앤지</t>
  </si>
  <si>
    <t>강석진</t>
  </si>
  <si>
    <t>02-795-2361</t>
  </si>
  <si>
    <t xml:space="preserve">경기도 화성시 양감면 정문송산로 230 </t>
  </si>
  <si>
    <t>010400</t>
  </si>
  <si>
    <t>우진아이엔에스</t>
  </si>
  <si>
    <t>홍경모</t>
  </si>
  <si>
    <t>02-535-7050</t>
  </si>
  <si>
    <t xml:space="preserve">서울특별시 서초구 방배로 166 한승빌딩 3층 </t>
  </si>
  <si>
    <t>049800</t>
  </si>
  <si>
    <t>우진플라임</t>
  </si>
  <si>
    <t>김익환</t>
  </si>
  <si>
    <t>043-540-9000</t>
  </si>
  <si>
    <t>충청북도 보은군 장안면 우진플라임로 100 본관동</t>
  </si>
  <si>
    <t>016880</t>
  </si>
  <si>
    <t>웅진</t>
  </si>
  <si>
    <t>이수영</t>
  </si>
  <si>
    <t>02-2076-4701</t>
  </si>
  <si>
    <t>서울특별시 중구 청계천로 24 케이스퀘어 시티</t>
  </si>
  <si>
    <t>095720</t>
  </si>
  <si>
    <t>웅진씽크빅</t>
  </si>
  <si>
    <t>이재진</t>
  </si>
  <si>
    <t>031-956-7000</t>
  </si>
  <si>
    <t xml:space="preserve">경기도 파주시  회동길 20 </t>
  </si>
  <si>
    <t>005820</t>
  </si>
  <si>
    <t>원림</t>
  </si>
  <si>
    <t>신성엽</t>
  </si>
  <si>
    <t>02-523-9236</t>
  </si>
  <si>
    <t xml:space="preserve">서울특별시 서초구  남부순환로 2495 원림빌딩 9층 </t>
  </si>
  <si>
    <t>307280</t>
  </si>
  <si>
    <t>원바이오젠</t>
  </si>
  <si>
    <t>054-462-7965</t>
  </si>
  <si>
    <t>경상북도 구미시 1공단로5길 56 ㈜원바이오젠</t>
  </si>
  <si>
    <t>053080</t>
  </si>
  <si>
    <t>원방테크</t>
  </si>
  <si>
    <t>구자겸, 정우현 (각자 대표이사)</t>
  </si>
  <si>
    <t>02-577-9031</t>
  </si>
  <si>
    <t xml:space="preserve">충청북도 음성군 금왕읍 금율로30번길 32-10 </t>
  </si>
  <si>
    <t>032940</t>
  </si>
  <si>
    <t>원익</t>
  </si>
  <si>
    <t>장홍식</t>
  </si>
  <si>
    <t>031-8038-9000</t>
  </si>
  <si>
    <t xml:space="preserve">경기도 성남시 분당구 판교로255번길 20 원익빌딩 </t>
  </si>
  <si>
    <t>240810</t>
  </si>
  <si>
    <t>원익IPS</t>
  </si>
  <si>
    <t>Hyeondeok Lee</t>
  </si>
  <si>
    <t>031-8047-7222</t>
  </si>
  <si>
    <t xml:space="preserve">경기도 평택시 진위면 진위산단로 75 </t>
  </si>
  <si>
    <t>074600</t>
  </si>
  <si>
    <t>원익QnC</t>
  </si>
  <si>
    <t>백홍주</t>
  </si>
  <si>
    <t>054-479-9500</t>
  </si>
  <si>
    <t xml:space="preserve">경북 구미시 구포동 637 </t>
  </si>
  <si>
    <t>104830</t>
  </si>
  <si>
    <t>원익머트리얼즈</t>
  </si>
  <si>
    <t>한정욱</t>
  </si>
  <si>
    <t>043-210-4600</t>
  </si>
  <si>
    <t>충청북도 청주시 청원구 오창읍 양청3길 30 -</t>
  </si>
  <si>
    <t>014190</t>
  </si>
  <si>
    <t>원익큐브</t>
  </si>
  <si>
    <t>문경수</t>
  </si>
  <si>
    <t>031-8038-9300</t>
  </si>
  <si>
    <t>경기도 성남시 분당구  판교로255번길 20 원익빌딩</t>
  </si>
  <si>
    <t>131390</t>
  </si>
  <si>
    <t>원익피앤이</t>
  </si>
  <si>
    <t>박동찬</t>
  </si>
  <si>
    <t>031-299-0100</t>
  </si>
  <si>
    <t>경기도 수원시 권선구 산업로 185 -</t>
  </si>
  <si>
    <t>030530</t>
  </si>
  <si>
    <t>원익홀딩스</t>
  </si>
  <si>
    <t>임창빈</t>
  </si>
  <si>
    <t>031-230-4600</t>
  </si>
  <si>
    <t>경기도 평택시 진위면 마산12로 21 -</t>
  </si>
  <si>
    <t>012620</t>
  </si>
  <si>
    <t>원일특강</t>
  </si>
  <si>
    <t>신용문,최극태(각자 대표이사)</t>
  </si>
  <si>
    <t>031-434-1221</t>
  </si>
  <si>
    <t>경기도 시흥시  공단2대로256번길 4 (정왕동, 시화공단3바104)</t>
  </si>
  <si>
    <t>382840</t>
  </si>
  <si>
    <t>원준</t>
  </si>
  <si>
    <t>이성제</t>
  </si>
  <si>
    <t>031-297-0594</t>
  </si>
  <si>
    <t xml:space="preserve">경기도 수원시 권선구 산업로 174-29 </t>
  </si>
  <si>
    <t>336570</t>
  </si>
  <si>
    <t>원텍</t>
  </si>
  <si>
    <t>김종원, 김정현</t>
  </si>
  <si>
    <t>02-769-3635</t>
  </si>
  <si>
    <t>대전광역시 유성구 테크노8로 64 (용산동)</t>
  </si>
  <si>
    <t>376980</t>
  </si>
  <si>
    <t>원티드랩</t>
  </si>
  <si>
    <t>이복기</t>
  </si>
  <si>
    <t>02-539-7118</t>
  </si>
  <si>
    <t>서울특별시 송파구 올림픽로 300 35층 &amp;nbsp</t>
  </si>
  <si>
    <t>122830</t>
  </si>
  <si>
    <t>원포유</t>
  </si>
  <si>
    <t>전동호</t>
  </si>
  <si>
    <t>02-569-1414</t>
  </si>
  <si>
    <t xml:space="preserve">서울특별시 강남구 도곡로 222, 5층(도곡동, 원포유빌딩) </t>
  </si>
  <si>
    <t>008370</t>
  </si>
  <si>
    <t>원풍</t>
  </si>
  <si>
    <t>윤 기 로</t>
  </si>
  <si>
    <t>02-3665-5321</t>
  </si>
  <si>
    <t>서울특별시 강서구 공항대로 343 원풍빌딩 9층</t>
  </si>
  <si>
    <t>008290</t>
  </si>
  <si>
    <t>원풍물산</t>
  </si>
  <si>
    <t>이원기,이두식</t>
  </si>
  <si>
    <t>02-569-0433(#310)</t>
  </si>
  <si>
    <t xml:space="preserve">인천 서구 가좌동 539-3 </t>
  </si>
  <si>
    <t>101160</t>
  </si>
  <si>
    <t>월덱스</t>
  </si>
  <si>
    <t>배종식</t>
  </si>
  <si>
    <t>054-456-9980</t>
  </si>
  <si>
    <t xml:space="preserve">경상북도 구미시  4공단로7길 53-77 </t>
  </si>
  <si>
    <t>336060</t>
  </si>
  <si>
    <t>웨이버스</t>
  </si>
  <si>
    <t>김학성</t>
  </si>
  <si>
    <t>02-3770-2000</t>
  </si>
  <si>
    <t>서울특별시 구로구 디지털로26길 61 1001호(구로동, 에이스하이엔드타워2차)</t>
  </si>
  <si>
    <t>095270</t>
  </si>
  <si>
    <t>웨이브일렉트로</t>
  </si>
  <si>
    <t>박천석(단독대표)</t>
  </si>
  <si>
    <t>031-269-0010</t>
  </si>
  <si>
    <t xml:space="preserve">경기도 수원시 영통구 센트럴타운로 114-6 4층 402호 </t>
  </si>
  <si>
    <t>010600</t>
  </si>
  <si>
    <t>웰바이오텍</t>
  </si>
  <si>
    <t>구세현</t>
  </si>
  <si>
    <t>02-6902-1300</t>
  </si>
  <si>
    <t>서울특별시 강남구 영동대로106길 17 5층</t>
  </si>
  <si>
    <t>065950</t>
  </si>
  <si>
    <t>웰크론</t>
  </si>
  <si>
    <t>이영규</t>
  </si>
  <si>
    <t>(02)2107-6600</t>
  </si>
  <si>
    <t>서울특별시 구로구 디지털로27길 12 주식회사 웰크론</t>
  </si>
  <si>
    <t>076080</t>
  </si>
  <si>
    <t>웰크론한텍</t>
  </si>
  <si>
    <t>이영규, 이기창, 이영식</t>
  </si>
  <si>
    <t>031-350-8900</t>
  </si>
  <si>
    <t xml:space="preserve">경기도 화성시  향남읍 발안공단로 92-36 </t>
  </si>
  <si>
    <t>196700</t>
  </si>
  <si>
    <t>웹스</t>
  </si>
  <si>
    <t>이재춘</t>
  </si>
  <si>
    <t>051-896-6390</t>
  </si>
  <si>
    <t>부산광역시 해운대구 센텀동로 45 901호</t>
  </si>
  <si>
    <t>069080</t>
  </si>
  <si>
    <t>웹젠</t>
  </si>
  <si>
    <t>031-627-6600</t>
  </si>
  <si>
    <t xml:space="preserve">경기도 성남시 분당구 판교로 242
(삼평동, 판교디지털콘텐츠파크 B동) </t>
  </si>
  <si>
    <t>053580</t>
  </si>
  <si>
    <t>웹케시</t>
  </si>
  <si>
    <t>강원주</t>
  </si>
  <si>
    <t>02-784-1690</t>
  </si>
  <si>
    <t xml:space="preserve">서울특별시 영등포구 영신로 220 KnK 디지털타워 20층 </t>
  </si>
  <si>
    <t>071460</t>
  </si>
  <si>
    <t>위니아</t>
  </si>
  <si>
    <t>최찬수</t>
  </si>
  <si>
    <t>062-604-6114</t>
  </si>
  <si>
    <t>광주광역시 광산구 하남산단9번로 110 -</t>
  </si>
  <si>
    <t>377460</t>
  </si>
  <si>
    <t>위니아에이드</t>
  </si>
  <si>
    <t>백성식</t>
  </si>
  <si>
    <t>031-599-6267</t>
  </si>
  <si>
    <t>광주광역시 광산구 소촌로123번길 40-11 소촌동</t>
  </si>
  <si>
    <t>044340</t>
  </si>
  <si>
    <t>위닉스</t>
  </si>
  <si>
    <t>윤희종, 윤철민</t>
  </si>
  <si>
    <t>031 -499 -5085</t>
  </si>
  <si>
    <t>경기도 시흥시 공단1대로 295(정왕동) 시화공단 3나 607호</t>
  </si>
  <si>
    <t>330350</t>
  </si>
  <si>
    <t>위더스제약</t>
  </si>
  <si>
    <t>성대영</t>
  </si>
  <si>
    <t>02-3486-7474</t>
  </si>
  <si>
    <t>서울특별시 서초구 동산로12길 9 &amp;nbsp</t>
  </si>
  <si>
    <t>348350</t>
  </si>
  <si>
    <t>위드텍</t>
  </si>
  <si>
    <t>유승교,박현열(각자 대표이사)</t>
  </si>
  <si>
    <t>042-936-7117</t>
  </si>
  <si>
    <t xml:space="preserve">대전광역시 유성구 테크노2로 300 (탑립동) </t>
  </si>
  <si>
    <t>112040</t>
  </si>
  <si>
    <t>위메이드</t>
  </si>
  <si>
    <t>장현국</t>
  </si>
  <si>
    <t>02-3709-2000</t>
  </si>
  <si>
    <t xml:space="preserve">
경기도 성남시 분당구 대왕판교로 644번길 49
(삼평동 코리아벤처타운 업무시설비블럭 아이레보타워)
  </t>
  </si>
  <si>
    <t>101730</t>
  </si>
  <si>
    <t>위메이드맥스</t>
  </si>
  <si>
    <t>장현국, 이길형 각자 대표이사</t>
  </si>
  <si>
    <t>02-420-8854</t>
  </si>
  <si>
    <t xml:space="preserve">경기도 성남시 분당구 대왕판교로644번길 49 위메이드타워(삼평동) 4층 </t>
  </si>
  <si>
    <t>123420</t>
  </si>
  <si>
    <t>위메이드플레이</t>
  </si>
  <si>
    <t>이호대</t>
  </si>
  <si>
    <t>031-1833-9782</t>
  </si>
  <si>
    <t>경기도 성남시 분당구 황새울로360번길 42 9층, 14층</t>
  </si>
  <si>
    <t>065370</t>
  </si>
  <si>
    <t>위세아이텍</t>
  </si>
  <si>
    <t>김종현, 이제동 (각자 대표이사)</t>
  </si>
  <si>
    <t>02-6246-1400</t>
  </si>
  <si>
    <t>경기도 성남시 분당구 판교로 253, 판교이노밸리 C동 5층 &amp;nbsp;</t>
  </si>
  <si>
    <t>140660</t>
  </si>
  <si>
    <t>위월드</t>
  </si>
  <si>
    <t>박찬구</t>
  </si>
  <si>
    <t>042-630-0600</t>
  </si>
  <si>
    <t>대전광역시 유성구  테크노7로 32-4 (용산동)</t>
  </si>
  <si>
    <t>038620</t>
  </si>
  <si>
    <t>위즈코프</t>
  </si>
  <si>
    <t>정승환</t>
  </si>
  <si>
    <t>02-2007-0300</t>
  </si>
  <si>
    <t xml:space="preserve">서울특별시 강남구  봉은사로 429 , 8층 ( 삼성동, 위즈빌딩) </t>
  </si>
  <si>
    <t>299900</t>
  </si>
  <si>
    <t>위지윅스튜디오</t>
  </si>
  <si>
    <t>CG/VFX 및 VR, AR 등 가상화 영상기술 서비스</t>
    <phoneticPr fontId="23" type="noConversion"/>
  </si>
  <si>
    <t>박관우, 박인규</t>
  </si>
  <si>
    <t>02-749-0507</t>
  </si>
  <si>
    <t>서울특별시 강남구 봉은사로22길 47 &amp;nbsp;</t>
  </si>
  <si>
    <t>036090</t>
  </si>
  <si>
    <t>위지트</t>
  </si>
  <si>
    <t>양승환</t>
  </si>
  <si>
    <t>032-820-9900</t>
  </si>
  <si>
    <t>인천광역시 남동구 남동서로 187 (고잔동, 58B/5L)</t>
  </si>
  <si>
    <t>136540</t>
  </si>
  <si>
    <t>윈스</t>
  </si>
  <si>
    <t>김보연</t>
  </si>
  <si>
    <t>031-622-8600</t>
  </si>
  <si>
    <t xml:space="preserve">경기도 성남시 분당구 판교로228번길 15 (삼평동) 판교세븐벤처밸리 윈스동 </t>
  </si>
  <si>
    <t>320000</t>
  </si>
  <si>
    <t>윈텍</t>
  </si>
  <si>
    <t>윤한종</t>
  </si>
  <si>
    <t>031-429-2401</t>
  </si>
  <si>
    <t>경기도 군포시 고산로 166 104동 1001호</t>
  </si>
  <si>
    <t>097800</t>
  </si>
  <si>
    <t>윈팩</t>
  </si>
  <si>
    <t>이한규</t>
  </si>
  <si>
    <t>031-8020-4400</t>
  </si>
  <si>
    <t xml:space="preserve">경기도 용인시 처인구  백암면 청강가창로 50 </t>
  </si>
  <si>
    <t>192390</t>
  </si>
  <si>
    <t>윈하이텍</t>
  </si>
  <si>
    <t>변천섭</t>
  </si>
  <si>
    <t>02-854-2818</t>
  </si>
  <si>
    <t>충청북도 음성군 삼성면 하이텍산단로 99 &amp;nbsp</t>
  </si>
  <si>
    <t>313760</t>
  </si>
  <si>
    <t>윌링스</t>
  </si>
  <si>
    <t>최병화</t>
  </si>
  <si>
    <t>031-326-3000</t>
  </si>
  <si>
    <t xml:space="preserve">경기도 용인시 처인구 모현읍 초부로54번길 7-3 </t>
  </si>
  <si>
    <t>008600</t>
  </si>
  <si>
    <t>윌비스</t>
  </si>
  <si>
    <t>임찬혁(대표집행임원), 송주호(대표집행임원)</t>
  </si>
  <si>
    <t>041-529-5716</t>
  </si>
  <si>
    <t xml:space="preserve">충청남도 천안시 동남구  만남로 76 </t>
  </si>
  <si>
    <t>900340</t>
  </si>
  <si>
    <t>윙입푸드</t>
  </si>
  <si>
    <t>홍콩달러(HKD)</t>
  </si>
  <si>
    <t>왕현도</t>
  </si>
  <si>
    <t>86-760-23215457</t>
  </si>
  <si>
    <t xml:space="preserve">17/F WINSAN TOWER, 98 THOMSON ROAD, WANCHAI, HK </t>
  </si>
  <si>
    <t>033270</t>
  </si>
  <si>
    <t>유나이티드제약</t>
  </si>
  <si>
    <t>강덕영</t>
  </si>
  <si>
    <t>02  -516 -3041</t>
  </si>
  <si>
    <t xml:space="preserve">세종특별자치시 전동면 노장리 404-10 </t>
  </si>
  <si>
    <t>064510</t>
  </si>
  <si>
    <t>유네코</t>
  </si>
  <si>
    <t>박동필, 김종원(각자대표)</t>
  </si>
  <si>
    <t>02-852-2300</t>
  </si>
  <si>
    <t>인천광역시 미추홀구 봉수대로 61 (도화동)</t>
  </si>
  <si>
    <t>014830</t>
  </si>
  <si>
    <t>유니드</t>
  </si>
  <si>
    <t>이화영, 정의승(2인, 각자 대표이사)</t>
  </si>
  <si>
    <t>02-3709-9500</t>
  </si>
  <si>
    <t xml:space="preserve">서울특별시 중구  을지로5길 19 </t>
  </si>
  <si>
    <t>036200</t>
  </si>
  <si>
    <t>유니셈</t>
  </si>
  <si>
    <t>김형균,이양구(각자대표)</t>
  </si>
  <si>
    <t>031-379-5800</t>
  </si>
  <si>
    <t xml:space="preserve">경기도 화성시 동탄면 장지남길 10-7 </t>
  </si>
  <si>
    <t>018000</t>
  </si>
  <si>
    <t>유니슨</t>
  </si>
  <si>
    <t>허화도</t>
  </si>
  <si>
    <t>02  -528 -8777</t>
  </si>
  <si>
    <t>경상남도 사천시 사남면 해안산업로 513 -</t>
  </si>
  <si>
    <t>000910</t>
  </si>
  <si>
    <t>유니온</t>
  </si>
  <si>
    <t>이건영, 이우선</t>
  </si>
  <si>
    <t>02-3455-8793</t>
  </si>
  <si>
    <t>서울특별시 중구  소공로 94 OCI빌딩 13층</t>
  </si>
  <si>
    <t>047400</t>
  </si>
  <si>
    <t>유니온머티리얼</t>
  </si>
  <si>
    <t>김진영, 이우선</t>
  </si>
  <si>
    <t>055-580-4135</t>
  </si>
  <si>
    <t xml:space="preserve">대구광역시 달서구  성서공단남로 151 </t>
  </si>
  <si>
    <t>203450</t>
  </si>
  <si>
    <t>유니온커뮤니티</t>
  </si>
  <si>
    <t>신요식</t>
  </si>
  <si>
    <t>02-6488-3127</t>
  </si>
  <si>
    <t xml:space="preserve">서울특별시 송파구 법원로 127 문정대명벨리온 12층 </t>
  </si>
  <si>
    <t>011330</t>
  </si>
  <si>
    <t>유니켐</t>
  </si>
  <si>
    <t>031-491-3751</t>
  </si>
  <si>
    <t xml:space="preserve">경기도 안산시 단원구 해봉로 38 </t>
  </si>
  <si>
    <t>077500</t>
  </si>
  <si>
    <t>유니퀘스트</t>
  </si>
  <si>
    <t>앤드류김</t>
  </si>
  <si>
    <t>031-708-9988</t>
  </si>
  <si>
    <t>경기도 성남시 분당구  황새울로 314 (서현동,유니퀘스트빌딩)</t>
  </si>
  <si>
    <t>011320</t>
  </si>
  <si>
    <t>유니크</t>
  </si>
  <si>
    <t>안정구</t>
  </si>
  <si>
    <t>055-340-2000</t>
  </si>
  <si>
    <t xml:space="preserve">경상남도 김해시  진영읍 서부로179번길 90 (주)유니크 </t>
  </si>
  <si>
    <t>086390</t>
  </si>
  <si>
    <t>유니테스트</t>
  </si>
  <si>
    <t>김종현</t>
  </si>
  <si>
    <t>031-205-6111</t>
  </si>
  <si>
    <t>경기도 용인시 기흥구  기곡로 27 (주)유니테스트</t>
  </si>
  <si>
    <t>241690</t>
  </si>
  <si>
    <t>유니테크노</t>
  </si>
  <si>
    <t>이좌영</t>
  </si>
  <si>
    <t>051-203-5460</t>
  </si>
  <si>
    <t>부산광역시 사하구 신산로 13번길 54 &amp;nbsp</t>
  </si>
  <si>
    <t>142210</t>
  </si>
  <si>
    <t>유니트론텍</t>
  </si>
  <si>
    <t>남궁선</t>
  </si>
  <si>
    <t>02-573-6800</t>
  </si>
  <si>
    <t xml:space="preserve">서울특별시 강남구 영동대로 638 9층(삼성동, 삼보빌딩) </t>
  </si>
  <si>
    <t>121060</t>
  </si>
  <si>
    <t>유니포인트</t>
  </si>
  <si>
    <t>권은영</t>
  </si>
  <si>
    <t>02-6676-5500</t>
  </si>
  <si>
    <t xml:space="preserve">서울특별시 동작구 남부순환로 2049 (사당동 네오티스빌딩 2층) </t>
  </si>
  <si>
    <t>048430</t>
  </si>
  <si>
    <t>유라테크</t>
  </si>
  <si>
    <t>엄대열</t>
  </si>
  <si>
    <t>070-7878-3500</t>
  </si>
  <si>
    <t xml:space="preserve">세종특별자치시   전동면 아래깊은내길 25 주식회사 유라테크 </t>
  </si>
  <si>
    <t>206650</t>
  </si>
  <si>
    <t>유바이오로직스</t>
  </si>
  <si>
    <t>백영옥, 최석근 (각자대표이사)</t>
  </si>
  <si>
    <t>02-572-6675</t>
  </si>
  <si>
    <t xml:space="preserve">서울특별시 강남구 도산대로 207 성도빌딩 8층 </t>
  </si>
  <si>
    <t>089850</t>
  </si>
  <si>
    <t>유비벨록스</t>
  </si>
  <si>
    <t>이흥복</t>
  </si>
  <si>
    <t>02-2082-2431</t>
  </si>
  <si>
    <t xml:space="preserve">서울특별시 구로구 디지털로31길 1213.14층 </t>
  </si>
  <si>
    <t>084440</t>
  </si>
  <si>
    <t>유비온</t>
  </si>
  <si>
    <t>임재환</t>
  </si>
  <si>
    <t>02-3782-8771</t>
  </si>
  <si>
    <t>서울특별시 구로구  디지털로34길 27 601호</t>
  </si>
  <si>
    <t>032620</t>
  </si>
  <si>
    <t>유비케어</t>
  </si>
  <si>
    <t>이상경 대표이사</t>
  </si>
  <si>
    <t>02-2105-5000</t>
  </si>
  <si>
    <t xml:space="preserve">서울특별시 영등포구 여의대로 108 파크원 타워 2 </t>
  </si>
  <si>
    <t>264450</t>
  </si>
  <si>
    <t>유비쿼스</t>
  </si>
  <si>
    <t>이상근</t>
  </si>
  <si>
    <t>070-4865-0500</t>
  </si>
  <si>
    <t xml:space="preserve">경기도 성남시 분당구 판교로255번길 68 </t>
  </si>
  <si>
    <t>078070</t>
  </si>
  <si>
    <t>유비쿼스홀딩스</t>
  </si>
  <si>
    <t xml:space="preserve">경기도 성남시 분당구 판교로 25568 (삼평동 616) 유비쿼스 </t>
  </si>
  <si>
    <t>002920</t>
  </si>
  <si>
    <t>유성기업</t>
  </si>
  <si>
    <t>류현석(대표이사)</t>
  </si>
  <si>
    <t>02-564-2351</t>
  </si>
  <si>
    <t xml:space="preserve">충청남도 아산시 둔포면 아산밸리동로 22 </t>
  </si>
  <si>
    <t>024800</t>
  </si>
  <si>
    <t>유성티엔에스</t>
  </si>
  <si>
    <t>이명호(단독 대표이사)</t>
  </si>
  <si>
    <t>서울특별시 서초구  남부순환로 2583 9층(서초동, 서희타워)</t>
  </si>
  <si>
    <t>000700</t>
  </si>
  <si>
    <t>유수홀딩스</t>
  </si>
  <si>
    <t>송영규</t>
  </si>
  <si>
    <t>02-6716-3000</t>
  </si>
  <si>
    <t>서울특별시 영등포구 여의나루로 60 9층 (여의도동, 포스트타워)</t>
  </si>
  <si>
    <t>054930</t>
  </si>
  <si>
    <t>유신</t>
  </si>
  <si>
    <t>한영수, 박석성(각자대표)</t>
  </si>
  <si>
    <t>(02)6202-0114</t>
  </si>
  <si>
    <t xml:space="preserve">서울특별시 강남구 역삼로4길 8 </t>
  </si>
  <si>
    <t>069330</t>
  </si>
  <si>
    <t>유아이디</t>
  </si>
  <si>
    <t>박종수 (대표이사)</t>
  </si>
  <si>
    <t>043-211-9064</t>
  </si>
  <si>
    <t>충청북도 청주시 흥덕구 대신로146번길 174 (송정동)</t>
  </si>
  <si>
    <t>049520</t>
  </si>
  <si>
    <t>유아이엘</t>
  </si>
  <si>
    <t>김시균</t>
  </si>
  <si>
    <t>031-948-1234</t>
  </si>
  <si>
    <t xml:space="preserve">경기도 파주시 광탄면 보광로 869-26 </t>
  </si>
  <si>
    <t>367460</t>
  </si>
  <si>
    <t>유안타제7호스팩</t>
  </si>
  <si>
    <t>임율표</t>
  </si>
  <si>
    <t xml:space="preserve">서울특별시 중구 을지로 76(을지로2가, 유안타증권) </t>
  </si>
  <si>
    <t>367480</t>
  </si>
  <si>
    <t>유안타제8호스팩</t>
  </si>
  <si>
    <t>정동훈</t>
  </si>
  <si>
    <t>430700</t>
  </si>
  <si>
    <t>유안타제9호스팩</t>
  </si>
  <si>
    <t>현승철</t>
  </si>
  <si>
    <t xml:space="preserve">서울특별시 중구 을지로 76 </t>
  </si>
  <si>
    <t>003470</t>
  </si>
  <si>
    <t>궈밍쩡</t>
  </si>
  <si>
    <t>서울 중구 을지로2가 185번지 동양종합금융증권빌딩</t>
  </si>
  <si>
    <t>263770</t>
  </si>
  <si>
    <t>유에스티</t>
  </si>
  <si>
    <t>김종식</t>
  </si>
  <si>
    <t>02-6121-6778</t>
  </si>
  <si>
    <t>경상북도 포항시 남구 철강로 290 (주)유에스티</t>
  </si>
  <si>
    <t>337840</t>
  </si>
  <si>
    <t>유엑스엔</t>
  </si>
  <si>
    <t>박세진</t>
  </si>
  <si>
    <t>02-858-0931</t>
  </si>
  <si>
    <t>경기도 의왕시 오봉산단3로 25 경기도 의왕시 오봉산단3로 25, 1동 505호(삼동, 의왕테크노파크)</t>
  </si>
  <si>
    <t>072130</t>
  </si>
  <si>
    <t>유엔젤</t>
  </si>
  <si>
    <t>유지원</t>
  </si>
  <si>
    <t>031-710-6200</t>
  </si>
  <si>
    <t xml:space="preserve">경기도 성남시 분당구 황새울로240번길 3 </t>
  </si>
  <si>
    <t>000220</t>
  </si>
  <si>
    <t>유유제약</t>
  </si>
  <si>
    <t>유원상</t>
  </si>
  <si>
    <t>043-652-7981</t>
  </si>
  <si>
    <t xml:space="preserve">충청북도 제천시  바이오밸리1로 94 </t>
  </si>
  <si>
    <t>388720</t>
  </si>
  <si>
    <t>유일로보틱스</t>
  </si>
  <si>
    <t>김동헌</t>
  </si>
  <si>
    <t>032-863-9810</t>
  </si>
  <si>
    <t>인천광역시 남동구 남동서로 362번길 37-45 &amp;nbsp</t>
  </si>
  <si>
    <t>340930</t>
  </si>
  <si>
    <t>유일에너테크</t>
  </si>
  <si>
    <t>정연길</t>
  </si>
  <si>
    <t>031-611-7227</t>
  </si>
  <si>
    <t xml:space="preserve">경기도 평택시 진위면 진위2산단로 31-10 </t>
  </si>
  <si>
    <t>023410</t>
  </si>
  <si>
    <t>유진기업</t>
  </si>
  <si>
    <t>최종성</t>
  </si>
  <si>
    <t>02-3704-3300</t>
  </si>
  <si>
    <t xml:space="preserve">경기도 부천시 오정구  석천로 457 </t>
  </si>
  <si>
    <t>056080</t>
  </si>
  <si>
    <t>유진로봇</t>
  </si>
  <si>
    <t>박성주</t>
  </si>
  <si>
    <t>032-550-2304</t>
  </si>
  <si>
    <t>인천광역시 연수구 하모니로187번길 33 송도동</t>
  </si>
  <si>
    <t>373340</t>
  </si>
  <si>
    <t>유진스팩6호</t>
  </si>
  <si>
    <t>이상두</t>
  </si>
  <si>
    <t xml:space="preserve">서울특별시 영등포구 국제금융로 24 </t>
  </si>
  <si>
    <t>388800</t>
  </si>
  <si>
    <t>유진스팩7호</t>
  </si>
  <si>
    <t>오선영</t>
  </si>
  <si>
    <t>02-368-6354</t>
  </si>
  <si>
    <t>413630</t>
  </si>
  <si>
    <t>유진스팩8호</t>
  </si>
  <si>
    <t>남정훈</t>
  </si>
  <si>
    <t>02-368-6344</t>
  </si>
  <si>
    <t>084370</t>
  </si>
  <si>
    <t>유진테크</t>
  </si>
  <si>
    <t>엄평용, 신승우 (각자 대표이사)</t>
  </si>
  <si>
    <t>(031)323-5700</t>
  </si>
  <si>
    <t xml:space="preserve">경기도 용인시 처인구  양지면 추계로 42 유진테크 </t>
  </si>
  <si>
    <t>001200</t>
  </si>
  <si>
    <t>유진투자증권</t>
  </si>
  <si>
    <t>유창수, 고경모(각자 대표)</t>
  </si>
  <si>
    <t>02-368-6114</t>
  </si>
  <si>
    <t>서울특별시 영등포구 국제금융로 24 (여의도동)</t>
  </si>
  <si>
    <t>178780</t>
  </si>
  <si>
    <t>유테크</t>
  </si>
  <si>
    <t>정준석</t>
  </si>
  <si>
    <t>031-444-0202</t>
  </si>
  <si>
    <t>경기도 안양시 동안구 흥안대로 51 501호(호계동)</t>
  </si>
  <si>
    <t>221800</t>
  </si>
  <si>
    <t>유투바이오</t>
  </si>
  <si>
    <t>김진태</t>
  </si>
  <si>
    <t>1577-1338</t>
  </si>
  <si>
    <t xml:space="preserve">서울특별시 송파구 오금로 4894층(거여동) </t>
  </si>
  <si>
    <t>179900</t>
  </si>
  <si>
    <t>유티아이</t>
  </si>
  <si>
    <t>박덕영</t>
  </si>
  <si>
    <t>041-333-4352</t>
  </si>
  <si>
    <t>충청남도 예산군 응봉면 응봉로 50-16 &amp;nbsp</t>
  </si>
  <si>
    <t>263050</t>
  </si>
  <si>
    <t>유틸렉스</t>
  </si>
  <si>
    <t>권병세, 최수영</t>
  </si>
  <si>
    <t>02-3402-7314</t>
  </si>
  <si>
    <t>서울특별시 금천구 가산디지털1로 58 408호 (가산동, 에이스한솔타워)</t>
  </si>
  <si>
    <t>000100</t>
  </si>
  <si>
    <t>유한양행</t>
  </si>
  <si>
    <t>대표이사 조욱제</t>
  </si>
  <si>
    <t>02-828-0181</t>
  </si>
  <si>
    <t xml:space="preserve">서울특별시 동작구  노량진로 74 </t>
  </si>
  <si>
    <t>003460</t>
  </si>
  <si>
    <t>유화증권</t>
  </si>
  <si>
    <t>윤경립, 고승일(각자 대표이사)</t>
  </si>
  <si>
    <t>02-3770-0100</t>
  </si>
  <si>
    <t xml:space="preserve">서울특별시 영등포구  국제금융로2길 36 유화증권빌딩 </t>
  </si>
  <si>
    <t>191410</t>
  </si>
  <si>
    <t>육일씨엔에쓰</t>
  </si>
  <si>
    <t>구자옥</t>
  </si>
  <si>
    <t>02-2659-1116</t>
  </si>
  <si>
    <t>서울특별시 영등포구 경인로 775 에이스하이테크시티 2동 2001호</t>
  </si>
  <si>
    <t>008730</t>
  </si>
  <si>
    <t>율촌화학</t>
  </si>
  <si>
    <t>송녹정,신동윤</t>
  </si>
  <si>
    <t>02-822-0022</t>
  </si>
  <si>
    <t>서울특별시 동작구 여의대방로 112 도연관 15층</t>
  </si>
  <si>
    <t>072770</t>
  </si>
  <si>
    <t>율호</t>
  </si>
  <si>
    <t>이정남</t>
  </si>
  <si>
    <t>02-2082-2800</t>
  </si>
  <si>
    <t xml:space="preserve">서울특별시 서초구 서초대로 6 13층 </t>
  </si>
  <si>
    <t>008250</t>
  </si>
  <si>
    <t>이건산업</t>
  </si>
  <si>
    <t>이길수, 박승준</t>
  </si>
  <si>
    <t>032-760-0800</t>
  </si>
  <si>
    <t xml:space="preserve">인천광역시 남구 염전로 91  </t>
  </si>
  <si>
    <t>039020</t>
  </si>
  <si>
    <t>이건홀딩스</t>
  </si>
  <si>
    <t>031601</t>
  </si>
  <si>
    <t>제재 및 목재 가공업</t>
  </si>
  <si>
    <t>안기명</t>
  </si>
  <si>
    <t>032-760-0552</t>
  </si>
  <si>
    <t xml:space="preserve">인천 남구 도화동 967-3 </t>
  </si>
  <si>
    <t>025820</t>
  </si>
  <si>
    <t>이구산업</t>
  </si>
  <si>
    <t>안월환, 김영길(각자 대표이사)</t>
  </si>
  <si>
    <t>031-494-2929</t>
  </si>
  <si>
    <t>경기도 평택시 포승읍 포승공단로 42 이구산업(주)</t>
  </si>
  <si>
    <t>067920</t>
  </si>
  <si>
    <t>이글루</t>
  </si>
  <si>
    <t>이득춘</t>
  </si>
  <si>
    <t>02 3452 8814</t>
  </si>
  <si>
    <t xml:space="preserve">서울특별시 송파구 정의로8길 7 한스빌딩 </t>
  </si>
  <si>
    <t>044960</t>
  </si>
  <si>
    <t>이글벳</t>
  </si>
  <si>
    <t>강승조, 강태성(각자 대표이사)</t>
  </si>
  <si>
    <t>041 -331 -4100</t>
  </si>
  <si>
    <t xml:space="preserve">충청남도 예산군 신암면 추사로 235-34 </t>
  </si>
  <si>
    <t>303530</t>
  </si>
  <si>
    <t>이노뎁</t>
  </si>
  <si>
    <t>이성진</t>
  </si>
  <si>
    <t>02-2109-6866</t>
  </si>
  <si>
    <t xml:space="preserve">서울특별시 금천구 디지털로9길 47 한신IT타워 2차 9층, 11층 </t>
  </si>
  <si>
    <t>302430</t>
  </si>
  <si>
    <t>이노메트리</t>
  </si>
  <si>
    <t>이갑수</t>
  </si>
  <si>
    <t>031-275-5174</t>
  </si>
  <si>
    <t>경기도 화성시 정남면 정남산단1길 40 -</t>
  </si>
  <si>
    <t>279060</t>
  </si>
  <si>
    <t>이노벡스</t>
  </si>
  <si>
    <t>채균</t>
  </si>
  <si>
    <t>070-7707-0932</t>
  </si>
  <si>
    <t xml:space="preserve">경기도 수원시 영통구 청명남로 3 (영통동, 케이티빌딩 3층) </t>
  </si>
  <si>
    <t>214320</t>
  </si>
  <si>
    <t>이노션</t>
  </si>
  <si>
    <t>이용우</t>
  </si>
  <si>
    <t>02-2016-2300</t>
  </si>
  <si>
    <t xml:space="preserve">서울특별시 강남구 강남대로 308 </t>
  </si>
  <si>
    <t>056090</t>
  </si>
  <si>
    <t>이노시스</t>
  </si>
  <si>
    <t>최도영</t>
  </si>
  <si>
    <t>031-860-6800</t>
  </si>
  <si>
    <t>경기도 의정부시 산단로76번길 20 &amp;nbsp</t>
  </si>
  <si>
    <t>073490</t>
  </si>
  <si>
    <t>이노와이어리스</t>
  </si>
  <si>
    <t>곽영수</t>
  </si>
  <si>
    <t>031-788-4600</t>
  </si>
  <si>
    <t xml:space="preserve">경기도 성남시 분당구 서현로 190- </t>
  </si>
  <si>
    <t>215790</t>
  </si>
  <si>
    <t>이노인스트루먼트</t>
  </si>
  <si>
    <t>한혁</t>
  </si>
  <si>
    <t>인천광역시 연수구 송도미래로 30 송도스마트밸리 E-2206</t>
  </si>
  <si>
    <t>344860</t>
  </si>
  <si>
    <t>이노진</t>
  </si>
  <si>
    <t>이광훈</t>
  </si>
  <si>
    <t>02-2108-2294</t>
  </si>
  <si>
    <t xml:space="preserve">서울특별시 구로구 디지털로33길 28 301호 </t>
  </si>
  <si>
    <t>246960</t>
  </si>
  <si>
    <t>이노테라피</t>
  </si>
  <si>
    <t>02-6959-1338</t>
  </si>
  <si>
    <t xml:space="preserve">서울특별시 영등포구 선유로13길 25 에이스하이테크시티 2차 1209호 </t>
  </si>
  <si>
    <t>088390</t>
  </si>
  <si>
    <t>이녹스</t>
  </si>
  <si>
    <t>박정진</t>
  </si>
  <si>
    <t>031-727-9191</t>
  </si>
  <si>
    <t xml:space="preserve">충청남도 아산시 둔포면 아산밸리로 171 </t>
  </si>
  <si>
    <t>272290</t>
  </si>
  <si>
    <t>이녹스첨단소재</t>
  </si>
  <si>
    <t>장경호, 김경훈(각자 대표이사)</t>
  </si>
  <si>
    <t>031-727-9102</t>
  </si>
  <si>
    <t>053350</t>
  </si>
  <si>
    <t>이니텍</t>
  </si>
  <si>
    <t>김준근</t>
  </si>
  <si>
    <t>02-6445-7000</t>
  </si>
  <si>
    <t>서울특별시 구로구 디지털로26길 61 (구로동, 에이스하이앤드2차11층)</t>
  </si>
  <si>
    <t>041520</t>
  </si>
  <si>
    <t>이라이콤</t>
  </si>
  <si>
    <t>김성익</t>
  </si>
  <si>
    <t>(031)213-3881</t>
  </si>
  <si>
    <t xml:space="preserve">경기도 수원시 영통구  신원로250번길 32 이라이콤(주) </t>
  </si>
  <si>
    <t>264850</t>
  </si>
  <si>
    <t>이랜시스</t>
  </si>
  <si>
    <t>심재귀</t>
  </si>
  <si>
    <t>032-573-7542</t>
  </si>
  <si>
    <t>인천광역시 서구 파랑로466번길 30 (청라동) -</t>
  </si>
  <si>
    <t>054210</t>
  </si>
  <si>
    <t>이랜텍</t>
  </si>
  <si>
    <t>이세용,이해성(각자대표이사)</t>
  </si>
  <si>
    <t>070-7098-8071</t>
  </si>
  <si>
    <t xml:space="preserve">경기도 수원시 영통구  삼성로268번길 37 </t>
  </si>
  <si>
    <t>164060</t>
  </si>
  <si>
    <t>이루다</t>
  </si>
  <si>
    <t>김용한</t>
  </si>
  <si>
    <t>0312784660</t>
  </si>
  <si>
    <t xml:space="preserve">경기도 안양시 만안구 덕천로152번길 25 9층 (안양동, 안양아이에스BIZ타워센트럴) </t>
  </si>
  <si>
    <t>065440</t>
  </si>
  <si>
    <t>이루온</t>
  </si>
  <si>
    <t>이승구, 이영성 (각자 대표이사)</t>
  </si>
  <si>
    <t>070-4489-1000</t>
  </si>
  <si>
    <t>경기도 성남시 분당구 대왕판교로 660 유스페이스1 A동 9층 905호</t>
  </si>
  <si>
    <t>088260</t>
  </si>
  <si>
    <t>이리츠코크렙</t>
  </si>
  <si>
    <t>허승재</t>
  </si>
  <si>
    <t>02-787-0000</t>
  </si>
  <si>
    <t xml:space="preserve">서울특별시 강남구 삼성로 511 </t>
  </si>
  <si>
    <t>139480</t>
  </si>
  <si>
    <t>이마트</t>
  </si>
  <si>
    <t>강희석</t>
  </si>
  <si>
    <t>02-380-5678</t>
  </si>
  <si>
    <t xml:space="preserve">서울특별시 성동구  뚝섬로 377 </t>
  </si>
  <si>
    <t>115610</t>
  </si>
  <si>
    <t>이미지스</t>
  </si>
  <si>
    <t>김정철</t>
  </si>
  <si>
    <t>031-888-5280</t>
  </si>
  <si>
    <t>경기도 수원시 영통구 광교로 105 경기 R&amp;DB 센터 3층 301호(이의동 906-5)</t>
  </si>
  <si>
    <t>349720</t>
  </si>
  <si>
    <t>이베스트스팩5호</t>
  </si>
  <si>
    <t>고병학</t>
  </si>
  <si>
    <t>0237798845</t>
  </si>
  <si>
    <t>서울특별시 영등포구 여의나루로 60 26층(여의도동)</t>
  </si>
  <si>
    <t>078020</t>
  </si>
  <si>
    <t>이베스트투자증권</t>
  </si>
  <si>
    <t>김원규</t>
  </si>
  <si>
    <t>02-3779-0100</t>
  </si>
  <si>
    <t xml:space="preserve">서울특별시 영등포구 여의나루로 60 포스트타워 24층 </t>
  </si>
  <si>
    <t>131400</t>
  </si>
  <si>
    <t>이브이첨단소재</t>
  </si>
  <si>
    <t>김성범</t>
  </si>
  <si>
    <t>053-593-8560</t>
  </si>
  <si>
    <t xml:space="preserve">대구광역시 달서구 성서로35길 26 </t>
  </si>
  <si>
    <t>208850</t>
  </si>
  <si>
    <t>이비테크</t>
  </si>
  <si>
    <t>김진규</t>
  </si>
  <si>
    <t>042-930-7501</t>
  </si>
  <si>
    <t xml:space="preserve">대전광역시 유성구 테크노2로 170-9(용산동) </t>
  </si>
  <si>
    <t>351330</t>
  </si>
  <si>
    <t>이삭엔지니어링</t>
  </si>
  <si>
    <t>김창수, 김범수</t>
  </si>
  <si>
    <t>031-361-0800</t>
  </si>
  <si>
    <t xml:space="preserve">경기도 군포시 군포첨단산업1로 15 </t>
  </si>
  <si>
    <t>080010</t>
  </si>
  <si>
    <t>이상네트웍스</t>
  </si>
  <si>
    <t>김기배</t>
  </si>
  <si>
    <t>02-6121-6200</t>
  </si>
  <si>
    <t>서울특별시 마포구 월드컵북로58길 9 ES타워</t>
  </si>
  <si>
    <t>379390</t>
  </si>
  <si>
    <t>이성씨엔아이</t>
  </si>
  <si>
    <t>박기선</t>
  </si>
  <si>
    <t>051-724-8031</t>
  </si>
  <si>
    <t xml:space="preserve">부산광역시 기장군 기장읍 청강로 58 </t>
  </si>
  <si>
    <t>086890</t>
  </si>
  <si>
    <t>이수앱지스</t>
  </si>
  <si>
    <t>황엽</t>
  </si>
  <si>
    <t>031-696-4700</t>
  </si>
  <si>
    <t xml:space="preserve">경기도 성남시 분당구 대왕판교로712번길 22, 씨동 5층
(삼평동, 글로벌알앤디센터) </t>
  </si>
  <si>
    <t>007660</t>
  </si>
  <si>
    <t>이수페타시스</t>
  </si>
  <si>
    <t>서영준</t>
  </si>
  <si>
    <t>053-610-0300</t>
  </si>
  <si>
    <t>대구광역시 달성군  논공읍 논공로53길 36 이수페타시스</t>
  </si>
  <si>
    <t>005950</t>
  </si>
  <si>
    <t>이수화학</t>
  </si>
  <si>
    <t>류승호</t>
  </si>
  <si>
    <t>02-590-6600</t>
  </si>
  <si>
    <t xml:space="preserve">서울특별시 서초구 사평대로 84 이수화학 </t>
  </si>
  <si>
    <t>015020</t>
  </si>
  <si>
    <t>이스타코</t>
  </si>
  <si>
    <t>김승제</t>
  </si>
  <si>
    <t>02-2643-7922</t>
  </si>
  <si>
    <t>서울특별시 양천구 오목로 325 대학빌딩 5층</t>
  </si>
  <si>
    <t>047560</t>
  </si>
  <si>
    <t>이스트소프트</t>
  </si>
  <si>
    <t>정상원</t>
  </si>
  <si>
    <t>02-583-4620</t>
  </si>
  <si>
    <t>서울특별시 서초구  반포대로 3 (서초동, 이스트빌딩)</t>
  </si>
  <si>
    <t>900110</t>
  </si>
  <si>
    <t>이스트아시아홀딩스</t>
  </si>
  <si>
    <t>정강위, 정소영</t>
  </si>
  <si>
    <t>852-3189-0100</t>
  </si>
  <si>
    <t xml:space="preserve">Kowloon, Hong Kong Unit 912, 9/F., Two Harbourfront, 22 Tak Fung Street, Hunghom </t>
  </si>
  <si>
    <t>067010</t>
  </si>
  <si>
    <t>이씨에스</t>
  </si>
  <si>
    <t>현해남</t>
  </si>
  <si>
    <t>02-3415-8300</t>
  </si>
  <si>
    <t>서울특별시 서초구 반포대로28길 8 (서초동, 일홍빌딩 3,4,5층)</t>
  </si>
  <si>
    <t>093230</t>
  </si>
  <si>
    <t>이아이디</t>
  </si>
  <si>
    <t>김성규</t>
  </si>
  <si>
    <t>031-8027-8855</t>
  </si>
  <si>
    <t>경기도 광주시 곤지암읍 경충대로 425 4층</t>
  </si>
  <si>
    <t>341310</t>
  </si>
  <si>
    <t>이앤에치</t>
  </si>
  <si>
    <t>김정운, 유병덕(공동 대표이사)</t>
  </si>
  <si>
    <t>031-533-0283</t>
  </si>
  <si>
    <t xml:space="preserve">경기도 포천시 화현면 봉화로 975-51 </t>
  </si>
  <si>
    <t>101360</t>
  </si>
  <si>
    <t>이엔드디</t>
  </si>
  <si>
    <t>김민용</t>
  </si>
  <si>
    <t>043-268-8588</t>
  </si>
  <si>
    <t xml:space="preserve">충청북도 청주시 흥덕구 직지대로409번길 37 </t>
  </si>
  <si>
    <t>102710</t>
  </si>
  <si>
    <t>이엔에프테크놀로지</t>
  </si>
  <si>
    <t>지용석,김정수,박기수(각자대표)</t>
  </si>
  <si>
    <t>031-881-8200</t>
  </si>
  <si>
    <t xml:space="preserve">경기도 용인시 기흥구 탑실로35번길 14 한국알콜산업그룹빌딩 </t>
  </si>
  <si>
    <t>066980</t>
  </si>
  <si>
    <t>이엔코퍼레이션</t>
  </si>
  <si>
    <t>오태석, 박종운(각자 대표이사)</t>
  </si>
  <si>
    <t>02-2017-7914</t>
  </si>
  <si>
    <t xml:space="preserve">서울특별시 강남구 도산대로 307 백영빌딩 6층 </t>
  </si>
  <si>
    <t>074610</t>
  </si>
  <si>
    <t>이엔플러스</t>
  </si>
  <si>
    <t>안영용, 최용인 각자대표</t>
  </si>
  <si>
    <t>031-366-9600</t>
  </si>
  <si>
    <t xml:space="preserve">경기도 화성시  비봉면 현대기아로 818-11 </t>
  </si>
  <si>
    <t>063760</t>
  </si>
  <si>
    <t>이엘피</t>
  </si>
  <si>
    <t>이재혁</t>
  </si>
  <si>
    <t>031-8036-5800</t>
  </si>
  <si>
    <t xml:space="preserve">경기도 화성시 삼성1로5길 36 </t>
  </si>
  <si>
    <t>123570</t>
  </si>
  <si>
    <t>이엠넷</t>
  </si>
  <si>
    <t>김영원</t>
  </si>
  <si>
    <t>02-2277-8877</t>
  </si>
  <si>
    <t xml:space="preserve">서울특별시 구로구 디지털로34길 27 대륭포스트타워3차14층 </t>
  </si>
  <si>
    <t>083470</t>
  </si>
  <si>
    <t>이엠앤아이</t>
  </si>
  <si>
    <t>대표이사 고창훈</t>
  </si>
  <si>
    <t>031-326-9948</t>
  </si>
  <si>
    <t xml:space="preserve">경기도 안산시 상록구 해안로 705, 파일롯플랜트 2동 203호(사동,경기테크노파크) </t>
  </si>
  <si>
    <t>095190</t>
  </si>
  <si>
    <t>이엠코리아</t>
  </si>
  <si>
    <t>강삼수</t>
  </si>
  <si>
    <t>055-211-9600</t>
  </si>
  <si>
    <t>경상남도 함안군 군북면 함마대로 290-34 -</t>
  </si>
  <si>
    <t>091120</t>
  </si>
  <si>
    <t>이엠텍</t>
  </si>
  <si>
    <t>정승규, 이석근</t>
  </si>
  <si>
    <t>055-710-6000</t>
  </si>
  <si>
    <t>경상남도 창원시 성산구 창원대로1144번길 40 (주)이엠텍</t>
  </si>
  <si>
    <t>232530</t>
  </si>
  <si>
    <t>이엠티</t>
  </si>
  <si>
    <t>유상열</t>
  </si>
  <si>
    <t>070-7166-0203</t>
  </si>
  <si>
    <t xml:space="preserve">충청북도 충주시 대소원면 첨단산업3로 85-1 </t>
  </si>
  <si>
    <t>102460</t>
  </si>
  <si>
    <t>이연제약</t>
  </si>
  <si>
    <t>정순옥, 유용환 (각자 대표이사)</t>
  </si>
  <si>
    <t>02-3407-5218</t>
  </si>
  <si>
    <t>서울특별시 강남구 영동대로 416 8층 (대치동, 코스모타워)</t>
  </si>
  <si>
    <t>039030</t>
  </si>
  <si>
    <t>이오테크닉스</t>
  </si>
  <si>
    <t>성규동,박종구(각자대표이사)</t>
  </si>
  <si>
    <t>031 -420 -2781</t>
  </si>
  <si>
    <t xml:space="preserve">경기도 안양시 동안구 동편로 91 </t>
  </si>
  <si>
    <t>294090</t>
  </si>
  <si>
    <t>이오플로우</t>
  </si>
  <si>
    <t>김재진</t>
  </si>
  <si>
    <t>031-724-0241</t>
  </si>
  <si>
    <t>경기도 성남시 분당구 돌마로 172 에이치동 2202호(정자동,분당서울대학교병원 헬스케어혁신파)</t>
  </si>
  <si>
    <t>088290</t>
  </si>
  <si>
    <t>이원컴포텍</t>
  </si>
  <si>
    <t>이경훈, 홍진영(각자대표)</t>
  </si>
  <si>
    <t>041-740-3113</t>
  </si>
  <si>
    <t>전라북도 정읍시 첨단1로 8 (신정동)</t>
  </si>
  <si>
    <t>084680</t>
  </si>
  <si>
    <t>이월드</t>
  </si>
  <si>
    <t>033301</t>
  </si>
  <si>
    <t>귀금속 및 장신용품 제조업</t>
  </si>
  <si>
    <t>방병순, 이수원</t>
  </si>
  <si>
    <t>053-620-0001</t>
  </si>
  <si>
    <t xml:space="preserve">대구광역시 달서구  두류공원로 200 </t>
  </si>
  <si>
    <t>181340</t>
  </si>
  <si>
    <t>이즈미디어</t>
  </si>
  <si>
    <t>명주성</t>
  </si>
  <si>
    <t>031-427-8411</t>
  </si>
  <si>
    <t>경기도 안양시 동안구 시민대로327번길 12-18 &amp;nbsp</t>
  </si>
  <si>
    <t>353810</t>
  </si>
  <si>
    <t>이지바이오</t>
  </si>
  <si>
    <t xml:space="preserve">황일환 </t>
  </si>
  <si>
    <t>02-501-9988</t>
  </si>
  <si>
    <t xml:space="preserve">서울특별시 강남구 강남대로 310 (역삼동 837-11) 유니온센터 3층 </t>
  </si>
  <si>
    <t>350520</t>
  </si>
  <si>
    <t>이지스레지던스리츠</t>
  </si>
  <si>
    <t>박영희</t>
  </si>
  <si>
    <t>02-6959-3100</t>
  </si>
  <si>
    <t xml:space="preserve">서울특별시 영등포구 여의공원로 115, 14층 </t>
  </si>
  <si>
    <t>334890</t>
  </si>
  <si>
    <t>이지스밸류리츠</t>
  </si>
  <si>
    <t>099750</t>
  </si>
  <si>
    <t>이지케어텍</t>
  </si>
  <si>
    <t>위원량</t>
  </si>
  <si>
    <t>02-747-8640</t>
  </si>
  <si>
    <t>서울특별시 중구 퇴계로 307 4층, 5층, 6층(광희동1가,광희빌딩)</t>
  </si>
  <si>
    <t>377330</t>
  </si>
  <si>
    <t>이지트로닉스</t>
  </si>
  <si>
    <t>강찬호</t>
  </si>
  <si>
    <t>02-881-9800</t>
  </si>
  <si>
    <t xml:space="preserve">경기도 화성시 금곡로163번길 63-100 </t>
  </si>
  <si>
    <t>035810</t>
  </si>
  <si>
    <t>이지홀딩스</t>
  </si>
  <si>
    <t>지현욱,김충석(각자대표)</t>
  </si>
  <si>
    <t>02  -501 -9988</t>
  </si>
  <si>
    <t>서울특별시 강남구  강남대로 310 유니온센타3층</t>
  </si>
  <si>
    <t>160600</t>
  </si>
  <si>
    <t>이큐셀</t>
  </si>
  <si>
    <t>송효선</t>
  </si>
  <si>
    <t>031-299-3888</t>
  </si>
  <si>
    <t xml:space="preserve">경기도 수원시 권선구 산업로155번길 187 (고색동) </t>
  </si>
  <si>
    <t>092130</t>
  </si>
  <si>
    <t>이크레더블</t>
  </si>
  <si>
    <t>이진옥</t>
  </si>
  <si>
    <t>02-2101-9100</t>
  </si>
  <si>
    <t>서울특별시 구로구 디지털로33길 27 삼성IT밸리 8층</t>
  </si>
  <si>
    <t>096040</t>
  </si>
  <si>
    <t>이트론</t>
  </si>
  <si>
    <t>김명종</t>
  </si>
  <si>
    <t>02-528-9377</t>
  </si>
  <si>
    <t xml:space="preserve">서울특별시 금천구 범안로 1130 디지털엠파이어빌딩1203호 </t>
  </si>
  <si>
    <t>134060</t>
  </si>
  <si>
    <t>이퓨쳐</t>
  </si>
  <si>
    <t>이기현</t>
  </si>
  <si>
    <t>02-3400-0509</t>
  </si>
  <si>
    <t>서울특별시 송파구 백제고분로 91 4층</t>
  </si>
  <si>
    <t>001840</t>
  </si>
  <si>
    <t>이화공영</t>
  </si>
  <si>
    <t>최삼규,최종찬</t>
  </si>
  <si>
    <t>02  -336 -0041</t>
  </si>
  <si>
    <t>서울특별시 마포구 양화로 104 (서교동,삼윤빌딩)</t>
  </si>
  <si>
    <t>000760</t>
  </si>
  <si>
    <t>이화산업</t>
  </si>
  <si>
    <t>홍성우</t>
  </si>
  <si>
    <t>02-2007-5555</t>
  </si>
  <si>
    <t xml:space="preserve">서울특별시 중구 삼일대로 299 (충무로2가) </t>
  </si>
  <si>
    <t>024810</t>
  </si>
  <si>
    <t>이화전기</t>
  </si>
  <si>
    <t>02-3440-0276</t>
  </si>
  <si>
    <t xml:space="preserve">서울특별시 강남구  논현로 746 석호빌딩 </t>
  </si>
  <si>
    <t>014990</t>
  </si>
  <si>
    <t>인디에프</t>
  </si>
  <si>
    <t>손수근</t>
  </si>
  <si>
    <t>02-3456-9000</t>
  </si>
  <si>
    <t xml:space="preserve">서울특별시 강남구  테헤란로104길 21 </t>
  </si>
  <si>
    <t>041830</t>
  </si>
  <si>
    <t>인바디</t>
  </si>
  <si>
    <t>차기철,이라미 각자대표이사</t>
  </si>
  <si>
    <t>02  -501 -3939</t>
  </si>
  <si>
    <t xml:space="preserve">서울시 강남구 논현로2길 54(개포동 1164-21) </t>
  </si>
  <si>
    <t>352940</t>
  </si>
  <si>
    <t>인바이오</t>
  </si>
  <si>
    <t>이명재</t>
  </si>
  <si>
    <t>031-477-6011</t>
  </si>
  <si>
    <t xml:space="preserve">경기도 군포시 번영로28번길 37-20, 402호(부곡동, 덕원프라자) </t>
  </si>
  <si>
    <t>101140</t>
  </si>
  <si>
    <t>인바이오젠</t>
  </si>
  <si>
    <t>02-6978-7183</t>
  </si>
  <si>
    <t xml:space="preserve">서울특별시 강남구 선릉로 803 6층, 7층(신사동, 이니셜타워Ⅱ) </t>
  </si>
  <si>
    <t>216400</t>
  </si>
  <si>
    <t>인바이츠바이오코아</t>
  </si>
  <si>
    <t>신용규</t>
  </si>
  <si>
    <t>02-2027-6200</t>
  </si>
  <si>
    <t xml:space="preserve">서울특별시 금천구 디지털로9길 33 </t>
  </si>
  <si>
    <t>079950</t>
  </si>
  <si>
    <t>인베니아</t>
  </si>
  <si>
    <t>구동범</t>
  </si>
  <si>
    <t>031-778-1114</t>
  </si>
  <si>
    <t xml:space="preserve">경기도 성남시 중원구  갈마치로 214 </t>
  </si>
  <si>
    <t>277410</t>
  </si>
  <si>
    <t>인산가</t>
  </si>
  <si>
    <t>김윤세</t>
  </si>
  <si>
    <t>055-963-9991</t>
  </si>
  <si>
    <t>경상남도 함양군 수동면 수동농공길 23-26 -</t>
  </si>
  <si>
    <t>060150</t>
  </si>
  <si>
    <t>인선이엔티</t>
  </si>
  <si>
    <t>이준길</t>
  </si>
  <si>
    <t>031-969-1500</t>
  </si>
  <si>
    <t xml:space="preserve">경기도 고양시 일산동구  동국로 240 인선ENT(주) </t>
  </si>
  <si>
    <t>033230</t>
  </si>
  <si>
    <t>인성정보</t>
  </si>
  <si>
    <t>원종윤, 손영삼(각자대표이사)</t>
  </si>
  <si>
    <t>02-3400-7000</t>
  </si>
  <si>
    <t>서울특별시 강남구 테헤란로 301 삼정빌딩 9층</t>
  </si>
  <si>
    <t>006490</t>
  </si>
  <si>
    <t>인스코비</t>
  </si>
  <si>
    <t>유인수, 구자갑 (각자 대표이사)</t>
  </si>
  <si>
    <t>070-7510-3448</t>
  </si>
  <si>
    <t>서울특별시 금천구  디지털로9길 47 (가산동, 한신아이티타워2차306-2호)</t>
  </si>
  <si>
    <t>037330</t>
  </si>
  <si>
    <t>인지디스플레</t>
  </si>
  <si>
    <t>김용구,금수근,정구용,정혜승(각자대표이사)</t>
  </si>
  <si>
    <t>041-330-3051</t>
  </si>
  <si>
    <t xml:space="preserve">경기도 안산시 단원구  동산로 88 </t>
  </si>
  <si>
    <t>023800</t>
  </si>
  <si>
    <t>인지컨트롤스</t>
  </si>
  <si>
    <t>대표이사 정구용, 대표이사 김양수</t>
  </si>
  <si>
    <t>031-496-1725</t>
  </si>
  <si>
    <t>경기도 시흥시  군자천로 171 (정왕동, 시화공단2다504)</t>
  </si>
  <si>
    <t>034590</t>
  </si>
  <si>
    <t>인천도시가스</t>
  </si>
  <si>
    <t>정진서</t>
  </si>
  <si>
    <t>-1600-0002</t>
  </si>
  <si>
    <t xml:space="preserve">인천광역시 서구  백범로934번길 23 </t>
  </si>
  <si>
    <t>211050</t>
  </si>
  <si>
    <t>인카금융서비스</t>
  </si>
  <si>
    <t>최병채</t>
  </si>
  <si>
    <t>02-2192-8900</t>
  </si>
  <si>
    <t>서울특별시 성동구 아차산로 33 , 5,6층(성수동1가, 삼일빌딩)</t>
  </si>
  <si>
    <t>083640</t>
  </si>
  <si>
    <t>인콘</t>
  </si>
  <si>
    <t>최영훈, 김성곤(각자대표)</t>
  </si>
  <si>
    <t>031-455-8600</t>
  </si>
  <si>
    <t>경기도 안양시 동안구 귀인로 1 4층(호계동)</t>
  </si>
  <si>
    <t>216050</t>
  </si>
  <si>
    <t>인크로스</t>
  </si>
  <si>
    <t>02-3475-2800</t>
  </si>
  <si>
    <t xml:space="preserve">서울특별시 관악구 남부순환로 1926 (경동제약빌딩 5층,8층) </t>
  </si>
  <si>
    <t>049070</t>
  </si>
  <si>
    <t>인탑스</t>
  </si>
  <si>
    <t>김근하, 정사진(각자대표)</t>
  </si>
  <si>
    <t>031-441-4181</t>
  </si>
  <si>
    <t xml:space="preserve">경기도 안양시 만안구  안양천서로 51 </t>
  </si>
  <si>
    <t>119610</t>
  </si>
  <si>
    <t>인터로조</t>
  </si>
  <si>
    <t>노시철</t>
  </si>
  <si>
    <t>031-611-4760</t>
  </si>
  <si>
    <t xml:space="preserve">경기도 평택시  산단로15번길 28 </t>
  </si>
  <si>
    <t>017250</t>
  </si>
  <si>
    <t>인터엠</t>
  </si>
  <si>
    <t>조남용</t>
  </si>
  <si>
    <t>031 -860 -7121</t>
  </si>
  <si>
    <t xml:space="preserve">경기도 양주시 화합로1402번길 73 (덕정동) </t>
  </si>
  <si>
    <t>129260</t>
  </si>
  <si>
    <t>인터지스</t>
  </si>
  <si>
    <t>박동호</t>
  </si>
  <si>
    <t>051-604-3333</t>
  </si>
  <si>
    <t>부산광역시 중구  충장대로9번길 52 마린센터 13층</t>
  </si>
  <si>
    <t>051370</t>
  </si>
  <si>
    <t>인터플렉스</t>
  </si>
  <si>
    <t>신일운</t>
  </si>
  <si>
    <t>(031)494-4290</t>
  </si>
  <si>
    <t>경기도 안산시 단원구 강촌로 149 스마트센터</t>
  </si>
  <si>
    <t>064290</t>
  </si>
  <si>
    <t>인텍플러스</t>
  </si>
  <si>
    <t>이상윤</t>
  </si>
  <si>
    <t>042-930-9900</t>
  </si>
  <si>
    <t>대전광역시 유성구  테크노2로 263 (주)인텍플러스</t>
  </si>
  <si>
    <t>189300</t>
  </si>
  <si>
    <t>인텔리안테크</t>
  </si>
  <si>
    <t>성상엽</t>
  </si>
  <si>
    <t>02-511-2244</t>
  </si>
  <si>
    <t>경기도 평택시 진위면 진위산단로 18-7 &amp;nbsp</t>
  </si>
  <si>
    <t>150840</t>
  </si>
  <si>
    <t>인트로메딕</t>
  </si>
  <si>
    <t>조용석, 권혁찬 (각자대표이사)</t>
  </si>
  <si>
    <t>02-801-9300</t>
  </si>
  <si>
    <t xml:space="preserve">서울특별시 구로구 디지털로31길 41 이앤씨벤처드림타워6차 1105호 </t>
  </si>
  <si>
    <t>048530</t>
  </si>
  <si>
    <t>인트론바이오</t>
  </si>
  <si>
    <t>윤성준, 윤경원(각자대표)</t>
  </si>
  <si>
    <t>031-739-5678</t>
  </si>
  <si>
    <t>경기도 성남시 중원구  사기막골로 137 중앙인더스피아 5차 701~704호</t>
  </si>
  <si>
    <t>023810</t>
  </si>
  <si>
    <t>인팩</t>
  </si>
  <si>
    <t>최오길, 최웅선</t>
  </si>
  <si>
    <t>02-3432-3333</t>
  </si>
  <si>
    <t>서울특별시 송파구 정의로7길 6 PNS홈즈타워 7,8층</t>
  </si>
  <si>
    <t>175140</t>
  </si>
  <si>
    <t>인포마크</t>
  </si>
  <si>
    <t>최혁,박장호(각자대표)</t>
  </si>
  <si>
    <t>02-6205-0505</t>
  </si>
  <si>
    <t xml:space="preserve">경기도 성남시 분당구 황새울로 321 비즈니스호텔갤러리 8층 </t>
  </si>
  <si>
    <t>115310</t>
  </si>
  <si>
    <t>인포바인</t>
  </si>
  <si>
    <t>권 성 준</t>
  </si>
  <si>
    <t>02-3775-3366</t>
  </si>
  <si>
    <t xml:space="preserve">서울특별시 영등포구 여의대로 24 전국경제인연합회관 40층 </t>
  </si>
  <si>
    <t>039290</t>
  </si>
  <si>
    <t>인포뱅크</t>
  </si>
  <si>
    <t>박태형</t>
  </si>
  <si>
    <t>031-628-1500</t>
  </si>
  <si>
    <t xml:space="preserve">경기도 성남시 분당구 대왕판교로 660 유스페이스1 A동 12층 </t>
  </si>
  <si>
    <t>071200</t>
  </si>
  <si>
    <t>인피니트헬스케어</t>
  </si>
  <si>
    <t>홍기태,김동욱</t>
  </si>
  <si>
    <t>02-2194-1600</t>
  </si>
  <si>
    <t>서울특별시 구로구  디지털로34길 27 대륭포스트타워3차 12층</t>
  </si>
  <si>
    <t>101930</t>
  </si>
  <si>
    <t>인화정공</t>
  </si>
  <si>
    <t>이인</t>
  </si>
  <si>
    <t>055-299-0954</t>
  </si>
  <si>
    <t>경상남도 창원시 의창구  차룡로14번길 55 인화정공(주) (팔용동)</t>
  </si>
  <si>
    <t>249420</t>
  </si>
  <si>
    <t>일동제약</t>
  </si>
  <si>
    <t>윤웅섭</t>
  </si>
  <si>
    <t>025263114</t>
  </si>
  <si>
    <t xml:space="preserve">서울특별시 서초구 바우뫼로27길 2 </t>
  </si>
  <si>
    <t>000230</t>
  </si>
  <si>
    <t>일동홀딩스</t>
  </si>
  <si>
    <t>박대창</t>
  </si>
  <si>
    <t>02-526-3114</t>
  </si>
  <si>
    <t>서울특별시 서초구  바우뫼로27길 2 일동제약빌딩</t>
  </si>
  <si>
    <t>013360</t>
  </si>
  <si>
    <t>일성건설</t>
  </si>
  <si>
    <t>유필상</t>
  </si>
  <si>
    <t>032-429-3270</t>
  </si>
  <si>
    <t>인천광역시 남동구  인하로507번길 80 (구월동, 태광프라자402호)</t>
  </si>
  <si>
    <t>003120</t>
  </si>
  <si>
    <t>일성신약</t>
  </si>
  <si>
    <t>윤석근, 윤종욱</t>
  </si>
  <si>
    <t>02-3271-8800</t>
  </si>
  <si>
    <t xml:space="preserve">서울특별시 용산구  원효로84길 9 </t>
  </si>
  <si>
    <t>333430</t>
  </si>
  <si>
    <t>일승</t>
  </si>
  <si>
    <t>051-831-4110</t>
  </si>
  <si>
    <t>부산광역시 강서구 녹산산단165로14번길 31 주식회사 일승</t>
  </si>
  <si>
    <t>068330</t>
  </si>
  <si>
    <t>일신바이오</t>
  </si>
  <si>
    <t>홍성대</t>
  </si>
  <si>
    <t>031-867-1384</t>
  </si>
  <si>
    <t xml:space="preserve">경기도 동두천시 삼육사로548번길 84 </t>
  </si>
  <si>
    <t>003200</t>
  </si>
  <si>
    <t>일신방직</t>
  </si>
  <si>
    <t>031301</t>
  </si>
  <si>
    <t>방적 및 가공사 제조업</t>
  </si>
  <si>
    <t>김정수</t>
  </si>
  <si>
    <t>02-3774-0114</t>
  </si>
  <si>
    <t xml:space="preserve">서울특별시 영등포구  은행로 11 </t>
  </si>
  <si>
    <t>007110</t>
  </si>
  <si>
    <t>일신석재</t>
  </si>
  <si>
    <t>074606</t>
  </si>
  <si>
    <t>건축자재, 철물 및 난방장치 도매업</t>
  </si>
  <si>
    <t>김학선</t>
  </si>
  <si>
    <t>02-487-9009</t>
  </si>
  <si>
    <t>서울특별시 강동구 성내로 19 서경빌딩 6층</t>
  </si>
  <si>
    <t>058450</t>
  </si>
  <si>
    <t>일야</t>
  </si>
  <si>
    <t>강정훈</t>
  </si>
  <si>
    <t>070-5220-3960</t>
  </si>
  <si>
    <t xml:space="preserve">인천광역시 남동구  은봉로 129 </t>
  </si>
  <si>
    <t>007570</t>
  </si>
  <si>
    <t>일양약품</t>
  </si>
  <si>
    <t>김동연</t>
  </si>
  <si>
    <t>02-570-3700</t>
  </si>
  <si>
    <t xml:space="preserve">경기도 용인시 기흥구  하갈로 110 </t>
  </si>
  <si>
    <t>008500</t>
  </si>
  <si>
    <t>일정실업</t>
  </si>
  <si>
    <t>031303</t>
  </si>
  <si>
    <t>편조원단 제조업</t>
  </si>
  <si>
    <t>고동수, 신덕재</t>
  </si>
  <si>
    <t>031-493-0031-5</t>
  </si>
  <si>
    <t>경기도 안산시 단원구 산성로 21 (초지동)</t>
  </si>
  <si>
    <t>019540</t>
  </si>
  <si>
    <t>일지테크</t>
  </si>
  <si>
    <t>구본일,구준모(각자대표)</t>
  </si>
  <si>
    <t>053 -856 -8080</t>
  </si>
  <si>
    <t xml:space="preserve">경상북도 경산시  진량읍 공단4로 50 주일지테크 </t>
  </si>
  <si>
    <t>081000</t>
  </si>
  <si>
    <t>일진다이아</t>
  </si>
  <si>
    <t>신광섭</t>
  </si>
  <si>
    <t>02-707-9076</t>
  </si>
  <si>
    <t xml:space="preserve">충청북도 음성군  대소면 대금로 157 </t>
  </si>
  <si>
    <t>020760</t>
  </si>
  <si>
    <t>일진디스플</t>
  </si>
  <si>
    <t>김기환, 이교진</t>
  </si>
  <si>
    <t>031-680-0212</t>
  </si>
  <si>
    <t>020150</t>
  </si>
  <si>
    <t>일진머티리얼즈</t>
  </si>
  <si>
    <t>양점식</t>
  </si>
  <si>
    <t>02-707-9060</t>
  </si>
  <si>
    <t xml:space="preserve">전라북도 익산시 석암로3길 63-25 </t>
  </si>
  <si>
    <t>103590</t>
  </si>
  <si>
    <t>일진전기</t>
  </si>
  <si>
    <t>황수 (단독대표)</t>
  </si>
  <si>
    <t>02-707-9781</t>
  </si>
  <si>
    <t xml:space="preserve">경기도 화성시  만년로 905-17 </t>
  </si>
  <si>
    <t>094820</t>
  </si>
  <si>
    <t>일진파워</t>
  </si>
  <si>
    <t>이광섭</t>
  </si>
  <si>
    <t>052-237-5330</t>
  </si>
  <si>
    <t>울산광역시 울주군  온산읍 산암로 42 (주)일진에너지</t>
  </si>
  <si>
    <t>271940</t>
  </si>
  <si>
    <t>일진하이솔루스</t>
  </si>
  <si>
    <t>안홍상</t>
  </si>
  <si>
    <t>063-730-4602</t>
  </si>
  <si>
    <t xml:space="preserve">전라북도 완주군 봉동읍 완주산단5로 97-46 </t>
  </si>
  <si>
    <t>015860</t>
  </si>
  <si>
    <t>일진홀딩스</t>
  </si>
  <si>
    <t>허정석</t>
  </si>
  <si>
    <t>031-220-0500</t>
  </si>
  <si>
    <t>226320</t>
  </si>
  <si>
    <t>잇츠한불</t>
  </si>
  <si>
    <t>02-3450-0123</t>
  </si>
  <si>
    <t>서울특별시 강남구 학동로 311 주식회사 잇츠한불</t>
  </si>
  <si>
    <t>950140</t>
  </si>
  <si>
    <t>잉글우드랩</t>
  </si>
  <si>
    <t>조현철</t>
  </si>
  <si>
    <t>031-784-6528</t>
  </si>
  <si>
    <t>20 Campus Rd Totowa, NJ 07512, USA -</t>
  </si>
  <si>
    <t>049550</t>
  </si>
  <si>
    <t>잉크테크</t>
  </si>
  <si>
    <t>정광춘, 양종상(각자 대표)</t>
  </si>
  <si>
    <t>031-494-0001</t>
  </si>
  <si>
    <t xml:space="preserve">경기도 안산시 단원구 능안로 98-12잉크테크 </t>
  </si>
  <si>
    <t>254120</t>
  </si>
  <si>
    <t>자비스</t>
  </si>
  <si>
    <t>031-740-3820</t>
  </si>
  <si>
    <t>경기도 성남시 중원구 사기막골로 177 금강하이테크밸리 619호</t>
  </si>
  <si>
    <t>043910</t>
  </si>
  <si>
    <t>자연과환경</t>
  </si>
  <si>
    <t>053901</t>
  </si>
  <si>
    <t>환경 정화 및 복원업</t>
  </si>
  <si>
    <t>이병용</t>
  </si>
  <si>
    <t>041-852-3355</t>
  </si>
  <si>
    <t xml:space="preserve">충청남도 공주시  우성면 보흥1길 116-28 </t>
  </si>
  <si>
    <t>234920</t>
  </si>
  <si>
    <t>자이글</t>
  </si>
  <si>
    <t>이진희</t>
  </si>
  <si>
    <t>02-3665-9192</t>
  </si>
  <si>
    <t xml:space="preserve">서울특별시 강서구 허준로 217 11층 1114호 </t>
  </si>
  <si>
    <t>289220</t>
  </si>
  <si>
    <t>자이언트스텝</t>
  </si>
  <si>
    <r>
      <rPr>
        <sz val="10"/>
        <color rgb="FF000000"/>
        <rFont val="맑은 고딕"/>
        <family val="2"/>
        <charset val="129"/>
      </rPr>
      <t>광고</t>
    </r>
    <r>
      <rPr>
        <sz val="10"/>
        <color indexed="8"/>
        <rFont val="Arial"/>
        <family val="2"/>
      </rPr>
      <t xml:space="preserve"> VFX, </t>
    </r>
    <r>
      <rPr>
        <sz val="10"/>
        <color rgb="FF000000"/>
        <rFont val="맑은 고딕"/>
        <family val="2"/>
        <charset val="129"/>
      </rPr>
      <t>영상</t>
    </r>
    <r>
      <rPr>
        <sz val="10"/>
        <color indexed="8"/>
        <rFont val="Arial"/>
        <family val="2"/>
      </rPr>
      <t xml:space="preserve"> VFX </t>
    </r>
    <r>
      <rPr>
        <sz val="10"/>
        <color rgb="FF000000"/>
        <rFont val="맑은 고딕"/>
        <family val="2"/>
        <charset val="129"/>
      </rPr>
      <t>및</t>
    </r>
    <r>
      <rPr>
        <sz val="10"/>
        <color indexed="8"/>
        <rFont val="Arial"/>
        <family val="2"/>
      </rPr>
      <t xml:space="preserve"> </t>
    </r>
    <r>
      <rPr>
        <sz val="10"/>
        <color rgb="FF000000"/>
        <rFont val="맑은 고딕"/>
        <family val="2"/>
        <charset val="129"/>
      </rPr>
      <t>리얼타임</t>
    </r>
    <r>
      <rPr>
        <sz val="10"/>
        <color indexed="8"/>
        <rFont val="Arial"/>
        <family val="2"/>
      </rPr>
      <t xml:space="preserve"> </t>
    </r>
    <r>
      <rPr>
        <sz val="10"/>
        <color rgb="FF000000"/>
        <rFont val="맑은 고딕"/>
        <family val="2"/>
        <charset val="129"/>
      </rPr>
      <t>콘텐츠</t>
    </r>
    <r>
      <rPr>
        <sz val="10"/>
        <color indexed="8"/>
        <rFont val="Arial"/>
        <family val="2"/>
      </rPr>
      <t xml:space="preserve"> </t>
    </r>
    <r>
      <rPr>
        <sz val="10"/>
        <color rgb="FF000000"/>
        <rFont val="맑은 고딕"/>
        <family val="2"/>
        <charset val="129"/>
      </rPr>
      <t>솔루션에</t>
    </r>
    <r>
      <rPr>
        <sz val="10"/>
        <color indexed="8"/>
        <rFont val="Arial"/>
        <family val="2"/>
      </rPr>
      <t xml:space="preserve"> </t>
    </r>
    <r>
      <rPr>
        <sz val="10"/>
        <color rgb="FF000000"/>
        <rFont val="맑은 고딕"/>
        <family val="2"/>
        <charset val="129"/>
      </rPr>
      <t>이르기까지</t>
    </r>
    <r>
      <rPr>
        <sz val="10"/>
        <color indexed="8"/>
        <rFont val="Arial"/>
        <family val="2"/>
      </rPr>
      <t xml:space="preserve"> </t>
    </r>
    <r>
      <rPr>
        <sz val="10"/>
        <color rgb="FF000000"/>
        <rFont val="맑은 고딕"/>
        <family val="2"/>
        <charset val="129"/>
      </rPr>
      <t>다양한</t>
    </r>
    <r>
      <rPr>
        <sz val="10"/>
        <color indexed="8"/>
        <rFont val="Arial"/>
        <family val="2"/>
      </rPr>
      <t xml:space="preserve"> </t>
    </r>
    <r>
      <rPr>
        <sz val="10"/>
        <color rgb="FF000000"/>
        <rFont val="맑은 고딕"/>
        <family val="2"/>
        <charset val="129"/>
      </rPr>
      <t>콘텐츠를</t>
    </r>
    <r>
      <rPr>
        <sz val="10"/>
        <color indexed="8"/>
        <rFont val="Arial"/>
        <family val="2"/>
      </rPr>
      <t xml:space="preserve"> </t>
    </r>
    <r>
      <rPr>
        <sz val="10"/>
        <color rgb="FF000000"/>
        <rFont val="맑은 고딕"/>
        <family val="2"/>
        <charset val="129"/>
      </rPr>
      <t>제작하는</t>
    </r>
    <r>
      <rPr>
        <sz val="10"/>
        <color indexed="8"/>
        <rFont val="Arial"/>
        <family val="2"/>
      </rPr>
      <t xml:space="preserve"> AI</t>
    </r>
    <r>
      <rPr>
        <sz val="10"/>
        <color rgb="FF000000"/>
        <rFont val="맑은 고딕"/>
        <family val="2"/>
        <charset val="129"/>
      </rPr>
      <t>기반의</t>
    </r>
    <r>
      <rPr>
        <sz val="10"/>
        <color indexed="8"/>
        <rFont val="Arial"/>
        <family val="2"/>
      </rPr>
      <t xml:space="preserve"> </t>
    </r>
    <r>
      <rPr>
        <sz val="10"/>
        <color rgb="FF000000"/>
        <rFont val="맑은 고딕"/>
        <family val="2"/>
        <charset val="129"/>
      </rPr>
      <t>리얼타임</t>
    </r>
    <r>
      <rPr>
        <sz val="10"/>
        <color indexed="8"/>
        <rFont val="Arial"/>
        <family val="2"/>
      </rPr>
      <t xml:space="preserve"> </t>
    </r>
    <r>
      <rPr>
        <sz val="10"/>
        <color rgb="FF000000"/>
        <rFont val="맑은 고딕"/>
        <family val="2"/>
        <charset val="129"/>
      </rPr>
      <t>콘텐츠</t>
    </r>
    <r>
      <rPr>
        <sz val="10"/>
        <color indexed="8"/>
        <rFont val="Arial"/>
        <family val="2"/>
      </rPr>
      <t xml:space="preserve"> </t>
    </r>
    <r>
      <rPr>
        <sz val="10"/>
        <color rgb="FF000000"/>
        <rFont val="맑은 고딕"/>
        <family val="2"/>
        <charset val="129"/>
      </rPr>
      <t>솔루션</t>
    </r>
    <r>
      <rPr>
        <sz val="10"/>
        <color indexed="8"/>
        <rFont val="Arial"/>
        <family val="2"/>
      </rPr>
      <t xml:space="preserve"> </t>
    </r>
    <r>
      <rPr>
        <sz val="10"/>
        <color rgb="FF000000"/>
        <rFont val="맑은 고딕"/>
        <family val="2"/>
        <charset val="129"/>
      </rPr>
      <t>전문기업</t>
    </r>
    <phoneticPr fontId="21" type="noConversion"/>
  </si>
  <si>
    <t>하승봉, 이지철</t>
  </si>
  <si>
    <t>02-549-0005</t>
  </si>
  <si>
    <t>서울특별시 강남구 학동로37길 8 &amp;nbsp</t>
  </si>
  <si>
    <t>317400</t>
  </si>
  <si>
    <t>자이에스앤디</t>
  </si>
  <si>
    <t>엄관석</t>
  </si>
  <si>
    <t>02-6910-7100</t>
  </si>
  <si>
    <t xml:space="preserve">서울특별시 중구 퇴계로 173 </t>
  </si>
  <si>
    <t>033240</t>
  </si>
  <si>
    <t>자화전자</t>
  </si>
  <si>
    <t>김상면, 김찬용(각자대표)</t>
  </si>
  <si>
    <t>043-210-7114</t>
  </si>
  <si>
    <t xml:space="preserve">충청북도 청원군  북이면 충청대로 1217 </t>
  </si>
  <si>
    <t>174880</t>
  </si>
  <si>
    <t>장원테크</t>
  </si>
  <si>
    <t>김진명</t>
  </si>
  <si>
    <t>070-4016-3509</t>
  </si>
  <si>
    <t>경상북도 구미시 1공단로7길 14-9 &amp;nbsp</t>
  </si>
  <si>
    <t>049630</t>
  </si>
  <si>
    <t>재영솔루텍</t>
  </si>
  <si>
    <t>김학권,김승재(각자 대표이사)</t>
  </si>
  <si>
    <t>(032)820-0522</t>
  </si>
  <si>
    <t xml:space="preserve">인천광역시 연수구 갯벌로 118 </t>
  </si>
  <si>
    <t>000950</t>
  </si>
  <si>
    <t>전방</t>
  </si>
  <si>
    <t>조덕현</t>
  </si>
  <si>
    <t>02-2122-6000</t>
  </si>
  <si>
    <t>서울특별시 서대문구  서소문로 21 (충정로3가, 충정타워)</t>
  </si>
  <si>
    <t>110020</t>
  </si>
  <si>
    <t>전진바이오팜</t>
  </si>
  <si>
    <t>이태훈</t>
  </si>
  <si>
    <t>053-593-7191</t>
  </si>
  <si>
    <t xml:space="preserve">대구광역시 달서구 성서공단북로 295 - </t>
  </si>
  <si>
    <t>208140</t>
  </si>
  <si>
    <t>정다운</t>
  </si>
  <si>
    <t>김 선 철</t>
  </si>
  <si>
    <t>061-334-5289</t>
  </si>
  <si>
    <t>전라남도 나주시 동수농공단지길 137-17 (주)정다운</t>
  </si>
  <si>
    <t>040420</t>
  </si>
  <si>
    <t>정상제이엘에스</t>
  </si>
  <si>
    <t>박정흠</t>
  </si>
  <si>
    <t>02-3413-9100</t>
  </si>
  <si>
    <t xml:space="preserve">서울특별시 강남구  영동대로 229 </t>
  </si>
  <si>
    <t>045510</t>
  </si>
  <si>
    <t>정원엔시스</t>
  </si>
  <si>
    <t>한덕희</t>
  </si>
  <si>
    <t>02  -5147-007(</t>
  </si>
  <si>
    <t xml:space="preserve">서울특별시 강남구  도산대로1길 46 (신사동) </t>
  </si>
  <si>
    <t>217190</t>
  </si>
  <si>
    <t>제너셈</t>
  </si>
  <si>
    <t>한복우</t>
  </si>
  <si>
    <t>032-810-8400</t>
  </si>
  <si>
    <t>인천광역시 연수구 송도과학로84번길 24 제너셈 사옥</t>
  </si>
  <si>
    <t>095700</t>
  </si>
  <si>
    <t>제넥신</t>
  </si>
  <si>
    <t>우정원, Neil Warma</t>
  </si>
  <si>
    <t>02-6098-2600</t>
  </si>
  <si>
    <t>서울특별시 강서구 마곡중앙로 172 바이오이노베이션파크</t>
  </si>
  <si>
    <t>072520</t>
  </si>
  <si>
    <t>제넨바이오</t>
  </si>
  <si>
    <t>김성주, 김춘학</t>
  </si>
  <si>
    <t>031-606-3120</t>
  </si>
  <si>
    <t>경기도 평택시 청북읍 드림산단2로 80 -</t>
  </si>
  <si>
    <t>122310</t>
  </si>
  <si>
    <t>제노레이</t>
  </si>
  <si>
    <t>박병욱</t>
  </si>
  <si>
    <t>031-5178-5500</t>
  </si>
  <si>
    <t xml:space="preserve">경기도 성남시 중원구 둔촌대로 560, 512호(상대원동, 벽산테크노피아) </t>
  </si>
  <si>
    <t>361390</t>
  </si>
  <si>
    <t>제노코</t>
  </si>
  <si>
    <t>유태삼</t>
  </si>
  <si>
    <t>031-428-6000</t>
  </si>
  <si>
    <t xml:space="preserve">경기도 군포시 농심로72번길 1 (당정동,제노코빌딩) </t>
  </si>
  <si>
    <t>066830</t>
  </si>
  <si>
    <t>제노텍</t>
  </si>
  <si>
    <t>김재종</t>
  </si>
  <si>
    <t>042-862-8404</t>
  </si>
  <si>
    <t xml:space="preserve">대전광역시 유성구 가정북로 26-69 </t>
  </si>
  <si>
    <t>187420</t>
  </si>
  <si>
    <t>제노포커스</t>
  </si>
  <si>
    <t>김의중</t>
  </si>
  <si>
    <t>042-862-4483</t>
  </si>
  <si>
    <t xml:space="preserve">대전광역시 유성구 테크노1로 65(관평동) </t>
  </si>
  <si>
    <t>225220</t>
  </si>
  <si>
    <t>제놀루션</t>
  </si>
  <si>
    <t>김기옥</t>
  </si>
  <si>
    <t>02-449-8670</t>
  </si>
  <si>
    <t>서울특별시 강서구 마곡중앙8로3길 63 (주)제놀루션</t>
  </si>
  <si>
    <t>123330</t>
  </si>
  <si>
    <t>제닉</t>
  </si>
  <si>
    <t>허남</t>
  </si>
  <si>
    <t>031-725-5600</t>
  </si>
  <si>
    <t>경기도 성남시 분당구 판교로255번길 34 3층</t>
  </si>
  <si>
    <t>159580</t>
  </si>
  <si>
    <t>제로투세븐</t>
  </si>
  <si>
    <t>김정민</t>
  </si>
  <si>
    <t>02-740-3188</t>
  </si>
  <si>
    <t xml:space="preserve">서울특별시 마포구 상암산로 76YTN뉴스퀘어 17/18층 </t>
  </si>
  <si>
    <t>147830</t>
  </si>
  <si>
    <t>제룡산업</t>
  </si>
  <si>
    <t>박종태</t>
  </si>
  <si>
    <t>02-2204-3700</t>
  </si>
  <si>
    <t>서울특별시 광진구  아차산로 628 (광장동)</t>
  </si>
  <si>
    <t>033100</t>
  </si>
  <si>
    <t>제룡전기</t>
  </si>
  <si>
    <t>02-2204-6300</t>
  </si>
  <si>
    <t xml:space="preserve">서울특별시 광진구  아차산로 628 </t>
  </si>
  <si>
    <t>079370</t>
  </si>
  <si>
    <t>제우스</t>
  </si>
  <si>
    <t>이종우</t>
  </si>
  <si>
    <t>031-377-9500</t>
  </si>
  <si>
    <t xml:space="preserve">경기도 화성시 안녕남로 132 (주)제우스 </t>
  </si>
  <si>
    <t>054950</t>
  </si>
  <si>
    <t>제이브이엠</t>
  </si>
  <si>
    <t>이용희</t>
  </si>
  <si>
    <t>053-608-2536</t>
  </si>
  <si>
    <t xml:space="preserve">대구광역시 달서구  호산동로 121 </t>
  </si>
  <si>
    <t>023440</t>
  </si>
  <si>
    <t>제이스코홀딩스</t>
  </si>
  <si>
    <t>한상민</t>
  </si>
  <si>
    <t>031-499-0776</t>
  </si>
  <si>
    <t>경기도 안산시 단원구  시화로 60, 301 (성곡동, 시화공단4다)</t>
  </si>
  <si>
    <t>090470</t>
  </si>
  <si>
    <t>제이스텍</t>
  </si>
  <si>
    <t>정재송, 최기열, 김두열 (각자 대표이사)</t>
  </si>
  <si>
    <t>041-421-5000</t>
  </si>
  <si>
    <t xml:space="preserve">충청남도 아산시 음봉면 산동로 433-15 - </t>
  </si>
  <si>
    <t>287410</t>
  </si>
  <si>
    <t>제이시스메디칼</t>
  </si>
  <si>
    <t>강동환</t>
  </si>
  <si>
    <t>02-2603-6417</t>
  </si>
  <si>
    <t>서울특별시 금천구 가마산로 96 307호 (가산동, 대륭테크노타운8차)</t>
  </si>
  <si>
    <t>137950</t>
  </si>
  <si>
    <t>제이씨케미칼</t>
  </si>
  <si>
    <t>이종응</t>
  </si>
  <si>
    <t>02-6321-1333</t>
  </si>
  <si>
    <t xml:space="preserve">울산광역시 울주군  온산읍 화산1길 70 </t>
  </si>
  <si>
    <t>033320</t>
  </si>
  <si>
    <t>제이씨현시스템</t>
  </si>
  <si>
    <t>차중석</t>
  </si>
  <si>
    <t>02-2105-9100</t>
  </si>
  <si>
    <t xml:space="preserve">서울특별시 용산구  새창로45길 74 </t>
  </si>
  <si>
    <t>348950</t>
  </si>
  <si>
    <t>제이알글로벌리츠</t>
  </si>
  <si>
    <t>오남수</t>
  </si>
  <si>
    <t xml:space="preserve">서울특별시 중구 을지로 100 </t>
  </si>
  <si>
    <t>204270</t>
  </si>
  <si>
    <t>제이앤티씨</t>
  </si>
  <si>
    <t>장용성, 김윤택(각자 대표이사)</t>
  </si>
  <si>
    <t>031-354-2590</t>
  </si>
  <si>
    <t>경기도 화성시 정남면 구내길 81-9 &amp;nbsp</t>
  </si>
  <si>
    <t>194370</t>
  </si>
  <si>
    <t>제이에스코퍼레이션</t>
  </si>
  <si>
    <t>홍재성</t>
  </si>
  <si>
    <t>02-2040-3400</t>
  </si>
  <si>
    <t xml:space="preserve">서울특별시 송파구 위례성대로 138 (방이동) </t>
  </si>
  <si>
    <t>026040</t>
  </si>
  <si>
    <t>제이에스티나</t>
  </si>
  <si>
    <t>대표이사 김유미, 장호선 각자대표</t>
  </si>
  <si>
    <t>02-2190-7025</t>
  </si>
  <si>
    <t xml:space="preserve">서울특별시 송파구 양재대로62길 53 </t>
  </si>
  <si>
    <t>126880</t>
  </si>
  <si>
    <t>제이엔케이히터</t>
  </si>
  <si>
    <t>김방희</t>
  </si>
  <si>
    <t>02-2026-4250</t>
  </si>
  <si>
    <t xml:space="preserve">서울특별시 금천구  가산디지털1로 168 </t>
  </si>
  <si>
    <t>322510</t>
  </si>
  <si>
    <t>제이엘케이</t>
  </si>
  <si>
    <t>김동민</t>
  </si>
  <si>
    <t>070-4651-4051</t>
  </si>
  <si>
    <t xml:space="preserve">충청북도 청주시 청원구 오창읍 양청송대길 10 청주미래누리터(지식산업센터) 204호 </t>
  </si>
  <si>
    <t>254160</t>
  </si>
  <si>
    <t>제이엠멀티</t>
  </si>
  <si>
    <t>박훈웅</t>
  </si>
  <si>
    <t>02-2043-0753</t>
  </si>
  <si>
    <t>충청남도 공주시 흑수골길 39 (신관동) 3층</t>
  </si>
  <si>
    <t>033050</t>
  </si>
  <si>
    <t>제이엠아이</t>
  </si>
  <si>
    <t>정광훈</t>
  </si>
  <si>
    <t>031 -376 -9494</t>
  </si>
  <si>
    <t xml:space="preserve">경기도 화성시 동탄면 동탄산단8길 15-20 </t>
  </si>
  <si>
    <t>094970</t>
  </si>
  <si>
    <t>제이엠티</t>
  </si>
  <si>
    <t>정수연, 정도연(각자대표)</t>
  </si>
  <si>
    <t>070-7500-4320</t>
  </si>
  <si>
    <t>경기도 평택시 산단로 63-19 (모곡동)</t>
  </si>
  <si>
    <t>058420</t>
  </si>
  <si>
    <t>제이웨이</t>
  </si>
  <si>
    <t>디지털영화관 컨텐츠 공급 및 시스템 유지보수, VOD서비스 사업</t>
    <phoneticPr fontId="23" type="noConversion"/>
  </si>
  <si>
    <t>홍병한</t>
  </si>
  <si>
    <t>02-3400-8500</t>
  </si>
  <si>
    <t>광주광역시 서구 상무중앙로 57 402호(치평동,에스클래스상가)</t>
  </si>
  <si>
    <t>025620</t>
  </si>
  <si>
    <t>제이준코스메틱</t>
  </si>
  <si>
    <t>양재원</t>
  </si>
  <si>
    <t>02-2193-9500</t>
  </si>
  <si>
    <t>인천광역시 남동구 남동대로 405 (남촌동 614)</t>
  </si>
  <si>
    <t>089790</t>
  </si>
  <si>
    <t>제이티</t>
  </si>
  <si>
    <t>유홍준</t>
  </si>
  <si>
    <t>070-4172-0100</t>
  </si>
  <si>
    <t xml:space="preserve">충청남도 천안시 서북구  직산읍 4산단3로 135 </t>
  </si>
  <si>
    <t>030000</t>
  </si>
  <si>
    <t>제일기획</t>
  </si>
  <si>
    <t>유정근</t>
  </si>
  <si>
    <t>02-3780-2114</t>
  </si>
  <si>
    <t xml:space="preserve">서울특별시 용산구  이태원로 222 제일기획 </t>
  </si>
  <si>
    <t>052670</t>
  </si>
  <si>
    <t>제일바이오</t>
  </si>
  <si>
    <t>심광경</t>
  </si>
  <si>
    <t>031-494-8226</t>
  </si>
  <si>
    <t xml:space="preserve">경기 안산시 목내동 456-2 </t>
  </si>
  <si>
    <t>271980</t>
  </si>
  <si>
    <t>제일약품</t>
  </si>
  <si>
    <t>성석제</t>
  </si>
  <si>
    <t>02-549-7451</t>
  </si>
  <si>
    <t xml:space="preserve">서울특별시 서초구 사평대로 343 제일약품 사옥 </t>
  </si>
  <si>
    <t>001560</t>
  </si>
  <si>
    <t>제일연마</t>
  </si>
  <si>
    <t>오유인, 오현수, 추헌주 (각자 대표)</t>
  </si>
  <si>
    <t>054-285-8401</t>
  </si>
  <si>
    <t xml:space="preserve">경상북도 포항시 남구 대송로101번길 34(장흥동) </t>
  </si>
  <si>
    <t>199820</t>
  </si>
  <si>
    <t>제일전기공업</t>
  </si>
  <si>
    <t>강동욱</t>
  </si>
  <si>
    <t>051-205-9111</t>
  </si>
  <si>
    <t xml:space="preserve">부산광역시 사하구 을숙도대로 555 </t>
  </si>
  <si>
    <t>038010</t>
  </si>
  <si>
    <t>제일테크노스</t>
  </si>
  <si>
    <t>나주영,최재우</t>
  </si>
  <si>
    <t>054-278-2841</t>
  </si>
  <si>
    <t xml:space="preserve">경상북도 포항시 남구 장흥로39번길 7 </t>
  </si>
  <si>
    <t>002620</t>
  </si>
  <si>
    <t>제일파마홀딩스</t>
  </si>
  <si>
    <t>한상철</t>
  </si>
  <si>
    <t xml:space="preserve">서울특별시 서초구 사평대로 343 </t>
  </si>
  <si>
    <t>276730</t>
  </si>
  <si>
    <t>제주맥주</t>
  </si>
  <si>
    <t>문혁기</t>
  </si>
  <si>
    <t>064-798-9800</t>
  </si>
  <si>
    <t xml:space="preserve">제주특별자치도 제주시 한림읍 금능농공길 62-11 </t>
  </si>
  <si>
    <t>080220</t>
  </si>
  <si>
    <t>제주반도체</t>
  </si>
  <si>
    <t>박성식, 조형섭(각자 대표)</t>
  </si>
  <si>
    <t>(064)740-1700</t>
  </si>
  <si>
    <t xml:space="preserve">제주특별자치도 제주시 청사로 1길 18-4 </t>
  </si>
  <si>
    <t>006220</t>
  </si>
  <si>
    <t>제주은행</t>
  </si>
  <si>
    <t>박우혁</t>
  </si>
  <si>
    <t>064-720-0200</t>
  </si>
  <si>
    <t>제주특별자치도 제주시 1100로 3351 세기빌딩</t>
  </si>
  <si>
    <t>089590</t>
  </si>
  <si>
    <t>제주항공</t>
  </si>
  <si>
    <t>김이배</t>
  </si>
  <si>
    <t>070-7420-1986</t>
  </si>
  <si>
    <t xml:space="preserve">제주특별자치도 제주시 신대로 64 3층 </t>
  </si>
  <si>
    <t>216080</t>
  </si>
  <si>
    <t>제테마</t>
  </si>
  <si>
    <t>김재영</t>
  </si>
  <si>
    <t>02-572-1331</t>
  </si>
  <si>
    <t>강원도 원주시 지정면 조엄로 321 &amp;nbsp;</t>
  </si>
  <si>
    <t>229000</t>
  </si>
  <si>
    <t>젠큐릭스</t>
  </si>
  <si>
    <t>조상래</t>
  </si>
  <si>
    <t>02-2621-7038</t>
  </si>
  <si>
    <t xml:space="preserve">서울특별시 구로구 디지털로 243 지하이시티 15층 </t>
  </si>
  <si>
    <t>248020</t>
  </si>
  <si>
    <t>젬</t>
  </si>
  <si>
    <t>한양증권</t>
  </si>
  <si>
    <t>박춘하</t>
  </si>
  <si>
    <t>031-737-4877</t>
  </si>
  <si>
    <t xml:space="preserve">충청북도 음성군 맹동면 용두5길 22 </t>
  </si>
  <si>
    <t>082270</t>
  </si>
  <si>
    <t>젬백스</t>
  </si>
  <si>
    <t>김상재, 송형곤</t>
  </si>
  <si>
    <t>042-931-6287</t>
  </si>
  <si>
    <t xml:space="preserve">대전광역시 유성구 테크노11로 58 </t>
  </si>
  <si>
    <t>064800</t>
  </si>
  <si>
    <t>젬백스링크</t>
  </si>
  <si>
    <t>김상재, 서영운</t>
  </si>
  <si>
    <t>02-2102-7300</t>
  </si>
  <si>
    <t xml:space="preserve">서울특별시 영등포구 영등포로 272 (영등포동3가, 젬백스링크타워) - </t>
  </si>
  <si>
    <t>044060</t>
  </si>
  <si>
    <t>조광ILI</t>
  </si>
  <si>
    <t>055-360-0200</t>
  </si>
  <si>
    <t xml:space="preserve">경상남도 양산시 산막공단북10길 37 (산막동) </t>
  </si>
  <si>
    <t>004910</t>
  </si>
  <si>
    <t>조광페인트</t>
  </si>
  <si>
    <t>양성아</t>
  </si>
  <si>
    <t>051-304-7701-5</t>
  </si>
  <si>
    <t>부산광역시 사상구  삼덕로 5 148</t>
  </si>
  <si>
    <t>004700</t>
  </si>
  <si>
    <t>조광피혁</t>
  </si>
  <si>
    <t>이연석</t>
  </si>
  <si>
    <t>043-270-5311-3</t>
  </si>
  <si>
    <t>충청북도 청주시 흥덕구 공단로126번길 97 (송정동, 공단2브럭)</t>
  </si>
  <si>
    <t>001550</t>
  </si>
  <si>
    <t>조비</t>
  </si>
  <si>
    <t>이승연</t>
  </si>
  <si>
    <t>02-3488-5853</t>
  </si>
  <si>
    <t>서울특별시 서초구 효령로77길 28 동오빌딩 (서초동 1337-4)</t>
  </si>
  <si>
    <t>000480</t>
  </si>
  <si>
    <t>조선내화</t>
  </si>
  <si>
    <t>이금옥</t>
  </si>
  <si>
    <t>061-798-8114</t>
  </si>
  <si>
    <t xml:space="preserve">전라남도 광양시 산업로 55 </t>
  </si>
  <si>
    <t>120030</t>
  </si>
  <si>
    <t>조선선재</t>
  </si>
  <si>
    <t>054-289-8200</t>
  </si>
  <si>
    <t>034940</t>
  </si>
  <si>
    <t>조아제약</t>
  </si>
  <si>
    <t>조성환, 조성배(각자대표)</t>
  </si>
  <si>
    <t>02-6670-9200</t>
  </si>
  <si>
    <t>서울특별시 영등포구 당산로2길 12 에이스테크노타워 101호(문래동3가, 에이스테크노타워1층)</t>
  </si>
  <si>
    <t>067000</t>
  </si>
  <si>
    <t>조이시티</t>
  </si>
  <si>
    <t>조성원</t>
  </si>
  <si>
    <t>031-789-6500</t>
  </si>
  <si>
    <t xml:space="preserve">경기도 성남시 분당구 분당로 55 </t>
  </si>
  <si>
    <t>018470</t>
  </si>
  <si>
    <t>조일알미늄</t>
  </si>
  <si>
    <t>이영호,성원모</t>
  </si>
  <si>
    <t>053-856-5252</t>
  </si>
  <si>
    <t xml:space="preserve">경상북도 경산시  진량읍 공단6로 98 </t>
  </si>
  <si>
    <t>002600</t>
  </si>
  <si>
    <t>조흥</t>
  </si>
  <si>
    <t>김성태</t>
  </si>
  <si>
    <t>031-433-3883</t>
  </si>
  <si>
    <t>경기도 안산시 단원구  시화로 38 (성곡동)</t>
  </si>
  <si>
    <t>185750</t>
  </si>
  <si>
    <t>종근당</t>
  </si>
  <si>
    <t>02-2194-0300</t>
  </si>
  <si>
    <t xml:space="preserve">서울 서대문구 충정로3가 3가 368 종근당빌딩 </t>
  </si>
  <si>
    <t>063160</t>
  </si>
  <si>
    <t>종근당바이오</t>
  </si>
  <si>
    <t>02-2194-0555</t>
  </si>
  <si>
    <t xml:space="preserve">서울특별시 서대문구  충정로 8 </t>
  </si>
  <si>
    <t>001630</t>
  </si>
  <si>
    <t>종근당홀딩스</t>
  </si>
  <si>
    <t>02-6373-0600</t>
  </si>
  <si>
    <t xml:space="preserve">서울특별시 서대문구  충정로 8 종근당빌딩 </t>
  </si>
  <si>
    <t>033340</t>
  </si>
  <si>
    <t>좋은사람들</t>
  </si>
  <si>
    <t>02-320-6600</t>
  </si>
  <si>
    <t>서울특별시 마포구 연희로 11 한국특허정보원빌딩 서울 마포구 연희로 11, 5층(동교동, 한국특허정보원빌딩 5층 S-559호)</t>
  </si>
  <si>
    <t>036930</t>
  </si>
  <si>
    <t>주성엔지니어링</t>
  </si>
  <si>
    <t>황철주</t>
  </si>
  <si>
    <t>031 -760 -7000</t>
  </si>
  <si>
    <t>경기도 광주시  오포읍 오포로 240 주성엔지니어링</t>
  </si>
  <si>
    <t>044380</t>
  </si>
  <si>
    <t>주연테크</t>
  </si>
  <si>
    <t>김희라</t>
  </si>
  <si>
    <t>02-2122-1000</t>
  </si>
  <si>
    <t>서울특별시 강서구 양천로 583 B동 505호(염창동,우림블루나인)</t>
  </si>
  <si>
    <t>239340</t>
  </si>
  <si>
    <t>줌인터넷</t>
  </si>
  <si>
    <t>이성현</t>
  </si>
  <si>
    <t>02-583-4640</t>
  </si>
  <si>
    <t>서울특별시 서초구 반포대로 3 이스트빌딩 -</t>
  </si>
  <si>
    <t>051980</t>
  </si>
  <si>
    <t>중앙디앤엠</t>
  </si>
  <si>
    <t>02-6953-7630</t>
  </si>
  <si>
    <t xml:space="preserve">경기도 안양시 동안구 시민대로 115 503호(호계동) </t>
  </si>
  <si>
    <t>072020</t>
  </si>
  <si>
    <t>중앙백신</t>
  </si>
  <si>
    <t>윤인중</t>
  </si>
  <si>
    <t>(042)863-9322</t>
  </si>
  <si>
    <t>대전광역시 유성구 유성대로 1476-37 (주)중앙백신연구소</t>
  </si>
  <si>
    <t>000440</t>
  </si>
  <si>
    <t>중앙에너비스</t>
  </si>
  <si>
    <t>한상열, 한상은 (각자 대표이사)</t>
  </si>
  <si>
    <t>070-8707-4500</t>
  </si>
  <si>
    <t xml:space="preserve">서울특별시 용산구  한남대로 82 </t>
  </si>
  <si>
    <t>078650</t>
  </si>
  <si>
    <t>지나인제약</t>
  </si>
  <si>
    <t>김찬규</t>
  </si>
  <si>
    <t>031-740-6800</t>
  </si>
  <si>
    <t>경기도 성남시 중원구 둔촌대로 519 지층 비105호(상대원동, 중일아인스프라츠3차)</t>
  </si>
  <si>
    <t>228760</t>
  </si>
  <si>
    <t>지노믹트리</t>
  </si>
  <si>
    <t>안성환</t>
  </si>
  <si>
    <t>042-861-4551</t>
  </si>
  <si>
    <t xml:space="preserve">대전광역시 유성구 테크노10로 44-6 </t>
  </si>
  <si>
    <t>314130</t>
  </si>
  <si>
    <t>지놈앤컴퍼니</t>
  </si>
  <si>
    <t>배지수, 박한수, 서영진 (각자 대표이사)</t>
  </si>
  <si>
    <t>031-628-0150</t>
  </si>
  <si>
    <t>경기도 성남시 분당구 판교로255번길 35, B동 8층(삼평동, 판교실리콘파크) &amp;nbsp</t>
  </si>
  <si>
    <t>013890</t>
  </si>
  <si>
    <t>지누스</t>
  </si>
  <si>
    <t>심재형</t>
  </si>
  <si>
    <t>031-622-1700</t>
  </si>
  <si>
    <t xml:space="preserve">경기도 성남시 분당구 야탑로81번길 10,8층(야탑동, 아미고타워) </t>
  </si>
  <si>
    <t>389030</t>
  </si>
  <si>
    <t>지니너스</t>
  </si>
  <si>
    <t>박웅양</t>
  </si>
  <si>
    <t>02-6949-6570</t>
  </si>
  <si>
    <t xml:space="preserve">서울특별시 송파구 정의로 70 4층, 5층(문정동, 케이디유타워) </t>
  </si>
  <si>
    <t>043610</t>
  </si>
  <si>
    <t>지니뮤직</t>
  </si>
  <si>
    <t>Park Hyun Jin</t>
  </si>
  <si>
    <t>02-3282-2600</t>
  </si>
  <si>
    <t xml:space="preserve">서울특별시 강남구 테헤란로 415 L7 Hotels 강남타워 (6~8층) </t>
  </si>
  <si>
    <t>263860</t>
  </si>
  <si>
    <t>지니언스</t>
  </si>
  <si>
    <t>이동범</t>
  </si>
  <si>
    <t>031-8084-9770</t>
  </si>
  <si>
    <t xml:space="preserve">경기도 안양시 동안구 벌말로 66 12층 A-F(관양동,평촌역 하이필드) </t>
  </si>
  <si>
    <t>303030</t>
  </si>
  <si>
    <t>지니틱스</t>
  </si>
  <si>
    <t>031-8065-6000</t>
  </si>
  <si>
    <t>경기도 용인시 기흥구 흥덕1로 13 흥덕아이티밸리 1901호, (주)지니틱스</t>
  </si>
  <si>
    <t>036180</t>
  </si>
  <si>
    <t>지더블유바이텍</t>
  </si>
  <si>
    <t>02-2140-3300</t>
  </si>
  <si>
    <t>서울특별시 금천구 벚꽃로 244 1101호(가산동, 벽산디지털밸리5차)</t>
  </si>
  <si>
    <t>208350</t>
  </si>
  <si>
    <t>지란지교시큐리티</t>
  </si>
  <si>
    <t>윤두식</t>
  </si>
  <si>
    <t>02-569-6110</t>
  </si>
  <si>
    <t>서울특별시 강남구 역삼로 542 5층 502호(대치동, 신사제2빌딩)</t>
  </si>
  <si>
    <t>144510</t>
  </si>
  <si>
    <t>지씨셀</t>
  </si>
  <si>
    <t xml:space="preserve">경기도 용인시 기흥구 이현로30번길 131-1 - </t>
  </si>
  <si>
    <t>382480</t>
  </si>
  <si>
    <t>지아이텍</t>
  </si>
  <si>
    <t>이인영</t>
  </si>
  <si>
    <t>041-543-1316</t>
  </si>
  <si>
    <t xml:space="preserve">충청남도 아산시 둔포면 아산밸리로387번길 42 </t>
  </si>
  <si>
    <t>382800</t>
  </si>
  <si>
    <t>지앤비에스엔지니어링</t>
  </si>
  <si>
    <t>박상순</t>
  </si>
  <si>
    <t>031-658-6276</t>
  </si>
  <si>
    <t xml:space="preserve">경기도 안성시 대덕면 모산로 401-14 </t>
  </si>
  <si>
    <t>299480</t>
  </si>
  <si>
    <t>지앤이헬스케어</t>
  </si>
  <si>
    <t>장영민</t>
  </si>
  <si>
    <t>1688-8845</t>
  </si>
  <si>
    <t xml:space="preserve">경기도 하남시 초광산단동로6번길 55(광암동, 지앤이빌딩) </t>
  </si>
  <si>
    <t>051160</t>
  </si>
  <si>
    <t>지어소프트</t>
  </si>
  <si>
    <t>김영준</t>
  </si>
  <si>
    <t>02-2155-5100</t>
  </si>
  <si>
    <t>서울특별시 서초구 서초중앙로8길 117 (서초동,지어소프트빌딩)</t>
  </si>
  <si>
    <t>053050</t>
  </si>
  <si>
    <t>지에스이</t>
  </si>
  <si>
    <t>유석형</t>
  </si>
  <si>
    <t>055-855-0102</t>
  </si>
  <si>
    <t xml:space="preserve">경상남도 사천시 사천읍 구암두문로 412-30 </t>
  </si>
  <si>
    <t>119850</t>
  </si>
  <si>
    <t>지엔씨에너지</t>
  </si>
  <si>
    <t>안병철</t>
  </si>
  <si>
    <t>02-2164-9200</t>
  </si>
  <si>
    <t xml:space="preserve">서울특별시 영등포구 양산로 43 우림이비지센터 911, 912호 </t>
  </si>
  <si>
    <t>270520</t>
  </si>
  <si>
    <t>지엔원에너지</t>
  </si>
  <si>
    <t>최근화</t>
  </si>
  <si>
    <t>031-420-4677</t>
  </si>
  <si>
    <t>경기도 안양시 동안구 학의로 268 809호(관양동, 안양메가벨리)</t>
  </si>
  <si>
    <t>065060</t>
  </si>
  <si>
    <t>지엔코</t>
  </si>
  <si>
    <t>김석주 장지혁 (각자대표이사)</t>
  </si>
  <si>
    <t>02-2185-8500</t>
  </si>
  <si>
    <t>서울특별시 송파구  동남로4길 41 지엔코빌딩</t>
  </si>
  <si>
    <t>204840</t>
  </si>
  <si>
    <t>지엘팜텍</t>
  </si>
  <si>
    <t>왕훈식</t>
  </si>
  <si>
    <t>031-739-5220</t>
  </si>
  <si>
    <t>경기도 성남시 수정구 달래내로 46 성남글로벌융합센터 210호</t>
  </si>
  <si>
    <t>013870</t>
  </si>
  <si>
    <t>지엠비코리아</t>
  </si>
  <si>
    <t>정세영, 송병영</t>
  </si>
  <si>
    <t>055-263-2131</t>
  </si>
  <si>
    <t xml:space="preserve">경상남도 창원시 성산구  웅남로 618(성산동) </t>
  </si>
  <si>
    <t>071320</t>
  </si>
  <si>
    <t>지역난방공사</t>
  </si>
  <si>
    <t>043503</t>
  </si>
  <si>
    <t>증기, 냉·온수 및 공기조절 공급업</t>
  </si>
  <si>
    <t>황창화</t>
  </si>
  <si>
    <t>031-780-4114</t>
  </si>
  <si>
    <t xml:space="preserve">경기도 성남시 분당구 분당로 368 </t>
  </si>
  <si>
    <t>311320</t>
  </si>
  <si>
    <t>지오엘리먼트</t>
  </si>
  <si>
    <t>031-611-9123</t>
  </si>
  <si>
    <t xml:space="preserve">경기도 안성시 금석3길 30 </t>
  </si>
  <si>
    <t>035000</t>
  </si>
  <si>
    <t>지투알</t>
  </si>
  <si>
    <t>정성수</t>
  </si>
  <si>
    <t>02-705-2173</t>
  </si>
  <si>
    <t>서울특별시 마포구  마포대로 155 LG마포B/D15F</t>
  </si>
  <si>
    <t>388050</t>
  </si>
  <si>
    <t>지투파워</t>
  </si>
  <si>
    <t>김영일, 장철수</t>
  </si>
  <si>
    <t>031-427-1261</t>
  </si>
  <si>
    <t xml:space="preserve">경기도 화성시 양감면 초록로 868-12 </t>
  </si>
  <si>
    <t>219750</t>
  </si>
  <si>
    <t>지티지웰니스</t>
  </si>
  <si>
    <t>한윤석,임지현</t>
  </si>
  <si>
    <t>070 - 7874 - 1069</t>
  </si>
  <si>
    <t>경기도 용인시 수지구 신수로 767 &amp;nbsp</t>
  </si>
  <si>
    <t>088790</t>
  </si>
  <si>
    <t>진도</t>
  </si>
  <si>
    <t>임병남</t>
  </si>
  <si>
    <t>02-850-8270</t>
  </si>
  <si>
    <t xml:space="preserve">서울특별시 금천구  가산디지털1로 75 </t>
  </si>
  <si>
    <t>018120</t>
  </si>
  <si>
    <t>진로발효</t>
  </si>
  <si>
    <t>031 -491 -2675</t>
  </si>
  <si>
    <t xml:space="preserve">경기도 안산시 단원구 별망로 594 </t>
  </si>
  <si>
    <t>109820</t>
  </si>
  <si>
    <t>진매트릭스</t>
  </si>
  <si>
    <t>김수옥</t>
  </si>
  <si>
    <t>031-628-2000</t>
  </si>
  <si>
    <t>경기도 성남시 분당구  대왕판교로 700 삼평동 코리아바이오파크 8층,7층</t>
  </si>
  <si>
    <t>086060</t>
  </si>
  <si>
    <t>진바이오텍</t>
  </si>
  <si>
    <t>이찬호</t>
  </si>
  <si>
    <t>041-853-9961</t>
  </si>
  <si>
    <t xml:space="preserve">충청남도 공주시  계룡면 신원사로 166 </t>
  </si>
  <si>
    <t>036890</t>
  </si>
  <si>
    <t>진성티이씨</t>
  </si>
  <si>
    <t>윤성수, 윤준수(공동대표이사)</t>
  </si>
  <si>
    <t>031 -658 -0100</t>
  </si>
  <si>
    <t xml:space="preserve">경기도 평택시 세교산단로 3 (세교동) </t>
  </si>
  <si>
    <t>363250</t>
  </si>
  <si>
    <t>진시스템</t>
  </si>
  <si>
    <t>서유진</t>
  </si>
  <si>
    <t>042-863-8551</t>
  </si>
  <si>
    <t xml:space="preserve">대전광역시 유성구 테크노2로 200-9 </t>
  </si>
  <si>
    <t>003780</t>
  </si>
  <si>
    <t>진양산업</t>
  </si>
  <si>
    <t>김상용,조영태(각자대표이사)</t>
  </si>
  <si>
    <t>055-382-8981</t>
  </si>
  <si>
    <t>경상남도 양산시 유산공단7길 42 -</t>
  </si>
  <si>
    <t>007370</t>
  </si>
  <si>
    <t>진양제약</t>
  </si>
  <si>
    <t>최재준</t>
  </si>
  <si>
    <t>02-3470-0300</t>
  </si>
  <si>
    <t xml:space="preserve">서울특별시 서초구  효령로 231 </t>
  </si>
  <si>
    <t>010640</t>
  </si>
  <si>
    <t>진양폴리</t>
  </si>
  <si>
    <t>031-657-2545</t>
  </si>
  <si>
    <t>경기 평택시 세교동 536-8번지</t>
  </si>
  <si>
    <t>100250</t>
  </si>
  <si>
    <t>진양홀딩스</t>
  </si>
  <si>
    <t>양준영,임규호(각자대표)</t>
  </si>
  <si>
    <t>051-809-8813</t>
  </si>
  <si>
    <t>부산광역시 부산진구 시민공원로 20번길 8(부암동) -</t>
  </si>
  <si>
    <t>051630</t>
  </si>
  <si>
    <t>진양화학</t>
  </si>
  <si>
    <t>김상용</t>
  </si>
  <si>
    <t>052-278-0700</t>
  </si>
  <si>
    <t xml:space="preserve">울산광역시 남구  장생포로 93 </t>
  </si>
  <si>
    <t>272450</t>
  </si>
  <si>
    <t>진에어</t>
  </si>
  <si>
    <t>박병률</t>
  </si>
  <si>
    <t>1600-6200</t>
  </si>
  <si>
    <t xml:space="preserve">서울특별시 강서구 공항대로 453, 3층 </t>
  </si>
  <si>
    <t>011000</t>
  </si>
  <si>
    <t>진원생명과학</t>
  </si>
  <si>
    <t>박영근</t>
  </si>
  <si>
    <t>02-3458-4030</t>
  </si>
  <si>
    <t>서울특별시 영등포구 여의대로 108 20층(여의도동, 파크원NH금융타워(타워2))</t>
  </si>
  <si>
    <t>250030</t>
  </si>
  <si>
    <t>진코스텍</t>
  </si>
  <si>
    <t>김임준</t>
  </si>
  <si>
    <t>031-433-5575</t>
  </si>
  <si>
    <t xml:space="preserve">경기도 시흥시 군자천로237번길, 31 2나 604호 (정왕동) </t>
  </si>
  <si>
    <t>002780</t>
  </si>
  <si>
    <t>진흥기업</t>
  </si>
  <si>
    <t>박상신</t>
  </si>
  <si>
    <t>02-772-1200</t>
  </si>
  <si>
    <t>인천광역시 연수구 컨벤시아대로 69 (송도동 , 송도밀레니엄 807호)</t>
  </si>
  <si>
    <t>233990</t>
  </si>
  <si>
    <t>질경이</t>
  </si>
  <si>
    <t>최원석</t>
  </si>
  <si>
    <t>070-8952-5702</t>
  </si>
  <si>
    <t>서울특별시 서초구 반포대로8길 11-8 -</t>
  </si>
  <si>
    <t>085660</t>
  </si>
  <si>
    <t>차바이오텍</t>
  </si>
  <si>
    <t>오상훈 (단독대표)</t>
  </si>
  <si>
    <t>031-881-7400</t>
  </si>
  <si>
    <t>서울특별시 강남구 도산대로 442 청담동 피엔폴루스 3층</t>
  </si>
  <si>
    <t>261780</t>
  </si>
  <si>
    <t>차백신연구소</t>
  </si>
  <si>
    <t>염정선</t>
  </si>
  <si>
    <t>031-881-7327</t>
  </si>
  <si>
    <t xml:space="preserve">경기도 성남시 중원구 둔촌대로 560,  406,407호(상대원동, 벽산테크노피아) </t>
  </si>
  <si>
    <t>009310</t>
  </si>
  <si>
    <t>참엔지니어링</t>
  </si>
  <si>
    <t>변인재</t>
  </si>
  <si>
    <t>031-330-8500</t>
  </si>
  <si>
    <t xml:space="preserve">경기도 용인시 처인구  남사면 형제로 5 </t>
  </si>
  <si>
    <t>158310</t>
  </si>
  <si>
    <t>참존글로벌</t>
  </si>
  <si>
    <t>이홍배</t>
  </si>
  <si>
    <t>031-8085-0700</t>
  </si>
  <si>
    <t>경기도 화성시 동탄순환대로 830 202호,203호,204호,205호(영천동,동탄에스케이브이1센터)</t>
  </si>
  <si>
    <t>094850</t>
  </si>
  <si>
    <t>참좋은여행</t>
  </si>
  <si>
    <t>조현문, 이종혁(공동대표이사)</t>
  </si>
  <si>
    <t>02-2188-4137</t>
  </si>
  <si>
    <t xml:space="preserve">서울특별시 중구 서소문로 135 (서소문동, 연호빌딩) </t>
  </si>
  <si>
    <t>004650</t>
  </si>
  <si>
    <t>창해에탄올</t>
  </si>
  <si>
    <t>임성우, 이연희</t>
  </si>
  <si>
    <t>063-214-7800</t>
  </si>
  <si>
    <t xml:space="preserve">전라북도 전주시 덕진구 원만성로 15 </t>
  </si>
  <si>
    <t>278280</t>
  </si>
  <si>
    <t>천보</t>
  </si>
  <si>
    <t>이상율</t>
  </si>
  <si>
    <t>070-4865-2525</t>
  </si>
  <si>
    <t xml:space="preserve">충청북도 충주시 주덕읍 중원산업로 312 </t>
  </si>
  <si>
    <t>000650</t>
  </si>
  <si>
    <t>천일고속</t>
  </si>
  <si>
    <t>박도현</t>
  </si>
  <si>
    <t>051-254-9111</t>
  </si>
  <si>
    <t xml:space="preserve">부산광역시 동구 중앙대로 168(초량동) </t>
  </si>
  <si>
    <t>140290</t>
  </si>
  <si>
    <t>청광건설</t>
  </si>
  <si>
    <t>허숭</t>
  </si>
  <si>
    <t>02-3461-6393</t>
  </si>
  <si>
    <t xml:space="preserve">서울특별시 강남구  언주로 550 </t>
  </si>
  <si>
    <t>362320</t>
  </si>
  <si>
    <t>청담글로벌</t>
  </si>
  <si>
    <t>최석주</t>
  </si>
  <si>
    <t>032-721-8211</t>
  </si>
  <si>
    <t xml:space="preserve">인천광역시 연수구 인천타워대로 323 (송도동, 송도센트로드) B동 2401호 </t>
  </si>
  <si>
    <t>066360</t>
  </si>
  <si>
    <t>체리부로</t>
  </si>
  <si>
    <t>김인식, 송명식(각자 대표이사)</t>
  </si>
  <si>
    <t>043-530-3200</t>
  </si>
  <si>
    <t xml:space="preserve">충청북도 진천군 이월면 생거진천로 1770 </t>
  </si>
  <si>
    <t>033250</t>
  </si>
  <si>
    <t>체시스</t>
  </si>
  <si>
    <t>이명곤, 김성광(각자대표이사)</t>
  </si>
  <si>
    <t>053-851-8511</t>
  </si>
  <si>
    <t xml:space="preserve">경상북도 경산시 진량읍 일연로 528 </t>
  </si>
  <si>
    <t>047820</t>
  </si>
  <si>
    <t>초록뱀미디어</t>
  </si>
  <si>
    <t>TV드라마 제작을 중심으로 하는 방송프로그램사업</t>
    <phoneticPr fontId="23" type="noConversion"/>
  </si>
  <si>
    <t>김상헌,최진욱 (각자대표이사)</t>
  </si>
  <si>
    <t>02-6925-7000</t>
  </si>
  <si>
    <t xml:space="preserve">서울특별시 강남구 도산대로 414 14층(청담동, 한성청담빌딩) </t>
  </si>
  <si>
    <t>052300</t>
  </si>
  <si>
    <t>초록뱀컴퍼니</t>
  </si>
  <si>
    <t>최진욱</t>
  </si>
  <si>
    <t>02-6237-9784</t>
  </si>
  <si>
    <t>118000</t>
  </si>
  <si>
    <t>초록뱀헬스케어</t>
  </si>
  <si>
    <t>신범용</t>
  </si>
  <si>
    <t>2194-3535</t>
  </si>
  <si>
    <t>경기도 화성시 병점중앙로 156 202호(진안동, 드림빌딩)</t>
  </si>
  <si>
    <t>094360</t>
  </si>
  <si>
    <t>칩스앤미디어</t>
  </si>
  <si>
    <t>02-568-3767</t>
  </si>
  <si>
    <t xml:space="preserve">서울특별시 강남구 테헤란로 509 엔씨타워1  7층,8층 </t>
  </si>
  <si>
    <t>016790</t>
  </si>
  <si>
    <t>카나리아바이오</t>
  </si>
  <si>
    <t>나 한 익</t>
  </si>
  <si>
    <t>041-563-8200</t>
  </si>
  <si>
    <t xml:space="preserve">충청남도 천안시 동남구 용수골길 23 현대사료(주) </t>
  </si>
  <si>
    <t>016920</t>
  </si>
  <si>
    <t>카스</t>
  </si>
  <si>
    <t>김태인</t>
  </si>
  <si>
    <t>02-2225-3526</t>
  </si>
  <si>
    <t xml:space="preserve">경기도 양주시  광적면 그루고개로 262 </t>
  </si>
  <si>
    <t>284620</t>
  </si>
  <si>
    <t>카이노스메드</t>
  </si>
  <si>
    <t>이기섭</t>
  </si>
  <si>
    <t>02-567-7417</t>
  </si>
  <si>
    <t xml:space="preserve">경기도 성남시 분당구 대왕판교로 700 코리아바이오파크 제3층 제에이-301호 일부 </t>
  </si>
  <si>
    <t>035720</t>
  </si>
  <si>
    <t>카카오</t>
  </si>
  <si>
    <t>남궁훈, 홍은택 각자 대표이사</t>
  </si>
  <si>
    <t>02-6718-1082</t>
  </si>
  <si>
    <t xml:space="preserve">제주특별자치도 제주시 첨단로 242 </t>
  </si>
  <si>
    <t>293490</t>
  </si>
  <si>
    <t>카카오게임즈</t>
  </si>
  <si>
    <t>조계현</t>
  </si>
  <si>
    <t>1566-8834</t>
  </si>
  <si>
    <t>경기도 성남시 분당구 판교역로 152, 14층(백현동, 알파돔타워 3) &amp;nbsp</t>
  </si>
  <si>
    <t>323410</t>
  </si>
  <si>
    <t>카카오뱅크</t>
  </si>
  <si>
    <t>윤호영</t>
  </si>
  <si>
    <t>02-6288-6000</t>
  </si>
  <si>
    <t>경기도 성남시 분당구 분당내곡로 131 (백현동, 판교테크원)</t>
  </si>
  <si>
    <t>377300</t>
  </si>
  <si>
    <t>카카오페이</t>
  </si>
  <si>
    <t>신원근</t>
  </si>
  <si>
    <t>1644-7405</t>
  </si>
  <si>
    <t>경기도 성남시 분당구 판교역로 166 카카오페이판교아지트 B동 15층</t>
  </si>
  <si>
    <t>042000</t>
  </si>
  <si>
    <t>카페24</t>
  </si>
  <si>
    <t>이재석</t>
  </si>
  <si>
    <t>02-3284-0300</t>
  </si>
  <si>
    <t xml:space="preserve">서울특별시 동작구 보라매로5길 15 </t>
  </si>
  <si>
    <t>006380</t>
  </si>
  <si>
    <t>카프로</t>
  </si>
  <si>
    <t>권용대</t>
  </si>
  <si>
    <t>02-399-1200</t>
  </si>
  <si>
    <t>서울특별시 종로구 인사동7길 12 12층(관훈동, 백상빌딩)</t>
  </si>
  <si>
    <t>317530</t>
  </si>
  <si>
    <t>캐리소프트</t>
  </si>
  <si>
    <t>어린이와 가족 IP 기반의 미디어 콘텐츠 전문 기업</t>
    <phoneticPr fontId="23" type="noConversion"/>
  </si>
  <si>
    <t>박창신</t>
  </si>
  <si>
    <t>02-2289-1452</t>
  </si>
  <si>
    <t xml:space="preserve">서울특별시 구로구 디지털로31길 20, 에이스테크노타워5차 1101호 </t>
  </si>
  <si>
    <t>071850</t>
  </si>
  <si>
    <t>캐스텍코리아</t>
  </si>
  <si>
    <t>윤상원</t>
  </si>
  <si>
    <t>051-974-4222</t>
  </si>
  <si>
    <t xml:space="preserve">부산광역시 사상구 학장로63번길 24 </t>
  </si>
  <si>
    <t>050110</t>
  </si>
  <si>
    <t>캠시스</t>
  </si>
  <si>
    <t>박영태 (단일대표)</t>
  </si>
  <si>
    <t>070-4680-2500</t>
  </si>
  <si>
    <t xml:space="preserve">인천광역시 연수구  벤처로100번길 26 </t>
  </si>
  <si>
    <t>223310</t>
  </si>
  <si>
    <t>커머스마이너</t>
  </si>
  <si>
    <t>유병길</t>
  </si>
  <si>
    <t>070-7860-9660</t>
  </si>
  <si>
    <t>서울특별시 강남구 언주로 702 경남제약타워 10층</t>
  </si>
  <si>
    <t>109070</t>
  </si>
  <si>
    <t>컨버즈</t>
  </si>
  <si>
    <t>곽종호(단독대표)</t>
  </si>
  <si>
    <t>070-7563-6333</t>
  </si>
  <si>
    <t>충청남도 당진시 시곡로 307 -</t>
  </si>
  <si>
    <t>900310</t>
  </si>
  <si>
    <t>컬러레이</t>
  </si>
  <si>
    <t>줘중비아오</t>
  </si>
  <si>
    <t>02	-2088-8526</t>
  </si>
  <si>
    <t>Connaught Place, Central, Hong Kong Suite 3201, Jardine house 1</t>
  </si>
  <si>
    <t>078340</t>
  </si>
  <si>
    <t>컴투스</t>
  </si>
  <si>
    <t>송재준, 이주환</t>
  </si>
  <si>
    <t>02-6292-6000</t>
  </si>
  <si>
    <t xml:space="preserve">서울특별시 금천구  가산디지털1로 131 </t>
  </si>
  <si>
    <t>063080</t>
  </si>
  <si>
    <t>컴투스홀딩스</t>
  </si>
  <si>
    <t>이용국</t>
  </si>
  <si>
    <t>02-876-5252</t>
  </si>
  <si>
    <t>서울특별시 금천구 가산디지털1로 131 에이동 4층</t>
  </si>
  <si>
    <t>307930</t>
  </si>
  <si>
    <t>컴퍼니케이</t>
  </si>
  <si>
    <t>김학범</t>
  </si>
  <si>
    <t>02-568-8470</t>
  </si>
  <si>
    <t xml:space="preserve">서울특별시 강남구 테헤란로 620 에이동 14층 </t>
  </si>
  <si>
    <t>079190</t>
  </si>
  <si>
    <t>케스피온</t>
  </si>
  <si>
    <t>LLOYD YEONSU LEE</t>
  </si>
  <si>
    <t>02-2107-5500</t>
  </si>
  <si>
    <t>인천광역시 남동구  남동서로 155 (고잔동, 남동공단80블럭4로트)</t>
  </si>
  <si>
    <t>263700</t>
  </si>
  <si>
    <t>케어랩스</t>
  </si>
  <si>
    <t>박경득</t>
  </si>
  <si>
    <t>02-6929-2340</t>
  </si>
  <si>
    <t xml:space="preserve">서울특별시 강남구 역삼로2길 16 S타워 11층 </t>
  </si>
  <si>
    <t>214370</t>
  </si>
  <si>
    <t>케어젠</t>
  </si>
  <si>
    <t>정용지</t>
  </si>
  <si>
    <t>031-420-9242</t>
  </si>
  <si>
    <t xml:space="preserve">경기도 안양시 동안구 엘에스로91번길 46-38 </t>
  </si>
  <si>
    <t>221980</t>
  </si>
  <si>
    <t>케이디켐</t>
  </si>
  <si>
    <t>민남규</t>
  </si>
  <si>
    <t>043-543-8430</t>
  </si>
  <si>
    <t>충청북도 보은군 보은읍 매화구인로 345 &amp;nbsp</t>
  </si>
  <si>
    <t>001620</t>
  </si>
  <si>
    <t>케이비아이동국실업</t>
  </si>
  <si>
    <t>김진산</t>
  </si>
  <si>
    <t>02-754-2961</t>
  </si>
  <si>
    <t xml:space="preserve">서울특별시 용산구  한강대로 350 </t>
  </si>
  <si>
    <t>342550</t>
  </si>
  <si>
    <t>케이비제20호스팩</t>
  </si>
  <si>
    <t>황정현</t>
  </si>
  <si>
    <t>02-523-8333</t>
  </si>
  <si>
    <t xml:space="preserve">서울특별시 강남구 선릉로90길 40, 8층 (대치동, 예감빌딩) </t>
  </si>
  <si>
    <t>424140</t>
  </si>
  <si>
    <t>케이비제21호스팩</t>
  </si>
  <si>
    <t>02-6166-0707</t>
  </si>
  <si>
    <t xml:space="preserve">서울특별시 영등포구 의사당대로1길 25, 606호 </t>
  </si>
  <si>
    <t>192250</t>
  </si>
  <si>
    <t>케이사인</t>
  </si>
  <si>
    <t>최승락</t>
  </si>
  <si>
    <t>02-591-2390</t>
  </si>
  <si>
    <t xml:space="preserve">서울특별시 강남구 선릉로 577 b1,5층 </t>
  </si>
  <si>
    <t>029460</t>
  </si>
  <si>
    <t>케이씨</t>
  </si>
  <si>
    <t>고상걸, 임관택(각자대표이사)</t>
  </si>
  <si>
    <t>031-670-8900</t>
  </si>
  <si>
    <t xml:space="preserve">경기도 안성시  미양면 제2공단2길 39 </t>
  </si>
  <si>
    <t>115500</t>
  </si>
  <si>
    <t>케이씨에스</t>
  </si>
  <si>
    <t>김광묵</t>
  </si>
  <si>
    <t>02-6377-5001</t>
  </si>
  <si>
    <t>경상북도 구미시 3공단1로 284 (임수동)</t>
  </si>
  <si>
    <t>281820</t>
  </si>
  <si>
    <t>케이씨텍</t>
  </si>
  <si>
    <t>양호근, 최동규 (각자 대표이사)</t>
  </si>
  <si>
    <t>031-670-8000</t>
  </si>
  <si>
    <t xml:space="preserve">경기도 안성시 미양면 제2공단3길 30 </t>
  </si>
  <si>
    <t>089150</t>
  </si>
  <si>
    <t>케이씨티</t>
  </si>
  <si>
    <t>이규현</t>
  </si>
  <si>
    <t>02-6377-5622</t>
  </si>
  <si>
    <t xml:space="preserve">경기도 수원시 권선구  일월천로4번길 7-10 금제빌딩 </t>
  </si>
  <si>
    <t>025880</t>
  </si>
  <si>
    <t>케이씨피드</t>
  </si>
  <si>
    <t>정한식, 김희철(각자 대표이사)</t>
  </si>
  <si>
    <t>054-332-6511</t>
  </si>
  <si>
    <t xml:space="preserve">경상북도 영천시 금호읍 금호로 320 </t>
  </si>
  <si>
    <t>093320</t>
  </si>
  <si>
    <t>케이아이엔엑스</t>
  </si>
  <si>
    <t>김지욱</t>
  </si>
  <si>
    <t>02-2187-6373</t>
  </si>
  <si>
    <t xml:space="preserve">서울특별시 강남구 강남대로 636 7층, 10층(신사동, 두원빌딩) </t>
  </si>
  <si>
    <t>073010</t>
  </si>
  <si>
    <t>케이에스피</t>
  </si>
  <si>
    <t>이범호</t>
  </si>
  <si>
    <t>(051)831-6270</t>
  </si>
  <si>
    <t xml:space="preserve">부산광역시 강서구  녹산산단381로86번길 43 </t>
  </si>
  <si>
    <t>105330</t>
  </si>
  <si>
    <t>케이엔더블유</t>
  </si>
  <si>
    <t>오원석</t>
  </si>
  <si>
    <t>031-950-0200</t>
  </si>
  <si>
    <t>경기도 파주시  문산읍 돈유3로 51 (주)케이엔더블유</t>
  </si>
  <si>
    <t>272110</t>
  </si>
  <si>
    <t>케이엔제이</t>
  </si>
  <si>
    <t>심호섭</t>
  </si>
  <si>
    <t>070-7201-8512</t>
  </si>
  <si>
    <t xml:space="preserve">충청남도 아산시 음봉면 스마트산단1로 22 케이엔제이 </t>
  </si>
  <si>
    <t>039420</t>
  </si>
  <si>
    <t>케이엘넷</t>
  </si>
  <si>
    <t>정지원</t>
  </si>
  <si>
    <t>02-538-0236</t>
  </si>
  <si>
    <t xml:space="preserve">서울 강남구 역삼로 155(역삼동 748-14) </t>
  </si>
  <si>
    <t>083550</t>
  </si>
  <si>
    <t>케이엠</t>
  </si>
  <si>
    <t>신병순</t>
  </si>
  <si>
    <t>031-678-8814</t>
  </si>
  <si>
    <t xml:space="preserve">강원도 평창군  평창읍 농공단지길 23-21 (주)케이엠 </t>
  </si>
  <si>
    <t>032500</t>
  </si>
  <si>
    <t>케이엠더블유</t>
  </si>
  <si>
    <t>김덕용</t>
  </si>
  <si>
    <t>031 -370 -8600</t>
  </si>
  <si>
    <t>경기도 화성시 동탄대로25길 21 -</t>
  </si>
  <si>
    <t>225430</t>
  </si>
  <si>
    <t>케이엠제약</t>
  </si>
  <si>
    <t>강일모</t>
  </si>
  <si>
    <t>02-3477-8422</t>
  </si>
  <si>
    <t>경기도 평택시 포승읍 평택항로268번길 121 -</t>
  </si>
  <si>
    <t>102370</t>
  </si>
  <si>
    <t>케이옥션</t>
  </si>
  <si>
    <t>도현순</t>
  </si>
  <si>
    <t>02-3479-8888</t>
  </si>
  <si>
    <t xml:space="preserve">서울특별시 강남구 언주로172길 23, 신사동 아트타워 </t>
  </si>
  <si>
    <t>381970</t>
  </si>
  <si>
    <t>케이카</t>
  </si>
  <si>
    <t>정인국</t>
  </si>
  <si>
    <t xml:space="preserve">서울특별시 영등포구 선유로43길 27 </t>
  </si>
  <si>
    <t>145270</t>
  </si>
  <si>
    <t>케이탑리츠</t>
  </si>
  <si>
    <t>이명식</t>
  </si>
  <si>
    <t>02-783-5858</t>
  </si>
  <si>
    <t>서울특별시 영등포구 국제금융로 70 미원빌딩 19층 1901호</t>
  </si>
  <si>
    <t>036030</t>
  </si>
  <si>
    <t>케이티알파</t>
  </si>
  <si>
    <t>정기호</t>
  </si>
  <si>
    <t>02-1588-5668</t>
  </si>
  <si>
    <t xml:space="preserve">서울특별시 동작구  보라매로5길 23 삼성보라매옴니타워 </t>
  </si>
  <si>
    <t>064820</t>
  </si>
  <si>
    <t>케이프</t>
  </si>
  <si>
    <t>정 형 석</t>
  </si>
  <si>
    <t>055-370-1234</t>
  </si>
  <si>
    <t xml:space="preserve">경상남도 양산시  상북면 양산대로 1303  </t>
  </si>
  <si>
    <t>347140</t>
  </si>
  <si>
    <t>케이프이에스제4호</t>
  </si>
  <si>
    <t>윤종연</t>
  </si>
  <si>
    <t xml:space="preserve">서울특별시 영등포구 국제금융로2길 25, 8층 </t>
  </si>
  <si>
    <t>256940</t>
  </si>
  <si>
    <t>케이피에스</t>
  </si>
  <si>
    <t>김하용</t>
  </si>
  <si>
    <t>031-8041-5411</t>
  </si>
  <si>
    <t>경기도 화성시 동탄면 동탄산단10길 52 &amp;nbsp</t>
  </si>
  <si>
    <t>024880</t>
  </si>
  <si>
    <t>케이피에프</t>
  </si>
  <si>
    <t>송무현, 김형노</t>
  </si>
  <si>
    <t>043-849-1114</t>
  </si>
  <si>
    <t>경기도 성남시 분당구 운중로 136 판교송현타워</t>
  </si>
  <si>
    <t>042040</t>
  </si>
  <si>
    <t>케이피엠테크</t>
  </si>
  <si>
    <t>김지훈</t>
  </si>
  <si>
    <t>(031)489-4100</t>
  </si>
  <si>
    <t xml:space="preserve">경기 안산시 원시동 816-2 </t>
  </si>
  <si>
    <t>054410</t>
  </si>
  <si>
    <t>케이피티유</t>
  </si>
  <si>
    <t>박준영</t>
  </si>
  <si>
    <t>031-831-3000</t>
  </si>
  <si>
    <t xml:space="preserve">경기도 화성시 정남면 괘랑2길 1 </t>
  </si>
  <si>
    <t>258610</t>
  </si>
  <si>
    <t>케일럼</t>
  </si>
  <si>
    <t>마이클권</t>
  </si>
  <si>
    <t>051-941-3511</t>
  </si>
  <si>
    <t>부산광역시 강서구 범방2로 6 &amp;nbsp</t>
  </si>
  <si>
    <t>274090</t>
  </si>
  <si>
    <t>켄코아에어로스페이스</t>
  </si>
  <si>
    <t>케네스민규리</t>
  </si>
  <si>
    <t>055-855-4130</t>
  </si>
  <si>
    <t xml:space="preserve">경상남도 사천시 사남면 외국기업로 152-44 </t>
  </si>
  <si>
    <t>402420</t>
  </si>
  <si>
    <t>켈스</t>
  </si>
  <si>
    <t>이동호</t>
  </si>
  <si>
    <t>031-754-0320</t>
  </si>
  <si>
    <t xml:space="preserve">경기도 성남시 수정구 창업로 54, 321호(시흥동, 기업성장센터) </t>
  </si>
  <si>
    <t>217600</t>
  </si>
  <si>
    <t>켐온</t>
  </si>
  <si>
    <t>송시환</t>
  </si>
  <si>
    <t>031-888-6634</t>
  </si>
  <si>
    <t>경기도 용인시 처인구 양지면 남평로 240 (주)켐온</t>
  </si>
  <si>
    <t>089010</t>
  </si>
  <si>
    <t>켐트로닉스</t>
  </si>
  <si>
    <t>김보균, 김응수</t>
  </si>
  <si>
    <t>031-776-7690</t>
  </si>
  <si>
    <t xml:space="preserve">세종특별자치시   전동면 배일길 31 </t>
  </si>
  <si>
    <t>220260</t>
  </si>
  <si>
    <t>켐트로스</t>
  </si>
  <si>
    <t>031-491-0653</t>
  </si>
  <si>
    <t>경기도 안산시 단원구 능안로 7 -</t>
  </si>
  <si>
    <t>176590</t>
  </si>
  <si>
    <t>코나솔</t>
  </si>
  <si>
    <t>강윤근</t>
  </si>
  <si>
    <t>041-359-6600</t>
  </si>
  <si>
    <t xml:space="preserve">충청남도 당진시 면천면 산업단지길 17-60 </t>
  </si>
  <si>
    <t>052400</t>
  </si>
  <si>
    <t>코나아이</t>
  </si>
  <si>
    <t>조정일</t>
  </si>
  <si>
    <t>02-2168-7500</t>
  </si>
  <si>
    <t>서울특별시 영등포구  은행로 3 익스콘벤처타워 8층</t>
  </si>
  <si>
    <t>402030</t>
  </si>
  <si>
    <t>코난테크놀로지</t>
  </si>
  <si>
    <t>김영섬</t>
  </si>
  <si>
    <t>02-3469-8500</t>
  </si>
  <si>
    <t xml:space="preserve">서울특별시 서초구 강남대로 327 대륭서초타워 6,7층 </t>
  </si>
  <si>
    <t>391710</t>
  </si>
  <si>
    <t>코닉오토메이션</t>
  </si>
  <si>
    <t>김혁, 나화성 (각자대표)</t>
  </si>
  <si>
    <t>경기도 화성시 동탄산단9길 23-12 경기도 화성시 동탄산단9길 23-12 8층(방교동)</t>
  </si>
  <si>
    <t>046070</t>
  </si>
  <si>
    <t>코다코</t>
  </si>
  <si>
    <t>인귀승, 조만영(각자 대표이사)</t>
  </si>
  <si>
    <t>041-411-3100</t>
  </si>
  <si>
    <t xml:space="preserve">충청남도 천안시 서북구  입장면 신대길 8 </t>
  </si>
  <si>
    <t>047770</t>
  </si>
  <si>
    <t>코데즈컴바인</t>
  </si>
  <si>
    <t>02-2239-1414</t>
  </si>
  <si>
    <t xml:space="preserve">서울특별시 동대문구 한천로46길 42 (장안동, 마루하우스2층) </t>
  </si>
  <si>
    <t>078940</t>
  </si>
  <si>
    <t>코드네이처</t>
  </si>
  <si>
    <t>김호일</t>
  </si>
  <si>
    <t>070-4035-4576</t>
  </si>
  <si>
    <t>서울특별시 성동구 상원1길 26 서울숲A타워,1301-B호</t>
  </si>
  <si>
    <t>080530</t>
  </si>
  <si>
    <t>코디</t>
  </si>
  <si>
    <t>김종원, 구자형 (각자 대표이사)</t>
  </si>
  <si>
    <t>031-322-7788</t>
  </si>
  <si>
    <t xml:space="preserve">경기도 용인시 수지구 광교중앙로 338 A동(상현동, 광교우미뉴브)
 -호실(총12개):A301, A302, A303, A304, A308, A309, A310, A315, A316, A317, A319, A320 </t>
  </si>
  <si>
    <t>224060</t>
  </si>
  <si>
    <t>코디엠</t>
  </si>
  <si>
    <t>황정훈</t>
  </si>
  <si>
    <t>0416209000</t>
  </si>
  <si>
    <t xml:space="preserve">충청남도 천안시 서북구 백석공단2길 62 </t>
  </si>
  <si>
    <t>417310</t>
  </si>
  <si>
    <t>코람코더원리츠</t>
  </si>
  <si>
    <t>서길석</t>
  </si>
  <si>
    <t>357120</t>
  </si>
  <si>
    <t>코람코에너지리츠</t>
  </si>
  <si>
    <t>이성균</t>
  </si>
  <si>
    <t xml:space="preserve">서울특별시 강남구 삼성로 511, 4층(삼성동, 골든타워) </t>
  </si>
  <si>
    <t>104540</t>
  </si>
  <si>
    <t>코렌텍</t>
  </si>
  <si>
    <t>선두훈,선승훈,선경훈(각자 대표이사)</t>
  </si>
  <si>
    <t>041-585-7114</t>
  </si>
  <si>
    <t xml:space="preserve">충청남도 천안시 서북구 입장면 영산홍1길 12 </t>
  </si>
  <si>
    <t>027050</t>
  </si>
  <si>
    <t>코리아나</t>
  </si>
  <si>
    <t>유학수</t>
  </si>
  <si>
    <t>02  -580 -8522</t>
  </si>
  <si>
    <t xml:space="preserve">충청남도 천안시 서북구 성거읍 삼곡2길 6 </t>
  </si>
  <si>
    <t>290510</t>
  </si>
  <si>
    <t>코리아센터</t>
  </si>
  <si>
    <t>김기록</t>
  </si>
  <si>
    <t>02-2026-2300</t>
  </si>
  <si>
    <t>서울특별시 금천구 가산디지털1로 168 A동 1401호 &amp;nbsp</t>
  </si>
  <si>
    <t>007810</t>
  </si>
  <si>
    <t>코리아써키트</t>
  </si>
  <si>
    <t>장세준</t>
  </si>
  <si>
    <t>031-491-3061</t>
  </si>
  <si>
    <t xml:space="preserve">경기도 안산시 단원구  강촌로139번길 9 </t>
  </si>
  <si>
    <t>190650</t>
  </si>
  <si>
    <t>코리아에셋투자증권</t>
  </si>
  <si>
    <t>기동호, 김은섭</t>
  </si>
  <si>
    <t>02-550-6200</t>
  </si>
  <si>
    <t>서울특별시 영등포구 여의나루로 57 &amp;nbsp</t>
  </si>
  <si>
    <t>101670</t>
  </si>
  <si>
    <t>코리아에스이</t>
  </si>
  <si>
    <t>남홍기</t>
  </si>
  <si>
    <t>031-466-4822</t>
  </si>
  <si>
    <t xml:space="preserve">경기도 광주시  오포읍 오포안로 46-10 </t>
  </si>
  <si>
    <t>123410</t>
  </si>
  <si>
    <t>코리아에프티</t>
  </si>
  <si>
    <t>오원석, 김재산(각자 대표이사)</t>
  </si>
  <si>
    <t>070-7093-1500</t>
  </si>
  <si>
    <t xml:space="preserve">경기도 안성시 원곡면 섬바위길 23 </t>
  </si>
  <si>
    <t>003690</t>
  </si>
  <si>
    <t>코리안리</t>
  </si>
  <si>
    <t>116502</t>
  </si>
  <si>
    <t>재 보험업</t>
  </si>
  <si>
    <t>원종규</t>
  </si>
  <si>
    <t>02-3702-6000</t>
  </si>
  <si>
    <t>서울특별시 종로구  종로5길 68 (수송동) 코리안리빌딩</t>
  </si>
  <si>
    <t>036690</t>
  </si>
  <si>
    <t>코맥스</t>
  </si>
  <si>
    <t>변우석</t>
  </si>
  <si>
    <t>031-739-3564</t>
  </si>
  <si>
    <t xml:space="preserve">경기도 성남시 중원구 둔촌대로 494 </t>
  </si>
  <si>
    <t>049430</t>
  </si>
  <si>
    <t>코메론</t>
  </si>
  <si>
    <t>강동헌</t>
  </si>
  <si>
    <t>051 -290 -3100</t>
  </si>
  <si>
    <t>부산광역시 사하구 장평로 73 (주)코메론</t>
  </si>
  <si>
    <t>183300</t>
  </si>
  <si>
    <t>코미코</t>
  </si>
  <si>
    <t>최용하</t>
  </si>
  <si>
    <t>031-8056-5800</t>
  </si>
  <si>
    <t xml:space="preserve">경기도 안성시 모산로 8 </t>
  </si>
  <si>
    <t>041960</t>
  </si>
  <si>
    <t>코미팜</t>
  </si>
  <si>
    <t>양용진, 문성철(각자 대표이사)</t>
  </si>
  <si>
    <t>031-498-6104</t>
  </si>
  <si>
    <t xml:space="preserve">경기도 시흥시  경제로 17 </t>
  </si>
  <si>
    <t>089890</t>
  </si>
  <si>
    <t>코세스</t>
  </si>
  <si>
    <t>박명순</t>
  </si>
  <si>
    <t>032-662-2224</t>
  </si>
  <si>
    <t xml:space="preserve">경기도 부천시 오정구  산업로 62 </t>
  </si>
  <si>
    <t>009730</t>
  </si>
  <si>
    <t>코센</t>
  </si>
  <si>
    <t>김광수</t>
  </si>
  <si>
    <t>02-598-5133</t>
  </si>
  <si>
    <t xml:space="preserve">전라북도 부안군  행안면 부안농공단지길 29 </t>
  </si>
  <si>
    <t>189350</t>
  </si>
  <si>
    <t>코셋</t>
  </si>
  <si>
    <t>오치형, 황월연</t>
  </si>
  <si>
    <t>062-975-8811</t>
  </si>
  <si>
    <t xml:space="preserve">광주광역시 북구  첨단벤처로60번길 39 </t>
  </si>
  <si>
    <t>082660</t>
  </si>
  <si>
    <t>코스나인</t>
  </si>
  <si>
    <t>백광열, 최영권 (각자대표)</t>
  </si>
  <si>
    <t>031-606-8700</t>
  </si>
  <si>
    <t>경기도 김포시 양촌읍 학운산단2로 27 (주)코스나인</t>
  </si>
  <si>
    <t>192820</t>
  </si>
  <si>
    <t>코스맥스</t>
  </si>
  <si>
    <t>이병만, 심상배</t>
  </si>
  <si>
    <t>031-359-0300</t>
  </si>
  <si>
    <t xml:space="preserve">경기도 화성시  향남읍 제약공단1길 27, 2길 46 </t>
  </si>
  <si>
    <t>044820</t>
  </si>
  <si>
    <t>코스맥스비티아이</t>
  </si>
  <si>
    <t>이완경, 이윤종</t>
  </si>
  <si>
    <t>031-789-3000</t>
  </si>
  <si>
    <t>경기도 성남시 분당구 판교로 255 에프-801(삼평동,판교이노밸리)</t>
  </si>
  <si>
    <t>222040</t>
  </si>
  <si>
    <t>코스맥스엔비티</t>
  </si>
  <si>
    <t>윤원일</t>
  </si>
  <si>
    <t>02-3474-8527</t>
  </si>
  <si>
    <t>경기도 성남시 분당구 판교로256번길 25 GB2빌딩 6층 (삼평동,제C동)</t>
  </si>
  <si>
    <t>241710</t>
  </si>
  <si>
    <t>코스메카코리아</t>
  </si>
  <si>
    <t>조임래, 박은희(각자대표)</t>
  </si>
  <si>
    <t xml:space="preserve">충청북도 음성군 대소면 대금로 196번길 17-12 </t>
  </si>
  <si>
    <t>005070</t>
  </si>
  <si>
    <t>코스모신소재</t>
  </si>
  <si>
    <t>홍동환</t>
  </si>
  <si>
    <t>043-850-1114</t>
  </si>
  <si>
    <t>충청북도 충주시 충주호수로 36 (목행동) 코스모신소재 주식회사</t>
  </si>
  <si>
    <t>005420</t>
  </si>
  <si>
    <t>코스모화학</t>
  </si>
  <si>
    <t>안성덕</t>
  </si>
  <si>
    <t>052-231-6700</t>
  </si>
  <si>
    <t>서울특별시 서초구  반포대로 43 코스모빌딩 5층</t>
  </si>
  <si>
    <t>069110</t>
  </si>
  <si>
    <t>코스온</t>
  </si>
  <si>
    <t>이동건</t>
  </si>
  <si>
    <t>02-3454-0276</t>
  </si>
  <si>
    <t>서울특별시 강남구 영동대로 333 8층(대치동,동원빌딩)</t>
  </si>
  <si>
    <t>169670</t>
  </si>
  <si>
    <t>코스텍시스템</t>
  </si>
  <si>
    <t>배준호</t>
  </si>
  <si>
    <t>031-646-1500</t>
  </si>
  <si>
    <t xml:space="preserve">경기도 평택시 서탄면 방꼬지길 231 </t>
  </si>
  <si>
    <t>071950</t>
  </si>
  <si>
    <t>코아스</t>
  </si>
  <si>
    <t>노재근</t>
  </si>
  <si>
    <t>02-2692-2360</t>
  </si>
  <si>
    <t xml:space="preserve">서울특별시 영등포구 선유로52길 17 </t>
  </si>
  <si>
    <t>166480</t>
  </si>
  <si>
    <t>코아스템</t>
  </si>
  <si>
    <t>김경숙</t>
  </si>
  <si>
    <t>02-497-3711</t>
  </si>
  <si>
    <t>경기도 성남시 분당구 판교로255번길 24 (삼평동)</t>
  </si>
  <si>
    <t>045970</t>
  </si>
  <si>
    <t>코아시아</t>
  </si>
  <si>
    <t>이희준,위종묵(각자 대표이사)</t>
  </si>
  <si>
    <t>02-6985-6099</t>
  </si>
  <si>
    <t>인천광역시 남동구  남동서로 193 (주)비에스이홀딩스</t>
  </si>
  <si>
    <t>196450</t>
  </si>
  <si>
    <t>코아시아옵틱스</t>
  </si>
  <si>
    <t>위종묵, 김태섭(각자 대표이사)</t>
  </si>
  <si>
    <t>070-4468-4460</t>
  </si>
  <si>
    <t>경기도 화성시 동탄첨단산업1로 27 B동 436호, 437호, 438호, 439호, 440호, 441호, 442호, 443호, 444호(영천동,동탄펜테리움IX타워)</t>
  </si>
  <si>
    <t>029960</t>
  </si>
  <si>
    <t>코엔텍</t>
  </si>
  <si>
    <t>이민석</t>
  </si>
  <si>
    <t>(052)228-7300</t>
  </si>
  <si>
    <t xml:space="preserve">울산 남구 용잠동 산 157 </t>
  </si>
  <si>
    <t>002020</t>
  </si>
  <si>
    <t>코오롱</t>
  </si>
  <si>
    <t>안병덕</t>
  </si>
  <si>
    <t>02-3677-3114</t>
  </si>
  <si>
    <t>경기 과천시 별양동 1-23 코오롱타워</t>
  </si>
  <si>
    <t>003070</t>
  </si>
  <si>
    <t>코오롱글로벌</t>
  </si>
  <si>
    <t>김정일</t>
  </si>
  <si>
    <t>032-420-9111</t>
  </si>
  <si>
    <t>경기도 과천시 코오롱로 11 코오롱타워</t>
  </si>
  <si>
    <t>102940</t>
  </si>
  <si>
    <t>코오롱생명과학</t>
  </si>
  <si>
    <t>이우석</t>
  </si>
  <si>
    <t>02-3677-4151</t>
  </si>
  <si>
    <t xml:space="preserve">서울특별시 강서구 마곡동로 110 코오롱 One&amp;Only 타워 </t>
  </si>
  <si>
    <t>120110</t>
  </si>
  <si>
    <t>코오롱인더</t>
  </si>
  <si>
    <t>장희구, 유석진</t>
  </si>
  <si>
    <t>950160</t>
  </si>
  <si>
    <t>코오롱티슈진</t>
  </si>
  <si>
    <t>노문종, 한성수</t>
  </si>
  <si>
    <t>1-301-921-6000</t>
  </si>
  <si>
    <t xml:space="preserve">Rockville, MD, USA 9713 Key West Ave Suite 300 </t>
  </si>
  <si>
    <t>138490</t>
  </si>
  <si>
    <t>코오롱플라스틱</t>
  </si>
  <si>
    <t>방민수</t>
  </si>
  <si>
    <t>054-420-8371</t>
  </si>
  <si>
    <t>경상북도 김천시  공단3길 64 (응명동)</t>
  </si>
  <si>
    <t>056000</t>
  </si>
  <si>
    <t>코원플레이</t>
  </si>
  <si>
    <t>이승훈</t>
  </si>
  <si>
    <t>02-557-9482</t>
  </si>
  <si>
    <t>서울특별시 강남구 언주로 540 코원타워 5층</t>
  </si>
  <si>
    <t>021240</t>
  </si>
  <si>
    <t>코웨이</t>
  </si>
  <si>
    <t>199609</t>
  </si>
  <si>
    <t>그외 기타 개인 서비스업</t>
  </si>
  <si>
    <t>이해선, 서장원</t>
  </si>
  <si>
    <t>02-1588-5200</t>
  </si>
  <si>
    <t xml:space="preserve">충청남도 공주시 유구읍 유구마곡사로 136-23 </t>
  </si>
  <si>
    <t>033290</t>
  </si>
  <si>
    <t>코웰패션</t>
  </si>
  <si>
    <t>최용석, 임종민, 김유진(각자대표)</t>
  </si>
  <si>
    <t>031 -217 -2500</t>
  </si>
  <si>
    <t xml:space="preserve">경기 수원시 팔달구 원천동 381 </t>
  </si>
  <si>
    <t>056360</t>
  </si>
  <si>
    <t>코위버</t>
  </si>
  <si>
    <t>황인환</t>
  </si>
  <si>
    <t>(02)3140-3300</t>
  </si>
  <si>
    <t xml:space="preserve">서울특별시 강서구 마곡중앙8로7길 45 (마곡동) </t>
  </si>
  <si>
    <t>282880</t>
  </si>
  <si>
    <t>코윈테크</t>
  </si>
  <si>
    <t>정갑용</t>
  </si>
  <si>
    <t>041-547-2131</t>
  </si>
  <si>
    <t>충청남도 아산시 둔포면 아산밸리로 285 (주)코윈테크</t>
  </si>
  <si>
    <t>121850</t>
  </si>
  <si>
    <t>코이즈</t>
  </si>
  <si>
    <t>조재형</t>
  </si>
  <si>
    <t>043-842-1987</t>
  </si>
  <si>
    <t>충청북도 충주시  대소원면 첨단산업로 146 코이즈</t>
  </si>
  <si>
    <t>015710</t>
  </si>
  <si>
    <t>코콤</t>
  </si>
  <si>
    <t>고성욱</t>
  </si>
  <si>
    <t>02  -6675-2135</t>
  </si>
  <si>
    <t xml:space="preserve">서울 강서구 염창동 260-7 </t>
  </si>
  <si>
    <t>052330</t>
  </si>
  <si>
    <t>코텍</t>
  </si>
  <si>
    <t>032-860-3000</t>
  </si>
  <si>
    <t xml:space="preserve">인천광역시 연수구 벤처로24번길 26 </t>
  </si>
  <si>
    <t>322780</t>
  </si>
  <si>
    <t>코퍼스코리아</t>
  </si>
  <si>
    <t>국내 제작사 및 방송사 등으로부터 드라마, 예능, 음악프로그램, 웹소설 등 콘텐츠 라이선스를 확보하여 자체적인 커스터마이징을 거쳐 일본의 주요 방송사, DVD유통사, OTT 및 인터넷 플랫폼 사업자에게 콘텐츠를 공급하는 해외 배급사업을 주요 사업으로 영위</t>
    <phoneticPr fontId="23" type="noConversion"/>
  </si>
  <si>
    <t>오영섭</t>
  </si>
  <si>
    <t>02-568-1317</t>
  </si>
  <si>
    <t>서울특별시 마포구 월드컵북로 361 8층(DMC이안상암2단지)</t>
  </si>
  <si>
    <t>126600</t>
  </si>
  <si>
    <t>코프라</t>
  </si>
  <si>
    <t>홍정혁</t>
  </si>
  <si>
    <t>031-499-2195</t>
  </si>
  <si>
    <t xml:space="preserve">경기도 화성시  장안면 상두원길 142 </t>
  </si>
  <si>
    <t>036420</t>
  </si>
  <si>
    <t>콘텐트리중앙</t>
  </si>
  <si>
    <t>계열사관리 등 지주업과 영화 및 방송 콘텐트투자 사업을 영위
극장 운영, 방송용 프로그램의 제작 및 유통 등</t>
    <phoneticPr fontId="23" type="noConversion"/>
  </si>
  <si>
    <t>제찬웅, 홍정인(각자대표)</t>
  </si>
  <si>
    <t>02-3015-0555</t>
  </si>
  <si>
    <t xml:space="preserve">서울특별시 강남구 도산대로 156 </t>
  </si>
  <si>
    <t>200130</t>
  </si>
  <si>
    <t>콜마비앤에이치</t>
  </si>
  <si>
    <t>윤여원, 김병묵(공동 대표이사)</t>
  </si>
  <si>
    <t>02-2286-3223</t>
  </si>
  <si>
    <t xml:space="preserve">세종특별자치시 전의면 산단길 22-15 콜마비앤에이치(주) </t>
  </si>
  <si>
    <t>031820</t>
  </si>
  <si>
    <t>콤텍시스템</t>
  </si>
  <si>
    <t>권창완, 김완호 (각자 대표집행임원)</t>
  </si>
  <si>
    <t>02-3289-0114</t>
  </si>
  <si>
    <t xml:space="preserve">서울특별시 영등포구  가마산로 343 </t>
  </si>
  <si>
    <t>294570</t>
  </si>
  <si>
    <t>쿠콘</t>
  </si>
  <si>
    <t>02-3779-9199</t>
  </si>
  <si>
    <t xml:space="preserve">서울특별시 영등포구 영신로 220, KnK디지털타워 19층 </t>
  </si>
  <si>
    <t>192400</t>
  </si>
  <si>
    <t>쿠쿠홀딩스</t>
  </si>
  <si>
    <t>구본학</t>
  </si>
  <si>
    <t>055-380-0734</t>
  </si>
  <si>
    <t xml:space="preserve">경상남도 양산시 유산공단2길 14(교동) </t>
  </si>
  <si>
    <t>284740</t>
  </si>
  <si>
    <t>쿠쿠홈시스</t>
  </si>
  <si>
    <t>147602</t>
  </si>
  <si>
    <t>개인 및 가정용품 임대업</t>
  </si>
  <si>
    <t xml:space="preserve">경기도 시흥시 엠티브이북로 349(정왕동) </t>
  </si>
  <si>
    <t>317690</t>
  </si>
  <si>
    <t>퀀타매트릭스</t>
  </si>
  <si>
    <t>권성훈</t>
  </si>
  <si>
    <t>02-6956-3458</t>
  </si>
  <si>
    <t xml:space="preserve">서울특별시 금천구 가산디지털1로 131 B동 16층(가산동, 비와이씨하이시티) </t>
  </si>
  <si>
    <t>365270</t>
  </si>
  <si>
    <t>큐라클</t>
  </si>
  <si>
    <t>유재현</t>
  </si>
  <si>
    <t>031-706-8300</t>
  </si>
  <si>
    <t xml:space="preserve">서울특별시 서초구 효령로 23-1 - </t>
  </si>
  <si>
    <t>060280</t>
  </si>
  <si>
    <t>큐렉소</t>
  </si>
  <si>
    <t>074708</t>
  </si>
  <si>
    <t>기타 상품 전문 소매업</t>
  </si>
  <si>
    <t>이재준</t>
  </si>
  <si>
    <t>031-478-0660</t>
  </si>
  <si>
    <t>서울특별시 서초구  강남대로 577 잠원동, 4층</t>
  </si>
  <si>
    <t>015590</t>
  </si>
  <si>
    <t>큐로</t>
  </si>
  <si>
    <t>서상훈</t>
  </si>
  <si>
    <t>052-278-9000</t>
  </si>
  <si>
    <t xml:space="preserve">울산광역시 남구  처용로 260-37 </t>
  </si>
  <si>
    <t>040350</t>
  </si>
  <si>
    <t>큐로컴</t>
  </si>
  <si>
    <t>조중기</t>
  </si>
  <si>
    <t>02-2141-3000</t>
  </si>
  <si>
    <t>서울특별시 강남구  테헤란로77길 7 (삼성동, 동원빌딩 4층)</t>
  </si>
  <si>
    <t>051780</t>
  </si>
  <si>
    <t>큐로홀딩스</t>
  </si>
  <si>
    <t>074702</t>
  </si>
  <si>
    <t>음·식료품 및 담배 소매업</t>
  </si>
  <si>
    <t>서울특별시 강남구  테헤란로77길 7 (삼성동,동원빌딩4층)</t>
  </si>
  <si>
    <t>115180</t>
  </si>
  <si>
    <t>큐리언트</t>
  </si>
  <si>
    <t>남기연</t>
  </si>
  <si>
    <t>031-8060-1600</t>
  </si>
  <si>
    <t xml:space="preserve">경기도 성남시 분당구 판교로 242, C동 8층 </t>
  </si>
  <si>
    <t>182360</t>
  </si>
  <si>
    <t>큐브엔터</t>
  </si>
  <si>
    <t>강승곤, 안우형, 정철(공동대표)</t>
  </si>
  <si>
    <t>02-3445-1045</t>
  </si>
  <si>
    <t xml:space="preserve">서울특별시 성동구 아차산로 83 - </t>
  </si>
  <si>
    <t>066310</t>
  </si>
  <si>
    <t>큐에스아이</t>
  </si>
  <si>
    <t>이청대</t>
  </si>
  <si>
    <t>041-410-5010</t>
  </si>
  <si>
    <t xml:space="preserve">충청남도 천안시 서북구  성거읍 천흥8길 17 </t>
  </si>
  <si>
    <t>136660</t>
  </si>
  <si>
    <t>큐엠씨</t>
  </si>
  <si>
    <t>유병소</t>
  </si>
  <si>
    <t>031-427-0710</t>
  </si>
  <si>
    <t xml:space="preserve">경기도 안양시 동안구 부림로170번길 41-8(관양동) </t>
  </si>
  <si>
    <t>016600</t>
  </si>
  <si>
    <t>큐캐피탈</t>
  </si>
  <si>
    <t>황희연</t>
  </si>
  <si>
    <t>02-538-2411</t>
  </si>
  <si>
    <t xml:space="preserve">서울특별시 강남구 테헤란로 30611층(역삼동. 카이트타워) </t>
  </si>
  <si>
    <t>264900</t>
  </si>
  <si>
    <t>크라운제과</t>
  </si>
  <si>
    <t>윤석빈</t>
  </si>
  <si>
    <t>02-791-9123</t>
  </si>
  <si>
    <t xml:space="preserve">서울특별시 용산구 한강대로72길 3(남영동) </t>
  </si>
  <si>
    <t>005740</t>
  </si>
  <si>
    <t>크라운해태홀딩스</t>
  </si>
  <si>
    <t xml:space="preserve">서울특별시 용산구 한강대로72길 3 </t>
  </si>
  <si>
    <t>259960</t>
  </si>
  <si>
    <t>크래프톤</t>
  </si>
  <si>
    <t>김창한</t>
  </si>
  <si>
    <t>02-6250-0807</t>
  </si>
  <si>
    <t xml:space="preserve">서울특별시 강남구 테헤란로 231 </t>
  </si>
  <si>
    <t>096240</t>
  </si>
  <si>
    <t>크레버스</t>
  </si>
  <si>
    <t>이충국</t>
  </si>
  <si>
    <t>02-3429-9407</t>
  </si>
  <si>
    <t>서울특별시 강남구 테헤란로 521 파르나스타워 21층</t>
  </si>
  <si>
    <t>215570</t>
  </si>
  <si>
    <t>크로넥스</t>
  </si>
  <si>
    <t>손영준</t>
  </si>
  <si>
    <t>02-557-3982</t>
  </si>
  <si>
    <t xml:space="preserve">경기도 화성시 팔탄면 주석로778번길 55 </t>
  </si>
  <si>
    <t>043590</t>
  </si>
  <si>
    <t>크로바하이텍</t>
  </si>
  <si>
    <t>김준목(단독대표이사)</t>
  </si>
  <si>
    <t>02-453-0488</t>
  </si>
  <si>
    <t xml:space="preserve">경기도 안성시 공도읍 신두만곡로 134 - </t>
  </si>
  <si>
    <t>114120</t>
  </si>
  <si>
    <t>크루셜텍</t>
  </si>
  <si>
    <t>031-8060-3000</t>
  </si>
  <si>
    <t xml:space="preserve">경기도 용인시 기흥구 기흥로 58-1 기흥ICT밸리 SK V1 A동 19층 1906호, 크루셜텍 </t>
  </si>
  <si>
    <t>110790</t>
  </si>
  <si>
    <t>크리스에프앤씨</t>
  </si>
  <si>
    <t>우진석, 김한흠 (각자대표)</t>
  </si>
  <si>
    <t>02-3409-3000</t>
  </si>
  <si>
    <t xml:space="preserve">서울특별시 강남구 도곡로 176 </t>
  </si>
  <si>
    <t>900250</t>
  </si>
  <si>
    <t>크리스탈신소재</t>
  </si>
  <si>
    <t>다이중치우 (DAI ZHONG QIU)</t>
  </si>
  <si>
    <t>86-510-68171266</t>
  </si>
  <si>
    <t>Artemis House, 75 Fort Street, George Town, P.O. Box 31493, Grand Cayman KY1-1206 Cayman Islands &amp;nbsp</t>
  </si>
  <si>
    <t>083790</t>
  </si>
  <si>
    <t>크리스탈지노믹스</t>
  </si>
  <si>
    <t>조중명</t>
  </si>
  <si>
    <t>031-628-2700</t>
  </si>
  <si>
    <t>경기도 성남시 분당구  대왕판교로 700 코리아바이오파크 A동 5층, 6층, 7층</t>
  </si>
  <si>
    <t>045520</t>
  </si>
  <si>
    <t>크린앤사이언스</t>
  </si>
  <si>
    <t>곽규범</t>
  </si>
  <si>
    <t>02  -551 -0221</t>
  </si>
  <si>
    <t xml:space="preserve">서울 강남구 삼성동 159-1 무역회관 903-1호 </t>
  </si>
  <si>
    <t>036170</t>
  </si>
  <si>
    <t>클라우드에어</t>
  </si>
  <si>
    <t>하관호</t>
  </si>
  <si>
    <t>031 -205 -5300</t>
  </si>
  <si>
    <t xml:space="preserve">경기도 수원시 영통구 신원로 170 (신동) </t>
  </si>
  <si>
    <t>214150</t>
  </si>
  <si>
    <t>클래시스</t>
  </si>
  <si>
    <t>Seung Han Baek</t>
  </si>
  <si>
    <t>070-5168-8000</t>
  </si>
  <si>
    <t>서울특별시 강남구 테헤란로 208 클래시스</t>
  </si>
  <si>
    <t>352770</t>
  </si>
  <si>
    <t>클리노믹스</t>
  </si>
  <si>
    <t>정종태, 박종화(각자 대표이사)</t>
  </si>
  <si>
    <t>070-8286-6966</t>
  </si>
  <si>
    <t xml:space="preserve">울산광역시 울주군 언양읍 유니스트길 50, 110동 3층 301-3호(울산과학기술원) </t>
  </si>
  <si>
    <t>237880</t>
  </si>
  <si>
    <t>클리오</t>
  </si>
  <si>
    <t>한현옥</t>
  </si>
  <si>
    <t>02-514-0056</t>
  </si>
  <si>
    <t xml:space="preserve">서울특별시 성동구 왕십리로 66 - </t>
  </si>
  <si>
    <t>139670</t>
  </si>
  <si>
    <t>키네마스터</t>
  </si>
  <si>
    <t>임일택</t>
  </si>
  <si>
    <t>02-2194-5300</t>
  </si>
  <si>
    <t xml:space="preserve">서울특별시 서초구 바우뫼로37길 56 건영빌딩 3층 </t>
  </si>
  <si>
    <t>020120</t>
  </si>
  <si>
    <t>키다리스튜디오</t>
  </si>
  <si>
    <t>02-6320-8500</t>
  </si>
  <si>
    <t>서울특별시 마포구 독막로 311 재화스퀘어 12층</t>
  </si>
  <si>
    <t>413600</t>
  </si>
  <si>
    <t>키움제6호스팩</t>
  </si>
  <si>
    <t>신가형</t>
  </si>
  <si>
    <t>02-3787-5072</t>
  </si>
  <si>
    <t xml:space="preserve">서울특별시 영등포구 여의나루로4길 18 </t>
  </si>
  <si>
    <t>433530</t>
  </si>
  <si>
    <t>키움제7호스팩</t>
  </si>
  <si>
    <t>박정근</t>
  </si>
  <si>
    <t>02-3787-3974</t>
  </si>
  <si>
    <t>039490</t>
  </si>
  <si>
    <t>황현순</t>
  </si>
  <si>
    <t>02-3787-5000</t>
  </si>
  <si>
    <t>서울특별시 영등포구 여의나루로4길 18 여의도동,키움파이낸스스퀘어빌딩</t>
  </si>
  <si>
    <t>054780</t>
  </si>
  <si>
    <t>키이스트</t>
  </si>
  <si>
    <t>크리에이터를 중심으로 드라마 및 영화 등의 영상 콘텐츠를 기획, 제작
콘텐츠의 IP를 활용한 판권사업과 아티스트 매니지먼트 사업</t>
    <phoneticPr fontId="23" type="noConversion"/>
  </si>
  <si>
    <t>박성혜, 남소영 (공동대표)</t>
  </si>
  <si>
    <t>02-3444-2002</t>
  </si>
  <si>
    <t xml:space="preserve">서울특별시 강남구 학동로11길 30 - </t>
  </si>
  <si>
    <t>336040</t>
  </si>
  <si>
    <t>타스컴</t>
  </si>
  <si>
    <t>이인근</t>
  </si>
  <si>
    <t>031-433-6620</t>
  </si>
  <si>
    <t xml:space="preserve">경기도 안양시 동안구 학의로 268 824호, (관양동,안양메가벨리) </t>
  </si>
  <si>
    <t>219130</t>
  </si>
  <si>
    <t>타이거일렉</t>
  </si>
  <si>
    <t>이경섭(단독 대표이사)</t>
  </si>
  <si>
    <t>032)579-4100</t>
  </si>
  <si>
    <t xml:space="preserve">인천광역시 남구 염전로187번길 33 </t>
  </si>
  <si>
    <t>318660</t>
  </si>
  <si>
    <t>타임기술</t>
  </si>
  <si>
    <t>주양효</t>
  </si>
  <si>
    <t>055-281-6540</t>
  </si>
  <si>
    <t xml:space="preserve">경상남도 창원시 성산구 완암로 50, 메카동 813호 (성산동, SK테크노파크) </t>
  </si>
  <si>
    <t>180060</t>
  </si>
  <si>
    <t>탑선</t>
  </si>
  <si>
    <t>윤정택</t>
  </si>
  <si>
    <t>061-399-1500</t>
  </si>
  <si>
    <t xml:space="preserve">전라남도 장성군 동화면 전자농공단지길 32 </t>
  </si>
  <si>
    <t>065130</t>
  </si>
  <si>
    <t>탑엔지니어링</t>
  </si>
  <si>
    <t>권오준</t>
  </si>
  <si>
    <t>031-8039-1000</t>
  </si>
  <si>
    <t xml:space="preserve">경상북도 구미시  고아읍 농공단지길 53-17 </t>
  </si>
  <si>
    <t>134580</t>
  </si>
  <si>
    <t>탑코미디어</t>
  </si>
  <si>
    <t>유정석</t>
  </si>
  <si>
    <t>02-3400-4600</t>
  </si>
  <si>
    <t>서울특별시 강남구 언주로 726 14층(논현동, 두산빌딩)</t>
  </si>
  <si>
    <t>014580</t>
  </si>
  <si>
    <t>태경비케이</t>
  </si>
  <si>
    <t>김민정,정구일 (각자 대표이사)</t>
  </si>
  <si>
    <t>02-3661-8018</t>
  </si>
  <si>
    <t xml:space="preserve">서울특별시 강서구  공항대로 467 (등촌동) </t>
  </si>
  <si>
    <t>015890</t>
  </si>
  <si>
    <t>태경산업</t>
  </si>
  <si>
    <t>김해련, 김민정, 김병식 (각자 대표이사)</t>
  </si>
  <si>
    <t>031-206-0071</t>
  </si>
  <si>
    <t>서울특별시 강서구 공항대로 467 4층(등촌동)</t>
  </si>
  <si>
    <t>006890</t>
  </si>
  <si>
    <t>태경케미컬</t>
  </si>
  <si>
    <t>02-3661-8011</t>
  </si>
  <si>
    <t>023160</t>
  </si>
  <si>
    <t>태광</t>
  </si>
  <si>
    <t>윤 성 덕</t>
  </si>
  <si>
    <t>051-970-6600</t>
  </si>
  <si>
    <t xml:space="preserve">부산광역시 강서구  녹산산업대로 117-12 </t>
  </si>
  <si>
    <t>003240</t>
  </si>
  <si>
    <t>태광산업</t>
  </si>
  <si>
    <t>조진환, 정철현 (각자 대표이사)</t>
  </si>
  <si>
    <t>02-3406-0866</t>
  </si>
  <si>
    <t>서울특별시 중구  동호로 310 (장충동2가)</t>
  </si>
  <si>
    <t>011280</t>
  </si>
  <si>
    <t>태림포장</t>
  </si>
  <si>
    <t>이복진</t>
  </si>
  <si>
    <t>031-499-3333</t>
  </si>
  <si>
    <t xml:space="preserve">경기도 시흥시 공단1대로379번안길 74 </t>
  </si>
  <si>
    <t>323280</t>
  </si>
  <si>
    <t>태성</t>
  </si>
  <si>
    <t>김종학</t>
  </si>
  <si>
    <t>경기도 안산시 단원구 해안로 228 (원시동, ㈜태성)</t>
  </si>
  <si>
    <t>053620</t>
  </si>
  <si>
    <t>태양</t>
  </si>
  <si>
    <t>02-2186-1291</t>
  </si>
  <si>
    <t xml:space="preserve">충청남도 천안시 서북구  업성1길 27 태양산업(주) </t>
  </si>
  <si>
    <t>004100</t>
  </si>
  <si>
    <t>태양금속</t>
  </si>
  <si>
    <t>한우삼. 한하워드성(각자 대표이사)</t>
  </si>
  <si>
    <t>031-490-5500</t>
  </si>
  <si>
    <t>경기도 안산시 단원구  해봉로 212 (성곡동)</t>
  </si>
  <si>
    <t>116100</t>
  </si>
  <si>
    <t>태양기계</t>
  </si>
  <si>
    <t>박창엽</t>
  </si>
  <si>
    <t>031-354-9150</t>
  </si>
  <si>
    <t xml:space="preserve">경기도 화성시 팔탄면 푸른들판로 843-24 </t>
  </si>
  <si>
    <t>009410</t>
  </si>
  <si>
    <t>태영건설</t>
  </si>
  <si>
    <t>031-910-6999</t>
  </si>
  <si>
    <t>경기도 광명시 신기로 20 -</t>
  </si>
  <si>
    <t>044490</t>
  </si>
  <si>
    <t>태웅</t>
  </si>
  <si>
    <t>장희상</t>
  </si>
  <si>
    <t>051-329-5000</t>
  </si>
  <si>
    <t xml:space="preserve">부산광역시 강서구  녹산산단27로 67 </t>
  </si>
  <si>
    <t>124560</t>
  </si>
  <si>
    <t>태웅로직스</t>
  </si>
  <si>
    <t>한재동</t>
  </si>
  <si>
    <t>02-2029-4300</t>
  </si>
  <si>
    <t xml:space="preserve">서울특별시 강남구 테헤란로37길 13-6, 9층 (역삼동, 유니빌딩) </t>
  </si>
  <si>
    <t>001420</t>
  </si>
  <si>
    <t>태원물산</t>
  </si>
  <si>
    <t>남기영</t>
  </si>
  <si>
    <t>02-555-4301</t>
  </si>
  <si>
    <t>서울특별시 강남구 테헤란로86길 14 (대치동)</t>
  </si>
  <si>
    <t>007980</t>
  </si>
  <si>
    <t>태평양물산</t>
  </si>
  <si>
    <t>임석원</t>
  </si>
  <si>
    <t>02-850-9000</t>
  </si>
  <si>
    <t xml:space="preserve">서울특별시 구로구 디지털로31길 12 태평양물산 </t>
  </si>
  <si>
    <t>191420</t>
  </si>
  <si>
    <t>테고사이언스</t>
  </si>
  <si>
    <t>전세화</t>
  </si>
  <si>
    <t>02-818-2900</t>
  </si>
  <si>
    <t xml:space="preserve">서울특별시 강서구 마곡중앙8로 93 (마곡동, 테고사이언스) </t>
  </si>
  <si>
    <t>073640</t>
  </si>
  <si>
    <t>테라사이언스</t>
  </si>
  <si>
    <t>055-213-7000</t>
  </si>
  <si>
    <t xml:space="preserve">경남 창원시 성주동 30-5번지 </t>
  </si>
  <si>
    <t>182690</t>
  </si>
  <si>
    <t>테라셈</t>
  </si>
  <si>
    <t>김경근</t>
  </si>
  <si>
    <t>043-240-8160</t>
  </si>
  <si>
    <t>전라북도 완주군 봉동읍 테크노밸리로 485 -</t>
  </si>
  <si>
    <t>066700</t>
  </si>
  <si>
    <t>테라젠이텍스</t>
  </si>
  <si>
    <t>고진업, 류병환 (각자대표이사)</t>
  </si>
  <si>
    <t>(031)497-4100</t>
  </si>
  <si>
    <t xml:space="preserve">경기도 안산시 단원구 산단로 68번길 58(초지동) </t>
  </si>
  <si>
    <t>095610</t>
  </si>
  <si>
    <t>테스</t>
  </si>
  <si>
    <t>주숭일, 이재호 (각자 대표이사)</t>
  </si>
  <si>
    <t>031-323-2552</t>
  </si>
  <si>
    <t xml:space="preserve">경기도 용인시 처인구 양지면 중부대로 2374-36 </t>
  </si>
  <si>
    <t>055490</t>
  </si>
  <si>
    <t>테이팩스</t>
  </si>
  <si>
    <t>김상구</t>
  </si>
  <si>
    <t>031-8047-4100</t>
  </si>
  <si>
    <t>경기도 수원시 영통구 대학4로 17 제8층 812호, 813호(이의동, 에이스광교타워 1차)</t>
  </si>
  <si>
    <t>308700</t>
  </si>
  <si>
    <t>테크엔</t>
  </si>
  <si>
    <t>이영섭</t>
  </si>
  <si>
    <t>053-593-5678</t>
  </si>
  <si>
    <t xml:space="preserve">대구광역시 달성군 구지면 국가산단대로50길 99 </t>
  </si>
  <si>
    <t>089030</t>
  </si>
  <si>
    <t>테크윙</t>
  </si>
  <si>
    <t>나윤성, 장 남 각자대표</t>
  </si>
  <si>
    <t>031-378-5640</t>
  </si>
  <si>
    <t xml:space="preserve">경기도 화성시 동탄면 동탄산단6길 37 </t>
  </si>
  <si>
    <t>258050</t>
  </si>
  <si>
    <t>테크트랜스</t>
  </si>
  <si>
    <t>유재용</t>
  </si>
  <si>
    <t>053-815-8830</t>
  </si>
  <si>
    <t xml:space="preserve">경상북도 경산시 진량읍 금박로 656-6 </t>
  </si>
  <si>
    <t>054450</t>
  </si>
  <si>
    <t>텔레칩스</t>
  </si>
  <si>
    <t>이장규</t>
  </si>
  <si>
    <t>(02)3443-6792</t>
  </si>
  <si>
    <t>서울특별시 송파구  올림픽로35다길 42 루터회관 B/D 19~23층</t>
  </si>
  <si>
    <t>091440</t>
  </si>
  <si>
    <t>텔레필드</t>
  </si>
  <si>
    <t>박노택</t>
  </si>
  <si>
    <t>031-730-5900</t>
  </si>
  <si>
    <t>경기도 성남시 분당구  판교로 255 이-301(삼평동, 판교이노밸리)</t>
  </si>
  <si>
    <t>078000</t>
  </si>
  <si>
    <t>텔코웨어</t>
  </si>
  <si>
    <t>금한태</t>
  </si>
  <si>
    <t>02 -2105-9800</t>
  </si>
  <si>
    <t xml:space="preserve">서울특별시 서초구  법원로3길 20-7 </t>
  </si>
  <si>
    <t>200230</t>
  </si>
  <si>
    <t>텔콘RF제약</t>
  </si>
  <si>
    <t>031-371-8502</t>
  </si>
  <si>
    <t>경기도 용인시 기흥구 공세로 54 -</t>
  </si>
  <si>
    <t>214420</t>
  </si>
  <si>
    <t>토니모리</t>
  </si>
  <si>
    <t>02-591-3191</t>
  </si>
  <si>
    <t xml:space="preserve">서울특별시 서초구 남부순환로 2557 토니모리 빌딩 </t>
  </si>
  <si>
    <t>393210</t>
  </si>
  <si>
    <t>토마토시스템</t>
  </si>
  <si>
    <t>이상돈</t>
  </si>
  <si>
    <t>0234452194</t>
  </si>
  <si>
    <t xml:space="preserve">서울특별시 강남구 논현로128길 5(논현동, 장뻘빌딩 5,6,8층) </t>
  </si>
  <si>
    <t>215480</t>
  </si>
  <si>
    <t>토박스코리아</t>
  </si>
  <si>
    <t>이선근</t>
  </si>
  <si>
    <t>02-6101-3639</t>
  </si>
  <si>
    <t>서울특별시 구로구 디지털로26길 111 7층 702호</t>
  </si>
  <si>
    <t>051360</t>
  </si>
  <si>
    <t>토비스</t>
  </si>
  <si>
    <t xml:space="preserve">김 용 범, 하 희 조 </t>
  </si>
  <si>
    <t>032-712-5112</t>
  </si>
  <si>
    <t xml:space="preserve">인천 연수구 송도동 7-10 </t>
  </si>
  <si>
    <t>045340</t>
  </si>
  <si>
    <t>토탈소프트</t>
  </si>
  <si>
    <t>최장수</t>
  </si>
  <si>
    <t>070-4733-1000</t>
  </si>
  <si>
    <t xml:space="preserve">부산광역시 해운대구 반송로513번길 66-39(석대동) </t>
  </si>
  <si>
    <t>108230</t>
  </si>
  <si>
    <t>톱텍</t>
  </si>
  <si>
    <t>정지용</t>
  </si>
  <si>
    <t>054-472-1100</t>
  </si>
  <si>
    <t xml:space="preserve">경상북도 구미시 산동면 첨단기업5로 140-22 - </t>
  </si>
  <si>
    <t>079970</t>
  </si>
  <si>
    <t>투비소프트</t>
  </si>
  <si>
    <t>이경찬, 장선수 각자대표</t>
  </si>
  <si>
    <t>02-2140-7700</t>
  </si>
  <si>
    <t>서울특별시 강남구 봉은사로 617 인탑스빌딩 3, 4, 5층 (삼성동)</t>
  </si>
  <si>
    <t>199800</t>
  </si>
  <si>
    <t>툴젠</t>
  </si>
  <si>
    <t>김영호, 이병화</t>
  </si>
  <si>
    <t>02-873-8168</t>
  </si>
  <si>
    <t>서울특별시 금천구 가산디지털1로 219, 1204호, 1205호, 1206호(가산동, 벽산디지털밸리 6차) &amp;nbsp</t>
  </si>
  <si>
    <t>105550</t>
  </si>
  <si>
    <t>트루윈</t>
  </si>
  <si>
    <t>남용현</t>
  </si>
  <si>
    <t>042-612-5000</t>
  </si>
  <si>
    <t>대전광역시 유성구 엑스포로 385 (주)트루윈</t>
  </si>
  <si>
    <t>290090</t>
  </si>
  <si>
    <t>트윔</t>
  </si>
  <si>
    <t>정한섭,정해주(각자 대표이사)</t>
  </si>
  <si>
    <t>031-8055-8276</t>
  </si>
  <si>
    <t xml:space="preserve">경기도 화성시 삼성1로4길 7-4 </t>
  </si>
  <si>
    <t>026150</t>
  </si>
  <si>
    <t>특수건설</t>
  </si>
  <si>
    <t>김중헌, 김도헌 (각자 대표이사)</t>
  </si>
  <si>
    <t>02-590-6400</t>
  </si>
  <si>
    <t xml:space="preserve">서울특별시 서초구 서운로 7 - </t>
  </si>
  <si>
    <t>322180</t>
  </si>
  <si>
    <t>티라유텍</t>
  </si>
  <si>
    <t>김정하</t>
  </si>
  <si>
    <t>02-3461-6531</t>
  </si>
  <si>
    <t xml:space="preserve">서울특별시 강남구 학동로5길 7 </t>
  </si>
  <si>
    <t>117730</t>
  </si>
  <si>
    <t>티로보틱스</t>
  </si>
  <si>
    <t>안승욱</t>
  </si>
  <si>
    <t>031-716-4507</t>
  </si>
  <si>
    <t>경기도 오산시 가장산업서북로 103-37 (지곶동)</t>
  </si>
  <si>
    <t>033830</t>
  </si>
  <si>
    <t>티비씨</t>
  </si>
  <si>
    <t>송경석</t>
  </si>
  <si>
    <t>537601900</t>
  </si>
  <si>
    <t xml:space="preserve">대구광역시 수성구 동대구로 23 </t>
  </si>
  <si>
    <t>057680</t>
  </si>
  <si>
    <t>티사이언티픽</t>
  </si>
  <si>
    <t>02-2181-8000</t>
  </si>
  <si>
    <t>서울특별시 동작구 여의대방로62길 1 3층</t>
  </si>
  <si>
    <t>064760</t>
  </si>
  <si>
    <t>티씨케이</t>
  </si>
  <si>
    <t>신 히데오, 김영희 (각자대표)</t>
  </si>
  <si>
    <t>(031)677-0277</t>
  </si>
  <si>
    <t xml:space="preserve">경기도 안성시 미양면 개정산업단지로 71- </t>
  </si>
  <si>
    <t>246710</t>
  </si>
  <si>
    <t>티앤알바이오팹</t>
  </si>
  <si>
    <t>윤원수</t>
  </si>
  <si>
    <t>031-431-3344</t>
  </si>
  <si>
    <t>경기도 시흥시 산기대학로 237, 540호(정왕동, 한국산업기술대학교 스마트허브 산학융합본부) &amp;nbsp;</t>
  </si>
  <si>
    <t>340570</t>
  </si>
  <si>
    <t>티앤엘</t>
  </si>
  <si>
    <t>최윤소</t>
  </si>
  <si>
    <t>031-323-3113</t>
  </si>
  <si>
    <t>경기도 용인시 수지구 신수로 767 에이동 2401호</t>
  </si>
  <si>
    <t>043220</t>
  </si>
  <si>
    <t>티에스넥스젠</t>
  </si>
  <si>
    <t>이형승, 조용준(공동대표이사)</t>
  </si>
  <si>
    <t>02-544-3301</t>
  </si>
  <si>
    <t>서울특별시 강남구 언주로 527 3층(역삼동, 강남텔레피아빌딩)</t>
  </si>
  <si>
    <t>277880</t>
  </si>
  <si>
    <t>티에스아이</t>
  </si>
  <si>
    <t>표인식</t>
  </si>
  <si>
    <t>031-667-2623</t>
  </si>
  <si>
    <t xml:space="preserve">경기도 화성시 향남읍 발안로 702-66 </t>
  </si>
  <si>
    <t>131290</t>
  </si>
  <si>
    <t>티에스이</t>
  </si>
  <si>
    <t>김철호, 오창수</t>
  </si>
  <si>
    <t>041-581-9955</t>
  </si>
  <si>
    <t>충청남도 천안시 서북구 직산읍 군수1길 189 -</t>
  </si>
  <si>
    <t>019180</t>
  </si>
  <si>
    <t>티에이치엔</t>
  </si>
  <si>
    <t>이광연, 채승훈</t>
  </si>
  <si>
    <t>053-583-3001</t>
  </si>
  <si>
    <t xml:space="preserve">대구광역시 달서구 성서로71길 43 </t>
  </si>
  <si>
    <t>356860</t>
  </si>
  <si>
    <t>티엘비</t>
  </si>
  <si>
    <t>백성현</t>
  </si>
  <si>
    <t>031-8040-2055</t>
  </si>
  <si>
    <t xml:space="preserve">경기도 안산시 단원구 신원로 305 </t>
  </si>
  <si>
    <t>062860</t>
  </si>
  <si>
    <t>티엘아이</t>
  </si>
  <si>
    <t>홍세경</t>
  </si>
  <si>
    <t>031-784-6800</t>
  </si>
  <si>
    <t xml:space="preserve">경기도 성남시 중원구 양현로 405번길 12
티엘아이빌딩 7층, 8층, 9층 10층 </t>
  </si>
  <si>
    <t>363280</t>
  </si>
  <si>
    <t>티와이홀딩스</t>
  </si>
  <si>
    <t>유종연</t>
  </si>
  <si>
    <t>02-2090-6611</t>
  </si>
  <si>
    <t xml:space="preserve">서울특별시 영등포구 여의공원로 111, 10층(여의도동) </t>
  </si>
  <si>
    <t>321550</t>
  </si>
  <si>
    <t>티움바이오</t>
  </si>
  <si>
    <t>김훈택</t>
  </si>
  <si>
    <t>070-4162-7320</t>
  </si>
  <si>
    <t>경기도 성남시 분당구 대왕판교로644번길 49 4층(상평동, 다산타워)</t>
  </si>
  <si>
    <t>091810</t>
  </si>
  <si>
    <t>티웨이항공</t>
  </si>
  <si>
    <t>정홍근</t>
  </si>
  <si>
    <t>02-6250-4984</t>
  </si>
  <si>
    <t xml:space="preserve">서울특별시 강서구 하늘길 210 </t>
  </si>
  <si>
    <t>004870</t>
  </si>
  <si>
    <t>티웨이홀딩스</t>
  </si>
  <si>
    <t>02-2056-9800</t>
  </si>
  <si>
    <t>서울특별시 성동구 아차산로 153 7층(성수동2가, 예림출판문화센터)</t>
  </si>
  <si>
    <t>104480</t>
  </si>
  <si>
    <t>티케이케미칼</t>
  </si>
  <si>
    <t>이태우</t>
  </si>
  <si>
    <t>02-2001-6000</t>
  </si>
  <si>
    <t>대구광역시 북구  원대로 128 연우빌딩 3층</t>
  </si>
  <si>
    <t>081150</t>
  </si>
  <si>
    <t>티플랙스</t>
  </si>
  <si>
    <t>김영국</t>
  </si>
  <si>
    <t>031-488-8800</t>
  </si>
  <si>
    <t>경기도 안산시 단원구 엠티브이1로 75 (목내동, (주)티플랙스)</t>
  </si>
  <si>
    <t>130740</t>
  </si>
  <si>
    <t>티피씨글로벌</t>
  </si>
  <si>
    <t>053-854-7500</t>
  </si>
  <si>
    <t xml:space="preserve">경상북도 경산시  진량읍 일연로 574 </t>
  </si>
  <si>
    <t>217880</t>
  </si>
  <si>
    <t>틸론</t>
  </si>
  <si>
    <t>최백준</t>
  </si>
  <si>
    <t>02-2627-9000</t>
  </si>
  <si>
    <t xml:space="preserve">서울특별시 강서구 마곡중앙14로 22틸론 </t>
  </si>
  <si>
    <t>084730</t>
  </si>
  <si>
    <t>팅크웨어</t>
  </si>
  <si>
    <t>02-589-9000</t>
  </si>
  <si>
    <t xml:space="preserve">경기도 성남시 분당구 판교역로 240 삼환하이펙스 A동 9층 </t>
  </si>
  <si>
    <t>046210</t>
  </si>
  <si>
    <t>파나진</t>
  </si>
  <si>
    <t>김성기</t>
  </si>
  <si>
    <t>042-861-9295</t>
  </si>
  <si>
    <t xml:space="preserve">대전광역시 유성구  테크노10로 54 </t>
  </si>
  <si>
    <t>058530</t>
  </si>
  <si>
    <t>파나케이아</t>
  </si>
  <si>
    <t>정인철</t>
  </si>
  <si>
    <t>031-628-2605</t>
  </si>
  <si>
    <t xml:space="preserve">경기 안산시 단원구 성곡동 728-3 시화공단 4바 204호 </t>
  </si>
  <si>
    <t>034230</t>
  </si>
  <si>
    <t>파라다이스</t>
  </si>
  <si>
    <t>최성욱</t>
  </si>
  <si>
    <t>02-2277-0190</t>
  </si>
  <si>
    <t xml:space="preserve">서울특별시 중구 퇴계로 299 파라다이스빌딩 </t>
  </si>
  <si>
    <t>033540</t>
  </si>
  <si>
    <t>파라텍</t>
  </si>
  <si>
    <t>정광원</t>
  </si>
  <si>
    <t>02-795-2300</t>
  </si>
  <si>
    <t>충청남도 서산시 수석산업로 51 -</t>
  </si>
  <si>
    <t>043200</t>
  </si>
  <si>
    <t>파루</t>
  </si>
  <si>
    <t>061 -759 -5190</t>
  </si>
  <si>
    <t xml:space="preserve">전남 순천시 서면 선평리 42-2 </t>
  </si>
  <si>
    <t>214450</t>
  </si>
  <si>
    <t>파마리서치</t>
  </si>
  <si>
    <t>각자대표이사 강기석
각자대표이사 김신규</t>
  </si>
  <si>
    <t>033-645-7640</t>
  </si>
  <si>
    <t>강원도 강릉시  과학단지로 77-19 &amp;nbsp</t>
  </si>
  <si>
    <t>217950</t>
  </si>
  <si>
    <t>파마리서치바이오</t>
  </si>
  <si>
    <t>백승걸, 원치엽 (각자대표)</t>
  </si>
  <si>
    <t>031-8039-1401</t>
  </si>
  <si>
    <t>강원도 강릉시 사임당로 641-3 -</t>
  </si>
  <si>
    <t>208340</t>
  </si>
  <si>
    <t>파멥신</t>
  </si>
  <si>
    <t>유진산</t>
  </si>
  <si>
    <t>042-863-2017</t>
  </si>
  <si>
    <t>대전광역시 유성구 유성대로1689번길 70 KT대덕2연구센터 연구2동 2층</t>
  </si>
  <si>
    <t>005690</t>
  </si>
  <si>
    <t>파미셀</t>
  </si>
  <si>
    <t>02-3496-0114</t>
  </si>
  <si>
    <t xml:space="preserve">서울특별시 강남구 언주로 874 (신사동, 쌍봉빌딩 7층) </t>
  </si>
  <si>
    <t>177830</t>
  </si>
  <si>
    <t>파버나인</t>
  </si>
  <si>
    <t>이제훈</t>
  </si>
  <si>
    <t>032-814-6900</t>
  </si>
  <si>
    <t>인천광역시 남동구 호구포로 33 (고잔동 728-2) 남동공단 157블럭 4로트 &amp;nbsp</t>
  </si>
  <si>
    <t>037070</t>
  </si>
  <si>
    <t>파세코</t>
  </si>
  <si>
    <t>유일한</t>
  </si>
  <si>
    <t>031-492-8341</t>
  </si>
  <si>
    <t xml:space="preserve">경기도 안산시 단원구 원시로 248 </t>
  </si>
  <si>
    <t>150900</t>
  </si>
  <si>
    <t>파수</t>
  </si>
  <si>
    <t>조규곤</t>
  </si>
  <si>
    <t>02-300-9000</t>
  </si>
  <si>
    <t xml:space="preserve">서울특별시 마포구 상암동 1605 누리꿈스퀘어 비즈니스센타 17층 </t>
  </si>
  <si>
    <t>037030</t>
  </si>
  <si>
    <t>파워넷</t>
  </si>
  <si>
    <t>김상우, 이돈주(각자대표)</t>
  </si>
  <si>
    <t>02-3282-0700</t>
  </si>
  <si>
    <t xml:space="preserve">서울특별시 금천구 두산로 70 현대지식산업센터 B동 17층 </t>
  </si>
  <si>
    <t>047310</t>
  </si>
  <si>
    <t>파워로직스</t>
  </si>
  <si>
    <t>장동훈</t>
  </si>
  <si>
    <t>043-219-5600</t>
  </si>
  <si>
    <t xml:space="preserve">충청북도 청원군  옥산면 과학산업4로 163 </t>
  </si>
  <si>
    <t>266870</t>
  </si>
  <si>
    <t>파워풀엑스</t>
  </si>
  <si>
    <t>02-500-8088</t>
  </si>
  <si>
    <t>서울특별시 강남구 논현로115길 13 파워풀엑스빌딩</t>
  </si>
  <si>
    <t>368770</t>
  </si>
  <si>
    <t>파이버프로</t>
  </si>
  <si>
    <t>고연완</t>
  </si>
  <si>
    <t>042-360-0010</t>
  </si>
  <si>
    <t>대전광역시 유성구 가정북로 26-55 주식회사 파이버프로</t>
  </si>
  <si>
    <t>170790</t>
  </si>
  <si>
    <t>파이오링크</t>
  </si>
  <si>
    <t>조영철</t>
  </si>
  <si>
    <t>02-2025-6900</t>
  </si>
  <si>
    <t>서울특별시 금천구  가산디지털2로 98 IT캐슬 1동 401호</t>
  </si>
  <si>
    <t>049120</t>
  </si>
  <si>
    <t>파인디앤씨</t>
  </si>
  <si>
    <t>홍성천,김종찬(각자대표)</t>
  </si>
  <si>
    <t>031-463-8813</t>
  </si>
  <si>
    <t xml:space="preserve">충청남도 아산시  음봉면 연암산로 169 (주)파인디엔씨 </t>
  </si>
  <si>
    <t>038950</t>
  </si>
  <si>
    <t>파인디지털</t>
  </si>
  <si>
    <t>김용훈</t>
  </si>
  <si>
    <t>031-788-8800</t>
  </si>
  <si>
    <t xml:space="preserve">경기도 성남시 분당구 성남대로925번길 41 </t>
  </si>
  <si>
    <t>106240</t>
  </si>
  <si>
    <t>파인테크닉스</t>
  </si>
  <si>
    <t>김근우</t>
  </si>
  <si>
    <t>031-463-8800</t>
  </si>
  <si>
    <t>경기도 안양시 만안구 덕천로 38 (주)파인테크닉스</t>
  </si>
  <si>
    <t>131760</t>
  </si>
  <si>
    <t>파인텍</t>
  </si>
  <si>
    <t>강원일</t>
  </si>
  <si>
    <t>02-711-7900</t>
  </si>
  <si>
    <t>서울특별시 마포구 마포대로 38 내제2층202호(도화동)</t>
  </si>
  <si>
    <t>065690</t>
  </si>
  <si>
    <t>파커스</t>
  </si>
  <si>
    <t>박창식</t>
  </si>
  <si>
    <t>02-3443-5360</t>
  </si>
  <si>
    <t xml:space="preserve">충남 천안시 성거읍 천흥리316-4 </t>
  </si>
  <si>
    <t>140860</t>
  </si>
  <si>
    <t>파크시스템스</t>
  </si>
  <si>
    <t>박상일</t>
  </si>
  <si>
    <t>031-546-6900</t>
  </si>
  <si>
    <t>경기도 수원시 영통구 광교로 109, 4층(이의동, 나노소자특화팹센터) &amp;nbsp</t>
  </si>
  <si>
    <t>091700</t>
  </si>
  <si>
    <t>파트론</t>
  </si>
  <si>
    <t>김종구, 김종태</t>
  </si>
  <si>
    <t>031-201-7700</t>
  </si>
  <si>
    <t>경기도 화성시  삼성1로2길 22 (주)파트론</t>
  </si>
  <si>
    <t>202960</t>
  </si>
  <si>
    <t>판도라티비</t>
  </si>
  <si>
    <t>김경익</t>
  </si>
  <si>
    <t>070-4484-7100</t>
  </si>
  <si>
    <t xml:space="preserve">경기도 성남시 분당구 대왕판교로644번길 49 DTC타워 11층 </t>
  </si>
  <si>
    <t>032800</t>
  </si>
  <si>
    <t>판타지오</t>
  </si>
  <si>
    <t>박종진, 신영진</t>
  </si>
  <si>
    <t>02-3452-6100</t>
  </si>
  <si>
    <t>서울특별시 강남구 삼성로 648 2층</t>
  </si>
  <si>
    <t>318010</t>
  </si>
  <si>
    <t>팜스빌</t>
  </si>
  <si>
    <t>이병욱</t>
  </si>
  <si>
    <t>02-553-1323</t>
  </si>
  <si>
    <t xml:space="preserve">서울특별시 강서구 마곡중앙8로3길 37 - </t>
  </si>
  <si>
    <t>036580</t>
  </si>
  <si>
    <t>팜스코</t>
  </si>
  <si>
    <t>정 학 상, 김 홍 국</t>
  </si>
  <si>
    <t>02-6200-9901</t>
  </si>
  <si>
    <t xml:space="preserve">경기도 안성시  미양면 제2공단4길 33 </t>
  </si>
  <si>
    <t>027710</t>
  </si>
  <si>
    <t>팜스토리</t>
  </si>
  <si>
    <t>편명식, 배수한(각자대표)</t>
  </si>
  <si>
    <t>02-501-1648</t>
  </si>
  <si>
    <t xml:space="preserve">서울특별시 강남구  강남대로 310 유니온센터 3층 </t>
  </si>
  <si>
    <t>004720</t>
  </si>
  <si>
    <t>팜젠사이언스</t>
  </si>
  <si>
    <t>김혜연 박희덕(각자)</t>
  </si>
  <si>
    <t>02-2194-3532</t>
  </si>
  <si>
    <t>경기 화성시 향남면 상신리 향남제약공단 902-5</t>
  </si>
  <si>
    <t>225590</t>
  </si>
  <si>
    <t>패션플랫폼</t>
  </si>
  <si>
    <t>박원희</t>
  </si>
  <si>
    <t>02-573-1292</t>
  </si>
  <si>
    <t>서울특별시 강남구 논현로28길 9 유진빌딩 3층</t>
  </si>
  <si>
    <t>054300</t>
  </si>
  <si>
    <t>팬스타엔터프라이즈</t>
  </si>
  <si>
    <t>김현겸, 최영학 각자대표</t>
  </si>
  <si>
    <t>000-1577-3520</t>
  </si>
  <si>
    <t>부산광역시 중구 해관로 30 팬스타크루즈프라자</t>
  </si>
  <si>
    <t>068050</t>
  </si>
  <si>
    <t>팬엔터테인먼트</t>
  </si>
  <si>
    <t>방송영상물 제작사업</t>
    <phoneticPr fontId="23" type="noConversion"/>
  </si>
  <si>
    <t>박영석</t>
  </si>
  <si>
    <t>02-380-2100</t>
  </si>
  <si>
    <t xml:space="preserve">서울특별시 마포구  월드컵북로58길 10 </t>
  </si>
  <si>
    <t>028670</t>
  </si>
  <si>
    <t>팬오션</t>
  </si>
  <si>
    <t>김홍국, 안중호(각자 대표이사)</t>
  </si>
  <si>
    <t>02-316-5114</t>
  </si>
  <si>
    <t>서울특별시 종로구 종로5길 7 Tower 8 팬오션(주)</t>
  </si>
  <si>
    <t>222110</t>
  </si>
  <si>
    <t>팬젠</t>
  </si>
  <si>
    <t>김영부, 윤재승</t>
  </si>
  <si>
    <t>031-733-9165</t>
  </si>
  <si>
    <t>경기도 수원시 영통구 신원로 306, 2동 4층(원천동 영통이노플렉스) &amp;nbsp</t>
  </si>
  <si>
    <t>010820</t>
  </si>
  <si>
    <t>퍼스텍</t>
  </si>
  <si>
    <t>손경석</t>
  </si>
  <si>
    <t>031-627-4534</t>
  </si>
  <si>
    <t>경상남도 창원시 성산구  남면로 485 퍼스텍(주)</t>
  </si>
  <si>
    <t>016800</t>
  </si>
  <si>
    <t>퍼시스</t>
  </si>
  <si>
    <t>배상돈,박광호</t>
  </si>
  <si>
    <t>02-3400-6386</t>
  </si>
  <si>
    <t>서울특별시 송파구 오금로 311 오금동</t>
  </si>
  <si>
    <t>263750</t>
  </si>
  <si>
    <t>펄어비스</t>
  </si>
  <si>
    <t>허진영</t>
  </si>
  <si>
    <t>02-476-8583</t>
  </si>
  <si>
    <t xml:space="preserve">경기도 과천시 과천대로2길 48 (갈현동, 펄어비스 홈 원) </t>
  </si>
  <si>
    <t>251970</t>
  </si>
  <si>
    <t>펌텍코리아</t>
  </si>
  <si>
    <t>이재신, 이도훈</t>
  </si>
  <si>
    <t>0326834080</t>
  </si>
  <si>
    <t xml:space="preserve">인천광역시 부평구 부평대로329번길 46 </t>
  </si>
  <si>
    <t>001020</t>
  </si>
  <si>
    <t>페이퍼코리아</t>
  </si>
  <si>
    <t>권육상</t>
  </si>
  <si>
    <t>063-440-5000</t>
  </si>
  <si>
    <t>전라북도 군산시 외항로 1245 페이퍼코리아(주)</t>
  </si>
  <si>
    <t>327610</t>
  </si>
  <si>
    <t>펨토바이오메드</t>
  </si>
  <si>
    <t>이상현</t>
  </si>
  <si>
    <t>031-622-8501</t>
  </si>
  <si>
    <t xml:space="preserve">경기도 성남시 분당구 판교로228번길 17 </t>
  </si>
  <si>
    <t>087010</t>
  </si>
  <si>
    <t>펩트론</t>
  </si>
  <si>
    <t>최호일</t>
  </si>
  <si>
    <t>042-360-8880</t>
  </si>
  <si>
    <t xml:space="preserve">대전광역시 유성구 유성대로1628번길 37-24 </t>
  </si>
  <si>
    <t>090080</t>
  </si>
  <si>
    <t>평화산업</t>
  </si>
  <si>
    <t>김종석, 황순용</t>
  </si>
  <si>
    <t>053-610-7027</t>
  </si>
  <si>
    <t xml:space="preserve">대구광역시 달성군 논공읍 논공로 597 </t>
  </si>
  <si>
    <t>010770</t>
  </si>
  <si>
    <t>평화홀딩스</t>
  </si>
  <si>
    <t>053-610-8500</t>
  </si>
  <si>
    <t xml:space="preserve">대구광역시 달성군  논공읍 논공로 597 </t>
  </si>
  <si>
    <t>119500</t>
  </si>
  <si>
    <t>포메탈</t>
  </si>
  <si>
    <t>오호석</t>
  </si>
  <si>
    <t>041-670-6200</t>
  </si>
  <si>
    <t xml:space="preserve">충청남도 서산시  지곡면 무장산업로 229-7 </t>
  </si>
  <si>
    <t>포바이포</t>
  </si>
  <si>
    <t>자체 개발 영상 콘텐츠 화질 개선 솔루션을 기반으로, 영상 콘텐츠를 제작하고, 초고화질 영상 콘텐츠를 유통하는 플랫폼을 운영하는 비주얼 콘텐츠 전문 솔루션 기업</t>
    <phoneticPr fontId="23" type="noConversion"/>
  </si>
  <si>
    <t>윤준호</t>
  </si>
  <si>
    <t>02-838-4416</t>
  </si>
  <si>
    <t xml:space="preserve">서울특별시 서초구 강남대로 479 신논현타워, 12층, 13층, 14층 </t>
  </si>
  <si>
    <t>022100</t>
  </si>
  <si>
    <t>포스코 ICT</t>
  </si>
  <si>
    <t>정덕균</t>
  </si>
  <si>
    <t>054-280-1114</t>
  </si>
  <si>
    <t xml:space="preserve">경상북도 포항시 남구  호동로 68 (주)포스코아이씨티 </t>
  </si>
  <si>
    <t>058430</t>
  </si>
  <si>
    <t>포스코스틸리온</t>
  </si>
  <si>
    <t>윤양수</t>
  </si>
  <si>
    <t>054-280-6114</t>
  </si>
  <si>
    <t>경상북도 포항시 남구  철강로 173 포스코강판주식회사</t>
  </si>
  <si>
    <t>009520</t>
  </si>
  <si>
    <t>포스코엠텍</t>
  </si>
  <si>
    <t>이희근</t>
  </si>
  <si>
    <t>054-280-8206</t>
  </si>
  <si>
    <t>경상북도 포항시 남구  형산강북로 131 포스코엠텍</t>
  </si>
  <si>
    <t>047050</t>
  </si>
  <si>
    <t>포스코인터내셔널</t>
  </si>
  <si>
    <t>대표이사 사장 주시보</t>
  </si>
  <si>
    <t>02-759-2114</t>
  </si>
  <si>
    <t>서울특별시 강남구 테헤란로 134 포스코타워역삼(26층)</t>
  </si>
  <si>
    <t>003670</t>
  </si>
  <si>
    <t>포스코케미칼</t>
  </si>
  <si>
    <t>민경준</t>
  </si>
  <si>
    <t xml:space="preserve">경상북도 포항시 남구 신항로 110 </t>
  </si>
  <si>
    <t>189690</t>
  </si>
  <si>
    <t>포시에스</t>
  </si>
  <si>
    <t>박미경, 이희상</t>
  </si>
  <si>
    <t>02-6188-8200</t>
  </si>
  <si>
    <t>서울특별시 강남구 논현로 646 -</t>
  </si>
  <si>
    <t>318020</t>
  </si>
  <si>
    <t>포인트모바일</t>
  </si>
  <si>
    <t>강삼권</t>
  </si>
  <si>
    <t>02-3397-7870</t>
  </si>
  <si>
    <t xml:space="preserve">서울특별시 금천구 디지털로9길 32 (가산동, 갑을그레이트밸리) </t>
  </si>
  <si>
    <t>256630</t>
  </si>
  <si>
    <t>포인트엔지니어링</t>
  </si>
  <si>
    <t>안범모</t>
  </si>
  <si>
    <t>070-4465-7318</t>
  </si>
  <si>
    <t>충청남도 아산시 둔포면 아산밸리로 89 -</t>
  </si>
  <si>
    <t>331380</t>
  </si>
  <si>
    <t>포커스에이치엔에스</t>
  </si>
  <si>
    <t>김대중</t>
  </si>
  <si>
    <t>031-689-3380</t>
  </si>
  <si>
    <t>경기도 안양시 동안구 엘에스로91번길 16-17 포커스빌딩</t>
  </si>
  <si>
    <t>234100</t>
  </si>
  <si>
    <t>폴라리스세원</t>
  </si>
  <si>
    <t>조현우</t>
  </si>
  <si>
    <t>031-615-6710</t>
  </si>
  <si>
    <t>경기도 평택시 산단로64번길 56 &amp;nbsp</t>
  </si>
  <si>
    <t>041020</t>
  </si>
  <si>
    <t>폴라리스오피스</t>
  </si>
  <si>
    <t>지준경</t>
  </si>
  <si>
    <t>02-537-0538</t>
  </si>
  <si>
    <t>서울특별시 금천구 가산디지털1로 19 대륭테크노타운 18차 19층</t>
  </si>
  <si>
    <t>114630</t>
  </si>
  <si>
    <t>폴라리스우노</t>
  </si>
  <si>
    <t>최용성</t>
  </si>
  <si>
    <t>063-261-7555</t>
  </si>
  <si>
    <t xml:space="preserve">전라북도 완주군  봉동읍 완주산단3로 158-15 우노앤컴퍼니 </t>
  </si>
  <si>
    <t>290720</t>
  </si>
  <si>
    <t>푸드나무</t>
  </si>
  <si>
    <t>김영문</t>
  </si>
  <si>
    <t xml:space="preserve">서울특별시 마포구 월드컵북로 396 누리꿈스퀘어 </t>
  </si>
  <si>
    <t>005670</t>
  </si>
  <si>
    <t>푸드웰</t>
  </si>
  <si>
    <t>성기준, 성민겸</t>
  </si>
  <si>
    <t>053-980-3320</t>
  </si>
  <si>
    <t xml:space="preserve">대구광역시 달서구 성서서로 121 - </t>
  </si>
  <si>
    <t>094940</t>
  </si>
  <si>
    <t>푸른기술</t>
  </si>
  <si>
    <t>함현철</t>
  </si>
  <si>
    <t>02-6959-4700</t>
  </si>
  <si>
    <t>서울특별시 서초구 효령로60길 23-10 (주)푸른빌딩 2층</t>
  </si>
  <si>
    <t>007330</t>
  </si>
  <si>
    <t>푸른저축은행</t>
  </si>
  <si>
    <t>송명구 (단독대표)</t>
  </si>
  <si>
    <t>02  -545 -9000</t>
  </si>
  <si>
    <t xml:space="preserve">서울특별시 서초구 강남대로 581 </t>
  </si>
  <si>
    <t>017810</t>
  </si>
  <si>
    <t>풀무원</t>
  </si>
  <si>
    <t>이효율</t>
  </si>
  <si>
    <t>043-879-4500</t>
  </si>
  <si>
    <t xml:space="preserve">충청북도 음성군 대소면 삼양로 730-27 </t>
  </si>
  <si>
    <t>093380</t>
  </si>
  <si>
    <t>풍강</t>
  </si>
  <si>
    <t>031-359-3600</t>
  </si>
  <si>
    <t xml:space="preserve">경기도 화성시  우정읍 남양만로 745 </t>
  </si>
  <si>
    <t>023900</t>
  </si>
  <si>
    <t>풍국주정</t>
  </si>
  <si>
    <t>이한용, 김규호(각자 대표이사)</t>
  </si>
  <si>
    <t>053 -583 -2071</t>
  </si>
  <si>
    <t xml:space="preserve">대구광역시 달서구 성서로 72 </t>
  </si>
  <si>
    <t>103140</t>
  </si>
  <si>
    <t>풍산</t>
  </si>
  <si>
    <t>류진, 박우동</t>
  </si>
  <si>
    <t>02-3406-5846</t>
  </si>
  <si>
    <t>경기도 평택시  포승읍 평택항로156번길 134 (주)풍산</t>
  </si>
  <si>
    <t>005810</t>
  </si>
  <si>
    <t>풍산홀딩스</t>
  </si>
  <si>
    <t>02-2278-6700</t>
  </si>
  <si>
    <t>인천광역시 계양구  아나지로 156 효성동 (주)풍산홀딩스</t>
  </si>
  <si>
    <t>371950</t>
  </si>
  <si>
    <t>풍원정밀</t>
  </si>
  <si>
    <t>유명훈</t>
  </si>
  <si>
    <t>031-493-2107</t>
  </si>
  <si>
    <t xml:space="preserve">경기도 안산시 단원구 산단로35번길 24 </t>
  </si>
  <si>
    <t>370090</t>
  </si>
  <si>
    <t>퓨런티어</t>
  </si>
  <si>
    <t>배상신</t>
  </si>
  <si>
    <t>070-4618-6100</t>
  </si>
  <si>
    <t xml:space="preserve">경기도 성남시 중원구 사기막골로 58 </t>
  </si>
  <si>
    <t>341170</t>
  </si>
  <si>
    <t>퓨쳐메디신</t>
  </si>
  <si>
    <t>정낙신/정완석</t>
  </si>
  <si>
    <t>02-3429-3473</t>
  </si>
  <si>
    <t xml:space="preserve">경기도 성남시 수정구 창업로 54 616호(시흥동, LH기업성장센터) </t>
  </si>
  <si>
    <t>220100</t>
  </si>
  <si>
    <t>퓨쳐켐</t>
  </si>
  <si>
    <t>지대윤</t>
  </si>
  <si>
    <t>02-497-3114</t>
  </si>
  <si>
    <t xml:space="preserve">서울특별시 성동구 성수일로8길 59 평화빌딩 B동 3층(성수동2가) </t>
  </si>
  <si>
    <t>035200</t>
  </si>
  <si>
    <t>프럼파스트</t>
  </si>
  <si>
    <t>원재희</t>
  </si>
  <si>
    <t>044-865-9681</t>
  </si>
  <si>
    <t xml:space="preserve">대전광역시 중구  동서대로 1187 </t>
  </si>
  <si>
    <t>334970</t>
  </si>
  <si>
    <t>프레스티지바이오로직스</t>
  </si>
  <si>
    <t>현덕훈</t>
  </si>
  <si>
    <t>043-232-1552</t>
  </si>
  <si>
    <t xml:space="preserve">충청북도 청주시 흥덕구 오송읍 오송생명1로 197 </t>
  </si>
  <si>
    <t>950210</t>
  </si>
  <si>
    <t>프레스티지바이오파마</t>
  </si>
  <si>
    <t>박소연</t>
  </si>
  <si>
    <t>070-4124-6152</t>
  </si>
  <si>
    <t>21 Biopolis Road, #04-24/28 Nucleos South Building, Singapore 138567 -</t>
  </si>
  <si>
    <t>203690</t>
  </si>
  <si>
    <t>프로스테믹스</t>
  </si>
  <si>
    <t>이재우, 최병진(각자대표이사)</t>
  </si>
  <si>
    <t>02-545-2520</t>
  </si>
  <si>
    <t>서울특별시 성동구 왕십리로 58 FORHU 309호</t>
  </si>
  <si>
    <t>321260</t>
  </si>
  <si>
    <t>프로이천</t>
  </si>
  <si>
    <t>임이빈</t>
  </si>
  <si>
    <t>02-368-6296</t>
  </si>
  <si>
    <t>경기도 군포시 고산로148번길 17 군포IT밸리 411호</t>
  </si>
  <si>
    <t>303360</t>
  </si>
  <si>
    <t>프로테옴텍</t>
  </si>
  <si>
    <t>임국진</t>
  </si>
  <si>
    <t>02-6968-5277</t>
  </si>
  <si>
    <t xml:space="preserve">서울특별시 강서구 양천로 401 강서한강자이타워 A동 702호 </t>
  </si>
  <si>
    <t>053610</t>
  </si>
  <si>
    <t>프로텍</t>
  </si>
  <si>
    <t>최승환</t>
  </si>
  <si>
    <t>031-470-0700</t>
  </si>
  <si>
    <t xml:space="preserve">경기도 안양시 동안구 시민대로327번길 11-14(관양동) </t>
  </si>
  <si>
    <t>377220</t>
  </si>
  <si>
    <t>프롬바이오</t>
  </si>
  <si>
    <t>심태진</t>
  </si>
  <si>
    <t>031-695-8200</t>
  </si>
  <si>
    <t xml:space="preserve">경기도 수원시 영통구 신원로 88 디지털엠파이어2, 104동 102호 </t>
  </si>
  <si>
    <t>335810</t>
  </si>
  <si>
    <t>프리시젼바이오</t>
  </si>
  <si>
    <t>김한신</t>
  </si>
  <si>
    <t>042-867-6300</t>
  </si>
  <si>
    <t xml:space="preserve">대전시 유성구 테크노2로 306 </t>
  </si>
  <si>
    <t>053160</t>
  </si>
  <si>
    <t>프리엠스</t>
  </si>
  <si>
    <t>박흥식</t>
  </si>
  <si>
    <t>032-679-1477</t>
  </si>
  <si>
    <t xml:space="preserve">경기도 부천시 오정구 삼작로178번길 14 </t>
  </si>
  <si>
    <t>041590</t>
  </si>
  <si>
    <t>플래스크</t>
  </si>
  <si>
    <t>이병재, 윤수아 (각자대표)</t>
  </si>
  <si>
    <t>02-3443-1911</t>
  </si>
  <si>
    <t>서울특별시 송파구 법원로11길 11 비동 1305호</t>
  </si>
  <si>
    <t>367000</t>
  </si>
  <si>
    <t>플래티어</t>
  </si>
  <si>
    <t>025544668</t>
  </si>
  <si>
    <t xml:space="preserve">서울특별시 송파구 법원로9길 26, 디동 제6층(문정동, 에이치비지니스파크) </t>
  </si>
  <si>
    <t>075130</t>
  </si>
  <si>
    <t>플랜티넷</t>
  </si>
  <si>
    <t>김태주 (단독 대표이사)</t>
  </si>
  <si>
    <t>070-4489-7000</t>
  </si>
  <si>
    <t>경기도 성남시 분당구  대왕판교로 670 유스페이스2 A동 6층</t>
  </si>
  <si>
    <t>222670</t>
  </si>
  <si>
    <t>플럼라인생명과학</t>
  </si>
  <si>
    <t>김앤토니경태</t>
  </si>
  <si>
    <t>02-582-3540</t>
  </si>
  <si>
    <t xml:space="preserve">서울특별시 서초구 서초대로34길 184층 (유노피스빌딩) </t>
  </si>
  <si>
    <t>009810</t>
  </si>
  <si>
    <t>플레이그램</t>
  </si>
  <si>
    <t>김재욱</t>
  </si>
  <si>
    <t>02-2156-5378</t>
  </si>
  <si>
    <t>서울시 강남구 삼성로648 4층 삼성동</t>
  </si>
  <si>
    <t>237820</t>
  </si>
  <si>
    <t>플레이디</t>
  </si>
  <si>
    <t>031-796-6964</t>
  </si>
  <si>
    <t>경기도 성남시 분당구 황새울로359번길 11 &amp;nbsp</t>
  </si>
  <si>
    <t>023770</t>
  </si>
  <si>
    <t>플레이위드</t>
  </si>
  <si>
    <t>김학준</t>
  </si>
  <si>
    <t>031-724-2400</t>
  </si>
  <si>
    <t xml:space="preserve">경기도 성남시 분당구 판교로 256번길 25, 제C동  </t>
  </si>
  <si>
    <t>300080</t>
  </si>
  <si>
    <t>플리토</t>
  </si>
  <si>
    <t>이정수</t>
  </si>
  <si>
    <t>02-512-0142</t>
  </si>
  <si>
    <t xml:space="preserve">서울특별시 강남구 테헤란로 211 한국고등교육재단빌딩 9층 </t>
  </si>
  <si>
    <t>150440</t>
  </si>
  <si>
    <t>피노텍</t>
  </si>
  <si>
    <t>김우섭</t>
  </si>
  <si>
    <t>02-522-3558</t>
  </si>
  <si>
    <t xml:space="preserve">서울특별시 서초구 양재천로9길 1 3층(양재동,용두빌딩) </t>
  </si>
  <si>
    <t>032580</t>
  </si>
  <si>
    <t>피델릭스</t>
  </si>
  <si>
    <t>안승한, 셰잉샤(Xie Yingxia)</t>
  </si>
  <si>
    <t>031-785-3500</t>
  </si>
  <si>
    <t xml:space="preserve">경기도 성남시 분당구 백현로 93(수내동, 후너스빌딩 6층) </t>
  </si>
  <si>
    <t>051380</t>
  </si>
  <si>
    <t>피씨디렉트</t>
  </si>
  <si>
    <t>서대식</t>
  </si>
  <si>
    <t>02-785-3001</t>
  </si>
  <si>
    <t xml:space="preserve">서울특별시 용산구 원효로 138 8층 (원효로3가, 청진빌딩) </t>
  </si>
  <si>
    <t>241820</t>
  </si>
  <si>
    <t>피씨엘</t>
  </si>
  <si>
    <t>김소연</t>
  </si>
  <si>
    <t>070-4673-3433</t>
  </si>
  <si>
    <t>서울특별시 금천구 디지털로9길 99 (가산동, 스타밸리) 701호 &amp;nbsp</t>
  </si>
  <si>
    <t>237750</t>
  </si>
  <si>
    <t>피앤씨테크</t>
  </si>
  <si>
    <t>윤남선</t>
  </si>
  <si>
    <t>031-452-5791</t>
  </si>
  <si>
    <t xml:space="preserve">경기도 안양시 동안구 전파로104번길 62 </t>
  </si>
  <si>
    <t>024850</t>
  </si>
  <si>
    <t>피에스엠씨</t>
  </si>
  <si>
    <t>강대균</t>
  </si>
  <si>
    <t>031-522-3700</t>
  </si>
  <si>
    <t>경기도 화성시 향남읍 발안공단로4길 16 구문천리 928</t>
  </si>
  <si>
    <t>319660</t>
  </si>
  <si>
    <t>피에스케이</t>
  </si>
  <si>
    <t>031-660-8703</t>
  </si>
  <si>
    <t xml:space="preserve">경기도 화성시 삼성1로4길 48 </t>
  </si>
  <si>
    <t>031980</t>
  </si>
  <si>
    <t>피에스케이홀딩스</t>
  </si>
  <si>
    <t>박경수</t>
  </si>
  <si>
    <t>031-660-8700</t>
  </si>
  <si>
    <t>경기도 화성시  삼성1로4길 48 피에스케이</t>
  </si>
  <si>
    <t>002230</t>
  </si>
  <si>
    <t>피에스텍</t>
  </si>
  <si>
    <t>황재용</t>
  </si>
  <si>
    <t>031-3408-1790</t>
  </si>
  <si>
    <t xml:space="preserve">서울특별시 성동구 왕십리로 46(성수동1가) </t>
  </si>
  <si>
    <t>057880</t>
  </si>
  <si>
    <t>피에이치씨</t>
  </si>
  <si>
    <t>최인환</t>
  </si>
  <si>
    <t>031-778-0800</t>
  </si>
  <si>
    <t>경기도 성남시 분당구  정자일로 23  토필드 빌딜</t>
  </si>
  <si>
    <t>043370</t>
  </si>
  <si>
    <t>피에이치에이</t>
  </si>
  <si>
    <t>허승현</t>
  </si>
  <si>
    <t>(053)350-6311</t>
  </si>
  <si>
    <t xml:space="preserve">대구 달서구 대천동 1032번지 </t>
  </si>
  <si>
    <t>242350</t>
  </si>
  <si>
    <t>피엔아이컴퍼니</t>
  </si>
  <si>
    <t>신재중</t>
  </si>
  <si>
    <t>070-8610-5333</t>
  </si>
  <si>
    <t xml:space="preserve">제주특별자치도 제주시 첨단로 245-2 </t>
  </si>
  <si>
    <t>239890</t>
  </si>
  <si>
    <t>피엔에이치테크</t>
  </si>
  <si>
    <t>현서용</t>
  </si>
  <si>
    <t>031-8021-1890</t>
  </si>
  <si>
    <t>경기도 용인시 기흥구 동백중앙로16번길 16-25, 804호(중동, 대우프론티어밸리 1단지) &amp;nbsp</t>
  </si>
  <si>
    <t>347740</t>
  </si>
  <si>
    <t>피엔케이피부임상연구센타</t>
  </si>
  <si>
    <t>박진오, 이해광(각자대표)</t>
  </si>
  <si>
    <t>02-6925-1502</t>
  </si>
  <si>
    <t>서울특별시 영등포구 국회대로62길 25 교육시설재난공제회관 4층 &amp;nbsp</t>
  </si>
  <si>
    <t>137400</t>
  </si>
  <si>
    <t>피엔티</t>
  </si>
  <si>
    <t>054-469-6900</t>
  </si>
  <si>
    <t>경상북도 구미시 첨단기업로 33 (주)피엔티</t>
  </si>
  <si>
    <t>128660</t>
  </si>
  <si>
    <t>피제이메탈</t>
  </si>
  <si>
    <t>원경연</t>
  </si>
  <si>
    <t>02-555-4451</t>
  </si>
  <si>
    <t xml:space="preserve">서울특별시 강남구 테헤란로81길 13삼성동 동원빌딩 11층 </t>
  </si>
  <si>
    <t>006140</t>
  </si>
  <si>
    <t>피제이전자</t>
  </si>
  <si>
    <t>이응구</t>
  </si>
  <si>
    <t>032 -326 -7000</t>
  </si>
  <si>
    <t>경기도 부천시 오정구 삼작로 22 부천테크노파크1단지 101동 6층</t>
  </si>
  <si>
    <t>376180</t>
  </si>
  <si>
    <t>피코그램</t>
  </si>
  <si>
    <t>최석림</t>
  </si>
  <si>
    <t>032-678-5114</t>
  </si>
  <si>
    <t xml:space="preserve">인천광역시 부평구 부평북로 118 </t>
  </si>
  <si>
    <t>304840</t>
  </si>
  <si>
    <t>피플바이오</t>
  </si>
  <si>
    <t>강성민</t>
  </si>
  <si>
    <t>031-526-7825</t>
  </si>
  <si>
    <t xml:space="preserve">경기도 성남시 분당구 판교로 242, C동 6층 </t>
  </si>
  <si>
    <t>062970</t>
  </si>
  <si>
    <t>피피아이</t>
  </si>
  <si>
    <t>김진봉</t>
  </si>
  <si>
    <t>062-972-0116</t>
  </si>
  <si>
    <t xml:space="preserve">광주광역시 북구 첨단과기로 345 </t>
  </si>
  <si>
    <t>087600</t>
  </si>
  <si>
    <t>픽셀플러스</t>
  </si>
  <si>
    <t>이서규</t>
  </si>
  <si>
    <t>031-888-5300</t>
  </si>
  <si>
    <t>경기도 수원시 영통구 광교로 105(이의동, 경기알앤디비센터6층) &amp;nbsp</t>
  </si>
  <si>
    <t>161580</t>
  </si>
  <si>
    <t>필옵틱스</t>
  </si>
  <si>
    <t>한기수</t>
  </si>
  <si>
    <t>031-292-8321</t>
  </si>
  <si>
    <t xml:space="preserve">경기도 오산시 지곶중앙로 1-19 - </t>
  </si>
  <si>
    <t>347770</t>
  </si>
  <si>
    <t>핌스</t>
  </si>
  <si>
    <t>032-875-7333</t>
  </si>
  <si>
    <t>인천광역시 남동구 남동동로138번길 15 -</t>
  </si>
  <si>
    <t>163730</t>
  </si>
  <si>
    <t>핑거</t>
  </si>
  <si>
    <t>박민수</t>
  </si>
  <si>
    <t>027992510</t>
  </si>
  <si>
    <t xml:space="preserve">서울특별시 영등포구 여의대로 24, 43층(여의도동, 전국경제인연합회회관) </t>
  </si>
  <si>
    <t>332710</t>
  </si>
  <si>
    <t>하나금융14호스팩</t>
  </si>
  <si>
    <t>홍지헌</t>
  </si>
  <si>
    <t>02-3771-3254</t>
  </si>
  <si>
    <t>서울특별시 영등포구 의사당대로 82 &amp;nbsp</t>
  </si>
  <si>
    <t>341160</t>
  </si>
  <si>
    <t>하나금융15호스팩</t>
  </si>
  <si>
    <t>02-3771-3339</t>
  </si>
  <si>
    <t xml:space="preserve">서울특별시 영등포구 의사당대로 82 </t>
  </si>
  <si>
    <t>343510</t>
  </si>
  <si>
    <t>하나금융16호스팩</t>
  </si>
  <si>
    <t>한규정</t>
  </si>
  <si>
    <t>02-3771-3497</t>
  </si>
  <si>
    <t>388220</t>
  </si>
  <si>
    <t>하나금융19호스팩</t>
  </si>
  <si>
    <t>02-3771-3418</t>
  </si>
  <si>
    <t>400560</t>
  </si>
  <si>
    <t>하나금융20호스팩</t>
  </si>
  <si>
    <t>박태한</t>
  </si>
  <si>
    <t>02-3771-3057</t>
  </si>
  <si>
    <t>406760</t>
  </si>
  <si>
    <t>하나금융21호스팩</t>
  </si>
  <si>
    <t>이병찬</t>
  </si>
  <si>
    <t>02-3771-3892</t>
  </si>
  <si>
    <t>418170</t>
  </si>
  <si>
    <t>하나금융22호스팩</t>
  </si>
  <si>
    <t>전재천</t>
  </si>
  <si>
    <t>02-3771-3058</t>
  </si>
  <si>
    <t>427950</t>
  </si>
  <si>
    <t>하나금융23호스팩</t>
  </si>
  <si>
    <t>박기일</t>
  </si>
  <si>
    <t>086790</t>
  </si>
  <si>
    <t>하나금융지주</t>
  </si>
  <si>
    <t>함영주</t>
  </si>
  <si>
    <t>02-2002-1110</t>
  </si>
  <si>
    <t>서울특별시 중구 을지로 66 (을지로 2가)</t>
  </si>
  <si>
    <t>299030</t>
  </si>
  <si>
    <t>하나기술</t>
  </si>
  <si>
    <t>오태봉</t>
  </si>
  <si>
    <t>031-8053-4000</t>
  </si>
  <si>
    <t>경기도 용인시 처인구 남사면 전나무골길2번길 56-7 &amp;nbsp</t>
  </si>
  <si>
    <t>067310</t>
  </si>
  <si>
    <t>하나마이크론</t>
  </si>
  <si>
    <t>이동철</t>
  </si>
  <si>
    <t>041-423-7015</t>
  </si>
  <si>
    <t xml:space="preserve">충남 아산시 음봉면 원남리 95-1번지 </t>
  </si>
  <si>
    <t>372290</t>
  </si>
  <si>
    <t>하나머스트7호스팩</t>
  </si>
  <si>
    <t>곽제훈</t>
  </si>
  <si>
    <t>166090</t>
  </si>
  <si>
    <t>하나머티리얼즈</t>
  </si>
  <si>
    <t>오경석</t>
  </si>
  <si>
    <t>041-410-1255</t>
  </si>
  <si>
    <t xml:space="preserve">충청남도 천안시 서북구 3공단3로 42 </t>
  </si>
  <si>
    <t>293480</t>
  </si>
  <si>
    <t>하나제약</t>
  </si>
  <si>
    <t>이윤하</t>
  </si>
  <si>
    <t>02-577-7667</t>
  </si>
  <si>
    <t xml:space="preserve">경기도 화성시 향남읍 제약단지로 13-39 </t>
  </si>
  <si>
    <t>039130</t>
  </si>
  <si>
    <t>하나투어</t>
  </si>
  <si>
    <t>송미선, 육경건 (각자대표)</t>
  </si>
  <si>
    <t>02-2127-1000</t>
  </si>
  <si>
    <t xml:space="preserve">서울특별시 종로구 인사동5길 41 (주)하나투어 </t>
  </si>
  <si>
    <t>136480</t>
  </si>
  <si>
    <t>하림</t>
  </si>
  <si>
    <t>김홍국, 정호석(각자대표)</t>
  </si>
  <si>
    <t>063-860-2114</t>
  </si>
  <si>
    <t>전라북도 익산시  망성면 망성로 14 (주)하림</t>
  </si>
  <si>
    <t>003380</t>
  </si>
  <si>
    <t>하림지주</t>
  </si>
  <si>
    <t>02-2085-4684</t>
  </si>
  <si>
    <t xml:space="preserve">전라북도 익산시 중앙로 121 - </t>
  </si>
  <si>
    <t>365590</t>
  </si>
  <si>
    <t>하이딥</t>
  </si>
  <si>
    <t>고범규</t>
  </si>
  <si>
    <t>031-717-5775</t>
  </si>
  <si>
    <t>경기도 성남시 분당구 대왕판교로644번길 49 다산타워 3층</t>
  </si>
  <si>
    <t>149980</t>
  </si>
  <si>
    <t>하이로닉</t>
  </si>
  <si>
    <t>박석광</t>
  </si>
  <si>
    <t>031-525-7000</t>
  </si>
  <si>
    <t xml:space="preserve">경기도 용인시 수지구 신수로 767 19층(동천동, 분당수지U-TOWER) </t>
  </si>
  <si>
    <t>013030</t>
  </si>
  <si>
    <t>하이록코리아</t>
  </si>
  <si>
    <t>문휴건, 문창환 각자대표이사</t>
  </si>
  <si>
    <t>051 -970-0801</t>
  </si>
  <si>
    <t xml:space="preserve">부산광역시 강서구 녹산산단27로 97 </t>
  </si>
  <si>
    <t>352820</t>
  </si>
  <si>
    <t>하이브</t>
  </si>
  <si>
    <t>박지원</t>
  </si>
  <si>
    <t>02-3334-0105</t>
  </si>
  <si>
    <t>서울특별시 용산구 한강대로 42 용산트레이드센터</t>
  </si>
  <si>
    <t>126700</t>
  </si>
  <si>
    <t>하이비젼시스템</t>
  </si>
  <si>
    <t>최 두 원</t>
  </si>
  <si>
    <t>031-735-1573</t>
  </si>
  <si>
    <t xml:space="preserve">경기도 성남시 중원구 둔촌대로 527 - </t>
  </si>
  <si>
    <t>106080</t>
  </si>
  <si>
    <t>하이소닉</t>
  </si>
  <si>
    <t>박광제, 박성하 (공동 대표이사)</t>
  </si>
  <si>
    <t>031-8040-0500</t>
  </si>
  <si>
    <t>경기도 안산시 상록구  해안로 705 경기테크노파크 RIT센터 5층</t>
  </si>
  <si>
    <t>071090</t>
  </si>
  <si>
    <t>하이스틸</t>
  </si>
  <si>
    <t>엄정근</t>
  </si>
  <si>
    <t>02-2273-2140</t>
  </si>
  <si>
    <t xml:space="preserve">충청남도 당진시 송악읍 부곡공단4길 28-252 </t>
  </si>
  <si>
    <t>377400</t>
  </si>
  <si>
    <t>하이제6호스팩</t>
  </si>
  <si>
    <t>정종석</t>
  </si>
  <si>
    <t xml:space="preserve">서울특별시 영등포구 여의나루로 61 하이투자증권빌딩 14층 </t>
  </si>
  <si>
    <t>400840</t>
  </si>
  <si>
    <t>하이제7호스팩</t>
  </si>
  <si>
    <t>김동찬</t>
  </si>
  <si>
    <t xml:space="preserve">서울특별시 영등포구 여의나루로 61 </t>
  </si>
  <si>
    <t>221840</t>
  </si>
  <si>
    <t>하이즈항공</t>
  </si>
  <si>
    <t>하상헌</t>
  </si>
  <si>
    <t>055-850-8800</t>
  </si>
  <si>
    <t>경상남도 사천시 사남면 공단5로 24 &amp;nbsp</t>
  </si>
  <si>
    <t>106190</t>
  </si>
  <si>
    <t>하이텍팜</t>
  </si>
  <si>
    <t>043-883-0012</t>
  </si>
  <si>
    <t>충청북도 충주시 대소원면 첨단산업6로 12 (주)하이텍팜</t>
  </si>
  <si>
    <t>019490</t>
  </si>
  <si>
    <t>하이트론</t>
  </si>
  <si>
    <t>임정훈(단독대표)</t>
  </si>
  <si>
    <t>031-670-9100</t>
  </si>
  <si>
    <t>경기도 안성시 미양면 마산길 99-13 -</t>
  </si>
  <si>
    <t>000080</t>
  </si>
  <si>
    <t>하이트진로</t>
  </si>
  <si>
    <t>김인규</t>
  </si>
  <si>
    <t>02-3219-0114</t>
  </si>
  <si>
    <t xml:space="preserve">서울특별시 강남구 영동대로 714 </t>
  </si>
  <si>
    <t>000140</t>
  </si>
  <si>
    <t>하이트진로홀딩스</t>
  </si>
  <si>
    <t>02-520-3112</t>
  </si>
  <si>
    <t xml:space="preserve">서울특별시 강남구  영동대로 714 </t>
  </si>
  <si>
    <t>373200</t>
  </si>
  <si>
    <t>하인크코리아</t>
  </si>
  <si>
    <t>길상필</t>
  </si>
  <si>
    <t>02-3446-7421</t>
  </si>
  <si>
    <t>서울특별시 강남구 테헤란로52길 21 3층 302호(역삼동, 벤처빌딩)</t>
  </si>
  <si>
    <t>066130</t>
  </si>
  <si>
    <t>하츠</t>
  </si>
  <si>
    <t>김성식</t>
  </si>
  <si>
    <t>031-370-7500</t>
  </si>
  <si>
    <t xml:space="preserve">경기도 평택시 진위면 동부대로 202 </t>
  </si>
  <si>
    <t>152550</t>
  </si>
  <si>
    <t>한국ANKOR유전</t>
  </si>
  <si>
    <t>004590</t>
  </si>
  <si>
    <t>한국가구</t>
  </si>
  <si>
    <t>최훈학</t>
  </si>
  <si>
    <t>02-2600-7000</t>
  </si>
  <si>
    <t xml:space="preserve">서울특별시 강남구  학동로 120 </t>
  </si>
  <si>
    <t>036460</t>
  </si>
  <si>
    <t>한국가스공사</t>
  </si>
  <si>
    <t>채희봉</t>
  </si>
  <si>
    <t>053-670-0114</t>
  </si>
  <si>
    <t xml:space="preserve">대구광역시 동구 첨단로 120- </t>
  </si>
  <si>
    <t>039340</t>
  </si>
  <si>
    <t>한국경제TV</t>
  </si>
  <si>
    <t>02-6676-0019</t>
  </si>
  <si>
    <t xml:space="preserve">서울특별시 중구 청파로 463 한국경제신문사빌딩 </t>
  </si>
  <si>
    <t>005430</t>
  </si>
  <si>
    <t>한국공항</t>
  </si>
  <si>
    <t>이승범</t>
  </si>
  <si>
    <t>02-2660-3114</t>
  </si>
  <si>
    <t>서울특별시 강서구  양천로 13 (방화동) 한국공항(주)</t>
  </si>
  <si>
    <t>071050</t>
  </si>
  <si>
    <t>한국금융지주</t>
  </si>
  <si>
    <t>김남구</t>
  </si>
  <si>
    <t>02-3276-6400</t>
  </si>
  <si>
    <t xml:space="preserve">서울특별시 영등포구  의사당대로 88 </t>
  </si>
  <si>
    <t>034950</t>
  </si>
  <si>
    <t>한국기업평가</t>
  </si>
  <si>
    <t>김기범</t>
  </si>
  <si>
    <t>02-368-5500</t>
  </si>
  <si>
    <t>서울특별시 영등포구 의사당대로 97 교보증권 7층</t>
  </si>
  <si>
    <t>010040</t>
  </si>
  <si>
    <t>한국내화</t>
  </si>
  <si>
    <t>변성희</t>
  </si>
  <si>
    <t>041-359-2200</t>
  </si>
  <si>
    <t xml:space="preserve">충청남도 당진시  송산면 무수들길 370 </t>
  </si>
  <si>
    <t>025540</t>
  </si>
  <si>
    <t>한국단자</t>
  </si>
  <si>
    <t>이창원,이원준</t>
  </si>
  <si>
    <t>032-814-9981</t>
  </si>
  <si>
    <t xml:space="preserve">인천광역시 연수구 갯벌로 38 </t>
  </si>
  <si>
    <t>222980</t>
  </si>
  <si>
    <t>한국맥널티</t>
  </si>
  <si>
    <t>이은정</t>
  </si>
  <si>
    <t>031-376-1383</t>
  </si>
  <si>
    <t>충청남도 천안시 서북구 성환읍 연암율금로 42 &amp;nbsp</t>
  </si>
  <si>
    <t>331660</t>
  </si>
  <si>
    <t>한국미라클피플사</t>
  </si>
  <si>
    <t>이호경</t>
  </si>
  <si>
    <t>031-544-6781</t>
  </si>
  <si>
    <t xml:space="preserve">경기도 포천시 군내면 용정경제로1길 94-1 </t>
  </si>
  <si>
    <t>256840</t>
  </si>
  <si>
    <t>한국비엔씨</t>
  </si>
  <si>
    <t>최완규</t>
  </si>
  <si>
    <t>070-7116-0059</t>
  </si>
  <si>
    <t>대구광역시 달서구 성서공단로11길 62 대구테크노파크 벤처공장 1호관 405호(사무실),502호, 503호, 206호, 비102호)</t>
  </si>
  <si>
    <t>004090</t>
  </si>
  <si>
    <t>한국석유</t>
  </si>
  <si>
    <t>강승모,김득보(각자 대표이사)</t>
  </si>
  <si>
    <t>02-799-3114</t>
  </si>
  <si>
    <t xml:space="preserve">서울특별시 용산구  이촌로 166 </t>
  </si>
  <si>
    <t>025550</t>
  </si>
  <si>
    <t>한국선재</t>
  </si>
  <si>
    <t>이제훈(단독대표)</t>
  </si>
  <si>
    <t>051-200-4400</t>
  </si>
  <si>
    <t xml:space="preserve">부산광역시 사하구 하신번영로 27 (신평동) </t>
  </si>
  <si>
    <t>002200</t>
  </si>
  <si>
    <t>한국수출포장</t>
  </si>
  <si>
    <t>대표이사 회장 허용삼
대표이사 사장 허정훈(각자대표이사)</t>
  </si>
  <si>
    <t>02-525-2981-9</t>
  </si>
  <si>
    <t xml:space="preserve">서울특별시 서초구 서초중앙로 63 </t>
  </si>
  <si>
    <t>002960</t>
  </si>
  <si>
    <t>한국쉘석유</t>
  </si>
  <si>
    <t>라머스 예룬 피터</t>
  </si>
  <si>
    <t>051-620-5133</t>
  </si>
  <si>
    <t xml:space="preserve">부산광역시 남구  신선로 250 (용당동) </t>
  </si>
  <si>
    <t>017890</t>
  </si>
  <si>
    <t>한국알콜</t>
  </si>
  <si>
    <t>지용석, 김정수, 유정림(각자대표)</t>
  </si>
  <si>
    <t>031-881-8000</t>
  </si>
  <si>
    <t xml:space="preserve">경기도 용인시 기흥구 탑실로35번길 14 (공세동) </t>
  </si>
  <si>
    <t>000240</t>
  </si>
  <si>
    <t>한국앤컴퍼니</t>
  </si>
  <si>
    <t>조현범, 안종선(각자 대표이사)</t>
  </si>
  <si>
    <t>031-5178-7000</t>
  </si>
  <si>
    <t>경기도 성남시 분당구 판교로 286 -</t>
  </si>
  <si>
    <t>080720</t>
  </si>
  <si>
    <t>한국유니온제약</t>
  </si>
  <si>
    <t>백병하</t>
  </si>
  <si>
    <t>02-489-3611</t>
  </si>
  <si>
    <t xml:space="preserve">강원도 원주시 문막읍 문막공단길 246 </t>
  </si>
  <si>
    <t>123890</t>
  </si>
  <si>
    <t>한국자산신탁</t>
  </si>
  <si>
    <t>김규철</t>
  </si>
  <si>
    <t>02-2112-6300</t>
  </si>
  <si>
    <t xml:space="preserve">서울특별시 강남구 테헤란로 306 (역삼동, 카이트타워) </t>
  </si>
  <si>
    <t>015760</t>
  </si>
  <si>
    <t>한국전력</t>
  </si>
  <si>
    <t>정승일</t>
  </si>
  <si>
    <t>061-345-3114</t>
  </si>
  <si>
    <t>전라남도 나주시 전력로 55 -</t>
  </si>
  <si>
    <t>063570</t>
  </si>
  <si>
    <t>한국전자금융</t>
  </si>
  <si>
    <t>구자성</t>
  </si>
  <si>
    <t>02-2122-5400</t>
  </si>
  <si>
    <t xml:space="preserve">서울특별시 마포구 새창로 7 6층, 7층, 8층(도화동) </t>
  </si>
  <si>
    <t>041460</t>
  </si>
  <si>
    <t>한국전자인증</t>
  </si>
  <si>
    <t>신홍식</t>
  </si>
  <si>
    <t>230195500</t>
  </si>
  <si>
    <t>서울특별시 서초구  서초대로 320 하림인터내셔날빌딩 (서초동, 하림빌딩7층)</t>
  </si>
  <si>
    <t>006200</t>
  </si>
  <si>
    <t>한국전자홀딩스</t>
  </si>
  <si>
    <t>박 명 덕</t>
  </si>
  <si>
    <t>02-3497-5535</t>
  </si>
  <si>
    <t>101680</t>
  </si>
  <si>
    <t>한국정밀기계</t>
  </si>
  <si>
    <t>하종식</t>
  </si>
  <si>
    <t>070-7019-6500</t>
  </si>
  <si>
    <t xml:space="preserve">경상남도 함안군  법수면 윤외공단길 83-1 </t>
  </si>
  <si>
    <t>039740</t>
  </si>
  <si>
    <t>한국정보공학</t>
  </si>
  <si>
    <t>유용석</t>
  </si>
  <si>
    <t>031-789-8600</t>
  </si>
  <si>
    <t xml:space="preserve">경기도 성남시 분당구  황새울로359번길 7 </t>
  </si>
  <si>
    <t>053300</t>
  </si>
  <si>
    <t>한국정보인증</t>
  </si>
  <si>
    <t>김상준</t>
  </si>
  <si>
    <t>02-360-3010</t>
  </si>
  <si>
    <t xml:space="preserve">경기도 성남시 분당구 판교로 242판교디지털센터(PDC) C동 5층 </t>
  </si>
  <si>
    <t>025770</t>
  </si>
  <si>
    <t>한국정보통신</t>
  </si>
  <si>
    <t>임명수</t>
  </si>
  <si>
    <t>02-1600-1234</t>
  </si>
  <si>
    <t>서울특별시 중구  세종대로 39 대한서울상공회의소 7층</t>
  </si>
  <si>
    <t>409570</t>
  </si>
  <si>
    <t>한국제10호스팩</t>
  </si>
  <si>
    <t xml:space="preserve">서울특별시 영등포구 의사당대로 88 한국투자증권빌딩 </t>
  </si>
  <si>
    <t>009540</t>
  </si>
  <si>
    <t>한국조선해양</t>
  </si>
  <si>
    <t>가삼현, 정기선 (각자 대표이사)</t>
  </si>
  <si>
    <t>02-1811-9114</t>
  </si>
  <si>
    <t>023350</t>
  </si>
  <si>
    <t>한국종합기술</t>
  </si>
  <si>
    <t>김치헌</t>
  </si>
  <si>
    <t>02-2049-2517</t>
  </si>
  <si>
    <t>경기도 하남시 덕풍동로 111-21 (덕풍동)</t>
  </si>
  <si>
    <t>025890</t>
  </si>
  <si>
    <t>한국주강</t>
  </si>
  <si>
    <t>하만규</t>
  </si>
  <si>
    <t>055-585-7251</t>
  </si>
  <si>
    <t xml:space="preserve">경상남도 함안군 법수면 장백로 585 - </t>
  </si>
  <si>
    <t>000970</t>
  </si>
  <si>
    <t>한국주철관</t>
  </si>
  <si>
    <t>홍동국, 김길출, 김태형</t>
  </si>
  <si>
    <t>051-291-5481-5</t>
  </si>
  <si>
    <t xml:space="preserve">부산광역시 사하구  을숙도대로 525 </t>
  </si>
  <si>
    <t>104700</t>
  </si>
  <si>
    <t>한국철강</t>
  </si>
  <si>
    <t>문종인, 이수하 (각자대표)</t>
  </si>
  <si>
    <t>017960</t>
  </si>
  <si>
    <t>한국카본</t>
  </si>
  <si>
    <t>조문수, 이명화 공동대표이사</t>
  </si>
  <si>
    <t>055-350-8888</t>
  </si>
  <si>
    <t xml:space="preserve">경상남도 밀양시 부북면 춘화로 85 </t>
  </si>
  <si>
    <t>023760</t>
  </si>
  <si>
    <t>한국캐피탈</t>
  </si>
  <si>
    <t>이상춘</t>
  </si>
  <si>
    <t>042 -480 -8032</t>
  </si>
  <si>
    <t xml:space="preserve">대전광역시 서구  둔산서로 81 </t>
  </si>
  <si>
    <t>054040</t>
  </si>
  <si>
    <t>한국컴퓨터</t>
  </si>
  <si>
    <t>강창귀</t>
  </si>
  <si>
    <t>041-589-3320</t>
  </si>
  <si>
    <t xml:space="preserve">경상북도 구미시  임수로 24 </t>
  </si>
  <si>
    <t>050540</t>
  </si>
  <si>
    <t>한국코퍼레이션</t>
  </si>
  <si>
    <t>성상윤, 조성완 (각자 대표이사)</t>
  </si>
  <si>
    <t>02-3401-4114</t>
  </si>
  <si>
    <t>서울특별시 중구 소월로2길 30 남산트라팰리스</t>
  </si>
  <si>
    <t>161890</t>
  </si>
  <si>
    <t>한국콜마</t>
  </si>
  <si>
    <t>최현규</t>
  </si>
  <si>
    <t>02-3459-5952</t>
  </si>
  <si>
    <t xml:space="preserve">세종특별자치시  전의면 덕고개길 12-11 </t>
  </si>
  <si>
    <t>024720</t>
  </si>
  <si>
    <t>한국콜마홀딩스</t>
  </si>
  <si>
    <t>안병준</t>
  </si>
  <si>
    <t>041-862-1057</t>
  </si>
  <si>
    <t>021650</t>
  </si>
  <si>
    <t>한국큐빅</t>
  </si>
  <si>
    <t>오봉균</t>
  </si>
  <si>
    <t>(031)491-5325</t>
  </si>
  <si>
    <t xml:space="preserve">경기도 안산시 단원구 살막길 39 </t>
  </si>
  <si>
    <t>161390</t>
  </si>
  <si>
    <t>한국타이어앤테크놀로지</t>
  </si>
  <si>
    <t>이수일</t>
  </si>
  <si>
    <t>053590</t>
  </si>
  <si>
    <t>한국테크놀로지</t>
  </si>
  <si>
    <t>신용구, 이병길(공동 대표이사)</t>
  </si>
  <si>
    <t>02-2106-7500</t>
  </si>
  <si>
    <t>034830</t>
  </si>
  <si>
    <t>한국토지신탁</t>
  </si>
  <si>
    <t>최윤성, 김정선</t>
  </si>
  <si>
    <t>0234511181</t>
  </si>
  <si>
    <t xml:space="preserve">서울특별시 강남구 테헤란로 137 코레이트타워 </t>
  </si>
  <si>
    <t>007280</t>
  </si>
  <si>
    <t>한국특강</t>
  </si>
  <si>
    <t>한길구, 박성우</t>
  </si>
  <si>
    <t>051-323-2611</t>
  </si>
  <si>
    <t>경상남도 함안군 칠서면 공단동길 98 -</t>
  </si>
  <si>
    <t>032300</t>
  </si>
  <si>
    <t>한국파마</t>
  </si>
  <si>
    <t>박은희</t>
  </si>
  <si>
    <t xml:space="preserve">경기도 화성시 향남읍 제약공단3길 87 </t>
  </si>
  <si>
    <t>168490</t>
  </si>
  <si>
    <t>한국패러랠</t>
  </si>
  <si>
    <t xml:space="preserve">서울특별시 영등포구 은행로3 </t>
  </si>
  <si>
    <t>037230</t>
  </si>
  <si>
    <t>한국팩키지</t>
  </si>
  <si>
    <t xml:space="preserve">이명신, 이우진 </t>
  </si>
  <si>
    <t>02-565-8600</t>
  </si>
  <si>
    <t xml:space="preserve">경기도 안산시 단원구  해안로 227 (주)한국팩키지 </t>
  </si>
  <si>
    <t>010100</t>
  </si>
  <si>
    <t>한국프랜지</t>
  </si>
  <si>
    <t>이현덕</t>
  </si>
  <si>
    <t>052-233-5511</t>
  </si>
  <si>
    <t>울산 동구 동부동 194</t>
  </si>
  <si>
    <t>047810</t>
  </si>
  <si>
    <t>한국항공우주</t>
  </si>
  <si>
    <t>강구영</t>
  </si>
  <si>
    <t>055-851-1000</t>
  </si>
  <si>
    <t xml:space="preserve">경상남도 사천시  사남면 공단1로 78 한국항공우주산업 </t>
  </si>
  <si>
    <t>123690</t>
  </si>
  <si>
    <t>한국화장품</t>
  </si>
  <si>
    <t>이용준</t>
  </si>
  <si>
    <t>02-724-3281</t>
  </si>
  <si>
    <t xml:space="preserve">서울특별시 종로구 청계천로 35 </t>
  </si>
  <si>
    <t>003350</t>
  </si>
  <si>
    <t>한국화장품제조</t>
  </si>
  <si>
    <t>02-724-3710</t>
  </si>
  <si>
    <t>030520</t>
  </si>
  <si>
    <t>한글과컴퓨터</t>
  </si>
  <si>
    <t>변성준, 김연수 (각자대표)</t>
  </si>
  <si>
    <t>031-627-7000</t>
  </si>
  <si>
    <t>경기도 성남시 분당구 대왕판교로644번길 49 (삼평동, 한컴타워)</t>
  </si>
  <si>
    <t>052600</t>
  </si>
  <si>
    <t>한네트</t>
  </si>
  <si>
    <t>김선종</t>
  </si>
  <si>
    <t>02-2125-6000</t>
  </si>
  <si>
    <t xml:space="preserve">서울특별시 마포구  독막로 281 </t>
  </si>
  <si>
    <t>011500</t>
  </si>
  <si>
    <t>한농화성</t>
  </si>
  <si>
    <t>김응상, 경상호 (각자대표)</t>
  </si>
  <si>
    <t>063-462-2455</t>
  </si>
  <si>
    <t>전라북도 군산시  외항1길 24 (소룡동,0)</t>
  </si>
  <si>
    <t>002390</t>
  </si>
  <si>
    <t>한독</t>
  </si>
  <si>
    <t>김영진, 백진기</t>
  </si>
  <si>
    <t>02-527-5114</t>
  </si>
  <si>
    <t xml:space="preserve">서울특별시 강남구  테헤란로 132 </t>
  </si>
  <si>
    <t>256150</t>
  </si>
  <si>
    <t>한독크린텍</t>
  </si>
  <si>
    <t>고인선, 이광규</t>
  </si>
  <si>
    <t>042-671-5671</t>
  </si>
  <si>
    <t xml:space="preserve">대전광역시 유성구 테크노8로 13 </t>
  </si>
  <si>
    <t>014790</t>
  </si>
  <si>
    <t>한라</t>
  </si>
  <si>
    <t>이석민</t>
  </si>
  <si>
    <t>02-3434-5114</t>
  </si>
  <si>
    <t xml:space="preserve">서울특별시 송파구 올림픽로 289 </t>
  </si>
  <si>
    <t>092460</t>
  </si>
  <si>
    <t>한라IMS</t>
  </si>
  <si>
    <t>지석준,  김영구</t>
  </si>
  <si>
    <t>051-601-7000</t>
  </si>
  <si>
    <t xml:space="preserve">부산광역시 강서구  화전산단1로 115 </t>
  </si>
  <si>
    <t>060980</t>
  </si>
  <si>
    <t>한라홀딩스</t>
  </si>
  <si>
    <t>홍석화, 최경선</t>
  </si>
  <si>
    <t>02-3434-6363</t>
  </si>
  <si>
    <t>경기도 용인시 기흥구 기흥단지로 46 -</t>
  </si>
  <si>
    <t>053690</t>
  </si>
  <si>
    <t>한미글로벌</t>
  </si>
  <si>
    <t>윤요현, 박서영</t>
  </si>
  <si>
    <t>02-3429-6300</t>
  </si>
  <si>
    <t>서울특별시 강남구 테헤란로87길 36 도심공항타워 층</t>
  </si>
  <si>
    <t>042700</t>
  </si>
  <si>
    <t>한미반도체</t>
  </si>
  <si>
    <t>곽동신</t>
  </si>
  <si>
    <t>032-571-9100</t>
  </si>
  <si>
    <t xml:space="preserve">인천광역시 서구 가좌로30번길 14 </t>
  </si>
  <si>
    <t>008930</t>
  </si>
  <si>
    <t>한미사이언스</t>
  </si>
  <si>
    <t>송영숙</t>
  </si>
  <si>
    <t>02-410-9114</t>
  </si>
  <si>
    <t>경기도 화성시 팔탄면 무하로 214 한미약품(주) 팔탄공단</t>
  </si>
  <si>
    <t>128940</t>
  </si>
  <si>
    <t>한미약품</t>
  </si>
  <si>
    <t>우종수, 권세창</t>
  </si>
  <si>
    <t>031-356-3311</t>
  </si>
  <si>
    <t xml:space="preserve">경기도 화성시  팔탄면 무하로 214 </t>
  </si>
  <si>
    <t>047080</t>
  </si>
  <si>
    <t>한빛소프트</t>
  </si>
  <si>
    <t>이승현</t>
  </si>
  <si>
    <t>070-4050-8000</t>
  </si>
  <si>
    <t xml:space="preserve">서울특별시 금천구 가산디지털1로 171 가산에스케이브이원센터 3층 </t>
  </si>
  <si>
    <t>009240</t>
  </si>
  <si>
    <t>한샘</t>
  </si>
  <si>
    <t>김진태(대표집행임원)</t>
  </si>
  <si>
    <t>02-6470-3114</t>
  </si>
  <si>
    <t xml:space="preserve">경기도 안산시 단원구 번영2로 144 </t>
  </si>
  <si>
    <t>020000</t>
  </si>
  <si>
    <t>한섬</t>
  </si>
  <si>
    <t>김민덕</t>
  </si>
  <si>
    <t>02-3416-2000</t>
  </si>
  <si>
    <t>서울특별시 강남구  도산대로 523 한섬빌딩</t>
  </si>
  <si>
    <t>003680</t>
  </si>
  <si>
    <t>한성기업</t>
  </si>
  <si>
    <t>임우근,임준호(각자대표)</t>
  </si>
  <si>
    <t>051-410-7100</t>
  </si>
  <si>
    <t xml:space="preserve">부산광역시 영도구  태종로 63 </t>
  </si>
  <si>
    <t>105630</t>
  </si>
  <si>
    <t>한세실업</t>
  </si>
  <si>
    <t>김익환, 조희선</t>
  </si>
  <si>
    <t>02-3779-0779</t>
  </si>
  <si>
    <t xml:space="preserve">서울특별시 영등포구 은행로 29 정우빌딩 </t>
  </si>
  <si>
    <t>069640</t>
  </si>
  <si>
    <t>한세엠케이</t>
  </si>
  <si>
    <t>김동녕, 김지원, 임동환(각자 대표이사)</t>
  </si>
  <si>
    <t>02-2142-5000</t>
  </si>
  <si>
    <t xml:space="preserve">서울특별시 강남구  논현로 633 </t>
  </si>
  <si>
    <t>016450</t>
  </si>
  <si>
    <t>한세예스24홀딩스</t>
  </si>
  <si>
    <t>김동녕, 김석환(각자 대표이사)</t>
  </si>
  <si>
    <t>02-3779-0800</t>
  </si>
  <si>
    <t xml:space="preserve">서울특별시 영등포구 은행로 30 중소기업중앙회 6층 </t>
  </si>
  <si>
    <t>010420</t>
  </si>
  <si>
    <t>한솔PNS</t>
  </si>
  <si>
    <t>강준석,김형준(각자대표)</t>
  </si>
  <si>
    <t>02-772-5100</t>
  </si>
  <si>
    <t xml:space="preserve">서울특별시 중구 퇴계로 213 일흥빌딩 5층 </t>
  </si>
  <si>
    <t>009180</t>
  </si>
  <si>
    <t>한솔로지스틱스</t>
  </si>
  <si>
    <t>황규호</t>
  </si>
  <si>
    <t>02-3287-7400</t>
  </si>
  <si>
    <t xml:space="preserve">서울특별시 중구 을지로 100 파인애비뉴 B동 22층 </t>
  </si>
  <si>
    <t>114810</t>
  </si>
  <si>
    <t>한솔아이원스</t>
  </si>
  <si>
    <t>박인래</t>
  </si>
  <si>
    <t>031-238-7785</t>
  </si>
  <si>
    <t>경기도 안성시 고삼면 안성대로 2061 (가유리 777-1)</t>
  </si>
  <si>
    <t>070590</t>
  </si>
  <si>
    <t>한솔인티큐브</t>
  </si>
  <si>
    <t>류창성</t>
  </si>
  <si>
    <t>02)6005-3000</t>
  </si>
  <si>
    <t>서울특별시 마포구 월드컵북로 396, 14층 (상암동, 누리꿈스퀘어비즈니스타워)</t>
  </si>
  <si>
    <t>213500</t>
  </si>
  <si>
    <t>한솔제지</t>
  </si>
  <si>
    <t>한철규</t>
  </si>
  <si>
    <t>02-3287-6040</t>
  </si>
  <si>
    <t xml:space="preserve">서울특별시 중구 을지로 100 비동 (을지로2가, 파인애비뉴) </t>
  </si>
  <si>
    <t>014680</t>
  </si>
  <si>
    <t>한솔케미칼</t>
  </si>
  <si>
    <t>박원환</t>
  </si>
  <si>
    <t>02-2152-2326</t>
  </si>
  <si>
    <t xml:space="preserve">서울특별시 강남구 테헤란로 513K Tower 7F / 8F </t>
  </si>
  <si>
    <t>004710</t>
  </si>
  <si>
    <t>한솔테크닉스</t>
  </si>
  <si>
    <t>박현순</t>
  </si>
  <si>
    <t>02-3287-7903</t>
  </si>
  <si>
    <t>004150</t>
  </si>
  <si>
    <t>한솔홀딩스</t>
  </si>
  <si>
    <t>02-3287-6875</t>
  </si>
  <si>
    <t xml:space="preserve">서울특별시 중구 을지로 100 파인애비뉴 B동 24층 </t>
  </si>
  <si>
    <t>025750</t>
  </si>
  <si>
    <t>한솔홈데코</t>
  </si>
  <si>
    <t>김경록</t>
  </si>
  <si>
    <t>02-3284-3881</t>
  </si>
  <si>
    <t xml:space="preserve">서울특별시 동작구 보라매로5길 15 전문건설회관빌딩 </t>
  </si>
  <si>
    <t>226440</t>
  </si>
  <si>
    <t>한송네오텍</t>
  </si>
  <si>
    <t>최영묵, 이대식(각자대표)</t>
  </si>
  <si>
    <t>054-462-9930</t>
  </si>
  <si>
    <t>경상북도 구미시 1공단로7길 36-1 -</t>
  </si>
  <si>
    <t>042520</t>
  </si>
  <si>
    <t>한스바이오메드</t>
  </si>
  <si>
    <t>김근영</t>
  </si>
  <si>
    <t>02-466-2266</t>
  </si>
  <si>
    <t>서울특별시 송파구 정의로8길 7 9F,11F,12F</t>
  </si>
  <si>
    <t>004960</t>
  </si>
  <si>
    <t>한신공영</t>
  </si>
  <si>
    <t>최문규,선홍규(각자 대표이사)</t>
  </si>
  <si>
    <t>02-3393-3114</t>
  </si>
  <si>
    <t xml:space="preserve">경기도 용인시 처인구  백암면 덕평로 82 </t>
  </si>
  <si>
    <t>011700</t>
  </si>
  <si>
    <t>한신기계</t>
  </si>
  <si>
    <t>최영민</t>
  </si>
  <si>
    <t>031-491-3911</t>
  </si>
  <si>
    <t>경기도 안산시 단원구  해봉로330번길 23 신길동</t>
  </si>
  <si>
    <t>078350</t>
  </si>
  <si>
    <t>한양디지텍</t>
  </si>
  <si>
    <t>김형육/김윤상 각자대표</t>
  </si>
  <si>
    <t>031-695-5000</t>
  </si>
  <si>
    <t>045100</t>
  </si>
  <si>
    <t>한양이엔지</t>
  </si>
  <si>
    <t>김형육,김덕림(공동대표이사)</t>
  </si>
  <si>
    <t>031-695-0000</t>
  </si>
  <si>
    <t>경기도 화성시 영통로26번길 72 (반월동,외2필지)</t>
  </si>
  <si>
    <t>001750</t>
  </si>
  <si>
    <t>임재택</t>
  </si>
  <si>
    <t>02-3770-5000</t>
  </si>
  <si>
    <t>서울 영등포구 여의도동 34-11</t>
  </si>
  <si>
    <t>018880</t>
  </si>
  <si>
    <t>한온시스템</t>
  </si>
  <si>
    <t>각자대표집행임원 2인
- 성민석(대표집행임원)
- 너달 쿠추카야(대표집행임원)</t>
  </si>
  <si>
    <t>042-930-6114</t>
  </si>
  <si>
    <t xml:space="preserve">대전광역시 대덕구  신일서로 95 </t>
  </si>
  <si>
    <t>009420</t>
  </si>
  <si>
    <t>한올바이오파마</t>
  </si>
  <si>
    <t>박승국,정승원(공동대표이사)</t>
  </si>
  <si>
    <t>042-932-5997</t>
  </si>
  <si>
    <t xml:space="preserve">대전광역시 대덕구  상서당1길 43  </t>
  </si>
  <si>
    <t>014130</t>
  </si>
  <si>
    <t>한익스프레스</t>
  </si>
  <si>
    <t>유인철, 이석환 (각자대표)</t>
  </si>
  <si>
    <t>02-3400-5474</t>
  </si>
  <si>
    <t>경기도 화성시 양감면 초록로 103 (주)한익스프레스</t>
  </si>
  <si>
    <t>046110</t>
  </si>
  <si>
    <t>한일네트웍스</t>
  </si>
  <si>
    <t>송기홍</t>
  </si>
  <si>
    <t>02-3466-9100</t>
  </si>
  <si>
    <t>서울특별시 중구 수표로 34 씨티센터타워 10층</t>
  </si>
  <si>
    <t>024740</t>
  </si>
  <si>
    <t>한일단조</t>
  </si>
  <si>
    <t>박정영</t>
  </si>
  <si>
    <t>043-536-5181</t>
  </si>
  <si>
    <t>충청북도 진천군 덕산면 습지길 87 한일단조공업주식회사</t>
  </si>
  <si>
    <t>005860</t>
  </si>
  <si>
    <t>한일사료</t>
  </si>
  <si>
    <t>차상협</t>
  </si>
  <si>
    <t>031-280-4024</t>
  </si>
  <si>
    <t xml:space="preserve">경기도 용인시 기흥구 하갈로 127(하갈동) </t>
  </si>
  <si>
    <t>300720</t>
  </si>
  <si>
    <t>한일시멘트</t>
  </si>
  <si>
    <t>전근식</t>
  </si>
  <si>
    <t>02-531-7000</t>
  </si>
  <si>
    <t>서울특별시 서초구 효령로 275 서초동 1587 한일시멘트빌딩</t>
  </si>
  <si>
    <t>123840</t>
  </si>
  <si>
    <t>한일진공</t>
  </si>
  <si>
    <t>김지훈, 이청균</t>
  </si>
  <si>
    <t>032-821-9300</t>
  </si>
  <si>
    <t xml:space="preserve">인천광역시 남동구  남동동로 183번길 30 </t>
  </si>
  <si>
    <t>002220</t>
  </si>
  <si>
    <t>한일철강</t>
  </si>
  <si>
    <t>엄정헌</t>
  </si>
  <si>
    <t>02-2267-6161</t>
  </si>
  <si>
    <t>서울특별시 중구  퇴계로27길 28 (한영빌딩 9층)</t>
  </si>
  <si>
    <t>006390</t>
  </si>
  <si>
    <t>한일현대시멘트</t>
  </si>
  <si>
    <t>02-520-2114</t>
  </si>
  <si>
    <t>003300</t>
  </si>
  <si>
    <t>한일홀딩스</t>
  </si>
  <si>
    <t>허기호, 전근식(각자대표)</t>
  </si>
  <si>
    <t>02-550-7901</t>
  </si>
  <si>
    <t>007770</t>
  </si>
  <si>
    <t>한일화학</t>
  </si>
  <si>
    <t>대표이사 사장 윤성진</t>
  </si>
  <si>
    <t>02  -3448-4253</t>
  </si>
  <si>
    <t xml:space="preserve">충청남도 당진시 석문면 산단3로6길 47 - </t>
  </si>
  <si>
    <t>051600</t>
  </si>
  <si>
    <t>한전KPS</t>
  </si>
  <si>
    <t>김홍연</t>
  </si>
  <si>
    <t>061-345-2000</t>
  </si>
  <si>
    <t>전라남도 나주시 문화로 211 -</t>
  </si>
  <si>
    <t>052690</t>
  </si>
  <si>
    <t>한전기술</t>
  </si>
  <si>
    <t>김성암</t>
  </si>
  <si>
    <t>054-421-3114</t>
  </si>
  <si>
    <t>경상북도 김천시 혁신로 269 (율곡동)</t>
  </si>
  <si>
    <t>130660</t>
  </si>
  <si>
    <t>한전산업</t>
  </si>
  <si>
    <t>김평환</t>
  </si>
  <si>
    <t>02-2250-2700</t>
  </si>
  <si>
    <t xml:space="preserve">서울특별시 중구  서소문로 115 한산빌딩 </t>
  </si>
  <si>
    <t>107640</t>
  </si>
  <si>
    <t>한중엔시에스</t>
  </si>
  <si>
    <t>김환식</t>
  </si>
  <si>
    <t>054-337-5050</t>
  </si>
  <si>
    <t>경북 영천시 채신동 영천일반산업단지 9B 1L</t>
  </si>
  <si>
    <t>002320</t>
  </si>
  <si>
    <t>한진</t>
  </si>
  <si>
    <t>노삼석</t>
  </si>
  <si>
    <t>02-728-5114</t>
  </si>
  <si>
    <t>003480</t>
  </si>
  <si>
    <t>한진중공업홀딩스</t>
  </si>
  <si>
    <t>조남호, 조원국</t>
  </si>
  <si>
    <t>02-2049-2395</t>
  </si>
  <si>
    <t>경기도 남양주시 별내3로 391 관리동 1층</t>
  </si>
  <si>
    <t>180640</t>
  </si>
  <si>
    <t>한진칼</t>
  </si>
  <si>
    <t>조원태, 류경표</t>
  </si>
  <si>
    <t>02-726-6166</t>
  </si>
  <si>
    <t>서울특별시 중구 서소문로 117 -</t>
  </si>
  <si>
    <t>005110</t>
  </si>
  <si>
    <t>한창</t>
  </si>
  <si>
    <t>최 승 환</t>
  </si>
  <si>
    <t>02-850-6545</t>
  </si>
  <si>
    <t>부산광역시 연제구 중앙대로 1052 501호(연산동)</t>
  </si>
  <si>
    <t>043090</t>
  </si>
  <si>
    <t>한창바이오텍</t>
  </si>
  <si>
    <t>02-569-7610</t>
  </si>
  <si>
    <t xml:space="preserve">서울특별시 금천구 가산디지털1로 225 에이스가산포휴 2026호  </t>
  </si>
  <si>
    <t>079170</t>
  </si>
  <si>
    <t>한창산업</t>
  </si>
  <si>
    <t>강호익, 강상균(각자대표)</t>
  </si>
  <si>
    <t>(031)353-2970</t>
  </si>
  <si>
    <t xml:space="preserve">경기도 화성시 양감면 암소고개로 227-14 </t>
  </si>
  <si>
    <t>009460</t>
  </si>
  <si>
    <t>한창제지</t>
  </si>
  <si>
    <t>김길수</t>
  </si>
  <si>
    <t>055-370-2000</t>
  </si>
  <si>
    <t>경상남도 양산시  웅상대로 1564 (주)한창제지</t>
  </si>
  <si>
    <t>372910</t>
  </si>
  <si>
    <t>한컴라이프케어</t>
  </si>
  <si>
    <t>오병진</t>
  </si>
  <si>
    <t>031-5183-9021</t>
  </si>
  <si>
    <t xml:space="preserve">경기도 용인시 처인구 양지면 중부대로1960번길 53 </t>
  </si>
  <si>
    <t>054920</t>
  </si>
  <si>
    <t>한컴위드</t>
  </si>
  <si>
    <t>김현수, 송상엽(각자대표)</t>
  </si>
  <si>
    <t>031-622-6300</t>
  </si>
  <si>
    <t xml:space="preserve">경기도 성남시 분당구 대왕판교로644번길 49 (삼평동,한컴타워) </t>
  </si>
  <si>
    <t>002680</t>
  </si>
  <si>
    <t>한탑</t>
  </si>
  <si>
    <t>하상경</t>
  </si>
  <si>
    <t>051 -626 -2841</t>
  </si>
  <si>
    <t xml:space="preserve">부산 남구 대연3동 598-7 </t>
  </si>
  <si>
    <t>000880</t>
  </si>
  <si>
    <t>한화</t>
  </si>
  <si>
    <t>금춘수, 김동관, 옥경석, 김승모</t>
  </si>
  <si>
    <t>02-729-1114</t>
  </si>
  <si>
    <t>서울특별시 중구  청계천로 86 24층</t>
  </si>
  <si>
    <t>088350</t>
  </si>
  <si>
    <t>한화생명</t>
  </si>
  <si>
    <t>여승주</t>
  </si>
  <si>
    <t>02-789-5114</t>
  </si>
  <si>
    <t xml:space="preserve">서울특별시 영등포구 63로 50 </t>
  </si>
  <si>
    <t>000370</t>
  </si>
  <si>
    <t>한화손해보험</t>
  </si>
  <si>
    <t>강성수</t>
  </si>
  <si>
    <t>02-1566-8000</t>
  </si>
  <si>
    <t>서울특별시 영등포구  여의대로 56 한화손해보험(주)</t>
  </si>
  <si>
    <t>009830</t>
  </si>
  <si>
    <t>한화솔루션</t>
  </si>
  <si>
    <t>이구영, 김동관, 김은수, 남이현</t>
  </si>
  <si>
    <t>02-729-2700</t>
  </si>
  <si>
    <t xml:space="preserve">서울특별시 중구 청계천로 86 한화빌딩 </t>
  </si>
  <si>
    <t>272210</t>
  </si>
  <si>
    <t>한화시스템</t>
  </si>
  <si>
    <t>어성철</t>
  </si>
  <si>
    <t>02-729-4605</t>
  </si>
  <si>
    <t xml:space="preserve">경상북도 구미시 1공단로 244 </t>
  </si>
  <si>
    <t>012450</t>
  </si>
  <si>
    <t>한화에어로스페이스</t>
  </si>
  <si>
    <t>신현우, 김동관</t>
  </si>
  <si>
    <t>055-260-2114</t>
  </si>
  <si>
    <t xml:space="preserve">경상남도 창원시 성산구  창원대로 1204 </t>
  </si>
  <si>
    <t>003530</t>
  </si>
  <si>
    <t>한화투자증권</t>
  </si>
  <si>
    <t>권희백</t>
  </si>
  <si>
    <t>02-3772-7000</t>
  </si>
  <si>
    <t>서울특별시 영등포구  여의대로 56 한화증권빌딩 한화투자증권 주식회사</t>
  </si>
  <si>
    <t>386580</t>
  </si>
  <si>
    <t>한화플러스제2호스팩</t>
  </si>
  <si>
    <t>이동헌</t>
  </si>
  <si>
    <t>02-3772-7097</t>
  </si>
  <si>
    <t xml:space="preserve">서울특별시 영등포구 여의대로 56 </t>
  </si>
  <si>
    <t>195870</t>
  </si>
  <si>
    <t>해성디에스</t>
  </si>
  <si>
    <t>조병학</t>
  </si>
  <si>
    <t>07047610000</t>
  </si>
  <si>
    <t xml:space="preserve">경상남도 창원시 성산구 웅남로 726 </t>
  </si>
  <si>
    <t>034810</t>
  </si>
  <si>
    <t>해성산업</t>
  </si>
  <si>
    <t>정한수</t>
  </si>
  <si>
    <t>02-528-1246</t>
  </si>
  <si>
    <t xml:space="preserve">서울 강남구 대치3동 942 </t>
  </si>
  <si>
    <t>076610</t>
  </si>
  <si>
    <t>해성옵틱스</t>
  </si>
  <si>
    <t>조철</t>
  </si>
  <si>
    <t>031-292-1555</t>
  </si>
  <si>
    <t xml:space="preserve">경기도 화성시 봉담읍 효행로184번길 66 </t>
  </si>
  <si>
    <t>059270</t>
  </si>
  <si>
    <t>해성티피씨</t>
  </si>
  <si>
    <t>이건복,이정훈(각자 대표)</t>
  </si>
  <si>
    <t>032-820-3412</t>
  </si>
  <si>
    <t xml:space="preserve">인천광역시 남동구 능허대로 551 </t>
  </si>
  <si>
    <t>101530</t>
  </si>
  <si>
    <t>해태제과식품</t>
  </si>
  <si>
    <t>신정훈, 이상진(각자대표)</t>
  </si>
  <si>
    <t>02-709-7766</t>
  </si>
  <si>
    <t xml:space="preserve">충청남도 천안시 서북구 성거읍 천흥8길 67-26 </t>
  </si>
  <si>
    <t>220180</t>
  </si>
  <si>
    <t>핸디소프트</t>
  </si>
  <si>
    <t>이준희</t>
  </si>
  <si>
    <t>070-4483-9000</t>
  </si>
  <si>
    <t xml:space="preserve">경기도 안양시 동안구 부림로170번길 41-22 4층(관양동) </t>
  </si>
  <si>
    <t>143210</t>
  </si>
  <si>
    <t>핸즈코퍼레이션</t>
  </si>
  <si>
    <t>승현창</t>
  </si>
  <si>
    <t>032-870-9600</t>
  </si>
  <si>
    <t xml:space="preserve">인천광역시 서구 가정로37번길 50 </t>
  </si>
  <si>
    <t>900270</t>
  </si>
  <si>
    <t>헝셩그룹</t>
  </si>
  <si>
    <t>후이만킷</t>
  </si>
  <si>
    <t>86-595-85225128</t>
  </si>
  <si>
    <t xml:space="preserve">ROOM 6, 3F., Lladro Centre, 72-80 Hoi Yuen Road, Kwun Tong, Kowloon, Hong Kong </t>
  </si>
  <si>
    <t>214180</t>
  </si>
  <si>
    <t>헥토이노베이션</t>
  </si>
  <si>
    <t>이현철</t>
  </si>
  <si>
    <t>02-929-4463</t>
  </si>
  <si>
    <t xml:space="preserve">서울특별시 강남구 테헤란로34길 6 태광타워 13층 </t>
  </si>
  <si>
    <t>234340</t>
  </si>
  <si>
    <t>헥토파이낸셜</t>
  </si>
  <si>
    <t>최종원</t>
  </si>
  <si>
    <t>1600-5220</t>
  </si>
  <si>
    <t>서울특별시 강남구 테헤란로34길 6, 9~10층 &amp;nbsp;</t>
  </si>
  <si>
    <t>084990</t>
  </si>
  <si>
    <t>헬릭스미스</t>
  </si>
  <si>
    <t>김선영, 유승신(각자 대표이사)</t>
  </si>
  <si>
    <t>02-2102-7200</t>
  </si>
  <si>
    <t xml:space="preserve">서울특별시 강서구 마곡중앙8로7길 21 - </t>
  </si>
  <si>
    <t>000720</t>
  </si>
  <si>
    <t>현대건설</t>
  </si>
  <si>
    <t>윤영준</t>
  </si>
  <si>
    <t>02-746-1114</t>
  </si>
  <si>
    <t xml:space="preserve">서울특별시 종로구  율곡로 75 </t>
  </si>
  <si>
    <t>267270</t>
  </si>
  <si>
    <t>현대건설기계</t>
  </si>
  <si>
    <t>최철곤</t>
  </si>
  <si>
    <t>031-8006-6000</t>
  </si>
  <si>
    <t xml:space="preserve">서울특별시 종로구 율곡로 75 </t>
  </si>
  <si>
    <t>170030</t>
  </si>
  <si>
    <t>현대공업</t>
  </si>
  <si>
    <t>강현석</t>
  </si>
  <si>
    <t>052-276-1900</t>
  </si>
  <si>
    <t xml:space="preserve">울산광역시 북구 매곡산업로 528(매곡동) </t>
  </si>
  <si>
    <t>005440</t>
  </si>
  <si>
    <t>현대그린푸드</t>
  </si>
  <si>
    <t>박홍진 (단독 대표이사)</t>
  </si>
  <si>
    <t>031-525-2233</t>
  </si>
  <si>
    <t xml:space="preserve">경기도 용인시 수지구 문인로 30 </t>
  </si>
  <si>
    <t>086280</t>
  </si>
  <si>
    <t>현대글로비스</t>
  </si>
  <si>
    <t>김정훈</t>
  </si>
  <si>
    <t>02-6191-9114</t>
  </si>
  <si>
    <t>서울특별시 성동구 왕십리로 83-21 -</t>
  </si>
  <si>
    <t>042670</t>
  </si>
  <si>
    <t>현대두산인프라코어</t>
  </si>
  <si>
    <t>조영철, 오승현</t>
  </si>
  <si>
    <t>032-211-1114</t>
  </si>
  <si>
    <t xml:space="preserve">인천광역시 동구  인중로 489(화수동) </t>
  </si>
  <si>
    <t>064350</t>
  </si>
  <si>
    <t>현대로템</t>
  </si>
  <si>
    <t>033102</t>
  </si>
  <si>
    <t>철도장비 제조업</t>
  </si>
  <si>
    <t>이용배</t>
  </si>
  <si>
    <t>055-273-1341</t>
  </si>
  <si>
    <t xml:space="preserve">경상남도 창원시 의창구  창원대로 488 </t>
  </si>
  <si>
    <t>079430</t>
  </si>
  <si>
    <t>현대리바트</t>
  </si>
  <si>
    <t>윤기철</t>
  </si>
  <si>
    <t>02-3480-8001</t>
  </si>
  <si>
    <t>경기도 용인시 처인구  남사면 경기동로 316 리바트</t>
  </si>
  <si>
    <t>012330</t>
  </si>
  <si>
    <t>현대모비스</t>
  </si>
  <si>
    <t>정의선, 조성환</t>
  </si>
  <si>
    <t>02-2018-5114</t>
  </si>
  <si>
    <t>서울 강남구 역삼1동 로담코빌딩 140-2</t>
  </si>
  <si>
    <t>319400</t>
  </si>
  <si>
    <t>현대무벡스</t>
  </si>
  <si>
    <t>현기봉</t>
  </si>
  <si>
    <t>02-2072-6000</t>
  </si>
  <si>
    <t>서울시 종로구 율곡로 194 현대그룹빌딩</t>
  </si>
  <si>
    <t>010620</t>
  </si>
  <si>
    <t>현대미포조선</t>
  </si>
  <si>
    <t>신현대</t>
  </si>
  <si>
    <t>052-250-3114</t>
  </si>
  <si>
    <t>울산광역시 동구 방어진순환도로 100 (주)현대미포조선</t>
  </si>
  <si>
    <t>048410</t>
  </si>
  <si>
    <t>현대바이오</t>
  </si>
  <si>
    <t>오상기</t>
  </si>
  <si>
    <t>070-7008-0114</t>
  </si>
  <si>
    <t xml:space="preserve">경상북도 김천시  아포읍 아포공단길 106 </t>
  </si>
  <si>
    <t>052260</t>
  </si>
  <si>
    <t>현대바이오랜드</t>
  </si>
  <si>
    <t>이희준</t>
  </si>
  <si>
    <t>043-249-6720</t>
  </si>
  <si>
    <t xml:space="preserve">충청북도 청주시 흥덕구 오송읍 오송생명2로 22 SK 바이오랜드 오송공장 </t>
  </si>
  <si>
    <t>069960</t>
  </si>
  <si>
    <t>현대백화점</t>
  </si>
  <si>
    <t>정지선, 장호진, 김형종 (각자대표)</t>
  </si>
  <si>
    <t>02-549-2233</t>
  </si>
  <si>
    <t>서울특별시 강남구 테헤란로98길 12 -</t>
  </si>
  <si>
    <t>004560</t>
  </si>
  <si>
    <t>현대비앤지스틸</t>
  </si>
  <si>
    <t>대표이사 사장 정일선,대표이사 부사장 이선우(각자 대표이사)</t>
  </si>
  <si>
    <t>055-268-4114</t>
  </si>
  <si>
    <t xml:space="preserve">경상남도 창원시 성산구  적현로 124 </t>
  </si>
  <si>
    <t>004310</t>
  </si>
  <si>
    <t>현대약품</t>
  </si>
  <si>
    <t>이상준</t>
  </si>
  <si>
    <t>041-570-5114</t>
  </si>
  <si>
    <t xml:space="preserve">충청남도 천안시 동남구  풍세면 잔다리길 55 </t>
  </si>
  <si>
    <t>322000</t>
  </si>
  <si>
    <t>현대에너지솔루션</t>
  </si>
  <si>
    <t>박종환</t>
  </si>
  <si>
    <t>1522-5001</t>
  </si>
  <si>
    <t xml:space="preserve">경기도 성남시 분당구 분당로 55, 4층 퍼스트타워 </t>
  </si>
  <si>
    <t>041440</t>
  </si>
  <si>
    <t>현대에버다임</t>
  </si>
  <si>
    <t>임명진</t>
  </si>
  <si>
    <t>(043)530-3300</t>
  </si>
  <si>
    <t xml:space="preserve">충청북도 진천군  진천읍 부영길 49 </t>
  </si>
  <si>
    <t>039010</t>
  </si>
  <si>
    <t>현대에이치티</t>
  </si>
  <si>
    <t>이건구</t>
  </si>
  <si>
    <t>02-2240-9218</t>
  </si>
  <si>
    <t>서울특별시 영등포구  여의대방로 107 (신길동,현대통신빌딩)</t>
  </si>
  <si>
    <t>017800</t>
  </si>
  <si>
    <t>현대엘리베이</t>
  </si>
  <si>
    <t>조재천</t>
  </si>
  <si>
    <t>043-722-1000</t>
  </si>
  <si>
    <t>충청북도 충주시 충주산단1로 128 현대엘리베이터 -</t>
  </si>
  <si>
    <t>307950</t>
  </si>
  <si>
    <t>현대오토에버</t>
  </si>
  <si>
    <t>서정식</t>
  </si>
  <si>
    <t>02-6296-6000</t>
  </si>
  <si>
    <t>서울특별시 강남구 테헤란로 510 루첸타워</t>
  </si>
  <si>
    <t>011210</t>
  </si>
  <si>
    <t>현대위아</t>
  </si>
  <si>
    <t>정재욱</t>
  </si>
  <si>
    <t>055-280-9114</t>
  </si>
  <si>
    <t xml:space="preserve">경상남도 창원시 성산구  정동로 153 </t>
  </si>
  <si>
    <t>090850</t>
  </si>
  <si>
    <t>현대이지웰</t>
  </si>
  <si>
    <t>장영순</t>
  </si>
  <si>
    <t>02-2131-6000</t>
  </si>
  <si>
    <t xml:space="preserve">서울특별시 서대문구 충정로 23 풍산빌딩 </t>
  </si>
  <si>
    <t>267260</t>
  </si>
  <si>
    <t>현대일렉트릭</t>
  </si>
  <si>
    <t>조 석</t>
  </si>
  <si>
    <t>02-746-7545</t>
  </si>
  <si>
    <t>004020</t>
  </si>
  <si>
    <t>현대제철</t>
  </si>
  <si>
    <t>안동일</t>
  </si>
  <si>
    <t>032-760-2114</t>
  </si>
  <si>
    <t xml:space="preserve">인천광역시 동구  중봉대로 63 </t>
  </si>
  <si>
    <t>329180</t>
  </si>
  <si>
    <t>현대중공업</t>
  </si>
  <si>
    <t>한영석, 이상균 (각자 대표이사)</t>
  </si>
  <si>
    <t>052-202-2114</t>
  </si>
  <si>
    <t xml:space="preserve">울산광역시 동구 방어진순환도로 1000 </t>
  </si>
  <si>
    <t>005380</t>
  </si>
  <si>
    <t>현대차</t>
  </si>
  <si>
    <t>정의선, 장재훈, 이동석(각자 대표이사)</t>
  </si>
  <si>
    <t xml:space="preserve">서울특별시 서초구  헌릉로 12 </t>
  </si>
  <si>
    <t>001500</t>
  </si>
  <si>
    <t>최병철</t>
  </si>
  <si>
    <t>02-3787-2114</t>
  </si>
  <si>
    <t>서울특별시 영등포구 국제금융로2길 28 현대차증권</t>
  </si>
  <si>
    <t>011760</t>
  </si>
  <si>
    <t>현대코퍼레이션</t>
  </si>
  <si>
    <t>정몽혁, 김원갑, 장안석(각자대표이사)</t>
  </si>
  <si>
    <t>02-390-1114</t>
  </si>
  <si>
    <t>서울특별시 종로구 율곡로2길 25 연합미디어센터빌딩 16층</t>
  </si>
  <si>
    <t>227840</t>
  </si>
  <si>
    <t>현대코퍼레이션홀딩스</t>
  </si>
  <si>
    <t>정몽혁, 김원갑(각자대표이사)</t>
  </si>
  <si>
    <t>02-390-1568</t>
  </si>
  <si>
    <t xml:space="preserve">서울특별시 종로구 율곡로2길 25 </t>
  </si>
  <si>
    <t>126560</t>
  </si>
  <si>
    <t>현대퓨처넷</t>
  </si>
  <si>
    <t>류성택</t>
  </si>
  <si>
    <t>02-3450-2233</t>
  </si>
  <si>
    <t>서울특별시 서초구  반포대로 19 에이치씨엔빌딩</t>
  </si>
  <si>
    <t>001450</t>
  </si>
  <si>
    <t>현대해상</t>
  </si>
  <si>
    <t>조용일, 이성재</t>
  </si>
  <si>
    <t>02-1588-5656</t>
  </si>
  <si>
    <t xml:space="preserve">서울 종로구 세종로 현대해상화재보험빌딩 </t>
  </si>
  <si>
    <t>057050</t>
  </si>
  <si>
    <t>현대홈쇼핑</t>
  </si>
  <si>
    <t>정교선, 임대규(각자 대표이사)</t>
  </si>
  <si>
    <t>02-2143-2000</t>
  </si>
  <si>
    <t xml:space="preserve">서울특별시 강동구  올림픽로70길 34 </t>
  </si>
  <si>
    <t>092300</t>
  </si>
  <si>
    <t>현우산업</t>
  </si>
  <si>
    <t>문병선, 문인식 (각자대표)</t>
  </si>
  <si>
    <t>032-876-6105</t>
  </si>
  <si>
    <t>인천광역시 서구 검단로 51 -</t>
  </si>
  <si>
    <t>138360</t>
  </si>
  <si>
    <t>협진</t>
  </si>
  <si>
    <t>031-432-9028</t>
  </si>
  <si>
    <t>경기도 시흥시 엠티브이28로 16 -</t>
  </si>
  <si>
    <t>011080</t>
  </si>
  <si>
    <t>형지I&amp;C</t>
  </si>
  <si>
    <t>최혜원</t>
  </si>
  <si>
    <t>02 -2107 -6513</t>
  </si>
  <si>
    <t>서울특별시 강남구 논현로 322 4층(역삼동, 형지빌딩)</t>
  </si>
  <si>
    <t>093240</t>
  </si>
  <si>
    <t>형지엘리트</t>
  </si>
  <si>
    <t>최병오</t>
  </si>
  <si>
    <t>032-454-8404</t>
  </si>
  <si>
    <t>인천광역시 연수구 하모니로177번길 49 업무동 10층(송도동, 형지글로벌 패션복합센터)</t>
  </si>
  <si>
    <t>003010</t>
  </si>
  <si>
    <t>혜인</t>
  </si>
  <si>
    <t>원경희</t>
  </si>
  <si>
    <t>02-3498-4500</t>
  </si>
  <si>
    <t>서울특별시 서초구  동산로 86 혜인빌딩</t>
  </si>
  <si>
    <t>111110</t>
  </si>
  <si>
    <t>호전실업</t>
  </si>
  <si>
    <t>박용철
박진호</t>
  </si>
  <si>
    <t>02-706-6613</t>
  </si>
  <si>
    <t xml:space="preserve">서울특별시 마포구 마포대로 19 신화빌딩, 11층, 12층 </t>
  </si>
  <si>
    <t>008770</t>
  </si>
  <si>
    <t>호텔신라</t>
  </si>
  <si>
    <t>이부진</t>
  </si>
  <si>
    <t>02-2233-3131</t>
  </si>
  <si>
    <t>서울특별시 중구 동호로 249 (주) 호텔신라</t>
  </si>
  <si>
    <t>060560</t>
  </si>
  <si>
    <t>홈센타홀딩스</t>
  </si>
  <si>
    <t>박 병 윤</t>
  </si>
  <si>
    <t>053-210-5140</t>
  </si>
  <si>
    <t xml:space="preserve">대구광역시 북구 노원로 139-6 </t>
  </si>
  <si>
    <t>064240</t>
  </si>
  <si>
    <t>홈캐스트</t>
  </si>
  <si>
    <t>권영철</t>
  </si>
  <si>
    <t>02-3400-8300</t>
  </si>
  <si>
    <t>서울특별시 강남구 언주로 726 두산빌딩 14층(논현동)</t>
  </si>
  <si>
    <t>039610</t>
  </si>
  <si>
    <t>화성밸브</t>
  </si>
  <si>
    <t>장원규, 장성필(각자대표)</t>
  </si>
  <si>
    <t>053 -353 -5789</t>
  </si>
  <si>
    <t xml:space="preserve">대구광역시 서구  팔달로2길 29 화성 </t>
  </si>
  <si>
    <t>002460</t>
  </si>
  <si>
    <t>화성산업</t>
  </si>
  <si>
    <t>이종원,최진엽</t>
  </si>
  <si>
    <t>053-767-2111</t>
  </si>
  <si>
    <t xml:space="preserve">대구광역시 수성구  동대구로 111 </t>
  </si>
  <si>
    <t>378850</t>
  </si>
  <si>
    <t>화승알앤에이</t>
  </si>
  <si>
    <t>김형진</t>
  </si>
  <si>
    <t>055-370-3331</t>
  </si>
  <si>
    <t xml:space="preserve">경상남도 양산시 충렬로 61 </t>
  </si>
  <si>
    <t>241590</t>
  </si>
  <si>
    <t>화승엔터프라이즈</t>
  </si>
  <si>
    <t>031502</t>
  </si>
  <si>
    <t>신발 및 신발 부분품 제조업</t>
  </si>
  <si>
    <t>이계영</t>
  </si>
  <si>
    <t>02-588-8042</t>
  </si>
  <si>
    <t>부산광역시 연제구 중앙대로 1079 장천빌딩 6층 (연산동, 장천빌딩)</t>
  </si>
  <si>
    <t>006060</t>
  </si>
  <si>
    <t>화승인더</t>
  </si>
  <si>
    <t>대표이사 현석호</t>
  </si>
  <si>
    <t>051-311-0081</t>
  </si>
  <si>
    <t>부산광역시 연제구 중앙대로 1079 장천빌딩 6층</t>
  </si>
  <si>
    <t>013520</t>
  </si>
  <si>
    <t>화승코퍼레이션</t>
  </si>
  <si>
    <t>허성룡,현지호</t>
  </si>
  <si>
    <t>051-717-7300</t>
  </si>
  <si>
    <t>부산광역시 연제구 중앙대로 1079 -</t>
  </si>
  <si>
    <t>010690</t>
  </si>
  <si>
    <t>화신</t>
  </si>
  <si>
    <t>정서진, 장의호</t>
  </si>
  <si>
    <t>054-330-5400</t>
  </si>
  <si>
    <t xml:space="preserve">경상북도 영천시  도남공단길 94-2 </t>
  </si>
  <si>
    <t>126640</t>
  </si>
  <si>
    <t>화신정공</t>
  </si>
  <si>
    <t>정 서 진</t>
  </si>
  <si>
    <t>054-330-5151</t>
  </si>
  <si>
    <t xml:space="preserve">경상북도 영천시  도남공단3길 96 </t>
  </si>
  <si>
    <t>133820</t>
  </si>
  <si>
    <t>화인베스틸</t>
  </si>
  <si>
    <t>장재훈</t>
  </si>
  <si>
    <t>055-259-2000</t>
  </si>
  <si>
    <t xml:space="preserve">경상남도 창녕군 창녕읍 창밀로 259-33 </t>
  </si>
  <si>
    <t>061250</t>
  </si>
  <si>
    <t>화일약품</t>
  </si>
  <si>
    <t>조중명, 조경숙(각자대표)</t>
  </si>
  <si>
    <t>031-628-3520</t>
  </si>
  <si>
    <t xml:space="preserve">경기도 화성시 향남읍 제약공단3길 57 </t>
  </si>
  <si>
    <t>010660</t>
  </si>
  <si>
    <t>화천기계</t>
  </si>
  <si>
    <t>권영열, 권형석</t>
  </si>
  <si>
    <t>02-523-7766</t>
  </si>
  <si>
    <t xml:space="preserve">서울특별시 서초구  방배로 46 </t>
  </si>
  <si>
    <t>000850</t>
  </si>
  <si>
    <t>화천기공</t>
  </si>
  <si>
    <t>각자대표이사 권영두, 권영렬</t>
  </si>
  <si>
    <t>062-951-5111</t>
  </si>
  <si>
    <t>광주광역시 광산구 하남산단4번로 123-17 (장덕동) 화천기공(주)</t>
  </si>
  <si>
    <t>016580</t>
  </si>
  <si>
    <t>환인제약</t>
  </si>
  <si>
    <t>이광식, 이원범(각자 대표이사)</t>
  </si>
  <si>
    <t>02-405-3000</t>
  </si>
  <si>
    <t>서울특별시 송파구 법원로6길 11 (문정동, 환인빌딩)</t>
  </si>
  <si>
    <t>032560</t>
  </si>
  <si>
    <t>황금에스티</t>
  </si>
  <si>
    <t>02-6121-4600</t>
  </si>
  <si>
    <t>경기도 안산시 단원구 엠티브이1로 25 (주)황금에스티</t>
  </si>
  <si>
    <t>004800</t>
  </si>
  <si>
    <t>효성</t>
  </si>
  <si>
    <t>Hyun-Joon Cho, Kyoo-Young Kim</t>
  </si>
  <si>
    <t>02-707-7000</t>
  </si>
  <si>
    <t xml:space="preserve">서울특별시 마포구  마포대로 119 (공덕동) </t>
  </si>
  <si>
    <t>094280</t>
  </si>
  <si>
    <t>효성ITX</t>
  </si>
  <si>
    <t>남경환</t>
  </si>
  <si>
    <t>02-2102-8400</t>
  </si>
  <si>
    <t>서울특별시 영등포구  선유동2로 57 이레빌딩 15층</t>
  </si>
  <si>
    <t>097870</t>
  </si>
  <si>
    <t>효성오앤비</t>
  </si>
  <si>
    <t>박태헌,김방식,박문현</t>
  </si>
  <si>
    <t>041-545-8116</t>
  </si>
  <si>
    <t xml:space="preserve">충남 아산시 신동 279-10 </t>
  </si>
  <si>
    <t>298040</t>
  </si>
  <si>
    <t>효성중공업</t>
  </si>
  <si>
    <t>양동기 / 요코타 타케시</t>
  </si>
  <si>
    <t xml:space="preserve">서울특별시 마포구 마포대로 119 효성빌딩 </t>
  </si>
  <si>
    <t>298050</t>
  </si>
  <si>
    <t>효성첨단소재</t>
  </si>
  <si>
    <t>이건종</t>
  </si>
  <si>
    <t>298020</t>
  </si>
  <si>
    <t>효성티앤씨</t>
  </si>
  <si>
    <t>김치형</t>
  </si>
  <si>
    <t xml:space="preserve">서울특별시 마포구 마포대로 119 </t>
  </si>
  <si>
    <t>298000</t>
  </si>
  <si>
    <t>효성화학</t>
  </si>
  <si>
    <t>02-2146-5500</t>
  </si>
  <si>
    <t xml:space="preserve">서울특별시 서초구 반포대로 235 </t>
  </si>
  <si>
    <t>093370</t>
  </si>
  <si>
    <t>후성</t>
  </si>
  <si>
    <t>허국</t>
  </si>
  <si>
    <t>031-627-4328</t>
  </si>
  <si>
    <t xml:space="preserve">경기도 화성시  팔탄면 현대기아로 72-37 </t>
  </si>
  <si>
    <t>081660</t>
  </si>
  <si>
    <t>휠라홀딩스</t>
  </si>
  <si>
    <t>윤근창</t>
  </si>
  <si>
    <t>02-1577-3472</t>
  </si>
  <si>
    <t>서울특별시 강동구 천호대로 1077 이스트센트럴타워15층,16층,17층,18층</t>
  </si>
  <si>
    <t>290270</t>
  </si>
  <si>
    <t>휴네시온</t>
  </si>
  <si>
    <t>정동섭</t>
  </si>
  <si>
    <t>02-539-3961</t>
  </si>
  <si>
    <t xml:space="preserve">서울특별시 강남구 학동로97길 20 성호빌딩 2층/3층 </t>
  </si>
  <si>
    <t>005870</t>
  </si>
  <si>
    <t>휴니드</t>
  </si>
  <si>
    <t>신종석</t>
  </si>
  <si>
    <t>032-457-6000</t>
  </si>
  <si>
    <t xml:space="preserve">인천광역시 연수구  벤처로 87 </t>
  </si>
  <si>
    <t>353190</t>
  </si>
  <si>
    <t>휴럼</t>
  </si>
  <si>
    <t>김진석</t>
  </si>
  <si>
    <t>서울특별시 금천구 가산디지털2로 115 416호(가산동, 대륭테크노타운3차)</t>
  </si>
  <si>
    <t>090710</t>
  </si>
  <si>
    <t>휴림로봇</t>
  </si>
  <si>
    <t>김봉관</t>
  </si>
  <si>
    <t>041-590-1700</t>
  </si>
  <si>
    <t>충청남도 천안시 서북구 직산읍 4산단6길 27 -</t>
  </si>
  <si>
    <t>205470</t>
  </si>
  <si>
    <t>휴마시스</t>
  </si>
  <si>
    <t>차정학</t>
  </si>
  <si>
    <t>031-8085-6200</t>
  </si>
  <si>
    <t>경기도 안양시 동안구 전파로 88 신원비젼타워 114호.502호.504호.604호.604-1호.비03-1호.비03-2호</t>
  </si>
  <si>
    <t>115160</t>
  </si>
  <si>
    <t>휴맥스</t>
  </si>
  <si>
    <t>031-776-6114</t>
  </si>
  <si>
    <t xml:space="preserve">경기도 용인시 처인구  영문로 2 </t>
  </si>
  <si>
    <t>028080</t>
  </si>
  <si>
    <t>휴맥스홀딩스</t>
  </si>
  <si>
    <t>변대규</t>
  </si>
  <si>
    <t>032860</t>
  </si>
  <si>
    <t>휴먼엔</t>
  </si>
  <si>
    <t>053803</t>
  </si>
  <si>
    <t>해체, 선별 및 원료 재생업</t>
  </si>
  <si>
    <t>이대식</t>
  </si>
  <si>
    <t>02-3452-8449</t>
  </si>
  <si>
    <t>경기도 가평군 상면 수목원로386번길 75 -</t>
  </si>
  <si>
    <t>200670</t>
  </si>
  <si>
    <t>휴메딕스</t>
  </si>
  <si>
    <t>김진환</t>
  </si>
  <si>
    <t>070-7492-5600</t>
  </si>
  <si>
    <t xml:space="preserve">경기도 성남시 수정구 창업로 17 판교 아이스퀘어 A동 6층 603호 </t>
  </si>
  <si>
    <t>212310</t>
  </si>
  <si>
    <t>휴벡셀</t>
  </si>
  <si>
    <t>박정민, 허성규(각자대표)</t>
  </si>
  <si>
    <t>031-776-3690</t>
  </si>
  <si>
    <t xml:space="preserve">경기도 성남시 중원구 사기막골로 124, 101~105호(상대원동, 에스케이엔테크노파크 메가센터동) </t>
  </si>
  <si>
    <t>079980</t>
  </si>
  <si>
    <t>휴비스</t>
  </si>
  <si>
    <t>신유동</t>
  </si>
  <si>
    <t>02-2189-4567</t>
  </si>
  <si>
    <t xml:space="preserve">서울특별시 강남구  학동로 343 </t>
  </si>
  <si>
    <t>065510</t>
  </si>
  <si>
    <t>휴비츠</t>
  </si>
  <si>
    <t>(031)442-8868</t>
  </si>
  <si>
    <t xml:space="preserve">경기도 안양시 동안구 부림로 170번길 38 (관양동) </t>
  </si>
  <si>
    <t>215090</t>
  </si>
  <si>
    <t>휴센텍</t>
  </si>
  <si>
    <t>이주석(단독 대표이사)</t>
  </si>
  <si>
    <t>070-7826-0518</t>
  </si>
  <si>
    <t>경기도 안양시 동안구 학의로 268 410호 (관양동)</t>
  </si>
  <si>
    <t>005010</t>
  </si>
  <si>
    <t>휴스틸</t>
  </si>
  <si>
    <t>박훈</t>
  </si>
  <si>
    <t>02-828-9000</t>
  </si>
  <si>
    <t>서울특별시 강남구  테헤란로 512 (대치동, 신안빌딩 14층)</t>
  </si>
  <si>
    <t>263920</t>
  </si>
  <si>
    <t>휴엠앤씨</t>
  </si>
  <si>
    <t>김준철</t>
  </si>
  <si>
    <t>032-584-0789</t>
  </si>
  <si>
    <t xml:space="preserve">인천광역시 서구 원적로7번길 29 (주)에스엔피월드 </t>
  </si>
  <si>
    <t>243070</t>
  </si>
  <si>
    <t>휴온스</t>
  </si>
  <si>
    <t>송수영, 윤상배 (각자대표)</t>
  </si>
  <si>
    <t>02-854-4700</t>
  </si>
  <si>
    <t xml:space="preserve">경기도 성남시 수정구 창업로 17 판교 아이스퀘어 A동 8층 </t>
  </si>
  <si>
    <t>084110</t>
  </si>
  <si>
    <t>휴온스글로벌</t>
  </si>
  <si>
    <t>송수영</t>
  </si>
  <si>
    <t xml:space="preserve">경기도 성남시 수정구 창업로 17 판교 아이스퀘어 A동 9층 </t>
  </si>
  <si>
    <t>145020</t>
  </si>
  <si>
    <t>휴젤</t>
  </si>
  <si>
    <t>손지훈</t>
  </si>
  <si>
    <t>02-6966-1600</t>
  </si>
  <si>
    <t>강원도 춘천시 신북읍 신북로 61-20 &amp;nbsp</t>
  </si>
  <si>
    <t>024060</t>
  </si>
  <si>
    <t>흥구석유</t>
  </si>
  <si>
    <t>053 -424 -3395</t>
  </si>
  <si>
    <t xml:space="preserve">대구광역시 중구  동덕로38길 5  (동인동1가) </t>
  </si>
  <si>
    <t>010240</t>
  </si>
  <si>
    <t>흥국</t>
  </si>
  <si>
    <t>류명준</t>
  </si>
  <si>
    <t>041-546-7771</t>
  </si>
  <si>
    <t xml:space="preserve">충청남도 아산시 둔포면 아산밸리로 357 </t>
  </si>
  <si>
    <t>189980</t>
  </si>
  <si>
    <t>흥국에프엔비</t>
  </si>
  <si>
    <t>박철범, 오길영</t>
  </si>
  <si>
    <t>02-572-2446</t>
  </si>
  <si>
    <t>서울특별시 서초구 마방로 60 24층 (양재동, 트러스트타워)</t>
  </si>
  <si>
    <t>000540</t>
  </si>
  <si>
    <t>흥국화재</t>
  </si>
  <si>
    <t>임규준</t>
  </si>
  <si>
    <t>02-2002-6000</t>
  </si>
  <si>
    <t xml:space="preserve">서울특별시 종로구 새문안로 68 </t>
  </si>
  <si>
    <t>003280</t>
  </si>
  <si>
    <t>흥아해운</t>
  </si>
  <si>
    <t>이환구</t>
  </si>
  <si>
    <t>02-3449-3000</t>
  </si>
  <si>
    <t>서울특별시 중구 남대문로9길 39 서울시 중구 남대문로9길 39(을지로1가, 부림빌딩) 8층</t>
  </si>
  <si>
    <t>037440</t>
  </si>
  <si>
    <t>희림</t>
  </si>
  <si>
    <t>정영균, 이목운, 허철호 (각자대표)</t>
  </si>
  <si>
    <t>02-3410-9219</t>
  </si>
  <si>
    <t xml:space="preserve">서울특별시 강동구 상일로6길 39- </t>
  </si>
  <si>
    <t>238490</t>
  </si>
  <si>
    <t>힘스</t>
  </si>
  <si>
    <t>김주환</t>
  </si>
  <si>
    <t>032-821-2511</t>
  </si>
  <si>
    <t>인천광역시 남동구 남동서로 126 &amp;nbsp</t>
  </si>
  <si>
    <t>2030년까지 정확하게 예측할 수 있는 경우라고 할 수 있나?</t>
    <phoneticPr fontId="2" type="noConversion"/>
  </si>
  <si>
    <t>B2B 이용자 Covid-19 이전으로 회귀하는 이유가 무엇인지?</t>
    <phoneticPr fontId="2" type="noConversion"/>
  </si>
  <si>
    <t>결합상품의 경우 SKT와 수입분배가 어떻게 되는지?</t>
    <phoneticPr fontId="2" type="noConversion"/>
  </si>
  <si>
    <t>과거 1분위 내 수준 회수율은 낙관적 가정 아닌지?</t>
    <phoneticPr fontId="2" type="noConversion"/>
  </si>
  <si>
    <t>그렇다면 콘텐츠는 어떻게 확보되는 것인지?</t>
    <phoneticPr fontId="2" type="noConversion"/>
  </si>
  <si>
    <t>콘텐츠 제공업체와의 협의 내역?</t>
    <phoneticPr fontId="2" type="noConversion"/>
  </si>
  <si>
    <t>현재도 사업확장을 목표로 하고 있는데 감소하는 것이 적절한지?</t>
    <phoneticPr fontId="2" type="noConversion"/>
  </si>
  <si>
    <t>이용자 수준 고려하였다면 plan별로 달라야하는것 아닌지? 클라우드비용도 마찬가지</t>
    <phoneticPr fontId="2" type="noConversion"/>
  </si>
  <si>
    <t>자체 콘텐츠의 경우 성공 가정하려면 근거가 있어야하는것 아닌지</t>
    <phoneticPr fontId="2" type="noConversion"/>
  </si>
  <si>
    <t>미지급금의 경우 특이사항 구분해야하지 않은지</t>
    <phoneticPr fontId="2" type="noConversion"/>
  </si>
  <si>
    <t>넷플릭스도 '22년 3분기 영업이익률 12.31%로 상당히 감소하였고, 국내 peer는 대체로 영업손실
투자 확대는 OTT에서 필수적인 부분인데 이를 하지 않고 사업 확장할 수 있나?</t>
    <phoneticPr fontId="2" type="noConversion"/>
  </si>
  <si>
    <t>전환사채는 premium으로 인해 이자율 낮을텐데 이를 준용하는것이 맞나?
향후 사채로 인한 차입 예정 없더라도 어떠한 보증 없이 은행에서 차입하였을때의 이자율 적용해야하는것 아닌가?</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</si>
</sst>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1" formatCode="_-* #,##0_-;\-* #,##0_-;_-* &quot;-&quot;_-;_-@_-"/>
    <numFmt numFmtId="176" formatCode="0_);[Red]\(0\)"/>
    <numFmt numFmtId="177" formatCode="#,##0.0_);\(#,##0.0\);\-_)"/>
    <numFmt numFmtId="178" formatCode="#,##0.####"/>
    <numFmt numFmtId="179" formatCode="###,###,###,###"/>
    <numFmt numFmtId="180" formatCode="yyyy&quot;년&quot;\ m&quot;월&quot;\ d&quot;일&quot;"/>
    <numFmt numFmtId="181" formatCode="_ * #,##0_ ;_ * \-#,##0_ ;_ * &quot;-&quot;_ ;_ @_ "/>
    <numFmt numFmtId="182" formatCode="_-* #,##0_-;\-* #,##0_-;_-* &quot;-&quot;_-;_-@"/>
    <numFmt numFmtId="183" formatCode="#,##0_ "/>
    <numFmt numFmtId="184" formatCode="#,##0;\(#,##0\);\-"/>
    <numFmt numFmtId="185" formatCode="0.0%"/>
    <numFmt numFmtId="186" formatCode="0.0%;\(0.0%\);\-"/>
  </numFmts>
  <fonts count="62">
    <font>
      <sz val="11"/>
      <color theme="1"/>
      <name val="맑은 고딕"/>
      <family val="2"/>
      <charset val="129"/>
      <scheme val="minor"/>
    </font>
    <font>
      <b/>
      <u val="singleAccounting"/>
      <sz val="14"/>
      <color theme="1"/>
      <name val="맑은 고딕"/>
      <family val="3"/>
      <charset val="129"/>
      <scheme val="minor"/>
    </font>
    <font>
      <sz val="8"/>
      <name val="맑은 고딕"/>
      <family val="2"/>
      <charset val="129"/>
      <scheme val="minor"/>
    </font>
    <font>
      <u val="singleAccounting"/>
      <sz val="10"/>
      <color theme="1"/>
      <name val="맑은 고딕"/>
      <family val="3"/>
      <charset val="129"/>
      <scheme val="minor"/>
    </font>
    <font>
      <sz val="10"/>
      <color theme="1"/>
      <name val="맑은 고딕"/>
      <family val="3"/>
      <charset val="129"/>
      <scheme val="minor"/>
    </font>
    <font>
      <b/>
      <sz val="10"/>
      <color rgb="FFFFFFFF"/>
      <name val="맑은 고딕"/>
      <family val="3"/>
      <charset val="129"/>
      <scheme val="minor"/>
    </font>
    <font>
      <sz val="11"/>
      <color theme="1"/>
      <name val="맑은 고딕"/>
      <family val="2"/>
      <scheme val="minor"/>
    </font>
    <font>
      <b/>
      <sz val="16"/>
      <color rgb="FF000000"/>
      <name val="Arial"/>
      <family val="2"/>
    </font>
    <font>
      <b/>
      <sz val="16"/>
      <color rgb="FF969696"/>
      <name val="Tahoma"/>
      <family val="2"/>
    </font>
    <font>
      <b/>
      <sz val="11"/>
      <color theme="1"/>
      <name val="맑은 고딕"/>
      <family val="2"/>
      <scheme val="minor"/>
    </font>
    <font>
      <b/>
      <sz val="15"/>
      <color theme="1"/>
      <name val="맑은 고딕"/>
      <family val="2"/>
      <scheme val="minor"/>
    </font>
    <font>
      <sz val="11"/>
      <color rgb="FF000000"/>
      <name val="맑은 고딕"/>
      <family val="2"/>
      <scheme val="minor"/>
    </font>
    <font>
      <sz val="11"/>
      <color rgb="FF0000FF"/>
      <name val="맑은 고딕"/>
      <family val="2"/>
      <scheme val="minor"/>
    </font>
    <font>
      <sz val="11"/>
      <color rgb="FF008000"/>
      <name val="맑은 고딕"/>
      <family val="2"/>
      <scheme val="minor"/>
    </font>
    <font>
      <b/>
      <sz val="8"/>
      <color rgb="FF000000"/>
      <name val="Verdana"/>
      <family val="2"/>
    </font>
    <font>
      <sz val="8"/>
      <color rgb="FF000000"/>
      <name val="Verdana"/>
      <family val="2"/>
    </font>
    <font>
      <sz val="8"/>
      <color rgb="FF0070C0"/>
      <name val="Verdana"/>
      <family val="2"/>
    </font>
    <font>
      <sz val="8"/>
      <color rgb="FF00B050"/>
      <name val="Verdana"/>
      <family val="2"/>
    </font>
    <font>
      <sz val="10"/>
      <color rgb="FF000000"/>
      <name val="Arial"/>
      <family val="2"/>
    </font>
    <font>
      <sz val="11"/>
      <color indexed="8"/>
      <name val="맑은 고딕"/>
      <family val="2"/>
      <scheme val="minor"/>
    </font>
    <font>
      <b/>
      <sz val="10"/>
      <color indexed="9"/>
      <name val="Arial"/>
      <family val="2"/>
    </font>
    <font>
      <sz val="8"/>
      <name val="맑은 고딕"/>
      <family val="3"/>
      <charset val="129"/>
      <scheme val="minor"/>
    </font>
    <font>
      <b/>
      <sz val="10"/>
      <color indexed="9"/>
      <name val="맑은 고딕"/>
      <family val="3"/>
      <charset val="129"/>
      <scheme val="major"/>
    </font>
    <font>
      <sz val="8"/>
      <name val="돋움"/>
      <family val="3"/>
      <charset val="129"/>
    </font>
    <font>
      <sz val="10"/>
      <color indexed="8"/>
      <name val="Arial"/>
      <family val="2"/>
    </font>
    <font>
      <sz val="10"/>
      <color rgb="FF000000"/>
      <name val="Arial"/>
      <family val="3"/>
      <charset val="129"/>
    </font>
    <font>
      <sz val="10"/>
      <color rgb="FF000000"/>
      <name val="맑은 고딕"/>
      <family val="3"/>
      <charset val="129"/>
    </font>
    <font>
      <sz val="10"/>
      <color rgb="FF000000"/>
      <name val="Arial"/>
      <family val="3"/>
    </font>
    <font>
      <sz val="10"/>
      <color indexed="63"/>
      <name val="맑은 고딕"/>
      <family val="3"/>
      <charset val="129"/>
      <scheme val="major"/>
    </font>
    <font>
      <sz val="10"/>
      <color rgb="FF000000"/>
      <name val="Segoe UI Symbol"/>
      <family val="2"/>
    </font>
    <font>
      <sz val="10"/>
      <color indexed="8"/>
      <name val="Arial"/>
      <family val="2"/>
      <charset val="129"/>
    </font>
    <font>
      <sz val="10"/>
      <color rgb="FF000000"/>
      <name val="맑은 고딕"/>
      <family val="2"/>
      <charset val="129"/>
    </font>
    <font>
      <sz val="9"/>
      <color indexed="9"/>
      <name val="굴림체"/>
      <family val="3"/>
      <charset val="129"/>
    </font>
    <font>
      <sz val="9"/>
      <name val="굴림"/>
      <family val="3"/>
      <charset val="129"/>
    </font>
    <font>
      <b/>
      <sz val="9"/>
      <name val="굴림"/>
      <family val="3"/>
      <charset val="129"/>
    </font>
    <font>
      <sz val="11"/>
      <color theme="1"/>
      <name val="맑은 고딕"/>
      <family val="2"/>
      <charset val="129"/>
      <scheme val="minor"/>
    </font>
    <font>
      <sz val="11"/>
      <color theme="0"/>
      <name val="맑은 고딕"/>
      <family val="2"/>
      <charset val="129"/>
      <scheme val="minor"/>
    </font>
    <font>
      <sz val="9"/>
      <color rgb="FF000000"/>
      <name val="Gulimche"/>
      <family val="3"/>
      <charset val="129"/>
    </font>
    <font>
      <sz val="10"/>
      <color theme="1"/>
      <name val="Malgun Gothic"/>
      <family val="3"/>
      <charset val="129"/>
    </font>
    <font>
      <sz val="9"/>
      <color rgb="FF000000"/>
      <name val="Gulimche"/>
      <family val="3"/>
      <charset val="129"/>
    </font>
    <font>
      <b/>
      <sz val="16"/>
      <color theme="1"/>
      <name val="Malgun Gothic"/>
      <family val="3"/>
      <charset val="129"/>
    </font>
    <font>
      <sz val="9"/>
      <name val="Gulimche"/>
      <family val="3"/>
      <charset val="129"/>
    </font>
    <font>
      <b/>
      <sz val="9"/>
      <color theme="1"/>
      <name val="Malgun Gothic"/>
      <family val="3"/>
      <charset val="129"/>
    </font>
    <font>
      <sz val="9"/>
      <color theme="1"/>
      <name val="Malgun Gothic"/>
      <family val="3"/>
      <charset val="129"/>
    </font>
    <font>
      <sz val="9"/>
      <name val="Malgun Gothic"/>
      <family val="3"/>
      <charset val="129"/>
    </font>
    <font>
      <sz val="9"/>
      <name val="굴림체"/>
      <family val="3"/>
      <charset val="129"/>
    </font>
    <font>
      <b/>
      <sz val="10"/>
      <color theme="1"/>
      <name val="Calibri"/>
      <family val="2"/>
    </font>
    <font>
      <b/>
      <sz val="9"/>
      <color theme="1"/>
      <name val="Calibri"/>
      <family val="2"/>
    </font>
    <font>
      <sz val="9"/>
      <color rgb="FF000000"/>
      <name val="Malgun Gothic"/>
      <family val="3"/>
      <charset val="129"/>
    </font>
    <font>
      <sz val="9"/>
      <color indexed="8"/>
      <name val="굴림"/>
      <family val="3"/>
      <charset val="129"/>
    </font>
    <font>
      <b/>
      <sz val="10"/>
      <color theme="1"/>
      <name val="Malgun Gothic"/>
      <family val="3"/>
      <charset val="129"/>
    </font>
    <font>
      <b/>
      <sz val="9"/>
      <color rgb="FF000000"/>
      <name val="Malgun Gothic"/>
      <family val="3"/>
      <charset val="129"/>
    </font>
    <font>
      <b/>
      <sz val="11"/>
      <color theme="0"/>
      <name val="맑은 고딕"/>
      <family val="3"/>
      <charset val="129"/>
      <scheme val="minor"/>
    </font>
    <font>
      <sz val="11"/>
      <color theme="0"/>
      <name val="맑은 고딕"/>
      <family val="3"/>
      <charset val="129"/>
      <scheme val="minor"/>
    </font>
    <font>
      <b/>
      <sz val="10"/>
      <color theme="0"/>
      <name val="맑은 고딕"/>
      <family val="3"/>
      <charset val="129"/>
      <scheme val="minor"/>
    </font>
    <font>
      <b/>
      <sz val="10"/>
      <color theme="1"/>
      <name val="맑은 고딕"/>
      <family val="3"/>
      <charset val="129"/>
      <scheme val="minor"/>
    </font>
    <font>
      <i/>
      <sz val="10"/>
      <color theme="1"/>
      <name val="맑은 고딕"/>
      <family val="3"/>
      <charset val="129"/>
      <scheme val="minor"/>
    </font>
    <font>
      <b/>
      <i/>
      <sz val="10"/>
      <color theme="1"/>
      <name val="맑은 고딕"/>
      <family val="3"/>
      <charset val="129"/>
      <scheme val="minor"/>
    </font>
    <font>
      <i/>
      <sz val="9"/>
      <color theme="1"/>
      <name val="맑은 고딕"/>
      <family val="3"/>
      <charset val="129"/>
      <scheme val="minor"/>
    </font>
    <font>
      <b/>
      <sz val="11"/>
      <color theme="1"/>
      <name val="맑은 고딕"/>
      <family val="3"/>
      <charset val="129"/>
      <scheme val="minor"/>
    </font>
    <font>
      <sz val="10"/>
      <color theme="0" tint="-0.34998626667073579"/>
      <name val="맑은 고딕"/>
      <family val="3"/>
      <charset val="129"/>
      <scheme val="minor"/>
    </font>
    <font>
      <sz val="10"/>
      <color rgb="FFFF0000"/>
      <name val="맑은 고딕"/>
      <family val="3"/>
      <charset val="129"/>
      <scheme val="minor"/>
    </font>
  </fonts>
  <fills count="17">
    <fill>
      <patternFill patternType="none"/>
    </fill>
    <fill>
      <patternFill patternType="gray125"/>
    </fill>
    <fill>
      <patternFill patternType="solid">
        <fgColor rgb="FF00338D"/>
        <bgColor indexed="64"/>
      </patternFill>
    </fill>
    <fill>
      <patternFill patternType="solid">
        <fgColor theme="0" tint="-0.499984740745262"/>
        <bgColor indexed="64"/>
      </patternFill>
    </fill>
    <fill>
      <patternFill patternType="solid">
        <fgColor rgb="FF99CCFF"/>
        <bgColor rgb="FF99CCFF"/>
      </patternFill>
    </fill>
    <fill>
      <patternFill patternType="solid">
        <fgColor theme="7" tint="0.79998168889431442"/>
        <bgColor indexed="64"/>
      </patternFill>
    </fill>
    <fill>
      <patternFill patternType="solid">
        <fgColor indexed="18"/>
      </patternFill>
    </fill>
    <fill>
      <patternFill patternType="lightUp">
        <fgColor indexed="12"/>
        <bgColor indexed="64"/>
      </patternFill>
    </fill>
    <fill>
      <patternFill patternType="solid">
        <fgColor indexed="55"/>
      </patternFill>
    </fill>
    <fill>
      <patternFill patternType="solid">
        <fgColor theme="5" tint="0.79998168889431442"/>
        <bgColor indexed="64"/>
      </patternFill>
    </fill>
    <fill>
      <patternFill patternType="solid">
        <fgColor rgb="FFECECEC"/>
        <bgColor rgb="FFECECEC"/>
      </patternFill>
    </fill>
    <fill>
      <patternFill patternType="solid">
        <fgColor indexed="9"/>
      </patternFill>
    </fill>
    <fill>
      <patternFill patternType="solid">
        <fgColor theme="1"/>
        <bgColor indexed="64"/>
      </patternFill>
    </fill>
    <fill>
      <patternFill patternType="solid">
        <fgColor theme="4" tint="0.3999755851924192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8" tint="0.59999389629810485"/>
        <bgColor indexed="64"/>
      </patternFill>
    </fill>
  </fills>
  <borders count="34">
    <border>
      <left/>
      <right/>
      <top/>
      <bottom/>
      <diagonal/>
    </border>
    <border>
      <left style="thin">
        <color rgb="FF005EB8"/>
      </left>
      <right style="thin">
        <color rgb="FF005EB8"/>
      </right>
      <top style="thin">
        <color rgb="FF005EB8"/>
      </top>
      <bottom style="thin">
        <color rgb="FF005EB8"/>
      </bottom>
      <diagonal/>
    </border>
    <border>
      <left/>
      <right style="thin">
        <color rgb="FF005EB8"/>
      </right>
      <top style="thin">
        <color rgb="FF005EB8"/>
      </top>
      <bottom style="thin">
        <color rgb="FF005EB8"/>
      </bottom>
      <diagonal/>
    </border>
    <border>
      <left style="thin">
        <color rgb="FF005EB8"/>
      </left>
      <right style="thin">
        <color rgb="FF005EB8"/>
      </right>
      <top/>
      <bottom style="dotted">
        <color rgb="FF005EB8"/>
      </bottom>
      <diagonal/>
    </border>
    <border>
      <left/>
      <right style="thin">
        <color rgb="FF005EB8"/>
      </right>
      <top/>
      <bottom style="dotted">
        <color rgb="FF005EB8"/>
      </bottom>
      <diagonal/>
    </border>
    <border>
      <left style="thin">
        <color rgb="FF005EB8"/>
      </left>
      <right style="thin">
        <color rgb="FF005EB8"/>
      </right>
      <top style="dotted">
        <color rgb="FF005EB8"/>
      </top>
      <bottom style="dotted">
        <color rgb="FF005EB8"/>
      </bottom>
      <diagonal/>
    </border>
    <border>
      <left/>
      <right style="thin">
        <color rgb="FF005EB8"/>
      </right>
      <top style="dotted">
        <color rgb="FF005EB8"/>
      </top>
      <bottom style="dotted">
        <color rgb="FF005EB8"/>
      </bottom>
      <diagonal/>
    </border>
    <border>
      <left style="thin">
        <color rgb="FF005EB8"/>
      </left>
      <right style="thin">
        <color rgb="FF005EB8"/>
      </right>
      <top style="dotted">
        <color rgb="FF005EB8"/>
      </top>
      <bottom style="thin">
        <color rgb="FF005EB8"/>
      </bottom>
      <diagonal/>
    </border>
    <border>
      <left/>
      <right style="thin">
        <color rgb="FF005EB8"/>
      </right>
      <top style="dotted">
        <color rgb="FF005EB8"/>
      </top>
      <bottom style="thin">
        <color rgb="FF005EB8"/>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style="medium">
        <color rgb="FFFF0000"/>
      </left>
      <right style="medium">
        <color rgb="FFFF0000"/>
      </right>
      <top style="medium">
        <color rgb="FFFF0000"/>
      </top>
      <bottom style="thin">
        <color indexed="64"/>
      </bottom>
      <diagonal/>
    </border>
    <border>
      <left/>
      <right style="thin">
        <color auto="1"/>
      </right>
      <top style="thin">
        <color auto="1"/>
      </top>
      <bottom style="thin">
        <color auto="1"/>
      </bottom>
      <diagonal/>
    </border>
    <border>
      <left style="medium">
        <color rgb="FFFF0000"/>
      </left>
      <right style="medium">
        <color rgb="FFFF0000"/>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style="medium">
        <color rgb="FFFF0000"/>
      </left>
      <right style="medium">
        <color rgb="FFFF0000"/>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medium">
        <color rgb="FFFF0000"/>
      </left>
      <right style="medium">
        <color rgb="FFFF0000"/>
      </right>
      <top/>
      <bottom style="medium">
        <color rgb="FFFF0000"/>
      </bottom>
      <diagonal/>
    </border>
    <border>
      <left/>
      <right style="thin">
        <color indexed="64"/>
      </right>
      <top/>
      <bottom style="thin">
        <color indexed="64"/>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rgb="FF000000"/>
      </left>
      <right style="thin">
        <color indexed="44"/>
      </right>
      <top style="thin">
        <color indexed="44"/>
      </top>
      <bottom style="thin">
        <color indexed="44"/>
      </bottom>
      <diagonal/>
    </border>
    <border>
      <left style="thin">
        <color indexed="44"/>
      </left>
      <right style="thin">
        <color indexed="44"/>
      </right>
      <top style="thin">
        <color indexed="44"/>
      </top>
      <bottom style="thin">
        <color indexed="4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s>
  <cellStyleXfs count="9">
    <xf numFmtId="0" fontId="0" fillId="0" borderId="0">
      <alignment vertical="center"/>
    </xf>
    <xf numFmtId="0" fontId="6" fillId="0" borderId="0"/>
    <xf numFmtId="0" fontId="19" fillId="0" borderId="0">
      <alignment vertical="center"/>
    </xf>
    <xf numFmtId="0" fontId="24" fillId="0" borderId="0"/>
    <xf numFmtId="41" fontId="35" fillId="0" borderId="0" applyFont="0" applyFill="0" applyBorder="0" applyAlignment="0" applyProtection="0">
      <alignment vertical="center"/>
    </xf>
    <xf numFmtId="9" fontId="35" fillId="0" borderId="0" applyFont="0" applyFill="0" applyBorder="0" applyAlignment="0" applyProtection="0">
      <alignment vertical="center"/>
    </xf>
    <xf numFmtId="0" fontId="37" fillId="0" borderId="0"/>
    <xf numFmtId="41" fontId="39" fillId="0" borderId="0" applyFont="0" applyFill="0" applyBorder="0" applyAlignment="0" applyProtection="0">
      <alignment vertical="center"/>
    </xf>
    <xf numFmtId="41" fontId="24" fillId="0" borderId="0" applyFont="0" applyFill="0" applyBorder="0" applyAlignment="0" applyProtection="0"/>
  </cellStyleXfs>
  <cellXfs count="219">
    <xf numFmtId="0" fontId="0" fillId="0" borderId="0" xfId="0">
      <alignment vertical="center"/>
    </xf>
    <xf numFmtId="0" fontId="1" fillId="0" borderId="0" xfId="0" applyFont="1" applyAlignment="1">
      <alignment horizontal="centerContinuous" vertical="center"/>
    </xf>
    <xf numFmtId="0" fontId="3" fillId="0" borderId="0" xfId="0" applyFont="1" applyAlignment="1">
      <alignment horizontal="centerContinuous" vertical="center"/>
    </xf>
    <xf numFmtId="0" fontId="4" fillId="0" borderId="0" xfId="0" applyFont="1">
      <alignment vertical="center"/>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xf numFmtId="0" fontId="5" fillId="3" borderId="2" xfId="0" applyFont="1" applyFill="1" applyBorder="1" applyAlignment="1">
      <alignment horizontal="center" vertical="center"/>
    </xf>
    <xf numFmtId="0" fontId="4" fillId="0" borderId="3" xfId="0" applyFont="1" applyBorder="1" applyAlignment="1">
      <alignment horizontal="center" vertical="center"/>
    </xf>
    <xf numFmtId="14" fontId="4" fillId="0" borderId="4" xfId="0" applyNumberFormat="1" applyFont="1" applyBorder="1" applyAlignment="1">
      <alignment horizontal="center" vertical="center"/>
    </xf>
    <xf numFmtId="0" fontId="4" fillId="0" borderId="4" xfId="0" applyFont="1" applyBorder="1" applyAlignment="1">
      <alignment vertical="center" wrapText="1"/>
    </xf>
    <xf numFmtId="0" fontId="4" fillId="0" borderId="5" xfId="0" applyFont="1" applyBorder="1" applyAlignment="1">
      <alignment horizontal="center" vertical="center"/>
    </xf>
    <xf numFmtId="14" fontId="4" fillId="0" borderId="6" xfId="0" applyNumberFormat="1" applyFont="1" applyBorder="1" applyAlignment="1">
      <alignment horizontal="center" vertical="center"/>
    </xf>
    <xf numFmtId="0" fontId="4" fillId="0" borderId="6" xfId="0" applyFont="1" applyBorder="1" applyAlignment="1">
      <alignment vertical="center" wrapText="1"/>
    </xf>
    <xf numFmtId="0" fontId="4" fillId="0" borderId="6" xfId="0" applyFont="1" applyBorder="1" applyAlignment="1">
      <alignment horizontal="center"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4" fillId="0" borderId="8" xfId="0" applyFont="1" applyBorder="1" applyAlignment="1">
      <alignment vertical="center" wrapText="1"/>
    </xf>
    <xf numFmtId="0" fontId="4" fillId="0" borderId="0" xfId="0" applyFont="1" applyAlignment="1">
      <alignment vertical="center" wrapText="1"/>
    </xf>
    <xf numFmtId="0" fontId="4" fillId="0" borderId="4" xfId="0" quotePrefix="1" applyFont="1" applyBorder="1" applyAlignment="1">
      <alignment vertical="center" wrapText="1"/>
    </xf>
    <xf numFmtId="176" fontId="4" fillId="0" borderId="4" xfId="0" applyNumberFormat="1" applyFont="1" applyBorder="1" applyAlignment="1">
      <alignment horizontal="center" vertical="center"/>
    </xf>
    <xf numFmtId="0" fontId="4" fillId="0" borderId="6" xfId="0" quotePrefix="1" applyFont="1" applyBorder="1" applyAlignment="1">
      <alignment vertical="center" wrapText="1"/>
    </xf>
    <xf numFmtId="0" fontId="7" fillId="0" borderId="0" xfId="1" applyFont="1"/>
    <xf numFmtId="0" fontId="6" fillId="0" borderId="0" xfId="1"/>
    <xf numFmtId="0" fontId="8" fillId="0" borderId="0" xfId="1" applyFont="1"/>
    <xf numFmtId="0" fontId="9" fillId="4" borderId="9" xfId="1" applyFont="1" applyFill="1" applyBorder="1" applyAlignment="1">
      <alignment horizontal="left"/>
    </xf>
    <xf numFmtId="0" fontId="9" fillId="4" borderId="10" xfId="1" applyFont="1" applyFill="1" applyBorder="1" applyAlignment="1">
      <alignment horizontal="center" vertical="top"/>
    </xf>
    <xf numFmtId="0" fontId="10" fillId="0" borderId="0" xfId="1" applyFont="1"/>
    <xf numFmtId="0" fontId="11" fillId="0" borderId="0" xfId="1" applyFont="1"/>
    <xf numFmtId="0" fontId="9" fillId="0" borderId="0" xfId="1" applyFont="1"/>
    <xf numFmtId="177" fontId="11" fillId="0" borderId="0" xfId="1" applyNumberFormat="1" applyFont="1" applyAlignment="1">
      <alignment horizontal="right"/>
    </xf>
    <xf numFmtId="177" fontId="12" fillId="0" borderId="0" xfId="1" applyNumberFormat="1" applyFont="1" applyAlignment="1">
      <alignment horizontal="right"/>
    </xf>
    <xf numFmtId="177" fontId="13" fillId="0" borderId="0" xfId="1" applyNumberFormat="1" applyFont="1" applyAlignment="1">
      <alignment horizontal="right"/>
    </xf>
    <xf numFmtId="0" fontId="14" fillId="0" borderId="0" xfId="1" applyFont="1"/>
    <xf numFmtId="0" fontId="15" fillId="0" borderId="0" xfId="1" applyFont="1"/>
    <xf numFmtId="0" fontId="16" fillId="0" borderId="0" xfId="1" applyFont="1"/>
    <xf numFmtId="0" fontId="17" fillId="0" borderId="0" xfId="1" applyFont="1"/>
    <xf numFmtId="0" fontId="14" fillId="4" borderId="0" xfId="1" applyFont="1" applyFill="1"/>
    <xf numFmtId="0" fontId="18" fillId="0" borderId="0" xfId="1" applyFont="1"/>
    <xf numFmtId="0" fontId="11" fillId="5" borderId="0" xfId="1" applyFont="1" applyFill="1"/>
    <xf numFmtId="177" fontId="11" fillId="5" borderId="0" xfId="1" applyNumberFormat="1" applyFont="1" applyFill="1" applyAlignment="1">
      <alignment horizontal="right"/>
    </xf>
    <xf numFmtId="177" fontId="12" fillId="5" borderId="0" xfId="1" applyNumberFormat="1" applyFont="1" applyFill="1" applyAlignment="1">
      <alignment horizontal="right"/>
    </xf>
    <xf numFmtId="177" fontId="13" fillId="5" borderId="0" xfId="1" applyNumberFormat="1" applyFont="1" applyFill="1" applyAlignment="1">
      <alignment horizontal="right"/>
    </xf>
    <xf numFmtId="0" fontId="20" fillId="6" borderId="10" xfId="2" applyFont="1" applyFill="1" applyBorder="1" applyAlignment="1">
      <alignment horizontal="center" vertical="center"/>
    </xf>
    <xf numFmtId="0" fontId="19" fillId="0" borderId="0" xfId="2">
      <alignment vertical="center"/>
    </xf>
    <xf numFmtId="0" fontId="24" fillId="0" borderId="0" xfId="3"/>
    <xf numFmtId="0" fontId="0" fillId="0" borderId="0" xfId="0" applyAlignment="1"/>
    <xf numFmtId="0" fontId="32" fillId="8" borderId="11" xfId="3" applyFont="1" applyFill="1" applyBorder="1" applyAlignment="1">
      <alignment horizontal="center" vertical="center" wrapText="1"/>
    </xf>
    <xf numFmtId="0" fontId="32" fillId="8" borderId="12" xfId="3" applyFont="1" applyFill="1" applyBorder="1" applyAlignment="1">
      <alignment horizontal="center" vertical="center" wrapText="1"/>
    </xf>
    <xf numFmtId="0" fontId="32" fillId="8" borderId="13" xfId="3" applyFont="1" applyFill="1" applyBorder="1" applyAlignment="1">
      <alignment horizontal="center" vertical="center" wrapText="1"/>
    </xf>
    <xf numFmtId="179" fontId="33" fillId="0" borderId="11" xfId="3" applyNumberFormat="1" applyFont="1" applyBorder="1" applyAlignment="1">
      <alignment vertical="center"/>
    </xf>
    <xf numFmtId="179" fontId="33" fillId="0" borderId="14" xfId="3" applyNumberFormat="1" applyFont="1" applyBorder="1" applyAlignment="1">
      <alignment vertical="center"/>
    </xf>
    <xf numFmtId="179" fontId="33" fillId="0" borderId="13" xfId="3" applyNumberFormat="1" applyFont="1" applyBorder="1" applyAlignment="1">
      <alignment vertical="center"/>
    </xf>
    <xf numFmtId="179" fontId="33" fillId="0" borderId="10" xfId="3" applyNumberFormat="1" applyFont="1" applyBorder="1" applyAlignment="1">
      <alignment vertical="center"/>
    </xf>
    <xf numFmtId="0" fontId="33" fillId="0" borderId="10" xfId="3" applyFont="1" applyBorder="1" applyAlignment="1">
      <alignment vertical="center"/>
    </xf>
    <xf numFmtId="0" fontId="34" fillId="9" borderId="10" xfId="3" applyFont="1" applyFill="1" applyBorder="1" applyAlignment="1">
      <alignment vertical="center"/>
    </xf>
    <xf numFmtId="179" fontId="33" fillId="9" borderId="10" xfId="3" applyNumberFormat="1" applyFont="1" applyFill="1" applyBorder="1" applyAlignment="1">
      <alignment vertical="center"/>
    </xf>
    <xf numFmtId="179" fontId="33" fillId="9" borderId="11" xfId="3" applyNumberFormat="1" applyFont="1" applyFill="1" applyBorder="1" applyAlignment="1">
      <alignment vertical="center"/>
    </xf>
    <xf numFmtId="179" fontId="33" fillId="9" borderId="14" xfId="3" applyNumberFormat="1" applyFont="1" applyFill="1" applyBorder="1" applyAlignment="1">
      <alignment vertical="center"/>
    </xf>
    <xf numFmtId="179" fontId="33" fillId="9" borderId="13" xfId="3" applyNumberFormat="1" applyFont="1" applyFill="1" applyBorder="1" applyAlignment="1">
      <alignment vertical="center"/>
    </xf>
    <xf numFmtId="0" fontId="34" fillId="9" borderId="15" xfId="3" applyFont="1" applyFill="1" applyBorder="1" applyAlignment="1">
      <alignment vertical="center"/>
    </xf>
    <xf numFmtId="0" fontId="33" fillId="0" borderId="15" xfId="3" applyFont="1" applyBorder="1" applyAlignment="1">
      <alignment vertical="center"/>
    </xf>
    <xf numFmtId="179" fontId="33" fillId="9" borderId="15" xfId="3" applyNumberFormat="1" applyFont="1" applyFill="1" applyBorder="1" applyAlignment="1">
      <alignment vertical="center"/>
    </xf>
    <xf numFmtId="179" fontId="33" fillId="9" borderId="16" xfId="3" applyNumberFormat="1" applyFont="1" applyFill="1" applyBorder="1" applyAlignment="1">
      <alignment vertical="center"/>
    </xf>
    <xf numFmtId="179" fontId="33" fillId="9" borderId="17" xfId="3" applyNumberFormat="1" applyFont="1" applyFill="1" applyBorder="1" applyAlignment="1">
      <alignment vertical="center"/>
    </xf>
    <xf numFmtId="179" fontId="33" fillId="9" borderId="18" xfId="3" applyNumberFormat="1" applyFont="1" applyFill="1" applyBorder="1" applyAlignment="1">
      <alignment vertical="center"/>
    </xf>
    <xf numFmtId="0" fontId="34" fillId="9" borderId="19" xfId="3" applyFont="1" applyFill="1" applyBorder="1" applyAlignment="1">
      <alignment vertical="center"/>
    </xf>
    <xf numFmtId="0" fontId="34" fillId="0" borderId="19" xfId="3" applyFont="1" applyBorder="1" applyAlignment="1">
      <alignment vertical="center"/>
    </xf>
    <xf numFmtId="179" fontId="34" fillId="9" borderId="19" xfId="3" applyNumberFormat="1" applyFont="1" applyFill="1" applyBorder="1" applyAlignment="1">
      <alignment vertical="center"/>
    </xf>
    <xf numFmtId="179" fontId="34" fillId="9" borderId="20" xfId="3" applyNumberFormat="1" applyFont="1" applyFill="1" applyBorder="1" applyAlignment="1">
      <alignment vertical="center"/>
    </xf>
    <xf numFmtId="179" fontId="34" fillId="9" borderId="21" xfId="3" applyNumberFormat="1" applyFont="1" applyFill="1" applyBorder="1" applyAlignment="1">
      <alignment vertical="center"/>
    </xf>
    <xf numFmtId="179" fontId="34" fillId="9" borderId="22" xfId="3" applyNumberFormat="1" applyFont="1" applyFill="1" applyBorder="1" applyAlignment="1">
      <alignment vertical="center"/>
    </xf>
    <xf numFmtId="0" fontId="38" fillId="0" borderId="0" xfId="6" applyFont="1"/>
    <xf numFmtId="38" fontId="38" fillId="0" borderId="0" xfId="6" applyNumberFormat="1" applyFont="1"/>
    <xf numFmtId="41" fontId="38" fillId="0" borderId="0" xfId="7" applyFont="1" applyAlignment="1"/>
    <xf numFmtId="0" fontId="37" fillId="0" borderId="0" xfId="6"/>
    <xf numFmtId="0" fontId="38" fillId="0" borderId="0" xfId="6" applyFont="1" applyAlignment="1">
      <alignment horizontal="left" vertical="center"/>
    </xf>
    <xf numFmtId="0" fontId="42" fillId="10" borderId="24" xfId="6" applyFont="1" applyFill="1" applyBorder="1" applyAlignment="1">
      <alignment horizontal="center" vertical="center"/>
    </xf>
    <xf numFmtId="0" fontId="42" fillId="10" borderId="24" xfId="6" quotePrefix="1" applyFont="1" applyFill="1" applyBorder="1" applyAlignment="1">
      <alignment horizontal="center" vertical="center"/>
    </xf>
    <xf numFmtId="181" fontId="42" fillId="10" borderId="24" xfId="6" quotePrefix="1" applyNumberFormat="1" applyFont="1" applyFill="1" applyBorder="1" applyAlignment="1">
      <alignment horizontal="center" vertical="center"/>
    </xf>
    <xf numFmtId="41" fontId="43" fillId="0" borderId="0" xfId="7" applyFont="1" applyAlignment="1"/>
    <xf numFmtId="0" fontId="43" fillId="0" borderId="0" xfId="6" applyFont="1"/>
    <xf numFmtId="0" fontId="43" fillId="0" borderId="24" xfId="6" applyFont="1" applyBorder="1" applyAlignment="1">
      <alignment vertical="center"/>
    </xf>
    <xf numFmtId="0" fontId="43" fillId="0" borderId="24" xfId="6" quotePrefix="1" applyFont="1" applyBorder="1" applyAlignment="1">
      <alignment vertical="center" wrapText="1"/>
    </xf>
    <xf numFmtId="179" fontId="44" fillId="0" borderId="24" xfId="6" applyNumberFormat="1" applyFont="1" applyBorder="1" applyAlignment="1">
      <alignment vertical="center"/>
    </xf>
    <xf numFmtId="179" fontId="45" fillId="0" borderId="0" xfId="3" applyNumberFormat="1" applyFont="1" applyAlignment="1">
      <alignment vertical="center"/>
    </xf>
    <xf numFmtId="0" fontId="46" fillId="10" borderId="24" xfId="6" applyFont="1" applyFill="1" applyBorder="1" applyAlignment="1">
      <alignment horizontal="center" vertical="center"/>
    </xf>
    <xf numFmtId="181" fontId="47" fillId="10" borderId="24" xfId="6" applyNumberFormat="1" applyFont="1" applyFill="1" applyBorder="1" applyAlignment="1">
      <alignment vertical="center"/>
    </xf>
    <xf numFmtId="38" fontId="43" fillId="0" borderId="0" xfId="6" applyNumberFormat="1" applyFont="1" applyAlignment="1">
      <alignment vertical="center"/>
    </xf>
    <xf numFmtId="41" fontId="45" fillId="0" borderId="0" xfId="7" applyFont="1" applyAlignment="1" applyProtection="1">
      <alignment vertical="center"/>
    </xf>
    <xf numFmtId="38" fontId="43" fillId="0" borderId="0" xfId="6" applyNumberFormat="1" applyFont="1"/>
    <xf numFmtId="182" fontId="43" fillId="0" borderId="0" xfId="6" applyNumberFormat="1" applyFont="1"/>
    <xf numFmtId="41" fontId="24" fillId="0" borderId="0" xfId="8" applyFont="1" applyFill="1" applyBorder="1" applyAlignment="1" applyProtection="1"/>
    <xf numFmtId="3" fontId="38" fillId="0" borderId="0" xfId="6" applyNumberFormat="1" applyFont="1"/>
    <xf numFmtId="41" fontId="43" fillId="0" borderId="0" xfId="7" applyFont="1" applyFill="1" applyAlignment="1"/>
    <xf numFmtId="41" fontId="0" fillId="0" borderId="0" xfId="7" applyFont="1" applyAlignment="1"/>
    <xf numFmtId="0" fontId="38" fillId="0" borderId="0" xfId="0" applyFont="1" applyAlignment="1"/>
    <xf numFmtId="183" fontId="38" fillId="0" borderId="0" xfId="0" applyNumberFormat="1" applyFont="1" applyAlignment="1"/>
    <xf numFmtId="0" fontId="38" fillId="0" borderId="0" xfId="0" applyFont="1" applyAlignment="1">
      <alignment horizontal="left" vertical="center"/>
    </xf>
    <xf numFmtId="0" fontId="42" fillId="10" borderId="24" xfId="0" applyFont="1" applyFill="1" applyBorder="1" applyAlignment="1">
      <alignment horizontal="center" vertical="center"/>
    </xf>
    <xf numFmtId="0" fontId="42" fillId="10" borderId="24" xfId="0" quotePrefix="1" applyFont="1" applyFill="1" applyBorder="1" applyAlignment="1">
      <alignment horizontal="center" vertical="center"/>
    </xf>
    <xf numFmtId="181" fontId="42" fillId="10" borderId="24" xfId="0" quotePrefix="1" applyNumberFormat="1" applyFont="1" applyFill="1" applyBorder="1" applyAlignment="1">
      <alignment horizontal="center" vertical="center"/>
    </xf>
    <xf numFmtId="0" fontId="48" fillId="0" borderId="24" xfId="0" applyFont="1" applyBorder="1">
      <alignment vertical="center"/>
    </xf>
    <xf numFmtId="3" fontId="43" fillId="0" borderId="24" xfId="0" quotePrefix="1" applyNumberFormat="1" applyFont="1" applyBorder="1" applyAlignment="1">
      <alignment horizontal="left" vertical="center" wrapText="1"/>
    </xf>
    <xf numFmtId="183" fontId="48" fillId="0" borderId="24" xfId="0" applyNumberFormat="1" applyFont="1" applyBorder="1">
      <alignment vertical="center"/>
    </xf>
    <xf numFmtId="0" fontId="43" fillId="0" borderId="24" xfId="0" applyFont="1" applyBorder="1" applyAlignment="1">
      <alignment horizontal="left" vertical="center" wrapText="1"/>
    </xf>
    <xf numFmtId="41" fontId="48" fillId="0" borderId="24" xfId="7" applyFont="1" applyFill="1" applyBorder="1" applyAlignment="1">
      <alignment vertical="center"/>
    </xf>
    <xf numFmtId="0" fontId="43" fillId="0" borderId="24" xfId="0" quotePrefix="1" applyFont="1" applyBorder="1" applyAlignment="1">
      <alignment horizontal="left" vertical="center" wrapText="1"/>
    </xf>
    <xf numFmtId="0" fontId="48" fillId="0" borderId="24" xfId="0" applyFont="1" applyBorder="1" applyAlignment="1">
      <alignment vertical="center" wrapText="1"/>
    </xf>
    <xf numFmtId="0" fontId="46" fillId="10" borderId="24" xfId="0" applyFont="1" applyFill="1" applyBorder="1" applyAlignment="1">
      <alignment horizontal="center" vertical="center"/>
    </xf>
    <xf numFmtId="181" fontId="47" fillId="10" borderId="24" xfId="0" applyNumberFormat="1" applyFont="1" applyFill="1" applyBorder="1">
      <alignment vertical="center"/>
    </xf>
    <xf numFmtId="38" fontId="38" fillId="0" borderId="0" xfId="0" applyNumberFormat="1" applyFont="1" applyAlignment="1"/>
    <xf numFmtId="0" fontId="43" fillId="0" borderId="24" xfId="0" applyFont="1" applyBorder="1">
      <alignment vertical="center"/>
    </xf>
    <xf numFmtId="0" fontId="43" fillId="0" borderId="24" xfId="0" quotePrefix="1" applyFont="1" applyBorder="1" applyAlignment="1">
      <alignment vertical="center" wrapText="1"/>
    </xf>
    <xf numFmtId="179" fontId="44" fillId="0" borderId="24" xfId="0" applyNumberFormat="1" applyFont="1" applyBorder="1">
      <alignment vertical="center"/>
    </xf>
    <xf numFmtId="0" fontId="42" fillId="0" borderId="24" xfId="0" applyFont="1" applyBorder="1">
      <alignment vertical="center"/>
    </xf>
    <xf numFmtId="179" fontId="43" fillId="0" borderId="24" xfId="0" applyNumberFormat="1" applyFont="1" applyBorder="1">
      <alignment vertical="center"/>
    </xf>
    <xf numFmtId="0" fontId="50" fillId="10" borderId="24" xfId="0" applyFont="1" applyFill="1" applyBorder="1" applyAlignment="1">
      <alignment horizontal="center" vertical="center"/>
    </xf>
    <xf numFmtId="181" fontId="42" fillId="10" borderId="24" xfId="0" applyNumberFormat="1" applyFont="1" applyFill="1" applyBorder="1">
      <alignment vertical="center"/>
    </xf>
    <xf numFmtId="0" fontId="43" fillId="0" borderId="0" xfId="0" applyFont="1" applyAlignment="1"/>
    <xf numFmtId="38" fontId="43" fillId="0" borderId="0" xfId="0" applyNumberFormat="1" applyFont="1">
      <alignment vertical="center"/>
    </xf>
    <xf numFmtId="38" fontId="43" fillId="0" borderId="0" xfId="0" applyNumberFormat="1" applyFont="1" applyAlignment="1"/>
    <xf numFmtId="182" fontId="43" fillId="0" borderId="0" xfId="0" applyNumberFormat="1" applyFont="1" applyAlignment="1"/>
    <xf numFmtId="3" fontId="38" fillId="0" borderId="0" xfId="0" applyNumberFormat="1" applyFont="1" applyAlignment="1"/>
    <xf numFmtId="0" fontId="51" fillId="0" borderId="24" xfId="0" applyFont="1" applyBorder="1">
      <alignment vertical="center"/>
    </xf>
    <xf numFmtId="41" fontId="50" fillId="10" borderId="24" xfId="7" applyFont="1" applyFill="1" applyBorder="1" applyAlignment="1">
      <alignment horizontal="center" vertical="center"/>
    </xf>
    <xf numFmtId="182" fontId="38" fillId="0" borderId="0" xfId="0" applyNumberFormat="1" applyFont="1" applyAlignment="1"/>
    <xf numFmtId="0" fontId="0" fillId="12" borderId="0" xfId="0" applyFill="1" applyAlignment="1">
      <alignment horizontal="left" vertical="center"/>
    </xf>
    <xf numFmtId="0" fontId="53" fillId="12" borderId="25" xfId="0" applyFont="1" applyFill="1" applyBorder="1">
      <alignment vertical="center"/>
    </xf>
    <xf numFmtId="0" fontId="36" fillId="12" borderId="0" xfId="0" applyFont="1" applyFill="1">
      <alignment vertical="center"/>
    </xf>
    <xf numFmtId="0" fontId="0" fillId="12" borderId="0" xfId="0" applyFill="1">
      <alignment vertical="center"/>
    </xf>
    <xf numFmtId="0" fontId="0" fillId="12" borderId="26" xfId="0" applyFill="1" applyBorder="1" applyAlignment="1">
      <alignment horizontal="left" vertical="center"/>
    </xf>
    <xf numFmtId="0" fontId="4" fillId="0" borderId="25" xfId="0" applyFont="1" applyBorder="1" applyAlignment="1">
      <alignment horizontal="center" vertical="center"/>
    </xf>
    <xf numFmtId="0" fontId="4" fillId="0" borderId="0" xfId="0" applyFont="1" applyAlignment="1">
      <alignment horizontal="center" vertical="center"/>
    </xf>
    <xf numFmtId="0" fontId="4" fillId="0" borderId="0" xfId="0" applyFont="1" applyAlignment="1">
      <alignment horizontal="left" vertical="center"/>
    </xf>
    <xf numFmtId="9" fontId="4" fillId="0" borderId="0" xfId="5" applyFont="1" applyBorder="1" applyAlignment="1">
      <alignment horizontal="left" vertical="center"/>
    </xf>
    <xf numFmtId="9" fontId="4" fillId="0" borderId="26" xfId="5" applyFont="1" applyBorder="1" applyAlignment="1">
      <alignment horizontal="left" vertical="center"/>
    </xf>
    <xf numFmtId="0" fontId="54" fillId="3" borderId="0" xfId="0" applyFont="1" applyFill="1" applyAlignment="1">
      <alignment horizontal="left" vertical="center"/>
    </xf>
    <xf numFmtId="0" fontId="54" fillId="3" borderId="26" xfId="0" applyFont="1" applyFill="1" applyBorder="1" applyAlignment="1">
      <alignment horizontal="left" vertical="center"/>
    </xf>
    <xf numFmtId="0" fontId="4" fillId="0" borderId="26" xfId="0" applyFont="1" applyBorder="1" applyAlignment="1">
      <alignment horizontal="left" vertical="center"/>
    </xf>
    <xf numFmtId="184" fontId="0" fillId="0" borderId="0" xfId="0" applyNumberFormat="1">
      <alignment vertical="center"/>
    </xf>
    <xf numFmtId="0" fontId="55" fillId="13" borderId="0" xfId="0" applyFont="1" applyFill="1" applyAlignment="1">
      <alignment horizontal="left" vertical="center"/>
    </xf>
    <xf numFmtId="0" fontId="4" fillId="13" borderId="0" xfId="0" applyFont="1" applyFill="1" applyAlignment="1">
      <alignment horizontal="left" vertical="center"/>
    </xf>
    <xf numFmtId="0" fontId="54" fillId="13" borderId="0" xfId="0" applyFont="1" applyFill="1" applyAlignment="1">
      <alignment horizontal="center" vertical="center"/>
    </xf>
    <xf numFmtId="0" fontId="54" fillId="13" borderId="26" xfId="0" applyFont="1" applyFill="1" applyBorder="1" applyAlignment="1">
      <alignment horizontal="center" vertical="center"/>
    </xf>
    <xf numFmtId="0" fontId="56" fillId="0" borderId="25" xfId="0" applyFont="1" applyBorder="1" applyAlignment="1">
      <alignment horizontal="center" vertical="center"/>
    </xf>
    <xf numFmtId="0" fontId="56" fillId="0" borderId="0" xfId="0" applyFont="1" applyAlignment="1">
      <alignment horizontal="center" vertical="center"/>
    </xf>
    <xf numFmtId="0" fontId="56" fillId="0" borderId="0" xfId="0" applyFont="1" applyAlignment="1">
      <alignment horizontal="left" vertical="center"/>
    </xf>
    <xf numFmtId="184" fontId="4" fillId="0" borderId="0" xfId="0" applyNumberFormat="1" applyFont="1">
      <alignment vertical="center"/>
    </xf>
    <xf numFmtId="184" fontId="4" fillId="0" borderId="26" xfId="0" applyNumberFormat="1" applyFont="1" applyBorder="1">
      <alignment vertical="center"/>
    </xf>
    <xf numFmtId="184" fontId="57" fillId="14" borderId="0" xfId="0" applyNumberFormat="1" applyFont="1" applyFill="1">
      <alignment vertical="center"/>
    </xf>
    <xf numFmtId="184" fontId="56" fillId="14" borderId="0" xfId="0" applyNumberFormat="1" applyFont="1" applyFill="1">
      <alignment vertical="center"/>
    </xf>
    <xf numFmtId="176" fontId="57" fillId="14" borderId="0" xfId="4" applyNumberFormat="1" applyFont="1" applyFill="1" applyAlignment="1">
      <alignment horizontal="center" vertical="center"/>
    </xf>
    <xf numFmtId="176" fontId="57" fillId="0" borderId="0" xfId="4" applyNumberFormat="1" applyFont="1" applyFill="1" applyAlignment="1">
      <alignment horizontal="center" vertical="center"/>
    </xf>
    <xf numFmtId="185" fontId="56" fillId="0" borderId="0" xfId="5" applyNumberFormat="1" applyFont="1" applyBorder="1" applyAlignment="1">
      <alignment vertical="center"/>
    </xf>
    <xf numFmtId="185" fontId="56" fillId="0" borderId="26" xfId="5" applyNumberFormat="1" applyFont="1" applyBorder="1" applyAlignment="1">
      <alignment vertical="center"/>
    </xf>
    <xf numFmtId="184" fontId="58" fillId="14" borderId="0" xfId="0" applyNumberFormat="1" applyFont="1" applyFill="1">
      <alignment vertical="center"/>
    </xf>
    <xf numFmtId="184" fontId="58" fillId="0" borderId="0" xfId="0" applyNumberFormat="1" applyFont="1">
      <alignment vertical="center"/>
    </xf>
    <xf numFmtId="41" fontId="58" fillId="14" borderId="0" xfId="4" applyFont="1" applyFill="1">
      <alignment vertical="center"/>
    </xf>
    <xf numFmtId="41" fontId="58" fillId="0" borderId="0" xfId="4" applyFont="1" applyFill="1">
      <alignment vertical="center"/>
    </xf>
    <xf numFmtId="186" fontId="56" fillId="0" borderId="0" xfId="5" applyNumberFormat="1" applyFont="1">
      <alignment vertical="center"/>
    </xf>
    <xf numFmtId="9" fontId="58" fillId="14" borderId="0" xfId="5" applyFont="1" applyFill="1">
      <alignment vertical="center"/>
    </xf>
    <xf numFmtId="9" fontId="58" fillId="0" borderId="0" xfId="5" applyFont="1" applyFill="1">
      <alignment vertical="center"/>
    </xf>
    <xf numFmtId="0" fontId="59" fillId="0" borderId="0" xfId="4" applyNumberFormat="1" applyFont="1" applyAlignment="1">
      <alignment horizontal="center" vertical="center"/>
    </xf>
    <xf numFmtId="0" fontId="0" fillId="0" borderId="0" xfId="4" applyNumberFormat="1" applyFont="1">
      <alignment vertical="center"/>
    </xf>
    <xf numFmtId="185" fontId="60" fillId="0" borderId="0" xfId="5" applyNumberFormat="1" applyFont="1" applyBorder="1" applyAlignment="1">
      <alignment vertical="center"/>
    </xf>
    <xf numFmtId="185" fontId="60" fillId="0" borderId="26" xfId="5" applyNumberFormat="1" applyFont="1" applyBorder="1" applyAlignment="1">
      <alignment vertical="center"/>
    </xf>
    <xf numFmtId="0" fontId="4" fillId="15" borderId="0" xfId="0" applyFont="1" applyFill="1" applyAlignment="1">
      <alignment horizontal="left" vertical="center"/>
    </xf>
    <xf numFmtId="184" fontId="4" fillId="15" borderId="0" xfId="0" applyNumberFormat="1" applyFont="1" applyFill="1">
      <alignment vertical="center"/>
    </xf>
    <xf numFmtId="184" fontId="4" fillId="15" borderId="26" xfId="0" applyNumberFormat="1" applyFont="1" applyFill="1" applyBorder="1">
      <alignment vertical="center"/>
    </xf>
    <xf numFmtId="9" fontId="0" fillId="0" borderId="0" xfId="5" applyFont="1" applyAlignment="1">
      <alignment vertical="center" shrinkToFit="1"/>
    </xf>
    <xf numFmtId="0" fontId="4" fillId="14" borderId="0" xfId="0" applyFont="1" applyFill="1" applyAlignment="1">
      <alignment horizontal="left" vertical="center"/>
    </xf>
    <xf numFmtId="184" fontId="4" fillId="14" borderId="0" xfId="0" applyNumberFormat="1" applyFont="1" applyFill="1">
      <alignment vertical="center"/>
    </xf>
    <xf numFmtId="184" fontId="4" fillId="14" borderId="26" xfId="0" applyNumberFormat="1" applyFont="1" applyFill="1" applyBorder="1">
      <alignment vertical="center"/>
    </xf>
    <xf numFmtId="185" fontId="0" fillId="0" borderId="0" xfId="5" applyNumberFormat="1" applyFont="1">
      <alignment vertical="center"/>
    </xf>
    <xf numFmtId="0" fontId="4" fillId="0" borderId="0" xfId="0" applyFont="1" applyAlignment="1">
      <alignment horizontal="center" vertical="center" shrinkToFit="1"/>
    </xf>
    <xf numFmtId="0" fontId="57" fillId="5" borderId="0" xfId="0" applyFont="1" applyFill="1" applyAlignment="1">
      <alignment horizontal="left" vertical="center"/>
    </xf>
    <xf numFmtId="0" fontId="4" fillId="0" borderId="0" xfId="0" applyFont="1" applyAlignment="1">
      <alignment horizontal="left" vertical="center" indent="1"/>
    </xf>
    <xf numFmtId="0" fontId="57" fillId="0" borderId="0" xfId="0" applyFont="1" applyAlignment="1">
      <alignment horizontal="left" vertical="center"/>
    </xf>
    <xf numFmtId="0" fontId="55" fillId="16" borderId="0" xfId="0" applyFont="1" applyFill="1" applyAlignment="1">
      <alignment horizontal="left" vertical="center"/>
    </xf>
    <xf numFmtId="184" fontId="55" fillId="16" borderId="0" xfId="0" applyNumberFormat="1" applyFont="1" applyFill="1">
      <alignment vertical="center"/>
    </xf>
    <xf numFmtId="184" fontId="55" fillId="16" borderId="26" xfId="0" applyNumberFormat="1" applyFont="1" applyFill="1" applyBorder="1">
      <alignment vertical="center"/>
    </xf>
    <xf numFmtId="0" fontId="55" fillId="0" borderId="0" xfId="0" applyFont="1" applyAlignment="1">
      <alignment horizontal="left" vertical="center"/>
    </xf>
    <xf numFmtId="184" fontId="55" fillId="0" borderId="0" xfId="0" applyNumberFormat="1" applyFont="1">
      <alignment vertical="center"/>
    </xf>
    <xf numFmtId="184" fontId="55" fillId="0" borderId="26" xfId="0" applyNumberFormat="1" applyFont="1" applyBorder="1">
      <alignment vertical="center"/>
    </xf>
    <xf numFmtId="0" fontId="4" fillId="0" borderId="20" xfId="0" applyFont="1" applyBorder="1" applyAlignment="1">
      <alignment horizontal="center" vertical="center"/>
    </xf>
    <xf numFmtId="0" fontId="4" fillId="0" borderId="9" xfId="0" applyFont="1" applyBorder="1" applyAlignment="1">
      <alignment horizontal="center" vertical="center"/>
    </xf>
    <xf numFmtId="0" fontId="55" fillId="0" borderId="9" xfId="0" applyFont="1" applyBorder="1" applyAlignment="1">
      <alignment horizontal="left" vertical="center"/>
    </xf>
    <xf numFmtId="184" fontId="55" fillId="0" borderId="9" xfId="0" applyNumberFormat="1" applyFont="1" applyBorder="1">
      <alignment vertical="center"/>
    </xf>
    <xf numFmtId="184" fontId="55" fillId="0" borderId="22" xfId="0" applyNumberFormat="1" applyFont="1" applyBorder="1">
      <alignment vertical="center"/>
    </xf>
    <xf numFmtId="0" fontId="52" fillId="12" borderId="27" xfId="0" applyFont="1" applyFill="1" applyBorder="1">
      <alignment vertical="center"/>
    </xf>
    <xf numFmtId="0" fontId="52" fillId="12" borderId="28" xfId="0" applyFont="1" applyFill="1" applyBorder="1">
      <alignment vertical="center"/>
    </xf>
    <xf numFmtId="0" fontId="0" fillId="12" borderId="28" xfId="0" applyFill="1" applyBorder="1">
      <alignment vertical="center"/>
    </xf>
    <xf numFmtId="0" fontId="0" fillId="12" borderId="28" xfId="0" applyFill="1" applyBorder="1" applyAlignment="1">
      <alignment horizontal="left" vertical="center"/>
    </xf>
    <xf numFmtId="0" fontId="0" fillId="12" borderId="29" xfId="0" applyFill="1" applyBorder="1" applyAlignment="1">
      <alignment horizontal="left" vertical="center"/>
    </xf>
    <xf numFmtId="0" fontId="32" fillId="8" borderId="10" xfId="3" applyFont="1" applyFill="1" applyBorder="1" applyAlignment="1">
      <alignment horizontal="center" vertical="center" wrapText="1"/>
    </xf>
    <xf numFmtId="0" fontId="32" fillId="8" borderId="10" xfId="3" applyFont="1" applyFill="1" applyBorder="1" applyAlignment="1">
      <alignment horizontal="center" vertical="center"/>
    </xf>
    <xf numFmtId="0" fontId="49" fillId="11" borderId="30" xfId="3" applyFont="1" applyFill="1" applyBorder="1" applyAlignment="1">
      <alignment vertical="center"/>
    </xf>
    <xf numFmtId="0" fontId="49" fillId="11" borderId="31" xfId="3" applyFont="1" applyFill="1" applyBorder="1" applyAlignment="1">
      <alignment vertical="center" wrapText="1"/>
    </xf>
    <xf numFmtId="0" fontId="22" fillId="7" borderId="32" xfId="2" applyFont="1" applyFill="1" applyBorder="1" applyAlignment="1">
      <alignment horizontal="center" vertical="center" wrapText="1"/>
    </xf>
    <xf numFmtId="0" fontId="20" fillId="6" borderId="33" xfId="2" applyFont="1" applyFill="1" applyBorder="1" applyAlignment="1">
      <alignment horizontal="center" vertical="center"/>
    </xf>
    <xf numFmtId="0" fontId="24" fillId="0" borderId="33" xfId="2" applyFont="1" applyBorder="1" applyAlignment="1">
      <alignment horizontal="left" vertical="center"/>
    </xf>
    <xf numFmtId="3" fontId="24" fillId="0" borderId="33" xfId="2" applyNumberFormat="1" applyFont="1" applyBorder="1" applyAlignment="1">
      <alignment horizontal="right" vertical="center"/>
    </xf>
    <xf numFmtId="0" fontId="24" fillId="0" borderId="33" xfId="2" applyFont="1" applyBorder="1" applyAlignment="1">
      <alignment horizontal="center" vertical="center"/>
    </xf>
    <xf numFmtId="0" fontId="25" fillId="0" borderId="33" xfId="2" applyFont="1" applyBorder="1" applyAlignment="1">
      <alignment horizontal="center" vertical="center" wrapText="1"/>
    </xf>
    <xf numFmtId="178" fontId="24" fillId="0" borderId="33" xfId="2" applyNumberFormat="1" applyFont="1" applyBorder="1" applyAlignment="1">
      <alignment horizontal="right" vertical="center"/>
    </xf>
    <xf numFmtId="0" fontId="28" fillId="0" borderId="32" xfId="2" applyFont="1" applyBorder="1" applyAlignment="1">
      <alignment horizontal="center" vertical="center" wrapText="1"/>
    </xf>
    <xf numFmtId="0" fontId="29" fillId="0" borderId="33" xfId="2" applyFont="1" applyBorder="1" applyAlignment="1">
      <alignment horizontal="center" vertical="center"/>
    </xf>
    <xf numFmtId="0" fontId="30" fillId="0" borderId="33" xfId="2" applyFont="1" applyBorder="1" applyAlignment="1">
      <alignment horizontal="center" vertical="center" wrapText="1"/>
    </xf>
    <xf numFmtId="0" fontId="30" fillId="0" borderId="33" xfId="2" applyFont="1" applyBorder="1" applyAlignment="1">
      <alignment horizontal="center" vertical="center"/>
    </xf>
    <xf numFmtId="0" fontId="61" fillId="0" borderId="0" xfId="0" applyFont="1">
      <alignment vertical="center"/>
    </xf>
    <xf numFmtId="0" fontId="61" fillId="0" borderId="0" xfId="0" applyFont="1" applyAlignment="1">
      <alignment vertical="center" wrapText="1"/>
    </xf>
    <xf numFmtId="0" fontId="40" fillId="0" borderId="0" xfId="0" applyFont="1" applyAlignment="1">
      <alignment horizontal="center" vertical="center"/>
    </xf>
    <xf numFmtId="0" fontId="0" fillId="0" borderId="0" xfId="0" applyAlignment="1"/>
    <xf numFmtId="180" fontId="38" fillId="0" borderId="23" xfId="0" applyNumberFormat="1" applyFont="1" applyBorder="1" applyAlignment="1">
      <alignment horizontal="right" vertical="center"/>
    </xf>
    <xf numFmtId="0" fontId="41" fillId="0" borderId="23" xfId="0" applyFont="1" applyBorder="1" applyAlignment="1"/>
    <xf numFmtId="0" fontId="40" fillId="0" borderId="0" xfId="6" applyFont="1" applyAlignment="1">
      <alignment horizontal="center" vertical="center"/>
    </xf>
    <xf numFmtId="0" fontId="37" fillId="0" borderId="0" xfId="6" applyAlignment="1"/>
    <xf numFmtId="180" fontId="38" fillId="0" borderId="23" xfId="6" applyNumberFormat="1" applyFont="1" applyBorder="1" applyAlignment="1">
      <alignment horizontal="right" vertical="center"/>
    </xf>
    <xf numFmtId="0" fontId="41" fillId="0" borderId="23" xfId="6" applyFont="1" applyBorder="1" applyAlignment="1"/>
  </cellXfs>
  <cellStyles count="9">
    <cellStyle name="백분율" xfId="5" builtinId="5"/>
    <cellStyle name="쉼표 [0]" xfId="4" builtinId="6"/>
    <cellStyle name="쉼표 [0] 2" xfId="7" xr:uid="{8DEBB0BC-AD90-4879-B49E-4A434F779FE7}"/>
    <cellStyle name="쉼표 [0] 5 3" xfId="8" xr:uid="{AEE24542-A090-48B2-8FED-D037B9B74D57}"/>
    <cellStyle name="표준" xfId="0" builtinId="0"/>
    <cellStyle name="표준 2" xfId="1" xr:uid="{9187B019-5CC4-45F3-A764-AC57620474EB}"/>
    <cellStyle name="표준 2 2" xfId="3" xr:uid="{371EE25B-5879-4F67-AA61-69AA122C8E3D}"/>
    <cellStyle name="표준 3" xfId="2" xr:uid="{5F34B873-D599-4842-BBB9-2F56DC6831EF}"/>
    <cellStyle name="표준 4" xfId="6" xr:uid="{8BCB256C-29E9-4215-B916-1A37F8DD4607}"/>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0.xml"/><Relationship Id="rId21" Type="http://schemas.openxmlformats.org/officeDocument/2006/relationships/externalLink" Target="externalLinks/externalLink15.xml"/><Relationship Id="rId34" Type="http://schemas.openxmlformats.org/officeDocument/2006/relationships/externalLink" Target="externalLinks/externalLink28.xml"/><Relationship Id="rId42" Type="http://schemas.openxmlformats.org/officeDocument/2006/relationships/externalLink" Target="externalLinks/externalLink36.xml"/><Relationship Id="rId47" Type="http://schemas.openxmlformats.org/officeDocument/2006/relationships/externalLink" Target="externalLinks/externalLink41.xml"/><Relationship Id="rId50" Type="http://schemas.openxmlformats.org/officeDocument/2006/relationships/externalLink" Target="externalLinks/externalLink44.xml"/><Relationship Id="rId55" Type="http://schemas.openxmlformats.org/officeDocument/2006/relationships/externalLink" Target="externalLinks/externalLink49.xml"/><Relationship Id="rId63" Type="http://schemas.openxmlformats.org/officeDocument/2006/relationships/externalLink" Target="externalLinks/externalLink57.xml"/><Relationship Id="rId68" Type="http://schemas.openxmlformats.org/officeDocument/2006/relationships/calcChain" Target="calcChain.xml"/><Relationship Id="rId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externalLink" Target="externalLinks/externalLink10.xml"/><Relationship Id="rId29" Type="http://schemas.openxmlformats.org/officeDocument/2006/relationships/externalLink" Target="externalLinks/externalLink23.xml"/><Relationship Id="rId11" Type="http://schemas.openxmlformats.org/officeDocument/2006/relationships/externalLink" Target="externalLinks/externalLink5.xml"/><Relationship Id="rId24" Type="http://schemas.openxmlformats.org/officeDocument/2006/relationships/externalLink" Target="externalLinks/externalLink18.xml"/><Relationship Id="rId32" Type="http://schemas.openxmlformats.org/officeDocument/2006/relationships/externalLink" Target="externalLinks/externalLink26.xml"/><Relationship Id="rId37" Type="http://schemas.openxmlformats.org/officeDocument/2006/relationships/externalLink" Target="externalLinks/externalLink31.xml"/><Relationship Id="rId40" Type="http://schemas.openxmlformats.org/officeDocument/2006/relationships/externalLink" Target="externalLinks/externalLink34.xml"/><Relationship Id="rId45" Type="http://schemas.openxmlformats.org/officeDocument/2006/relationships/externalLink" Target="externalLinks/externalLink39.xml"/><Relationship Id="rId53" Type="http://schemas.openxmlformats.org/officeDocument/2006/relationships/externalLink" Target="externalLinks/externalLink47.xml"/><Relationship Id="rId58" Type="http://schemas.openxmlformats.org/officeDocument/2006/relationships/externalLink" Target="externalLinks/externalLink52.xml"/><Relationship Id="rId66"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externalLink" Target="externalLinks/externalLink55.xml"/><Relationship Id="rId19" Type="http://schemas.openxmlformats.org/officeDocument/2006/relationships/externalLink" Target="externalLinks/externalLink13.xml"/><Relationship Id="rId14" Type="http://schemas.openxmlformats.org/officeDocument/2006/relationships/externalLink" Target="externalLinks/externalLink8.xml"/><Relationship Id="rId22" Type="http://schemas.openxmlformats.org/officeDocument/2006/relationships/externalLink" Target="externalLinks/externalLink16.xml"/><Relationship Id="rId27" Type="http://schemas.openxmlformats.org/officeDocument/2006/relationships/externalLink" Target="externalLinks/externalLink21.xml"/><Relationship Id="rId30" Type="http://schemas.openxmlformats.org/officeDocument/2006/relationships/externalLink" Target="externalLinks/externalLink24.xml"/><Relationship Id="rId35" Type="http://schemas.openxmlformats.org/officeDocument/2006/relationships/externalLink" Target="externalLinks/externalLink29.xml"/><Relationship Id="rId43" Type="http://schemas.openxmlformats.org/officeDocument/2006/relationships/externalLink" Target="externalLinks/externalLink37.xml"/><Relationship Id="rId48" Type="http://schemas.openxmlformats.org/officeDocument/2006/relationships/externalLink" Target="externalLinks/externalLink42.xml"/><Relationship Id="rId56" Type="http://schemas.openxmlformats.org/officeDocument/2006/relationships/externalLink" Target="externalLinks/externalLink50.xml"/><Relationship Id="rId64" Type="http://schemas.openxmlformats.org/officeDocument/2006/relationships/externalLink" Target="externalLinks/externalLink58.xml"/><Relationship Id="rId8" Type="http://schemas.openxmlformats.org/officeDocument/2006/relationships/externalLink" Target="externalLinks/externalLink2.xml"/><Relationship Id="rId51" Type="http://schemas.openxmlformats.org/officeDocument/2006/relationships/externalLink" Target="externalLinks/externalLink45.xml"/><Relationship Id="rId3" Type="http://schemas.openxmlformats.org/officeDocument/2006/relationships/worksheet" Target="worksheets/sheet3.xml"/><Relationship Id="rId12" Type="http://schemas.openxmlformats.org/officeDocument/2006/relationships/externalLink" Target="externalLinks/externalLink6.xml"/><Relationship Id="rId17" Type="http://schemas.openxmlformats.org/officeDocument/2006/relationships/externalLink" Target="externalLinks/externalLink11.xml"/><Relationship Id="rId25" Type="http://schemas.openxmlformats.org/officeDocument/2006/relationships/externalLink" Target="externalLinks/externalLink19.xml"/><Relationship Id="rId33" Type="http://schemas.openxmlformats.org/officeDocument/2006/relationships/externalLink" Target="externalLinks/externalLink27.xml"/><Relationship Id="rId38" Type="http://schemas.openxmlformats.org/officeDocument/2006/relationships/externalLink" Target="externalLinks/externalLink32.xml"/><Relationship Id="rId46" Type="http://schemas.openxmlformats.org/officeDocument/2006/relationships/externalLink" Target="externalLinks/externalLink40.xml"/><Relationship Id="rId59" Type="http://schemas.openxmlformats.org/officeDocument/2006/relationships/externalLink" Target="externalLinks/externalLink53.xml"/><Relationship Id="rId67" Type="http://schemas.openxmlformats.org/officeDocument/2006/relationships/sharedStrings" Target="sharedStrings.xml"/><Relationship Id="rId20" Type="http://schemas.openxmlformats.org/officeDocument/2006/relationships/externalLink" Target="externalLinks/externalLink14.xml"/><Relationship Id="rId41" Type="http://schemas.openxmlformats.org/officeDocument/2006/relationships/externalLink" Target="externalLinks/externalLink35.xml"/><Relationship Id="rId54" Type="http://schemas.openxmlformats.org/officeDocument/2006/relationships/externalLink" Target="externalLinks/externalLink48.xml"/><Relationship Id="rId62" Type="http://schemas.openxmlformats.org/officeDocument/2006/relationships/externalLink" Target="externalLinks/externalLink5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9.xml"/><Relationship Id="rId23" Type="http://schemas.openxmlformats.org/officeDocument/2006/relationships/externalLink" Target="externalLinks/externalLink17.xml"/><Relationship Id="rId28" Type="http://schemas.openxmlformats.org/officeDocument/2006/relationships/externalLink" Target="externalLinks/externalLink22.xml"/><Relationship Id="rId36" Type="http://schemas.openxmlformats.org/officeDocument/2006/relationships/externalLink" Target="externalLinks/externalLink30.xml"/><Relationship Id="rId49" Type="http://schemas.openxmlformats.org/officeDocument/2006/relationships/externalLink" Target="externalLinks/externalLink43.xml"/><Relationship Id="rId57" Type="http://schemas.openxmlformats.org/officeDocument/2006/relationships/externalLink" Target="externalLinks/externalLink51.xml"/><Relationship Id="rId10" Type="http://schemas.openxmlformats.org/officeDocument/2006/relationships/externalLink" Target="externalLinks/externalLink4.xml"/><Relationship Id="rId31" Type="http://schemas.openxmlformats.org/officeDocument/2006/relationships/externalLink" Target="externalLinks/externalLink25.xml"/><Relationship Id="rId44" Type="http://schemas.openxmlformats.org/officeDocument/2006/relationships/externalLink" Target="externalLinks/externalLink38.xml"/><Relationship Id="rId52" Type="http://schemas.openxmlformats.org/officeDocument/2006/relationships/externalLink" Target="externalLinks/externalLink46.xml"/><Relationship Id="rId60" Type="http://schemas.openxmlformats.org/officeDocument/2006/relationships/externalLink" Target="externalLinks/externalLink54.xml"/><Relationship Id="rId6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3.xml"/><Relationship Id="rId13" Type="http://schemas.openxmlformats.org/officeDocument/2006/relationships/externalLink" Target="externalLinks/externalLink7.xml"/><Relationship Id="rId18" Type="http://schemas.openxmlformats.org/officeDocument/2006/relationships/externalLink" Target="externalLinks/externalLink12.xml"/><Relationship Id="rId39" Type="http://schemas.openxmlformats.org/officeDocument/2006/relationships/externalLink" Target="externalLinks/externalLink3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45824;&#54364;&#51060;&#49324;&#49892;-pc\&#49900;&#47532;&#49892;_&#49436;&#48260;\&#45208;&#47924;&#48156;&#48156;&#51060;\&#49352;%20&#54260;&#45908;\&#54620;&#44277;&#54924;&#51032;%20&#44048;&#49324;&#49436;&#49885;\&#44048;&#49324;&#51312;&#49436;%20&#49436;&#49885;\&#44048;&#49324;&#51312;&#49436;&#50641;&#49472;&#49436;&#49885;(2013)\&#44048;&#49324;&#51312;&#49436;&#49436;&#49885;(2013)\&#44048;&#49324;&#51312;&#49436;&#50641;&#49472;&#49436;&#49885;(2013)\Users\scjung\AppData\Local\Microsoft\Windows\Temporary%20Internet%20Files\OLKFE3B\2011&#44048;&#49324;\&#44277;&#51452;&#54872;&#44221;\&#44277;&#51452;&#54872;&#44221;(&#52572;&#51333;)\&#44277;&#51452;&#54872;&#44221;%20&#51221;&#49328;&#54364;_20120130_v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45824;&#54364;&#51060;&#49324;&#49892;-pc\&#49900;&#47532;&#49892;_&#49436;&#48260;\&#45208;&#47924;&#48156;&#48156;&#51060;\&#49352;%20&#54260;&#45908;\&#54620;&#44277;&#54924;&#51032;%20&#44048;&#49324;&#49436;&#49885;\&#44048;&#49324;&#51312;&#49436;%20&#49436;&#49885;\&#44048;&#49324;&#51312;&#49436;&#50641;&#49472;&#49436;&#49885;(2013)\&#44048;&#49324;&#51312;&#49436;&#49436;&#49885;(2013)\&#44048;&#49324;&#51312;&#49436;&#50641;&#49472;&#49436;&#49885;(2013)\Users\scjung\AppData\Local\Microsoft\Windows\Temporary%20Internet%20Files\OLKFE3B\&#51473;&#50836;&#49457;&#44592;&#51456;(new)%20(2).xls"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2001083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ptv-my.sharepoint.com/Users/&#44053;&#44592;&#52285;1/Desktop/template%20manager/kicpa/&#44277;&#49884;&#49324;&#54637;&#51216;&#44160;&#54364;%20-kicpa.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Users\&#44053;&#44592;&#52285;1\Desktop\template%20manager\kicpa\&#44277;&#49884;&#49324;&#54637;&#51216;&#44160;&#54364;%20-kicpa.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isserver\f&amp;c\C\DBPLUS2000\save\&#49464;&#44221;2.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captv-my.sharepoint.com/Users/jaejkim/AppData/Local/Aura/4.0/Files/19/AF/bd16e6d9-770b-4aa0-a69b-d18e04952113000000000000000000076040/79b2395e-ee2a-4ff3-8c9e-2561046133f8.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Users\jaejkim\AppData\Local\Aura\4.0\Files\19\AF\bd16e6d9-770b-4aa0-a69b-d18e04952113000000000000000000076040\79b2395e-ee2a-4ff3-8c9e-2561046133f8.xlsm"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doc\&#51221;&#48372;&#53685;&#49888;\&#54620;&#44397;&#44221;&#51228;\03&#45380;\&#44592;&#47568;&#44048;&#49324;\&#51312;&#49436;\FXDEAL.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s://captv-my.sharepoint.com/Users/jiheechoi/Desktop/20130627%20-%20Test%20of%20Controls%20-%20Generic%20TL%20&amp;%20DELCs_KR_0809.xlsm"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Users\jiheechoi\Desktop\20130627%20-%20Test%20of%20Controls%20-%20Generic%20TL%20&amp;%20DELCs_KR_0809.xlsm"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1611%20Perform%20Preliminary%20Analytical%20Procedures%20Workbook&#51032;%20&#50892;&#53356;&#49884;&#53944;"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MIPOS\MAIL\TEMP\207NEW.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F:\My%20Documents\&#44048;&#49324;\&#45824;&#51652;&#54868;&#54617;\&#45824;&#51652;04&#44048;&#49324;\My%20Documents\&#44048;&#49324;\&#47532;&#54840;\&#47532;&#54840;01&#44048;&#49324;\&#47532;&#54840;01&#44592;&#47568;.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captv-my.sharepoint.com/Users/twlim/Documents/&#50629;&#47924;&#54028;&#51068;/&#44048;&#49324;&#54952;&#50984;&#54868;/&#47588;&#52636;&#44288;&#47144;/&#52280;&#44256;&#51312;&#49436;/&#50500;&#47784;&#47112;&#54140;&#49884;&#54589;_ToD.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Users\twlim\Documents\&#50629;&#47924;&#54028;&#51068;\&#44048;&#49324;&#54952;&#50984;&#54868;\&#47588;&#52636;&#44288;&#47144;\&#52280;&#44256;&#51312;&#49436;\&#50500;&#47784;&#47112;&#54140;&#49884;&#54589;_ToD.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Tqc\iso\&#44160;&#53664;&#50756;&#47308;\&#44160;&#49324;&#50629;&#47924;\&#44160;&#49324;&#50629;&#47924;%20&#44228;&#52769;&#44592;&#44288;&#47532;%20&#48512;&#51201;&#54633;&#51228;&#54408;&#44288;&#47532;\FILE\WIP\11&#50900;\11&#50900;05&#51068;.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52264;&#50857;&#51652;\C\My%20Documents\48&#44592;&#44208;&#49328;\9&#50900;\&#44208;&#49328;&#47749;&#49464;&#49436;\&#47805;&#46405;1\&#48512;&#52292;\KSW\&#50689;&#50629;&#44288;&#47532;\&#51217;&#45824;&#44592;&#50504;\44&#44592;&#51217;&#45824;\&#44228;&#50557;10&#51068;.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http://gw.samil.com/samilportal/filebox/dbs/24Q7111746.nsf/0/B3AA3A2879E6A87349257A7A002FF6C6/$file/(0915&#50756;&#47308;)001%20-%20Cash_&#48149;&#49464;&#55148;_0828.xlsm"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s://captv-my.sharepoint.com/Users/archeon/Documents/1.&#51089;&#50629;/&#54620;&#44277;&#54924;&#50857;&#50669;/&#52280;&#44256;/sia/&#50976;&#54805;.xlsm"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E:\Users\archeon\Documents\1.&#51089;&#50629;\&#54620;&#44277;&#54924;&#50857;&#50669;\&#52280;&#44256;\sia\&#50976;&#54805;.xlsm"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https://captv-my.sharepoint.com/&#50980;&#55141;&#44540;/98&#44208;&#49328;.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E:\&#50980;&#55141;&#44540;\98&#44208;&#49328;.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https://captv-my.sharepoint.com/Users/jiwoong/AppData/Local/Microsoft/Windows/Temporary%20Internet%20Files/Content.IE5/C65EXS84/(&#51068;&#48152;-excel)%202000%20&#50948;&#54744;&#54217;&#44032;.xlsx"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E:\Users\jiwoong\AppData\Local\Microsoft\Windows\Temporary%20Internet%20Files\Content.IE5\C65EXS84\(&#51068;&#48152;-excel)%202000%20&#50948;&#54744;&#54217;&#44032;.xlsx" TargetMode="External"/></Relationships>
</file>

<file path=xl/externalLinks/_rels/externalLink26.xml.rels><?xml version="1.0" encoding="UTF-8" standalone="yes"?>
<Relationships xmlns="http://schemas.openxmlformats.org/package/2006/relationships"><Relationship Id="rId1" Type="http://schemas.microsoft.com/office/2006/relationships/xlExternalLinkPath/xlPathMissing" Target="(C)%205631%20Property_Substantive%20Test&#51032;%20&#50892;&#53356;&#49884;&#53944;" TargetMode="External"/></Relationships>
</file>

<file path=xl/externalLinks/_rels/externalLink27.xml.rels><?xml version="1.0" encoding="UTF-8" standalone="yes"?>
<Relationships xmlns="http://schemas.openxmlformats.org/package/2006/relationships"><Relationship Id="rId1" Type="http://schemas.microsoft.com/office/2006/relationships/xlExternalLinkPath/xlPathMissing" Target="&#52572;&#51333;DCS%20WTB%200111-jjw.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45824;&#54364;&#51060;&#49324;&#49892;-pc\&#49900;&#47532;&#49892;_&#49436;&#48260;\&#45208;&#47924;&#48156;&#48156;&#51060;\&#49352;%20&#54260;&#45908;\&#54620;&#44277;&#54924;&#51032;%20&#44048;&#49324;&#49436;&#49885;\&#44048;&#49324;&#51312;&#49436;%20&#49436;&#49885;\&#44048;&#49324;&#51312;&#49436;&#50641;&#49472;&#49436;&#49885;(2013)\&#44048;&#49324;&#51312;&#49436;&#49436;&#49885;(2013)\&#44048;&#49324;&#51312;&#49436;&#50641;&#49472;&#49436;&#49885;(2013)\Users\scjung\AppData\Local\Temp\_AZTMP14_\Exec\&#48176;&#49457;&#54984;CPA\&#44608;&#54252;&#51221;&#49328;FS_110212.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https://captv-my.sharepoint.com/Documents%20and%20Settings/juhkim/Desktop/&#44221;&#44592;&#52992;&#51060;&#48660;&#45348;&#53944;&#50892;&#53356;/03&#44592;&#47568;/&#44221;&#44592;&#52992;&#51060;&#48660;&#45348;&#53944;&#50892;&#53356;/kcn&#51452;&#49437;&#46321;/&#52380;&#50504;&#48169;&#49569;&#50976;&#54805;&#51088;&#49328;&#47560;&#51648;&#47561;.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https://captv-my.sharepoint.com/Documents%20and%20Settings/juhkim/Desktop/&#44221;&#44592;&#52992;&#51060;&#48660;&#45348;&#53944;&#50892;&#53356;/03&#44592;&#47568;/&#48372;&#44256;&#49436;/2262%20WTB,&#51064;&#49604;&#50857;&#51116;&#47924;&#51228;&#54364;(&#51652;&#51676;&#52572;&#51333;).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https://captv-my.sharepoint.com/Documents%20and%20Settings/juhkim/Desktop/&#44221;&#44592;&#52992;&#51060;&#48660;&#45348;&#53944;&#50892;&#53356;/03&#44592;&#47568;/&#44221;&#44592;&#52992;&#51060;&#48660;&#45348;&#53944;&#50892;&#53356;/kcn&#51452;&#49437;&#46321;/&#50976;&#54805;&#51088;&#49328;.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E:\Documents%20and%20Settings\juhkim\Desktop\&#44221;&#44592;&#52992;&#51060;&#48660;&#45348;&#53944;&#50892;&#53356;\03&#44592;&#47568;\&#44221;&#44592;&#52992;&#51060;&#48660;&#45348;&#53944;&#50892;&#53356;\kcn&#51452;&#49437;&#46321;\&#50976;&#54805;&#51088;&#49328;.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45824;&#54364;&#51060;&#49324;&#49892;-pc\&#49900;&#47532;&#49892;_&#49436;&#48260;\&#45208;&#47924;&#48156;&#48156;&#51060;\&#49352;%20&#54260;&#45908;\&#54620;&#44277;&#54924;&#51032;%20&#44048;&#49324;&#49436;&#49885;\&#44048;&#49324;&#51312;&#49436;%20&#49436;&#49885;\&#44048;&#49324;&#51312;&#49436;&#50641;&#49472;&#49436;&#49885;(2013)\&#44048;&#49324;&#51312;&#49436;&#49436;&#49885;(2013)\&#44048;&#49324;&#51312;&#49436;&#50641;&#49472;&#49436;&#49885;(2013)\Users\scjung\AppData\Local\Microsoft\Windows\Temporary%20Internet%20Files\OLKFE3B\2011&#44048;&#49324;\&#44277;&#51452;&#54872;&#44221;\&#44277;&#51452;&#54872;&#44221;(&#52572;&#51333;)\&#44277;&#51452;&#54872;&#44221;&#51068;&#48152;&#51312;&#49436;_3.xls" TargetMode="External"/></Relationships>
</file>

<file path=xl/externalLinks/_rels/externalLink34.xml.rels><?xml version="1.0" encoding="UTF-8" standalone="yes"?>
<Relationships xmlns="http://schemas.openxmlformats.org/package/2006/relationships"><Relationship Id="rId1" Type="http://schemas.microsoft.com/office/2006/relationships/xlExternalLinkPath/xlPathMissing" Target="2261%20&#49884;&#49328;&#54364;(2321Financial%20Statement%20Review%20&#48143;%202233&#51116;&#47924;&#51228;&#54364;%20&#54252;&#54632;)&#51032;%20&#50892;&#53356;&#49884;&#53944;" TargetMode="External"/></Relationships>
</file>

<file path=xl/externalLinks/_rels/externalLink35.xml.rels><?xml version="1.0" encoding="UTF-8" standalone="yes"?>
<Relationships xmlns="http://schemas.openxmlformats.org/package/2006/relationships"><Relationship Id="rId1" Type="http://schemas.microsoft.com/office/2006/relationships/xlExternalLinkPath/xlPathMissing" Target="(C)%205631%20&#50976;&#54805;&#51088;&#49328;&#51032;%20&#50892;&#53356;&#49884;&#53944;"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49900;&#50896;&#54840;\MY%20DOCUMENTS\My%20Documents\&#49900;&#44284;&#51109;&#45784;\&#48512;&#44032;&#49464;.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49900;&#51064;&#49688;\&#44221;&#47532;&#48512;\Documents%20and%20Settings\&#49436;&#45824;&#49457;\My%20Documents\2003&#45380;\&#44208;&#49328;&#51088;&#47308;\&#49464;&#47924;&#51312;&#51221;\&#48277;&#51064;1.xls" TargetMode="External"/></Relationships>
</file>

<file path=xl/externalLinks/_rels/externalLink38.xml.rels><?xml version="1.0" encoding="UTF-8" standalone="yes"?>
<Relationships xmlns="http://schemas.openxmlformats.org/package/2006/relationships"><Relationship Id="rId1" Type="http://schemas.microsoft.com/office/2006/relationships/xlExternalLinkPath/xlPathMissing" Target="&#50976;&#47924;&#54805;&#51088;&#49328;&#47749;&#49464;&#49436;(2011.09)(ok).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https://captv-my.sharepoint.com/My%20Documents/BU4%20PI2/&#49464;&#50896;&#49472;&#47200;&#53581;/18/&#44228;&#51221;&#47749;&#49464;&#49436;/07%20&#52572;&#51333;&#49345;&#48152;&#44592;%20&#50689;&#50629;&#44208;&#49328;&#49436;/Documents%20and%20Settings/&#48149;&#44148;&#49688;/&#48148;&#53461;%20&#54868;&#47732;/'00&#44552;&#50997;&#44592;&#44288;&#51312;&#54924;&#49436;.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E:\My%20Documents\BU4%20PI2\&#49464;&#50896;&#49472;&#47200;&#53581;\18\&#44228;&#51221;&#47749;&#49464;&#49436;\07%20&#52572;&#51333;&#49345;&#48152;&#44592;%20&#50689;&#50629;&#44208;&#49328;&#49436;\Documents%20and%20Settings\&#48149;&#44148;&#49688;\&#48148;&#53461;%20&#54868;&#47732;\'00&#44552;&#50997;&#44592;&#44288;&#51312;&#54924;&#49436;.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https://captv-my.sharepoint.com/&#51473;&#50521;&#44148;&#49444;/DATA/&#44208;&#49328;/97&#45380;/97&#44592;&#49457;.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E:\&#51473;&#50521;&#44148;&#49444;\DATA\&#44208;&#49328;\97&#45380;\97&#44592;&#49457;.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https://captv-my.sharepoint.com/Users/jiwoong/AppData/Local/Microsoft/Windows/Temporary%20Internet%20Files/Content.IE5/C65EXS84/(&#51068;&#48152;-excel)%201000%20&#44048;&#49324;&#44228;&#50557;.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A:\Client\Lightron\My%20Documents\Client\Work%20Paper\TRW%20C&amp;F\A-4.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49900;&#51064;&#49688;\&#44221;&#47532;&#48512;\INTAX\save\&#51312;&#53945;&#49464;.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49900;&#50896;&#54840;\MY%20DOCUMENTS\&#44048;&#44032;&#49345;&#44033;\99.&#49464;&#47924;&#51312;&#51221;\99.&#48277;&#51064;&#49464;%20&#51473;&#44036;&#50696;&#45225;.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https://captv-my.sharepoint.com/&#44048;&#49324;/02&#45380;%20&#44048;&#49324;/&#47000;&#47564;/&#44592;&#47568;/WINDOWS/&#48148;&#53461;%20&#54868;&#47732;/&#44552;&#49457;&#48169;&#51116;/&#50980;&#55141;&#44540;/98&#44208;&#49328;.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50896;&#46041;&#54785;\C\My%20Documents\&#44208;&#49328;&#51088;&#47308;\2)&#44048;&#44032;&#49345;&#44033;.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E:\My%20Documents\ABAS\&#44048;&#49324;&#51312;&#49436;\2007&#45380;%20&#51312;&#49436;\&#50500;&#47784;&#47112;&#54140;&#49884;&#54589;\2007%20&#44592;&#47568;&#44048;&#49324;\&#47588;&#52636;&#50529;%20&#48372;&#44256;&#49436;\&#48169;&#54032;%20&#47588;&#52636;&#50529;.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51221;&#54788;&#51452;\C\My%20Documents\&#49457;&#51652;1999\99&#44208;&#49328;\&#47448;&#44480;&#52384;\2)&#44048;&#44032;&#49345;&#44033;.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49900;&#51064;&#49688;\&#44221;&#47532;&#48512;\WINDOWS\Favorites\&#48149;&#53468;&#54872;\&#44048;&#44032;&#49345;&#44033;.XLS" TargetMode="External"/></Relationships>
</file>

<file path=xl/externalLinks/_rels/externalLink52.xml.rels><?xml version="1.0" encoding="UTF-8" standalone="yes"?>
<Relationships xmlns="http://schemas.openxmlformats.org/package/2006/relationships"><Relationship Id="rId2" Type="http://schemas.microsoft.com/office/2019/04/relationships/externalLinkLongPath" Target="file:///\\&#45824;&#54364;&#51060;&#49324;&#49892;-pc\&#49900;&#47532;&#49892;_&#49436;&#48260;\&#45208;&#47924;&#48156;&#48156;&#51060;\&#49352;%20&#54260;&#45908;\&#54620;&#44277;&#54924;&#51032;%20&#44048;&#49324;&#49436;&#49885;\&#44048;&#49324;&#51312;&#49436;%20&#49436;&#49885;\&#44048;&#49324;&#51312;&#49436;&#50641;&#49472;&#49436;&#49885;(2013)\&#44048;&#49324;&#51312;&#49436;&#49436;&#49885;(2013)\&#44048;&#49324;&#51312;&#49436;&#50641;&#49472;&#49436;&#49885;(2013)\Users\scjung\AppData\Local\Microsoft\Windows\Temporary%20Internet%20Files\OLKFE3B\2011&#44048;&#49324;\&#44277;&#51452;&#54872;&#44221;\&#44277;&#51452;&#54872;&#44221;(&#52572;&#51333;)\&#51068;&#48152;&#51312;&#49436;&#54028;&#51068;(&#54364;&#51456;)_&#49688;&#51221;_&#51060;&#51648;&#48124;_20120119.xls?11097A24" TargetMode="External"/><Relationship Id="rId1" Type="http://schemas.openxmlformats.org/officeDocument/2006/relationships/externalLinkPath" Target="file:///\\11097A24\&#51068;&#48152;&#51312;&#49436;&#54028;&#51068;(&#54364;&#51456;)_&#49688;&#51221;_&#51060;&#51648;&#48124;_20120119.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https://captv-my.sharepoint.com/windows/TEMP/RollForward.xls" TargetMode="External"/></Relationships>
</file>

<file path=xl/externalLinks/_rels/externalLink54.xml.rels><?xml version="1.0" encoding="UTF-8" standalone="yes"?>
<Relationships xmlns="http://schemas.openxmlformats.org/package/2006/relationships"><Relationship Id="rId1" Type="http://schemas.microsoft.com/office/2006/relationships/xlExternalLinkPath/xlPathMissing" Target="Santong22"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Tqc\iso\&#44160;&#53664;&#50756;&#47308;\&#44160;&#49324;&#50629;&#47924;\&#44160;&#49324;&#50629;&#47924;%20&#44228;&#52769;&#44592;&#44288;&#47532;%20&#48512;&#51201;&#54633;&#51228;&#54408;&#44288;&#47532;\FILE\LOT&#47560;&#44048;\104A.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52292;&#49345;&#54788;\&#54728;&#51061;\KSW\&#50689;&#50629;&#44288;&#47532;\&#51217;&#45824;&#44592;&#50504;\44&#44592;&#51217;&#45824;\&#44228;&#50557;10&#51068;.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51221;&#54788;&#51452;\C\My%20Documents\&#49457;&#51652;1999\&#45824;&#49457;&#44208;&#49328;\2)&#44048;&#44032;&#49345;&#44033;.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F:\My%20Documents\&#44048;&#49324;\&#47532;&#54840;\&#47532;&#54840;04&#44048;&#49324;\&#47532;&#54840;04&#44592;&#4756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회사제시)"/>
      <sheetName val="IS(회사제시)"/>
      <sheetName val="정산표"/>
      <sheetName val="BS"/>
      <sheetName val="IS"/>
      <sheetName val="CF"/>
      <sheetName val="자본변동표"/>
      <sheetName val="현금흐름표정산표"/>
      <sheetName val="pending"/>
      <sheetName val="A"/>
      <sheetName val="D"/>
      <sheetName val="D100"/>
      <sheetName val="유동자산(원장)"/>
      <sheetName val="G"/>
      <sheetName val="G100"/>
      <sheetName val="유형자산(원장)"/>
      <sheetName val="H"/>
      <sheetName val="무형자산(원장)"/>
      <sheetName val="CC"/>
      <sheetName val="CC100"/>
      <sheetName val="기타유동부채(원장)"/>
      <sheetName val="DD"/>
      <sheetName val="장기차입금(원장)"/>
      <sheetName val="R"/>
      <sheetName val="판관비(원장)"/>
      <sheetName val="S"/>
      <sheetName val="영업외손익(원장)"/>
      <sheetName val="분기별총괄자료"/>
      <sheetName val="공주환경 정산표_20120130_v5"/>
      <sheetName val="Scoping"/>
      <sheetName val="이자비용_(2)"/>
      <sheetName val="Currency"/>
      <sheetName val="Drop_down"/>
      <sheetName val="Non-Statistical_Sampling"/>
      <sheetName val="Non-Statistical_Sampling_Master"/>
      <sheetName val="AR_Drop_Downs"/>
      <sheetName val="DropDown"/>
      <sheetName val="Two_Step_Revenue_Testing_Master"/>
      <sheetName val="Global_Data"/>
      <sheetName val="회사정보"/>
      <sheetName val="공사기성"/>
      <sheetName val="COBS"/>
      <sheetName val="질의(금액)참조"/>
      <sheetName val="상각률표"/>
      <sheetName val="INPUT"/>
      <sheetName val="선급금"/>
      <sheetName val="손익항목표"/>
      <sheetName val="외환익"/>
      <sheetName val="1100A-수임"/>
      <sheetName val="B22-2_매출등"/>
      <sheetName val="특수관계자 명단"/>
      <sheetName val="1. 매출 및 수익"/>
      <sheetName val="B22-4_채권"/>
      <sheetName val="Sheet1"/>
      <sheetName val="리드"/>
      <sheetName val="외출"/>
      <sheetName val="WTB"/>
      <sheetName val="기본사항"/>
      <sheetName val="P&amp;L Summary Page"/>
      <sheetName val="XREF"/>
      <sheetName val="17.11.02."/>
      <sheetName val="F456"/>
      <sheetName val="4000A-1"/>
      <sheetName val="4000I-1"/>
    </sheetNames>
    <sheetDataSet>
      <sheetData sheetId="0"/>
      <sheetData sheetId="1"/>
      <sheetData sheetId="2">
        <row r="14">
          <cell r="C14">
            <v>0</v>
          </cell>
        </row>
      </sheetData>
      <sheetData sheetId="3">
        <row r="9">
          <cell r="C9">
            <v>2567172909</v>
          </cell>
        </row>
        <row r="14">
          <cell r="C14">
            <v>0</v>
          </cell>
          <cell r="E14">
            <v>358830</v>
          </cell>
        </row>
        <row r="15">
          <cell r="C15">
            <v>794984791</v>
          </cell>
          <cell r="E15">
            <v>671031559</v>
          </cell>
        </row>
        <row r="16">
          <cell r="C16">
            <v>0</v>
          </cell>
          <cell r="E16">
            <v>1675000</v>
          </cell>
        </row>
        <row r="17">
          <cell r="C17">
            <v>0</v>
          </cell>
          <cell r="E17">
            <v>219874</v>
          </cell>
        </row>
        <row r="19">
          <cell r="C19">
            <v>106326419</v>
          </cell>
          <cell r="E19">
            <v>100232138</v>
          </cell>
        </row>
        <row r="20">
          <cell r="C20">
            <v>0</v>
          </cell>
          <cell r="E20">
            <v>19477610</v>
          </cell>
        </row>
        <row r="21">
          <cell r="C21">
            <v>130580</v>
          </cell>
          <cell r="E21">
            <v>44691228</v>
          </cell>
        </row>
        <row r="24">
          <cell r="C24">
            <v>2140737757</v>
          </cell>
          <cell r="E24">
            <v>2247064176</v>
          </cell>
        </row>
        <row r="28">
          <cell r="D28">
            <v>6500000</v>
          </cell>
        </row>
        <row r="29">
          <cell r="D29">
            <v>-6020483</v>
          </cell>
        </row>
        <row r="30">
          <cell r="B30">
            <v>23858418</v>
          </cell>
          <cell r="D30">
            <v>23858418</v>
          </cell>
        </row>
        <row r="31">
          <cell r="B31">
            <v>-20984583</v>
          </cell>
          <cell r="D31">
            <v>-18595038</v>
          </cell>
        </row>
        <row r="32">
          <cell r="C32">
            <v>7095442173</v>
          </cell>
          <cell r="E32">
            <v>7602259473</v>
          </cell>
        </row>
        <row r="36">
          <cell r="C36">
            <v>20000000</v>
          </cell>
          <cell r="E36">
            <v>20000000</v>
          </cell>
        </row>
        <row r="41">
          <cell r="C41">
            <v>127437200</v>
          </cell>
          <cell r="E41">
            <v>64571100</v>
          </cell>
        </row>
        <row r="42">
          <cell r="C42">
            <v>44594346</v>
          </cell>
          <cell r="E42">
            <v>51278000</v>
          </cell>
        </row>
        <row r="43">
          <cell r="C43">
            <v>145916212</v>
          </cell>
          <cell r="E43">
            <v>147659523</v>
          </cell>
        </row>
        <row r="44">
          <cell r="C44">
            <v>192428000</v>
          </cell>
          <cell r="E44">
            <v>128288000</v>
          </cell>
        </row>
        <row r="46">
          <cell r="C46">
            <v>10545357830</v>
          </cell>
          <cell r="E46">
            <v>10737785830</v>
          </cell>
        </row>
        <row r="52">
          <cell r="C52">
            <v>817600000</v>
          </cell>
          <cell r="E52">
            <v>817600000</v>
          </cell>
        </row>
        <row r="57">
          <cell r="C57">
            <v>-1712838033</v>
          </cell>
          <cell r="E57">
            <v>-1234429668</v>
          </cell>
        </row>
      </sheetData>
      <sheetData sheetId="4">
        <row r="9">
          <cell r="C9">
            <v>2567172909</v>
          </cell>
          <cell r="E9">
            <v>2469562000</v>
          </cell>
        </row>
        <row r="11">
          <cell r="C11">
            <v>1625008300</v>
          </cell>
          <cell r="E11">
            <v>1346147299</v>
          </cell>
        </row>
        <row r="14">
          <cell r="C14">
            <v>41867155</v>
          </cell>
          <cell r="E14">
            <v>1096249085</v>
          </cell>
        </row>
        <row r="30">
          <cell r="C30">
            <v>296315148</v>
          </cell>
          <cell r="E30">
            <v>170707341</v>
          </cell>
        </row>
        <row r="35">
          <cell r="C35">
            <v>1675020967</v>
          </cell>
          <cell r="E35">
            <v>1420929133</v>
          </cell>
        </row>
        <row r="41">
          <cell r="C41">
            <v>-478408365</v>
          </cell>
          <cell r="E41">
            <v>-1419169045</v>
          </cell>
        </row>
      </sheetData>
      <sheetData sheetId="5">
        <row r="9">
          <cell r="C9">
            <v>2567172909</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감사"/>
      <sheetName val="INPUT"/>
      <sheetName val="INDEX"/>
      <sheetName val="1100"/>
      <sheetName val="1200"/>
      <sheetName val="1300"/>
      <sheetName val="1320사전중요성"/>
      <sheetName val="1400"/>
      <sheetName val="1600"/>
      <sheetName val="2100"/>
      <sheetName val="2200"/>
      <sheetName val="2300"/>
      <sheetName val="2400"/>
      <sheetName val="2410"/>
      <sheetName val="2500"/>
      <sheetName val="2600"/>
      <sheetName val="3100"/>
      <sheetName val="3120사후중요성"/>
      <sheetName val="3150"/>
      <sheetName val="3200"/>
      <sheetName val="3250"/>
      <sheetName val="3300"/>
      <sheetName val="3400"/>
      <sheetName val="3700"/>
      <sheetName val="3710"/>
      <sheetName val="3720"/>
      <sheetName val="3727"/>
      <sheetName val="3730"/>
      <sheetName val="3740"/>
      <sheetName val="3800"/>
      <sheetName val="310,320"/>
      <sheetName val="심리RN"/>
      <sheetName val="RCS"/>
      <sheetName val="사후심리"/>
      <sheetName val="조서대장 "/>
      <sheetName val="표지"/>
      <sheetName val="조서대장_"/>
      <sheetName val="IS"/>
      <sheetName val="BS"/>
      <sheetName val="FAB별"/>
      <sheetName val="조서대장_1"/>
      <sheetName val="비용flux test"/>
      <sheetName val="제품별원가분석"/>
      <sheetName val="차트"/>
      <sheetName val="차트자료"/>
      <sheetName val="기초DB"/>
      <sheetName val="계획DB"/>
      <sheetName val="Sheet1"/>
    </sheetNames>
    <sheetDataSet>
      <sheetData sheetId="0" refreshError="1"/>
      <sheetData sheetId="1"/>
      <sheetData sheetId="2">
        <row r="1">
          <cell r="A1" t="str">
            <v>일반조서목록(General File Index)</v>
          </cell>
        </row>
        <row r="3">
          <cell r="A3" t="str">
            <v>회 사 명 :</v>
          </cell>
          <cell r="B3" t="str">
            <v>공주환경주식회사</v>
          </cell>
        </row>
        <row r="4">
          <cell r="A4" t="str">
            <v>사업년도 :</v>
          </cell>
          <cell r="B4" t="str">
            <v>제10기 2011. 1. 1 ~ 2011. 12. 31</v>
          </cell>
        </row>
        <row r="7">
          <cell r="A7" t="str">
            <v>일반조서</v>
          </cell>
          <cell r="C7" t="str">
            <v xml:space="preserve">비고 </v>
          </cell>
          <cell r="D7" t="str">
            <v>징구 또는 기록여부</v>
          </cell>
        </row>
        <row r="8">
          <cell r="A8" t="str">
            <v xml:space="preserve"> 1100 일반기업회계기준 독립성 준수 검토 및 확인서</v>
          </cell>
          <cell r="C8" t="str">
            <v xml:space="preserve">감사계약착수전, 감사계약서와 함께 심리실의 sign </v>
          </cell>
          <cell r="D8" t="str">
            <v>√</v>
          </cell>
        </row>
        <row r="9">
          <cell r="A9" t="str">
            <v xml:space="preserve"> 1200 회사의 사업에 대한 이해</v>
          </cell>
          <cell r="C9" t="str">
            <v>감사계약착수전</v>
          </cell>
          <cell r="D9" t="str">
            <v>√</v>
          </cell>
        </row>
        <row r="10">
          <cell r="A10" t="str">
            <v xml:space="preserve"> 1300 전반감사계획서</v>
          </cell>
          <cell r="C10" t="str">
            <v xml:space="preserve">감사 계약 착수, 중간감사전 </v>
          </cell>
          <cell r="D10" t="str">
            <v>√</v>
          </cell>
        </row>
        <row r="11">
          <cell r="A11" t="str">
            <v xml:space="preserve"> 1400  감사업무시간 집계표</v>
          </cell>
          <cell r="C11" t="str">
            <v xml:space="preserve">감사 계약 착수, 중간감사전 </v>
          </cell>
          <cell r="D11" t="str">
            <v>√</v>
          </cell>
        </row>
        <row r="12">
          <cell r="A12" t="str">
            <v xml:space="preserve"> 1600 분석적 검토지침</v>
          </cell>
          <cell r="C12" t="str">
            <v xml:space="preserve">감사계약직후 </v>
          </cell>
          <cell r="D12" t="str">
            <v>√</v>
          </cell>
        </row>
        <row r="13">
          <cell r="A13" t="str">
            <v xml:space="preserve"> 1700 경영자 확인서</v>
          </cell>
          <cell r="C13" t="str">
            <v xml:space="preserve">감사종료후 field 철수시까지 징구 (아래아 한글 file) </v>
          </cell>
          <cell r="D13" t="str">
            <v>√</v>
          </cell>
        </row>
        <row r="14">
          <cell r="A14" t="str">
            <v xml:space="preserve"> 1800 변호사 조회서</v>
          </cell>
          <cell r="C14" t="str">
            <v xml:space="preserve">감사종료후 field 철수시까지 징구 (아래아한글 file) </v>
          </cell>
          <cell r="D14" t="str">
            <v>√</v>
          </cell>
        </row>
        <row r="15">
          <cell r="A15" t="str">
            <v xml:space="preserve"> 1900 날인된 재무제표(주석포함)</v>
          </cell>
          <cell r="C15" t="str">
            <v xml:space="preserve">감사종료후 field 철수시까지 징구 </v>
          </cell>
          <cell r="D15" t="str">
            <v>√</v>
          </cell>
        </row>
        <row r="16">
          <cell r="A16" t="str">
            <v xml:space="preserve"> 1910 회사결산공고문 사본</v>
          </cell>
          <cell r="D16" t="str">
            <v>해당사항 없음</v>
          </cell>
        </row>
        <row r="17">
          <cell r="A17" t="str">
            <v xml:space="preserve">1110.client acceptance form </v>
          </cell>
          <cell r="C17" t="str">
            <v>감사계약착수전, 감사계약서와 함께 심리실의 sign (word file)</v>
          </cell>
          <cell r="D17" t="str">
            <v>√</v>
          </cell>
        </row>
        <row r="19">
          <cell r="A19" t="str">
            <v>내부통제조서</v>
          </cell>
        </row>
        <row r="20">
          <cell r="A20" t="str">
            <v xml:space="preserve"> 2100 고유위험의 평가표</v>
          </cell>
        </row>
        <row r="21">
          <cell r="A21" t="str">
            <v xml:space="preserve"> 2200 회계제도와 내부통제제도 이해</v>
          </cell>
        </row>
        <row r="22">
          <cell r="A22" t="str">
            <v xml:space="preserve"> 2300 통제환경 평가조서</v>
          </cell>
        </row>
        <row r="23">
          <cell r="A23" t="str">
            <v xml:space="preserve"> 2400 통제위험의 평가표</v>
          </cell>
        </row>
        <row r="24">
          <cell r="A24" t="str">
            <v xml:space="preserve"> 2410 내부통제제도 평가절차 및 평가서</v>
          </cell>
        </row>
        <row r="25">
          <cell r="A25" t="str">
            <v xml:space="preserve"> 2500 정보시스템 내부통제질문서</v>
          </cell>
        </row>
        <row r="26">
          <cell r="A26" t="str">
            <v xml:space="preserve"> 2600 내부회계관리제도 검토절차</v>
          </cell>
        </row>
        <row r="28">
          <cell r="A28" t="str">
            <v>감사완결조서</v>
          </cell>
        </row>
        <row r="29">
          <cell r="A29" t="str">
            <v xml:space="preserve"> 3100 감사완결조서</v>
          </cell>
        </row>
        <row r="30">
          <cell r="A30" t="str">
            <v xml:space="preserve"> 3150 회계감사심리점검표</v>
          </cell>
        </row>
        <row r="31">
          <cell r="A31" t="str">
            <v xml:space="preserve"> 3200 감사보고서 문안 및 공시사항 점검표</v>
          </cell>
        </row>
        <row r="32">
          <cell r="A32" t="str">
            <v xml:space="preserve"> 3250 감사수정사항 집계표</v>
          </cell>
        </row>
        <row r="33">
          <cell r="A33" t="str">
            <v xml:space="preserve"> 3300 감사업무수행점검표</v>
          </cell>
          <cell r="C33" t="str">
            <v>감사계약시부터 보고서 전달까지 계속</v>
          </cell>
        </row>
        <row r="34">
          <cell r="A34" t="str">
            <v xml:space="preserve"> 3350 감사보고서의 최종본</v>
          </cell>
          <cell r="C34" t="str">
            <v>원시 draft 와 수정된 page 및 최종분 보관</v>
          </cell>
        </row>
        <row r="35">
          <cell r="A35" t="str">
            <v xml:space="preserve"> 3400 재무제표 등에 대한 분석적절차</v>
          </cell>
        </row>
        <row r="36">
          <cell r="A36" t="str">
            <v xml:space="preserve"> 3500 정산재무상태표</v>
          </cell>
        </row>
        <row r="37">
          <cell r="A37" t="str">
            <v xml:space="preserve"> 3510 정산손익계산서</v>
          </cell>
        </row>
        <row r="38">
          <cell r="A38" t="str">
            <v xml:space="preserve"> 3520 시산표</v>
          </cell>
        </row>
        <row r="39">
          <cell r="A39" t="str">
            <v xml:space="preserve"> 3530 현금흐름표 검토조서</v>
          </cell>
        </row>
        <row r="40">
          <cell r="A40" t="str">
            <v xml:space="preserve"> 3700 보고기간종료일후 발생한 사건의 검토</v>
          </cell>
        </row>
        <row r="41">
          <cell r="A41" t="str">
            <v xml:space="preserve"> 3710 부정과 오류 및 법규 불이행사항에 대한 검토</v>
          </cell>
        </row>
        <row r="42">
          <cell r="A42" t="str">
            <v xml:space="preserve"> 3720 특수관계자와의 거래에 대한 검토</v>
          </cell>
        </row>
        <row r="43">
          <cell r="A43" t="str">
            <v xml:space="preserve"> 3730 계속기업 존속여부에 대한 검토</v>
          </cell>
        </row>
        <row r="44">
          <cell r="A44" t="str">
            <v xml:space="preserve"> 3740 기초잔액 검토절차</v>
          </cell>
        </row>
        <row r="45">
          <cell r="A45" t="str">
            <v xml:space="preserve"> 3800 내부감시기구와의 협의</v>
          </cell>
        </row>
      </sheetData>
      <sheetData sheetId="3"/>
      <sheetData sheetId="4" refreshError="1"/>
      <sheetData sheetId="5"/>
      <sheetData sheetId="6" refreshError="1"/>
      <sheetData sheetId="7"/>
      <sheetData sheetId="8" refreshError="1"/>
      <sheetData sheetId="9" refreshError="1"/>
      <sheetData sheetId="10"/>
      <sheetData sheetId="11"/>
      <sheetData sheetId="12" refreshError="1"/>
      <sheetData sheetId="13" refreshError="1"/>
      <sheetData sheetId="14"/>
      <sheetData sheetId="15"/>
      <sheetData sheetId="16"/>
      <sheetData sheetId="17" refreshError="1"/>
      <sheetData sheetId="18"/>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efreshError="1"/>
      <sheetData sheetId="43"/>
      <sheetData sheetId="44"/>
      <sheetData sheetId="45"/>
      <sheetData sheetId="46"/>
      <sheetData sheetId="4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경영회의"/>
      <sheetName val="2001.8.31"/>
      <sheetName val="미회수보증금"/>
      <sheetName val="임대"/>
      <sheetName val="전세보조금"/>
      <sheetName val="소유부동현황"/>
      <sheetName val="SAP미상2"/>
      <sheetName val="SAP미상"/>
      <sheetName val="직판이관"/>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400"/>
      <sheetName val="공시사항점검표 -kicpa"/>
    </sheetNames>
    <definedNames>
      <definedName name="_KDX3" refersTo="#REF!"/>
      <definedName name="aaaa" refersTo="#REF!"/>
      <definedName name="aaaaa" refersTo="#REF!"/>
      <definedName name="aaaaaa" refersTo="#REF!"/>
      <definedName name="ASAS" refersTo="#REF!"/>
      <definedName name="asd" refersTo="#REF!"/>
      <definedName name="asdf" refersTo="#REF!"/>
      <definedName name="asdfg" refersTo="#REF!"/>
      <definedName name="asxz" refersTo="#REF!"/>
      <definedName name="audit_button2_click" refersTo="#REF!"/>
      <definedName name="BackTo" refersTo="#REF!"/>
      <definedName name="BB" refersTo="#REF!"/>
      <definedName name="bbbb" refersTo="#REF!"/>
      <definedName name="bbbbb" refersTo="#REF!"/>
      <definedName name="BlankMacro1"/>
      <definedName name="BLCH"/>
      <definedName name="book" refersTo="#REF!"/>
      <definedName name="book2" refersTo="#REF!"/>
      <definedName name="book3" refersTo="#REF!"/>
      <definedName name="bsNote" refersTo="#REF!"/>
      <definedName name="btn" refersTo="#REF!"/>
      <definedName name="btnClose" refersTo="#REF!"/>
      <definedName name="btnFootNoting" refersTo="#REF!"/>
      <definedName name="btnNext" refersTo="#REF!"/>
      <definedName name="btnnnnn" refersTo="#REF!"/>
      <definedName name="btnOK" refersTo="#REF!"/>
      <definedName name="btnPrevious" refersTo="#REF!"/>
      <definedName name="btnr" refersTo="#REF!"/>
      <definedName name="btnReturn" refersTo="#REF!"/>
      <definedName name="cash" refersTo="#REF!"/>
      <definedName name="cash1" refersTo="#REF!"/>
      <definedName name="CashFlow_Button1_Click" refersTo="#REF!"/>
      <definedName name="cashIndex" refersTo="#REF!"/>
      <definedName name="CASHM" refersTo="#REF!"/>
      <definedName name="cc" refersTo="#REF!"/>
      <definedName name="cccccccccccccccccccccc" refersTo="#REF!"/>
      <definedName name="DayFix" refersTo="#REF!"/>
      <definedName name="DayFix1" refersTo="#REF!"/>
      <definedName name="ddd" refersTo="#REF!"/>
      <definedName name="DKD" refersTo="#REF!"/>
      <definedName name="DOM" refersTo="#REF!"/>
      <definedName name="DOMUSAGER" refersTo="#REF!"/>
      <definedName name="DOMUSA저장" refersTo="#REF!"/>
      <definedName name="DOM전장" refersTo="#REF!"/>
      <definedName name="DSFDSF" refersTo="#REF!"/>
      <definedName name="erre" refersTo="#REF!"/>
      <definedName name="F_123" refersTo="#REF!"/>
      <definedName name="fa" refersTo="#REF!"/>
      <definedName name="faf" refersTo="#REF!"/>
      <definedName name="fafa" refersTo="#REF!"/>
      <definedName name="fffffff" refersTo="#REF!"/>
      <definedName name="fghgfjk" refersTo="#REF!"/>
      <definedName name="FINAL_FS" refersTo="#REF!"/>
      <definedName name="finalReport" refersTo="#REF!"/>
      <definedName name="gaa" refersTo="#REF!"/>
      <definedName name="gdfh" refersTo="#REF!"/>
      <definedName name="ge" refersTo="#REF!"/>
      <definedName name="GELALL" refersTo="#REF!"/>
      <definedName name="GELALL전장2" refersTo="#REF!"/>
      <definedName name="GER" refersTo="#REF!"/>
      <definedName name="GER전장" refersTo="#REF!"/>
      <definedName name="gfgfgf" refersTo="#REF!"/>
      <definedName name="gfhn" refersTo="#REF!"/>
      <definedName name="ggg" refersTo="#REF!"/>
      <definedName name="GHJ" refersTo="#REF!"/>
      <definedName name="gjer" refersTo="#REF!"/>
      <definedName name="GO" refersTo="#REF!"/>
      <definedName name="GoAssetChart" refersTo="#REF!"/>
      <definedName name="GoBack" refersTo="#REF!"/>
      <definedName name="GoBalanceSheet" refersTo="#REF!"/>
      <definedName name="GoCashFlow" refersTo="#REF!"/>
      <definedName name="GoData" refersTo="#REF!"/>
      <definedName name="GoIncomeChart" refersTo="#REF!"/>
      <definedName name="GotoMainSheet" refersTo="#REF!"/>
      <definedName name="gqg" refersTo="#REF!"/>
      <definedName name="gw" refersTo="#REF!"/>
      <definedName name="han" refersTo="#REF!"/>
      <definedName name="hg" refersTo="#REF!"/>
      <definedName name="hghghghghghkf" refersTo="#REF!"/>
      <definedName name="hhh" refersTo="#REF!"/>
      <definedName name="hhhhhhh" refersTo="#REF!"/>
      <definedName name="hhhhhhhhhhhhhhhh" refersTo="#REF!"/>
      <definedName name="hhhjj" refersTo="#REF!"/>
      <definedName name="hjgs" refersTo="#REF!"/>
      <definedName name="hrjjsa" refersTo="#REF!"/>
      <definedName name="hserh" refersTo="#REF!"/>
      <definedName name="HSㅅㄱ" refersTo="#REF!"/>
      <definedName name="htgj" refersTo="#REF!"/>
      <definedName name="hwhrh" refersTo="#REF!"/>
      <definedName name="iii" refersTo="#REF!"/>
      <definedName name="ini_button_Click" refersTo="#REF!"/>
      <definedName name="iuiuiuiu" refersTo="#REF!"/>
      <definedName name="iuiuiuiuiuiu" refersTo="#REF!"/>
      <definedName name="IUUIUIUIU" refersTo="#REF!"/>
      <definedName name="jfg" refersTo="#REF!"/>
      <definedName name="jhjhjhjjhjh" refersTo="#REF!"/>
      <definedName name="job_run" refersTo="#REF!"/>
      <definedName name="khhjguyftdy" refersTo="#REF!"/>
      <definedName name="KIM" refersTo="#REF!"/>
      <definedName name="kjh" refersTo="#REF!"/>
      <definedName name="kkk" refersTo="#REF!"/>
      <definedName name="kkkkkkkkkkkkkkkkkkkkkkkkkk" refersTo="#REF!"/>
      <definedName name="LC3차서" refersTo="#REF!"/>
      <definedName name="lkiolki9olkiol" refersTo="#REF!"/>
      <definedName name="lkjgh" refersTo="#REF!"/>
      <definedName name="lkjhgfbnm" refersTo="#REF!"/>
      <definedName name="lkjhghfd" refersTo="#REF!"/>
      <definedName name="lkjhghyufy" refersTo="#REF!"/>
      <definedName name="lkjkj" refersTo="#REF!"/>
      <definedName name="LKKLKKK" refersTo="#REF!"/>
      <definedName name="lkkllkkllkkl" refersTo="#REF!"/>
      <definedName name="lklklklk" refersTo="#REF!"/>
      <definedName name="lllllll" refersTo="#REF!"/>
      <definedName name="menu_button_Click" refersTo="#REF!"/>
      <definedName name="MIPX3" refersTo="#REF!"/>
      <definedName name="mmm" refersTo="#REF!"/>
      <definedName name="mncvxjzshdffadsfcvdsfcs" refersTo="#REF!"/>
      <definedName name="NEW" refersTo="#REF!"/>
      <definedName name="NextCell" refersTo="#REF!"/>
      <definedName name="nn" refersTo="#REF!"/>
      <definedName name="nnn" refersTo="#REF!"/>
      <definedName name="oiioioi" refersTo="#REF!"/>
      <definedName name="OIIOIOIOI" refersTo="#REF!"/>
      <definedName name="OptionButton21_Click" refersTo="#REF!"/>
      <definedName name="plNote" refersTo="#REF!"/>
      <definedName name="poiuytrewq" refersTo="#REF!"/>
      <definedName name="poopop" refersTo="#REF!"/>
      <definedName name="PRT6AL5AR40" refersTo="#REF!"/>
      <definedName name="PRT6AU5BA41" refersTo="#REF!"/>
      <definedName name="PRT6B5H25" refersTo="#REF!"/>
      <definedName name="PRT6BD5BK32" refersTo="#REF!"/>
      <definedName name="prt6bn252bt288" refersTo="#REF!"/>
      <definedName name="prt6bn46bt82" refersTo="#REF!"/>
      <definedName name="PRT6BN5BT41" refersTo="#REF!"/>
      <definedName name="prt6bv7cc30" refersTo="#REF!"/>
      <definedName name="prt6cf5cl37" refersTo="#REF!"/>
      <definedName name="prt6co5cs41" refersTo="#REF!"/>
      <definedName name="prt6cv5dg33" refersTo="#REF!"/>
      <definedName name="PRT6K31U52" refersTo="#REF!"/>
      <definedName name="PRT6K4U25" refersTo="#REF!"/>
      <definedName name="PRT6K57W79" refersTo="#REF!"/>
      <definedName name="PRT6K85U107" refersTo="#REF!"/>
      <definedName name="PRT6X4AI25" refersTo="#REF!"/>
      <definedName name="PY" refersTo="#REF!"/>
      <definedName name="qqqq" refersTo="#REF!"/>
      <definedName name="QQQQQQWWWWWWW" refersTo="#REF!"/>
      <definedName name="quit_button_Click" refersTo="#REF!"/>
      <definedName name="qwe" refersTo="#REF!"/>
      <definedName name="reportP2" refersTo="#REF!"/>
      <definedName name="reportPl" refersTo="#REF!"/>
      <definedName name="RERER" refersTo="#REF!"/>
      <definedName name="RRRRR" refersTo="#REF!"/>
      <definedName name="sdds" refersTo="#REF!"/>
      <definedName name="sss" refersTo="#REF!"/>
      <definedName name="SW가능" refersTo="#REF!"/>
      <definedName name="sw사용가능2" refersTo="#REF!"/>
      <definedName name="TM" refersTo="#REF!"/>
      <definedName name="treg" refersTo="#REF!"/>
      <definedName name="u" refersTo="#REF!"/>
      <definedName name="vbhfhfg" refersTo="#REF!"/>
      <definedName name="vv" refersTo="#REF!"/>
      <definedName name="vvvvvvvvvvvvvvvvvvvvvvvvvvvv" refersTo="#REF!"/>
      <definedName name="WriteIntoMainSheet" refersTo="#REF!"/>
      <definedName name="WWWWWPPPPPPP" refersTo="#REF!"/>
      <definedName name="xxxxxxxxxxxxxxxx" refersTo="#REF!"/>
      <definedName name="ytty" refersTo="#REF!"/>
      <definedName name="yyy" refersTo="#REF!"/>
      <definedName name="zxcv" refersTo="#REF!"/>
      <definedName name="ZZ" refersTo="#REF!"/>
      <definedName name="zzz" refersTo="#REF!"/>
      <definedName name="zzzz" refersTo="#REF!"/>
      <definedName name="zzzzzzzzzzzzzzz" refersTo="#REF!"/>
      <definedName name="ㄱ가ㅓ" refersTo="#REF!"/>
      <definedName name="ㄱ노" refersTo="#REF!"/>
      <definedName name="ㄱ녹ㄴ소" refersTo="#REF!"/>
      <definedName name="ㄱㄷㄷ2ㄱ2ㄱ2ㄱ2" refersTo="#REF!"/>
      <definedName name="ㄱ듀" refersTo="#REF!"/>
      <definedName name="ㄱ소ㅠ" refersTo="#REF!"/>
      <definedName name="ㄱ솏" refersTo="#REF!"/>
      <definedName name="ㄱ슈곡ㄴ" refersTo="#REF!"/>
      <definedName name="가공비" refersTo="#REF!"/>
      <definedName name="거" refersTo="#REF!"/>
      <definedName name="건물" refersTo="#REF!"/>
      <definedName name="결재요약" refersTo="#REF!"/>
      <definedName name="계획" refersTo="#REF!"/>
      <definedName name="곣논" refersTo="#REF!"/>
      <definedName name="곣놈ㄴㅋ" refersTo="#REF!"/>
      <definedName name="곤ㄱㄴ속ㄴ" refersTo="#REF!"/>
      <definedName name="교너더ㅛ" refersTo="#REF!"/>
      <definedName name="교ㅓㄳ넌" refersTo="#REF!"/>
      <definedName name="교ㅓ허" refersTo="#REF!"/>
      <definedName name="기계장치" refersTo="#REF!"/>
      <definedName name="김심선" refersTo="#REF!"/>
      <definedName name="ㄳㄱㄴ" refersTo="#REF!"/>
      <definedName name="ㄴㄱ" refersTo="#REF!"/>
      <definedName name="ㄴㄱ속ㄴ" refersTo="#REF!"/>
      <definedName name="ㄴ거ㅜ" refersTo="#REF!"/>
      <definedName name="ㄴ곡노" refersTo="#REF!"/>
      <definedName name="ㄴ곤ㄱㅁ" refersTo="#REF!"/>
      <definedName name="ㄴ곧ㄴ" refersTo="#REF!"/>
      <definedName name="ㄴ곳ㄱ노" refersTo="#REF!"/>
      <definedName name="ㄴ굔ㄱ" refersTo="#REF!"/>
      <definedName name="ㄴㄷㄹ" refersTo="#REF!"/>
      <definedName name="ㄴㄹㄷㄷㅇㄷ" refersTo="#REF!"/>
      <definedName name="ㄴㄹㅇ호ㅓㅗㄱ" refersTo="#REF!"/>
      <definedName name="ㄴㅇ" refersTo="#REF!"/>
      <definedName name="ㄴㅇㄹ홓" refersTo="#REF!"/>
      <definedName name="ㄴㅇ텃" refersTo="#REF!"/>
      <definedName name="ㄴㅇㅎㄶ" refersTo="#REF!"/>
      <definedName name="너ㅛㄴㄳ" refersTo="#REF!"/>
      <definedName name="노고" refersTo="#REF!"/>
      <definedName name="논ㄱ" refersTo="#REF!"/>
      <definedName name="놈" refersTo="#REF!"/>
      <definedName name="뇨고노" refersTo="#REF!"/>
      <definedName name="뇨ㅓㄱㄴ요" refersTo="#REF!"/>
      <definedName name="ㄶㄴ" refersTo="#REF!"/>
      <definedName name="ㄷ" refersTo="#REF!"/>
      <definedName name="ㄷㄱ" refersTo="#REF!"/>
      <definedName name="ㄷㄳㅇㅀㅊ" refersTo="#REF!"/>
      <definedName name="ㄷ더" refersTo="#REF!"/>
      <definedName name="ㄷㅎ" refersTo="#REF!"/>
      <definedName name="ㄷ흇ㅇㄹㅊ" refersTo="#REF!"/>
      <definedName name="ㄹㄶ" refersTo="#REF!"/>
      <definedName name="ㄹㄹㄴ" refersTo="#REF!"/>
      <definedName name="ㄹㄹㅇ" refersTo="#REF!"/>
      <definedName name="ㄹㅇㄴㅁㅁㅁ" refersTo="#REF!"/>
      <definedName name="ㄹㅇㄴㅇㅇ" refersTo="#REF!"/>
      <definedName name="ㄹㅇㄴ호" refersTo="#REF!"/>
      <definedName name="ㄹㅇㅇㄴ" refersTo="#REF!"/>
      <definedName name="ㄹㅇㅇㅇㄴ" refersTo="#REF!"/>
      <definedName name="ㄹㅇㅎㅀㄹ" refersTo="#REF!"/>
      <definedName name="러" refersTo="#REF!"/>
      <definedName name="롯데기공" refersTo="#REF!"/>
      <definedName name="ㅀㅇㄴ" refersTo="#REF!"/>
      <definedName name="ㅁㄴㅇㅁㄻㄹㄹ" refersTo="#REF!"/>
      <definedName name="ㅁㄷㅀ" refersTo="#REF!"/>
      <definedName name="매출1" refersTo="#REF!"/>
      <definedName name="매출2" refersTo="#REF!"/>
      <definedName name="매출원" refersTo="#REF!"/>
      <definedName name="매출원6" refersTo="#REF!"/>
      <definedName name="매출원가사본" refersTo="#REF!"/>
      <definedName name="ㅂㅂㅂ" refersTo="#REF!"/>
      <definedName name="법" refersTo="#REF!"/>
      <definedName name="법닌" refersTo="#REF!"/>
      <definedName name="법인세" refersTo="#REF!"/>
      <definedName name="ㅅㄱ" refersTo="#REF!"/>
      <definedName name="ㅅㄱㄴ곤" refersTo="#REF!"/>
      <definedName name="ㅅ건거" refersTo="#REF!"/>
      <definedName name="ㅅ곳ㄷㄴ" refersTo="#REF!"/>
      <definedName name="ㅅㄹ" refersTo="#REF!"/>
      <definedName name="ㅅ언" refersTo="#REF!"/>
      <definedName name="ㅅ엇ㅇ" refersTo="#REF!"/>
      <definedName name="사외" refersTo="#REF!"/>
      <definedName name="설치누계" refersTo="#REF!"/>
      <definedName name="세부사항3" refersTo="#REF!"/>
      <definedName name="소선경" refersTo="#REF!"/>
      <definedName name="손익계산서" refersTo="#REF!"/>
      <definedName name="쇼ㅓㅇㄱ셔ㅓ" refersTo="#REF!"/>
      <definedName name="쇼ㅓㅇㅅ" refersTo="#REF!"/>
      <definedName name="슛" refersTo="#REF!"/>
      <definedName name="시스두께" refersTo="#REF!"/>
      <definedName name="시트" refersTo="#REF!"/>
      <definedName name="신규설정자" refersTo="#REF!"/>
      <definedName name="ㅇㄱ류" refersTo="#REF!"/>
      <definedName name="ㅇㄴㅇㄹ" refersTo="#REF!"/>
      <definedName name="ㅇㄴㅇㄹㅇ" refersTo="#REF!"/>
      <definedName name="ㅇ로" refersTo="#REF!"/>
      <definedName name="ㅇㅅ거ㅛ" refersTo="#REF!"/>
      <definedName name="어렵네용" refersTo="#REF!"/>
      <definedName name="어서" refersTo="#REF!"/>
      <definedName name="연속" refersTo="#REF!"/>
      <definedName name="완성외경" refersTo="#REF!"/>
      <definedName name="요섟언" refersTo="#REF!"/>
      <definedName name="운반비9" refersTo="#REF!"/>
      <definedName name="자료1" refersTo="#REF!"/>
      <definedName name="자료2" refersTo="#REF!"/>
      <definedName name="자본" refersTo="#REF!"/>
      <definedName name="저장품" refersTo="#REF!"/>
      <definedName name="전장DOM" refersTo="#REF!"/>
      <definedName name="절연두께" refersTo="#REF!"/>
      <definedName name="정리" refersTo="#REF!"/>
      <definedName name="증빙" refersTo="#REF!"/>
      <definedName name="ㅊㅊㅊㅊㅊ" refersTo="#REF!"/>
      <definedName name="참나" refersTo="#REF!"/>
      <definedName name="참나나나나나난" refersTo="#REF!"/>
      <definedName name="참내" refersTo="#REF!"/>
      <definedName name="총괄" refersTo="#REF!"/>
      <definedName name="ㅋㅌㅊ퓨" refersTo="#REF!"/>
      <definedName name="큐ㅗㅅㄹ" refersTo="#REF!"/>
      <definedName name="ㅌㄴㄴ" refersTo="#REF!"/>
      <definedName name="텃ㅌㅇ" refersTo="#REF!"/>
      <definedName name="퇴" refersTo="#REF!"/>
      <definedName name="판관비" refersTo="#REF!"/>
      <definedName name="판보" refersTo="#REF!"/>
      <definedName name="ㅎ4ㅎ" refersTo="#REF!"/>
      <definedName name="ㅎㄶㄴ" refersTo="#REF!"/>
      <definedName name="ㅎㄷ뮤" refersTo="#REF!"/>
      <definedName name="ㅎㅇ" refersTo="#REF!"/>
      <definedName name="ㅎㅇㄹ" refersTo="#REF!"/>
      <definedName name="흎" refersTo="#REF!"/>
      <definedName name="ㅏㅏ교" refersTo="#REF!"/>
      <definedName name="ㅓㄱㄱㄱ" refersTo="#REF!"/>
      <definedName name="ㅓㄱㄷ" refersTo="#REF!"/>
      <definedName name="ㅓㄴㄱㄴㄱ" refersTo="#REF!"/>
      <definedName name="ㅓㄴ교ㅓ" refersTo="#REF!"/>
      <definedName name="ㅓㄴㄴ뇨ㅓ" refersTo="#REF!"/>
      <definedName name="ㅓㄴ서" refersTo="#REF!"/>
      <definedName name="ㅓㅅ" refersTo="#REF!"/>
      <definedName name="ㅓㅅㄱㅇㄴ쇼ㅓ" refersTo="#REF!"/>
      <definedName name="ㅓㅇ섯" refersTo="#REF!"/>
      <definedName name="ㅓㅇ쇼ㅓㄴ" refersTo="#REF!"/>
      <definedName name="ㅓ요선ㅇ" refersTo="#REF!"/>
      <definedName name="ㅓㅏ" refersTo="#REF!"/>
      <definedName name="ㅓㅛㄴㅇ교ㅓ" refersTo="#REF!"/>
      <definedName name="ㅓㅛㅅ" refersTo="#REF!"/>
      <definedName name="ㅓㅛㅅ언" refersTo="#REF!"/>
      <definedName name="ㅓㅛㅅ엉ㅅ" refersTo="#REF!"/>
      <definedName name="ㅓㅛㅇ서" refersTo="#REF!"/>
      <definedName name="ㅓㅣ" refersTo="#REF!"/>
      <definedName name="ㅗㄱㄴ" refersTo="#REF!"/>
      <definedName name="ㅗㄱㄴㄴㄱ속ㄴ" refersTo="#REF!"/>
      <definedName name="ㅗㄱㄴ속ㄴ" refersTo="#REF!"/>
      <definedName name="ㅗㄱㄴ손" refersTo="#REF!"/>
      <definedName name="ㅗㄱ녹ㄴ" refersTo="#REF!"/>
      <definedName name="ㅗㄱㄷ" refersTo="#REF!"/>
      <definedName name="ㅗㄱ소" refersTo="#REF!"/>
      <definedName name="ㅗㄳㄷ곧ㄴ" refersTo="#REF!"/>
      <definedName name="ㅗㄴㄱ소" refersTo="#REF!"/>
      <definedName name="ㅗㄴㄱ손" refersTo="#REF!"/>
      <definedName name="ㅗㄴㄱ손ㄱ" refersTo="#REF!"/>
      <definedName name="ㅗㄴㄱ솟ㄱㄴ" refersTo="#REF!"/>
      <definedName name="ㅗㄴ곤" refersTo="#REF!"/>
      <definedName name="ㅗㄴㄳ" refersTo="#REF!"/>
      <definedName name="ㅗㄷ손" refersTo="#REF!"/>
      <definedName name="ㅗㅀ" refersTo="#REF!"/>
      <definedName name="ㅗㅅㄱ노ㅠㅍ" refersTo="#REF!"/>
      <definedName name="ㅗㅅㄱ논" refersTo="#REF!"/>
      <definedName name="ㅗㅅ곤" refersTo="#REF!"/>
      <definedName name="ㅗㅅㄴ곤고" refersTo="#REF!"/>
      <definedName name="ㅗㅈ4" refersTo="#REF!"/>
      <definedName name="ㅘ" refersTo="#REF!"/>
      <definedName name="ㅛ걱" refersTo="#REF!"/>
      <definedName name="ㅛ건" refersTo="#REF!"/>
      <definedName name="ㅛㅇㅅ겅ㅅ" refersTo="#REF!"/>
      <definedName name="ㅛㅓ" refersTo="#REF!"/>
      <definedName name="ㅛㅓㄴ" refersTo="#REF!"/>
      <definedName name="ㅠㄱㄴㄳ" refersTo="#REF!"/>
      <definedName name="ㅠㄷㅁ" refersTo="#REF!"/>
      <definedName name="ㅠㅅ귷" refersTo="#REF!"/>
      <definedName name="ㅠㅠㅠ" refersTo="#REF!"/>
      <definedName name="ㅠㅠㅠㅠㅠㅠ" refersTo="#REF!"/>
      <definedName name="ㅣㅏ" refersTo="#REF!"/>
      <definedName name="ㅣㅣㅣㅣㅣㅣㅣㄹㄹㄹㄹㄹㄹㄹ" refersTo="#REF!"/>
    </definedNames>
    <sheetDataSet>
      <sheetData sheetId="0" refreshError="1"/>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8400"/>
      <sheetName val="공시사항점검표 -kicpa"/>
    </sheetNames>
    <definedNames>
      <definedName name="_KDX3" refersTo="#REF!"/>
      <definedName name="aaaa" refersTo="#REF!"/>
      <definedName name="aaaaa" refersTo="#REF!"/>
      <definedName name="aaaaaa" refersTo="#REF!"/>
      <definedName name="ASAS" refersTo="#REF!"/>
      <definedName name="asd" refersTo="#REF!"/>
      <definedName name="asdf" refersTo="#REF!"/>
      <definedName name="asdfg" refersTo="#REF!"/>
      <definedName name="asxz" refersTo="#REF!"/>
      <definedName name="audit_button2_click" refersTo="#REF!"/>
      <definedName name="BackTo" refersTo="#REF!"/>
      <definedName name="BB" refersTo="#REF!"/>
      <definedName name="bbbb" refersTo="#REF!"/>
      <definedName name="bbbbb" refersTo="#REF!"/>
      <definedName name="BlankMacro1"/>
      <definedName name="BLCH"/>
      <definedName name="book" refersTo="#REF!"/>
      <definedName name="book2" refersTo="#REF!"/>
      <definedName name="book3" refersTo="#REF!"/>
      <definedName name="bsNote" refersTo="#REF!"/>
      <definedName name="btn" refersTo="#REF!"/>
      <definedName name="btnClose" refersTo="#REF!"/>
      <definedName name="btnFootNoting" refersTo="#REF!"/>
      <definedName name="btnNext" refersTo="#REF!"/>
      <definedName name="btnnnnn" refersTo="#REF!"/>
      <definedName name="btnOK" refersTo="#REF!"/>
      <definedName name="btnPrevious" refersTo="#REF!"/>
      <definedName name="btnr" refersTo="#REF!"/>
      <definedName name="btnReturn" refersTo="#REF!"/>
      <definedName name="cash" refersTo="#REF!"/>
      <definedName name="cash1" refersTo="#REF!"/>
      <definedName name="CashFlow_Button1_Click" refersTo="#REF!"/>
      <definedName name="cashIndex" refersTo="#REF!"/>
      <definedName name="CASHM" refersTo="#REF!"/>
      <definedName name="cc" refersTo="#REF!"/>
      <definedName name="cccccccccccccccccccccc" refersTo="#REF!"/>
      <definedName name="DayFix" refersTo="#REF!"/>
      <definedName name="DayFix1" refersTo="#REF!"/>
      <definedName name="ddd" refersTo="#REF!"/>
      <definedName name="DKD" refersTo="#REF!"/>
      <definedName name="DOM" refersTo="#REF!"/>
      <definedName name="DOMUSAGER" refersTo="#REF!"/>
      <definedName name="DOMUSA저장" refersTo="#REF!"/>
      <definedName name="DOM전장" refersTo="#REF!"/>
      <definedName name="DSFDSF" refersTo="#REF!"/>
      <definedName name="erre" refersTo="#REF!"/>
      <definedName name="F_123" refersTo="#REF!"/>
      <definedName name="fa" refersTo="#REF!"/>
      <definedName name="faf" refersTo="#REF!"/>
      <definedName name="fafa" refersTo="#REF!"/>
      <definedName name="fffffff" refersTo="#REF!"/>
      <definedName name="fghgfjk" refersTo="#REF!"/>
      <definedName name="FINAL_FS" refersTo="#REF!"/>
      <definedName name="finalReport" refersTo="#REF!"/>
      <definedName name="gaa" refersTo="#REF!"/>
      <definedName name="gdfh" refersTo="#REF!"/>
      <definedName name="ge" refersTo="#REF!"/>
      <definedName name="GELALL" refersTo="#REF!"/>
      <definedName name="GELALL전장2" refersTo="#REF!"/>
      <definedName name="GER" refersTo="#REF!"/>
      <definedName name="GER전장" refersTo="#REF!"/>
      <definedName name="gfgfgf" refersTo="#REF!"/>
      <definedName name="gfhn" refersTo="#REF!"/>
      <definedName name="ggg" refersTo="#REF!"/>
      <definedName name="GHJ" refersTo="#REF!"/>
      <definedName name="gjer" refersTo="#REF!"/>
      <definedName name="GO" refersTo="#REF!"/>
      <definedName name="GoAssetChart" refersTo="#REF!"/>
      <definedName name="GoBack" refersTo="#REF!"/>
      <definedName name="GoBalanceSheet" refersTo="#REF!"/>
      <definedName name="GoCashFlow" refersTo="#REF!"/>
      <definedName name="GoData" refersTo="#REF!"/>
      <definedName name="GoIncomeChart" refersTo="#REF!"/>
      <definedName name="GotoMainSheet" refersTo="#REF!"/>
      <definedName name="gqg" refersTo="#REF!"/>
      <definedName name="gw" refersTo="#REF!"/>
      <definedName name="han" refersTo="#REF!"/>
      <definedName name="hg" refersTo="#REF!"/>
      <definedName name="hghghghghghkf" refersTo="#REF!"/>
      <definedName name="hhh" refersTo="#REF!"/>
      <definedName name="hhhhhhh" refersTo="#REF!"/>
      <definedName name="hhhhhhhhhhhhhhhh" refersTo="#REF!"/>
      <definedName name="hhhjj" refersTo="#REF!"/>
      <definedName name="hjgs" refersTo="#REF!"/>
      <definedName name="hrjjsa" refersTo="#REF!"/>
      <definedName name="hserh" refersTo="#REF!"/>
      <definedName name="HSㅅㄱ" refersTo="#REF!"/>
      <definedName name="htgj" refersTo="#REF!"/>
      <definedName name="hwhrh" refersTo="#REF!"/>
      <definedName name="iii" refersTo="#REF!"/>
      <definedName name="ini_button_Click" refersTo="#REF!"/>
      <definedName name="iuiuiuiu" refersTo="#REF!"/>
      <definedName name="iuiuiuiuiuiu" refersTo="#REF!"/>
      <definedName name="IUUIUIUIU" refersTo="#REF!"/>
      <definedName name="jfg" refersTo="#REF!"/>
      <definedName name="jhjhjhjjhjh" refersTo="#REF!"/>
      <definedName name="job_run" refersTo="#REF!"/>
      <definedName name="khhjguyftdy" refersTo="#REF!"/>
      <definedName name="KIM" refersTo="#REF!"/>
      <definedName name="kjh" refersTo="#REF!"/>
      <definedName name="kkk" refersTo="#REF!"/>
      <definedName name="kkkkkkkkkkkkkkkkkkkkkkkkkk" refersTo="#REF!"/>
      <definedName name="LC3차서" refersTo="#REF!"/>
      <definedName name="lkiolki9olkiol" refersTo="#REF!"/>
      <definedName name="lkjgh" refersTo="#REF!"/>
      <definedName name="lkjhgfbnm" refersTo="#REF!"/>
      <definedName name="lkjhghfd" refersTo="#REF!"/>
      <definedName name="lkjhghyufy" refersTo="#REF!"/>
      <definedName name="lkjkj" refersTo="#REF!"/>
      <definedName name="LKKLKKK" refersTo="#REF!"/>
      <definedName name="lkkllkkllkkl" refersTo="#REF!"/>
      <definedName name="lklklklk" refersTo="#REF!"/>
      <definedName name="lllllll" refersTo="#REF!"/>
      <definedName name="menu_button_Click" refersTo="#REF!"/>
      <definedName name="MIPX3" refersTo="#REF!"/>
      <definedName name="mmm" refersTo="#REF!"/>
      <definedName name="mncvxjzshdffadsfcvdsfcs" refersTo="#REF!"/>
      <definedName name="NEW" refersTo="#REF!"/>
      <definedName name="NextCell" refersTo="#REF!"/>
      <definedName name="nn" refersTo="#REF!"/>
      <definedName name="nnn" refersTo="#REF!"/>
      <definedName name="oiioioi" refersTo="#REF!"/>
      <definedName name="OIIOIOIOI" refersTo="#REF!"/>
      <definedName name="OptionButton21_Click" refersTo="#REF!"/>
      <definedName name="plNote" refersTo="#REF!"/>
      <definedName name="poiuytrewq" refersTo="#REF!"/>
      <definedName name="poopop" refersTo="#REF!"/>
      <definedName name="PRT6AL5AR40" refersTo="#REF!"/>
      <definedName name="PRT6AU5BA41" refersTo="#REF!"/>
      <definedName name="PRT6B5H25" refersTo="#REF!"/>
      <definedName name="PRT6BD5BK32" refersTo="#REF!"/>
      <definedName name="prt6bn252bt288" refersTo="#REF!"/>
      <definedName name="prt6bn46bt82" refersTo="#REF!"/>
      <definedName name="PRT6BN5BT41" refersTo="#REF!"/>
      <definedName name="prt6bv7cc30" refersTo="#REF!"/>
      <definedName name="prt6cf5cl37" refersTo="#REF!"/>
      <definedName name="prt6co5cs41" refersTo="#REF!"/>
      <definedName name="prt6cv5dg33" refersTo="#REF!"/>
      <definedName name="PRT6K31U52" refersTo="#REF!"/>
      <definedName name="PRT6K4U25" refersTo="#REF!"/>
      <definedName name="PRT6K57W79" refersTo="#REF!"/>
      <definedName name="PRT6K85U107" refersTo="#REF!"/>
      <definedName name="PRT6X4AI25" refersTo="#REF!"/>
      <definedName name="PY" refersTo="#REF!"/>
      <definedName name="qqqq" refersTo="#REF!"/>
      <definedName name="QQQQQQWWWWWWW" refersTo="#REF!"/>
      <definedName name="quit_button_Click" refersTo="#REF!"/>
      <definedName name="qwe" refersTo="#REF!"/>
      <definedName name="reportP2" refersTo="#REF!"/>
      <definedName name="reportPl" refersTo="#REF!"/>
      <definedName name="RERER" refersTo="#REF!"/>
      <definedName name="RRRRR" refersTo="#REF!"/>
      <definedName name="sdds" refersTo="#REF!"/>
      <definedName name="sss" refersTo="#REF!"/>
      <definedName name="SW가능" refersTo="#REF!"/>
      <definedName name="sw사용가능2" refersTo="#REF!"/>
      <definedName name="TM" refersTo="#REF!"/>
      <definedName name="treg" refersTo="#REF!"/>
      <definedName name="u" refersTo="#REF!"/>
      <definedName name="vbhfhfg" refersTo="#REF!"/>
      <definedName name="vv" refersTo="#REF!"/>
      <definedName name="vvvvvvvvvvvvvvvvvvvvvvvvvvvv" refersTo="#REF!"/>
      <definedName name="WriteIntoMainSheet" refersTo="#REF!"/>
      <definedName name="WWWWWPPPPPPP" refersTo="#REF!"/>
      <definedName name="xxxxxxxxxxxxxxxx" refersTo="#REF!"/>
      <definedName name="ytty" refersTo="#REF!"/>
      <definedName name="yyy" refersTo="#REF!"/>
      <definedName name="zxcv" refersTo="#REF!"/>
      <definedName name="ZZ" refersTo="#REF!"/>
      <definedName name="zzz" refersTo="#REF!"/>
      <definedName name="zzzz" refersTo="#REF!"/>
      <definedName name="zzzzzzzzzzzzzzz" refersTo="#REF!"/>
      <definedName name="ㄱ가ㅓ" refersTo="#REF!"/>
      <definedName name="ㄱ노" refersTo="#REF!"/>
      <definedName name="ㄱ녹ㄴ소" refersTo="#REF!"/>
      <definedName name="ㄱㄷㄷ2ㄱ2ㄱ2ㄱ2" refersTo="#REF!"/>
      <definedName name="ㄱ듀" refersTo="#REF!"/>
      <definedName name="ㄱ소ㅠ" refersTo="#REF!"/>
      <definedName name="ㄱ솏" refersTo="#REF!"/>
      <definedName name="ㄱ슈곡ㄴ" refersTo="#REF!"/>
      <definedName name="가공비" refersTo="#REF!"/>
      <definedName name="거" refersTo="#REF!"/>
      <definedName name="건물" refersTo="#REF!"/>
      <definedName name="결재요약" refersTo="#REF!"/>
      <definedName name="계획" refersTo="#REF!"/>
      <definedName name="곣논" refersTo="#REF!"/>
      <definedName name="곣놈ㄴㅋ" refersTo="#REF!"/>
      <definedName name="곤ㄱㄴ속ㄴ" refersTo="#REF!"/>
      <definedName name="교너더ㅛ" refersTo="#REF!"/>
      <definedName name="교ㅓㄳ넌" refersTo="#REF!"/>
      <definedName name="교ㅓ허" refersTo="#REF!"/>
      <definedName name="기계장치" refersTo="#REF!"/>
      <definedName name="김심선" refersTo="#REF!"/>
      <definedName name="ㄳㄱㄴ" refersTo="#REF!"/>
      <definedName name="ㄴㄱ" refersTo="#REF!"/>
      <definedName name="ㄴㄱ속ㄴ" refersTo="#REF!"/>
      <definedName name="ㄴ거ㅜ" refersTo="#REF!"/>
      <definedName name="ㄴ곡노" refersTo="#REF!"/>
      <definedName name="ㄴ곤ㄱㅁ" refersTo="#REF!"/>
      <definedName name="ㄴ곧ㄴ" refersTo="#REF!"/>
      <definedName name="ㄴ곳ㄱ노" refersTo="#REF!"/>
      <definedName name="ㄴ굔ㄱ" refersTo="#REF!"/>
      <definedName name="ㄴㄷㄹ" refersTo="#REF!"/>
      <definedName name="ㄴㄹㄷㄷㅇㄷ" refersTo="#REF!"/>
      <definedName name="ㄴㄹㅇ호ㅓㅗㄱ" refersTo="#REF!"/>
      <definedName name="ㄴㅇ" refersTo="#REF!"/>
      <definedName name="ㄴㅇㄹ홓" refersTo="#REF!"/>
      <definedName name="ㄴㅇ텃" refersTo="#REF!"/>
      <definedName name="ㄴㅇㅎㄶ" refersTo="#REF!"/>
      <definedName name="너ㅛㄴㄳ" refersTo="#REF!"/>
      <definedName name="노고" refersTo="#REF!"/>
      <definedName name="논ㄱ" refersTo="#REF!"/>
      <definedName name="놈" refersTo="#REF!"/>
      <definedName name="뇨고노" refersTo="#REF!"/>
      <definedName name="뇨ㅓㄱㄴ요" refersTo="#REF!"/>
      <definedName name="ㄶㄴ" refersTo="#REF!"/>
      <definedName name="ㄷ" refersTo="#REF!"/>
      <definedName name="ㄷㄱ" refersTo="#REF!"/>
      <definedName name="ㄷㄳㅇㅀㅊ" refersTo="#REF!"/>
      <definedName name="ㄷ더" refersTo="#REF!"/>
      <definedName name="ㄷㅎ" refersTo="#REF!"/>
      <definedName name="ㄷ흇ㅇㄹㅊ" refersTo="#REF!"/>
      <definedName name="ㄹㄶ" refersTo="#REF!"/>
      <definedName name="ㄹㄹㄴ" refersTo="#REF!"/>
      <definedName name="ㄹㄹㅇ" refersTo="#REF!"/>
      <definedName name="ㄹㅇㄴㅁㅁㅁ" refersTo="#REF!"/>
      <definedName name="ㄹㅇㄴㅇㅇ" refersTo="#REF!"/>
      <definedName name="ㄹㅇㄴ호" refersTo="#REF!"/>
      <definedName name="ㄹㅇㅇㄴ" refersTo="#REF!"/>
      <definedName name="ㄹㅇㅇㅇㄴ" refersTo="#REF!"/>
      <definedName name="ㄹㅇㅎㅀㄹ" refersTo="#REF!"/>
      <definedName name="러" refersTo="#REF!"/>
      <definedName name="롯데기공" refersTo="#REF!"/>
      <definedName name="ㅀㅇㄴ" refersTo="#REF!"/>
      <definedName name="ㅁㄴㅇㅁㄻㄹㄹ" refersTo="#REF!"/>
      <definedName name="ㅁㄷㅀ" refersTo="#REF!"/>
      <definedName name="매출1" refersTo="#REF!"/>
      <definedName name="매출2" refersTo="#REF!"/>
      <definedName name="매출원" refersTo="#REF!"/>
      <definedName name="매출원6" refersTo="#REF!"/>
      <definedName name="매출원가사본" refersTo="#REF!"/>
      <definedName name="ㅂㅂㅂ" refersTo="#REF!"/>
      <definedName name="법" refersTo="#REF!"/>
      <definedName name="법닌" refersTo="#REF!"/>
      <definedName name="법인세" refersTo="#REF!"/>
      <definedName name="ㅅㄱ" refersTo="#REF!"/>
      <definedName name="ㅅㄱㄴ곤" refersTo="#REF!"/>
      <definedName name="ㅅ건거" refersTo="#REF!"/>
      <definedName name="ㅅ곳ㄷㄴ" refersTo="#REF!"/>
      <definedName name="ㅅㄹ" refersTo="#REF!"/>
      <definedName name="ㅅ언" refersTo="#REF!"/>
      <definedName name="ㅅ엇ㅇ" refersTo="#REF!"/>
      <definedName name="사외" refersTo="#REF!"/>
      <definedName name="설치누계" refersTo="#REF!"/>
      <definedName name="세부사항3" refersTo="#REF!"/>
      <definedName name="소선경" refersTo="#REF!"/>
      <definedName name="손익계산서" refersTo="#REF!"/>
      <definedName name="쇼ㅓㅇㄱ셔ㅓ" refersTo="#REF!"/>
      <definedName name="쇼ㅓㅇㅅ" refersTo="#REF!"/>
      <definedName name="슛" refersTo="#REF!"/>
      <definedName name="시스두께" refersTo="#REF!"/>
      <definedName name="시트" refersTo="#REF!"/>
      <definedName name="신규설정자" refersTo="#REF!"/>
      <definedName name="ㅇㄱ류" refersTo="#REF!"/>
      <definedName name="ㅇㄴㅇㄹ" refersTo="#REF!"/>
      <definedName name="ㅇㄴㅇㄹㅇ" refersTo="#REF!"/>
      <definedName name="ㅇ로" refersTo="#REF!"/>
      <definedName name="ㅇㅅ거ㅛ" refersTo="#REF!"/>
      <definedName name="어렵네용" refersTo="#REF!"/>
      <definedName name="어서" refersTo="#REF!"/>
      <definedName name="연속" refersTo="#REF!"/>
      <definedName name="완성외경" refersTo="#REF!"/>
      <definedName name="요섟언" refersTo="#REF!"/>
      <definedName name="운반비9" refersTo="#REF!"/>
      <definedName name="자료1" refersTo="#REF!"/>
      <definedName name="자료2" refersTo="#REF!"/>
      <definedName name="자본" refersTo="#REF!"/>
      <definedName name="저장품" refersTo="#REF!"/>
      <definedName name="전장DOM" refersTo="#REF!"/>
      <definedName name="절연두께" refersTo="#REF!"/>
      <definedName name="정리" refersTo="#REF!"/>
      <definedName name="증빙" refersTo="#REF!"/>
      <definedName name="ㅊㅊㅊㅊㅊ" refersTo="#REF!"/>
      <definedName name="참나" refersTo="#REF!"/>
      <definedName name="참나나나나나난" refersTo="#REF!"/>
      <definedName name="참내" refersTo="#REF!"/>
      <definedName name="총괄" refersTo="#REF!"/>
      <definedName name="ㅋㅌㅊ퓨" refersTo="#REF!"/>
      <definedName name="큐ㅗㅅㄹ" refersTo="#REF!"/>
      <definedName name="ㅌㄴㄴ" refersTo="#REF!"/>
      <definedName name="텃ㅌㅇ" refersTo="#REF!"/>
      <definedName name="퇴" refersTo="#REF!"/>
      <definedName name="판관비" refersTo="#REF!"/>
      <definedName name="판보" refersTo="#REF!"/>
      <definedName name="ㅎ4ㅎ" refersTo="#REF!"/>
      <definedName name="ㅎㄶㄴ" refersTo="#REF!"/>
      <definedName name="ㅎㄷ뮤" refersTo="#REF!"/>
      <definedName name="ㅎㅇ" refersTo="#REF!"/>
      <definedName name="ㅎㅇㄹ" refersTo="#REF!"/>
      <definedName name="흎" refersTo="#REF!"/>
      <definedName name="ㅏㅏ교" refersTo="#REF!"/>
      <definedName name="ㅓㄱㄱㄱ" refersTo="#REF!"/>
      <definedName name="ㅓㄱㄷ" refersTo="#REF!"/>
      <definedName name="ㅓㄴㄱㄴㄱ" refersTo="#REF!"/>
      <definedName name="ㅓㄴ교ㅓ" refersTo="#REF!"/>
      <definedName name="ㅓㄴㄴ뇨ㅓ" refersTo="#REF!"/>
      <definedName name="ㅓㄴ서" refersTo="#REF!"/>
      <definedName name="ㅓㅅ" refersTo="#REF!"/>
      <definedName name="ㅓㅅㄱㅇㄴ쇼ㅓ" refersTo="#REF!"/>
      <definedName name="ㅓㅇ섯" refersTo="#REF!"/>
      <definedName name="ㅓㅇ쇼ㅓㄴ" refersTo="#REF!"/>
      <definedName name="ㅓ요선ㅇ" refersTo="#REF!"/>
      <definedName name="ㅓㅏ" refersTo="#REF!"/>
      <definedName name="ㅓㅛㄴㅇ교ㅓ" refersTo="#REF!"/>
      <definedName name="ㅓㅛㅅ" refersTo="#REF!"/>
      <definedName name="ㅓㅛㅅ언" refersTo="#REF!"/>
      <definedName name="ㅓㅛㅅ엉ㅅ" refersTo="#REF!"/>
      <definedName name="ㅓㅛㅇ서" refersTo="#REF!"/>
      <definedName name="ㅓㅣ" refersTo="#REF!"/>
      <definedName name="ㅗㄱㄴ" refersTo="#REF!"/>
      <definedName name="ㅗㄱㄴㄴㄱ속ㄴ" refersTo="#REF!"/>
      <definedName name="ㅗㄱㄴ속ㄴ" refersTo="#REF!"/>
      <definedName name="ㅗㄱㄴ손" refersTo="#REF!"/>
      <definedName name="ㅗㄱ녹ㄴ" refersTo="#REF!"/>
      <definedName name="ㅗㄱㄷ" refersTo="#REF!"/>
      <definedName name="ㅗㄱ소" refersTo="#REF!"/>
      <definedName name="ㅗㄳㄷ곧ㄴ" refersTo="#REF!"/>
      <definedName name="ㅗㄴㄱ소" refersTo="#REF!"/>
      <definedName name="ㅗㄴㄱ손" refersTo="#REF!"/>
      <definedName name="ㅗㄴㄱ손ㄱ" refersTo="#REF!"/>
      <definedName name="ㅗㄴㄱ솟ㄱㄴ" refersTo="#REF!"/>
      <definedName name="ㅗㄴ곤" refersTo="#REF!"/>
      <definedName name="ㅗㄴㄳ" refersTo="#REF!"/>
      <definedName name="ㅗㄷ손" refersTo="#REF!"/>
      <definedName name="ㅗㅀ" refersTo="#REF!"/>
      <definedName name="ㅗㅅㄱ노ㅠㅍ" refersTo="#REF!"/>
      <definedName name="ㅗㅅㄱ논" refersTo="#REF!"/>
      <definedName name="ㅗㅅ곤" refersTo="#REF!"/>
      <definedName name="ㅗㅅㄴ곤고" refersTo="#REF!"/>
      <definedName name="ㅗㅈ4" refersTo="#REF!"/>
      <definedName name="ㅘ" refersTo="#REF!"/>
      <definedName name="ㅛ걱" refersTo="#REF!"/>
      <definedName name="ㅛ건" refersTo="#REF!"/>
      <definedName name="ㅛㅇㅅ겅ㅅ" refersTo="#REF!"/>
      <definedName name="ㅛㅓ" refersTo="#REF!"/>
      <definedName name="ㅛㅓㄴ" refersTo="#REF!"/>
      <definedName name="ㅠㄱㄴㄳ" refersTo="#REF!"/>
      <definedName name="ㅠㄷㅁ" refersTo="#REF!"/>
      <definedName name="ㅠㅅ귷" refersTo="#REF!"/>
      <definedName name="ㅠㅠㅠ" refersTo="#REF!"/>
      <definedName name="ㅠㅠㅠㅠㅠㅠ" refersTo="#REF!"/>
      <definedName name="ㅣㅏ" refersTo="#REF!"/>
      <definedName name="ㅣㅣㅣㅣㅣㅣㅣㄹㄹㄹㄹㄹㄹㄹ" refersTo="#REF!"/>
    </definedNames>
    <sheetDataSet>
      <sheetData sheetId="0" refreshError="1"/>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15호부표1"/>
      <sheetName val="15호부표2"/>
      <sheetName val="16호"/>
      <sheetName val="23호(갑)"/>
      <sheetName val="23호(을)"/>
      <sheetName val="23호(병)"/>
      <sheetName val="17호"/>
      <sheetName val="18호"/>
      <sheetName val="19호(갑)"/>
      <sheetName val="19호(을)"/>
      <sheetName val="20호(1)"/>
      <sheetName val="20호(2)"/>
      <sheetName val="20호(3)"/>
      <sheetName val="24호"/>
      <sheetName val="40호(갑)"/>
      <sheetName val="40호(을)"/>
      <sheetName val="41호"/>
      <sheetName val="63호"/>
      <sheetName val="64호"/>
    </sheetNames>
    <sheetDataSet>
      <sheetData sheetId="0">
        <row r="6">
          <cell r="C6" t="str">
            <v>㈜세경멀티뱅크</v>
          </cell>
        </row>
        <row r="9">
          <cell r="C9" t="str">
            <v>11111-251457</v>
          </cell>
        </row>
        <row r="15">
          <cell r="C15">
            <v>36526</v>
          </cell>
        </row>
      </sheetData>
      <sheetData sheetId="1"/>
      <sheetData sheetId="2"/>
      <sheetData sheetId="3" refreshError="1"/>
      <sheetData sheetId="4"/>
      <sheetData sheetId="5"/>
      <sheetData sheetId="6" refreshError="1"/>
      <sheetData sheetId="7"/>
      <sheetData sheetId="8" refreshError="1"/>
      <sheetData sheetId="9" refreshError="1"/>
      <sheetData sheetId="10" refreshError="1"/>
      <sheetData sheetId="11" refreshError="1"/>
      <sheetData sheetId="12" refreshError="1"/>
      <sheetData sheetId="13" refreshError="1"/>
      <sheetData sheetId="14"/>
      <sheetData sheetId="15" refreshError="1"/>
      <sheetData sheetId="16" refreshError="1"/>
      <sheetData sheetId="17" refreshError="1"/>
      <sheetData sheetId="18" refreshError="1"/>
      <sheetData sheetId="1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oping"/>
      <sheetName val="Master Review Procedures"/>
      <sheetName val="First Test Plan"/>
      <sheetName val="Master Test Plan"/>
      <sheetName val="Control Activity-1"/>
      <sheetName val="Control Activity-2"/>
      <sheetName val="Master Control Activity"/>
      <sheetName val="Master Follow-Up Items"/>
      <sheetName val="Master Testing Table Review"/>
      <sheetName val="Master Procedures"/>
      <sheetName val="Library Procedures"/>
      <sheetName val="Master ToC Template"/>
      <sheetName val="ToC Template"/>
      <sheetName val="Master ToC Template US"/>
      <sheetName val="Master Testing Table"/>
      <sheetName val="Testing Table"/>
      <sheetName val="Master Testing Table US"/>
      <sheetName val="Master Update"/>
      <sheetName val="Master PAE_Manual"/>
      <sheetName val="Master PAE_Automated"/>
      <sheetName val="Master PAE_Benchmark"/>
      <sheetName val="Drop down"/>
    </sheetNames>
    <sheetDataSet>
      <sheetData sheetId="0">
        <row r="6">
          <cell r="M6" t="b">
            <v>1</v>
          </cell>
        </row>
        <row r="9">
          <cell r="M9" t="b">
            <v>0</v>
          </cell>
        </row>
        <row r="11">
          <cell r="M11" t="b">
            <v>0</v>
          </cell>
        </row>
        <row r="12">
          <cell r="M12" t="b">
            <v>0</v>
          </cell>
        </row>
        <row r="14">
          <cell r="M14" t="b">
            <v>1</v>
          </cell>
        </row>
        <row r="15">
          <cell r="M15" t="b">
            <v>0</v>
          </cell>
        </row>
        <row r="16">
          <cell r="M16" t="b">
            <v>0</v>
          </cell>
        </row>
        <row r="17">
          <cell r="M17" t="b">
            <v>1</v>
          </cell>
        </row>
        <row r="20">
          <cell r="M20" t="b">
            <v>1</v>
          </cell>
        </row>
        <row r="22">
          <cell r="M22" t="b">
            <v>0</v>
          </cell>
        </row>
        <row r="23">
          <cell r="M23" t="b">
            <v>1</v>
          </cell>
        </row>
        <row r="25">
          <cell r="M25" t="b">
            <v>1</v>
          </cell>
        </row>
        <row r="32">
          <cell r="M32" t="b">
            <v>0</v>
          </cell>
        </row>
        <row r="38">
          <cell r="M38" t="b">
            <v>0</v>
          </cell>
        </row>
        <row r="40">
          <cell r="M40" t="b">
            <v>1</v>
          </cell>
        </row>
        <row r="42">
          <cell r="M42" t="b">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6">
          <cell r="Q6" t="str">
            <v>No</v>
          </cell>
        </row>
        <row r="7">
          <cell r="C7" t="str">
            <v>Multiple times a day</v>
          </cell>
          <cell r="G7" t="str">
            <v>N/A, no exception</v>
          </cell>
          <cell r="I7" t="str">
            <v>Low</v>
          </cell>
          <cell r="K7" t="str">
            <v>Observation</v>
          </cell>
          <cell r="Q7" t="str">
            <v>Yes</v>
          </cell>
        </row>
        <row r="8">
          <cell r="C8" t="str">
            <v>Daily</v>
          </cell>
          <cell r="G8" t="str">
            <v>Yes, CD/W created</v>
          </cell>
          <cell r="I8" t="str">
            <v>Moderate</v>
          </cell>
          <cell r="K8" t="str">
            <v>Inspection</v>
          </cell>
        </row>
        <row r="9">
          <cell r="C9" t="str">
            <v>Weekly</v>
          </cell>
          <cell r="G9" t="str">
            <v>No</v>
          </cell>
          <cell r="I9" t="str">
            <v>High</v>
          </cell>
          <cell r="K9" t="str">
            <v>Reperformance</v>
          </cell>
        </row>
        <row r="10">
          <cell r="C10" t="str">
            <v>Monthly</v>
          </cell>
        </row>
        <row r="11">
          <cell r="C11" t="str">
            <v>Quarterly</v>
          </cell>
        </row>
        <row r="12">
          <cell r="C12" t="str">
            <v>Annually</v>
          </cell>
        </row>
        <row r="13">
          <cell r="C13" t="str">
            <v>As needed or Other</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oping"/>
      <sheetName val="Master Review Procedures"/>
      <sheetName val="First Test Plan"/>
      <sheetName val="Master Test Plan"/>
      <sheetName val="Control Activity-1"/>
      <sheetName val="Control Activity-2"/>
      <sheetName val="Master Control Activity"/>
      <sheetName val="Master Follow-Up Items"/>
      <sheetName val="Master Testing Table Review"/>
      <sheetName val="Master Procedures"/>
      <sheetName val="Library Procedures"/>
      <sheetName val="Master ToC Template"/>
      <sheetName val="ToC Template"/>
      <sheetName val="Master ToC Template US"/>
      <sheetName val="Master Testing Table"/>
      <sheetName val="Testing Table"/>
      <sheetName val="Master Testing Table US"/>
      <sheetName val="Master Update"/>
      <sheetName val="Master PAE_Manual"/>
      <sheetName val="Master PAE_Automated"/>
      <sheetName val="Master PAE_Benchmark"/>
      <sheetName val="Drop down"/>
    </sheetNames>
    <sheetDataSet>
      <sheetData sheetId="0">
        <row r="6">
          <cell r="M6" t="b">
            <v>1</v>
          </cell>
        </row>
        <row r="9">
          <cell r="M9" t="b">
            <v>0</v>
          </cell>
        </row>
        <row r="11">
          <cell r="M11" t="b">
            <v>0</v>
          </cell>
        </row>
        <row r="12">
          <cell r="M12" t="b">
            <v>0</v>
          </cell>
        </row>
        <row r="14">
          <cell r="M14" t="b">
            <v>1</v>
          </cell>
        </row>
        <row r="15">
          <cell r="M15" t="b">
            <v>0</v>
          </cell>
        </row>
        <row r="16">
          <cell r="M16" t="b">
            <v>0</v>
          </cell>
        </row>
        <row r="17">
          <cell r="M17" t="b">
            <v>1</v>
          </cell>
        </row>
        <row r="20">
          <cell r="M20" t="b">
            <v>1</v>
          </cell>
        </row>
        <row r="22">
          <cell r="M22" t="b">
            <v>0</v>
          </cell>
        </row>
        <row r="23">
          <cell r="M23" t="b">
            <v>1</v>
          </cell>
        </row>
        <row r="25">
          <cell r="M25" t="b">
            <v>1</v>
          </cell>
        </row>
        <row r="32">
          <cell r="M32" t="b">
            <v>0</v>
          </cell>
        </row>
        <row r="38">
          <cell r="M38" t="b">
            <v>0</v>
          </cell>
        </row>
        <row r="40">
          <cell r="M40" t="b">
            <v>1</v>
          </cell>
        </row>
        <row r="42">
          <cell r="M42" t="b">
            <v>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6">
          <cell r="Q6" t="str">
            <v>No</v>
          </cell>
        </row>
        <row r="7">
          <cell r="C7" t="str">
            <v>Multiple times a day</v>
          </cell>
          <cell r="G7" t="str">
            <v>N/A, no exception</v>
          </cell>
          <cell r="I7" t="str">
            <v>Low</v>
          </cell>
          <cell r="K7" t="str">
            <v>Observation</v>
          </cell>
          <cell r="Q7" t="str">
            <v>Yes</v>
          </cell>
        </row>
        <row r="8">
          <cell r="C8" t="str">
            <v>Daily</v>
          </cell>
          <cell r="G8" t="str">
            <v>Yes, CD/W created</v>
          </cell>
          <cell r="I8" t="str">
            <v>Moderate</v>
          </cell>
          <cell r="K8" t="str">
            <v>Inspection</v>
          </cell>
        </row>
        <row r="9">
          <cell r="C9" t="str">
            <v>Weekly</v>
          </cell>
          <cell r="G9" t="str">
            <v>No</v>
          </cell>
          <cell r="I9" t="str">
            <v>High</v>
          </cell>
          <cell r="K9" t="str">
            <v>Reperformance</v>
          </cell>
        </row>
        <row r="10">
          <cell r="C10" t="str">
            <v>Monthly</v>
          </cell>
        </row>
        <row r="11">
          <cell r="C11" t="str">
            <v>Quarterly</v>
          </cell>
        </row>
        <row r="12">
          <cell r="C12" t="str">
            <v>Annually</v>
          </cell>
        </row>
        <row r="13">
          <cell r="C13" t="str">
            <v>As needed or Other</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XDEAL"/>
      <sheetName val=" 2100~2700 위험평가.xlsx"/>
    </sheetNames>
    <definedNames>
      <definedName name="Chart_Draw"/>
    </definedNames>
    <sheetDataSet>
      <sheetData sheetId="0" refreshError="1"/>
      <sheetData sheetId="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oping"/>
      <sheetName val="Master Review Procedures"/>
      <sheetName val="First Test Plan"/>
      <sheetName val="Master Test Plan"/>
      <sheetName val="Control Activity-1"/>
      <sheetName val="Control Activity-2"/>
      <sheetName val="Master Control Activity"/>
      <sheetName val="Master Follow-Up Items"/>
      <sheetName val="Master Testing Table Review"/>
      <sheetName val="Master Procedures (1)"/>
      <sheetName val="Master Procedures (2)"/>
      <sheetName val="Master Procedures (3)"/>
      <sheetName val="Master Procedures (4)"/>
      <sheetName val="Master Procedures (5)"/>
      <sheetName val="Master Procedures (6)"/>
      <sheetName val="Master Procedures (7)"/>
      <sheetName val="Master Procedures (8)"/>
      <sheetName val="Master Procedures (9)"/>
      <sheetName val="Library Procedures"/>
      <sheetName val="Master Procedures (10)"/>
      <sheetName val="Master Procedures (11)"/>
      <sheetName val="Master Procedures (12)"/>
      <sheetName val="Master Procedures (13)"/>
      <sheetName val="Master Procedures (14)"/>
      <sheetName val="Master Procedures (15)"/>
      <sheetName val="Master Procedures (16)"/>
      <sheetName val="Master Procedures (17)"/>
      <sheetName val="Master Procedures (18)"/>
      <sheetName val="Master Procedures (19)"/>
      <sheetName val="Master Procedures (CUST)"/>
      <sheetName val="Master Procedures (CUST_PCAOB)"/>
      <sheetName val="Master ToC Template"/>
      <sheetName val="Master ToC Template US"/>
      <sheetName val="ToC Template"/>
      <sheetName val="Master Testing Table"/>
      <sheetName val="Master Testing Table US"/>
      <sheetName val="Testing Table"/>
      <sheetName val="Master Update"/>
      <sheetName val="Master PAE_Manual"/>
      <sheetName val="Master PAE_Automated"/>
      <sheetName val="Master PAE_Benchmark"/>
      <sheetName val="Drop down"/>
    </sheetNames>
    <sheetDataSet>
      <sheetData sheetId="0">
        <row r="25">
          <cell r="M25" t="b">
            <v>0</v>
          </cell>
        </row>
      </sheetData>
      <sheetData sheetId="1" refreshError="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oping"/>
      <sheetName val="Master Review Procedures"/>
      <sheetName val="First Test Plan"/>
      <sheetName val="Master Test Plan"/>
      <sheetName val="Control Activity-1"/>
      <sheetName val="Control Activity-2"/>
      <sheetName val="Master Control Activity"/>
      <sheetName val="Master Follow-Up Items"/>
      <sheetName val="Master Testing Table Review"/>
      <sheetName val="Master Procedures (1)"/>
      <sheetName val="Master Procedures (2)"/>
      <sheetName val="Master Procedures (3)"/>
      <sheetName val="Master Procedures (4)"/>
      <sheetName val="Master Procedures (5)"/>
      <sheetName val="Master Procedures (6)"/>
      <sheetName val="Master Procedures (7)"/>
      <sheetName val="Master Procedures (8)"/>
      <sheetName val="Master Procedures (9)"/>
      <sheetName val="Library Procedures"/>
      <sheetName val="Master Procedures (10)"/>
      <sheetName val="Master Procedures (11)"/>
      <sheetName val="Master Procedures (12)"/>
      <sheetName val="Master Procedures (13)"/>
      <sheetName val="Master Procedures (14)"/>
      <sheetName val="Master Procedures (15)"/>
      <sheetName val="Master Procedures (16)"/>
      <sheetName val="Master Procedures (17)"/>
      <sheetName val="Master Procedures (18)"/>
      <sheetName val="Master Procedures (19)"/>
      <sheetName val="Master Procedures (CUST)"/>
      <sheetName val="Master Procedures (CUST_PCAOB)"/>
      <sheetName val="Master ToC Template"/>
      <sheetName val="Master ToC Template US"/>
      <sheetName val="ToC Template"/>
      <sheetName val="Master Testing Table"/>
      <sheetName val="Master Testing Table US"/>
      <sheetName val="Testing Table"/>
      <sheetName val="Master Update"/>
      <sheetName val="Master PAE_Manual"/>
      <sheetName val="Master PAE_Automated"/>
      <sheetName val="Master PAE_Benchmark"/>
      <sheetName val="Drop down"/>
    </sheetNames>
    <sheetDataSet>
      <sheetData sheetId="0">
        <row r="25">
          <cell r="M25" t="b">
            <v>0</v>
          </cell>
        </row>
      </sheetData>
      <sheetData sheetId="1" refreshError="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elp"/>
      <sheetName val="Balance Sheet"/>
      <sheetName val="Income Statement"/>
      <sheetName val="Liquidity"/>
      <sheetName val="Profitability"/>
      <sheetName val="Leverage"/>
      <sheetName val="Other Analytical Proc."/>
      <sheetName val="Tickmarks"/>
      <sheetName val="대차대조표"/>
      <sheetName val="손익계산서"/>
      <sheetName val="Sheet1"/>
      <sheetName val="대차"/>
      <sheetName val="손익"/>
      <sheetName val="대차증감"/>
      <sheetName val="손익증감"/>
      <sheetName val="공사기성"/>
      <sheetName val="major"/>
      <sheetName val="Scoping"/>
      <sheetName val="손익분석"/>
      <sheetName val="pre-anal손익계산서"/>
      <sheetName val="pre-anal대차대조표"/>
      <sheetName val="1611 Perform Preliminary Analyt"/>
      <sheetName val="gvl"/>
      <sheetName val="수처리사업"/>
      <sheetName val="XREF"/>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7NEW"/>
      <sheetName val="접수대장"/>
      <sheetName val="Balance Sheet"/>
      <sheetName val="Income Statement"/>
    </sheetNames>
    <definedNames>
      <definedName name="Data_Process"/>
    </definedNames>
    <sheetDataSet>
      <sheetData sheetId="0" refreshError="1"/>
      <sheetData sheetId="1" refreshError="1"/>
      <sheetData sheetId="2" refreshError="1"/>
      <sheetData sheetId="3"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조정"/>
      <sheetName val="현"/>
      <sheetName val="대"/>
      <sheetName val="손"/>
      <sheetName val="제"/>
      <sheetName val="원가명세서"/>
      <sheetName val="수정"/>
      <sheetName val="현금흐름표"/>
      <sheetName val="잉여금"/>
      <sheetName val="제조원가"/>
      <sheetName val="손익"/>
      <sheetName val="대차"/>
      <sheetName val="주석"/>
      <sheetName val="경영지표"/>
      <sheetName val="조회"/>
      <sheetName val="현금과예금"/>
      <sheetName val="유가증권"/>
      <sheetName val="매출채권"/>
      <sheetName val="매출"/>
      <sheetName val="VAT대조"/>
      <sheetName val="투자"/>
      <sheetName val="차입금"/>
      <sheetName val="자본"/>
      <sheetName val="어음수불"/>
      <sheetName val="미회수어음"/>
      <sheetName val="판관비"/>
      <sheetName val="이자비용"/>
      <sheetName val="이자수익"/>
      <sheetName val="영업외손익"/>
      <sheetName val="법인세"/>
      <sheetName val="매출채권처분"/>
      <sheetName val="이자비용 (2)"/>
      <sheetName val="기타당좌"/>
      <sheetName val="재고"/>
      <sheetName val="재고2"/>
      <sheetName val="재고3"/>
      <sheetName val="매출원가"/>
      <sheetName val="매입채무"/>
      <sheetName val="기타유동"/>
      <sheetName val="기타고정"/>
      <sheetName val="퇴직급여"/>
      <sheetName val="급여"/>
      <sheetName val="특별손익"/>
      <sheetName val="무형"/>
      <sheetName val="유형"/>
      <sheetName val="비율분석"/>
      <sheetName val="환율"/>
      <sheetName val="2"/>
      <sheetName val="이자율검토"/>
      <sheetName val="이자수익 (2)"/>
      <sheetName val="경영분석"/>
      <sheetName val="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row r="1">
          <cell r="A1" t="str">
            <v>TITLE</v>
          </cell>
          <cell r="B1" t="str">
            <v>TAG</v>
          </cell>
          <cell r="C1" t="str">
            <v>JKUM</v>
          </cell>
          <cell r="D1" t="str">
            <v>A01</v>
          </cell>
          <cell r="E1" t="str">
            <v>A02</v>
          </cell>
          <cell r="F1" t="str">
            <v>A03</v>
          </cell>
          <cell r="G1" t="str">
            <v>A04</v>
          </cell>
          <cell r="H1" t="str">
            <v>A05</v>
          </cell>
          <cell r="I1" t="str">
            <v>A06</v>
          </cell>
          <cell r="J1" t="str">
            <v>A07</v>
          </cell>
          <cell r="K1" t="str">
            <v>A08</v>
          </cell>
          <cell r="L1" t="str">
            <v>A09</v>
          </cell>
          <cell r="M1" t="str">
            <v>A10</v>
          </cell>
          <cell r="N1" t="str">
            <v>A11</v>
          </cell>
          <cell r="O1" t="str">
            <v>A12</v>
          </cell>
          <cell r="P1" t="str">
            <v>MONTOT</v>
          </cell>
        </row>
        <row r="2">
          <cell r="A2" t="str">
            <v>이  자  비  용</v>
          </cell>
          <cell r="B2" t="str">
            <v>차</v>
          </cell>
          <cell r="D2">
            <v>11372950</v>
          </cell>
          <cell r="E2">
            <v>6198546</v>
          </cell>
          <cell r="F2">
            <v>57788556</v>
          </cell>
          <cell r="G2">
            <v>18795349</v>
          </cell>
          <cell r="H2">
            <v>11307354</v>
          </cell>
          <cell r="I2">
            <v>46074325</v>
          </cell>
          <cell r="J2">
            <v>18941757</v>
          </cell>
          <cell r="K2">
            <v>19210375</v>
          </cell>
          <cell r="L2">
            <v>53487369</v>
          </cell>
          <cell r="M2">
            <v>21867731</v>
          </cell>
          <cell r="N2">
            <v>23080575</v>
          </cell>
          <cell r="O2">
            <v>48643006</v>
          </cell>
          <cell r="P2">
            <v>336767893</v>
          </cell>
        </row>
        <row r="3">
          <cell r="A3" t="str">
            <v>합    계</v>
          </cell>
          <cell r="B3" t="str">
            <v>차</v>
          </cell>
          <cell r="C3">
            <v>0</v>
          </cell>
          <cell r="D3">
            <v>11372950</v>
          </cell>
          <cell r="E3">
            <v>6198546</v>
          </cell>
          <cell r="F3">
            <v>57788556</v>
          </cell>
          <cell r="G3">
            <v>18795349</v>
          </cell>
          <cell r="H3">
            <v>11307354</v>
          </cell>
          <cell r="I3">
            <v>46074325</v>
          </cell>
          <cell r="J3">
            <v>18941757</v>
          </cell>
          <cell r="K3">
            <v>19210375</v>
          </cell>
          <cell r="L3">
            <v>53487369</v>
          </cell>
          <cell r="M3">
            <v>21867731</v>
          </cell>
          <cell r="N3">
            <v>23080575</v>
          </cell>
          <cell r="O3">
            <v>48643006</v>
          </cell>
          <cell r="P3">
            <v>336767893</v>
          </cell>
        </row>
      </sheetData>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sheetData sheetId="51"/>
      <sheetData sheetId="52"/>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mallSamp"/>
      <sheetName val="Check_Spell"/>
      <sheetName val="2001Non-Statistical Sampling-1"/>
      <sheetName val="Targeted Testing"/>
      <sheetName val="Non-Statistical Sampling"/>
      <sheetName val="Accept Reject"/>
      <sheetName val="AR Drop Downs"/>
      <sheetName val="ARLU"/>
      <sheetName val="Instructions"/>
      <sheetName val="First Sample Results"/>
      <sheetName val="DropDown"/>
      <sheetName val="Currency"/>
      <sheetName val="sample"/>
      <sheetName val="2000 기중거래test"/>
      <sheetName val="모집단의 선정"/>
      <sheetName val="증빙확인"/>
      <sheetName val="Sheet7"/>
    </sheetNames>
    <sheetDataSet>
      <sheetData sheetId="0"/>
      <sheetData sheetId="1"/>
      <sheetData sheetId="2"/>
      <sheetData sheetId="3"/>
      <sheetData sheetId="4">
        <row r="5">
          <cell r="AR5" t="b">
            <v>0</v>
          </cell>
        </row>
        <row r="6">
          <cell r="AR6" t="b">
            <v>0</v>
          </cell>
        </row>
        <row r="12">
          <cell r="AR12"/>
        </row>
        <row r="15">
          <cell r="AK15"/>
        </row>
        <row r="20">
          <cell r="Y20"/>
        </row>
      </sheetData>
      <sheetData sheetId="5"/>
      <sheetData sheetId="6">
        <row r="6">
          <cell r="A6" t="str">
            <v>Low</v>
          </cell>
          <cell r="C6">
            <v>0</v>
          </cell>
          <cell r="E6" t="str">
            <v>Yes</v>
          </cell>
          <cell r="G6" t="str">
            <v>Haphazard</v>
          </cell>
          <cell r="I6" t="str">
            <v>&gt;= 200</v>
          </cell>
          <cell r="K6">
            <v>0</v>
          </cell>
        </row>
        <row r="7">
          <cell r="A7" t="str">
            <v>Moderate</v>
          </cell>
          <cell r="C7">
            <v>1</v>
          </cell>
          <cell r="E7" t="str">
            <v>No</v>
          </cell>
          <cell r="G7" t="str">
            <v>Random</v>
          </cell>
          <cell r="I7" t="str">
            <v>100 - 199</v>
          </cell>
          <cell r="K7">
            <v>1</v>
          </cell>
        </row>
        <row r="8">
          <cell r="A8" t="str">
            <v>High</v>
          </cell>
          <cell r="C8">
            <v>2</v>
          </cell>
          <cell r="E8" t="str">
            <v>N/A</v>
          </cell>
          <cell r="I8" t="str">
            <v>50 - 99</v>
          </cell>
          <cell r="K8">
            <v>2</v>
          </cell>
        </row>
        <row r="9">
          <cell r="I9" t="str">
            <v>20 - 49</v>
          </cell>
          <cell r="K9">
            <v>3</v>
          </cell>
        </row>
        <row r="10">
          <cell r="I10" t="str">
            <v>&lt; 20</v>
          </cell>
          <cell r="K10">
            <v>4</v>
          </cell>
        </row>
        <row r="11">
          <cell r="K11">
            <v>5</v>
          </cell>
        </row>
        <row r="12">
          <cell r="K12">
            <v>6</v>
          </cell>
        </row>
        <row r="13">
          <cell r="K13">
            <v>7</v>
          </cell>
        </row>
        <row r="14">
          <cell r="K14">
            <v>8</v>
          </cell>
        </row>
        <row r="15">
          <cell r="K15">
            <v>9</v>
          </cell>
        </row>
        <row r="16">
          <cell r="K16">
            <v>10</v>
          </cell>
        </row>
        <row r="17">
          <cell r="K17">
            <v>11</v>
          </cell>
        </row>
        <row r="18">
          <cell r="K18">
            <v>12</v>
          </cell>
        </row>
        <row r="19">
          <cell r="K19">
            <v>13</v>
          </cell>
        </row>
        <row r="20">
          <cell r="K20">
            <v>14</v>
          </cell>
        </row>
        <row r="21">
          <cell r="K21">
            <v>15</v>
          </cell>
        </row>
        <row r="22">
          <cell r="K22">
            <v>16</v>
          </cell>
        </row>
        <row r="23">
          <cell r="K23">
            <v>17</v>
          </cell>
        </row>
        <row r="24">
          <cell r="K24">
            <v>18</v>
          </cell>
        </row>
        <row r="25">
          <cell r="K25">
            <v>19</v>
          </cell>
        </row>
        <row r="26">
          <cell r="K26">
            <v>20</v>
          </cell>
        </row>
        <row r="27">
          <cell r="K27" t="str">
            <v>&gt;20</v>
          </cell>
        </row>
      </sheetData>
      <sheetData sheetId="7"/>
      <sheetData sheetId="8"/>
      <sheetData sheetId="9"/>
      <sheetData sheetId="10">
        <row r="1">
          <cell r="B1" t="str">
            <v>?</v>
          </cell>
          <cell r="D1" t="str">
            <v>?</v>
          </cell>
          <cell r="H1" t="str">
            <v>Ratio Estimation</v>
          </cell>
        </row>
        <row r="2">
          <cell r="B2" t="str">
            <v>Low</v>
          </cell>
          <cell r="D2" t="str">
            <v>Haphazard</v>
          </cell>
          <cell r="H2" t="str">
            <v>Difference Estimation</v>
          </cell>
        </row>
        <row r="3">
          <cell r="B3" t="str">
            <v>Moderate</v>
          </cell>
          <cell r="D3" t="str">
            <v>Random</v>
          </cell>
        </row>
        <row r="4">
          <cell r="B4" t="str">
            <v>High</v>
          </cell>
          <cell r="D4" t="str">
            <v>Systematic</v>
          </cell>
        </row>
      </sheetData>
      <sheetData sheetId="11">
        <row r="3">
          <cell r="C3" t="str">
            <v>Won</v>
          </cell>
        </row>
        <row r="9">
          <cell r="B9" t="str">
            <v>Currency?</v>
          </cell>
        </row>
        <row r="10">
          <cell r="B10" t="str">
            <v>AUS$</v>
          </cell>
        </row>
        <row r="11">
          <cell r="B11" t="str">
            <v>CAN$</v>
          </cell>
        </row>
        <row r="12">
          <cell r="B12" t="str">
            <v>Euro</v>
          </cell>
        </row>
        <row r="13">
          <cell r="B13" t="str">
            <v>Pound</v>
          </cell>
        </row>
        <row r="14">
          <cell r="B14" t="str">
            <v>US$</v>
          </cell>
        </row>
        <row r="15">
          <cell r="B15" t="str">
            <v>Yen</v>
          </cell>
        </row>
        <row r="16">
          <cell r="B16" t="str">
            <v>Colon</v>
          </cell>
        </row>
        <row r="17">
          <cell r="B17" t="str">
            <v>Dong</v>
          </cell>
        </row>
        <row r="18">
          <cell r="B18" t="str">
            <v>Franc</v>
          </cell>
        </row>
        <row r="19">
          <cell r="B19" t="str">
            <v>Kip</v>
          </cell>
        </row>
        <row r="20">
          <cell r="B20" t="str">
            <v>Kroner</v>
          </cell>
        </row>
        <row r="21">
          <cell r="B21" t="str">
            <v>Lira</v>
          </cell>
        </row>
        <row r="22">
          <cell r="B22" t="str">
            <v>Naira</v>
          </cell>
        </row>
        <row r="23">
          <cell r="B23" t="str">
            <v>Reais</v>
          </cell>
        </row>
        <row r="24">
          <cell r="B24" t="str">
            <v>Rubles</v>
          </cell>
        </row>
        <row r="25">
          <cell r="B25" t="str">
            <v>Rupee</v>
          </cell>
        </row>
        <row r="26">
          <cell r="B26" t="str">
            <v>Sequel</v>
          </cell>
        </row>
        <row r="27">
          <cell r="B27" t="str">
            <v>Thai</v>
          </cell>
        </row>
        <row r="28">
          <cell r="B28" t="str">
            <v>Tugrik</v>
          </cell>
        </row>
        <row r="29">
          <cell r="B29" t="str">
            <v>Won</v>
          </cell>
        </row>
        <row r="30">
          <cell r="B30" t="str">
            <v>Yuan</v>
          </cell>
        </row>
        <row r="31">
          <cell r="B31" t="str">
            <v>Other</v>
          </cell>
        </row>
      </sheetData>
      <sheetData sheetId="12"/>
      <sheetData sheetId="13"/>
      <sheetData sheetId="14"/>
      <sheetData sheetId="15"/>
      <sheetData sheetId="16"/>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mallSamp"/>
      <sheetName val="Check_Spell"/>
      <sheetName val="2001Non-Statistical Sampling-1"/>
      <sheetName val="Targeted Testing"/>
      <sheetName val="Non-Statistical Sampling"/>
      <sheetName val="Accept Reject"/>
      <sheetName val="AR Drop Downs"/>
      <sheetName val="ARLU"/>
      <sheetName val="Instructions"/>
      <sheetName val="First Sample Results"/>
      <sheetName val="DropDown"/>
      <sheetName val="Currency"/>
      <sheetName val="sample"/>
      <sheetName val="2000 기중거래test"/>
      <sheetName val="모집단의 선정"/>
      <sheetName val="증빙확인"/>
      <sheetName val="Sheet7"/>
    </sheetNames>
    <sheetDataSet>
      <sheetData sheetId="0"/>
      <sheetData sheetId="1"/>
      <sheetData sheetId="2"/>
      <sheetData sheetId="3"/>
      <sheetData sheetId="4">
        <row r="5">
          <cell r="AR5" t="b">
            <v>0</v>
          </cell>
        </row>
        <row r="6">
          <cell r="AR6" t="b">
            <v>0</v>
          </cell>
        </row>
        <row r="12">
          <cell r="AR12">
            <v>0</v>
          </cell>
        </row>
        <row r="15">
          <cell r="AK15">
            <v>0</v>
          </cell>
        </row>
        <row r="20">
          <cell r="Y20">
            <v>0</v>
          </cell>
        </row>
      </sheetData>
      <sheetData sheetId="5"/>
      <sheetData sheetId="6">
        <row r="6">
          <cell r="A6" t="str">
            <v>Low</v>
          </cell>
          <cell r="C6">
            <v>0</v>
          </cell>
          <cell r="E6" t="str">
            <v>Yes</v>
          </cell>
          <cell r="G6" t="str">
            <v>Haphazard</v>
          </cell>
          <cell r="I6" t="str">
            <v>&gt;= 200</v>
          </cell>
          <cell r="K6">
            <v>0</v>
          </cell>
        </row>
        <row r="7">
          <cell r="A7" t="str">
            <v>Moderate</v>
          </cell>
          <cell r="C7">
            <v>1</v>
          </cell>
          <cell r="E7" t="str">
            <v>No</v>
          </cell>
          <cell r="G7" t="str">
            <v>Random</v>
          </cell>
          <cell r="I7" t="str">
            <v>100 - 199</v>
          </cell>
          <cell r="K7">
            <v>1</v>
          </cell>
        </row>
        <row r="8">
          <cell r="A8" t="str">
            <v>High</v>
          </cell>
          <cell r="C8">
            <v>2</v>
          </cell>
          <cell r="E8" t="str">
            <v>N/A</v>
          </cell>
          <cell r="I8" t="str">
            <v>50 - 99</v>
          </cell>
          <cell r="K8">
            <v>2</v>
          </cell>
        </row>
        <row r="9">
          <cell r="I9" t="str">
            <v>20 - 49</v>
          </cell>
          <cell r="K9">
            <v>3</v>
          </cell>
        </row>
        <row r="10">
          <cell r="I10" t="str">
            <v>&lt; 20</v>
          </cell>
          <cell r="K10">
            <v>4</v>
          </cell>
        </row>
        <row r="11">
          <cell r="K11">
            <v>5</v>
          </cell>
        </row>
        <row r="12">
          <cell r="K12">
            <v>6</v>
          </cell>
        </row>
        <row r="13">
          <cell r="K13">
            <v>7</v>
          </cell>
        </row>
        <row r="14">
          <cell r="K14">
            <v>8</v>
          </cell>
        </row>
        <row r="15">
          <cell r="K15">
            <v>9</v>
          </cell>
        </row>
        <row r="16">
          <cell r="K16">
            <v>10</v>
          </cell>
        </row>
        <row r="17">
          <cell r="K17">
            <v>11</v>
          </cell>
        </row>
        <row r="18">
          <cell r="K18">
            <v>12</v>
          </cell>
        </row>
        <row r="19">
          <cell r="K19">
            <v>13</v>
          </cell>
        </row>
        <row r="20">
          <cell r="K20">
            <v>14</v>
          </cell>
        </row>
        <row r="21">
          <cell r="K21">
            <v>15</v>
          </cell>
        </row>
        <row r="22">
          <cell r="K22">
            <v>16</v>
          </cell>
        </row>
        <row r="23">
          <cell r="K23">
            <v>17</v>
          </cell>
        </row>
        <row r="24">
          <cell r="K24">
            <v>18</v>
          </cell>
        </row>
        <row r="25">
          <cell r="K25">
            <v>19</v>
          </cell>
        </row>
        <row r="26">
          <cell r="K26">
            <v>20</v>
          </cell>
        </row>
        <row r="27">
          <cell r="K27" t="str">
            <v>&gt;20</v>
          </cell>
        </row>
      </sheetData>
      <sheetData sheetId="7"/>
      <sheetData sheetId="8"/>
      <sheetData sheetId="9"/>
      <sheetData sheetId="10">
        <row r="1">
          <cell r="B1" t="str">
            <v>?</v>
          </cell>
          <cell r="D1" t="str">
            <v>?</v>
          </cell>
          <cell r="H1" t="str">
            <v>Ratio Estimation</v>
          </cell>
        </row>
        <row r="2">
          <cell r="B2" t="str">
            <v>Low</v>
          </cell>
          <cell r="D2" t="str">
            <v>Haphazard</v>
          </cell>
          <cell r="H2" t="str">
            <v>Difference Estimation</v>
          </cell>
        </row>
        <row r="3">
          <cell r="B3" t="str">
            <v>Moderate</v>
          </cell>
          <cell r="D3" t="str">
            <v>Random</v>
          </cell>
        </row>
        <row r="4">
          <cell r="B4" t="str">
            <v>High</v>
          </cell>
          <cell r="D4" t="str">
            <v>Systematic</v>
          </cell>
        </row>
      </sheetData>
      <sheetData sheetId="11">
        <row r="3">
          <cell r="C3" t="str">
            <v>Won</v>
          </cell>
        </row>
        <row r="9">
          <cell r="B9" t="str">
            <v>Currency?</v>
          </cell>
        </row>
        <row r="10">
          <cell r="B10" t="str">
            <v>AUS$</v>
          </cell>
        </row>
        <row r="11">
          <cell r="B11" t="str">
            <v>CAN$</v>
          </cell>
        </row>
        <row r="12">
          <cell r="B12" t="str">
            <v>Euro</v>
          </cell>
        </row>
        <row r="13">
          <cell r="B13" t="str">
            <v>Pound</v>
          </cell>
        </row>
        <row r="14">
          <cell r="B14" t="str">
            <v>US$</v>
          </cell>
        </row>
        <row r="15">
          <cell r="B15" t="str">
            <v>Yen</v>
          </cell>
        </row>
        <row r="16">
          <cell r="B16" t="str">
            <v>Colon</v>
          </cell>
        </row>
        <row r="17">
          <cell r="B17" t="str">
            <v>Dong</v>
          </cell>
        </row>
        <row r="18">
          <cell r="B18" t="str">
            <v>Franc</v>
          </cell>
        </row>
        <row r="19">
          <cell r="B19" t="str">
            <v>Kip</v>
          </cell>
        </row>
        <row r="20">
          <cell r="B20" t="str">
            <v>Kroner</v>
          </cell>
        </row>
        <row r="21">
          <cell r="B21" t="str">
            <v>Lira</v>
          </cell>
        </row>
        <row r="22">
          <cell r="B22" t="str">
            <v>Naira</v>
          </cell>
        </row>
        <row r="23">
          <cell r="B23" t="str">
            <v>Reais</v>
          </cell>
        </row>
        <row r="24">
          <cell r="B24" t="str">
            <v>Rubles</v>
          </cell>
        </row>
        <row r="25">
          <cell r="B25" t="str">
            <v>Rupee</v>
          </cell>
        </row>
        <row r="26">
          <cell r="B26" t="str">
            <v>Sequel</v>
          </cell>
        </row>
        <row r="27">
          <cell r="B27" t="str">
            <v>Thai</v>
          </cell>
        </row>
        <row r="28">
          <cell r="B28" t="str">
            <v>Tugrik</v>
          </cell>
        </row>
        <row r="29">
          <cell r="B29" t="str">
            <v>Won</v>
          </cell>
        </row>
        <row r="30">
          <cell r="B30" t="str">
            <v>Yuan</v>
          </cell>
        </row>
        <row r="31">
          <cell r="B31" t="str">
            <v>Other</v>
          </cell>
        </row>
      </sheetData>
      <sheetData sheetId="12"/>
      <sheetData sheetId="13"/>
      <sheetData sheetId="14"/>
      <sheetData sheetId="15"/>
      <sheetData sheetId="16"/>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1월05일"/>
      <sheetName val="증감분석 및 연결조정"/>
      <sheetName val="Summary"/>
      <sheetName val="감가상각"/>
      <sheetName val="tax1"/>
      <sheetName val="Currency"/>
      <sheetName val="Non-Statistical Sampling"/>
      <sheetName val="AR Drop Downs"/>
      <sheetName val="DropDown"/>
    </sheetNames>
    <definedNames>
      <definedName name="DELETE"/>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계약10일"/>
      <sheetName val="99판매상세"/>
      <sheetName val="Summary"/>
      <sheetName val="DATA"/>
      <sheetName val="Configuration"/>
      <sheetName val="JournalSummary"/>
      <sheetName val="WorkFile"/>
      <sheetName val="기초자료"/>
      <sheetName val="PLarp"/>
    </sheetNames>
    <definedNames>
      <definedName name="don"/>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brary Procedures1"/>
      <sheetName val="Library Procedures2"/>
      <sheetName val="Library Procedures3 "/>
      <sheetName val="Library Procedures4"/>
      <sheetName val="Library Procedures5"/>
      <sheetName val="Library Procedures6"/>
      <sheetName val="Results Template"/>
      <sheetName val="ToD Template"/>
      <sheetName val="Menu Master"/>
      <sheetName val="Targeted Testing Master"/>
      <sheetName val="Non-Statistical Sampling Master"/>
      <sheetName val="Suppl Non-Stat Sample Master"/>
      <sheetName val="Accept Reject Master"/>
      <sheetName val="First Sample Results Master"/>
      <sheetName val="Global Data"/>
      <sheetName val="INVENTORY"/>
      <sheetName val="채권(하반기)"/>
      <sheetName val="(0915완료)001 - Cash_박세희_0828"/>
      <sheetName val="임대"/>
      <sheetName val="Currency"/>
      <sheetName val="Non-Statistical Sampling"/>
      <sheetName val="AR Drop Downs"/>
      <sheetName val="DropDown"/>
      <sheetName val="기계장치"/>
      <sheetName val="108.수선비"/>
      <sheetName val="controll"/>
      <sheetName val="Beforesyy"/>
      <sheetName val="ins"/>
    </sheetNames>
    <sheetDataSet>
      <sheetData sheetId="0"/>
      <sheetData sheetId="1"/>
      <sheetData sheetId="2"/>
      <sheetData sheetId="3"/>
      <sheetData sheetId="4">
        <row r="92">
          <cell r="B92" t="str">
            <v xml:space="preserve">   ?</v>
          </cell>
        </row>
      </sheetData>
      <sheetData sheetId="5"/>
      <sheetData sheetId="6">
        <row r="50">
          <cell r="C50" t="str">
            <v xml:space="preserve">   ?</v>
          </cell>
        </row>
      </sheetData>
      <sheetData sheetId="7"/>
      <sheetData sheetId="8"/>
      <sheetData sheetId="9"/>
      <sheetData sheetId="10">
        <row r="50">
          <cell r="C50" t="str">
            <v xml:space="preserve">   ?</v>
          </cell>
        </row>
        <row r="63">
          <cell r="C63">
            <v>1</v>
          </cell>
        </row>
      </sheetData>
      <sheetData sheetId="11"/>
      <sheetData sheetId="12"/>
      <sheetData sheetId="13"/>
      <sheetData sheetId="14">
        <row r="50">
          <cell r="C50" t="str">
            <v xml:space="preserve">   ?</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brary Procedures"/>
      <sheetName val="3100-10"/>
      <sheetName val="3100-20"/>
      <sheetName val="Targeted Testing(취득)"/>
      <sheetName val="Result(3100-30)"/>
      <sheetName val="취득명세"/>
      <sheetName val="3100-40-1"/>
      <sheetName val="3100-40-2"/>
      <sheetName val="3100-50"/>
      <sheetName val="건물"/>
      <sheetName val="구축물"/>
      <sheetName val="기계장치"/>
      <sheetName val="차량운반구"/>
      <sheetName val="공구와기구"/>
      <sheetName val="집기비품"/>
      <sheetName val="#1_손상징후의파악"/>
      <sheetName val="#2_회수가능액의측정"/>
      <sheetName val="#3_손상차손의결정"/>
      <sheetName val="EUI Report"/>
      <sheetName val="ToD Template"/>
      <sheetName val="Menu Master"/>
      <sheetName val="Targeted Testing Master"/>
      <sheetName val="Non-Statistical Sampling Master"/>
      <sheetName val="Suppl Non-Stat Sample Master"/>
      <sheetName val="Two Step Revenue Testing Master"/>
      <sheetName val="Accept Reject Master"/>
      <sheetName val="AR Confirmation Log Master"/>
      <sheetName val="Fixed Asset Additions Master"/>
      <sheetName val="Fixed Asset Disposals Master"/>
      <sheetName val="Unrecord Liab - Pd Inv Master"/>
      <sheetName val="Unrecord Liab - Unpd Inv Master"/>
      <sheetName val="Testing Detail Master"/>
      <sheetName val="First Sample Results Master"/>
      <sheetName val="Global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50">
          <cell r="C50" t="str">
            <v xml:space="preserve">   ?</v>
          </cell>
        </row>
        <row r="51">
          <cell r="C51" t="str">
            <v>Low</v>
          </cell>
        </row>
        <row r="52">
          <cell r="C52" t="str">
            <v>Moderate</v>
          </cell>
        </row>
        <row r="53">
          <cell r="C53" t="str">
            <v>High</v>
          </cell>
        </row>
        <row r="63">
          <cell r="C63">
            <v>1</v>
          </cell>
        </row>
      </sheetData>
      <sheetData sheetId="23"/>
      <sheetData sheetId="24">
        <row r="45">
          <cell r="T45">
            <v>0</v>
          </cell>
        </row>
        <row r="85">
          <cell r="C85">
            <v>0</v>
          </cell>
        </row>
        <row r="87">
          <cell r="C87">
            <v>0</v>
          </cell>
        </row>
      </sheetData>
      <sheetData sheetId="25"/>
      <sheetData sheetId="26"/>
      <sheetData sheetId="27"/>
      <sheetData sheetId="28"/>
      <sheetData sheetId="29"/>
      <sheetData sheetId="30"/>
      <sheetData sheetId="31"/>
      <sheetData sheetId="32"/>
      <sheetData sheetId="33">
        <row r="92">
          <cell r="B92" t="str">
            <v xml:space="preserve">   ?</v>
          </cell>
        </row>
        <row r="93">
          <cell r="B93" t="str">
            <v>Low</v>
          </cell>
        </row>
        <row r="94">
          <cell r="B94" t="str">
            <v>Moderate</v>
          </cell>
        </row>
        <row r="95">
          <cell r="B95" t="str">
            <v>High</v>
          </cell>
        </row>
      </sheetData>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brary Procedures"/>
      <sheetName val="3100-10"/>
      <sheetName val="3100-20"/>
      <sheetName val="Targeted Testing(취득)"/>
      <sheetName val="Result(3100-30)"/>
      <sheetName val="취득명세"/>
      <sheetName val="3100-40-1"/>
      <sheetName val="3100-40-2"/>
      <sheetName val="3100-50"/>
      <sheetName val="건물"/>
      <sheetName val="구축물"/>
      <sheetName val="기계장치"/>
      <sheetName val="차량운반구"/>
      <sheetName val="공구와기구"/>
      <sheetName val="집기비품"/>
      <sheetName val="#1_손상징후의파악"/>
      <sheetName val="#2_회수가능액의측정"/>
      <sheetName val="#3_손상차손의결정"/>
      <sheetName val="EUI Report"/>
      <sheetName val="ToD Template"/>
      <sheetName val="Menu Master"/>
      <sheetName val="Targeted Testing Master"/>
      <sheetName val="Non-Statistical Sampling Master"/>
      <sheetName val="Suppl Non-Stat Sample Master"/>
      <sheetName val="Two Step Revenue Testing Master"/>
      <sheetName val="Accept Reject Master"/>
      <sheetName val="AR Confirmation Log Master"/>
      <sheetName val="Fixed Asset Additions Master"/>
      <sheetName val="Fixed Asset Disposals Master"/>
      <sheetName val="Unrecord Liab - Pd Inv Master"/>
      <sheetName val="Unrecord Liab - Unpd Inv Master"/>
      <sheetName val="Testing Detail Master"/>
      <sheetName val="First Sample Results Master"/>
      <sheetName val="Global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50">
          <cell r="C50" t="str">
            <v xml:space="preserve">   ?</v>
          </cell>
        </row>
        <row r="51">
          <cell r="C51" t="str">
            <v>Low</v>
          </cell>
        </row>
        <row r="52">
          <cell r="C52" t="str">
            <v>Moderate</v>
          </cell>
        </row>
        <row r="53">
          <cell r="C53" t="str">
            <v>High</v>
          </cell>
        </row>
        <row r="63">
          <cell r="C63">
            <v>1</v>
          </cell>
        </row>
      </sheetData>
      <sheetData sheetId="23"/>
      <sheetData sheetId="24">
        <row r="45">
          <cell r="T45">
            <v>0</v>
          </cell>
        </row>
        <row r="85">
          <cell r="C85">
            <v>0</v>
          </cell>
        </row>
        <row r="87">
          <cell r="C87">
            <v>0</v>
          </cell>
        </row>
      </sheetData>
      <sheetData sheetId="25"/>
      <sheetData sheetId="26"/>
      <sheetData sheetId="27"/>
      <sheetData sheetId="28"/>
      <sheetData sheetId="29"/>
      <sheetData sheetId="30"/>
      <sheetData sheetId="31"/>
      <sheetData sheetId="32"/>
      <sheetData sheetId="33">
        <row r="92">
          <cell r="B92" t="str">
            <v xml:space="preserve">   ?</v>
          </cell>
        </row>
        <row r="93">
          <cell r="B93" t="str">
            <v>Low</v>
          </cell>
        </row>
        <row r="94">
          <cell r="B94" t="str">
            <v>Moderate</v>
          </cell>
        </row>
        <row r="95">
          <cell r="B95" t="str">
            <v>High</v>
          </cell>
        </row>
      </sheetData>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VXXXXXXXXXXXXXXXXXXXXXXXX"/>
      <sheetName val="협력작업"/>
      <sheetName val="합손"/>
      <sheetName val="손익"/>
      <sheetName val="건설수입"/>
      <sheetName val="부문손익"/>
      <sheetName val="총원가"/>
      <sheetName val="감가상각"/>
      <sheetName val="결산대체"/>
      <sheetName val="인건비"/>
      <sheetName val="98월비용"/>
      <sheetName val="손익1"/>
      <sheetName val="실적"/>
      <sheetName val="합산손익"/>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VXXXXXXXXXXXXXXXXXXXXXXXX"/>
      <sheetName val="협력작업"/>
      <sheetName val="합손"/>
      <sheetName val="손익"/>
      <sheetName val="건설수입"/>
      <sheetName val="부문손익"/>
      <sheetName val="총원가"/>
      <sheetName val="감가상각"/>
      <sheetName val="결산대체"/>
      <sheetName val="인건비"/>
      <sheetName val="98월비용"/>
      <sheetName val="손익1"/>
      <sheetName val="실적"/>
      <sheetName val="합산손익"/>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100"/>
      <sheetName val="2110"/>
      <sheetName val="2100A"/>
      <sheetName val="2110A"/>
      <sheetName val="2110B"/>
      <sheetName val="2120"/>
      <sheetName val="2120A"/>
      <sheetName val="2131"/>
      <sheetName val="2132"/>
      <sheetName val="2133"/>
      <sheetName val="2301"/>
      <sheetName val="2302"/>
      <sheetName val="2511"/>
      <sheetName val="2512"/>
      <sheetName val="2513"/>
      <sheetName val="2520"/>
      <sheetName val="2530"/>
      <sheetName val="2530A"/>
      <sheetName val="2530B"/>
      <sheetName val="2530C"/>
      <sheetName val="2600"/>
      <sheetName val="2700"/>
      <sheetName val="2700-3"/>
      <sheetName val="2700A"/>
      <sheetName val="Sheet1"/>
      <sheetName val="Sheet2"/>
      <sheetName val="Sheet3"/>
    </sheetNames>
    <definedNames>
      <definedName name="prt6bn46bt82" refersTo="#REF!" sheetId="20"/>
      <definedName name="PRT6BN5BT41" refersTo="#REF!" sheetId="20"/>
      <definedName name="prt6bv7cc30" refersTo="#REF!" sheetId="20"/>
    </definedNames>
    <sheetDataSet>
      <sheetData sheetId="0" refreshError="1"/>
      <sheetData sheetId="1" refreshError="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sheetData sheetId="21" refreshError="1"/>
      <sheetData sheetId="22" refreshError="1"/>
      <sheetData sheetId="23"/>
      <sheetData sheetId="24" refreshError="1"/>
      <sheetData sheetId="25" refreshError="1"/>
      <sheetData sheetId="2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100"/>
      <sheetName val="2110"/>
      <sheetName val="2100A"/>
      <sheetName val="2110A"/>
      <sheetName val="2110B"/>
      <sheetName val="2120"/>
      <sheetName val="2120A"/>
      <sheetName val="2131"/>
      <sheetName val="2132"/>
      <sheetName val="2133"/>
      <sheetName val="2301"/>
      <sheetName val="2302"/>
      <sheetName val="2511"/>
      <sheetName val="2512"/>
      <sheetName val="2513"/>
      <sheetName val="2520"/>
      <sheetName val="2530"/>
      <sheetName val="2530A"/>
      <sheetName val="2530B"/>
      <sheetName val="2530C"/>
      <sheetName val="2600"/>
      <sheetName val="2700"/>
      <sheetName val="2700-3"/>
      <sheetName val="2700A"/>
      <sheetName val="Sheet1"/>
      <sheetName val="Sheet2"/>
      <sheetName val="Sheet3"/>
    </sheetNames>
    <definedNames>
      <definedName name="prt6bn46bt82" refersTo="#REF!" sheetId="20"/>
      <definedName name="PRT6BN5BT41" refersTo="#REF!" sheetId="20"/>
      <definedName name="prt6bv7cc30" refersTo="#REF!" sheetId="20"/>
    </definedNames>
    <sheetDataSet>
      <sheetData sheetId="0" refreshError="1"/>
      <sheetData sheetId="1" refreshError="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sheetData sheetId="21" refreshError="1"/>
      <sheetData sheetId="22" refreshError="1"/>
      <sheetData sheetId="23"/>
      <sheetData sheetId="24" refreshError="1"/>
      <sheetData sheetId="25" refreshError="1"/>
      <sheetData sheetId="26"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유형자산"/>
      <sheetName val="Disclosure"/>
      <sheetName val="유형자산 취득 처분"/>
      <sheetName val="For Cash Flow"/>
      <sheetName val="감가상각비 Analytical Review"/>
      <sheetName val="감가상각비 Test"/>
      <sheetName val="감가상각비 배분"/>
      <sheetName val="유형자산 취득 명세"/>
      <sheetName val="처분내역"/>
      <sheetName val="Sample Data"/>
      <sheetName val="CMA_Calculations"/>
      <sheetName val="CMA_Selections"/>
      <sheetName val="XREF"/>
      <sheetName val="Tickmarks"/>
      <sheetName val="9-1. 개별감사업무프로필"/>
      <sheetName val="정산표"/>
      <sheetName val="매도가능증권(5220)"/>
      <sheetName val="만기보유증권-고정(5230)"/>
      <sheetName val="시산표"/>
      <sheetName val="F456"/>
      <sheetName val="이연법인세"/>
    </sheetNames>
    <sheetDataSet>
      <sheetData sheetId="0" refreshError="1">
        <row r="53">
          <cell r="J53">
            <v>4707594</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일반"/>
      <sheetName val="F123"/>
      <sheetName val="F456"/>
      <sheetName val="BS"/>
      <sheetName val="PL"/>
      <sheetName val="RE"/>
      <sheetName val="CF"/>
      <sheetName val="cf 정산표"/>
      <sheetName val="Ratio"/>
      <sheetName val="비율"/>
      <sheetName val="REVIEW"/>
      <sheetName val="REVIEW (2)"/>
      <sheetName val="REVIEW(3)"/>
      <sheetName val="Sheet1"/>
      <sheetName val="XREF"/>
      <sheetName val="Tickmark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 finding"/>
      <sheetName val="정산표"/>
      <sheetName val="BS"/>
      <sheetName val="PL"/>
      <sheetName val="RE"/>
      <sheetName val="자본변동표"/>
      <sheetName val="CF"/>
      <sheetName val="현금흐름검증"/>
      <sheetName val="주요경영지표 (검증)"/>
      <sheetName val="Stock Div Accural"/>
      <sheetName val="5300"/>
      <sheetName val="LeadSchedule"/>
      <sheetName val="현금및예치금집계표"/>
      <sheetName val="F456"/>
      <sheetName val="XREF"/>
      <sheetName val="5.지분법분개"/>
      <sheetName val="2.지분법적용주식Leadsheet(1)"/>
      <sheetName val="Sheet1"/>
      <sheetName val="2600"/>
      <sheetName val="INDEX"/>
      <sheetName val="3100"/>
      <sheetName val="1100"/>
      <sheetName val="1300"/>
      <sheetName val="2500"/>
      <sheetName val="2200"/>
      <sheetName val="손익"/>
      <sheetName val="차수"/>
      <sheetName val="R(BS-PL-RE)"/>
      <sheetName val="audit_finding"/>
      <sheetName val="주요경영지표_(검증)"/>
      <sheetName val="1.외주공사"/>
      <sheetName val="so-021"/>
      <sheetName val="한세A4PL"/>
      <sheetName val="5500"/>
      <sheetName val="매출채권"/>
      <sheetName val="심리RN"/>
      <sheetName val="03년 추계액"/>
      <sheetName val="WPL"/>
      <sheetName val="VOL1"/>
      <sheetName val="A"/>
      <sheetName val="현금흐름표"/>
      <sheetName val="공사미수금"/>
      <sheetName val="김포정산FS_110212"/>
      <sheetName val="Menu_Lin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
      <sheetName val="감가상각LS"/>
      <sheetName val="주석사항"/>
      <sheetName val="건설중인자산대체 "/>
      <sheetName val="건물 "/>
      <sheetName val="구축물"/>
      <sheetName val="유선방송설비"/>
      <sheetName val="차량운반구 "/>
      <sheetName val="컨버터 "/>
      <sheetName val="전송선로설비"/>
      <sheetName val="집기비품"/>
      <sheetName val="공구기구 "/>
      <sheetName val="XREF"/>
      <sheetName val="Tickmarks"/>
      <sheetName val="TB"/>
      <sheetName val="롯데캐피탈2(07추가)"/>
      <sheetName val="롯데캐피탈1"/>
      <sheetName val="PAJE(CAJE)"/>
      <sheetName val="PRJE(CRJE)"/>
      <sheetName val="시산표"/>
      <sheetName val="LS (2)"/>
      <sheetName val="건물 (2)"/>
      <sheetName val="유선방송설비 (2)"/>
      <sheetName val="차량운반구 (2)"/>
      <sheetName val="전송선로설비 (2)"/>
      <sheetName val="집기비품 (2)"/>
      <sheetName val="공구기구 (2)"/>
      <sheetName val="구축물 (2)"/>
      <sheetName val="컨버터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대차 및 손익(A.R)"/>
      <sheetName val="PAJE,PRJE"/>
      <sheetName val="WTB"/>
      <sheetName val="인쇄용BSPLRE"/>
      <sheetName val="인쇄용CF"/>
      <sheetName val="7기현금정산"/>
      <sheetName val="7기현금정산보조"/>
      <sheetName val="8기현금정산"/>
      <sheetName val="8기현금정산보조"/>
      <sheetName val="전기인쇄용재무제표"/>
      <sheetName val="재무비율(Analytical)"/>
      <sheetName val="인쇄용재무비율"/>
      <sheetName val="주석사항"/>
      <sheetName val="XREF"/>
      <sheetName val="Tickmarks"/>
    </sheetNames>
    <sheetDataSet>
      <sheetData sheetId="0" refreshError="1"/>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2)"/>
      <sheetName val="감가상각LS (2)"/>
      <sheetName val="건설중인자산대체 (2)"/>
      <sheetName val="건물 (2)"/>
      <sheetName val="구축물 (2)"/>
      <sheetName val="유선방송설비 (2)"/>
      <sheetName val="차량운반구 (2)"/>
      <sheetName val="컨버터 (2)"/>
      <sheetName val="전송선로설비 (2)"/>
      <sheetName val="집기비품 (2)"/>
      <sheetName val="공구기구 (2)"/>
      <sheetName val="LS"/>
      <sheetName val="감가상각LS"/>
      <sheetName val="주석사항"/>
      <sheetName val="건설중인자산대체"/>
      <sheetName val="건물"/>
      <sheetName val="구축물"/>
      <sheetName val="유선방송설비"/>
      <sheetName val="차량운반구"/>
      <sheetName val="컨버터"/>
      <sheetName val="전송선로설비"/>
      <sheetName val="집기비품"/>
      <sheetName val="공구기구"/>
      <sheetName val="Tickmarks"/>
      <sheetName val="XREF"/>
      <sheetName val="F12"/>
      <sheetName val="F3"/>
      <sheetName val="시산표(매출조정전)"/>
      <sheetName val="남동"/>
      <sheetName val="LS "/>
      <sheetName val="WTB"/>
      <sheetName val="PAJE,PRJE"/>
    </sheetNames>
    <sheetDataSet>
      <sheetData sheetId="0">
        <row r="10">
          <cell r="C10">
            <v>10349340</v>
          </cell>
          <cell r="D10">
            <v>0</v>
          </cell>
        </row>
        <row r="12">
          <cell r="D12">
            <v>0</v>
          </cell>
        </row>
        <row r="13">
          <cell r="D13">
            <v>0</v>
          </cell>
        </row>
        <row r="14">
          <cell r="D14">
            <v>0</v>
          </cell>
        </row>
        <row r="16">
          <cell r="D16">
            <v>0</v>
          </cell>
        </row>
        <row r="17">
          <cell r="D17">
            <v>0</v>
          </cell>
        </row>
        <row r="24">
          <cell r="D24">
            <v>0</v>
          </cell>
        </row>
        <row r="26">
          <cell r="C26">
            <v>1032722480</v>
          </cell>
          <cell r="D26">
            <v>0</v>
          </cell>
        </row>
        <row r="27">
          <cell r="D27">
            <v>0</v>
          </cell>
        </row>
        <row r="28">
          <cell r="C28">
            <v>436460885</v>
          </cell>
          <cell r="D28">
            <v>0</v>
          </cell>
        </row>
        <row r="30">
          <cell r="D30">
            <v>0</v>
          </cell>
        </row>
        <row r="31">
          <cell r="D31">
            <v>0</v>
          </cell>
        </row>
      </sheetData>
      <sheetData sheetId="1"/>
      <sheetData sheetId="2"/>
      <sheetData sheetId="3">
        <row r="5">
          <cell r="D5">
            <v>0</v>
          </cell>
        </row>
        <row r="7">
          <cell r="I7">
            <v>0</v>
          </cell>
          <cell r="K7">
            <v>0</v>
          </cell>
          <cell r="Q7">
            <v>576535</v>
          </cell>
          <cell r="R7">
            <v>0</v>
          </cell>
          <cell r="V7">
            <v>1768012.25</v>
          </cell>
          <cell r="W7">
            <v>0</v>
          </cell>
          <cell r="X7">
            <v>303034.38750000001</v>
          </cell>
          <cell r="Y7">
            <v>0</v>
          </cell>
          <cell r="Z7">
            <v>258733.5</v>
          </cell>
          <cell r="AA7">
            <v>0</v>
          </cell>
        </row>
      </sheetData>
      <sheetData sheetId="4">
        <row r="12">
          <cell r="L12">
            <v>3809133</v>
          </cell>
          <cell r="M12">
            <v>0</v>
          </cell>
          <cell r="N12">
            <v>3809133</v>
          </cell>
          <cell r="O12">
            <v>0</v>
          </cell>
          <cell r="R12">
            <v>4379133.333333333</v>
          </cell>
          <cell r="S12">
            <v>0</v>
          </cell>
        </row>
      </sheetData>
      <sheetData sheetId="5">
        <row r="316">
          <cell r="D316">
            <v>0</v>
          </cell>
          <cell r="H316">
            <v>1032722480</v>
          </cell>
          <cell r="I316">
            <v>0</v>
          </cell>
          <cell r="U316">
            <v>1099102129.9333332</v>
          </cell>
          <cell r="V316">
            <v>0</v>
          </cell>
          <cell r="Z316">
            <v>0</v>
          </cell>
        </row>
        <row r="341">
          <cell r="O341">
            <v>0</v>
          </cell>
          <cell r="Q341">
            <v>0</v>
          </cell>
          <cell r="X341">
            <v>0</v>
          </cell>
        </row>
      </sheetData>
      <sheetData sheetId="6">
        <row r="55">
          <cell r="D55">
            <v>0</v>
          </cell>
          <cell r="H55">
            <v>74137880</v>
          </cell>
          <cell r="O55">
            <v>0</v>
          </cell>
          <cell r="P55">
            <v>102044593</v>
          </cell>
          <cell r="Q55">
            <v>0</v>
          </cell>
          <cell r="U55">
            <v>62704895.616666645</v>
          </cell>
          <cell r="V55">
            <v>0</v>
          </cell>
          <cell r="W55">
            <v>36011637.200000003</v>
          </cell>
          <cell r="X55">
            <v>0</v>
          </cell>
          <cell r="Y55">
            <v>3197386.7166666663</v>
          </cell>
          <cell r="Z55">
            <v>0</v>
          </cell>
        </row>
      </sheetData>
      <sheetData sheetId="7">
        <row r="8">
          <cell r="L8">
            <v>5375333</v>
          </cell>
          <cell r="M8">
            <v>0</v>
          </cell>
          <cell r="N8">
            <v>5375333</v>
          </cell>
          <cell r="O8">
            <v>0</v>
          </cell>
          <cell r="R8">
            <v>5375333.333333333</v>
          </cell>
          <cell r="S8">
            <v>0</v>
          </cell>
        </row>
      </sheetData>
      <sheetData sheetId="8">
        <row r="21">
          <cell r="D21">
            <v>0</v>
          </cell>
          <cell r="H21">
            <v>436460885</v>
          </cell>
          <cell r="I21">
            <v>0</v>
          </cell>
          <cell r="U21">
            <v>193552502.7833333</v>
          </cell>
          <cell r="V21">
            <v>0</v>
          </cell>
          <cell r="Y21">
            <v>193552502.7833333</v>
          </cell>
          <cell r="Z21">
            <v>0</v>
          </cell>
        </row>
        <row r="44">
          <cell r="N44">
            <v>2615612267</v>
          </cell>
          <cell r="O44">
            <v>0</v>
          </cell>
          <cell r="Q44">
            <v>0</v>
          </cell>
          <cell r="W44">
            <v>2702904443.6833334</v>
          </cell>
          <cell r="X44">
            <v>0</v>
          </cell>
        </row>
      </sheetData>
      <sheetData sheetId="9">
        <row r="94">
          <cell r="D94">
            <v>0</v>
          </cell>
          <cell r="H94">
            <v>64698881</v>
          </cell>
          <cell r="U94">
            <v>51218078.466666684</v>
          </cell>
          <cell r="V94">
            <v>0</v>
          </cell>
          <cell r="Y94">
            <v>4721143.916666666</v>
          </cell>
          <cell r="Z94">
            <v>0</v>
          </cell>
        </row>
        <row r="143">
          <cell r="O143">
            <v>0</v>
          </cell>
          <cell r="P143">
            <v>102389012</v>
          </cell>
          <cell r="Q143">
            <v>0</v>
          </cell>
          <cell r="W143">
            <v>43933706.899999999</v>
          </cell>
          <cell r="X143">
            <v>0</v>
          </cell>
        </row>
      </sheetData>
      <sheetData sheetId="10">
        <row r="7">
          <cell r="C7">
            <v>38984000</v>
          </cell>
          <cell r="D7">
            <v>0</v>
          </cell>
          <cell r="H7">
            <v>1465148</v>
          </cell>
          <cell r="I7">
            <v>0</v>
          </cell>
          <cell r="O7">
            <v>0</v>
          </cell>
          <cell r="P7">
            <v>8968918</v>
          </cell>
          <cell r="Q7">
            <v>0</v>
          </cell>
          <cell r="S7">
            <v>649733.33333333326</v>
          </cell>
          <cell r="T7">
            <v>0</v>
          </cell>
          <cell r="V7">
            <v>0</v>
          </cell>
          <cell r="W7">
            <v>649733.33333333326</v>
          </cell>
          <cell r="X7">
            <v>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2)"/>
      <sheetName val="감가상각LS (2)"/>
      <sheetName val="건설중인자산대체 (2)"/>
      <sheetName val="건물 (2)"/>
      <sheetName val="구축물 (2)"/>
      <sheetName val="유선방송설비 (2)"/>
      <sheetName val="차량운반구 (2)"/>
      <sheetName val="컨버터 (2)"/>
      <sheetName val="전송선로설비 (2)"/>
      <sheetName val="집기비품 (2)"/>
      <sheetName val="공구기구 (2)"/>
      <sheetName val="LS"/>
      <sheetName val="감가상각LS"/>
      <sheetName val="주석사항"/>
      <sheetName val="건설중인자산대체"/>
      <sheetName val="건물"/>
      <sheetName val="구축물"/>
      <sheetName val="유선방송설비"/>
      <sheetName val="차량운반구"/>
      <sheetName val="컨버터"/>
      <sheetName val="전송선로설비"/>
      <sheetName val="집기비품"/>
      <sheetName val="공구기구"/>
      <sheetName val="Tickmarks"/>
    </sheetNames>
    <sheetDataSet>
      <sheetData sheetId="0">
        <row r="10">
          <cell r="C10">
            <v>10349340</v>
          </cell>
          <cell r="D10">
            <v>0</v>
          </cell>
        </row>
        <row r="12">
          <cell r="D12">
            <v>0</v>
          </cell>
        </row>
        <row r="13">
          <cell r="D13">
            <v>0</v>
          </cell>
        </row>
        <row r="14">
          <cell r="D14">
            <v>0</v>
          </cell>
        </row>
        <row r="16">
          <cell r="D16">
            <v>0</v>
          </cell>
        </row>
        <row r="17">
          <cell r="D17">
            <v>0</v>
          </cell>
        </row>
        <row r="24">
          <cell r="D24">
            <v>0</v>
          </cell>
        </row>
        <row r="26">
          <cell r="C26">
            <v>1032722480</v>
          </cell>
          <cell r="D26">
            <v>0</v>
          </cell>
        </row>
        <row r="27">
          <cell r="D27">
            <v>0</v>
          </cell>
        </row>
        <row r="28">
          <cell r="C28">
            <v>436460885</v>
          </cell>
          <cell r="D28">
            <v>0</v>
          </cell>
        </row>
        <row r="30">
          <cell r="D30">
            <v>0</v>
          </cell>
        </row>
        <row r="31">
          <cell r="D31">
            <v>0</v>
          </cell>
        </row>
      </sheetData>
      <sheetData sheetId="1"/>
      <sheetData sheetId="2"/>
      <sheetData sheetId="3">
        <row r="5">
          <cell r="D5">
            <v>0</v>
          </cell>
        </row>
        <row r="7">
          <cell r="I7">
            <v>0</v>
          </cell>
          <cell r="K7">
            <v>0</v>
          </cell>
          <cell r="Q7">
            <v>576535</v>
          </cell>
          <cell r="R7">
            <v>0</v>
          </cell>
          <cell r="V7">
            <v>1768012.25</v>
          </cell>
          <cell r="W7">
            <v>0</v>
          </cell>
          <cell r="X7">
            <v>303034.38750000001</v>
          </cell>
          <cell r="Y7">
            <v>0</v>
          </cell>
          <cell r="Z7">
            <v>258733.5</v>
          </cell>
          <cell r="AA7">
            <v>0</v>
          </cell>
        </row>
      </sheetData>
      <sheetData sheetId="4">
        <row r="12">
          <cell r="L12">
            <v>3809133</v>
          </cell>
          <cell r="M12">
            <v>0</v>
          </cell>
          <cell r="N12">
            <v>3809133</v>
          </cell>
          <cell r="O12">
            <v>0</v>
          </cell>
          <cell r="R12">
            <v>4379133.333333333</v>
          </cell>
          <cell r="S12">
            <v>0</v>
          </cell>
        </row>
      </sheetData>
      <sheetData sheetId="5">
        <row r="316">
          <cell r="D316">
            <v>0</v>
          </cell>
          <cell r="H316">
            <v>1032722480</v>
          </cell>
          <cell r="I316">
            <v>0</v>
          </cell>
          <cell r="U316">
            <v>1099102129.9333332</v>
          </cell>
          <cell r="V316">
            <v>0</v>
          </cell>
          <cell r="Z316">
            <v>0</v>
          </cell>
        </row>
        <row r="341">
          <cell r="O341">
            <v>0</v>
          </cell>
          <cell r="Q341">
            <v>0</v>
          </cell>
          <cell r="X341">
            <v>0</v>
          </cell>
        </row>
      </sheetData>
      <sheetData sheetId="6">
        <row r="55">
          <cell r="D55">
            <v>0</v>
          </cell>
          <cell r="H55">
            <v>74137880</v>
          </cell>
          <cell r="O55">
            <v>0</v>
          </cell>
          <cell r="P55">
            <v>102044593</v>
          </cell>
          <cell r="Q55">
            <v>0</v>
          </cell>
          <cell r="U55">
            <v>62704895.616666645</v>
          </cell>
          <cell r="V55">
            <v>0</v>
          </cell>
          <cell r="W55">
            <v>36011637.200000003</v>
          </cell>
          <cell r="X55">
            <v>0</v>
          </cell>
          <cell r="Y55">
            <v>3197386.7166666663</v>
          </cell>
          <cell r="Z55">
            <v>0</v>
          </cell>
        </row>
      </sheetData>
      <sheetData sheetId="7">
        <row r="8">
          <cell r="L8">
            <v>5375333</v>
          </cell>
          <cell r="M8">
            <v>0</v>
          </cell>
          <cell r="N8">
            <v>5375333</v>
          </cell>
          <cell r="O8">
            <v>0</v>
          </cell>
          <cell r="R8">
            <v>5375333.333333333</v>
          </cell>
          <cell r="S8">
            <v>0</v>
          </cell>
        </row>
      </sheetData>
      <sheetData sheetId="8">
        <row r="21">
          <cell r="D21">
            <v>0</v>
          </cell>
          <cell r="H21">
            <v>436460885</v>
          </cell>
          <cell r="I21">
            <v>0</v>
          </cell>
          <cell r="U21">
            <v>193552502.7833333</v>
          </cell>
          <cell r="V21">
            <v>0</v>
          </cell>
          <cell r="Y21">
            <v>193552502.7833333</v>
          </cell>
          <cell r="Z21">
            <v>0</v>
          </cell>
        </row>
        <row r="44">
          <cell r="N44">
            <v>2615612267</v>
          </cell>
          <cell r="O44">
            <v>0</v>
          </cell>
          <cell r="Q44">
            <v>0</v>
          </cell>
          <cell r="W44">
            <v>2702904443.6833334</v>
          </cell>
          <cell r="X44">
            <v>0</v>
          </cell>
        </row>
      </sheetData>
      <sheetData sheetId="9">
        <row r="94">
          <cell r="D94">
            <v>0</v>
          </cell>
          <cell r="H94">
            <v>64698881</v>
          </cell>
          <cell r="U94">
            <v>51218078.466666684</v>
          </cell>
          <cell r="V94">
            <v>0</v>
          </cell>
          <cell r="Y94">
            <v>4721143.916666666</v>
          </cell>
          <cell r="Z94">
            <v>0</v>
          </cell>
        </row>
        <row r="143">
          <cell r="O143">
            <v>0</v>
          </cell>
          <cell r="P143">
            <v>102389012</v>
          </cell>
          <cell r="Q143">
            <v>0</v>
          </cell>
          <cell r="W143">
            <v>43933706.899999999</v>
          </cell>
          <cell r="X143">
            <v>0</v>
          </cell>
        </row>
      </sheetData>
      <sheetData sheetId="10">
        <row r="7">
          <cell r="C7">
            <v>38984000</v>
          </cell>
          <cell r="D7">
            <v>0</v>
          </cell>
          <cell r="H7">
            <v>1465148</v>
          </cell>
          <cell r="I7">
            <v>0</v>
          </cell>
          <cell r="O7">
            <v>0</v>
          </cell>
          <cell r="P7">
            <v>8968918</v>
          </cell>
          <cell r="Q7">
            <v>0</v>
          </cell>
          <cell r="S7">
            <v>649733.33333333326</v>
          </cell>
          <cell r="T7">
            <v>0</v>
          </cell>
          <cell r="V7">
            <v>0</v>
          </cell>
          <cell r="W7">
            <v>649733.33333333326</v>
          </cell>
          <cell r="X7">
            <v>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530"/>
      <sheetName val="3727"/>
      <sheetName val="3730"/>
      <sheetName val="3740"/>
      <sheetName val="3800"/>
      <sheetName val="310,320"/>
      <sheetName val="심리RN"/>
      <sheetName val="RCS"/>
      <sheetName val="사후심리"/>
      <sheetName val="조서대장 "/>
      <sheetName val="LS (2)"/>
      <sheetName val="건물 (2)"/>
      <sheetName val="유선방송설비 (2)"/>
      <sheetName val="차량운반구 (2)"/>
      <sheetName val="전송선로설비 (2)"/>
      <sheetName val="집기비품 (2)"/>
      <sheetName val="공구기구 (2)"/>
      <sheetName val="구축물 (2)"/>
      <sheetName val="컨버터 (2)"/>
      <sheetName val="P2-1"/>
      <sheetName val="XREF"/>
      <sheetName val="F456"/>
      <sheetName val="이자비용Overall"/>
      <sheetName val="IS"/>
      <sheetName val="2100"/>
      <sheetName val="2120"/>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mo&amp;중요성금액"/>
      <sheetName val="Financial Statement Review"/>
      <sheetName val="PAJE(CAJE)"/>
      <sheetName val="PRJE(CRJE)"/>
      <sheetName val="TB"/>
      <sheetName val="ratio"/>
      <sheetName val="인쇄용재무제표"/>
      <sheetName val="인쇄용재무비율"/>
      <sheetName val="XREF"/>
      <sheetName val="Tickmarks"/>
      <sheetName val="5611"/>
      <sheetName val="KCN"/>
      <sheetName val="F3"/>
      <sheetName val="손익합산"/>
      <sheetName val="Bia TQT"/>
      <sheetName val="#REF"/>
      <sheetName val="PAJE,PRJE"/>
      <sheetName val="WTB"/>
      <sheetName val="WPL"/>
      <sheetName val="F12"/>
      <sheetName val="선급비용"/>
      <sheetName val="F456"/>
      <sheetName val="외화자산환산내역"/>
      <sheetName val="인건비 내역서"/>
      <sheetName val="lead"/>
      <sheetName val="현금과예금(부산)"/>
      <sheetName val="Assumptions"/>
      <sheetName val="폼관조직"/>
      <sheetName val="시산표"/>
      <sheetName val="유가증권lead(5200)"/>
      <sheetName val="지분법_수원네트워크(5250)"/>
      <sheetName val="5600"/>
      <sheetName val="금융자산집계표"/>
      <sheetName val="감가상각LS"/>
      <sheetName val="LS "/>
      <sheetName val="처분TEST"/>
      <sheetName val="이연법인세(전기)"/>
      <sheetName val="외주현황.wq1"/>
      <sheetName val="ARP"/>
      <sheetName val="2261 시산표(2321Financial Statemen"/>
      <sheetName val="통계자료"/>
      <sheetName val="지분법_광전"/>
      <sheetName val="현금흐름표"/>
      <sheetName val="심리RN"/>
      <sheetName val="TB(PL)"/>
      <sheetName val="무형"/>
      <sheetName val="매출원가 LEAD"/>
      <sheetName val="일보_생산"/>
      <sheetName val="LS"/>
      <sheetName val="지분법"/>
      <sheetName val="X"/>
      <sheetName val="U"/>
      <sheetName val="유가증권의평가"/>
      <sheetName val="지수"/>
      <sheetName val="Sheet1"/>
      <sheetName val="선급법인세 (2)"/>
      <sheetName val="유형자산"/>
      <sheetName val="LEAD 및 감사절차 요약"/>
      <sheetName val="TAT"/>
      <sheetName val="YLD"/>
      <sheetName val="ORIGINAL"/>
      <sheetName val="Financials"/>
      <sheetName val="미수수익계산(5123)"/>
      <sheetName val="매출채권총괄LS"/>
      <sheetName val="손익"/>
      <sheetName val="시산표(매출조정전)"/>
      <sheetName val="5311"/>
      <sheetName val="CF-BK 1"/>
      <sheetName val="감가상각TEST"/>
      <sheetName val="LS (2)"/>
      <sheetName val="건물 (2)"/>
      <sheetName val="유선방송설비 (2)"/>
      <sheetName val="차량운반구 (2)"/>
      <sheetName val="전송선로설비 (2)"/>
      <sheetName val="집기비품 (2)"/>
      <sheetName val="공구기구 (2)"/>
      <sheetName val="구축물 (2)"/>
      <sheetName val="컨버터 (2)"/>
      <sheetName val="May."/>
      <sheetName val="재고자산"/>
      <sheetName val="IS"/>
      <sheetName val="05-2W"/>
    </sheetNames>
    <sheetDataSet>
      <sheetData sheetId="0" refreshError="1"/>
      <sheetData sheetId="1"/>
      <sheetData sheetId="2"/>
      <sheetData sheetId="3"/>
      <sheetData sheetId="4"/>
      <sheetData sheetId="5" refreshError="1"/>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sheetName val="건설중인자산대체"/>
      <sheetName val="감가상각LS"/>
      <sheetName val="건물"/>
      <sheetName val="구축물"/>
      <sheetName val="유선방송설비"/>
      <sheetName val="차량운반구"/>
      <sheetName val="컨버터"/>
      <sheetName val="전송선로설비"/>
      <sheetName val="집기비품"/>
      <sheetName val="공구기구"/>
      <sheetName val="XREF"/>
      <sheetName val="Tickmarks"/>
      <sheetName val="LS "/>
      <sheetName val="주석사항"/>
      <sheetName val="건설중인자산대체 "/>
      <sheetName val="건물 "/>
      <sheetName val="차량운반구 "/>
      <sheetName val="컨버터 "/>
      <sheetName val="공구기구 "/>
      <sheetName val="감가상각명세서"/>
      <sheetName val="Sheet2"/>
      <sheetName val="유형자산리드"/>
      <sheetName val="감가상각비overall test"/>
      <sheetName val="건물감가상각검토"/>
      <sheetName val="구축물감가상각검토"/>
      <sheetName val="기계장치감가상각검토"/>
      <sheetName val="차량감가상각검토"/>
      <sheetName val="기타유형상각검토"/>
      <sheetName val="매각자산"/>
      <sheetName val="회사명및BS일"/>
      <sheetName val="유형자산lead"/>
      <sheetName val="주석사항요약"/>
      <sheetName val="유형자산명세E"/>
      <sheetName val="토지명세서E"/>
      <sheetName val="감가상각비명세E"/>
      <sheetName val="유형자산처분손익명세"/>
      <sheetName val="유형자산취득처분TOT"/>
      <sheetName val="재평가관련 자본항목의 검토"/>
      <sheetName val="감가상각OT"/>
      <sheetName val="유형자산처분손익검토"/>
      <sheetName val="기계장치"/>
      <sheetName val="공구와기구"/>
      <sheetName val="비품"/>
      <sheetName val="선로"/>
      <sheetName val="케이블모뎀"/>
      <sheetName val="유형자산 LEAD"/>
      <sheetName val="보험가입자산(총괄)"/>
      <sheetName val="취득 TEST"/>
      <sheetName val="처분 TEST"/>
      <sheetName val="건물,구축물"/>
      <sheetName val="Sheet1"/>
      <sheetName val="Lead"/>
      <sheetName val="명세"/>
      <sheetName val="취득TEST"/>
      <sheetName val="처분TEST"/>
      <sheetName val="감가상각비PT"/>
      <sheetName val="자산취득,처분내역"/>
      <sheetName val="감가상각"/>
      <sheetName val="고정자산 (2)"/>
      <sheetName val="개발비"/>
      <sheetName val="PAJE,PRJE"/>
      <sheetName val="WTB"/>
      <sheetName val="유형,무형자산리드"/>
      <sheetName val="취득,처분내역"/>
      <sheetName val="구축물 (2)"/>
      <sheetName val="유선방송설비 (2)"/>
      <sheetName val="차량운반구 (2)"/>
      <sheetName val="전송선로설비 (2)"/>
      <sheetName val="컨버터 (2)"/>
      <sheetName val="집기비품 (2)"/>
      <sheetName val="공구기구 (2)"/>
      <sheetName val="Balance Sheet"/>
      <sheetName val="Income Statement"/>
      <sheetName val="subsequent payment"/>
      <sheetName val="F12"/>
      <sheetName val="F3"/>
      <sheetName val="건물 (2)"/>
      <sheetName val="LS (2)"/>
      <sheetName val="정산표"/>
      <sheetName val="이자수익OVERALL"/>
      <sheetName val="현금과예금(부산)"/>
      <sheetName val="Footnotes"/>
      <sheetName val="Sub Lead"/>
      <sheetName val="Disc"/>
      <sheetName val=".1 취득TOD"/>
      <sheetName val=".2 감가상각비 SAP"/>
      <sheetName val="Disc."/>
      <sheetName val=".3 내용연수 검토"/>
      <sheetName val=".4 손상징후 검토"/>
      <sheetName val="K-IFRS전환"/>
      <sheetName val="임차시설물"/>
      <sheetName val="리드"/>
      <sheetName val="법인세"/>
      <sheetName val="주석사항_전기"/>
      <sheetName val="이연법인세"/>
      <sheetName val="감가상각LS (2)"/>
      <sheetName val="기타예금_신탁예금_일별잔액"/>
      <sheetName val="Sheet3"/>
      <sheetName val="현금등LS(5131-1)"/>
      <sheetName val="공사미수금"/>
      <sheetName val="F45"/>
      <sheetName val="고객리스트"/>
      <sheetName val="이자수익PT"/>
      <sheetName val="TB"/>
      <sheetName val="X"/>
      <sheetName val="일보_생산"/>
      <sheetName val="지수"/>
      <sheetName val="선급법인세 (2)"/>
      <sheetName val="유가증권의평가"/>
      <sheetName val="지분법"/>
      <sheetName val="유형자산"/>
      <sheetName val="LEAD 및 감사절차 요약"/>
      <sheetName val="TAT"/>
      <sheetName val="YLD"/>
      <sheetName val="ORIGINAL"/>
      <sheetName val="Balance Sheet(AR)"/>
      <sheetName val="Income Statement(AR)"/>
      <sheetName val="조회총괄"/>
      <sheetName val="1월계획 그래프"/>
      <sheetName val="미수수익계산(5123)"/>
      <sheetName val="수정시산표"/>
      <sheetName val="118.세금과공과"/>
      <sheetName val="채권조회서 Roll-forward test"/>
      <sheetName val="감가상각누계액"/>
      <sheetName val="계정별실적"/>
      <sheetName val="(C) 5631 유형자산의 워크시트"/>
      <sheetName val="대외공문"/>
      <sheetName val="钢琴明细"/>
      <sheetName val="RCS"/>
      <sheetName val="총괄"/>
      <sheetName val="본사"/>
      <sheetName val="현금예금분류(당기)"/>
      <sheetName val="F1,2"/>
      <sheetName val="현금흐름표"/>
      <sheetName val="현장"/>
      <sheetName val="97년"/>
      <sheetName val="상품제품월별매출"/>
      <sheetName val="수탁현황"/>
      <sheetName val="PAJE(CAJE)"/>
      <sheetName val="PRJE(CRJE)"/>
      <sheetName val="F3_P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 sheetId="45" refreshError="1"/>
      <sheetData sheetId="46"/>
      <sheetData sheetId="47" refreshError="1"/>
      <sheetData sheetId="48"/>
      <sheetData sheetId="49"/>
      <sheetData sheetId="50" refreshError="1"/>
      <sheetData sheetId="51" refreshError="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1호"/>
      <sheetName val="2호 "/>
      <sheetName val="3호(1)"/>
      <sheetName val="3호(2)-앞"/>
      <sheetName val="3호(2)-뒷"/>
      <sheetName val="4호(1)"/>
      <sheetName val="4호(2)"/>
      <sheetName val="5호"/>
      <sheetName val="6호"/>
      <sheetName val="7호(1)"/>
      <sheetName val="7호(2)"/>
      <sheetName val="8호"/>
      <sheetName val="9호"/>
      <sheetName val="10호"/>
      <sheetName val="11호"/>
      <sheetName val="12호-1쪽"/>
      <sheetName val="12호-2쪽"/>
      <sheetName val="15호"/>
      <sheetName val="16호"/>
      <sheetName val="16호-3쪽"/>
      <sheetName val="18호"/>
      <sheetName val="19호"/>
      <sheetName val="22호"/>
      <sheetName val="23호"/>
      <sheetName val="25호"/>
      <sheetName val="27호"/>
      <sheetName val="28호"/>
      <sheetName val="30호"/>
      <sheetName val="31호"/>
      <sheetName val="32호"/>
      <sheetName val="33호"/>
      <sheetName val="33(2)호 "/>
      <sheetName val="34호"/>
      <sheetName val="36호(1)"/>
      <sheetName val="36호(2)"/>
      <sheetName val="37호"/>
      <sheetName val="37호-3쪽"/>
      <sheetName val="38호"/>
      <sheetName val="39호"/>
      <sheetName val="40호"/>
      <sheetName val="부가세"/>
      <sheetName val="테이블"/>
      <sheetName val="계정code"/>
      <sheetName val="경락률"/>
      <sheetName val="법원비용"/>
      <sheetName val="LoanList"/>
      <sheetName val="잔존년수"/>
      <sheetName val="항고구분"/>
      <sheetName val="경매회차하락률"/>
      <sheetName val="3월"/>
      <sheetName val="4월"/>
      <sheetName val="5월"/>
      <sheetName val="TABLE01"/>
      <sheetName val="원본"/>
      <sheetName val="생산현황"/>
      <sheetName val="노무비-TT"/>
      <sheetName val="판매비업"/>
      <sheetName val="13.공제수익, 14. 공제비용"/>
      <sheetName val="4.대출금이자계산"/>
      <sheetName val="2.부문별추정손익"/>
      <sheetName val="9.신용기타비용"/>
      <sheetName val="8.신용기타수익"/>
      <sheetName val="1.연말추정사업"/>
      <sheetName val="5.예수금이자계산"/>
      <sheetName val="7.예치금이자계산"/>
      <sheetName val="15. 판매관리비"/>
      <sheetName val="3.종합자금(신용-운용)"/>
      <sheetName val="3-3.조달(일반)"/>
      <sheetName val="17.교육지원. 법인세"/>
      <sheetName val="6.차입금이자계산"/>
      <sheetName val="8월--12월"/>
      <sheetName val="1월--7월"/>
      <sheetName val="시황"/>
      <sheetName val="표지"/>
      <sheetName val="보정전"/>
      <sheetName val="합판1-4"/>
      <sheetName val="고객별개발추진계획-1- (2)"/>
      <sheetName val="Sheet1"/>
      <sheetName val="수율현황"/>
      <sheetName val="요약"/>
      <sheetName val="9-1. 개별감사업무프로필"/>
      <sheetName val="SA"/>
      <sheetName val="인건비예산(정규직)"/>
      <sheetName val="인건비예산(용역)"/>
      <sheetName val="장기차입금"/>
      <sheetName val="선수금"/>
      <sheetName val="기계경비(시간당)"/>
      <sheetName val="램머"/>
      <sheetName val="공사원가계산서"/>
      <sheetName val="도급예산내역서총괄표"/>
      <sheetName val="종합"/>
      <sheetName val="현금과예금"/>
      <sheetName val="신규DEP"/>
      <sheetName val="2.대외공문"/>
      <sheetName val="2003손익"/>
      <sheetName val="TB"/>
      <sheetName val="VXXXXX"/>
      <sheetName val="#REF"/>
      <sheetName val="자산"/>
      <sheetName val="txt(손익)"/>
      <sheetName val="fxrate"/>
      <sheetName val="손익"/>
      <sheetName val="Table"/>
      <sheetName val="1분기"/>
      <sheetName val="2분기"/>
      <sheetName val="3분기"/>
      <sheetName val="4분기"/>
      <sheetName val="법인세"/>
      <sheetName val="其他应收款明细及帐龄分析(表5)"/>
      <sheetName val="99선급비용"/>
      <sheetName val="f3"/>
      <sheetName val="f12"/>
      <sheetName val="계정"/>
      <sheetName val="개정대차대조표"/>
      <sheetName val="부외부채"/>
      <sheetName val="3. BSC NC ratio"/>
      <sheetName val="사원명단"/>
      <sheetName val="1.3 Sum-Area-Monthly"/>
      <sheetName val="1.2 SUM-HALF"/>
      <sheetName val="1.1 Sum-Monthly"/>
      <sheetName val="1.1 BY AREA"/>
      <sheetName val="08"/>
      <sheetName val="기안"/>
      <sheetName val="재무제표"/>
    </sheetNames>
    <sheetDataSet>
      <sheetData sheetId="0" refreshError="1">
        <row r="6">
          <cell r="C6" t="str">
            <v>영화금속㈜</v>
          </cell>
        </row>
        <row r="7">
          <cell r="C7" t="str">
            <v>최인영</v>
          </cell>
        </row>
        <row r="16">
          <cell r="C16" t="str">
            <v>창원</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사용상 주의사항"/>
      <sheetName val="회사정보"/>
      <sheetName val="총괄표"/>
      <sheetName val="요약대차대조표"/>
      <sheetName val="표준대차대조표(갑)"/>
      <sheetName val="표준대차대조표(을)"/>
      <sheetName val="표준대차대조표(병)"/>
      <sheetName val="요약손익계산서"/>
      <sheetName val="표준손익계산서(갑)"/>
      <sheetName val="표준손익계산서(을)"/>
      <sheetName val="부속명세서(갑)"/>
      <sheetName val="부속명세서(을)"/>
      <sheetName val="부속명세서(병)"/>
      <sheetName val="요약원가명세서"/>
      <sheetName val="요약이익잉여금"/>
      <sheetName val="1호"/>
      <sheetName val="2호"/>
      <sheetName val="3호"/>
      <sheetName val="4호"/>
      <sheetName val="5호"/>
      <sheetName val="6호"/>
      <sheetName val="6호의2"/>
      <sheetName val="7호"/>
      <sheetName val="8호(갑)"/>
      <sheetName val="8호(을)"/>
      <sheetName val="8호(병)"/>
      <sheetName val="8호부표1"/>
      <sheetName val="8호부표2"/>
      <sheetName val="8호부표3"/>
      <sheetName val="8호부표4"/>
      <sheetName val="8호부표5"/>
      <sheetName val="8호부표5의2"/>
      <sheetName val="8호부표6"/>
      <sheetName val="8호부표7"/>
      <sheetName val="8호부표8"/>
      <sheetName val="8호부표9"/>
      <sheetName val="9호"/>
      <sheetName val="10호(갑)"/>
      <sheetName val="10호(을)"/>
      <sheetName val="11호"/>
      <sheetName val="12호"/>
      <sheetName val="13호"/>
      <sheetName val="14호(갑) "/>
      <sheetName val="14호(을)"/>
      <sheetName val="15호"/>
      <sheetName val="15호부표1"/>
      <sheetName val="15호부표2"/>
      <sheetName val="16호"/>
      <sheetName val="16호의2"/>
      <sheetName val="17호"/>
      <sheetName val="18호"/>
      <sheetName val="19호(갑)"/>
      <sheetName val="19호(을)"/>
      <sheetName val="20호(1)"/>
      <sheetName val="20호(2)"/>
      <sheetName val="20호(3)"/>
      <sheetName val="21호"/>
      <sheetName val="22호"/>
      <sheetName val="23호(갑)"/>
      <sheetName val="23호(을)"/>
      <sheetName val="23호(병)"/>
      <sheetName val="24호"/>
      <sheetName val="25호"/>
      <sheetName val="일반정보"/>
    </sheetNames>
    <sheetDataSet>
      <sheetData sheetId="0"/>
      <sheetData sheetId="1">
        <row r="7">
          <cell r="C7" t="str">
            <v>전정도</v>
          </cell>
        </row>
        <row r="10">
          <cell r="C10" t="str">
            <v>590411-1851114</v>
          </cell>
        </row>
        <row r="11">
          <cell r="C11" t="str">
            <v>울산광역시 남구 성암동 20-1</v>
          </cell>
        </row>
        <row r="12">
          <cell r="C12" t="str">
            <v>제조,건설</v>
          </cell>
        </row>
        <row r="13">
          <cell r="C13" t="str">
            <v>산업기계외</v>
          </cell>
        </row>
        <row r="14">
          <cell r="C14" t="str">
            <v>052-228-5801</v>
          </cell>
        </row>
        <row r="17">
          <cell r="C17" t="str">
            <v>울산</v>
          </cell>
        </row>
        <row r="18">
          <cell r="C18" t="str">
            <v>중소기업</v>
          </cell>
        </row>
        <row r="21">
          <cell r="C21">
            <v>12</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유형자산명세서"/>
      <sheetName val="무형자산명세서"/>
      <sheetName val="유무형자산명세서(2011.09)(ok)"/>
    </sheetNames>
    <definedNames>
      <definedName name="BlankMacro1"/>
    </definedNames>
    <sheetDataSet>
      <sheetData sheetId="0" refreshError="1"/>
      <sheetData sheetId="1" refreshError="1"/>
      <sheetData sheetId="2"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초사항"/>
      <sheetName val="금융기관총괄"/>
      <sheetName val="금융거래총괄표"/>
      <sheetName val="작성예"/>
      <sheetName val="은행"/>
      <sheetName val="금융"/>
      <sheetName val="보험"/>
      <sheetName val="리스"/>
      <sheetName val="주소"/>
      <sheetName val="은행초과"/>
      <sheetName val="금융초과"/>
    </sheetNames>
    <sheetDataSet>
      <sheetData sheetId="0" refreshError="1"/>
      <sheetData sheetId="1" refreshError="1"/>
      <sheetData sheetId="2" refreshError="1"/>
      <sheetData sheetId="3" refreshError="1"/>
      <sheetData sheetId="4">
        <row r="59">
          <cell r="B59">
            <v>2003</v>
          </cell>
          <cell r="E59">
            <v>12</v>
          </cell>
          <cell r="G59">
            <v>31</v>
          </cell>
          <cell r="K59" t="str">
            <v>㈜옵토네스트</v>
          </cell>
        </row>
        <row r="100">
          <cell r="B100">
            <v>2003</v>
          </cell>
          <cell r="E100">
            <v>1</v>
          </cell>
          <cell r="G100">
            <v>1</v>
          </cell>
          <cell r="K100">
            <v>2003</v>
          </cell>
          <cell r="N100">
            <v>12</v>
          </cell>
          <cell r="P100">
            <v>31</v>
          </cell>
          <cell r="W100" t="str">
            <v>㈜옵토네스트</v>
          </cell>
        </row>
        <row r="119">
          <cell r="B119">
            <v>2003</v>
          </cell>
          <cell r="E119">
            <v>12</v>
          </cell>
          <cell r="G119">
            <v>31</v>
          </cell>
          <cell r="K119" t="str">
            <v>㈜옵토네스트</v>
          </cell>
        </row>
        <row r="160">
          <cell r="B160">
            <v>2003</v>
          </cell>
          <cell r="E160">
            <v>1</v>
          </cell>
          <cell r="G160">
            <v>1</v>
          </cell>
          <cell r="K160">
            <v>2003</v>
          </cell>
          <cell r="N160">
            <v>12</v>
          </cell>
          <cell r="P160">
            <v>31</v>
          </cell>
          <cell r="W160" t="str">
            <v>㈜옵토네스트</v>
          </cell>
        </row>
        <row r="178">
          <cell r="B178">
            <v>2003</v>
          </cell>
          <cell r="E178">
            <v>12</v>
          </cell>
          <cell r="G178">
            <v>31</v>
          </cell>
          <cell r="K178" t="str">
            <v>㈜옵토네스트</v>
          </cell>
        </row>
        <row r="207">
          <cell r="F207" t="str">
            <v>㈜옵토네스트</v>
          </cell>
          <cell r="P207">
            <v>2003</v>
          </cell>
          <cell r="S207">
            <v>12</v>
          </cell>
          <cell r="U207">
            <v>31</v>
          </cell>
        </row>
        <row r="238">
          <cell r="B238">
            <v>2003</v>
          </cell>
          <cell r="E238">
            <v>12</v>
          </cell>
          <cell r="G238">
            <v>31</v>
          </cell>
          <cell r="K238" t="str">
            <v>㈜옵토네스트</v>
          </cell>
        </row>
        <row r="267">
          <cell r="F267" t="str">
            <v>㈜옵토네스트</v>
          </cell>
          <cell r="P267">
            <v>2003</v>
          </cell>
          <cell r="S267">
            <v>12</v>
          </cell>
          <cell r="U267">
            <v>31</v>
          </cell>
        </row>
        <row r="298">
          <cell r="B298">
            <v>2003</v>
          </cell>
          <cell r="E298">
            <v>12</v>
          </cell>
          <cell r="G298">
            <v>31</v>
          </cell>
          <cell r="K298" t="str">
            <v>㈜옵토네스트</v>
          </cell>
        </row>
        <row r="323">
          <cell r="B323">
            <v>2003</v>
          </cell>
          <cell r="E323">
            <v>12</v>
          </cell>
          <cell r="G323">
            <v>31</v>
          </cell>
          <cell r="K323" t="str">
            <v>㈜옵토네스트</v>
          </cell>
        </row>
        <row r="358">
          <cell r="B358">
            <v>2003</v>
          </cell>
          <cell r="E358">
            <v>12</v>
          </cell>
          <cell r="G358">
            <v>31</v>
          </cell>
          <cell r="K358" t="str">
            <v>㈜옵토네스트</v>
          </cell>
        </row>
        <row r="383">
          <cell r="B383">
            <v>2003</v>
          </cell>
          <cell r="E383">
            <v>12</v>
          </cell>
          <cell r="G383">
            <v>31</v>
          </cell>
          <cell r="K383" t="str">
            <v>㈜옵토네스트</v>
          </cell>
        </row>
        <row r="418">
          <cell r="B418" t="str">
            <v>㈜옵토네스트</v>
          </cell>
          <cell r="N418">
            <v>2003</v>
          </cell>
          <cell r="Q418">
            <v>1</v>
          </cell>
          <cell r="S418">
            <v>1</v>
          </cell>
          <cell r="W418">
            <v>2003</v>
          </cell>
          <cell r="Z418">
            <v>12</v>
          </cell>
          <cell r="AB418">
            <v>31</v>
          </cell>
        </row>
        <row r="443">
          <cell r="E443" t="str">
            <v>㈜옵토네스트</v>
          </cell>
          <cell r="Z443">
            <v>2003</v>
          </cell>
          <cell r="AC443">
            <v>12</v>
          </cell>
          <cell r="AE443">
            <v>31</v>
          </cell>
        </row>
        <row r="478">
          <cell r="B478" t="str">
            <v>㈜옵토네스트</v>
          </cell>
          <cell r="N478">
            <v>2003</v>
          </cell>
          <cell r="Q478">
            <v>1</v>
          </cell>
          <cell r="S478">
            <v>1</v>
          </cell>
          <cell r="W478">
            <v>2003</v>
          </cell>
          <cell r="Z478">
            <v>12</v>
          </cell>
          <cell r="AB478">
            <v>31</v>
          </cell>
        </row>
        <row r="503">
          <cell r="E503" t="str">
            <v>㈜옵토네스트</v>
          </cell>
          <cell r="Z503">
            <v>2003</v>
          </cell>
          <cell r="AC503">
            <v>12</v>
          </cell>
          <cell r="AE503">
            <v>31</v>
          </cell>
        </row>
      </sheetData>
      <sheetData sheetId="5">
        <row r="59">
          <cell r="C59">
            <v>2003</v>
          </cell>
          <cell r="G59">
            <v>12</v>
          </cell>
          <cell r="I59">
            <v>31</v>
          </cell>
          <cell r="M59" t="str">
            <v>㈜옵토네스트</v>
          </cell>
        </row>
        <row r="116">
          <cell r="C116">
            <v>2003</v>
          </cell>
          <cell r="G116">
            <v>12</v>
          </cell>
          <cell r="I116">
            <v>31</v>
          </cell>
          <cell r="M116" t="str">
            <v>㈜옵토네스트</v>
          </cell>
        </row>
        <row r="212">
          <cell r="Z212">
            <v>2003</v>
          </cell>
          <cell r="AD212">
            <v>12</v>
          </cell>
          <cell r="AF212">
            <v>31</v>
          </cell>
        </row>
        <row r="269">
          <cell r="Z269">
            <v>2003</v>
          </cell>
          <cell r="AD269">
            <v>12</v>
          </cell>
          <cell r="AF269">
            <v>31</v>
          </cell>
        </row>
      </sheetData>
      <sheetData sheetId="6">
        <row r="59">
          <cell r="B59">
            <v>2003</v>
          </cell>
          <cell r="F59">
            <v>12</v>
          </cell>
          <cell r="H59">
            <v>31</v>
          </cell>
          <cell r="M59" t="str">
            <v>㈜옵토네스트</v>
          </cell>
        </row>
        <row r="73">
          <cell r="B73">
            <v>2003</v>
          </cell>
          <cell r="F73">
            <v>12</v>
          </cell>
          <cell r="H73">
            <v>31</v>
          </cell>
          <cell r="M73" t="str">
            <v>㈜옵토네스트</v>
          </cell>
        </row>
        <row r="87">
          <cell r="B87">
            <v>2003</v>
          </cell>
          <cell r="F87">
            <v>12</v>
          </cell>
          <cell r="H87">
            <v>31</v>
          </cell>
        </row>
        <row r="98">
          <cell r="B98">
            <v>2003</v>
          </cell>
          <cell r="F98">
            <v>12</v>
          </cell>
          <cell r="H98">
            <v>31</v>
          </cell>
          <cell r="M98" t="str">
            <v>㈜옵토네스트</v>
          </cell>
        </row>
        <row r="116">
          <cell r="B116">
            <v>2003</v>
          </cell>
          <cell r="F116">
            <v>12</v>
          </cell>
          <cell r="H116">
            <v>31</v>
          </cell>
          <cell r="M116" t="str">
            <v>㈜옵토네스트</v>
          </cell>
        </row>
        <row r="130">
          <cell r="B130">
            <v>2003</v>
          </cell>
          <cell r="F130">
            <v>12</v>
          </cell>
          <cell r="H130">
            <v>31</v>
          </cell>
          <cell r="M130" t="str">
            <v>㈜옵토네스트</v>
          </cell>
        </row>
        <row r="144">
          <cell r="B144">
            <v>2003</v>
          </cell>
          <cell r="F144">
            <v>12</v>
          </cell>
          <cell r="H144">
            <v>31</v>
          </cell>
        </row>
        <row r="155">
          <cell r="B155">
            <v>2003</v>
          </cell>
          <cell r="F155">
            <v>12</v>
          </cell>
          <cell r="H155">
            <v>31</v>
          </cell>
          <cell r="M155" t="str">
            <v>㈜옵토네스트</v>
          </cell>
        </row>
      </sheetData>
      <sheetData sheetId="7">
        <row r="60">
          <cell r="B60">
            <v>2003</v>
          </cell>
          <cell r="F60">
            <v>12</v>
          </cell>
          <cell r="H60">
            <v>31</v>
          </cell>
          <cell r="M60" t="str">
            <v>㈜옵토네스트</v>
          </cell>
        </row>
        <row r="74">
          <cell r="B74">
            <v>2003</v>
          </cell>
          <cell r="F74">
            <v>12</v>
          </cell>
          <cell r="H74">
            <v>31</v>
          </cell>
          <cell r="M74" t="str">
            <v>㈜옵토네스트</v>
          </cell>
        </row>
        <row r="90">
          <cell r="B90">
            <v>2003</v>
          </cell>
          <cell r="F90">
            <v>12</v>
          </cell>
          <cell r="H90">
            <v>31</v>
          </cell>
          <cell r="M90" t="str">
            <v>㈜옵토네스트</v>
          </cell>
        </row>
        <row r="108">
          <cell r="B108">
            <v>2003</v>
          </cell>
          <cell r="F108">
            <v>12</v>
          </cell>
          <cell r="H108">
            <v>31</v>
          </cell>
          <cell r="M108" t="str">
            <v>㈜옵토네스트</v>
          </cell>
        </row>
        <row r="122">
          <cell r="B122">
            <v>2003</v>
          </cell>
          <cell r="F122">
            <v>12</v>
          </cell>
          <cell r="H122">
            <v>31</v>
          </cell>
          <cell r="M122" t="str">
            <v>㈜옵토네스트</v>
          </cell>
        </row>
        <row r="138">
          <cell r="B138">
            <v>2003</v>
          </cell>
          <cell r="F138">
            <v>12</v>
          </cell>
          <cell r="H138">
            <v>31</v>
          </cell>
          <cell r="M138" t="str">
            <v>㈜옵토네스트</v>
          </cell>
        </row>
      </sheetData>
      <sheetData sheetId="8" refreshError="1"/>
      <sheetData sheetId="9" refreshError="1"/>
      <sheetData sheetId="1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초사항"/>
      <sheetName val="금융기관총괄"/>
      <sheetName val="금융거래총괄표"/>
      <sheetName val="작성예"/>
      <sheetName val="은행"/>
      <sheetName val="금융"/>
      <sheetName val="보험"/>
      <sheetName val="리스"/>
      <sheetName val="주소"/>
      <sheetName val="은행초과"/>
      <sheetName val="금융초과"/>
    </sheetNames>
    <sheetDataSet>
      <sheetData sheetId="0" refreshError="1"/>
      <sheetData sheetId="1" refreshError="1"/>
      <sheetData sheetId="2" refreshError="1"/>
      <sheetData sheetId="3" refreshError="1"/>
      <sheetData sheetId="4">
        <row r="59">
          <cell r="B59">
            <v>2003</v>
          </cell>
          <cell r="E59">
            <v>12</v>
          </cell>
          <cell r="G59">
            <v>31</v>
          </cell>
          <cell r="K59" t="str">
            <v>㈜옵토네스트</v>
          </cell>
        </row>
        <row r="100">
          <cell r="B100">
            <v>2003</v>
          </cell>
          <cell r="E100">
            <v>1</v>
          </cell>
          <cell r="G100">
            <v>1</v>
          </cell>
          <cell r="K100">
            <v>2003</v>
          </cell>
          <cell r="N100">
            <v>12</v>
          </cell>
          <cell r="P100">
            <v>31</v>
          </cell>
          <cell r="W100" t="str">
            <v>㈜옵토네스트</v>
          </cell>
        </row>
        <row r="119">
          <cell r="B119">
            <v>2003</v>
          </cell>
          <cell r="E119">
            <v>12</v>
          </cell>
          <cell r="G119">
            <v>31</v>
          </cell>
          <cell r="K119" t="str">
            <v>㈜옵토네스트</v>
          </cell>
        </row>
        <row r="160">
          <cell r="B160">
            <v>2003</v>
          </cell>
          <cell r="E160">
            <v>1</v>
          </cell>
          <cell r="G160">
            <v>1</v>
          </cell>
          <cell r="K160">
            <v>2003</v>
          </cell>
          <cell r="N160">
            <v>12</v>
          </cell>
          <cell r="P160">
            <v>31</v>
          </cell>
          <cell r="W160" t="str">
            <v>㈜옵토네스트</v>
          </cell>
        </row>
        <row r="178">
          <cell r="B178">
            <v>2003</v>
          </cell>
          <cell r="E178">
            <v>12</v>
          </cell>
          <cell r="G178">
            <v>31</v>
          </cell>
          <cell r="K178" t="str">
            <v>㈜옵토네스트</v>
          </cell>
        </row>
        <row r="207">
          <cell r="F207" t="str">
            <v>㈜옵토네스트</v>
          </cell>
          <cell r="P207">
            <v>2003</v>
          </cell>
          <cell r="S207">
            <v>12</v>
          </cell>
          <cell r="U207">
            <v>31</v>
          </cell>
        </row>
        <row r="238">
          <cell r="B238">
            <v>2003</v>
          </cell>
          <cell r="E238">
            <v>12</v>
          </cell>
          <cell r="G238">
            <v>31</v>
          </cell>
          <cell r="K238" t="str">
            <v>㈜옵토네스트</v>
          </cell>
        </row>
        <row r="267">
          <cell r="F267" t="str">
            <v>㈜옵토네스트</v>
          </cell>
          <cell r="P267">
            <v>2003</v>
          </cell>
          <cell r="S267">
            <v>12</v>
          </cell>
          <cell r="U267">
            <v>31</v>
          </cell>
        </row>
        <row r="298">
          <cell r="B298">
            <v>2003</v>
          </cell>
          <cell r="E298">
            <v>12</v>
          </cell>
          <cell r="G298">
            <v>31</v>
          </cell>
          <cell r="K298" t="str">
            <v>㈜옵토네스트</v>
          </cell>
        </row>
        <row r="323">
          <cell r="B323">
            <v>2003</v>
          </cell>
          <cell r="E323">
            <v>12</v>
          </cell>
          <cell r="G323">
            <v>31</v>
          </cell>
          <cell r="K323" t="str">
            <v>㈜옵토네스트</v>
          </cell>
        </row>
        <row r="358">
          <cell r="B358">
            <v>2003</v>
          </cell>
          <cell r="E358">
            <v>12</v>
          </cell>
          <cell r="G358">
            <v>31</v>
          </cell>
          <cell r="K358" t="str">
            <v>㈜옵토네스트</v>
          </cell>
        </row>
        <row r="383">
          <cell r="B383">
            <v>2003</v>
          </cell>
          <cell r="E383">
            <v>12</v>
          </cell>
          <cell r="G383">
            <v>31</v>
          </cell>
          <cell r="K383" t="str">
            <v>㈜옵토네스트</v>
          </cell>
        </row>
        <row r="418">
          <cell r="B418" t="str">
            <v>㈜옵토네스트</v>
          </cell>
          <cell r="N418">
            <v>2003</v>
          </cell>
          <cell r="Q418">
            <v>1</v>
          </cell>
          <cell r="S418">
            <v>1</v>
          </cell>
          <cell r="W418">
            <v>2003</v>
          </cell>
          <cell r="Z418">
            <v>12</v>
          </cell>
          <cell r="AB418">
            <v>31</v>
          </cell>
        </row>
        <row r="443">
          <cell r="E443" t="str">
            <v>㈜옵토네스트</v>
          </cell>
          <cell r="Z443">
            <v>2003</v>
          </cell>
          <cell r="AC443">
            <v>12</v>
          </cell>
          <cell r="AE443">
            <v>31</v>
          </cell>
        </row>
        <row r="478">
          <cell r="B478" t="str">
            <v>㈜옵토네스트</v>
          </cell>
          <cell r="N478">
            <v>2003</v>
          </cell>
          <cell r="Q478">
            <v>1</v>
          </cell>
          <cell r="S478">
            <v>1</v>
          </cell>
          <cell r="W478">
            <v>2003</v>
          </cell>
          <cell r="Z478">
            <v>12</v>
          </cell>
          <cell r="AB478">
            <v>31</v>
          </cell>
        </row>
        <row r="503">
          <cell r="E503" t="str">
            <v>㈜옵토네스트</v>
          </cell>
          <cell r="Z503">
            <v>2003</v>
          </cell>
          <cell r="AC503">
            <v>12</v>
          </cell>
          <cell r="AE503">
            <v>31</v>
          </cell>
        </row>
      </sheetData>
      <sheetData sheetId="5">
        <row r="59">
          <cell r="C59">
            <v>2003</v>
          </cell>
          <cell r="G59">
            <v>12</v>
          </cell>
          <cell r="I59">
            <v>31</v>
          </cell>
          <cell r="M59" t="str">
            <v>㈜옵토네스트</v>
          </cell>
        </row>
        <row r="116">
          <cell r="C116">
            <v>2003</v>
          </cell>
          <cell r="G116">
            <v>12</v>
          </cell>
          <cell r="I116">
            <v>31</v>
          </cell>
          <cell r="M116" t="str">
            <v>㈜옵토네스트</v>
          </cell>
        </row>
        <row r="212">
          <cell r="Z212">
            <v>2003</v>
          </cell>
          <cell r="AD212">
            <v>12</v>
          </cell>
          <cell r="AF212">
            <v>31</v>
          </cell>
        </row>
        <row r="269">
          <cell r="Z269">
            <v>2003</v>
          </cell>
          <cell r="AD269">
            <v>12</v>
          </cell>
          <cell r="AF269">
            <v>31</v>
          </cell>
        </row>
      </sheetData>
      <sheetData sheetId="6">
        <row r="59">
          <cell r="B59">
            <v>2003</v>
          </cell>
          <cell r="F59">
            <v>12</v>
          </cell>
          <cell r="H59">
            <v>31</v>
          </cell>
          <cell r="M59" t="str">
            <v>㈜옵토네스트</v>
          </cell>
        </row>
        <row r="73">
          <cell r="B73">
            <v>2003</v>
          </cell>
          <cell r="F73">
            <v>12</v>
          </cell>
          <cell r="H73">
            <v>31</v>
          </cell>
          <cell r="M73" t="str">
            <v>㈜옵토네스트</v>
          </cell>
        </row>
        <row r="87">
          <cell r="B87">
            <v>2003</v>
          </cell>
          <cell r="F87">
            <v>12</v>
          </cell>
          <cell r="H87">
            <v>31</v>
          </cell>
        </row>
        <row r="98">
          <cell r="B98">
            <v>2003</v>
          </cell>
          <cell r="F98">
            <v>12</v>
          </cell>
          <cell r="H98">
            <v>31</v>
          </cell>
          <cell r="M98" t="str">
            <v>㈜옵토네스트</v>
          </cell>
        </row>
        <row r="116">
          <cell r="B116">
            <v>2003</v>
          </cell>
          <cell r="F116">
            <v>12</v>
          </cell>
          <cell r="H116">
            <v>31</v>
          </cell>
          <cell r="M116" t="str">
            <v>㈜옵토네스트</v>
          </cell>
        </row>
        <row r="130">
          <cell r="B130">
            <v>2003</v>
          </cell>
          <cell r="F130">
            <v>12</v>
          </cell>
          <cell r="H130">
            <v>31</v>
          </cell>
          <cell r="M130" t="str">
            <v>㈜옵토네스트</v>
          </cell>
        </row>
        <row r="144">
          <cell r="B144">
            <v>2003</v>
          </cell>
          <cell r="F144">
            <v>12</v>
          </cell>
          <cell r="H144">
            <v>31</v>
          </cell>
        </row>
        <row r="155">
          <cell r="B155">
            <v>2003</v>
          </cell>
          <cell r="F155">
            <v>12</v>
          </cell>
          <cell r="H155">
            <v>31</v>
          </cell>
          <cell r="M155" t="str">
            <v>㈜옵토네스트</v>
          </cell>
        </row>
      </sheetData>
      <sheetData sheetId="7">
        <row r="60">
          <cell r="B60">
            <v>2003</v>
          </cell>
          <cell r="F60">
            <v>12</v>
          </cell>
          <cell r="H60">
            <v>31</v>
          </cell>
          <cell r="M60" t="str">
            <v>㈜옵토네스트</v>
          </cell>
        </row>
        <row r="74">
          <cell r="B74">
            <v>2003</v>
          </cell>
          <cell r="F74">
            <v>12</v>
          </cell>
          <cell r="H74">
            <v>31</v>
          </cell>
          <cell r="M74" t="str">
            <v>㈜옵토네스트</v>
          </cell>
        </row>
        <row r="90">
          <cell r="B90">
            <v>2003</v>
          </cell>
          <cell r="F90">
            <v>12</v>
          </cell>
          <cell r="H90">
            <v>31</v>
          </cell>
          <cell r="M90" t="str">
            <v>㈜옵토네스트</v>
          </cell>
        </row>
        <row r="108">
          <cell r="B108">
            <v>2003</v>
          </cell>
          <cell r="F108">
            <v>12</v>
          </cell>
          <cell r="H108">
            <v>31</v>
          </cell>
          <cell r="M108" t="str">
            <v>㈜옵토네스트</v>
          </cell>
        </row>
        <row r="122">
          <cell r="B122">
            <v>2003</v>
          </cell>
          <cell r="F122">
            <v>12</v>
          </cell>
          <cell r="H122">
            <v>31</v>
          </cell>
          <cell r="M122" t="str">
            <v>㈜옵토네스트</v>
          </cell>
        </row>
        <row r="138">
          <cell r="B138">
            <v>2003</v>
          </cell>
          <cell r="F138">
            <v>12</v>
          </cell>
          <cell r="H138">
            <v>31</v>
          </cell>
          <cell r="M138" t="str">
            <v>㈜옵토네스트</v>
          </cell>
        </row>
      </sheetData>
      <sheetData sheetId="8" refreshError="1"/>
      <sheetData sheetId="9" refreshError="1"/>
      <sheetData sheetId="10"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공사기성"/>
      <sheetName val="기성수정 (옥수동)"/>
      <sheetName val="공사수입금기표현황"/>
      <sheetName val="공사수입금기표현황 (2)"/>
      <sheetName val="기표현황"/>
      <sheetName val="분양수입"/>
      <sheetName val="요약I.S (1차)"/>
      <sheetName val="요약I.S (1차) (2)"/>
      <sheetName val="Sheet1"/>
      <sheetName val="요약I.S(보고용)"/>
      <sheetName val="진행율(세무조정)"/>
      <sheetName val="진행율(세무조정) (2)"/>
      <sheetName val="진행율(반기)"/>
    </sheetNames>
    <sheetDataSet>
      <sheetData sheetId="0" refreshError="1"/>
      <sheetData sheetId="1">
        <row r="18">
          <cell r="O18">
            <v>1047351721</v>
          </cell>
          <cell r="P18">
            <v>4756739015</v>
          </cell>
          <cell r="Q18">
            <v>4259630200</v>
          </cell>
          <cell r="R18">
            <v>1085020379</v>
          </cell>
          <cell r="S18">
            <v>37668658</v>
          </cell>
          <cell r="T18">
            <v>1304191239</v>
          </cell>
        </row>
        <row r="19">
          <cell r="O19">
            <v>926837143</v>
          </cell>
          <cell r="P19">
            <v>13109458540</v>
          </cell>
          <cell r="Q19">
            <v>15228276740</v>
          </cell>
          <cell r="R19">
            <v>669905078</v>
          </cell>
          <cell r="S19">
            <v>-256932065</v>
          </cell>
          <cell r="T19">
            <v>0</v>
          </cell>
        </row>
        <row r="20">
          <cell r="O20" t="str">
            <v xml:space="preserve"> </v>
          </cell>
          <cell r="P20" t="str">
            <v xml:space="preserve"> </v>
          </cell>
          <cell r="Q20" t="str">
            <v xml:space="preserve"> </v>
          </cell>
          <cell r="R20" t="str">
            <v xml:space="preserve"> </v>
          </cell>
          <cell r="S20" t="str">
            <v xml:space="preserve"> </v>
          </cell>
          <cell r="T20" t="str">
            <v xml:space="preserve"> </v>
          </cell>
        </row>
        <row r="21">
          <cell r="O21">
            <v>834063</v>
          </cell>
          <cell r="P21">
            <v>3505591363</v>
          </cell>
          <cell r="Q21">
            <v>3504757300</v>
          </cell>
          <cell r="R21">
            <v>834063</v>
          </cell>
          <cell r="S21">
            <v>0</v>
          </cell>
          <cell r="T21">
            <v>1944463353</v>
          </cell>
        </row>
        <row r="22">
          <cell r="O22">
            <v>5400975901</v>
          </cell>
          <cell r="P22">
            <v>21702508067</v>
          </cell>
          <cell r="Q22">
            <v>17268164933</v>
          </cell>
          <cell r="R22">
            <v>4976398173</v>
          </cell>
          <cell r="S22">
            <v>-424577728</v>
          </cell>
          <cell r="T22">
            <v>0</v>
          </cell>
        </row>
        <row r="23">
          <cell r="O23">
            <v>447256441</v>
          </cell>
          <cell r="P23">
            <v>1763576512</v>
          </cell>
          <cell r="Q23">
            <v>1422222992</v>
          </cell>
          <cell r="R23">
            <v>482287280</v>
          </cell>
          <cell r="S23">
            <v>35030839</v>
          </cell>
          <cell r="T23">
            <v>299209728</v>
          </cell>
        </row>
        <row r="24">
          <cell r="O24">
            <v>1675492</v>
          </cell>
          <cell r="P24">
            <v>333653640</v>
          </cell>
          <cell r="Q24">
            <v>372925352</v>
          </cell>
          <cell r="R24">
            <v>62091920</v>
          </cell>
          <cell r="S24">
            <v>60416428</v>
          </cell>
          <cell r="T24">
            <v>0</v>
          </cell>
        </row>
        <row r="25">
          <cell r="O25">
            <v>0</v>
          </cell>
          <cell r="P25">
            <v>0</v>
          </cell>
          <cell r="Q25">
            <v>0</v>
          </cell>
          <cell r="R25">
            <v>0</v>
          </cell>
          <cell r="S25">
            <v>0</v>
          </cell>
          <cell r="T25">
            <v>119454545</v>
          </cell>
        </row>
        <row r="26">
          <cell r="O26">
            <v>222159649</v>
          </cell>
          <cell r="P26">
            <v>2409016285</v>
          </cell>
          <cell r="Q26">
            <v>2572772513</v>
          </cell>
          <cell r="R26">
            <v>261364293</v>
          </cell>
          <cell r="S26">
            <v>39204644</v>
          </cell>
          <cell r="T26">
            <v>2437343194</v>
          </cell>
        </row>
        <row r="27">
          <cell r="O27">
            <v>1708809</v>
          </cell>
          <cell r="P27">
            <v>254827477</v>
          </cell>
          <cell r="Q27">
            <v>321384073</v>
          </cell>
          <cell r="R27">
            <v>2169670</v>
          </cell>
          <cell r="S27">
            <v>460861</v>
          </cell>
          <cell r="T27">
            <v>121506257</v>
          </cell>
        </row>
        <row r="28">
          <cell r="O28">
            <v>341603482</v>
          </cell>
          <cell r="P28">
            <v>2637121325</v>
          </cell>
          <cell r="Q28">
            <v>2637601280</v>
          </cell>
          <cell r="R28">
            <v>372398720</v>
          </cell>
          <cell r="S28">
            <v>30795238</v>
          </cell>
          <cell r="T28">
            <v>0</v>
          </cell>
        </row>
        <row r="29">
          <cell r="O29">
            <v>4679355</v>
          </cell>
          <cell r="P29">
            <v>2241612917</v>
          </cell>
          <cell r="Q29">
            <v>3035696184</v>
          </cell>
          <cell r="R29">
            <v>120303816</v>
          </cell>
          <cell r="S29">
            <v>115624461</v>
          </cell>
          <cell r="T29">
            <v>0</v>
          </cell>
        </row>
        <row r="30">
          <cell r="O30" t="str">
            <v xml:space="preserve"> </v>
          </cell>
          <cell r="P30" t="str">
            <v xml:space="preserve"> </v>
          </cell>
          <cell r="Q30" t="str">
            <v xml:space="preserve"> </v>
          </cell>
          <cell r="R30" t="str">
            <v xml:space="preserve"> </v>
          </cell>
          <cell r="S30" t="str">
            <v xml:space="preserve"> </v>
          </cell>
          <cell r="T30" t="str">
            <v xml:space="preserve"> </v>
          </cell>
        </row>
        <row r="31">
          <cell r="O31">
            <v>2598945810</v>
          </cell>
          <cell r="P31">
            <v>7791085233</v>
          </cell>
          <cell r="Q31">
            <v>5413738526</v>
          </cell>
          <cell r="R31">
            <v>2709868113</v>
          </cell>
          <cell r="S31">
            <v>110922303</v>
          </cell>
          <cell r="T31">
            <v>9300766641</v>
          </cell>
        </row>
        <row r="32">
          <cell r="O32" t="str">
            <v xml:space="preserve"> </v>
          </cell>
          <cell r="P32" t="str">
            <v xml:space="preserve"> </v>
          </cell>
          <cell r="Q32" t="str">
            <v xml:space="preserve"> </v>
          </cell>
          <cell r="R32" t="str">
            <v xml:space="preserve"> </v>
          </cell>
          <cell r="S32" t="str">
            <v xml:space="preserve"> </v>
          </cell>
          <cell r="T32" t="str">
            <v xml:space="preserve"> </v>
          </cell>
        </row>
        <row r="33">
          <cell r="O33">
            <v>49159826</v>
          </cell>
          <cell r="P33">
            <v>71127198</v>
          </cell>
          <cell r="Q33">
            <v>27542307</v>
          </cell>
          <cell r="R33">
            <v>37094057</v>
          </cell>
          <cell r="S33">
            <v>-12065769</v>
          </cell>
          <cell r="T33">
            <v>0</v>
          </cell>
        </row>
        <row r="34">
          <cell r="O34" t="str">
            <v xml:space="preserve"> </v>
          </cell>
          <cell r="P34" t="str">
            <v xml:space="preserve"> </v>
          </cell>
          <cell r="Q34" t="str">
            <v xml:space="preserve"> </v>
          </cell>
          <cell r="R34" t="str">
            <v xml:space="preserve"> </v>
          </cell>
          <cell r="S34" t="str">
            <v xml:space="preserve"> </v>
          </cell>
          <cell r="T34" t="str">
            <v xml:space="preserve"> </v>
          </cell>
        </row>
        <row r="35">
          <cell r="O35">
            <v>7153486758</v>
          </cell>
          <cell r="P35">
            <v>12204160317</v>
          </cell>
          <cell r="Q35">
            <v>5959926204</v>
          </cell>
          <cell r="R35">
            <v>8441300489</v>
          </cell>
          <cell r="S35">
            <v>1287813731</v>
          </cell>
          <cell r="T35">
            <v>63663080355</v>
          </cell>
        </row>
        <row r="36">
          <cell r="O36" t="str">
            <v xml:space="preserve"> </v>
          </cell>
        </row>
        <row r="37">
          <cell r="O37">
            <v>2212762505</v>
          </cell>
          <cell r="P37">
            <v>5788686719</v>
          </cell>
          <cell r="Q37">
            <v>4243316979</v>
          </cell>
          <cell r="R37">
            <v>2230425889</v>
          </cell>
          <cell r="S37">
            <v>17663384</v>
          </cell>
          <cell r="T37">
            <v>11498044679</v>
          </cell>
        </row>
        <row r="38">
          <cell r="O38">
            <v>1456931710</v>
          </cell>
          <cell r="P38">
            <v>2790556024</v>
          </cell>
          <cell r="Q38">
            <v>1591934596</v>
          </cell>
          <cell r="R38">
            <v>1738084526</v>
          </cell>
          <cell r="S38">
            <v>281152816</v>
          </cell>
          <cell r="T38">
            <v>4374632173</v>
          </cell>
        </row>
        <row r="39">
          <cell r="O39">
            <v>168531149</v>
          </cell>
          <cell r="P39">
            <v>369574819</v>
          </cell>
          <cell r="Q39">
            <v>232621951</v>
          </cell>
          <cell r="R39">
            <v>195126682</v>
          </cell>
          <cell r="S39">
            <v>26595533</v>
          </cell>
          <cell r="T39">
            <v>743321367</v>
          </cell>
        </row>
        <row r="40">
          <cell r="O40">
            <v>298362307</v>
          </cell>
          <cell r="P40">
            <v>844085541</v>
          </cell>
          <cell r="Q40">
            <v>606359149</v>
          </cell>
          <cell r="R40">
            <v>331513674</v>
          </cell>
          <cell r="S40">
            <v>33151367</v>
          </cell>
          <cell r="T40">
            <v>5014854450</v>
          </cell>
        </row>
        <row r="41">
          <cell r="O41">
            <v>195290329</v>
          </cell>
          <cell r="P41">
            <v>348771590</v>
          </cell>
          <cell r="Q41">
            <v>153481261</v>
          </cell>
          <cell r="R41">
            <v>195290329</v>
          </cell>
          <cell r="S41">
            <v>0</v>
          </cell>
          <cell r="T41">
            <v>651228410</v>
          </cell>
        </row>
        <row r="42">
          <cell r="O42">
            <v>21714387</v>
          </cell>
          <cell r="P42">
            <v>73017623</v>
          </cell>
          <cell r="Q42">
            <v>53219124</v>
          </cell>
          <cell r="R42">
            <v>22525298</v>
          </cell>
          <cell r="S42">
            <v>810911</v>
          </cell>
          <cell r="T42">
            <v>8578435578</v>
          </cell>
        </row>
        <row r="43">
          <cell r="O43">
            <v>328872664</v>
          </cell>
          <cell r="P43">
            <v>336921154</v>
          </cell>
          <cell r="Q43">
            <v>10371887</v>
          </cell>
          <cell r="R43">
            <v>423809941</v>
          </cell>
          <cell r="S43">
            <v>94937277</v>
          </cell>
          <cell r="T43">
            <v>15943118172</v>
          </cell>
        </row>
        <row r="44">
          <cell r="O44">
            <v>25229703</v>
          </cell>
          <cell r="P44">
            <v>25229703</v>
          </cell>
          <cell r="Q44">
            <v>0</v>
          </cell>
          <cell r="R44">
            <v>28861000</v>
          </cell>
          <cell r="S44">
            <v>3631297</v>
          </cell>
          <cell r="T44">
            <v>0</v>
          </cell>
        </row>
        <row r="45">
          <cell r="O45">
            <v>81219576</v>
          </cell>
          <cell r="P45">
            <v>81219576</v>
          </cell>
          <cell r="Q45">
            <v>0</v>
          </cell>
          <cell r="R45">
            <v>137768182</v>
          </cell>
          <cell r="S45">
            <v>56548606</v>
          </cell>
          <cell r="T45">
            <v>0</v>
          </cell>
        </row>
        <row r="46">
          <cell r="O46">
            <v>403342302</v>
          </cell>
          <cell r="P46">
            <v>403342302</v>
          </cell>
          <cell r="Q46">
            <v>0</v>
          </cell>
          <cell r="R46">
            <v>518447806</v>
          </cell>
          <cell r="S46">
            <v>115105504</v>
          </cell>
          <cell r="T46">
            <v>24095188558</v>
          </cell>
        </row>
        <row r="47">
          <cell r="O47">
            <v>92535925</v>
          </cell>
          <cell r="P47">
            <v>92535925</v>
          </cell>
          <cell r="Q47">
            <v>0</v>
          </cell>
          <cell r="R47">
            <v>106397515</v>
          </cell>
          <cell r="S47">
            <v>13861590</v>
          </cell>
          <cell r="T47">
            <v>2867862485</v>
          </cell>
        </row>
        <row r="48">
          <cell r="O48">
            <v>196689574</v>
          </cell>
          <cell r="P48">
            <v>196689574</v>
          </cell>
          <cell r="Q48">
            <v>0</v>
          </cell>
          <cell r="R48">
            <v>222751500</v>
          </cell>
          <cell r="S48">
            <v>26061926</v>
          </cell>
          <cell r="T48">
            <v>13434637580</v>
          </cell>
        </row>
        <row r="49">
          <cell r="O49">
            <v>8475367</v>
          </cell>
          <cell r="P49">
            <v>8475367</v>
          </cell>
          <cell r="Q49">
            <v>0</v>
          </cell>
          <cell r="R49">
            <v>9631099</v>
          </cell>
          <cell r="S49">
            <v>1155732</v>
          </cell>
          <cell r="T49">
            <v>2317768901</v>
          </cell>
        </row>
        <row r="50">
          <cell r="O50">
            <v>7618875</v>
          </cell>
          <cell r="P50">
            <v>7618875</v>
          </cell>
          <cell r="Q50">
            <v>0</v>
          </cell>
          <cell r="R50">
            <v>7936328</v>
          </cell>
          <cell r="S50">
            <v>317453</v>
          </cell>
          <cell r="T50">
            <v>2479663672</v>
          </cell>
        </row>
        <row r="51">
          <cell r="O51">
            <v>51726002</v>
          </cell>
          <cell r="P51">
            <v>51726002</v>
          </cell>
          <cell r="Q51">
            <v>0</v>
          </cell>
          <cell r="R51">
            <v>55619357</v>
          </cell>
          <cell r="S51">
            <v>3893355</v>
          </cell>
          <cell r="T51">
            <v>9536016071</v>
          </cell>
        </row>
        <row r="52">
          <cell r="O52">
            <v>76759380</v>
          </cell>
          <cell r="P52">
            <v>76759380</v>
          </cell>
          <cell r="Q52">
            <v>0</v>
          </cell>
          <cell r="R52">
            <v>87226568</v>
          </cell>
          <cell r="S52">
            <v>10467188</v>
          </cell>
          <cell r="T52">
            <v>10162773432</v>
          </cell>
        </row>
        <row r="53">
          <cell r="O53">
            <v>0</v>
          </cell>
          <cell r="P53">
            <v>0</v>
          </cell>
          <cell r="Q53">
            <v>0</v>
          </cell>
          <cell r="R53">
            <v>0</v>
          </cell>
          <cell r="S53" t="str">
            <v xml:space="preserve"> </v>
          </cell>
          <cell r="T53">
            <v>0</v>
          </cell>
        </row>
        <row r="54">
          <cell r="O54">
            <v>39838420322</v>
          </cell>
          <cell r="P54">
            <v>167594162427</v>
          </cell>
          <cell r="Q54">
            <v>148239239228</v>
          </cell>
          <cell r="R54">
            <v>40011884779</v>
          </cell>
          <cell r="S54">
            <v>173464457</v>
          </cell>
          <cell r="T54">
            <v>207860057382</v>
          </cell>
        </row>
        <row r="55">
          <cell r="O55">
            <v>5520956040</v>
          </cell>
          <cell r="P55">
            <v>26082614795</v>
          </cell>
          <cell r="Q55">
            <v>23025373745</v>
          </cell>
          <cell r="R55">
            <v>6182481568</v>
          </cell>
          <cell r="S55">
            <v>661525528</v>
          </cell>
          <cell r="T55">
            <v>1067144687</v>
          </cell>
        </row>
        <row r="56">
          <cell r="O56">
            <v>1950801861</v>
          </cell>
          <cell r="P56">
            <v>1950801861</v>
          </cell>
          <cell r="Q56">
            <v>0</v>
          </cell>
          <cell r="R56">
            <v>2075321128</v>
          </cell>
          <cell r="S56">
            <v>124519267</v>
          </cell>
          <cell r="T56">
            <v>13924678872</v>
          </cell>
        </row>
        <row r="57">
          <cell r="O57">
            <v>1106912435</v>
          </cell>
          <cell r="P57">
            <v>1106912435</v>
          </cell>
          <cell r="Q57">
            <v>0</v>
          </cell>
          <cell r="R57">
            <v>1184984695</v>
          </cell>
          <cell r="S57">
            <v>78072260</v>
          </cell>
          <cell r="T57">
            <v>5315015305</v>
          </cell>
        </row>
        <row r="58">
          <cell r="O58">
            <v>8578670336</v>
          </cell>
          <cell r="P58">
            <v>29140329091</v>
          </cell>
          <cell r="Q58">
            <v>23025373745</v>
          </cell>
          <cell r="R58">
            <v>9442787391</v>
          </cell>
          <cell r="S58">
            <v>864117055</v>
          </cell>
          <cell r="T58">
            <v>20306838864</v>
          </cell>
        </row>
        <row r="59">
          <cell r="O59">
            <v>48417090658</v>
          </cell>
          <cell r="P59">
            <v>196734491518</v>
          </cell>
          <cell r="Q59">
            <v>171264612973</v>
          </cell>
          <cell r="R59">
            <v>49454672170</v>
          </cell>
          <cell r="S59">
            <v>1037581512</v>
          </cell>
          <cell r="T59">
            <v>228166896246</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공사기성"/>
      <sheetName val="기성수정 (옥수동)"/>
      <sheetName val="공사수입금기표현황"/>
      <sheetName val="공사수입금기표현황 (2)"/>
      <sheetName val="기표현황"/>
      <sheetName val="분양수입"/>
      <sheetName val="요약I.S (1차)"/>
      <sheetName val="요약I.S (1차) (2)"/>
      <sheetName val="Sheet1"/>
      <sheetName val="요약I.S(보고용)"/>
      <sheetName val="진행율(세무조정)"/>
      <sheetName val="진행율(세무조정) (2)"/>
      <sheetName val="진행율(반기)"/>
    </sheetNames>
    <sheetDataSet>
      <sheetData sheetId="0" refreshError="1"/>
      <sheetData sheetId="1">
        <row r="18">
          <cell r="O18">
            <v>1047351721</v>
          </cell>
          <cell r="P18">
            <v>4756739015</v>
          </cell>
          <cell r="Q18">
            <v>4259630200</v>
          </cell>
          <cell r="R18">
            <v>1085020379</v>
          </cell>
          <cell r="S18">
            <v>37668658</v>
          </cell>
          <cell r="T18">
            <v>1304191239</v>
          </cell>
        </row>
        <row r="19">
          <cell r="O19">
            <v>926837143</v>
          </cell>
          <cell r="P19">
            <v>13109458540</v>
          </cell>
          <cell r="Q19">
            <v>15228276740</v>
          </cell>
          <cell r="R19">
            <v>669905078</v>
          </cell>
          <cell r="S19">
            <v>-256932065</v>
          </cell>
          <cell r="T19">
            <v>0</v>
          </cell>
        </row>
        <row r="20">
          <cell r="O20" t="str">
            <v xml:space="preserve"> </v>
          </cell>
          <cell r="P20" t="str">
            <v xml:space="preserve"> </v>
          </cell>
          <cell r="Q20" t="str">
            <v xml:space="preserve"> </v>
          </cell>
          <cell r="R20" t="str">
            <v xml:space="preserve"> </v>
          </cell>
          <cell r="S20" t="str">
            <v xml:space="preserve"> </v>
          </cell>
          <cell r="T20" t="str">
            <v xml:space="preserve"> </v>
          </cell>
        </row>
        <row r="21">
          <cell r="O21">
            <v>834063</v>
          </cell>
          <cell r="P21">
            <v>3505591363</v>
          </cell>
          <cell r="Q21">
            <v>3504757300</v>
          </cell>
          <cell r="R21">
            <v>834063</v>
          </cell>
          <cell r="S21">
            <v>0</v>
          </cell>
          <cell r="T21">
            <v>1944463353</v>
          </cell>
        </row>
        <row r="22">
          <cell r="O22">
            <v>5400975901</v>
          </cell>
          <cell r="P22">
            <v>21702508067</v>
          </cell>
          <cell r="Q22">
            <v>17268164933</v>
          </cell>
          <cell r="R22">
            <v>4976398173</v>
          </cell>
          <cell r="S22">
            <v>-424577728</v>
          </cell>
          <cell r="T22">
            <v>0</v>
          </cell>
        </row>
        <row r="23">
          <cell r="O23">
            <v>447256441</v>
          </cell>
          <cell r="P23">
            <v>1763576512</v>
          </cell>
          <cell r="Q23">
            <v>1422222992</v>
          </cell>
          <cell r="R23">
            <v>482287280</v>
          </cell>
          <cell r="S23">
            <v>35030839</v>
          </cell>
          <cell r="T23">
            <v>299209728</v>
          </cell>
        </row>
        <row r="24">
          <cell r="O24">
            <v>1675492</v>
          </cell>
          <cell r="P24">
            <v>333653640</v>
          </cell>
          <cell r="Q24">
            <v>372925352</v>
          </cell>
          <cell r="R24">
            <v>62091920</v>
          </cell>
          <cell r="S24">
            <v>60416428</v>
          </cell>
          <cell r="T24">
            <v>0</v>
          </cell>
        </row>
        <row r="25">
          <cell r="O25">
            <v>0</v>
          </cell>
          <cell r="P25">
            <v>0</v>
          </cell>
          <cell r="Q25">
            <v>0</v>
          </cell>
          <cell r="R25">
            <v>0</v>
          </cell>
          <cell r="S25">
            <v>0</v>
          </cell>
          <cell r="T25">
            <v>119454545</v>
          </cell>
        </row>
        <row r="26">
          <cell r="O26">
            <v>222159649</v>
          </cell>
          <cell r="P26">
            <v>2409016285</v>
          </cell>
          <cell r="Q26">
            <v>2572772513</v>
          </cell>
          <cell r="R26">
            <v>261364293</v>
          </cell>
          <cell r="S26">
            <v>39204644</v>
          </cell>
          <cell r="T26">
            <v>2437343194</v>
          </cell>
        </row>
        <row r="27">
          <cell r="O27">
            <v>1708809</v>
          </cell>
          <cell r="P27">
            <v>254827477</v>
          </cell>
          <cell r="Q27">
            <v>321384073</v>
          </cell>
          <cell r="R27">
            <v>2169670</v>
          </cell>
          <cell r="S27">
            <v>460861</v>
          </cell>
          <cell r="T27">
            <v>121506257</v>
          </cell>
        </row>
        <row r="28">
          <cell r="O28">
            <v>341603482</v>
          </cell>
          <cell r="P28">
            <v>2637121325</v>
          </cell>
          <cell r="Q28">
            <v>2637601280</v>
          </cell>
          <cell r="R28">
            <v>372398720</v>
          </cell>
          <cell r="S28">
            <v>30795238</v>
          </cell>
          <cell r="T28">
            <v>0</v>
          </cell>
        </row>
        <row r="29">
          <cell r="O29">
            <v>4679355</v>
          </cell>
          <cell r="P29">
            <v>2241612917</v>
          </cell>
          <cell r="Q29">
            <v>3035696184</v>
          </cell>
          <cell r="R29">
            <v>120303816</v>
          </cell>
          <cell r="S29">
            <v>115624461</v>
          </cell>
          <cell r="T29">
            <v>0</v>
          </cell>
        </row>
        <row r="30">
          <cell r="O30" t="str">
            <v xml:space="preserve"> </v>
          </cell>
          <cell r="P30" t="str">
            <v xml:space="preserve"> </v>
          </cell>
          <cell r="Q30" t="str">
            <v xml:space="preserve"> </v>
          </cell>
          <cell r="R30" t="str">
            <v xml:space="preserve"> </v>
          </cell>
          <cell r="S30" t="str">
            <v xml:space="preserve"> </v>
          </cell>
          <cell r="T30" t="str">
            <v xml:space="preserve"> </v>
          </cell>
        </row>
        <row r="31">
          <cell r="O31">
            <v>2598945810</v>
          </cell>
          <cell r="P31">
            <v>7791085233</v>
          </cell>
          <cell r="Q31">
            <v>5413738526</v>
          </cell>
          <cell r="R31">
            <v>2709868113</v>
          </cell>
          <cell r="S31">
            <v>110922303</v>
          </cell>
          <cell r="T31">
            <v>9300766641</v>
          </cell>
        </row>
        <row r="32">
          <cell r="O32" t="str">
            <v xml:space="preserve"> </v>
          </cell>
          <cell r="P32" t="str">
            <v xml:space="preserve"> </v>
          </cell>
          <cell r="Q32" t="str">
            <v xml:space="preserve"> </v>
          </cell>
          <cell r="R32" t="str">
            <v xml:space="preserve"> </v>
          </cell>
          <cell r="S32" t="str">
            <v xml:space="preserve"> </v>
          </cell>
          <cell r="T32" t="str">
            <v xml:space="preserve"> </v>
          </cell>
        </row>
        <row r="33">
          <cell r="O33">
            <v>49159826</v>
          </cell>
          <cell r="P33">
            <v>71127198</v>
          </cell>
          <cell r="Q33">
            <v>27542307</v>
          </cell>
          <cell r="R33">
            <v>37094057</v>
          </cell>
          <cell r="S33">
            <v>-12065769</v>
          </cell>
          <cell r="T33">
            <v>0</v>
          </cell>
        </row>
        <row r="34">
          <cell r="O34" t="str">
            <v xml:space="preserve"> </v>
          </cell>
          <cell r="P34" t="str">
            <v xml:space="preserve"> </v>
          </cell>
          <cell r="Q34" t="str">
            <v xml:space="preserve"> </v>
          </cell>
          <cell r="R34" t="str">
            <v xml:space="preserve"> </v>
          </cell>
          <cell r="S34" t="str">
            <v xml:space="preserve"> </v>
          </cell>
          <cell r="T34" t="str">
            <v xml:space="preserve"> </v>
          </cell>
        </row>
        <row r="35">
          <cell r="O35">
            <v>7153486758</v>
          </cell>
          <cell r="P35">
            <v>12204160317</v>
          </cell>
          <cell r="Q35">
            <v>5959926204</v>
          </cell>
          <cell r="R35">
            <v>8441300489</v>
          </cell>
          <cell r="S35">
            <v>1287813731</v>
          </cell>
          <cell r="T35">
            <v>63663080355</v>
          </cell>
        </row>
        <row r="36">
          <cell r="O36" t="str">
            <v xml:space="preserve"> </v>
          </cell>
        </row>
        <row r="37">
          <cell r="O37">
            <v>2212762505</v>
          </cell>
          <cell r="P37">
            <v>5788686719</v>
          </cell>
          <cell r="Q37">
            <v>4243316979</v>
          </cell>
          <cell r="R37">
            <v>2230425889</v>
          </cell>
          <cell r="S37">
            <v>17663384</v>
          </cell>
          <cell r="T37">
            <v>11498044679</v>
          </cell>
        </row>
        <row r="38">
          <cell r="O38">
            <v>1456931710</v>
          </cell>
          <cell r="P38">
            <v>2790556024</v>
          </cell>
          <cell r="Q38">
            <v>1591934596</v>
          </cell>
          <cell r="R38">
            <v>1738084526</v>
          </cell>
          <cell r="S38">
            <v>281152816</v>
          </cell>
          <cell r="T38">
            <v>4374632173</v>
          </cell>
        </row>
        <row r="39">
          <cell r="O39">
            <v>168531149</v>
          </cell>
          <cell r="P39">
            <v>369574819</v>
          </cell>
          <cell r="Q39">
            <v>232621951</v>
          </cell>
          <cell r="R39">
            <v>195126682</v>
          </cell>
          <cell r="S39">
            <v>26595533</v>
          </cell>
          <cell r="T39">
            <v>743321367</v>
          </cell>
        </row>
        <row r="40">
          <cell r="O40">
            <v>298362307</v>
          </cell>
          <cell r="P40">
            <v>844085541</v>
          </cell>
          <cell r="Q40">
            <v>606359149</v>
          </cell>
          <cell r="R40">
            <v>331513674</v>
          </cell>
          <cell r="S40">
            <v>33151367</v>
          </cell>
          <cell r="T40">
            <v>5014854450</v>
          </cell>
        </row>
        <row r="41">
          <cell r="O41">
            <v>195290329</v>
          </cell>
          <cell r="P41">
            <v>348771590</v>
          </cell>
          <cell r="Q41">
            <v>153481261</v>
          </cell>
          <cell r="R41">
            <v>195290329</v>
          </cell>
          <cell r="S41">
            <v>0</v>
          </cell>
          <cell r="T41">
            <v>651228410</v>
          </cell>
        </row>
        <row r="42">
          <cell r="O42">
            <v>21714387</v>
          </cell>
          <cell r="P42">
            <v>73017623</v>
          </cell>
          <cell r="Q42">
            <v>53219124</v>
          </cell>
          <cell r="R42">
            <v>22525298</v>
          </cell>
          <cell r="S42">
            <v>810911</v>
          </cell>
          <cell r="T42">
            <v>8578435578</v>
          </cell>
        </row>
        <row r="43">
          <cell r="O43">
            <v>328872664</v>
          </cell>
          <cell r="P43">
            <v>336921154</v>
          </cell>
          <cell r="Q43">
            <v>10371887</v>
          </cell>
          <cell r="R43">
            <v>423809941</v>
          </cell>
          <cell r="S43">
            <v>94937277</v>
          </cell>
          <cell r="T43">
            <v>15943118172</v>
          </cell>
        </row>
        <row r="44">
          <cell r="O44">
            <v>25229703</v>
          </cell>
          <cell r="P44">
            <v>25229703</v>
          </cell>
          <cell r="Q44">
            <v>0</v>
          </cell>
          <cell r="R44">
            <v>28861000</v>
          </cell>
          <cell r="S44">
            <v>3631297</v>
          </cell>
          <cell r="T44">
            <v>0</v>
          </cell>
        </row>
        <row r="45">
          <cell r="O45">
            <v>81219576</v>
          </cell>
          <cell r="P45">
            <v>81219576</v>
          </cell>
          <cell r="Q45">
            <v>0</v>
          </cell>
          <cell r="R45">
            <v>137768182</v>
          </cell>
          <cell r="S45">
            <v>56548606</v>
          </cell>
          <cell r="T45">
            <v>0</v>
          </cell>
        </row>
        <row r="46">
          <cell r="O46">
            <v>403342302</v>
          </cell>
          <cell r="P46">
            <v>403342302</v>
          </cell>
          <cell r="Q46">
            <v>0</v>
          </cell>
          <cell r="R46">
            <v>518447806</v>
          </cell>
          <cell r="S46">
            <v>115105504</v>
          </cell>
          <cell r="T46">
            <v>24095188558</v>
          </cell>
        </row>
        <row r="47">
          <cell r="O47">
            <v>92535925</v>
          </cell>
          <cell r="P47">
            <v>92535925</v>
          </cell>
          <cell r="Q47">
            <v>0</v>
          </cell>
          <cell r="R47">
            <v>106397515</v>
          </cell>
          <cell r="S47">
            <v>13861590</v>
          </cell>
          <cell r="T47">
            <v>2867862485</v>
          </cell>
        </row>
        <row r="48">
          <cell r="O48">
            <v>196689574</v>
          </cell>
          <cell r="P48">
            <v>196689574</v>
          </cell>
          <cell r="Q48">
            <v>0</v>
          </cell>
          <cell r="R48">
            <v>222751500</v>
          </cell>
          <cell r="S48">
            <v>26061926</v>
          </cell>
          <cell r="T48">
            <v>13434637580</v>
          </cell>
        </row>
        <row r="49">
          <cell r="O49">
            <v>8475367</v>
          </cell>
          <cell r="P49">
            <v>8475367</v>
          </cell>
          <cell r="Q49">
            <v>0</v>
          </cell>
          <cell r="R49">
            <v>9631099</v>
          </cell>
          <cell r="S49">
            <v>1155732</v>
          </cell>
          <cell r="T49">
            <v>2317768901</v>
          </cell>
        </row>
        <row r="50">
          <cell r="O50">
            <v>7618875</v>
          </cell>
          <cell r="P50">
            <v>7618875</v>
          </cell>
          <cell r="Q50">
            <v>0</v>
          </cell>
          <cell r="R50">
            <v>7936328</v>
          </cell>
          <cell r="S50">
            <v>317453</v>
          </cell>
          <cell r="T50">
            <v>2479663672</v>
          </cell>
        </row>
        <row r="51">
          <cell r="O51">
            <v>51726002</v>
          </cell>
          <cell r="P51">
            <v>51726002</v>
          </cell>
          <cell r="Q51">
            <v>0</v>
          </cell>
          <cell r="R51">
            <v>55619357</v>
          </cell>
          <cell r="S51">
            <v>3893355</v>
          </cell>
          <cell r="T51">
            <v>9536016071</v>
          </cell>
        </row>
        <row r="52">
          <cell r="O52">
            <v>76759380</v>
          </cell>
          <cell r="P52">
            <v>76759380</v>
          </cell>
          <cell r="Q52">
            <v>0</v>
          </cell>
          <cell r="R52">
            <v>87226568</v>
          </cell>
          <cell r="S52">
            <v>10467188</v>
          </cell>
          <cell r="T52">
            <v>10162773432</v>
          </cell>
        </row>
        <row r="53">
          <cell r="O53">
            <v>0</v>
          </cell>
          <cell r="P53">
            <v>0</v>
          </cell>
          <cell r="Q53">
            <v>0</v>
          </cell>
          <cell r="R53">
            <v>0</v>
          </cell>
          <cell r="S53" t="str">
            <v xml:space="preserve"> </v>
          </cell>
          <cell r="T53">
            <v>0</v>
          </cell>
        </row>
        <row r="54">
          <cell r="O54">
            <v>39838420322</v>
          </cell>
          <cell r="P54">
            <v>167594162427</v>
          </cell>
          <cell r="Q54">
            <v>148239239228</v>
          </cell>
          <cell r="R54">
            <v>40011884779</v>
          </cell>
          <cell r="S54">
            <v>173464457</v>
          </cell>
          <cell r="T54">
            <v>207860057382</v>
          </cell>
        </row>
        <row r="55">
          <cell r="O55">
            <v>5520956040</v>
          </cell>
          <cell r="P55">
            <v>26082614795</v>
          </cell>
          <cell r="Q55">
            <v>23025373745</v>
          </cell>
          <cell r="R55">
            <v>6182481568</v>
          </cell>
          <cell r="S55">
            <v>661525528</v>
          </cell>
          <cell r="T55">
            <v>1067144687</v>
          </cell>
        </row>
        <row r="56">
          <cell r="O56">
            <v>1950801861</v>
          </cell>
          <cell r="P56">
            <v>1950801861</v>
          </cell>
          <cell r="Q56">
            <v>0</v>
          </cell>
          <cell r="R56">
            <v>2075321128</v>
          </cell>
          <cell r="S56">
            <v>124519267</v>
          </cell>
          <cell r="T56">
            <v>13924678872</v>
          </cell>
        </row>
        <row r="57">
          <cell r="O57">
            <v>1106912435</v>
          </cell>
          <cell r="P57">
            <v>1106912435</v>
          </cell>
          <cell r="Q57">
            <v>0</v>
          </cell>
          <cell r="R57">
            <v>1184984695</v>
          </cell>
          <cell r="S57">
            <v>78072260</v>
          </cell>
          <cell r="T57">
            <v>5315015305</v>
          </cell>
        </row>
        <row r="58">
          <cell r="O58">
            <v>8578670336</v>
          </cell>
          <cell r="P58">
            <v>29140329091</v>
          </cell>
          <cell r="Q58">
            <v>23025373745</v>
          </cell>
          <cell r="R58">
            <v>9442787391</v>
          </cell>
          <cell r="S58">
            <v>864117055</v>
          </cell>
          <cell r="T58">
            <v>20306838864</v>
          </cell>
        </row>
        <row r="59">
          <cell r="O59">
            <v>48417090658</v>
          </cell>
          <cell r="P59">
            <v>196734491518</v>
          </cell>
          <cell r="Q59">
            <v>171264612973</v>
          </cell>
          <cell r="R59">
            <v>49454672170</v>
          </cell>
          <cell r="S59">
            <v>1037581512</v>
          </cell>
          <cell r="T59">
            <v>228166896246</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101A"/>
      <sheetName val="1100"/>
      <sheetName val="1100A"/>
      <sheetName val="1200"/>
      <sheetName val="1200-1"/>
      <sheetName val="1300"/>
      <sheetName val="Sheet1"/>
      <sheetName val="Sheet2"/>
      <sheetName val="Sheet3"/>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TODO"/>
      <sheetName val="RATE"/>
      <sheetName val="COBS"/>
      <sheetName val="COIS"/>
      <sheetName val="S&amp;A.G&amp;S"/>
      <sheetName val="GAAP sum"/>
      <sheetName val="98gaap diff"/>
      <sheetName val="1100A"/>
      <sheetName val="조서목록"/>
    </sheetNames>
    <sheetDataSet>
      <sheetData sheetId="0"/>
      <sheetData sheetId="1"/>
      <sheetData sheetId="2"/>
      <sheetData sheetId="3">
        <row r="4">
          <cell r="G4">
            <v>4113300409</v>
          </cell>
        </row>
        <row r="19">
          <cell r="G19">
            <v>770587970</v>
          </cell>
        </row>
      </sheetData>
      <sheetData sheetId="4"/>
      <sheetData sheetId="5"/>
      <sheetData sheetId="6"/>
      <sheetData sheetId="7"/>
      <sheetData sheetId="8" refreshError="1"/>
      <sheetData sheetId="9"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1호"/>
      <sheetName val="2호"/>
      <sheetName val="2호의2"/>
      <sheetName val="2호의3"/>
      <sheetName val="2호의4"/>
      <sheetName val="3호"/>
      <sheetName val="4호"/>
      <sheetName val="5호"/>
      <sheetName val="5호부표"/>
      <sheetName val="6호"/>
      <sheetName val="7호"/>
      <sheetName val="8호"/>
      <sheetName val="9호"/>
      <sheetName val="9호의2"/>
      <sheetName val="10호"/>
      <sheetName val="11호"/>
      <sheetName val="12호"/>
      <sheetName val="13호"/>
      <sheetName val="14호"/>
      <sheetName val="15호"/>
      <sheetName val="16호"/>
      <sheetName val="17호"/>
      <sheetName val="18호"/>
      <sheetName val="19호"/>
      <sheetName val="20호"/>
      <sheetName val="20호부표"/>
      <sheetName val="21호"/>
      <sheetName val="21호부표"/>
      <sheetName val="22호"/>
      <sheetName val="23호"/>
      <sheetName val="24호"/>
      <sheetName val="25호"/>
      <sheetName val="26호"/>
      <sheetName val="26호의2"/>
      <sheetName val="27호"/>
      <sheetName val="28호"/>
      <sheetName val="29호"/>
      <sheetName val="30호"/>
      <sheetName val="31호"/>
      <sheetName val="32호"/>
      <sheetName val="33호"/>
      <sheetName val="33호의2"/>
      <sheetName val="34호"/>
      <sheetName val="35호"/>
      <sheetName val="36호"/>
      <sheetName val="37호"/>
      <sheetName val="37호의2"/>
      <sheetName val="38호"/>
      <sheetName val="39호"/>
      <sheetName val="40호"/>
      <sheetName val="40호의2"/>
      <sheetName val="41호"/>
      <sheetName val="42호"/>
      <sheetName val="42호의2"/>
      <sheetName val="43호"/>
      <sheetName val="44호"/>
      <sheetName val="45호"/>
      <sheetName val="46호"/>
      <sheetName val="46호의2"/>
      <sheetName val="46호의2-뒷"/>
      <sheetName val="46호의3"/>
      <sheetName val="46호의3-뒷"/>
      <sheetName val="47호"/>
      <sheetName val="48호"/>
      <sheetName val="49호"/>
      <sheetName val="50호"/>
      <sheetName val="51호"/>
      <sheetName val="52호"/>
      <sheetName val="53호"/>
      <sheetName val="54호"/>
      <sheetName val="55호"/>
      <sheetName val="56호"/>
      <sheetName val="57호"/>
      <sheetName val="58호"/>
      <sheetName val="58호의2"/>
      <sheetName val="59호"/>
      <sheetName val="60호"/>
      <sheetName val="60호의2"/>
      <sheetName val="60호의3"/>
      <sheetName val="60호의4"/>
      <sheetName val="61호"/>
      <sheetName val="62호"/>
      <sheetName val="63호"/>
      <sheetName val="63호의2"/>
      <sheetName val="63호의3"/>
      <sheetName val="64호의2"/>
      <sheetName val="64호"/>
      <sheetName val="65호"/>
      <sheetName val="66호"/>
      <sheetName val="66호의2"/>
      <sheetName val="67호"/>
      <sheetName val="68호"/>
      <sheetName val="69호"/>
      <sheetName val="70호"/>
      <sheetName val="71호의1"/>
      <sheetName val="71호의2"/>
      <sheetName val="72호"/>
      <sheetName val="73호"/>
      <sheetName val="74호의(1)"/>
      <sheetName val="74호의(2)"/>
      <sheetName val="74호의2"/>
      <sheetName val="75호"/>
      <sheetName val="76호"/>
      <sheetName val="78호"/>
      <sheetName val="79호"/>
      <sheetName val="80호"/>
      <sheetName val="80호 (2)"/>
      <sheetName val="81호"/>
      <sheetName val="81호 (2)"/>
      <sheetName val="82호"/>
      <sheetName val="83호"/>
      <sheetName val="83호 (2)"/>
      <sheetName val="84호"/>
      <sheetName val="조특세"/>
      <sheetName val="COBS"/>
    </sheetNames>
    <sheetDataSet>
      <sheetData sheetId="0">
        <row r="11">
          <cell r="C11" t="str">
            <v>123456-1456789</v>
          </cell>
        </row>
        <row r="12">
          <cell r="C12" t="str">
            <v>(02)123-4567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중간예납신고"/>
      <sheetName val="1호2"/>
      <sheetName val="3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15호"/>
      <sheetName val="15호부표1"/>
      <sheetName val="15호부표2"/>
      <sheetName val="16호"/>
      <sheetName val="17호"/>
      <sheetName val="6-2호"/>
      <sheetName val="23호(갑)"/>
      <sheetName val="23호(을)"/>
      <sheetName val="32호 "/>
      <sheetName val="33호"/>
      <sheetName val="34호"/>
      <sheetName val="6-4호(병)"/>
      <sheetName val="40호(갑)"/>
      <sheetName val="40호(을)"/>
      <sheetName val="39호"/>
      <sheetName val="21호"/>
      <sheetName val="22호"/>
      <sheetName val="26호(갑)"/>
      <sheetName val="26호(을)"/>
      <sheetName val="6-14호(병)"/>
      <sheetName val="7호"/>
      <sheetName val="50호(갑)"/>
      <sheetName val="50호(을)"/>
      <sheetName val="10(1)호"/>
      <sheetName val="10(2)호"/>
      <sheetName val="10(3)호"/>
      <sheetName val="10(3)부표"/>
      <sheetName val="11호"/>
      <sheetName val="12호"/>
      <sheetName val="14(1)(갑)"/>
      <sheetName val="60호(갑)"/>
      <sheetName val="60호(을)"/>
      <sheetName val="국영"/>
      <sheetName val="연차1"/>
      <sheetName val="경비분류(1)"/>
      <sheetName val="12월상여"/>
      <sheetName val="아파트진행률"/>
      <sheetName val="99.법인세 중간예납"/>
      <sheetName val="SHEET1"/>
      <sheetName val="Sheet4"/>
    </sheetNames>
    <sheetDataSet>
      <sheetData sheetId="0">
        <row r="8">
          <cell r="C8" t="str">
            <v>609-81-12296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VXXXXXXXXXXXXXXXXXXXXXXXX"/>
      <sheetName val="협력작업"/>
      <sheetName val="합손"/>
      <sheetName val="손익"/>
      <sheetName val="건설수입"/>
      <sheetName val="부문손익"/>
      <sheetName val="총원가"/>
      <sheetName val="감가상각"/>
      <sheetName val="결산대체"/>
      <sheetName val="인건비"/>
      <sheetName val="98월비용"/>
      <sheetName val="손익1"/>
      <sheetName val="실적"/>
      <sheetName val="합산손익"/>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20호(1)"/>
      <sheetName val="20호(2)"/>
      <sheetName val="20호(3)"/>
      <sheetName val="26호(갑)"/>
      <sheetName val="26호(을)"/>
      <sheetName val="35호"/>
      <sheetName val="39호"/>
      <sheetName val="48호"/>
      <sheetName val="51호"/>
      <sheetName val="54호(갑)"/>
      <sheetName val="54호(을)"/>
      <sheetName val="63호"/>
      <sheetName val="Ns0xa"/>
      <sheetName val="발생집계"/>
      <sheetName val="수정시산표"/>
      <sheetName val="입력자료"/>
      <sheetName val="95년간접비"/>
      <sheetName val="주주명부&lt;끝&gt;"/>
      <sheetName val="손익계산서"/>
      <sheetName val="4월계획"/>
      <sheetName val="월할경비"/>
      <sheetName val="인력(정규직)"/>
      <sheetName val="개인법인구분"/>
      <sheetName val="업무연락"/>
      <sheetName val="Sheet11"/>
      <sheetName val="기초자료"/>
      <sheetName val="Oct"/>
      <sheetName val="합손"/>
      <sheetName val="Sheet2"/>
      <sheetName val="제품분류코드"/>
      <sheetName val="경영비율 "/>
      <sheetName val="집계표"/>
      <sheetName val="P.L"/>
      <sheetName val="시산표"/>
      <sheetName val="97매출관리"/>
      <sheetName val="Sheet7"/>
    </sheetNames>
    <sheetDataSet>
      <sheetData sheetId="0" refreshError="1">
        <row r="6">
          <cell r="C6" t="str">
            <v>㈜삼부커뮤닉스</v>
          </cell>
        </row>
        <row r="8">
          <cell r="C8" t="str">
            <v>112-81-29813</v>
          </cell>
        </row>
        <row r="15">
          <cell r="C15">
            <v>36161</v>
          </cell>
        </row>
        <row r="16">
          <cell r="C16">
            <v>36525</v>
          </cell>
        </row>
      </sheetData>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PBEXqueries"/>
      <sheetName val="SAPBEXfilters"/>
      <sheetName val="브랜드계층구조"/>
      <sheetName val="시판금액"/>
      <sheetName val="시판금액Chart"/>
      <sheetName val="시판비율"/>
      <sheetName val="시판비율Chart"/>
      <sheetName val="방판금액"/>
      <sheetName val="방판금액Chart"/>
      <sheetName val="방판비율"/>
      <sheetName val="방판비율Chart"/>
      <sheetName val="MassBeauty금액"/>
      <sheetName val="MassBeauty금액Chart"/>
      <sheetName val="MassBeauty비율"/>
      <sheetName val="MassBeauty비율Chart"/>
      <sheetName val="건강금액"/>
      <sheetName val="건강금액Chart"/>
      <sheetName val="건강비율"/>
      <sheetName val="건강비율Chart"/>
      <sheetName val="손익항목표"/>
      <sheetName val="질의(금액)참조"/>
      <sheetName val="질의(금액)"/>
      <sheetName val="질의(비율)참조"/>
      <sheetName val="질의(비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C2" t="str">
            <v>매출액</v>
          </cell>
          <cell r="D2">
            <v>1</v>
          </cell>
          <cell r="E2">
            <v>7</v>
          </cell>
          <cell r="F2">
            <v>13</v>
          </cell>
          <cell r="G2">
            <v>19</v>
          </cell>
        </row>
        <row r="3">
          <cell r="C3" t="str">
            <v>매출수량</v>
          </cell>
          <cell r="D3">
            <v>23</v>
          </cell>
          <cell r="E3">
            <v>29</v>
          </cell>
          <cell r="F3">
            <v>35</v>
          </cell>
          <cell r="G3">
            <v>41</v>
          </cell>
        </row>
        <row r="4">
          <cell r="C4" t="str">
            <v>매출원가</v>
          </cell>
          <cell r="D4">
            <v>45</v>
          </cell>
          <cell r="E4">
            <v>51</v>
          </cell>
          <cell r="F4">
            <v>57</v>
          </cell>
          <cell r="G4">
            <v>63</v>
          </cell>
        </row>
        <row r="5">
          <cell r="C5" t="str">
            <v>매출총이익</v>
          </cell>
          <cell r="D5">
            <v>67</v>
          </cell>
          <cell r="E5">
            <v>73</v>
          </cell>
          <cell r="F5">
            <v>79</v>
          </cell>
          <cell r="G5">
            <v>85</v>
          </cell>
        </row>
        <row r="6">
          <cell r="C6" t="str">
            <v>광고비</v>
          </cell>
          <cell r="D6">
            <v>89</v>
          </cell>
          <cell r="E6">
            <v>95</v>
          </cell>
          <cell r="F6">
            <v>101</v>
          </cell>
          <cell r="G6">
            <v>107</v>
          </cell>
        </row>
        <row r="7">
          <cell r="C7" t="str">
            <v>물류비</v>
          </cell>
          <cell r="D7">
            <v>111</v>
          </cell>
          <cell r="E7">
            <v>117</v>
          </cell>
          <cell r="F7">
            <v>123</v>
          </cell>
          <cell r="G7">
            <v>129</v>
          </cell>
        </row>
        <row r="8">
          <cell r="C8" t="str">
            <v>판관비계</v>
          </cell>
          <cell r="D8">
            <v>133</v>
          </cell>
          <cell r="E8">
            <v>139</v>
          </cell>
          <cell r="F8">
            <v>145</v>
          </cell>
          <cell r="G8">
            <v>151</v>
          </cell>
        </row>
        <row r="9">
          <cell r="C9" t="str">
            <v>영업이익</v>
          </cell>
          <cell r="D9">
            <v>155</v>
          </cell>
          <cell r="E9">
            <v>161</v>
          </cell>
          <cell r="F9">
            <v>167</v>
          </cell>
          <cell r="G9">
            <v>173</v>
          </cell>
        </row>
      </sheetData>
      <sheetData sheetId="20">
        <row r="14">
          <cell r="C14">
            <v>8893.9494410000007</v>
          </cell>
          <cell r="D14">
            <v>10290.200359</v>
          </cell>
          <cell r="E14">
            <v>9766.3106750000006</v>
          </cell>
          <cell r="F14">
            <v>10373.229608</v>
          </cell>
          <cell r="G14">
            <v>10219.418138000001</v>
          </cell>
          <cell r="H14">
            <v>7917.8199299999997</v>
          </cell>
          <cell r="I14">
            <v>7481.072134</v>
          </cell>
          <cell r="J14">
            <v>6941.208995</v>
          </cell>
          <cell r="K14">
            <v>11659.359966</v>
          </cell>
          <cell r="L14">
            <v>10197.119532000001</v>
          </cell>
          <cell r="M14">
            <v>9265.9223590000001</v>
          </cell>
          <cell r="N14">
            <v>8849.4763309999998</v>
          </cell>
        </row>
        <row r="15">
          <cell r="C15">
            <v>8066.7128309999998</v>
          </cell>
          <cell r="D15">
            <v>7626.2730590000001</v>
          </cell>
          <cell r="E15">
            <v>6550.9925290000001</v>
          </cell>
          <cell r="F15">
            <v>5608.8333620000003</v>
          </cell>
          <cell r="G15">
            <v>6034.905917</v>
          </cell>
          <cell r="H15">
            <v>5711.5623640000003</v>
          </cell>
          <cell r="I15">
            <v>4729.1285680000001</v>
          </cell>
          <cell r="J15">
            <v>3953.6006160000002</v>
          </cell>
          <cell r="K15">
            <v>6462.0455789999996</v>
          </cell>
          <cell r="L15">
            <v>6255.9101520000004</v>
          </cell>
          <cell r="M15">
            <v>7379.1886119999999</v>
          </cell>
          <cell r="N15">
            <v>7063.5217009999997</v>
          </cell>
        </row>
        <row r="16">
          <cell r="C16">
            <v>2183.781371</v>
          </cell>
          <cell r="D16">
            <v>2151.8615300000001</v>
          </cell>
          <cell r="E16">
            <v>1454.8194920000001</v>
          </cell>
          <cell r="F16">
            <v>1559.298256</v>
          </cell>
          <cell r="G16">
            <v>1786.566638</v>
          </cell>
          <cell r="H16">
            <v>1380.8942440000001</v>
          </cell>
          <cell r="I16">
            <v>1252.9940939999999</v>
          </cell>
          <cell r="J16">
            <v>1263.6247000000001</v>
          </cell>
          <cell r="K16">
            <v>1110.02864</v>
          </cell>
          <cell r="L16">
            <v>1224.4938279999999</v>
          </cell>
          <cell r="M16">
            <v>1182.323815</v>
          </cell>
          <cell r="N16">
            <v>840.32850199999996</v>
          </cell>
        </row>
        <row r="17">
          <cell r="C17">
            <v>1729.2676220000001</v>
          </cell>
          <cell r="D17">
            <v>1782.478883</v>
          </cell>
          <cell r="E17">
            <v>1081.241278</v>
          </cell>
          <cell r="F17">
            <v>1190.508701</v>
          </cell>
          <cell r="G17">
            <v>1431.4314690000001</v>
          </cell>
          <cell r="H17">
            <v>1187.026732</v>
          </cell>
          <cell r="I17">
            <v>950.71142099999997</v>
          </cell>
          <cell r="J17">
            <v>904.26297599999998</v>
          </cell>
          <cell r="K17">
            <v>1524.820872</v>
          </cell>
          <cell r="L17">
            <v>1125.4222769999999</v>
          </cell>
          <cell r="M17">
            <v>1105.5110930000001</v>
          </cell>
          <cell r="N17">
            <v>1555.3602880000001</v>
          </cell>
        </row>
        <row r="18">
          <cell r="C18">
            <v>27097.259309000001</v>
          </cell>
          <cell r="D18">
            <v>31885.022400000002</v>
          </cell>
          <cell r="E18">
            <v>32633.725081000001</v>
          </cell>
          <cell r="F18">
            <v>28986.563779</v>
          </cell>
          <cell r="G18">
            <v>35822.589564000002</v>
          </cell>
          <cell r="H18">
            <v>32148.049416000002</v>
          </cell>
          <cell r="I18">
            <v>17490.364474999998</v>
          </cell>
          <cell r="J18">
            <v>22050.926189999998</v>
          </cell>
          <cell r="K18">
            <v>26570.931901</v>
          </cell>
          <cell r="L18">
            <v>27410.706872999999</v>
          </cell>
          <cell r="M18">
            <v>26359.285875000001</v>
          </cell>
          <cell r="N18">
            <v>21628.908415999998</v>
          </cell>
        </row>
        <row r="19">
          <cell r="C19">
            <v>39463.059526999998</v>
          </cell>
          <cell r="D19">
            <v>38978.455175000003</v>
          </cell>
          <cell r="E19">
            <v>37594.545399000002</v>
          </cell>
          <cell r="F19">
            <v>38385.672314000003</v>
          </cell>
          <cell r="G19">
            <v>42298.832850999999</v>
          </cell>
          <cell r="H19">
            <v>25923.857058000001</v>
          </cell>
          <cell r="I19">
            <v>24896.341607999999</v>
          </cell>
          <cell r="J19">
            <v>33850.882063999998</v>
          </cell>
          <cell r="K19">
            <v>44288.440321000002</v>
          </cell>
          <cell r="L19">
            <v>36124.535996999999</v>
          </cell>
          <cell r="M19">
            <v>37355.405445999997</v>
          </cell>
          <cell r="N19">
            <v>29671.70853</v>
          </cell>
        </row>
        <row r="20">
          <cell r="C20">
            <v>2974.2032600000002</v>
          </cell>
          <cell r="D20">
            <v>3389.9849159999999</v>
          </cell>
          <cell r="E20">
            <v>2416.0981550000001</v>
          </cell>
          <cell r="F20">
            <v>3579.817618</v>
          </cell>
          <cell r="G20">
            <v>3198.5722959999998</v>
          </cell>
          <cell r="H20">
            <v>2154.5442950000001</v>
          </cell>
          <cell r="I20">
            <v>1332.055374</v>
          </cell>
          <cell r="J20">
            <v>1568.819444</v>
          </cell>
          <cell r="K20">
            <v>3087.2871610000002</v>
          </cell>
          <cell r="L20">
            <v>3458.6796210000002</v>
          </cell>
          <cell r="M20">
            <v>3728.1608059999999</v>
          </cell>
          <cell r="N20">
            <v>2227.3686950000001</v>
          </cell>
        </row>
        <row r="21">
          <cell r="C21">
            <v>8246.4783779999998</v>
          </cell>
          <cell r="D21">
            <v>3138.3095290000001</v>
          </cell>
          <cell r="E21">
            <v>4980.4323420000001</v>
          </cell>
          <cell r="F21">
            <v>7887.9524520000004</v>
          </cell>
          <cell r="G21">
            <v>4527.4223929999998</v>
          </cell>
          <cell r="H21">
            <v>7233.8077789999998</v>
          </cell>
          <cell r="I21">
            <v>26105.775364000001</v>
          </cell>
          <cell r="J21">
            <v>4030.4423449999999</v>
          </cell>
          <cell r="K21">
            <v>2954.7237089999999</v>
          </cell>
          <cell r="L21">
            <v>5933.3205180000004</v>
          </cell>
          <cell r="M21">
            <v>6906.1993890000003</v>
          </cell>
          <cell r="N21">
            <v>2617.5101060000002</v>
          </cell>
        </row>
        <row r="22">
          <cell r="C22">
            <v>1079.639709</v>
          </cell>
          <cell r="D22">
            <v>1052.201309</v>
          </cell>
          <cell r="E22">
            <v>1650.5559949999999</v>
          </cell>
          <cell r="F22">
            <v>1363.5526829999999</v>
          </cell>
          <cell r="G22">
            <v>1047.0766120000001</v>
          </cell>
          <cell r="H22">
            <v>1120.26331</v>
          </cell>
          <cell r="I22">
            <v>1006.506647</v>
          </cell>
          <cell r="J22">
            <v>1103.9310820000001</v>
          </cell>
          <cell r="K22">
            <v>756.33191899999997</v>
          </cell>
          <cell r="L22">
            <v>1104.149351</v>
          </cell>
          <cell r="M22">
            <v>880.93631300000004</v>
          </cell>
          <cell r="N22">
            <v>878.07869000000005</v>
          </cell>
        </row>
        <row r="23">
          <cell r="C23">
            <v>2330.1843410000001</v>
          </cell>
          <cell r="D23">
            <v>2274.0894039999998</v>
          </cell>
          <cell r="E23">
            <v>1772.9602359999999</v>
          </cell>
          <cell r="F23">
            <v>1955.1287440000001</v>
          </cell>
          <cell r="G23">
            <v>2428.263708</v>
          </cell>
          <cell r="H23">
            <v>1971.152069</v>
          </cell>
          <cell r="I23">
            <v>1865.129696</v>
          </cell>
          <cell r="J23">
            <v>1315.0120119999999</v>
          </cell>
          <cell r="K23">
            <v>2288.8868459999999</v>
          </cell>
          <cell r="L23">
            <v>2291.3753040000001</v>
          </cell>
          <cell r="M23">
            <v>2139.6756500000001</v>
          </cell>
          <cell r="N23">
            <v>1956.776838</v>
          </cell>
        </row>
        <row r="24">
          <cell r="C24">
            <v>1143.3128630000001</v>
          </cell>
          <cell r="D24">
            <v>785.37807199999997</v>
          </cell>
          <cell r="E24">
            <v>992.80051800000001</v>
          </cell>
          <cell r="F24">
            <v>1177.7423209999999</v>
          </cell>
          <cell r="G24">
            <v>1434.3366289999999</v>
          </cell>
          <cell r="H24">
            <v>1170.2982609999999</v>
          </cell>
          <cell r="I24">
            <v>1186.2104469999999</v>
          </cell>
          <cell r="J24">
            <v>1222.8308830000001</v>
          </cell>
          <cell r="K24">
            <v>1014.56141</v>
          </cell>
          <cell r="L24">
            <v>1078.2771439999999</v>
          </cell>
          <cell r="M24">
            <v>1197.7725089999999</v>
          </cell>
          <cell r="N24">
            <v>849.31263999999999</v>
          </cell>
        </row>
        <row r="25">
          <cell r="C25">
            <v>2755.901402</v>
          </cell>
          <cell r="D25">
            <v>1901.0561620000001</v>
          </cell>
          <cell r="E25">
            <v>2479.5507269999998</v>
          </cell>
          <cell r="F25">
            <v>2396.7074769999999</v>
          </cell>
          <cell r="G25">
            <v>2450.123454</v>
          </cell>
          <cell r="H25">
            <v>2860.7040139999999</v>
          </cell>
          <cell r="I25">
            <v>3213.4596449999999</v>
          </cell>
          <cell r="J25">
            <v>3766.7288859999999</v>
          </cell>
          <cell r="K25">
            <v>2952.3254870000001</v>
          </cell>
          <cell r="L25">
            <v>2909.2847069999998</v>
          </cell>
          <cell r="M25">
            <v>2917.2153069999999</v>
          </cell>
          <cell r="N25">
            <v>2655.4480699999999</v>
          </cell>
        </row>
        <row r="26">
          <cell r="C26">
            <v>-2.0238779999999998</v>
          </cell>
          <cell r="D26">
            <v>0.27305499999999999</v>
          </cell>
          <cell r="E26">
            <v>-0.65102499999999996</v>
          </cell>
          <cell r="F26">
            <v>-1.5227470000000001</v>
          </cell>
          <cell r="G26">
            <v>-2.145448</v>
          </cell>
          <cell r="H26">
            <v>-2.3877869999999999</v>
          </cell>
          <cell r="I26">
            <v>-1.778907</v>
          </cell>
          <cell r="J26">
            <v>-0.73055199999999998</v>
          </cell>
          <cell r="K26">
            <v>-0.10266</v>
          </cell>
          <cell r="L26">
            <v>-3.4991840000000001</v>
          </cell>
          <cell r="M26">
            <v>-7.0208000000000007E-2</v>
          </cell>
          <cell r="N26">
            <v>-0.31126999999999999</v>
          </cell>
        </row>
        <row r="27">
          <cell r="C27">
            <v>1086.7857730000001</v>
          </cell>
          <cell r="D27">
            <v>769.05760799999996</v>
          </cell>
          <cell r="E27">
            <v>999.17900399999996</v>
          </cell>
          <cell r="F27">
            <v>685.51646100000005</v>
          </cell>
          <cell r="G27">
            <v>912.38472100000001</v>
          </cell>
          <cell r="H27">
            <v>990.11252999999999</v>
          </cell>
          <cell r="I27">
            <v>839.72955200000001</v>
          </cell>
          <cell r="J27">
            <v>906.01534300000003</v>
          </cell>
          <cell r="K27">
            <v>1301.836783</v>
          </cell>
          <cell r="L27">
            <v>1074.900674</v>
          </cell>
          <cell r="M27">
            <v>899.70741099999998</v>
          </cell>
          <cell r="N27">
            <v>654.49809000000005</v>
          </cell>
        </row>
        <row r="28">
          <cell r="C28">
            <v>2261.140848</v>
          </cell>
          <cell r="D28">
            <v>2151.3590899999999</v>
          </cell>
          <cell r="E28">
            <v>2852.1512379999999</v>
          </cell>
          <cell r="F28">
            <v>2511.0834799999998</v>
          </cell>
          <cell r="G28">
            <v>2567.9311029999999</v>
          </cell>
          <cell r="H28">
            <v>2550.3384430000001</v>
          </cell>
          <cell r="I28">
            <v>2067.714555</v>
          </cell>
          <cell r="J28">
            <v>2616.783492</v>
          </cell>
          <cell r="K28">
            <v>2753.7222360000001</v>
          </cell>
          <cell r="L28">
            <v>2411.6272549999999</v>
          </cell>
          <cell r="M28">
            <v>2700.0047509999999</v>
          </cell>
          <cell r="N28">
            <v>2075.6169759999998</v>
          </cell>
        </row>
        <row r="29">
          <cell r="C29">
            <v>920.23697200000004</v>
          </cell>
          <cell r="D29">
            <v>1264.1612210000001</v>
          </cell>
          <cell r="E29">
            <v>528.38315499999999</v>
          </cell>
          <cell r="F29">
            <v>664.70991900000001</v>
          </cell>
          <cell r="G29">
            <v>717.34199100000001</v>
          </cell>
          <cell r="H29">
            <v>418.73398800000001</v>
          </cell>
          <cell r="I29">
            <v>406.71896800000002</v>
          </cell>
          <cell r="J29">
            <v>377.036835</v>
          </cell>
          <cell r="K29">
            <v>487.99912899999998</v>
          </cell>
          <cell r="L29">
            <v>411.46813300000002</v>
          </cell>
          <cell r="M29">
            <v>271.70124399999997</v>
          </cell>
          <cell r="N29">
            <v>228.73201299999999</v>
          </cell>
        </row>
        <row r="30">
          <cell r="C30">
            <v>45.958466000000001</v>
          </cell>
          <cell r="D30">
            <v>69.886177000000004</v>
          </cell>
          <cell r="E30">
            <v>106.294428</v>
          </cell>
          <cell r="F30">
            <v>49.913786999999999</v>
          </cell>
          <cell r="G30">
            <v>-1.3289439999999999</v>
          </cell>
          <cell r="H30">
            <v>-6.6065389999999997</v>
          </cell>
          <cell r="I30">
            <v>-5.9236149999999999</v>
          </cell>
          <cell r="J30">
            <v>1.063601</v>
          </cell>
          <cell r="K30">
            <v>-3.1586509999999999</v>
          </cell>
          <cell r="L30">
            <v>-11.001528</v>
          </cell>
          <cell r="M30">
            <v>-12.183821</v>
          </cell>
          <cell r="N30">
            <v>-10.976822</v>
          </cell>
        </row>
        <row r="31">
          <cell r="C31">
            <v>817.07656999999995</v>
          </cell>
          <cell r="D31">
            <v>739.28560400000003</v>
          </cell>
          <cell r="E31">
            <v>1185.2188140000001</v>
          </cell>
          <cell r="F31">
            <v>851.06631800000002</v>
          </cell>
          <cell r="G31">
            <v>285.48965199999998</v>
          </cell>
          <cell r="H31">
            <v>-29.593831999999999</v>
          </cell>
          <cell r="I31">
            <v>-9.564152</v>
          </cell>
          <cell r="J31">
            <v>-31.078139</v>
          </cell>
          <cell r="K31">
            <v>-22.962871</v>
          </cell>
          <cell r="L31">
            <v>-55.619197</v>
          </cell>
          <cell r="M31">
            <v>-113.287683</v>
          </cell>
          <cell r="N31">
            <v>-137.508893</v>
          </cell>
        </row>
        <row r="32">
          <cell r="C32">
            <v>618.87141799999995</v>
          </cell>
          <cell r="D32">
            <v>652.54186000000004</v>
          </cell>
          <cell r="E32">
            <v>852.95224199999996</v>
          </cell>
          <cell r="F32">
            <v>730.49757999999997</v>
          </cell>
          <cell r="G32">
            <v>348.34566799999999</v>
          </cell>
          <cell r="H32">
            <v>123.36921</v>
          </cell>
          <cell r="I32">
            <v>112.41017600000001</v>
          </cell>
          <cell r="J32">
            <v>117.993487</v>
          </cell>
          <cell r="K32">
            <v>182.20532299999999</v>
          </cell>
          <cell r="L32">
            <v>235.77927600000001</v>
          </cell>
          <cell r="M32">
            <v>270.69994800000001</v>
          </cell>
          <cell r="N32">
            <v>186.58764400000001</v>
          </cell>
        </row>
        <row r="33">
          <cell r="C33">
            <v>410.31400000000002</v>
          </cell>
          <cell r="D33">
            <v>425.58100000000002</v>
          </cell>
          <cell r="E33">
            <v>511.298</v>
          </cell>
          <cell r="F33">
            <v>437.55799999999999</v>
          </cell>
          <cell r="G33">
            <v>392.87900000000002</v>
          </cell>
          <cell r="H33">
            <v>391.33600000000001</v>
          </cell>
          <cell r="I33">
            <v>423.738</v>
          </cell>
          <cell r="J33">
            <v>333.42399999999998</v>
          </cell>
          <cell r="K33">
            <v>427.46300000000002</v>
          </cell>
          <cell r="L33">
            <v>396.036</v>
          </cell>
          <cell r="M33">
            <v>415.02499999999998</v>
          </cell>
          <cell r="N33">
            <v>398.79700000000003</v>
          </cell>
        </row>
        <row r="34">
          <cell r="C34">
            <v>491.976</v>
          </cell>
          <cell r="D34">
            <v>467.61700000000002</v>
          </cell>
          <cell r="E34">
            <v>402.48200000000003</v>
          </cell>
          <cell r="F34">
            <v>374.97800000000001</v>
          </cell>
          <cell r="G34">
            <v>438.90300000000002</v>
          </cell>
          <cell r="H34">
            <v>449.86700000000002</v>
          </cell>
          <cell r="I34">
            <v>378.988</v>
          </cell>
          <cell r="J34">
            <v>297.20100000000002</v>
          </cell>
          <cell r="K34">
            <v>360.69499999999999</v>
          </cell>
          <cell r="L34">
            <v>377.38499999999999</v>
          </cell>
          <cell r="M34">
            <v>463.72800000000001</v>
          </cell>
          <cell r="N34">
            <v>461.37299999999999</v>
          </cell>
        </row>
        <row r="35">
          <cell r="C35">
            <v>122.34099999999999</v>
          </cell>
          <cell r="D35">
            <v>127.467</v>
          </cell>
          <cell r="E35">
            <v>84.991</v>
          </cell>
          <cell r="F35">
            <v>89.662999999999997</v>
          </cell>
          <cell r="G35">
            <v>118.34699999999999</v>
          </cell>
          <cell r="H35">
            <v>96.89</v>
          </cell>
          <cell r="I35">
            <v>190.72</v>
          </cell>
          <cell r="J35">
            <v>87.965000000000003</v>
          </cell>
          <cell r="K35">
            <v>75.662000000000006</v>
          </cell>
          <cell r="L35">
            <v>78.462000000000003</v>
          </cell>
          <cell r="M35">
            <v>83.308000000000007</v>
          </cell>
          <cell r="N35">
            <v>60.53</v>
          </cell>
        </row>
        <row r="36">
          <cell r="C36">
            <v>72.195999999999998</v>
          </cell>
          <cell r="D36">
            <v>70.908000000000001</v>
          </cell>
          <cell r="E36">
            <v>47.36</v>
          </cell>
          <cell r="F36">
            <v>51.792999999999999</v>
          </cell>
          <cell r="G36">
            <v>60.277000000000001</v>
          </cell>
          <cell r="H36">
            <v>49.088999999999999</v>
          </cell>
          <cell r="I36">
            <v>41.741999999999997</v>
          </cell>
          <cell r="J36">
            <v>37.841999999999999</v>
          </cell>
          <cell r="K36">
            <v>60.801000000000002</v>
          </cell>
          <cell r="L36">
            <v>46.201999999999998</v>
          </cell>
          <cell r="M36">
            <v>47.494</v>
          </cell>
          <cell r="N36">
            <v>62.792999999999999</v>
          </cell>
        </row>
        <row r="37">
          <cell r="C37">
            <v>11030.005999999999</v>
          </cell>
          <cell r="D37">
            <v>9187.0769999999993</v>
          </cell>
          <cell r="E37">
            <v>10516.628000000001</v>
          </cell>
          <cell r="F37">
            <v>13551.447</v>
          </cell>
          <cell r="G37">
            <v>12843.156000000001</v>
          </cell>
          <cell r="H37">
            <v>16060.421</v>
          </cell>
          <cell r="I37">
            <v>11679.65</v>
          </cell>
          <cell r="J37">
            <v>7957.741</v>
          </cell>
          <cell r="K37">
            <v>7942.4660000000003</v>
          </cell>
          <cell r="L37">
            <v>10678.843000000001</v>
          </cell>
          <cell r="M37">
            <v>10198.646000000001</v>
          </cell>
          <cell r="N37">
            <v>9577.3359999999993</v>
          </cell>
        </row>
        <row r="38">
          <cell r="C38">
            <v>15193.725</v>
          </cell>
          <cell r="D38">
            <v>17350.289000000001</v>
          </cell>
          <cell r="E38">
            <v>17937.527999999998</v>
          </cell>
          <cell r="F38">
            <v>17635.679</v>
          </cell>
          <cell r="G38">
            <v>13917.195</v>
          </cell>
          <cell r="H38">
            <v>19479.077000000001</v>
          </cell>
          <cell r="I38">
            <v>12187.904</v>
          </cell>
          <cell r="J38">
            <v>14584.518</v>
          </cell>
          <cell r="K38">
            <v>12052.36</v>
          </cell>
          <cell r="L38">
            <v>18681.302</v>
          </cell>
          <cell r="M38">
            <v>16071.49</v>
          </cell>
          <cell r="N38">
            <v>14421.775</v>
          </cell>
        </row>
        <row r="39">
          <cell r="C39">
            <v>883.22799999999995</v>
          </cell>
          <cell r="D39">
            <v>1290.0719999999999</v>
          </cell>
          <cell r="E39">
            <v>2284.0659999999998</v>
          </cell>
          <cell r="F39">
            <v>1630.3589999999999</v>
          </cell>
          <cell r="G39">
            <v>1280.0840000000001</v>
          </cell>
          <cell r="H39">
            <v>1572.547</v>
          </cell>
          <cell r="I39">
            <v>471.10500000000002</v>
          </cell>
          <cell r="J39">
            <v>829.49099999999999</v>
          </cell>
          <cell r="K39">
            <v>1056.4059999999999</v>
          </cell>
          <cell r="L39">
            <v>1132.778</v>
          </cell>
          <cell r="M39">
            <v>564.47900000000004</v>
          </cell>
          <cell r="N39">
            <v>1542.4549999999999</v>
          </cell>
        </row>
        <row r="40">
          <cell r="C40">
            <v>521.36099999999999</v>
          </cell>
          <cell r="D40">
            <v>103.441</v>
          </cell>
          <cell r="E40">
            <v>430.82900000000001</v>
          </cell>
          <cell r="F40">
            <v>2152.3429999999998</v>
          </cell>
          <cell r="G40">
            <v>1004.926</v>
          </cell>
          <cell r="H40">
            <v>3744.931</v>
          </cell>
          <cell r="I40">
            <v>4344.0119999999997</v>
          </cell>
          <cell r="J40">
            <v>391.50299999999999</v>
          </cell>
          <cell r="K40">
            <v>187.11600000000001</v>
          </cell>
          <cell r="L40">
            <v>968.69</v>
          </cell>
          <cell r="M40">
            <v>926.077</v>
          </cell>
          <cell r="N40">
            <v>101.83199999999999</v>
          </cell>
        </row>
        <row r="41">
          <cell r="C41">
            <v>200.85599999999999</v>
          </cell>
          <cell r="D41">
            <v>210.16300000000001</v>
          </cell>
          <cell r="E41">
            <v>278.96100000000001</v>
          </cell>
          <cell r="F41">
            <v>329.80200000000002</v>
          </cell>
          <cell r="G41">
            <v>246.09200000000001</v>
          </cell>
          <cell r="H41">
            <v>257.226</v>
          </cell>
          <cell r="I41">
            <v>229.49199999999999</v>
          </cell>
          <cell r="J41">
            <v>173.608</v>
          </cell>
          <cell r="K41">
            <v>105.892</v>
          </cell>
          <cell r="L41">
            <v>295.47000000000003</v>
          </cell>
          <cell r="M41">
            <v>233.66200000000001</v>
          </cell>
          <cell r="N41">
            <v>196.1</v>
          </cell>
        </row>
        <row r="42">
          <cell r="C42">
            <v>317.505</v>
          </cell>
          <cell r="D42">
            <v>278.85199999999998</v>
          </cell>
          <cell r="E42">
            <v>371.90199999999999</v>
          </cell>
          <cell r="F42">
            <v>485.80900000000003</v>
          </cell>
          <cell r="G42">
            <v>448.92200000000003</v>
          </cell>
          <cell r="H42">
            <v>435.01</v>
          </cell>
          <cell r="I42">
            <v>340.81700000000001</v>
          </cell>
          <cell r="J42">
            <v>337.07299999999998</v>
          </cell>
          <cell r="K42">
            <v>1017.204</v>
          </cell>
          <cell r="L42">
            <v>897.995</v>
          </cell>
          <cell r="M42">
            <v>600.81399999999996</v>
          </cell>
          <cell r="N42">
            <v>479.63600000000002</v>
          </cell>
        </row>
        <row r="43">
          <cell r="C43">
            <v>260.32600000000002</v>
          </cell>
          <cell r="D43">
            <v>172.77500000000001</v>
          </cell>
          <cell r="E43">
            <v>211.721</v>
          </cell>
          <cell r="F43">
            <v>261.375</v>
          </cell>
          <cell r="G43">
            <v>308.98399999999998</v>
          </cell>
          <cell r="H43">
            <v>238.27600000000001</v>
          </cell>
          <cell r="I43">
            <v>256.11599999999999</v>
          </cell>
          <cell r="J43">
            <v>266.81900000000002</v>
          </cell>
          <cell r="K43">
            <v>459.86</v>
          </cell>
          <cell r="L43">
            <v>457.03899999999999</v>
          </cell>
          <cell r="M43">
            <v>246.239</v>
          </cell>
          <cell r="N43">
            <v>195.358</v>
          </cell>
        </row>
        <row r="44">
          <cell r="C44">
            <v>638.54499999999996</v>
          </cell>
          <cell r="D44">
            <v>451.738</v>
          </cell>
          <cell r="E44">
            <v>1046.3440000000001</v>
          </cell>
          <cell r="F44">
            <v>716.88900000000001</v>
          </cell>
          <cell r="G44">
            <v>588.60500000000002</v>
          </cell>
          <cell r="H44">
            <v>763.75400000000002</v>
          </cell>
          <cell r="I44">
            <v>790.50599999999997</v>
          </cell>
          <cell r="J44">
            <v>974.38</v>
          </cell>
          <cell r="K44">
            <v>862.40499999999997</v>
          </cell>
          <cell r="L44">
            <v>788.66200000000003</v>
          </cell>
          <cell r="M44">
            <v>794.83500000000004</v>
          </cell>
          <cell r="N44">
            <v>1054.3489999999999</v>
          </cell>
        </row>
        <row r="45">
          <cell r="C45">
            <v>-0.57999999999999996</v>
          </cell>
          <cell r="D45">
            <v>5.7000000000000002E-2</v>
          </cell>
          <cell r="E45">
            <v>-0.376</v>
          </cell>
          <cell r="F45">
            <v>-0.68799999999999994</v>
          </cell>
          <cell r="G45">
            <v>-0.93100000000000005</v>
          </cell>
          <cell r="H45">
            <v>-0.98799999999999999</v>
          </cell>
          <cell r="I45">
            <v>-0.54400000000000004</v>
          </cell>
          <cell r="J45">
            <v>-0.20300000000000001</v>
          </cell>
          <cell r="K45">
            <v>-4.7E-2</v>
          </cell>
          <cell r="L45">
            <v>-1.486</v>
          </cell>
          <cell r="M45">
            <v>-0.04</v>
          </cell>
          <cell r="N45">
            <v>-0.13400000000000001</v>
          </cell>
        </row>
        <row r="46">
          <cell r="C46">
            <v>444.96699999999998</v>
          </cell>
          <cell r="D46">
            <v>267.65699999999998</v>
          </cell>
          <cell r="E46">
            <v>395.73399999999998</v>
          </cell>
          <cell r="F46">
            <v>310.05599999999998</v>
          </cell>
          <cell r="G46">
            <v>334.17399999999998</v>
          </cell>
          <cell r="H46">
            <v>405.59199999999998</v>
          </cell>
          <cell r="I46">
            <v>308.61</v>
          </cell>
          <cell r="J46">
            <v>392.82600000000002</v>
          </cell>
          <cell r="K46">
            <v>517.05700000000002</v>
          </cell>
          <cell r="L46">
            <v>376.36700000000002</v>
          </cell>
          <cell r="M46">
            <v>406.911</v>
          </cell>
          <cell r="N46">
            <v>289.56400000000002</v>
          </cell>
        </row>
        <row r="47">
          <cell r="C47">
            <v>1519.5170000000001</v>
          </cell>
          <cell r="D47">
            <v>1444.2670000000001</v>
          </cell>
          <cell r="E47">
            <v>2510.1759999999999</v>
          </cell>
          <cell r="F47">
            <v>2153.864</v>
          </cell>
          <cell r="G47">
            <v>1794.0360000000001</v>
          </cell>
          <cell r="H47">
            <v>1368.836</v>
          </cell>
          <cell r="I47">
            <v>1038.424</v>
          </cell>
          <cell r="J47">
            <v>1528.874</v>
          </cell>
          <cell r="K47">
            <v>1313.5740000000001</v>
          </cell>
          <cell r="L47">
            <v>1238.21</v>
          </cell>
          <cell r="M47">
            <v>1670.837</v>
          </cell>
          <cell r="N47">
            <v>1165.895</v>
          </cell>
        </row>
        <row r="48">
          <cell r="C48">
            <v>89.56</v>
          </cell>
          <cell r="D48">
            <v>123.38</v>
          </cell>
          <cell r="E48">
            <v>77.66</v>
          </cell>
          <cell r="F48">
            <v>76.881</v>
          </cell>
          <cell r="G48">
            <v>92.864999999999995</v>
          </cell>
          <cell r="H48">
            <v>51.197000000000003</v>
          </cell>
          <cell r="I48">
            <v>46.051000000000002</v>
          </cell>
          <cell r="J48">
            <v>46.616999999999997</v>
          </cell>
          <cell r="K48">
            <v>57.023000000000003</v>
          </cell>
          <cell r="L48">
            <v>48.095999999999997</v>
          </cell>
          <cell r="M48">
            <v>28.225000000000001</v>
          </cell>
          <cell r="N48">
            <v>22.449000000000002</v>
          </cell>
        </row>
        <row r="49">
          <cell r="C49">
            <v>14.026</v>
          </cell>
          <cell r="D49">
            <v>19.318000000000001</v>
          </cell>
          <cell r="E49">
            <v>31.117999999999999</v>
          </cell>
          <cell r="F49">
            <v>13.177</v>
          </cell>
          <cell r="G49">
            <v>-0.222</v>
          </cell>
          <cell r="H49">
            <v>-1.139</v>
          </cell>
          <cell r="I49">
            <v>-1.137</v>
          </cell>
          <cell r="J49">
            <v>-0.47399999999999998</v>
          </cell>
          <cell r="K49">
            <v>-0.56799999999999995</v>
          </cell>
          <cell r="L49">
            <v>-1.738</v>
          </cell>
          <cell r="M49">
            <v>-1.788</v>
          </cell>
          <cell r="N49">
            <v>-2.2490000000000001</v>
          </cell>
        </row>
        <row r="50">
          <cell r="C50">
            <v>411.53699999999998</v>
          </cell>
          <cell r="D50">
            <v>440.38400000000001</v>
          </cell>
          <cell r="E50">
            <v>596.44500000000005</v>
          </cell>
          <cell r="F50">
            <v>462.78300000000002</v>
          </cell>
          <cell r="G50">
            <v>153.779</v>
          </cell>
          <cell r="H50">
            <v>-20.282</v>
          </cell>
          <cell r="I50">
            <v>-8.4169999999999998</v>
          </cell>
          <cell r="J50">
            <v>-18.395</v>
          </cell>
          <cell r="K50">
            <v>-12.534000000000001</v>
          </cell>
          <cell r="L50">
            <v>-28.175999999999998</v>
          </cell>
          <cell r="M50">
            <v>-58.692</v>
          </cell>
          <cell r="N50">
            <v>-69.674000000000007</v>
          </cell>
        </row>
        <row r="51">
          <cell r="C51">
            <v>269.01</v>
          </cell>
          <cell r="D51">
            <v>275.60199999999998</v>
          </cell>
          <cell r="E51">
            <v>402.50400000000002</v>
          </cell>
          <cell r="F51">
            <v>317.755</v>
          </cell>
          <cell r="G51">
            <v>137.82400000000001</v>
          </cell>
          <cell r="H51">
            <v>57.52</v>
          </cell>
          <cell r="I51">
            <v>35.570999999999998</v>
          </cell>
          <cell r="J51">
            <v>46.6</v>
          </cell>
          <cell r="K51">
            <v>61.137</v>
          </cell>
          <cell r="L51">
            <v>94.563000000000002</v>
          </cell>
          <cell r="M51">
            <v>102.63200000000001</v>
          </cell>
          <cell r="N51">
            <v>87.402000000000001</v>
          </cell>
        </row>
        <row r="52">
          <cell r="C52">
            <v>1343.114875</v>
          </cell>
          <cell r="D52">
            <v>1769.584893</v>
          </cell>
          <cell r="E52">
            <v>1540.64489</v>
          </cell>
          <cell r="F52">
            <v>1694.4482439999999</v>
          </cell>
          <cell r="G52">
            <v>1613.482064</v>
          </cell>
          <cell r="H52">
            <v>1247.6769850000001</v>
          </cell>
          <cell r="I52">
            <v>1455.036098</v>
          </cell>
          <cell r="J52">
            <v>1113.3560640000001</v>
          </cell>
          <cell r="K52">
            <v>2095.9560280000001</v>
          </cell>
          <cell r="L52">
            <v>1624.665788</v>
          </cell>
          <cell r="M52">
            <v>1450.497558</v>
          </cell>
          <cell r="N52">
            <v>1516.641333</v>
          </cell>
        </row>
        <row r="53">
          <cell r="C53">
            <v>1514.12565</v>
          </cell>
          <cell r="D53">
            <v>1474.069154</v>
          </cell>
          <cell r="E53">
            <v>1371.5265300000001</v>
          </cell>
          <cell r="F53">
            <v>1212.7604020000001</v>
          </cell>
          <cell r="G53">
            <v>1144.316896</v>
          </cell>
          <cell r="H53">
            <v>1138.2427720000001</v>
          </cell>
          <cell r="I53">
            <v>1133.818888</v>
          </cell>
          <cell r="J53">
            <v>812.70676800000001</v>
          </cell>
          <cell r="K53">
            <v>1364.2219480000001</v>
          </cell>
          <cell r="L53">
            <v>1168.8202550000001</v>
          </cell>
          <cell r="M53">
            <v>1498.418246</v>
          </cell>
          <cell r="N53">
            <v>1449.33124</v>
          </cell>
        </row>
        <row r="54">
          <cell r="C54">
            <v>389.5043</v>
          </cell>
          <cell r="D54">
            <v>427.80336499999999</v>
          </cell>
          <cell r="E54">
            <v>261.805116</v>
          </cell>
          <cell r="F54">
            <v>330.81308100000001</v>
          </cell>
          <cell r="G54">
            <v>345.13507600000003</v>
          </cell>
          <cell r="H54">
            <v>261.31926099999998</v>
          </cell>
          <cell r="I54">
            <v>300.25799499999999</v>
          </cell>
          <cell r="J54">
            <v>272.53581100000002</v>
          </cell>
          <cell r="K54">
            <v>247.086231</v>
          </cell>
          <cell r="L54">
            <v>250.45869400000001</v>
          </cell>
          <cell r="M54">
            <v>254.824186</v>
          </cell>
          <cell r="N54">
            <v>203.23108400000001</v>
          </cell>
        </row>
        <row r="55">
          <cell r="C55">
            <v>348.56672099999997</v>
          </cell>
          <cell r="D55">
            <v>381.12815399999999</v>
          </cell>
          <cell r="E55">
            <v>209.53170399999999</v>
          </cell>
          <cell r="F55">
            <v>265.27941299999998</v>
          </cell>
          <cell r="G55">
            <v>303.69995599999999</v>
          </cell>
          <cell r="H55">
            <v>244.12636800000001</v>
          </cell>
          <cell r="I55">
            <v>230.59826100000001</v>
          </cell>
          <cell r="J55">
            <v>185.03849299999999</v>
          </cell>
          <cell r="K55">
            <v>356.60226599999999</v>
          </cell>
          <cell r="L55">
            <v>234.614126</v>
          </cell>
          <cell r="M55">
            <v>222.333181</v>
          </cell>
          <cell r="N55">
            <v>329.68365899999998</v>
          </cell>
        </row>
        <row r="56">
          <cell r="C56">
            <v>4509.4853510000003</v>
          </cell>
          <cell r="D56">
            <v>5720.2293529999997</v>
          </cell>
          <cell r="E56">
            <v>5529.0854099999997</v>
          </cell>
          <cell r="F56">
            <v>5495.2397819999996</v>
          </cell>
          <cell r="G56">
            <v>6831.2654160000002</v>
          </cell>
          <cell r="H56">
            <v>6316.1046850000002</v>
          </cell>
          <cell r="I56">
            <v>3965.9121129999999</v>
          </cell>
          <cell r="J56">
            <v>4194.3251600000003</v>
          </cell>
          <cell r="K56">
            <v>5391.6953190000004</v>
          </cell>
          <cell r="L56">
            <v>5120.428328</v>
          </cell>
          <cell r="M56">
            <v>5740.8764270000001</v>
          </cell>
          <cell r="N56">
            <v>4523.8176579999999</v>
          </cell>
        </row>
        <row r="57">
          <cell r="C57">
            <v>4510.1813990000001</v>
          </cell>
          <cell r="D57">
            <v>5510.1787960000001</v>
          </cell>
          <cell r="E57">
            <v>4150.3897729999999</v>
          </cell>
          <cell r="F57">
            <v>4925.6150299999999</v>
          </cell>
          <cell r="G57">
            <v>5790.529603</v>
          </cell>
          <cell r="H57">
            <v>3814.89014</v>
          </cell>
          <cell r="I57">
            <v>3683.8759669999999</v>
          </cell>
          <cell r="J57">
            <v>4814.1927089999999</v>
          </cell>
          <cell r="K57">
            <v>6211.6744820000004</v>
          </cell>
          <cell r="L57">
            <v>4596.5894840000001</v>
          </cell>
          <cell r="M57">
            <v>4397.3132589999996</v>
          </cell>
          <cell r="N57">
            <v>4050.866528</v>
          </cell>
        </row>
        <row r="58">
          <cell r="C58">
            <v>594.87596199999996</v>
          </cell>
          <cell r="D58">
            <v>678.60387400000002</v>
          </cell>
          <cell r="E58">
            <v>446.331928</v>
          </cell>
          <cell r="F58">
            <v>766.52421700000002</v>
          </cell>
          <cell r="G58">
            <v>554.10058800000002</v>
          </cell>
          <cell r="H58">
            <v>451.00318099999998</v>
          </cell>
          <cell r="I58">
            <v>275.45578399999999</v>
          </cell>
          <cell r="J58">
            <v>289.62542500000001</v>
          </cell>
          <cell r="K58">
            <v>664.60180500000001</v>
          </cell>
          <cell r="L58">
            <v>766.62780099999998</v>
          </cell>
          <cell r="M58">
            <v>783.95828900000004</v>
          </cell>
          <cell r="N58">
            <v>460.45750700000002</v>
          </cell>
        </row>
        <row r="59">
          <cell r="C59">
            <v>2529.4098840000001</v>
          </cell>
          <cell r="D59">
            <v>984.39891799999998</v>
          </cell>
          <cell r="E59">
            <v>1682.4913200000001</v>
          </cell>
          <cell r="F59">
            <v>2840.9881479999999</v>
          </cell>
          <cell r="G59">
            <v>1582.06168</v>
          </cell>
          <cell r="H59">
            <v>2715.8927870000002</v>
          </cell>
          <cell r="I59">
            <v>8626.1326040000004</v>
          </cell>
          <cell r="J59">
            <v>1329.4968349999999</v>
          </cell>
          <cell r="K59">
            <v>1001.386498</v>
          </cell>
          <cell r="L59">
            <v>2251.9114530000002</v>
          </cell>
          <cell r="M59">
            <v>2221.0090610000002</v>
          </cell>
          <cell r="N59">
            <v>1039.48406</v>
          </cell>
        </row>
        <row r="60">
          <cell r="C60">
            <v>344.95342399999998</v>
          </cell>
          <cell r="D60">
            <v>330.24727100000001</v>
          </cell>
          <cell r="E60">
            <v>516.86077599999999</v>
          </cell>
          <cell r="F60">
            <v>500.00519800000001</v>
          </cell>
          <cell r="G60">
            <v>371.37017400000002</v>
          </cell>
          <cell r="H60">
            <v>633.46793700000001</v>
          </cell>
          <cell r="I60">
            <v>88.771781000000004</v>
          </cell>
          <cell r="J60">
            <v>363.76569499999999</v>
          </cell>
          <cell r="K60">
            <v>266.89201800000001</v>
          </cell>
          <cell r="L60">
            <v>331.33712600000001</v>
          </cell>
          <cell r="M60">
            <v>302.14266600000002</v>
          </cell>
          <cell r="N60">
            <v>310.73333500000001</v>
          </cell>
        </row>
        <row r="61">
          <cell r="C61">
            <v>441.836071</v>
          </cell>
          <cell r="D61">
            <v>413.04752999999999</v>
          </cell>
          <cell r="E61">
            <v>282.01294799999999</v>
          </cell>
          <cell r="F61">
            <v>330.77664700000003</v>
          </cell>
          <cell r="G61">
            <v>476.62792899999999</v>
          </cell>
          <cell r="H61">
            <v>344.83783799999998</v>
          </cell>
          <cell r="I61">
            <v>321.888892</v>
          </cell>
          <cell r="J61">
            <v>255.232338</v>
          </cell>
          <cell r="K61">
            <v>433.21910100000002</v>
          </cell>
          <cell r="L61">
            <v>426.48175300000003</v>
          </cell>
          <cell r="M61">
            <v>374.42394400000001</v>
          </cell>
          <cell r="N61">
            <v>389.59472499999998</v>
          </cell>
        </row>
        <row r="62">
          <cell r="C62">
            <v>433.77314899999999</v>
          </cell>
          <cell r="D62">
            <v>294.60717799999998</v>
          </cell>
          <cell r="E62">
            <v>432.364778</v>
          </cell>
          <cell r="F62">
            <v>557.89694699999995</v>
          </cell>
          <cell r="G62">
            <v>603.02145499999995</v>
          </cell>
          <cell r="H62">
            <v>452.25099</v>
          </cell>
          <cell r="I62">
            <v>545.86528199999998</v>
          </cell>
          <cell r="J62">
            <v>471.87493499999999</v>
          </cell>
          <cell r="K62">
            <v>441.99216000000001</v>
          </cell>
          <cell r="L62">
            <v>471.23803500000002</v>
          </cell>
          <cell r="M62">
            <v>519.87582399999997</v>
          </cell>
          <cell r="N62">
            <v>379.22148199999998</v>
          </cell>
        </row>
        <row r="63">
          <cell r="C63">
            <v>1130.9063699999999</v>
          </cell>
          <cell r="D63">
            <v>732.74994100000004</v>
          </cell>
          <cell r="E63">
            <v>1136.251043</v>
          </cell>
          <cell r="F63">
            <v>990.33934099999999</v>
          </cell>
          <cell r="G63">
            <v>1024.4862169999999</v>
          </cell>
          <cell r="H63">
            <v>1145.779301</v>
          </cell>
          <cell r="I63">
            <v>1475.5028970000001</v>
          </cell>
          <cell r="J63">
            <v>1645.2527580000001</v>
          </cell>
          <cell r="K63">
            <v>1338.2366870000001</v>
          </cell>
          <cell r="L63">
            <v>1206.1211639999999</v>
          </cell>
          <cell r="M63">
            <v>1250.0498110000001</v>
          </cell>
          <cell r="N63">
            <v>1220.252714</v>
          </cell>
        </row>
        <row r="64">
          <cell r="C64">
            <v>-0.70231900000000003</v>
          </cell>
          <cell r="D64">
            <v>0.215004</v>
          </cell>
          <cell r="E64">
            <v>-7.9455999999999999E-2</v>
          </cell>
          <cell r="F64">
            <v>-0.51830600000000004</v>
          </cell>
          <cell r="G64">
            <v>-0.59935799999999995</v>
          </cell>
          <cell r="H64">
            <v>-0.70037700000000003</v>
          </cell>
          <cell r="I64">
            <v>-0.52318699999999996</v>
          </cell>
          <cell r="J64">
            <v>-0.18443000000000001</v>
          </cell>
          <cell r="K64">
            <v>0.72605900000000001</v>
          </cell>
          <cell r="L64">
            <v>-1.088384</v>
          </cell>
          <cell r="M64">
            <v>-3.241E-3</v>
          </cell>
          <cell r="N64">
            <v>-7.9640000000000002E-2</v>
          </cell>
        </row>
        <row r="65">
          <cell r="C65">
            <v>581.29963299999997</v>
          </cell>
          <cell r="D65">
            <v>399.14208400000001</v>
          </cell>
          <cell r="E65">
            <v>480.76174400000002</v>
          </cell>
          <cell r="F65">
            <v>329.96580599999999</v>
          </cell>
          <cell r="G65">
            <v>426.987978</v>
          </cell>
          <cell r="H65">
            <v>453.14361300000002</v>
          </cell>
          <cell r="I65">
            <v>443.23645099999999</v>
          </cell>
          <cell r="J65">
            <v>416.31177400000001</v>
          </cell>
          <cell r="K65">
            <v>716.56266200000005</v>
          </cell>
          <cell r="L65">
            <v>568.41512599999999</v>
          </cell>
          <cell r="M65">
            <v>466.19713100000001</v>
          </cell>
          <cell r="N65">
            <v>347.60250300000001</v>
          </cell>
        </row>
        <row r="66">
          <cell r="C66">
            <v>1031.7138399999999</v>
          </cell>
          <cell r="D66">
            <v>968.65068699999995</v>
          </cell>
          <cell r="E66">
            <v>1350.1799679999999</v>
          </cell>
          <cell r="F66">
            <v>1250.1686629999999</v>
          </cell>
          <cell r="G66">
            <v>1162.8294820000001</v>
          </cell>
          <cell r="H66">
            <v>1106.3928840000001</v>
          </cell>
          <cell r="I66">
            <v>947.56887400000005</v>
          </cell>
          <cell r="J66">
            <v>1149.4381960000001</v>
          </cell>
          <cell r="K66">
            <v>1287.656522</v>
          </cell>
          <cell r="L66">
            <v>1065.367274</v>
          </cell>
          <cell r="M66">
            <v>1287.688447</v>
          </cell>
          <cell r="N66">
            <v>1096.941206</v>
          </cell>
        </row>
        <row r="67">
          <cell r="C67">
            <v>301.04820899999999</v>
          </cell>
          <cell r="D67">
            <v>429.92951099999999</v>
          </cell>
          <cell r="E67">
            <v>205.81591499999999</v>
          </cell>
          <cell r="F67">
            <v>254.103948</v>
          </cell>
          <cell r="G67">
            <v>326.62508600000001</v>
          </cell>
          <cell r="H67">
            <v>196.51076</v>
          </cell>
          <cell r="I67">
            <v>183.19392199999999</v>
          </cell>
          <cell r="J67">
            <v>153.22117</v>
          </cell>
          <cell r="K67">
            <v>221.47862499999999</v>
          </cell>
          <cell r="L67">
            <v>180.988664</v>
          </cell>
          <cell r="M67">
            <v>126.612691</v>
          </cell>
          <cell r="N67">
            <v>124.834197</v>
          </cell>
        </row>
        <row r="68">
          <cell r="C68">
            <v>31.801247</v>
          </cell>
          <cell r="D68">
            <v>40.772652999999998</v>
          </cell>
          <cell r="E68">
            <v>53.105221999999998</v>
          </cell>
          <cell r="F68">
            <v>24.186640000000001</v>
          </cell>
          <cell r="G68">
            <v>0.55342800000000003</v>
          </cell>
          <cell r="H68">
            <v>-1.3351139999999999</v>
          </cell>
          <cell r="I68">
            <v>-1.5979000000000001</v>
          </cell>
          <cell r="J68">
            <v>1.740216</v>
          </cell>
          <cell r="K68">
            <v>-0.88606499999999999</v>
          </cell>
          <cell r="L68">
            <v>-2.8523960000000002</v>
          </cell>
          <cell r="M68">
            <v>-3.0756420000000002</v>
          </cell>
          <cell r="N68">
            <v>-3.9970059999999998</v>
          </cell>
        </row>
        <row r="69">
          <cell r="C69">
            <v>406.979895</v>
          </cell>
          <cell r="D69">
            <v>365.81732</v>
          </cell>
          <cell r="E69">
            <v>531.54891999999995</v>
          </cell>
          <cell r="F69">
            <v>411.41254199999997</v>
          </cell>
          <cell r="G69">
            <v>127.48390499999999</v>
          </cell>
          <cell r="H69">
            <v>-13.371639999999999</v>
          </cell>
          <cell r="I69">
            <v>-3.7338170000000002</v>
          </cell>
          <cell r="J69">
            <v>-13.446422</v>
          </cell>
          <cell r="K69">
            <v>-10.183353</v>
          </cell>
          <cell r="L69">
            <v>-24.865051000000001</v>
          </cell>
          <cell r="M69">
            <v>-44.197330999999998</v>
          </cell>
          <cell r="N69">
            <v>-53.554966</v>
          </cell>
        </row>
        <row r="70">
          <cell r="C70">
            <v>281.03219899999999</v>
          </cell>
          <cell r="D70">
            <v>302.741827</v>
          </cell>
          <cell r="E70">
            <v>383.23167599999999</v>
          </cell>
          <cell r="F70">
            <v>324.88928099999998</v>
          </cell>
          <cell r="G70">
            <v>143.02947499999999</v>
          </cell>
          <cell r="H70">
            <v>54.998047</v>
          </cell>
          <cell r="I70">
            <v>51.017896</v>
          </cell>
          <cell r="J70">
            <v>50.588366000000001</v>
          </cell>
          <cell r="K70">
            <v>83.876382000000007</v>
          </cell>
          <cell r="L70">
            <v>111.52086</v>
          </cell>
          <cell r="M70">
            <v>192.96853400000001</v>
          </cell>
          <cell r="N70">
            <v>100.313647</v>
          </cell>
        </row>
        <row r="71">
          <cell r="C71">
            <v>7550.8345660000005</v>
          </cell>
          <cell r="D71">
            <v>8520.6154659999993</v>
          </cell>
          <cell r="E71">
            <v>8225.6657849999992</v>
          </cell>
          <cell r="F71">
            <v>8678.7813640000004</v>
          </cell>
          <cell r="G71">
            <v>8605.9360739999993</v>
          </cell>
          <cell r="H71">
            <v>6670.1429449999996</v>
          </cell>
          <cell r="I71">
            <v>6026.0360360000004</v>
          </cell>
          <cell r="J71">
            <v>5827.8529310000004</v>
          </cell>
          <cell r="K71">
            <v>9563.4039379999995</v>
          </cell>
          <cell r="L71">
            <v>8572.4537440000004</v>
          </cell>
          <cell r="M71">
            <v>7815.4248010000001</v>
          </cell>
          <cell r="N71">
            <v>7332.8349980000003</v>
          </cell>
        </row>
        <row r="72">
          <cell r="C72">
            <v>6552.5871809999999</v>
          </cell>
          <cell r="D72">
            <v>6152.2039050000003</v>
          </cell>
          <cell r="E72">
            <v>5179.465999</v>
          </cell>
          <cell r="F72">
            <v>4396.0729600000004</v>
          </cell>
          <cell r="G72">
            <v>4890.5890209999998</v>
          </cell>
          <cell r="H72">
            <v>4573.3195919999998</v>
          </cell>
          <cell r="I72">
            <v>3595.3096799999998</v>
          </cell>
          <cell r="J72">
            <v>3140.8938480000002</v>
          </cell>
          <cell r="K72">
            <v>5097.8236310000002</v>
          </cell>
          <cell r="L72">
            <v>5087.0898969999998</v>
          </cell>
          <cell r="M72">
            <v>5880.7703659999997</v>
          </cell>
          <cell r="N72">
            <v>5614.1904610000001</v>
          </cell>
        </row>
        <row r="73">
          <cell r="C73">
            <v>1794.277071</v>
          </cell>
          <cell r="D73">
            <v>1724.0581649999999</v>
          </cell>
          <cell r="E73">
            <v>1193.0143760000001</v>
          </cell>
          <cell r="F73">
            <v>1228.485175</v>
          </cell>
          <cell r="G73">
            <v>1441.431562</v>
          </cell>
          <cell r="H73">
            <v>1119.574983</v>
          </cell>
          <cell r="I73">
            <v>952.73609899999997</v>
          </cell>
          <cell r="J73">
            <v>991.08888899999999</v>
          </cell>
          <cell r="K73">
            <v>862.942409</v>
          </cell>
          <cell r="L73">
            <v>974.03513399999997</v>
          </cell>
          <cell r="M73">
            <v>927.49962900000003</v>
          </cell>
          <cell r="N73">
            <v>637.09741799999995</v>
          </cell>
        </row>
        <row r="74">
          <cell r="C74">
            <v>1380.7009009999999</v>
          </cell>
          <cell r="D74">
            <v>1401.350729</v>
          </cell>
          <cell r="E74">
            <v>871.70957399999998</v>
          </cell>
          <cell r="F74">
            <v>925.229288</v>
          </cell>
          <cell r="G74">
            <v>1127.7315129999999</v>
          </cell>
          <cell r="H74">
            <v>942.90036399999997</v>
          </cell>
          <cell r="I74">
            <v>720.11315999999999</v>
          </cell>
          <cell r="J74">
            <v>719.22448299999996</v>
          </cell>
          <cell r="K74">
            <v>1168.2186059999999</v>
          </cell>
          <cell r="L74">
            <v>890.80815099999995</v>
          </cell>
          <cell r="M74">
            <v>883.17791199999999</v>
          </cell>
          <cell r="N74">
            <v>1225.676629</v>
          </cell>
        </row>
        <row r="75">
          <cell r="C75">
            <v>22587.773958000002</v>
          </cell>
          <cell r="D75">
            <v>26164.793046999999</v>
          </cell>
          <cell r="E75">
            <v>27104.639671000001</v>
          </cell>
          <cell r="F75">
            <v>23491.323997</v>
          </cell>
          <cell r="G75">
            <v>28991.324148</v>
          </cell>
          <cell r="H75">
            <v>25831.944731</v>
          </cell>
          <cell r="I75">
            <v>13524.452362</v>
          </cell>
          <cell r="J75">
            <v>17856.601030000002</v>
          </cell>
          <cell r="K75">
            <v>21179.236582000001</v>
          </cell>
          <cell r="L75">
            <v>22290.278545000001</v>
          </cell>
          <cell r="M75">
            <v>20618.409447999999</v>
          </cell>
          <cell r="N75">
            <v>17105.090757999998</v>
          </cell>
        </row>
        <row r="76">
          <cell r="C76">
            <v>34952.878127999997</v>
          </cell>
          <cell r="D76">
            <v>33468.276379000003</v>
          </cell>
          <cell r="E76">
            <v>33444.155626</v>
          </cell>
          <cell r="F76">
            <v>33460.057284000002</v>
          </cell>
          <cell r="G76">
            <v>36508.303247999997</v>
          </cell>
          <cell r="H76">
            <v>22108.966917999998</v>
          </cell>
          <cell r="I76">
            <v>21212.465640999999</v>
          </cell>
          <cell r="J76">
            <v>29036.689354999999</v>
          </cell>
          <cell r="K76">
            <v>38076.765839</v>
          </cell>
          <cell r="L76">
            <v>31527.946512999999</v>
          </cell>
          <cell r="M76">
            <v>32958.092187000002</v>
          </cell>
          <cell r="N76">
            <v>25620.842002000001</v>
          </cell>
        </row>
        <row r="77">
          <cell r="C77">
            <v>2379.3272980000002</v>
          </cell>
          <cell r="D77">
            <v>2711.381042</v>
          </cell>
          <cell r="E77">
            <v>1969.7662270000001</v>
          </cell>
          <cell r="F77">
            <v>2813.2934009999999</v>
          </cell>
          <cell r="G77">
            <v>2644.471708</v>
          </cell>
          <cell r="H77">
            <v>1703.5411140000001</v>
          </cell>
          <cell r="I77">
            <v>1056.59959</v>
          </cell>
          <cell r="J77">
            <v>1279.194019</v>
          </cell>
          <cell r="K77">
            <v>2422.685356</v>
          </cell>
          <cell r="L77">
            <v>2692.0518200000001</v>
          </cell>
          <cell r="M77">
            <v>2944.2025170000002</v>
          </cell>
          <cell r="N77">
            <v>1766.911188</v>
          </cell>
        </row>
        <row r="78">
          <cell r="C78">
            <v>5717.0684940000001</v>
          </cell>
          <cell r="D78">
            <v>2153.9106109999998</v>
          </cell>
          <cell r="E78">
            <v>3297.941022</v>
          </cell>
          <cell r="F78">
            <v>5046.9643040000001</v>
          </cell>
          <cell r="G78">
            <v>2945.360713</v>
          </cell>
          <cell r="H78">
            <v>4517.914992</v>
          </cell>
          <cell r="I78">
            <v>17479.642759999999</v>
          </cell>
          <cell r="J78">
            <v>2700.94551</v>
          </cell>
          <cell r="K78">
            <v>1953.337211</v>
          </cell>
          <cell r="L78">
            <v>3681.4090649999998</v>
          </cell>
          <cell r="M78">
            <v>4685.1903279999997</v>
          </cell>
          <cell r="N78">
            <v>1578.026046</v>
          </cell>
        </row>
        <row r="79">
          <cell r="C79">
            <v>734.686285</v>
          </cell>
          <cell r="D79">
            <v>721.95403799999997</v>
          </cell>
          <cell r="E79">
            <v>1133.695219</v>
          </cell>
          <cell r="F79">
            <v>863.54748500000005</v>
          </cell>
          <cell r="G79">
            <v>675.70643800000005</v>
          </cell>
          <cell r="H79">
            <v>486.79537299999998</v>
          </cell>
          <cell r="I79">
            <v>917.73486600000001</v>
          </cell>
          <cell r="J79">
            <v>740.16538700000001</v>
          </cell>
          <cell r="K79">
            <v>489.43990100000002</v>
          </cell>
          <cell r="L79">
            <v>772.81222500000001</v>
          </cell>
          <cell r="M79">
            <v>578.79364699999996</v>
          </cell>
          <cell r="N79">
            <v>567.34535500000004</v>
          </cell>
        </row>
        <row r="80">
          <cell r="C80">
            <v>1888.34827</v>
          </cell>
          <cell r="D80">
            <v>1861.041874</v>
          </cell>
          <cell r="E80">
            <v>1490.9472880000001</v>
          </cell>
          <cell r="F80">
            <v>1624.352097</v>
          </cell>
          <cell r="G80">
            <v>1951.635779</v>
          </cell>
          <cell r="H80">
            <v>1626.3142310000001</v>
          </cell>
          <cell r="I80">
            <v>1543.240804</v>
          </cell>
          <cell r="J80">
            <v>1059.7796740000001</v>
          </cell>
          <cell r="K80">
            <v>1855.667745</v>
          </cell>
          <cell r="L80">
            <v>1864.8935509999999</v>
          </cell>
          <cell r="M80">
            <v>1765.251706</v>
          </cell>
          <cell r="N80">
            <v>1567.1821130000001</v>
          </cell>
        </row>
        <row r="81">
          <cell r="C81">
            <v>709.539714</v>
          </cell>
          <cell r="D81">
            <v>490.770894</v>
          </cell>
          <cell r="E81">
            <v>560.43574000000001</v>
          </cell>
          <cell r="F81">
            <v>619.84537399999999</v>
          </cell>
          <cell r="G81">
            <v>831.31517399999996</v>
          </cell>
          <cell r="H81">
            <v>718.04727100000002</v>
          </cell>
          <cell r="I81">
            <v>640.34516499999995</v>
          </cell>
          <cell r="J81">
            <v>750.95594800000003</v>
          </cell>
          <cell r="K81">
            <v>572.56925000000001</v>
          </cell>
          <cell r="L81">
            <v>607.03910900000005</v>
          </cell>
          <cell r="M81">
            <v>677.89668500000005</v>
          </cell>
          <cell r="N81">
            <v>470.09115800000001</v>
          </cell>
        </row>
        <row r="82">
          <cell r="C82">
            <v>1624.995032</v>
          </cell>
          <cell r="D82">
            <v>1168.3062210000001</v>
          </cell>
          <cell r="E82">
            <v>1343.2996840000001</v>
          </cell>
          <cell r="F82">
            <v>1406.368136</v>
          </cell>
          <cell r="G82">
            <v>1425.6372369999999</v>
          </cell>
          <cell r="H82">
            <v>1714.9247130000001</v>
          </cell>
          <cell r="I82">
            <v>1737.9567480000001</v>
          </cell>
          <cell r="J82">
            <v>2121.4761279999998</v>
          </cell>
          <cell r="K82">
            <v>1614.0888</v>
          </cell>
          <cell r="L82">
            <v>1703.1635429999999</v>
          </cell>
          <cell r="M82">
            <v>1667.1654960000001</v>
          </cell>
          <cell r="N82">
            <v>1435.1953559999999</v>
          </cell>
        </row>
        <row r="83">
          <cell r="C83">
            <v>-1.3215589999999999</v>
          </cell>
          <cell r="D83">
            <v>5.8050999999999998E-2</v>
          </cell>
          <cell r="E83">
            <v>-0.57156899999999999</v>
          </cell>
          <cell r="F83">
            <v>-1.0044409999999999</v>
          </cell>
          <cell r="G83">
            <v>-1.54609</v>
          </cell>
          <cell r="H83">
            <v>-1.6874100000000001</v>
          </cell>
          <cell r="I83">
            <v>-1.2557199999999999</v>
          </cell>
          <cell r="J83">
            <v>-0.546122</v>
          </cell>
          <cell r="K83">
            <v>-0.82871899999999998</v>
          </cell>
          <cell r="L83">
            <v>-2.4108000000000001</v>
          </cell>
          <cell r="M83">
            <v>-6.6966999999999999E-2</v>
          </cell>
          <cell r="N83">
            <v>-0.23163</v>
          </cell>
        </row>
        <row r="84">
          <cell r="C84">
            <v>505.48613999999998</v>
          </cell>
          <cell r="D84">
            <v>369.915524</v>
          </cell>
          <cell r="E84">
            <v>518.41726000000006</v>
          </cell>
          <cell r="F84">
            <v>355.55065500000001</v>
          </cell>
          <cell r="G84">
            <v>485.39674300000001</v>
          </cell>
          <cell r="H84">
            <v>536.96891700000003</v>
          </cell>
          <cell r="I84">
            <v>396.49310100000002</v>
          </cell>
          <cell r="J84">
            <v>489.70356900000002</v>
          </cell>
          <cell r="K84">
            <v>585.27412100000004</v>
          </cell>
          <cell r="L84">
            <v>506.48554799999999</v>
          </cell>
          <cell r="M84">
            <v>433.51028000000002</v>
          </cell>
          <cell r="N84">
            <v>306.89558699999998</v>
          </cell>
        </row>
        <row r="85">
          <cell r="C85">
            <v>1229.4270079999999</v>
          </cell>
          <cell r="D85">
            <v>1182.7084030000001</v>
          </cell>
          <cell r="E85">
            <v>1501.97127</v>
          </cell>
          <cell r="F85">
            <v>1260.9148170000001</v>
          </cell>
          <cell r="G85">
            <v>1405.101621</v>
          </cell>
          <cell r="H85">
            <v>1443.945559</v>
          </cell>
          <cell r="I85">
            <v>1120.145681</v>
          </cell>
          <cell r="J85">
            <v>1467.345296</v>
          </cell>
          <cell r="K85">
            <v>1466.0657140000001</v>
          </cell>
          <cell r="L85">
            <v>1346.2599809999999</v>
          </cell>
          <cell r="M85">
            <v>1412.3163039999999</v>
          </cell>
          <cell r="N85">
            <v>978.67577000000006</v>
          </cell>
        </row>
        <row r="86">
          <cell r="C86">
            <v>619.18876299999999</v>
          </cell>
          <cell r="D86">
            <v>834.23171000000002</v>
          </cell>
          <cell r="E86">
            <v>322.56724000000003</v>
          </cell>
          <cell r="F86">
            <v>410.60597100000001</v>
          </cell>
          <cell r="G86">
            <v>390.716905</v>
          </cell>
          <cell r="H86">
            <v>222.22322800000001</v>
          </cell>
          <cell r="I86">
            <v>223.525046</v>
          </cell>
          <cell r="J86">
            <v>223.815665</v>
          </cell>
          <cell r="K86">
            <v>266.52050400000002</v>
          </cell>
          <cell r="L86">
            <v>230.47946899999999</v>
          </cell>
          <cell r="M86">
            <v>145.08855299999999</v>
          </cell>
          <cell r="N86">
            <v>103.89781600000001</v>
          </cell>
        </row>
        <row r="87">
          <cell r="C87">
            <v>14.157219</v>
          </cell>
          <cell r="D87">
            <v>29.113524000000002</v>
          </cell>
          <cell r="E87">
            <v>53.189205999999999</v>
          </cell>
          <cell r="F87">
            <v>25.727146999999999</v>
          </cell>
          <cell r="G87">
            <v>-1.8823719999999999</v>
          </cell>
          <cell r="H87">
            <v>-5.2714249999999998</v>
          </cell>
          <cell r="I87">
            <v>-4.3257149999999998</v>
          </cell>
          <cell r="J87">
            <v>-0.67661499999999997</v>
          </cell>
          <cell r="K87">
            <v>-2.272586</v>
          </cell>
          <cell r="L87">
            <v>-8.1491319999999998</v>
          </cell>
          <cell r="M87">
            <v>-9.1081789999999998</v>
          </cell>
          <cell r="N87">
            <v>-6.9798159999999996</v>
          </cell>
        </row>
        <row r="88">
          <cell r="C88">
            <v>410.096675</v>
          </cell>
          <cell r="D88">
            <v>373.46828399999998</v>
          </cell>
          <cell r="E88">
            <v>653.669894</v>
          </cell>
          <cell r="F88">
            <v>439.65377599999999</v>
          </cell>
          <cell r="G88">
            <v>158.00574700000001</v>
          </cell>
          <cell r="H88">
            <v>-16.222192</v>
          </cell>
          <cell r="I88">
            <v>-5.8303349999999998</v>
          </cell>
          <cell r="J88">
            <v>-17.631716999999998</v>
          </cell>
          <cell r="K88">
            <v>-12.779517999999999</v>
          </cell>
          <cell r="L88">
            <v>-30.754145999999999</v>
          </cell>
          <cell r="M88">
            <v>-69.090351999999996</v>
          </cell>
          <cell r="N88">
            <v>-83.953926999999993</v>
          </cell>
        </row>
        <row r="89">
          <cell r="C89">
            <v>337.83921900000001</v>
          </cell>
          <cell r="D89">
            <v>349.80003299999998</v>
          </cell>
          <cell r="E89">
            <v>469.72056600000002</v>
          </cell>
          <cell r="F89">
            <v>405.60829899999999</v>
          </cell>
          <cell r="G89">
            <v>205.316193</v>
          </cell>
          <cell r="H89">
            <v>68.371162999999996</v>
          </cell>
          <cell r="I89">
            <v>61.39228</v>
          </cell>
          <cell r="J89">
            <v>67.405120999999994</v>
          </cell>
          <cell r="K89">
            <v>98.328941</v>
          </cell>
          <cell r="L89">
            <v>124.258416</v>
          </cell>
          <cell r="M89">
            <v>77.731414000000001</v>
          </cell>
          <cell r="N89">
            <v>86.273996999999994</v>
          </cell>
        </row>
        <row r="90">
          <cell r="C90">
            <v>1092.808675</v>
          </cell>
          <cell r="D90">
            <v>1446.009172</v>
          </cell>
          <cell r="E90">
            <v>1777.2299109999999</v>
          </cell>
          <cell r="F90">
            <v>1401.376663</v>
          </cell>
          <cell r="G90">
            <v>1266.1358929999999</v>
          </cell>
          <cell r="H90">
            <v>1155.8134259999999</v>
          </cell>
          <cell r="I90">
            <v>421.48259400000001</v>
          </cell>
          <cell r="J90">
            <v>281.19515000000001</v>
          </cell>
          <cell r="K90">
            <v>414.19809700000002</v>
          </cell>
          <cell r="L90">
            <v>1259.4487730000001</v>
          </cell>
          <cell r="M90">
            <v>1029.135282</v>
          </cell>
          <cell r="N90">
            <v>484.24891200000002</v>
          </cell>
        </row>
        <row r="91">
          <cell r="C91">
            <v>320.98511100000002</v>
          </cell>
          <cell r="D91">
            <v>600.08497199999999</v>
          </cell>
          <cell r="E91">
            <v>366.42268300000001</v>
          </cell>
          <cell r="F91">
            <v>1464.0536</v>
          </cell>
          <cell r="G91">
            <v>1349.6673989999999</v>
          </cell>
          <cell r="H91">
            <v>491.35831300000001</v>
          </cell>
          <cell r="I91">
            <v>557.85207700000001</v>
          </cell>
          <cell r="J91">
            <v>847.94713400000001</v>
          </cell>
          <cell r="K91">
            <v>1061.221485</v>
          </cell>
          <cell r="L91">
            <v>934.50655300000005</v>
          </cell>
          <cell r="M91">
            <v>608.60783400000003</v>
          </cell>
          <cell r="N91">
            <v>895.10272299999997</v>
          </cell>
        </row>
        <row r="92">
          <cell r="C92">
            <v>55.819519999999997</v>
          </cell>
          <cell r="D92">
            <v>115.77052999999999</v>
          </cell>
          <cell r="E92">
            <v>83.868347</v>
          </cell>
          <cell r="F92">
            <v>47.546934</v>
          </cell>
          <cell r="G92">
            <v>317.61289699999998</v>
          </cell>
          <cell r="H92">
            <v>78.700727000000001</v>
          </cell>
          <cell r="I92">
            <v>44.442630999999999</v>
          </cell>
          <cell r="J92">
            <v>60.158138000000001</v>
          </cell>
          <cell r="K92">
            <v>-176.52946299999999</v>
          </cell>
          <cell r="L92">
            <v>21.451523999999999</v>
          </cell>
          <cell r="M92">
            <v>17.105269</v>
          </cell>
          <cell r="N92">
            <v>12.296868999999999</v>
          </cell>
        </row>
        <row r="93">
          <cell r="C93">
            <v>299.849538</v>
          </cell>
          <cell r="D93">
            <v>276.34195899999997</v>
          </cell>
          <cell r="E93">
            <v>293.70659000000001</v>
          </cell>
          <cell r="F93">
            <v>218.67989399999999</v>
          </cell>
          <cell r="G93">
            <v>202.40213299999999</v>
          </cell>
          <cell r="H93">
            <v>22.858692000000001</v>
          </cell>
          <cell r="I93">
            <v>48.475670999999998</v>
          </cell>
          <cell r="J93">
            <v>49.916333999999999</v>
          </cell>
          <cell r="K93">
            <v>88.153513000000004</v>
          </cell>
          <cell r="L93">
            <v>44.029527000000002</v>
          </cell>
          <cell r="M93">
            <v>45.524163000000001</v>
          </cell>
          <cell r="N93">
            <v>60.968784999999997</v>
          </cell>
        </row>
        <row r="94">
          <cell r="C94">
            <v>812.391932</v>
          </cell>
          <cell r="D94">
            <v>2320.4724230000002</v>
          </cell>
          <cell r="E94">
            <v>2109.3174049999998</v>
          </cell>
          <cell r="F94">
            <v>2126.481491</v>
          </cell>
          <cell r="G94">
            <v>2162.1084890000002</v>
          </cell>
          <cell r="H94">
            <v>1339.692681</v>
          </cell>
          <cell r="I94">
            <v>1104.092684</v>
          </cell>
          <cell r="J94">
            <v>958.27687400000002</v>
          </cell>
          <cell r="K94">
            <v>952.29402300000004</v>
          </cell>
          <cell r="L94">
            <v>1483.903892</v>
          </cell>
          <cell r="M94">
            <v>1457.311706</v>
          </cell>
          <cell r="N94">
            <v>969.08187099999998</v>
          </cell>
        </row>
        <row r="95">
          <cell r="C95">
            <v>854.23747000000003</v>
          </cell>
          <cell r="D95">
            <v>927.004637</v>
          </cell>
          <cell r="E95">
            <v>1651.5522269999999</v>
          </cell>
          <cell r="F95">
            <v>968.74917300000004</v>
          </cell>
          <cell r="G95">
            <v>1113.7664239999999</v>
          </cell>
          <cell r="H95">
            <v>829.559349</v>
          </cell>
          <cell r="I95">
            <v>776.62872200000004</v>
          </cell>
          <cell r="J95">
            <v>760.36902899999995</v>
          </cell>
          <cell r="K95">
            <v>1024.3786789999999</v>
          </cell>
          <cell r="L95">
            <v>1287.0293650000001</v>
          </cell>
          <cell r="M95">
            <v>913.63991299999998</v>
          </cell>
          <cell r="N95">
            <v>650.82796599999995</v>
          </cell>
        </row>
        <row r="96">
          <cell r="C96">
            <v>39.736181000000002</v>
          </cell>
          <cell r="D96">
            <v>69.393544000000006</v>
          </cell>
          <cell r="E96">
            <v>111.444013</v>
          </cell>
          <cell r="F96">
            <v>125.111053</v>
          </cell>
          <cell r="G96">
            <v>68.707220000000007</v>
          </cell>
          <cell r="H96">
            <v>88.696631999999994</v>
          </cell>
          <cell r="I96">
            <v>48.417910999999997</v>
          </cell>
          <cell r="J96">
            <v>25.695049000000001</v>
          </cell>
          <cell r="K96">
            <v>49.791772000000002</v>
          </cell>
          <cell r="L96">
            <v>137.24359999999999</v>
          </cell>
          <cell r="M96">
            <v>66.486971999999994</v>
          </cell>
          <cell r="N96">
            <v>32.274852000000003</v>
          </cell>
        </row>
        <row r="97">
          <cell r="C97">
            <v>192.71559600000001</v>
          </cell>
          <cell r="D97">
            <v>154.92191199999999</v>
          </cell>
          <cell r="E97">
            <v>289.05953</v>
          </cell>
          <cell r="F97">
            <v>287.97812699999997</v>
          </cell>
          <cell r="G97">
            <v>423.72572200000002</v>
          </cell>
          <cell r="H97">
            <v>275.15413000000001</v>
          </cell>
          <cell r="I97">
            <v>912.67345799999998</v>
          </cell>
          <cell r="J97">
            <v>134.05319399999999</v>
          </cell>
          <cell r="K97">
            <v>239.67295799999999</v>
          </cell>
          <cell r="L97">
            <v>489.72977100000003</v>
          </cell>
          <cell r="M97">
            <v>201.30741800000001</v>
          </cell>
          <cell r="N97">
            <v>70.997407999999993</v>
          </cell>
        </row>
        <row r="98">
          <cell r="C98">
            <v>41.569688999999997</v>
          </cell>
          <cell r="D98">
            <v>72.724845999999999</v>
          </cell>
          <cell r="E98">
            <v>207.189356</v>
          </cell>
          <cell r="F98">
            <v>79.763949999999994</v>
          </cell>
          <cell r="G98">
            <v>92.729124999999996</v>
          </cell>
          <cell r="H98">
            <v>59.576017</v>
          </cell>
          <cell r="I98">
            <v>69.255465999999998</v>
          </cell>
          <cell r="J98">
            <v>141.947868</v>
          </cell>
          <cell r="K98">
            <v>73.264026000000001</v>
          </cell>
          <cell r="L98">
            <v>36.352921000000002</v>
          </cell>
          <cell r="M98">
            <v>28.872226000000001</v>
          </cell>
          <cell r="N98">
            <v>58.306883999999997</v>
          </cell>
        </row>
        <row r="99">
          <cell r="C99">
            <v>114.795152</v>
          </cell>
          <cell r="D99">
            <v>178.25501700000001</v>
          </cell>
          <cell r="E99">
            <v>166.02084199999999</v>
          </cell>
          <cell r="F99">
            <v>129.96387799999999</v>
          </cell>
          <cell r="G99">
            <v>94.154915000000003</v>
          </cell>
          <cell r="H99">
            <v>87.988276999999997</v>
          </cell>
          <cell r="I99">
            <v>63.048405000000002</v>
          </cell>
          <cell r="J99">
            <v>155.562983</v>
          </cell>
          <cell r="K99">
            <v>149.294453</v>
          </cell>
          <cell r="L99">
            <v>212.87837200000001</v>
          </cell>
          <cell r="M99">
            <v>124.11653</v>
          </cell>
          <cell r="N99">
            <v>44.286110000000001</v>
          </cell>
        </row>
        <row r="100">
          <cell r="C100">
            <v>2.9556450000000001</v>
          </cell>
          <cell r="D100">
            <v>9.4225530000000006</v>
          </cell>
          <cell r="E100">
            <v>9.6417920000000006</v>
          </cell>
          <cell r="F100">
            <v>10.638145</v>
          </cell>
          <cell r="G100">
            <v>26.924427000000001</v>
          </cell>
          <cell r="H100">
            <v>55.303784</v>
          </cell>
          <cell r="I100">
            <v>64.722592000000006</v>
          </cell>
          <cell r="J100">
            <v>44.617088000000003</v>
          </cell>
          <cell r="K100">
            <v>22.094560999999999</v>
          </cell>
          <cell r="L100">
            <v>68.694755999999998</v>
          </cell>
          <cell r="M100">
            <v>117.537502</v>
          </cell>
          <cell r="N100">
            <v>617.00021800000002</v>
          </cell>
        </row>
        <row r="101">
          <cell r="C101">
            <v>32.331392999999998</v>
          </cell>
          <cell r="D101">
            <v>39.898854</v>
          </cell>
          <cell r="E101">
            <v>83.370065999999994</v>
          </cell>
          <cell r="F101">
            <v>281.351089</v>
          </cell>
          <cell r="G101">
            <v>692.88833799999998</v>
          </cell>
          <cell r="H101">
            <v>648.03418199999999</v>
          </cell>
          <cell r="I101">
            <v>603.34126700000002</v>
          </cell>
          <cell r="J101">
            <v>106.87522300000001</v>
          </cell>
          <cell r="K101">
            <v>29.498885000000001</v>
          </cell>
          <cell r="L101">
            <v>203.03174799999999</v>
          </cell>
          <cell r="M101">
            <v>873.87379399999998</v>
          </cell>
          <cell r="N101">
            <v>1150.099424</v>
          </cell>
        </row>
        <row r="102">
          <cell r="C102">
            <v>0.50107000000000002</v>
          </cell>
          <cell r="D102">
            <v>2.2669999999999999E-3</v>
          </cell>
          <cell r="E102">
            <v>1.1612000000000001E-2</v>
          </cell>
          <cell r="F102">
            <v>7.3399999999999995E-4</v>
          </cell>
          <cell r="G102">
            <v>4.003088</v>
          </cell>
          <cell r="H102">
            <v>0.50003500000000001</v>
          </cell>
          <cell r="I102">
            <v>4.3399999999999998E-4</v>
          </cell>
          <cell r="J102">
            <v>2.0074420000000002</v>
          </cell>
          <cell r="K102">
            <v>3.7300000000000001E-4</v>
          </cell>
          <cell r="L102">
            <v>5.6899999999999995E-4</v>
          </cell>
          <cell r="M102">
            <v>4.8799999999999999E-4</v>
          </cell>
          <cell r="N102">
            <v>0</v>
          </cell>
        </row>
        <row r="103">
          <cell r="C103">
            <v>3.2414869999999998</v>
          </cell>
          <cell r="D103">
            <v>3.6525539999999999</v>
          </cell>
          <cell r="E103">
            <v>8.9309919999999998</v>
          </cell>
          <cell r="F103">
            <v>3.0545469999999999</v>
          </cell>
          <cell r="G103">
            <v>7.1123279999999998</v>
          </cell>
          <cell r="H103">
            <v>8.1977180000000001</v>
          </cell>
          <cell r="I103">
            <v>7.3471989999999998</v>
          </cell>
          <cell r="J103">
            <v>5.4602409999999999</v>
          </cell>
          <cell r="K103">
            <v>4.1365920000000003</v>
          </cell>
          <cell r="L103">
            <v>6.6365299999999996</v>
          </cell>
          <cell r="M103">
            <v>4.0005389999999998</v>
          </cell>
          <cell r="N103">
            <v>3.9736889999999998</v>
          </cell>
        </row>
        <row r="104">
          <cell r="C104">
            <v>12.975669</v>
          </cell>
          <cell r="D104">
            <v>14.778504</v>
          </cell>
          <cell r="E104">
            <v>31.627292000000001</v>
          </cell>
          <cell r="F104">
            <v>19.516338999999999</v>
          </cell>
          <cell r="G104">
            <v>32.826974999999997</v>
          </cell>
          <cell r="H104">
            <v>24.715871</v>
          </cell>
          <cell r="I104">
            <v>26.898254000000001</v>
          </cell>
          <cell r="J104">
            <v>21.556574999999999</v>
          </cell>
          <cell r="K104">
            <v>26.160155</v>
          </cell>
          <cell r="L104">
            <v>55.064804000000002</v>
          </cell>
          <cell r="M104">
            <v>122.339147</v>
          </cell>
          <cell r="N104">
            <v>72.403688000000002</v>
          </cell>
        </row>
        <row r="105">
          <cell r="C105">
            <v>9.1966490000000007</v>
          </cell>
          <cell r="D105">
            <v>23.236944000000001</v>
          </cell>
          <cell r="E105">
            <v>25.572011</v>
          </cell>
          <cell r="F105">
            <v>15.149846</v>
          </cell>
          <cell r="G105">
            <v>90.024596000000003</v>
          </cell>
          <cell r="H105">
            <v>64.905310999999998</v>
          </cell>
          <cell r="I105">
            <v>174.86169000000001</v>
          </cell>
          <cell r="J105">
            <v>30.017534999999999</v>
          </cell>
          <cell r="K105">
            <v>17.825942999999999</v>
          </cell>
          <cell r="L105">
            <v>105.367786</v>
          </cell>
          <cell r="M105">
            <v>82.719127999999998</v>
          </cell>
          <cell r="N105">
            <v>57.815002</v>
          </cell>
        </row>
        <row r="106">
          <cell r="C106">
            <v>0.46468799999999999</v>
          </cell>
          <cell r="D106">
            <v>1.6164069999999999</v>
          </cell>
          <cell r="E106">
            <v>7.8395330000000003</v>
          </cell>
          <cell r="F106">
            <v>1.794535</v>
          </cell>
          <cell r="G106">
            <v>0.829928</v>
          </cell>
          <cell r="H106">
            <v>0.305894</v>
          </cell>
          <cell r="I106">
            <v>0.29440499999999997</v>
          </cell>
          <cell r="J106">
            <v>7.6559000000000002E-2</v>
          </cell>
          <cell r="K106">
            <v>3.13E-3</v>
          </cell>
          <cell r="L106">
            <v>0.39570300000000003</v>
          </cell>
          <cell r="M106">
            <v>0.25667299999999998</v>
          </cell>
          <cell r="N106">
            <v>2.4260000000000002E-3</v>
          </cell>
        </row>
        <row r="107">
          <cell r="C107">
            <v>5.8447129999999996</v>
          </cell>
          <cell r="D107">
            <v>11.487793</v>
          </cell>
          <cell r="E107">
            <v>63.578009000000002</v>
          </cell>
          <cell r="F107">
            <v>19.843903000000001</v>
          </cell>
          <cell r="G107">
            <v>37.619819</v>
          </cell>
          <cell r="H107">
            <v>1.0994029999999999</v>
          </cell>
          <cell r="I107">
            <v>3.0260669999999998</v>
          </cell>
          <cell r="J107">
            <v>0.46427200000000002</v>
          </cell>
          <cell r="K107">
            <v>5.4011999999999998E-2</v>
          </cell>
          <cell r="L107">
            <v>0.43974000000000002</v>
          </cell>
          <cell r="M107">
            <v>6.7732000000000001E-2</v>
          </cell>
          <cell r="N107">
            <v>2.0892000000000001E-2</v>
          </cell>
        </row>
        <row r="108">
          <cell r="C108">
            <v>4.2421790000000001</v>
          </cell>
          <cell r="D108">
            <v>9.9749309999999998</v>
          </cell>
          <cell r="E108">
            <v>45.325980999999999</v>
          </cell>
          <cell r="F108">
            <v>16.826574000000001</v>
          </cell>
          <cell r="G108">
            <v>45.148316999999999</v>
          </cell>
          <cell r="H108">
            <v>23.149329999999999</v>
          </cell>
          <cell r="I108">
            <v>56.536682999999996</v>
          </cell>
          <cell r="J108">
            <v>10.253627</v>
          </cell>
          <cell r="K108">
            <v>6.0221980000000004</v>
          </cell>
          <cell r="L108">
            <v>64.989925999999997</v>
          </cell>
          <cell r="M108">
            <v>94.253771999999998</v>
          </cell>
          <cell r="N108">
            <v>59.992902000000001</v>
          </cell>
        </row>
        <row r="109">
          <cell r="C109">
            <v>163.84223700000001</v>
          </cell>
          <cell r="D109">
            <v>196.60771199999999</v>
          </cell>
          <cell r="E109">
            <v>181.08464000000001</v>
          </cell>
          <cell r="F109">
            <v>198.43728300000001</v>
          </cell>
          <cell r="G109">
            <v>159.63605200000001</v>
          </cell>
          <cell r="H109">
            <v>159.39126400000001</v>
          </cell>
          <cell r="I109">
            <v>177.64027400000001</v>
          </cell>
          <cell r="J109">
            <v>152.200457</v>
          </cell>
          <cell r="K109">
            <v>199.34594999999999</v>
          </cell>
          <cell r="L109">
            <v>174.483465</v>
          </cell>
          <cell r="M109">
            <v>154.458618</v>
          </cell>
          <cell r="N109">
            <v>185.74118300000001</v>
          </cell>
        </row>
        <row r="110">
          <cell r="C110">
            <v>273.87496099999998</v>
          </cell>
          <cell r="D110">
            <v>281.46742399999999</v>
          </cell>
          <cell r="E110">
            <v>267.99293299999999</v>
          </cell>
          <cell r="F110">
            <v>279.11255899999998</v>
          </cell>
          <cell r="G110">
            <v>242.097477</v>
          </cell>
          <cell r="H110">
            <v>267.86856399999999</v>
          </cell>
          <cell r="I110">
            <v>239.541977</v>
          </cell>
          <cell r="J110">
            <v>204.96372500000001</v>
          </cell>
          <cell r="K110">
            <v>257.00787700000001</v>
          </cell>
          <cell r="L110">
            <v>228.19686899999999</v>
          </cell>
          <cell r="M110">
            <v>254.62825100000001</v>
          </cell>
          <cell r="N110">
            <v>280.41329400000001</v>
          </cell>
        </row>
        <row r="111">
          <cell r="C111">
            <v>37.492567000000001</v>
          </cell>
          <cell r="D111">
            <v>40.176575</v>
          </cell>
          <cell r="E111">
            <v>39.623269999999998</v>
          </cell>
          <cell r="F111">
            <v>35.639297999999997</v>
          </cell>
          <cell r="G111">
            <v>42.033164999999997</v>
          </cell>
          <cell r="H111">
            <v>43.571084999999997</v>
          </cell>
          <cell r="I111">
            <v>43.806455999999997</v>
          </cell>
          <cell r="J111">
            <v>38.394658</v>
          </cell>
          <cell r="K111">
            <v>28.415140999999998</v>
          </cell>
          <cell r="L111">
            <v>31.186102999999999</v>
          </cell>
          <cell r="M111">
            <v>28.962226999999999</v>
          </cell>
          <cell r="N111">
            <v>28.039207999999999</v>
          </cell>
        </row>
        <row r="112">
          <cell r="C112">
            <v>40.537627999999998</v>
          </cell>
          <cell r="D112">
            <v>56.208616999999997</v>
          </cell>
          <cell r="E112">
            <v>29.433371000000001</v>
          </cell>
          <cell r="F112">
            <v>41.628031</v>
          </cell>
          <cell r="G112">
            <v>39.930129000000001</v>
          </cell>
          <cell r="H112">
            <v>38.828938000000001</v>
          </cell>
          <cell r="I112">
            <v>34.864382999999997</v>
          </cell>
          <cell r="J112">
            <v>33.660029999999999</v>
          </cell>
          <cell r="K112">
            <v>44.097344</v>
          </cell>
          <cell r="L112">
            <v>36.599193999999997</v>
          </cell>
          <cell r="M112">
            <v>31.221968</v>
          </cell>
          <cell r="N112">
            <v>62.169642000000003</v>
          </cell>
        </row>
        <row r="113">
          <cell r="C113">
            <v>239.6867</v>
          </cell>
          <cell r="D113">
            <v>256.27023700000001</v>
          </cell>
          <cell r="E113">
            <v>315.57597800000002</v>
          </cell>
          <cell r="F113">
            <v>364.94059299999998</v>
          </cell>
          <cell r="G113">
            <v>389.97520600000001</v>
          </cell>
          <cell r="H113">
            <v>361.94211799999999</v>
          </cell>
          <cell r="I113">
            <v>327.07797699999998</v>
          </cell>
          <cell r="J113">
            <v>302.23941400000001</v>
          </cell>
          <cell r="K113">
            <v>339.71885800000001</v>
          </cell>
          <cell r="L113">
            <v>337.74479200000002</v>
          </cell>
          <cell r="M113">
            <v>293.868359</v>
          </cell>
          <cell r="N113">
            <v>426.890535</v>
          </cell>
        </row>
        <row r="114">
          <cell r="C114">
            <v>312.33421399999997</v>
          </cell>
          <cell r="D114">
            <v>403.11706600000002</v>
          </cell>
          <cell r="E114">
            <v>361.96862199999998</v>
          </cell>
          <cell r="F114">
            <v>382.81593099999998</v>
          </cell>
          <cell r="G114">
            <v>364.31267000000003</v>
          </cell>
          <cell r="H114">
            <v>321.09366399999999</v>
          </cell>
          <cell r="I114">
            <v>301.01139599999999</v>
          </cell>
          <cell r="J114">
            <v>466.25115</v>
          </cell>
          <cell r="K114">
            <v>433.511889</v>
          </cell>
          <cell r="L114">
            <v>486.29018300000001</v>
          </cell>
          <cell r="M114">
            <v>396.81645099999997</v>
          </cell>
          <cell r="N114">
            <v>431.05705</v>
          </cell>
        </row>
        <row r="115">
          <cell r="C115">
            <v>36.012301999999998</v>
          </cell>
          <cell r="D115">
            <v>54.000346</v>
          </cell>
          <cell r="E115">
            <v>55.100237999999997</v>
          </cell>
          <cell r="F115">
            <v>48.799374</v>
          </cell>
          <cell r="G115">
            <v>48.607636999999997</v>
          </cell>
          <cell r="H115">
            <v>48.77102</v>
          </cell>
          <cell r="I115">
            <v>27.117842</v>
          </cell>
          <cell r="J115">
            <v>44.49512</v>
          </cell>
          <cell r="K115">
            <v>62.360194999999997</v>
          </cell>
          <cell r="L115">
            <v>51.622689999999999</v>
          </cell>
          <cell r="M115">
            <v>39.537413000000001</v>
          </cell>
          <cell r="N115">
            <v>77.934647999999996</v>
          </cell>
        </row>
        <row r="116">
          <cell r="C116">
            <v>43.02919</v>
          </cell>
          <cell r="D116">
            <v>14.751511000000001</v>
          </cell>
          <cell r="E116">
            <v>55.465108999999998</v>
          </cell>
          <cell r="F116">
            <v>103.552609</v>
          </cell>
          <cell r="G116">
            <v>48.797966000000002</v>
          </cell>
          <cell r="H116">
            <v>131.87929299999999</v>
          </cell>
          <cell r="I116">
            <v>323.010918</v>
          </cell>
          <cell r="J116">
            <v>64.790721000000005</v>
          </cell>
          <cell r="K116">
            <v>22.972569</v>
          </cell>
          <cell r="L116">
            <v>68.599620000000002</v>
          </cell>
          <cell r="M116">
            <v>78.510902000000002</v>
          </cell>
          <cell r="N116">
            <v>30.914912000000001</v>
          </cell>
        </row>
        <row r="117">
          <cell r="C117">
            <v>21.035021</v>
          </cell>
          <cell r="D117">
            <v>28.799420999999999</v>
          </cell>
          <cell r="E117">
            <v>25.175049000000001</v>
          </cell>
          <cell r="F117">
            <v>25.57724</v>
          </cell>
          <cell r="G117">
            <v>19.185690000000001</v>
          </cell>
          <cell r="H117">
            <v>24.788809000000001</v>
          </cell>
          <cell r="I117">
            <v>25.284137999999999</v>
          </cell>
          <cell r="J117">
            <v>22.948093</v>
          </cell>
          <cell r="K117">
            <v>8.5860219999999998</v>
          </cell>
          <cell r="L117">
            <v>15.413284000000001</v>
          </cell>
          <cell r="M117">
            <v>15.622968</v>
          </cell>
          <cell r="N117">
            <v>18.226915000000002</v>
          </cell>
        </row>
        <row r="118">
          <cell r="C118">
            <v>41.778725999999999</v>
          </cell>
          <cell r="D118">
            <v>46.983623999999999</v>
          </cell>
          <cell r="E118">
            <v>34.567138</v>
          </cell>
          <cell r="F118">
            <v>37.436816</v>
          </cell>
          <cell r="G118">
            <v>41.240414999999999</v>
          </cell>
          <cell r="H118">
            <v>37.727063000000001</v>
          </cell>
          <cell r="I118">
            <v>39.176797000000001</v>
          </cell>
          <cell r="J118">
            <v>37.790855000000001</v>
          </cell>
          <cell r="K118">
            <v>58.809232999999999</v>
          </cell>
          <cell r="L118">
            <v>56.321196999999998</v>
          </cell>
          <cell r="M118">
            <v>41.60792</v>
          </cell>
          <cell r="N118">
            <v>42.502958999999997</v>
          </cell>
        </row>
        <row r="119">
          <cell r="C119">
            <v>43.778272000000001</v>
          </cell>
          <cell r="D119">
            <v>25.706669000000002</v>
          </cell>
          <cell r="E119">
            <v>52.692475000000002</v>
          </cell>
          <cell r="F119">
            <v>65.593238999999997</v>
          </cell>
          <cell r="G119">
            <v>65.657015000000001</v>
          </cell>
          <cell r="H119">
            <v>54.966945000000003</v>
          </cell>
          <cell r="I119">
            <v>60.247427999999999</v>
          </cell>
          <cell r="J119">
            <v>47.481563999999999</v>
          </cell>
          <cell r="K119">
            <v>46.122703999999999</v>
          </cell>
          <cell r="L119">
            <v>94.032703999999995</v>
          </cell>
          <cell r="M119">
            <v>55.257798000000001</v>
          </cell>
          <cell r="N119">
            <v>68.036171999999993</v>
          </cell>
        </row>
        <row r="120">
          <cell r="C120">
            <v>86.329718</v>
          </cell>
          <cell r="D120">
            <v>65.774039000000002</v>
          </cell>
          <cell r="E120">
            <v>117.98665099999999</v>
          </cell>
          <cell r="F120">
            <v>110.289097</v>
          </cell>
          <cell r="G120">
            <v>121.50879399999999</v>
          </cell>
          <cell r="H120">
            <v>123.27058100000001</v>
          </cell>
          <cell r="I120">
            <v>157.76974899999999</v>
          </cell>
          <cell r="J120">
            <v>145.82718700000001</v>
          </cell>
          <cell r="K120">
            <v>99.866287</v>
          </cell>
          <cell r="L120">
            <v>160.845876</v>
          </cell>
          <cell r="M120">
            <v>134.128491</v>
          </cell>
          <cell r="N120">
            <v>168.335219</v>
          </cell>
        </row>
        <row r="121">
          <cell r="C121">
            <v>4.1465000000000002E-2</v>
          </cell>
          <cell r="D121">
            <v>2.2896E-2</v>
          </cell>
          <cell r="E121">
            <v>1.9417E-2</v>
          </cell>
          <cell r="F121">
            <v>1.859E-3</v>
          </cell>
          <cell r="G121">
            <v>9.5689999999999994E-3</v>
          </cell>
          <cell r="H121">
            <v>4.7999E-2</v>
          </cell>
          <cell r="I121">
            <v>2.9940000000000001E-3</v>
          </cell>
          <cell r="J121">
            <v>0.13253000000000001</v>
          </cell>
          <cell r="K121">
            <v>2.4306999999999999E-2</v>
          </cell>
          <cell r="L121">
            <v>5.2775000000000002E-2</v>
          </cell>
          <cell r="M121">
            <v>9.4579999999999994E-3</v>
          </cell>
          <cell r="N121">
            <v>4.84E-4</v>
          </cell>
        </row>
        <row r="122">
          <cell r="C122">
            <v>68.121641999999994</v>
          </cell>
          <cell r="D122">
            <v>32.920729999999999</v>
          </cell>
          <cell r="E122">
            <v>60.533318000000001</v>
          </cell>
          <cell r="F122">
            <v>42.853456999999999</v>
          </cell>
          <cell r="G122">
            <v>55.534255000000002</v>
          </cell>
          <cell r="H122">
            <v>59.930383999999997</v>
          </cell>
          <cell r="I122">
            <v>59.012675000000002</v>
          </cell>
          <cell r="J122">
            <v>54.051926999999999</v>
          </cell>
          <cell r="K122">
            <v>52.000942999999999</v>
          </cell>
          <cell r="L122">
            <v>79.305296999999996</v>
          </cell>
          <cell r="M122">
            <v>62.051301000000002</v>
          </cell>
          <cell r="N122">
            <v>56.759650999999998</v>
          </cell>
        </row>
        <row r="123">
          <cell r="C123">
            <v>116.849324</v>
          </cell>
          <cell r="D123">
            <v>112.496551</v>
          </cell>
          <cell r="E123">
            <v>178.23997900000001</v>
          </cell>
          <cell r="F123">
            <v>172.17153500000001</v>
          </cell>
          <cell r="G123">
            <v>169.31931</v>
          </cell>
          <cell r="H123">
            <v>189.64938799999999</v>
          </cell>
          <cell r="I123">
            <v>138.22713899999999</v>
          </cell>
          <cell r="J123">
            <v>170.57619500000001</v>
          </cell>
          <cell r="K123">
            <v>107.399278</v>
          </cell>
          <cell r="L123">
            <v>165.59900099999999</v>
          </cell>
          <cell r="M123">
            <v>173.73498699999999</v>
          </cell>
          <cell r="N123">
            <v>182.87135900000001</v>
          </cell>
        </row>
        <row r="124">
          <cell r="C124">
            <v>18.3567</v>
          </cell>
          <cell r="D124">
            <v>26.296434000000001</v>
          </cell>
          <cell r="E124">
            <v>11.102558999999999</v>
          </cell>
          <cell r="F124">
            <v>14.279581</v>
          </cell>
          <cell r="G124">
            <v>12.245564999999999</v>
          </cell>
          <cell r="H124">
            <v>7.6296390000000001</v>
          </cell>
          <cell r="I124">
            <v>10.453569999999999</v>
          </cell>
          <cell r="J124">
            <v>8.6143619999999999</v>
          </cell>
          <cell r="K124">
            <v>17.450361000000001</v>
          </cell>
          <cell r="L124">
            <v>11.39451</v>
          </cell>
          <cell r="M124">
            <v>8.3144989999999996</v>
          </cell>
          <cell r="N124">
            <v>5.1098249999999998</v>
          </cell>
        </row>
        <row r="125">
          <cell r="C125">
            <v>2.2550699999999999</v>
          </cell>
          <cell r="D125">
            <v>3.5686770000000001</v>
          </cell>
          <cell r="E125">
            <v>3.8453560000000002</v>
          </cell>
          <cell r="F125">
            <v>1.629111</v>
          </cell>
          <cell r="G125">
            <v>0.11611100000000001</v>
          </cell>
          <cell r="H125">
            <v>6.6042000000000003E-2</v>
          </cell>
          <cell r="I125">
            <v>4.7959999999999999E-3</v>
          </cell>
          <cell r="J125">
            <v>2.2187999999999999E-2</v>
          </cell>
          <cell r="K125">
            <v>1.923E-3</v>
          </cell>
          <cell r="L125">
            <v>1.5422999999999999E-2</v>
          </cell>
          <cell r="M125">
            <v>1.1516E-2</v>
          </cell>
          <cell r="N125">
            <v>1.05E-4</v>
          </cell>
        </row>
        <row r="126">
          <cell r="C126">
            <v>35.035592999999999</v>
          </cell>
          <cell r="D126">
            <v>41.661408999999999</v>
          </cell>
          <cell r="E126">
            <v>56.140425999999998</v>
          </cell>
          <cell r="F126">
            <v>48.119847999999998</v>
          </cell>
          <cell r="G126">
            <v>10.048157</v>
          </cell>
          <cell r="H126">
            <v>1.752791</v>
          </cell>
          <cell r="I126">
            <v>1.053868</v>
          </cell>
          <cell r="J126">
            <v>0.417794</v>
          </cell>
          <cell r="K126">
            <v>9.8518999999999995E-2</v>
          </cell>
          <cell r="L126">
            <v>0.25211299999999998</v>
          </cell>
          <cell r="M126">
            <v>0.218502</v>
          </cell>
          <cell r="N126">
            <v>0.134635</v>
          </cell>
        </row>
        <row r="127">
          <cell r="C127">
            <v>30.377579000000001</v>
          </cell>
          <cell r="D127">
            <v>34.989794000000003</v>
          </cell>
          <cell r="E127">
            <v>35.882084999999996</v>
          </cell>
          <cell r="F127">
            <v>31.313013999999999</v>
          </cell>
          <cell r="G127">
            <v>14.582677</v>
          </cell>
          <cell r="H127">
            <v>7.0004600000000003</v>
          </cell>
          <cell r="I127">
            <v>8.2904769999999992</v>
          </cell>
          <cell r="J127">
            <v>9.4213240000000003</v>
          </cell>
          <cell r="K127">
            <v>20.690290999999998</v>
          </cell>
          <cell r="L127">
            <v>20.155899000000002</v>
          </cell>
          <cell r="M127">
            <v>22.670245000000001</v>
          </cell>
          <cell r="N127">
            <v>11.967598000000001</v>
          </cell>
        </row>
        <row r="128">
          <cell r="C128">
            <v>4663.8777040000004</v>
          </cell>
          <cell r="D128">
            <v>5551.3529330000001</v>
          </cell>
          <cell r="E128">
            <v>6228.6299570000001</v>
          </cell>
          <cell r="F128">
            <v>6221.2567669999999</v>
          </cell>
          <cell r="G128">
            <v>5851.0952729999999</v>
          </cell>
          <cell r="H128">
            <v>5439.9148500000001</v>
          </cell>
          <cell r="I128">
            <v>4905.7216040000003</v>
          </cell>
          <cell r="J128">
            <v>4135.5392970000003</v>
          </cell>
          <cell r="K128">
            <v>5332.5670899999996</v>
          </cell>
          <cell r="L128">
            <v>6895.4075089999997</v>
          </cell>
          <cell r="M128">
            <v>5617.8370519999999</v>
          </cell>
          <cell r="N128">
            <v>4987.1448229999996</v>
          </cell>
        </row>
        <row r="129">
          <cell r="C129">
            <v>3744.2960349999998</v>
          </cell>
          <cell r="D129">
            <v>3841.463647</v>
          </cell>
          <cell r="E129">
            <v>4017.9760379999998</v>
          </cell>
          <cell r="F129">
            <v>4782.6184439999997</v>
          </cell>
          <cell r="G129">
            <v>4562.6409620000004</v>
          </cell>
          <cell r="H129">
            <v>4218.9936980000002</v>
          </cell>
          <cell r="I129">
            <v>3950.5077379999998</v>
          </cell>
          <cell r="J129">
            <v>3632.4857010000001</v>
          </cell>
          <cell r="K129">
            <v>4399.3577649999997</v>
          </cell>
          <cell r="L129">
            <v>5052.1675180000002</v>
          </cell>
          <cell r="M129">
            <v>4727.664409</v>
          </cell>
          <cell r="N129">
            <v>4603.7653600000003</v>
          </cell>
        </row>
        <row r="130">
          <cell r="C130">
            <v>1020.1748229999999</v>
          </cell>
          <cell r="D130">
            <v>1023.65374</v>
          </cell>
          <cell r="E130">
            <v>1112.3486760000001</v>
          </cell>
          <cell r="F130">
            <v>981.49620800000002</v>
          </cell>
          <cell r="G130">
            <v>1317.729918</v>
          </cell>
          <cell r="H130">
            <v>996.177549</v>
          </cell>
          <cell r="I130">
            <v>1045.5299359999999</v>
          </cell>
          <cell r="J130">
            <v>958.32002799999998</v>
          </cell>
          <cell r="K130">
            <v>507.56908299999998</v>
          </cell>
          <cell r="L130">
            <v>859.70651299999997</v>
          </cell>
          <cell r="M130">
            <v>701.36429099999998</v>
          </cell>
          <cell r="N130">
            <v>574.90741300000002</v>
          </cell>
        </row>
        <row r="131">
          <cell r="C131">
            <v>995.210734</v>
          </cell>
          <cell r="D131">
            <v>1140.7572279999999</v>
          </cell>
          <cell r="E131">
            <v>855.93994899999996</v>
          </cell>
          <cell r="F131">
            <v>831.52495399999998</v>
          </cell>
          <cell r="G131">
            <v>894.69642199999998</v>
          </cell>
          <cell r="H131">
            <v>716.330691</v>
          </cell>
          <cell r="I131">
            <v>665.39895999999999</v>
          </cell>
          <cell r="J131">
            <v>595.19490299999995</v>
          </cell>
          <cell r="K131">
            <v>775.25173400000006</v>
          </cell>
          <cell r="L131">
            <v>739.73845700000004</v>
          </cell>
          <cell r="M131">
            <v>612.36995200000001</v>
          </cell>
          <cell r="N131">
            <v>933.55085999999994</v>
          </cell>
        </row>
        <row r="132">
          <cell r="C132">
            <v>13094.331953999999</v>
          </cell>
          <cell r="D132">
            <v>16885.095949999999</v>
          </cell>
          <cell r="E132">
            <v>20178.187578000001</v>
          </cell>
          <cell r="F132">
            <v>16565.650837000001</v>
          </cell>
          <cell r="G132">
            <v>19074.426630999998</v>
          </cell>
          <cell r="H132">
            <v>21482.524942</v>
          </cell>
          <cell r="I132">
            <v>11169.06156</v>
          </cell>
          <cell r="J132">
            <v>13457.528284</v>
          </cell>
          <cell r="K132">
            <v>14142.007613</v>
          </cell>
          <cell r="L132">
            <v>16785.329269999998</v>
          </cell>
          <cell r="M132">
            <v>15845.176727</v>
          </cell>
          <cell r="N132">
            <v>14176.158546000001</v>
          </cell>
        </row>
        <row r="133">
          <cell r="C133">
            <v>17847.538886999999</v>
          </cell>
          <cell r="D133">
            <v>18339.506636999999</v>
          </cell>
          <cell r="E133">
            <v>21400.301380000001</v>
          </cell>
          <cell r="F133">
            <v>19404.359869</v>
          </cell>
          <cell r="G133">
            <v>19769.138500000001</v>
          </cell>
          <cell r="H133">
            <v>16894.123049000002</v>
          </cell>
          <cell r="I133">
            <v>14387.469637</v>
          </cell>
          <cell r="J133">
            <v>18223.241477</v>
          </cell>
          <cell r="K133">
            <v>21893.33281</v>
          </cell>
          <cell r="L133">
            <v>20936.695414000002</v>
          </cell>
          <cell r="M133">
            <v>19723.52779</v>
          </cell>
          <cell r="N133">
            <v>17738.151997000001</v>
          </cell>
        </row>
        <row r="134">
          <cell r="C134">
            <v>1458.84337</v>
          </cell>
          <cell r="D134">
            <v>1664.762238</v>
          </cell>
          <cell r="E134">
            <v>1500.6128409999999</v>
          </cell>
          <cell r="F134">
            <v>1937.9306570000001</v>
          </cell>
          <cell r="G134">
            <v>1671.627084</v>
          </cell>
          <cell r="H134">
            <v>1496.764512</v>
          </cell>
          <cell r="I134">
            <v>813.42868099999998</v>
          </cell>
          <cell r="J134">
            <v>943.34689600000002</v>
          </cell>
          <cell r="K134">
            <v>1679.0980649999999</v>
          </cell>
          <cell r="L134">
            <v>2020.847522</v>
          </cell>
          <cell r="M134">
            <v>2007.3238899999999</v>
          </cell>
          <cell r="N134">
            <v>1478.0724130000001</v>
          </cell>
        </row>
        <row r="135">
          <cell r="C135">
            <v>3826.274148</v>
          </cell>
          <cell r="D135">
            <v>1512.801475</v>
          </cell>
          <cell r="E135">
            <v>2864.985698</v>
          </cell>
          <cell r="F135">
            <v>4208.2413530000003</v>
          </cell>
          <cell r="G135">
            <v>2622.52106</v>
          </cell>
          <cell r="H135">
            <v>4651.0148760000002</v>
          </cell>
          <cell r="I135">
            <v>14483.016310000001</v>
          </cell>
          <cell r="J135">
            <v>2391.161552</v>
          </cell>
          <cell r="K135">
            <v>1840.1751079999999</v>
          </cell>
          <cell r="L135">
            <v>3626.327096</v>
          </cell>
          <cell r="M135">
            <v>3756.7021089999998</v>
          </cell>
          <cell r="N135">
            <v>1671.8025270000001</v>
          </cell>
        </row>
        <row r="136">
          <cell r="C136">
            <v>729.39768200000003</v>
          </cell>
          <cell r="D136">
            <v>756.15293099999997</v>
          </cell>
          <cell r="E136">
            <v>1288.962581</v>
          </cell>
          <cell r="F136">
            <v>1008.551636</v>
          </cell>
          <cell r="G136">
            <v>816.60508900000002</v>
          </cell>
          <cell r="H136">
            <v>903.74632799999995</v>
          </cell>
          <cell r="I136">
            <v>852.90352199999995</v>
          </cell>
          <cell r="J136">
            <v>1034.906614</v>
          </cell>
          <cell r="K136">
            <v>617.51386600000001</v>
          </cell>
          <cell r="L136">
            <v>801.42800999999997</v>
          </cell>
          <cell r="M136">
            <v>718.69557299999997</v>
          </cell>
          <cell r="N136">
            <v>823.55215999999996</v>
          </cell>
        </row>
        <row r="137">
          <cell r="C137">
            <v>1602.9034360000001</v>
          </cell>
          <cell r="D137">
            <v>1653.494633</v>
          </cell>
          <cell r="E137">
            <v>1337.306981</v>
          </cell>
          <cell r="F137">
            <v>1464.18948</v>
          </cell>
          <cell r="G137">
            <v>1761.2892870000001</v>
          </cell>
          <cell r="H137">
            <v>1570.4969570000001</v>
          </cell>
          <cell r="I137">
            <v>1502.834445</v>
          </cell>
          <cell r="J137">
            <v>1224.685747</v>
          </cell>
          <cell r="K137">
            <v>1805.311841</v>
          </cell>
          <cell r="L137">
            <v>1835.0971050000001</v>
          </cell>
          <cell r="M137">
            <v>1809.165174</v>
          </cell>
          <cell r="N137">
            <v>1759.170797</v>
          </cell>
        </row>
        <row r="138">
          <cell r="C138">
            <v>379.74193000000002</v>
          </cell>
          <cell r="D138">
            <v>240.738629</v>
          </cell>
          <cell r="E138">
            <v>522.729555</v>
          </cell>
          <cell r="F138">
            <v>506.75238899999999</v>
          </cell>
          <cell r="G138">
            <v>590.84105799999998</v>
          </cell>
          <cell r="H138">
            <v>574.89070700000002</v>
          </cell>
          <cell r="I138">
            <v>593.33439299999998</v>
          </cell>
          <cell r="J138">
            <v>413.59551599999998</v>
          </cell>
          <cell r="K138">
            <v>292.69997599999999</v>
          </cell>
          <cell r="L138">
            <v>738.94503599999996</v>
          </cell>
          <cell r="M138">
            <v>600.76834199999996</v>
          </cell>
          <cell r="N138">
            <v>1120.4549019999999</v>
          </cell>
        </row>
        <row r="139">
          <cell r="C139">
            <v>823.88495699999999</v>
          </cell>
          <cell r="D139">
            <v>632.01264800000001</v>
          </cell>
          <cell r="E139">
            <v>1274.9881539999999</v>
          </cell>
          <cell r="F139">
            <v>1194.8580019999999</v>
          </cell>
          <cell r="G139">
            <v>1630.5999670000001</v>
          </cell>
          <cell r="H139">
            <v>1816.343155</v>
          </cell>
          <cell r="I139">
            <v>1991.848508</v>
          </cell>
          <cell r="J139">
            <v>1196.170486</v>
          </cell>
          <cell r="K139">
            <v>828.44367699999998</v>
          </cell>
          <cell r="L139">
            <v>1745.070109</v>
          </cell>
          <cell r="M139">
            <v>1971.5191789999999</v>
          </cell>
          <cell r="N139">
            <v>2657.5705849999999</v>
          </cell>
        </row>
        <row r="140">
          <cell r="C140">
            <v>0.65960399999999997</v>
          </cell>
          <cell r="D140">
            <v>0.48310599999999998</v>
          </cell>
          <cell r="E140">
            <v>0.95720300000000003</v>
          </cell>
          <cell r="F140">
            <v>0.143016</v>
          </cell>
          <cell r="G140">
            <v>4.3373910000000002</v>
          </cell>
          <cell r="H140">
            <v>0.79376999999999998</v>
          </cell>
          <cell r="I140">
            <v>0.21585399999999999</v>
          </cell>
          <cell r="J140">
            <v>3.7472599999999998</v>
          </cell>
          <cell r="K140">
            <v>0.77060399999999996</v>
          </cell>
          <cell r="L140">
            <v>0.70632899999999998</v>
          </cell>
          <cell r="M140">
            <v>0.31110700000000002</v>
          </cell>
          <cell r="N140">
            <v>5.0881999999999997E-2</v>
          </cell>
        </row>
        <row r="141">
          <cell r="C141">
            <v>400.68201800000003</v>
          </cell>
          <cell r="D141">
            <v>215.78918899999999</v>
          </cell>
          <cell r="E141">
            <v>514.73923100000002</v>
          </cell>
          <cell r="F141">
            <v>278.83679100000001</v>
          </cell>
          <cell r="G141">
            <v>367.07473199999998</v>
          </cell>
          <cell r="H141">
            <v>433.90953400000001</v>
          </cell>
          <cell r="I141">
            <v>408.85524400000003</v>
          </cell>
          <cell r="J141">
            <v>300.14166599999999</v>
          </cell>
          <cell r="K141">
            <v>363.43885599999999</v>
          </cell>
          <cell r="L141">
            <v>580.37279699999999</v>
          </cell>
          <cell r="M141">
            <v>373.22125899999998</v>
          </cell>
          <cell r="N141">
            <v>378.41495300000003</v>
          </cell>
        </row>
        <row r="142">
          <cell r="C142">
            <v>828.05601300000001</v>
          </cell>
          <cell r="D142">
            <v>799.67363799999998</v>
          </cell>
          <cell r="E142">
            <v>1392.52415</v>
          </cell>
          <cell r="F142">
            <v>1110.6687569999999</v>
          </cell>
          <cell r="G142">
            <v>1089.281943</v>
          </cell>
          <cell r="H142">
            <v>1266.9321769999999</v>
          </cell>
          <cell r="I142">
            <v>1055.6761509999999</v>
          </cell>
          <cell r="J142">
            <v>1000.930864</v>
          </cell>
          <cell r="K142">
            <v>735.03729399999997</v>
          </cell>
          <cell r="L142">
            <v>1432.6452770000001</v>
          </cell>
          <cell r="M142">
            <v>1307.164661</v>
          </cell>
          <cell r="N142">
            <v>1305.1142600000001</v>
          </cell>
        </row>
        <row r="143">
          <cell r="C143">
            <v>436.63845199999997</v>
          </cell>
          <cell r="D143">
            <v>572.02619400000003</v>
          </cell>
          <cell r="E143">
            <v>317.117233</v>
          </cell>
          <cell r="F143">
            <v>315.18272000000002</v>
          </cell>
          <cell r="G143">
            <v>395.29719999999998</v>
          </cell>
          <cell r="H143">
            <v>294.75522000000001</v>
          </cell>
          <cell r="I143">
            <v>413.4529</v>
          </cell>
          <cell r="J143">
            <v>246.03276700000001</v>
          </cell>
          <cell r="K143">
            <v>303.95131600000002</v>
          </cell>
          <cell r="L143">
            <v>357.47115000000002</v>
          </cell>
          <cell r="M143">
            <v>274.953124</v>
          </cell>
          <cell r="N143">
            <v>241.753534</v>
          </cell>
        </row>
        <row r="144">
          <cell r="C144">
            <v>25.689554999999999</v>
          </cell>
          <cell r="D144">
            <v>39.407169000000003</v>
          </cell>
          <cell r="E144">
            <v>69.240815999999995</v>
          </cell>
          <cell r="F144">
            <v>25.471015000000001</v>
          </cell>
          <cell r="G144">
            <v>5.6160829999999997</v>
          </cell>
          <cell r="H144">
            <v>2.1714820000000001</v>
          </cell>
          <cell r="I144">
            <v>0.94037300000000001</v>
          </cell>
          <cell r="J144">
            <v>2.1271680000000002</v>
          </cell>
          <cell r="K144">
            <v>0.70799999999999996</v>
          </cell>
          <cell r="L144">
            <v>1.015781</v>
          </cell>
          <cell r="M144">
            <v>1.002866</v>
          </cell>
          <cell r="N144">
            <v>1.6503620000000001</v>
          </cell>
        </row>
        <row r="145">
          <cell r="C145">
            <v>385.35515099999998</v>
          </cell>
          <cell r="D145">
            <v>515.28460900000005</v>
          </cell>
          <cell r="E145">
            <v>704.375766</v>
          </cell>
          <cell r="F145">
            <v>447.68792500000001</v>
          </cell>
          <cell r="G145">
            <v>186.947271</v>
          </cell>
          <cell r="H145">
            <v>42.391579</v>
          </cell>
          <cell r="I145">
            <v>23.018252</v>
          </cell>
          <cell r="J145">
            <v>17.849205999999999</v>
          </cell>
          <cell r="K145">
            <v>11.619486</v>
          </cell>
          <cell r="L145">
            <v>6.5085459999999999</v>
          </cell>
          <cell r="M145">
            <v>6.8747119999999997</v>
          </cell>
          <cell r="N145">
            <v>4.3683690000000004</v>
          </cell>
        </row>
        <row r="146">
          <cell r="C146">
            <v>279.10602799999998</v>
          </cell>
          <cell r="D146">
            <v>360.03572400000002</v>
          </cell>
          <cell r="E146">
            <v>466.21748700000001</v>
          </cell>
          <cell r="F146">
            <v>328.973522</v>
          </cell>
          <cell r="G146">
            <v>204.92591100000001</v>
          </cell>
          <cell r="H146">
            <v>162.09379999999999</v>
          </cell>
          <cell r="I146">
            <v>153.29296500000001</v>
          </cell>
          <cell r="J146">
            <v>120.86704400000001</v>
          </cell>
          <cell r="K146">
            <v>162.20883599999999</v>
          </cell>
          <cell r="L146">
            <v>259.54762899999997</v>
          </cell>
          <cell r="M146">
            <v>324.73535099999998</v>
          </cell>
          <cell r="N146">
            <v>292.01039300000002</v>
          </cell>
        </row>
        <row r="147">
          <cell r="C147">
            <v>2695.3838909999999</v>
          </cell>
          <cell r="D147">
            <v>2766.9721880000002</v>
          </cell>
          <cell r="E147">
            <v>1752.187224</v>
          </cell>
          <cell r="F147">
            <v>2178.4549019999999</v>
          </cell>
          <cell r="G147">
            <v>2504.1459169999998</v>
          </cell>
          <cell r="H147">
            <v>951.97860600000001</v>
          </cell>
          <cell r="I147">
            <v>840.209473</v>
          </cell>
          <cell r="J147">
            <v>1456.4706679999999</v>
          </cell>
          <cell r="K147">
            <v>3941.5840269999999</v>
          </cell>
          <cell r="L147">
            <v>1365.3936349999999</v>
          </cell>
          <cell r="M147">
            <v>1933.562152</v>
          </cell>
          <cell r="N147">
            <v>2071.4682069999999</v>
          </cell>
        </row>
        <row r="148">
          <cell r="C148">
            <v>2676.022966</v>
          </cell>
          <cell r="D148">
            <v>2183.3790239999998</v>
          </cell>
          <cell r="E148">
            <v>997.51505799999995</v>
          </cell>
          <cell r="F148">
            <v>-533.60322499999995</v>
          </cell>
          <cell r="G148">
            <v>189.461445</v>
          </cell>
          <cell r="H148">
            <v>154.58301399999999</v>
          </cell>
          <cell r="I148">
            <v>-537.49050899999997</v>
          </cell>
          <cell r="J148">
            <v>-627.39927499999999</v>
          </cell>
          <cell r="K148">
            <v>538.78595800000005</v>
          </cell>
          <cell r="L148">
            <v>-151.98426499999999</v>
          </cell>
          <cell r="M148">
            <v>940.61850700000002</v>
          </cell>
          <cell r="N148">
            <v>801.75106600000004</v>
          </cell>
        </row>
        <row r="149">
          <cell r="C149">
            <v>737.417958</v>
          </cell>
          <cell r="D149">
            <v>661.70782199999996</v>
          </cell>
          <cell r="E149">
            <v>42.690078</v>
          </cell>
          <cell r="F149">
            <v>205.96796800000001</v>
          </cell>
          <cell r="G149">
            <v>82.266034000000005</v>
          </cell>
          <cell r="H149">
            <v>82.432660999999996</v>
          </cell>
          <cell r="I149">
            <v>-135.93336400000001</v>
          </cell>
          <cell r="J149">
            <v>-6.4599330000000004</v>
          </cell>
          <cell r="K149">
            <v>327.988317</v>
          </cell>
          <cell r="L149">
            <v>84.006995000000003</v>
          </cell>
          <cell r="M149">
            <v>199.250124</v>
          </cell>
          <cell r="N149">
            <v>39.095785999999997</v>
          </cell>
        </row>
        <row r="150">
          <cell r="C150">
            <v>357.03534500000001</v>
          </cell>
          <cell r="D150">
            <v>227.631291</v>
          </cell>
          <cell r="E150">
            <v>-11.524792</v>
          </cell>
          <cell r="F150">
            <v>61.914777000000001</v>
          </cell>
          <cell r="G150">
            <v>197.786753</v>
          </cell>
          <cell r="H150">
            <v>186.053304</v>
          </cell>
          <cell r="I150">
            <v>17.754577999999999</v>
          </cell>
          <cell r="J150">
            <v>91.279202999999995</v>
          </cell>
          <cell r="K150">
            <v>355.52851900000002</v>
          </cell>
          <cell r="L150">
            <v>114.942255</v>
          </cell>
          <cell r="M150">
            <v>241.17432600000001</v>
          </cell>
          <cell r="N150">
            <v>242.72401400000001</v>
          </cell>
        </row>
        <row r="151">
          <cell r="C151">
            <v>9243.1727410000003</v>
          </cell>
          <cell r="D151">
            <v>8996.966273</v>
          </cell>
          <cell r="E151">
            <v>6513.2051369999999</v>
          </cell>
          <cell r="F151">
            <v>6602.8274190000002</v>
          </cell>
          <cell r="G151">
            <v>9538.1718720000008</v>
          </cell>
          <cell r="H151">
            <v>3791.4352090000002</v>
          </cell>
          <cell r="I151">
            <v>2123.182339</v>
          </cell>
          <cell r="J151">
            <v>4089.1279589999999</v>
          </cell>
          <cell r="K151">
            <v>6720.6928330000001</v>
          </cell>
          <cell r="L151">
            <v>5133.1977980000001</v>
          </cell>
          <cell r="M151">
            <v>4417.0209720000003</v>
          </cell>
          <cell r="N151">
            <v>2593.0310260000001</v>
          </cell>
        </row>
        <row r="152">
          <cell r="C152">
            <v>16732.261126000001</v>
          </cell>
          <cell r="D152">
            <v>14767.982849</v>
          </cell>
          <cell r="E152">
            <v>11573.973180000001</v>
          </cell>
          <cell r="F152">
            <v>13619.789070999999</v>
          </cell>
          <cell r="G152">
            <v>16291.365006</v>
          </cell>
          <cell r="H152">
            <v>4754.9878980000003</v>
          </cell>
          <cell r="I152">
            <v>6495.6216059999997</v>
          </cell>
          <cell r="J152">
            <v>10351.954055</v>
          </cell>
          <cell r="K152">
            <v>15648.388383</v>
          </cell>
          <cell r="L152">
            <v>10117.157273000001</v>
          </cell>
          <cell r="M152">
            <v>12736.83546</v>
          </cell>
          <cell r="N152">
            <v>7415.2475260000001</v>
          </cell>
        </row>
        <row r="153">
          <cell r="C153">
            <v>895.54843600000004</v>
          </cell>
          <cell r="D153">
            <v>1021.499813</v>
          </cell>
          <cell r="E153">
            <v>441.49507599999998</v>
          </cell>
          <cell r="F153">
            <v>839.32086500000003</v>
          </cell>
          <cell r="G153">
            <v>942.38948100000005</v>
          </cell>
          <cell r="H153">
            <v>171.99104199999999</v>
          </cell>
          <cell r="I153">
            <v>229.04104100000001</v>
          </cell>
          <cell r="J153">
            <v>316.92427800000002</v>
          </cell>
          <cell r="K153">
            <v>709.20677599999999</v>
          </cell>
          <cell r="L153">
            <v>630.46011999999996</v>
          </cell>
          <cell r="M153">
            <v>892.73148400000002</v>
          </cell>
          <cell r="N153">
            <v>257.74988000000002</v>
          </cell>
        </row>
        <row r="154">
          <cell r="C154">
            <v>1817.6787300000001</v>
          </cell>
          <cell r="D154">
            <v>616.61970899999994</v>
          </cell>
          <cell r="E154">
            <v>371.14834300000001</v>
          </cell>
          <cell r="F154">
            <v>757.30949699999996</v>
          </cell>
          <cell r="G154">
            <v>279.79945300000003</v>
          </cell>
          <cell r="H154">
            <v>-258.88783100000001</v>
          </cell>
          <cell r="I154">
            <v>2708.519456</v>
          </cell>
          <cell r="J154">
            <v>262.96145300000001</v>
          </cell>
          <cell r="K154">
            <v>79.39246</v>
          </cell>
          <cell r="L154">
            <v>-19.319310999999999</v>
          </cell>
          <cell r="M154">
            <v>845.27453000000003</v>
          </cell>
          <cell r="N154">
            <v>-132.18220299999999</v>
          </cell>
        </row>
        <row r="155">
          <cell r="C155">
            <v>5.2886030000000002</v>
          </cell>
          <cell r="D155">
            <v>-34.198892999999998</v>
          </cell>
          <cell r="E155">
            <v>-155.26736199999999</v>
          </cell>
          <cell r="F155">
            <v>-145.00415100000001</v>
          </cell>
          <cell r="G155">
            <v>-140.898651</v>
          </cell>
          <cell r="H155">
            <v>-416.95095500000002</v>
          </cell>
          <cell r="I155">
            <v>64.831344000000001</v>
          </cell>
          <cell r="J155">
            <v>-294.74122699999998</v>
          </cell>
          <cell r="K155">
            <v>-128.07396499999999</v>
          </cell>
          <cell r="L155">
            <v>-28.615784999999999</v>
          </cell>
          <cell r="M155">
            <v>-139.901926</v>
          </cell>
          <cell r="N155">
            <v>-256.20680499999997</v>
          </cell>
        </row>
        <row r="156">
          <cell r="C156">
            <v>285.44483400000001</v>
          </cell>
          <cell r="D156">
            <v>207.54724100000001</v>
          </cell>
          <cell r="E156">
            <v>153.64030700000001</v>
          </cell>
          <cell r="F156">
            <v>160.16261700000001</v>
          </cell>
          <cell r="G156">
            <v>190.34649200000001</v>
          </cell>
          <cell r="H156">
            <v>55.817273999999998</v>
          </cell>
          <cell r="I156">
            <v>40.406359000000002</v>
          </cell>
          <cell r="J156">
            <v>-164.90607299999999</v>
          </cell>
          <cell r="K156">
            <v>50.355904000000002</v>
          </cell>
          <cell r="L156">
            <v>29.796446</v>
          </cell>
          <cell r="M156">
            <v>-43.913468000000002</v>
          </cell>
          <cell r="N156">
            <v>-191.98868400000001</v>
          </cell>
        </row>
        <row r="157">
          <cell r="C157">
            <v>295.86329000000001</v>
          </cell>
          <cell r="D157">
            <v>231.02289400000001</v>
          </cell>
          <cell r="E157">
            <v>-15.693066</v>
          </cell>
          <cell r="F157">
            <v>73.011112999999995</v>
          </cell>
          <cell r="G157">
            <v>180.62459999999999</v>
          </cell>
          <cell r="H157">
            <v>102.83393100000001</v>
          </cell>
          <cell r="I157">
            <v>-3.3993660000000001</v>
          </cell>
          <cell r="J157">
            <v>293.41665</v>
          </cell>
          <cell r="K157">
            <v>251.88432800000001</v>
          </cell>
          <cell r="L157">
            <v>-185.887584</v>
          </cell>
          <cell r="M157">
            <v>24.132370999999999</v>
          </cell>
          <cell r="N157">
            <v>-689.94137699999999</v>
          </cell>
        </row>
        <row r="158">
          <cell r="C158">
            <v>740.23675300000002</v>
          </cell>
          <cell r="D158">
            <v>481.92071499999997</v>
          </cell>
          <cell r="E158">
            <v>-61.722375999999997</v>
          </cell>
          <cell r="F158">
            <v>124.482372</v>
          </cell>
          <cell r="G158">
            <v>-314.16854000000001</v>
          </cell>
          <cell r="H158">
            <v>-206.69590500000001</v>
          </cell>
          <cell r="I158">
            <v>-373.76763199999999</v>
          </cell>
          <cell r="J158">
            <v>801.50368300000002</v>
          </cell>
          <cell r="K158">
            <v>705.04392600000006</v>
          </cell>
          <cell r="L158">
            <v>-210.88596799999999</v>
          </cell>
          <cell r="M158">
            <v>-423.66991400000001</v>
          </cell>
          <cell r="N158">
            <v>-1344.597235</v>
          </cell>
        </row>
        <row r="159">
          <cell r="C159">
            <v>-1.9884360000000001</v>
          </cell>
          <cell r="D159">
            <v>-0.46600799999999998</v>
          </cell>
          <cell r="E159">
            <v>-1.674496</v>
          </cell>
          <cell r="F159">
            <v>-1.1646529999999999</v>
          </cell>
          <cell r="G159">
            <v>-5.8957059999999997</v>
          </cell>
          <cell r="H159">
            <v>-2.503072</v>
          </cell>
          <cell r="I159">
            <v>-1.5012490000000001</v>
          </cell>
          <cell r="J159">
            <v>-4.703525</v>
          </cell>
          <cell r="K159">
            <v>-1.620458</v>
          </cell>
          <cell r="L159">
            <v>-3.1357599999999999</v>
          </cell>
          <cell r="M159">
            <v>-0.410889</v>
          </cell>
          <cell r="N159">
            <v>-0.35990800000000001</v>
          </cell>
        </row>
        <row r="160">
          <cell r="C160">
            <v>82.812869000000006</v>
          </cell>
          <cell r="D160">
            <v>136.54754700000001</v>
          </cell>
          <cell r="E160">
            <v>-49.439013000000003</v>
          </cell>
          <cell r="F160">
            <v>50.261533999999997</v>
          </cell>
          <cell r="G160">
            <v>83.884309999999999</v>
          </cell>
          <cell r="H160">
            <v>70.961386000000005</v>
          </cell>
          <cell r="I160">
            <v>-44.760184000000002</v>
          </cell>
          <cell r="J160">
            <v>155.317049</v>
          </cell>
          <cell r="K160">
            <v>192.30460099999999</v>
          </cell>
          <cell r="L160">
            <v>-123.476917</v>
          </cell>
          <cell r="M160">
            <v>25.459903000000001</v>
          </cell>
          <cell r="N160">
            <v>-101.15331</v>
          </cell>
        </row>
        <row r="161">
          <cell r="C161">
            <v>345.78595300000001</v>
          </cell>
          <cell r="D161">
            <v>327.50670700000001</v>
          </cell>
          <cell r="E161">
            <v>-39.042316</v>
          </cell>
          <cell r="F161">
            <v>61.840091999999999</v>
          </cell>
          <cell r="G161">
            <v>215.221576</v>
          </cell>
          <cell r="H161">
            <v>90.130886000000004</v>
          </cell>
          <cell r="I161">
            <v>-26.818626999999999</v>
          </cell>
          <cell r="J161">
            <v>368.09465</v>
          </cell>
          <cell r="K161">
            <v>665.27519199999995</v>
          </cell>
          <cell r="L161">
            <v>-215.38564400000001</v>
          </cell>
          <cell r="M161">
            <v>-1.303013</v>
          </cell>
          <cell r="N161">
            <v>-422.43778200000003</v>
          </cell>
        </row>
        <row r="162">
          <cell r="C162">
            <v>169.042361</v>
          </cell>
          <cell r="D162">
            <v>243.53554099999999</v>
          </cell>
          <cell r="E162">
            <v>-10.036946</v>
          </cell>
          <cell r="F162">
            <v>80.574276999999995</v>
          </cell>
          <cell r="G162">
            <v>-19.003775999999998</v>
          </cell>
          <cell r="H162">
            <v>-84.046104</v>
          </cell>
          <cell r="I162">
            <v>-201.60343399999999</v>
          </cell>
          <cell r="J162">
            <v>-34.18047</v>
          </cell>
          <cell r="K162">
            <v>-47.909374999999997</v>
          </cell>
          <cell r="L162">
            <v>-139.92337900000001</v>
          </cell>
          <cell r="M162">
            <v>-138.31831299999999</v>
          </cell>
          <cell r="N162">
            <v>-149.41872900000001</v>
          </cell>
        </row>
        <row r="163">
          <cell r="C163">
            <v>-12.363379</v>
          </cell>
          <cell r="D163">
            <v>-11.686875000000001</v>
          </cell>
          <cell r="E163">
            <v>-19.315297999999999</v>
          </cell>
          <cell r="F163">
            <v>-0.92597099999999999</v>
          </cell>
          <cell r="G163">
            <v>-7.634347</v>
          </cell>
          <cell r="H163">
            <v>-7.4906800000000002</v>
          </cell>
          <cell r="I163">
            <v>-5.2927039999999996</v>
          </cell>
          <cell r="J163">
            <v>-2.8105880000000001</v>
          </cell>
          <cell r="K163">
            <v>-2.9928720000000002</v>
          </cell>
          <cell r="L163">
            <v>-9.1867289999999997</v>
          </cell>
          <cell r="M163">
            <v>-10.134532999999999</v>
          </cell>
          <cell r="N163">
            <v>-8.6365590000000001</v>
          </cell>
        </row>
        <row r="164">
          <cell r="C164">
            <v>-0.58848800000000001</v>
          </cell>
          <cell r="D164">
            <v>-163.54796300000001</v>
          </cell>
          <cell r="E164">
            <v>-90.427572999999995</v>
          </cell>
          <cell r="F164">
            <v>-32.844341999999997</v>
          </cell>
          <cell r="G164">
            <v>-36.433686000000002</v>
          </cell>
          <cell r="H164">
            <v>-59.882435000000001</v>
          </cell>
          <cell r="I164">
            <v>-29.954965999999999</v>
          </cell>
          <cell r="J164">
            <v>-35.990454999999997</v>
          </cell>
          <cell r="K164">
            <v>-24.762740000000001</v>
          </cell>
          <cell r="L164">
            <v>-37.715358000000002</v>
          </cell>
          <cell r="M164">
            <v>-76.254873000000003</v>
          </cell>
          <cell r="N164">
            <v>-88.421417000000005</v>
          </cell>
        </row>
        <row r="165">
          <cell r="C165">
            <v>47.544068000000003</v>
          </cell>
          <cell r="D165">
            <v>-24.927465000000002</v>
          </cell>
          <cell r="E165">
            <v>-20.737798000000002</v>
          </cell>
          <cell r="F165">
            <v>58.161897000000003</v>
          </cell>
          <cell r="G165">
            <v>-7.6701560000000004</v>
          </cell>
          <cell r="H165">
            <v>-99.466639999999998</v>
          </cell>
          <cell r="I165">
            <v>-96.354637999999994</v>
          </cell>
          <cell r="J165">
            <v>-58.638624</v>
          </cell>
          <cell r="K165">
            <v>-69.922685999999999</v>
          </cell>
          <cell r="L165">
            <v>-143.270689</v>
          </cell>
          <cell r="M165">
            <v>-255.68066999999999</v>
          </cell>
          <cell r="N165">
            <v>-216.666549</v>
          </cell>
        </row>
        <row r="166">
          <cell r="C166" t="e">
            <v>#REF!</v>
          </cell>
          <cell r="D166" t="e">
            <v>#REF!</v>
          </cell>
          <cell r="E166" t="e">
            <v>#REF!</v>
          </cell>
          <cell r="F166" t="e">
            <v>#REF!</v>
          </cell>
          <cell r="G166" t="e">
            <v>#REF!</v>
          </cell>
          <cell r="H166" t="e">
            <v>#REF!</v>
          </cell>
          <cell r="I166" t="e">
            <v>#REF!</v>
          </cell>
          <cell r="J166" t="e">
            <v>#REF!</v>
          </cell>
          <cell r="K166" t="e">
            <v>#REF!</v>
          </cell>
          <cell r="L166" t="e">
            <v>#REF!</v>
          </cell>
          <cell r="M166" t="e">
            <v>#REF!</v>
          </cell>
          <cell r="N166" t="e">
            <v>#REF!</v>
          </cell>
        </row>
        <row r="167">
          <cell r="C167" t="e">
            <v>#REF!</v>
          </cell>
          <cell r="D167" t="e">
            <v>#REF!</v>
          </cell>
          <cell r="E167" t="e">
            <v>#REF!</v>
          </cell>
          <cell r="F167" t="e">
            <v>#REF!</v>
          </cell>
          <cell r="G167" t="e">
            <v>#REF!</v>
          </cell>
          <cell r="H167" t="e">
            <v>#REF!</v>
          </cell>
          <cell r="I167" t="e">
            <v>#REF!</v>
          </cell>
          <cell r="J167" t="e">
            <v>#REF!</v>
          </cell>
          <cell r="K167" t="e">
            <v>#REF!</v>
          </cell>
          <cell r="L167" t="e">
            <v>#REF!</v>
          </cell>
          <cell r="M167" t="e">
            <v>#REF!</v>
          </cell>
          <cell r="N167" t="e">
            <v>#REF!</v>
          </cell>
        </row>
        <row r="168">
          <cell r="C168" t="e">
            <v>#REF!</v>
          </cell>
          <cell r="D168" t="e">
            <v>#REF!</v>
          </cell>
          <cell r="E168" t="e">
            <v>#REF!</v>
          </cell>
          <cell r="F168" t="e">
            <v>#REF!</v>
          </cell>
          <cell r="G168" t="e">
            <v>#REF!</v>
          </cell>
          <cell r="H168" t="e">
            <v>#REF!</v>
          </cell>
          <cell r="I168" t="e">
            <v>#REF!</v>
          </cell>
          <cell r="J168" t="e">
            <v>#REF!</v>
          </cell>
          <cell r="K168" t="e">
            <v>#REF!</v>
          </cell>
          <cell r="L168" t="e">
            <v>#REF!</v>
          </cell>
          <cell r="M168" t="e">
            <v>#REF!</v>
          </cell>
          <cell r="N168" t="e">
            <v>#REF!</v>
          </cell>
        </row>
        <row r="169">
          <cell r="C169" t="e">
            <v>#REF!</v>
          </cell>
          <cell r="D169" t="e">
            <v>#REF!</v>
          </cell>
          <cell r="E169" t="e">
            <v>#REF!</v>
          </cell>
          <cell r="F169" t="e">
            <v>#REF!</v>
          </cell>
          <cell r="G169" t="e">
            <v>#REF!</v>
          </cell>
          <cell r="H169" t="e">
            <v>#REF!</v>
          </cell>
          <cell r="I169" t="e">
            <v>#REF!</v>
          </cell>
          <cell r="J169" t="e">
            <v>#REF!</v>
          </cell>
          <cell r="K169" t="e">
            <v>#REF!</v>
          </cell>
          <cell r="L169" t="e">
            <v>#REF!</v>
          </cell>
          <cell r="M169" t="e">
            <v>#REF!</v>
          </cell>
          <cell r="N169" t="e">
            <v>#REF!</v>
          </cell>
        </row>
        <row r="170">
          <cell r="C170" t="e">
            <v>#REF!</v>
          </cell>
          <cell r="D170" t="e">
            <v>#REF!</v>
          </cell>
          <cell r="E170" t="e">
            <v>#REF!</v>
          </cell>
          <cell r="F170" t="e">
            <v>#REF!</v>
          </cell>
          <cell r="G170" t="e">
            <v>#REF!</v>
          </cell>
          <cell r="H170" t="e">
            <v>#REF!</v>
          </cell>
          <cell r="I170" t="e">
            <v>#REF!</v>
          </cell>
          <cell r="J170" t="e">
            <v>#REF!</v>
          </cell>
          <cell r="K170" t="e">
            <v>#REF!</v>
          </cell>
          <cell r="L170" t="e">
            <v>#REF!</v>
          </cell>
          <cell r="M170" t="e">
            <v>#REF!</v>
          </cell>
          <cell r="N170" t="e">
            <v>#REF!</v>
          </cell>
        </row>
        <row r="171">
          <cell r="C171" t="e">
            <v>#REF!</v>
          </cell>
          <cell r="D171" t="e">
            <v>#REF!</v>
          </cell>
          <cell r="E171" t="e">
            <v>#REF!</v>
          </cell>
          <cell r="F171" t="e">
            <v>#REF!</v>
          </cell>
          <cell r="G171" t="e">
            <v>#REF!</v>
          </cell>
          <cell r="H171" t="e">
            <v>#REF!</v>
          </cell>
          <cell r="I171" t="e">
            <v>#REF!</v>
          </cell>
          <cell r="J171" t="e">
            <v>#REF!</v>
          </cell>
          <cell r="K171" t="e">
            <v>#REF!</v>
          </cell>
          <cell r="L171" t="e">
            <v>#REF!</v>
          </cell>
          <cell r="M171" t="e">
            <v>#REF!</v>
          </cell>
          <cell r="N171" t="e">
            <v>#REF!</v>
          </cell>
        </row>
        <row r="172">
          <cell r="C172" t="e">
            <v>#REF!</v>
          </cell>
          <cell r="D172" t="e">
            <v>#REF!</v>
          </cell>
          <cell r="E172" t="e">
            <v>#REF!</v>
          </cell>
          <cell r="F172" t="e">
            <v>#REF!</v>
          </cell>
          <cell r="G172" t="e">
            <v>#REF!</v>
          </cell>
          <cell r="H172" t="e">
            <v>#REF!</v>
          </cell>
          <cell r="I172" t="e">
            <v>#REF!</v>
          </cell>
          <cell r="J172" t="e">
            <v>#REF!</v>
          </cell>
          <cell r="K172" t="e">
            <v>#REF!</v>
          </cell>
          <cell r="L172" t="e">
            <v>#REF!</v>
          </cell>
          <cell r="M172" t="e">
            <v>#REF!</v>
          </cell>
          <cell r="N172" t="e">
            <v>#REF!</v>
          </cell>
        </row>
        <row r="173">
          <cell r="C173" t="e">
            <v>#REF!</v>
          </cell>
          <cell r="D173" t="e">
            <v>#REF!</v>
          </cell>
          <cell r="E173" t="e">
            <v>#REF!</v>
          </cell>
          <cell r="F173" t="e">
            <v>#REF!</v>
          </cell>
          <cell r="G173" t="e">
            <v>#REF!</v>
          </cell>
          <cell r="H173" t="e">
            <v>#REF!</v>
          </cell>
          <cell r="I173" t="e">
            <v>#REF!</v>
          </cell>
          <cell r="J173" t="e">
            <v>#REF!</v>
          </cell>
          <cell r="K173" t="e">
            <v>#REF!</v>
          </cell>
          <cell r="L173" t="e">
            <v>#REF!</v>
          </cell>
          <cell r="M173" t="e">
            <v>#REF!</v>
          </cell>
          <cell r="N173" t="e">
            <v>#REF!</v>
          </cell>
        </row>
        <row r="174">
          <cell r="C174" t="e">
            <v>#REF!</v>
          </cell>
          <cell r="D174" t="e">
            <v>#REF!</v>
          </cell>
          <cell r="E174" t="e">
            <v>#REF!</v>
          </cell>
          <cell r="F174" t="e">
            <v>#REF!</v>
          </cell>
          <cell r="G174" t="e">
            <v>#REF!</v>
          </cell>
          <cell r="H174" t="e">
            <v>#REF!</v>
          </cell>
          <cell r="I174" t="e">
            <v>#REF!</v>
          </cell>
          <cell r="J174" t="e">
            <v>#REF!</v>
          </cell>
          <cell r="K174" t="e">
            <v>#REF!</v>
          </cell>
          <cell r="L174" t="e">
            <v>#REF!</v>
          </cell>
          <cell r="M174" t="e">
            <v>#REF!</v>
          </cell>
          <cell r="N174" t="e">
            <v>#REF!</v>
          </cell>
        </row>
        <row r="175">
          <cell r="C175" t="e">
            <v>#REF!</v>
          </cell>
          <cell r="D175" t="e">
            <v>#REF!</v>
          </cell>
          <cell r="E175" t="e">
            <v>#REF!</v>
          </cell>
          <cell r="F175" t="e">
            <v>#REF!</v>
          </cell>
          <cell r="G175" t="e">
            <v>#REF!</v>
          </cell>
          <cell r="H175" t="e">
            <v>#REF!</v>
          </cell>
          <cell r="I175" t="e">
            <v>#REF!</v>
          </cell>
          <cell r="J175" t="e">
            <v>#REF!</v>
          </cell>
          <cell r="K175" t="e">
            <v>#REF!</v>
          </cell>
          <cell r="L175" t="e">
            <v>#REF!</v>
          </cell>
          <cell r="M175" t="e">
            <v>#REF!</v>
          </cell>
          <cell r="N175" t="e">
            <v>#REF!</v>
          </cell>
        </row>
        <row r="176">
          <cell r="C176" t="e">
            <v>#REF!</v>
          </cell>
          <cell r="D176" t="e">
            <v>#REF!</v>
          </cell>
          <cell r="E176" t="e">
            <v>#REF!</v>
          </cell>
          <cell r="F176" t="e">
            <v>#REF!</v>
          </cell>
          <cell r="G176" t="e">
            <v>#REF!</v>
          </cell>
          <cell r="H176" t="e">
            <v>#REF!</v>
          </cell>
          <cell r="I176" t="e">
            <v>#REF!</v>
          </cell>
          <cell r="J176" t="e">
            <v>#REF!</v>
          </cell>
          <cell r="K176" t="e">
            <v>#REF!</v>
          </cell>
          <cell r="L176" t="e">
            <v>#REF!</v>
          </cell>
          <cell r="M176" t="e">
            <v>#REF!</v>
          </cell>
          <cell r="N176" t="e">
            <v>#REF!</v>
          </cell>
        </row>
        <row r="177">
          <cell r="C177" t="e">
            <v>#REF!</v>
          </cell>
          <cell r="D177" t="e">
            <v>#REF!</v>
          </cell>
          <cell r="E177" t="e">
            <v>#REF!</v>
          </cell>
          <cell r="F177" t="e">
            <v>#REF!</v>
          </cell>
          <cell r="G177" t="e">
            <v>#REF!</v>
          </cell>
          <cell r="H177" t="e">
            <v>#REF!</v>
          </cell>
          <cell r="I177" t="e">
            <v>#REF!</v>
          </cell>
          <cell r="J177" t="e">
            <v>#REF!</v>
          </cell>
          <cell r="K177" t="e">
            <v>#REF!</v>
          </cell>
          <cell r="L177" t="e">
            <v>#REF!</v>
          </cell>
          <cell r="M177" t="e">
            <v>#REF!</v>
          </cell>
          <cell r="N177" t="e">
            <v>#REF!</v>
          </cell>
        </row>
        <row r="178">
          <cell r="C178" t="e">
            <v>#REF!</v>
          </cell>
          <cell r="D178" t="e">
            <v>#REF!</v>
          </cell>
          <cell r="E178" t="e">
            <v>#REF!</v>
          </cell>
          <cell r="F178" t="e">
            <v>#REF!</v>
          </cell>
          <cell r="G178" t="e">
            <v>#REF!</v>
          </cell>
          <cell r="H178" t="e">
            <v>#REF!</v>
          </cell>
          <cell r="I178" t="e">
            <v>#REF!</v>
          </cell>
          <cell r="J178" t="e">
            <v>#REF!</v>
          </cell>
          <cell r="K178" t="e">
            <v>#REF!</v>
          </cell>
          <cell r="L178" t="e">
            <v>#REF!</v>
          </cell>
          <cell r="M178" t="e">
            <v>#REF!</v>
          </cell>
          <cell r="N178" t="e">
            <v>#REF!</v>
          </cell>
        </row>
        <row r="179">
          <cell r="C179" t="e">
            <v>#REF!</v>
          </cell>
          <cell r="D179" t="e">
            <v>#REF!</v>
          </cell>
          <cell r="E179" t="e">
            <v>#REF!</v>
          </cell>
          <cell r="F179" t="e">
            <v>#REF!</v>
          </cell>
          <cell r="G179" t="e">
            <v>#REF!</v>
          </cell>
          <cell r="H179" t="e">
            <v>#REF!</v>
          </cell>
          <cell r="I179" t="e">
            <v>#REF!</v>
          </cell>
          <cell r="J179" t="e">
            <v>#REF!</v>
          </cell>
          <cell r="K179" t="e">
            <v>#REF!</v>
          </cell>
          <cell r="L179" t="e">
            <v>#REF!</v>
          </cell>
          <cell r="M179" t="e">
            <v>#REF!</v>
          </cell>
          <cell r="N179" t="e">
            <v>#REF!</v>
          </cell>
        </row>
        <row r="180">
          <cell r="C180" t="e">
            <v>#REF!</v>
          </cell>
          <cell r="D180" t="e">
            <v>#REF!</v>
          </cell>
          <cell r="E180" t="e">
            <v>#REF!</v>
          </cell>
          <cell r="F180" t="e">
            <v>#REF!</v>
          </cell>
          <cell r="G180" t="e">
            <v>#REF!</v>
          </cell>
          <cell r="H180" t="e">
            <v>#REF!</v>
          </cell>
          <cell r="I180" t="e">
            <v>#REF!</v>
          </cell>
          <cell r="J180" t="e">
            <v>#REF!</v>
          </cell>
          <cell r="K180" t="e">
            <v>#REF!</v>
          </cell>
          <cell r="L180" t="e">
            <v>#REF!</v>
          </cell>
          <cell r="M180" t="e">
            <v>#REF!</v>
          </cell>
          <cell r="N180" t="e">
            <v>#REF!</v>
          </cell>
        </row>
        <row r="181">
          <cell r="C181" t="e">
            <v>#REF!</v>
          </cell>
          <cell r="D181" t="e">
            <v>#REF!</v>
          </cell>
          <cell r="E181" t="e">
            <v>#REF!</v>
          </cell>
          <cell r="F181" t="e">
            <v>#REF!</v>
          </cell>
          <cell r="G181" t="e">
            <v>#REF!</v>
          </cell>
          <cell r="H181" t="e">
            <v>#REF!</v>
          </cell>
          <cell r="I181" t="e">
            <v>#REF!</v>
          </cell>
          <cell r="J181" t="e">
            <v>#REF!</v>
          </cell>
          <cell r="K181" t="e">
            <v>#REF!</v>
          </cell>
          <cell r="L181" t="e">
            <v>#REF!</v>
          </cell>
          <cell r="M181" t="e">
            <v>#REF!</v>
          </cell>
          <cell r="N181" t="e">
            <v>#REF!</v>
          </cell>
        </row>
        <row r="182">
          <cell r="C182" t="e">
            <v>#REF!</v>
          </cell>
          <cell r="D182" t="e">
            <v>#REF!</v>
          </cell>
          <cell r="E182" t="e">
            <v>#REF!</v>
          </cell>
          <cell r="F182" t="e">
            <v>#REF!</v>
          </cell>
          <cell r="G182" t="e">
            <v>#REF!</v>
          </cell>
          <cell r="H182" t="e">
            <v>#REF!</v>
          </cell>
          <cell r="I182" t="e">
            <v>#REF!</v>
          </cell>
          <cell r="J182" t="e">
            <v>#REF!</v>
          </cell>
          <cell r="K182" t="e">
            <v>#REF!</v>
          </cell>
          <cell r="L182" t="e">
            <v>#REF!</v>
          </cell>
          <cell r="M182" t="e">
            <v>#REF!</v>
          </cell>
          <cell r="N182" t="e">
            <v>#REF!</v>
          </cell>
        </row>
        <row r="183">
          <cell r="C183" t="e">
            <v>#REF!</v>
          </cell>
          <cell r="D183" t="e">
            <v>#REF!</v>
          </cell>
          <cell r="E183" t="e">
            <v>#REF!</v>
          </cell>
          <cell r="F183" t="e">
            <v>#REF!</v>
          </cell>
          <cell r="G183" t="e">
            <v>#REF!</v>
          </cell>
          <cell r="H183" t="e">
            <v>#REF!</v>
          </cell>
          <cell r="I183" t="e">
            <v>#REF!</v>
          </cell>
          <cell r="J183" t="e">
            <v>#REF!</v>
          </cell>
          <cell r="K183" t="e">
            <v>#REF!</v>
          </cell>
          <cell r="L183" t="e">
            <v>#REF!</v>
          </cell>
          <cell r="M183" t="e">
            <v>#REF!</v>
          </cell>
          <cell r="N183" t="e">
            <v>#REF!</v>
          </cell>
        </row>
        <row r="184">
          <cell r="C184" t="e">
            <v>#REF!</v>
          </cell>
          <cell r="D184" t="e">
            <v>#REF!</v>
          </cell>
          <cell r="E184" t="e">
            <v>#REF!</v>
          </cell>
          <cell r="F184" t="e">
            <v>#REF!</v>
          </cell>
          <cell r="G184" t="e">
            <v>#REF!</v>
          </cell>
          <cell r="H184" t="e">
            <v>#REF!</v>
          </cell>
          <cell r="I184" t="e">
            <v>#REF!</v>
          </cell>
          <cell r="J184" t="e">
            <v>#REF!</v>
          </cell>
          <cell r="K184" t="e">
            <v>#REF!</v>
          </cell>
          <cell r="L184" t="e">
            <v>#REF!</v>
          </cell>
          <cell r="M184" t="e">
            <v>#REF!</v>
          </cell>
          <cell r="N184" t="e">
            <v>#REF!</v>
          </cell>
        </row>
        <row r="185">
          <cell r="C185" t="e">
            <v>#REF!</v>
          </cell>
          <cell r="D185" t="e">
            <v>#REF!</v>
          </cell>
          <cell r="E185" t="e">
            <v>#REF!</v>
          </cell>
          <cell r="F185" t="e">
            <v>#REF!</v>
          </cell>
          <cell r="G185" t="e">
            <v>#REF!</v>
          </cell>
          <cell r="H185" t="e">
            <v>#REF!</v>
          </cell>
          <cell r="I185" t="e">
            <v>#REF!</v>
          </cell>
          <cell r="J185" t="e">
            <v>#REF!</v>
          </cell>
          <cell r="K185" t="e">
            <v>#REF!</v>
          </cell>
          <cell r="L185" t="e">
            <v>#REF!</v>
          </cell>
          <cell r="M185" t="e">
            <v>#REF!</v>
          </cell>
          <cell r="N185" t="e">
            <v>#REF!</v>
          </cell>
        </row>
        <row r="186">
          <cell r="C186" t="e">
            <v>#REF!</v>
          </cell>
          <cell r="D186" t="e">
            <v>#REF!</v>
          </cell>
          <cell r="E186" t="e">
            <v>#REF!</v>
          </cell>
          <cell r="F186" t="e">
            <v>#REF!</v>
          </cell>
          <cell r="G186" t="e">
            <v>#REF!</v>
          </cell>
          <cell r="H186" t="e">
            <v>#REF!</v>
          </cell>
          <cell r="I186" t="e">
            <v>#REF!</v>
          </cell>
          <cell r="J186" t="e">
            <v>#REF!</v>
          </cell>
          <cell r="K186" t="e">
            <v>#REF!</v>
          </cell>
          <cell r="L186" t="e">
            <v>#REF!</v>
          </cell>
          <cell r="M186" t="e">
            <v>#REF!</v>
          </cell>
          <cell r="N186" t="e">
            <v>#REF!</v>
          </cell>
        </row>
        <row r="187">
          <cell r="C187" t="e">
            <v>#REF!</v>
          </cell>
          <cell r="D187" t="e">
            <v>#REF!</v>
          </cell>
          <cell r="E187" t="e">
            <v>#REF!</v>
          </cell>
          <cell r="F187" t="e">
            <v>#REF!</v>
          </cell>
          <cell r="G187" t="e">
            <v>#REF!</v>
          </cell>
          <cell r="H187" t="e">
            <v>#REF!</v>
          </cell>
          <cell r="I187" t="e">
            <v>#REF!</v>
          </cell>
          <cell r="J187" t="e">
            <v>#REF!</v>
          </cell>
          <cell r="K187" t="e">
            <v>#REF!</v>
          </cell>
          <cell r="L187" t="e">
            <v>#REF!</v>
          </cell>
          <cell r="M187" t="e">
            <v>#REF!</v>
          </cell>
          <cell r="N187" t="e">
            <v>#REF!</v>
          </cell>
        </row>
        <row r="188">
          <cell r="C188" t="e">
            <v>#REF!</v>
          </cell>
          <cell r="D188" t="e">
            <v>#REF!</v>
          </cell>
          <cell r="E188" t="e">
            <v>#REF!</v>
          </cell>
          <cell r="F188" t="e">
            <v>#REF!</v>
          </cell>
          <cell r="G188" t="e">
            <v>#REF!</v>
          </cell>
          <cell r="H188" t="e">
            <v>#REF!</v>
          </cell>
          <cell r="I188" t="e">
            <v>#REF!</v>
          </cell>
          <cell r="J188" t="e">
            <v>#REF!</v>
          </cell>
          <cell r="K188" t="e">
            <v>#REF!</v>
          </cell>
          <cell r="L188" t="e">
            <v>#REF!</v>
          </cell>
          <cell r="M188" t="e">
            <v>#REF!</v>
          </cell>
          <cell r="N188" t="e">
            <v>#REF!</v>
          </cell>
        </row>
        <row r="189">
          <cell r="C189" t="e">
            <v>#REF!</v>
          </cell>
          <cell r="D189" t="e">
            <v>#REF!</v>
          </cell>
          <cell r="E189" t="e">
            <v>#REF!</v>
          </cell>
          <cell r="F189" t="e">
            <v>#REF!</v>
          </cell>
          <cell r="G189" t="e">
            <v>#REF!</v>
          </cell>
          <cell r="H189" t="e">
            <v>#REF!</v>
          </cell>
          <cell r="I189" t="e">
            <v>#REF!</v>
          </cell>
          <cell r="J189" t="e">
            <v>#REF!</v>
          </cell>
          <cell r="K189" t="e">
            <v>#REF!</v>
          </cell>
          <cell r="L189" t="e">
            <v>#REF!</v>
          </cell>
          <cell r="M189" t="e">
            <v>#REF!</v>
          </cell>
          <cell r="N189" t="e">
            <v>#REF!</v>
          </cell>
        </row>
      </sheetData>
      <sheetData sheetId="21" refreshError="1"/>
      <sheetData sheetId="22" refreshError="1"/>
      <sheetData sheetId="23"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20호(1)"/>
      <sheetName val="20호(2)"/>
      <sheetName val="20호(3)"/>
      <sheetName val="26호(갑)"/>
      <sheetName val="26호(을)"/>
      <sheetName val="35호"/>
      <sheetName val="39호"/>
      <sheetName val="48호"/>
      <sheetName val="51호"/>
      <sheetName val="54호(갑)"/>
      <sheetName val="54호(을)"/>
      <sheetName val="63호"/>
      <sheetName val="3-4현"/>
      <sheetName val="SALE"/>
      <sheetName val="제품분류코드"/>
      <sheetName val="Sheet2"/>
      <sheetName val="basic_info"/>
      <sheetName val="계수원본(99.2.28)"/>
      <sheetName val="제품(수출)매출"/>
      <sheetName val="상품보조수불"/>
      <sheetName val="제조원가계산서 (2)"/>
      <sheetName val="제품입고(생산)"/>
      <sheetName val="IN"/>
      <sheetName val="1999년"/>
      <sheetName val="UTMBPL"/>
      <sheetName val="질의(금액)참조"/>
      <sheetName val="손익항목표"/>
      <sheetName val="정리"/>
      <sheetName val="업무연락"/>
      <sheetName val="05현금등가"/>
      <sheetName val="경비분류(1)"/>
      <sheetName val="상각률표"/>
      <sheetName val="자재단가"/>
      <sheetName val="48수량"/>
      <sheetName val="49일위"/>
      <sheetName val="22일위"/>
      <sheetName val="49수량"/>
      <sheetName val="3. BSC NC ratio"/>
      <sheetName val="데이터4"/>
      <sheetName val="계획"/>
      <sheetName val="4월계획"/>
    </sheetNames>
    <sheetDataSet>
      <sheetData sheetId="0" refreshError="1">
        <row r="8">
          <cell r="C8" t="str">
            <v>610-81-08943</v>
          </cell>
        </row>
      </sheetData>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상각률표"/>
      <sheetName val="기계장치현황"/>
      <sheetName val="기계장치(법인)"/>
      <sheetName val="유형고정자산"/>
      <sheetName val="회사정보"/>
      <sheetName val="기본사항"/>
      <sheetName val="합손"/>
      <sheetName val="정기적금"/>
    </sheetNames>
    <sheetDataSet>
      <sheetData sheetId="0" refreshError="1">
        <row r="1">
          <cell r="A1" t="str">
            <v>내용년수</v>
          </cell>
          <cell r="B1" t="str">
            <v>정액법</v>
          </cell>
          <cell r="C1" t="str">
            <v>정률10</v>
          </cell>
          <cell r="D1" t="str">
            <v>정률5</v>
          </cell>
        </row>
        <row r="2">
          <cell r="A2">
            <v>2</v>
          </cell>
          <cell r="B2">
            <v>0.5</v>
          </cell>
          <cell r="C2">
            <v>0.68400000000000005</v>
          </cell>
          <cell r="D2">
            <v>0.77700000000000002</v>
          </cell>
        </row>
        <row r="3">
          <cell r="A3">
            <v>3</v>
          </cell>
          <cell r="B3">
            <v>0.33300000000000002</v>
          </cell>
          <cell r="C3">
            <v>0.53600000000000003</v>
          </cell>
          <cell r="D3">
            <v>0.63200000000000001</v>
          </cell>
        </row>
        <row r="4">
          <cell r="A4">
            <v>4</v>
          </cell>
          <cell r="B4">
            <v>0.25</v>
          </cell>
          <cell r="C4">
            <v>0.438</v>
          </cell>
          <cell r="D4">
            <v>0.52800000000000002</v>
          </cell>
        </row>
        <row r="5">
          <cell r="A5">
            <v>5</v>
          </cell>
          <cell r="B5">
            <v>0.2</v>
          </cell>
          <cell r="C5">
            <v>0.36899999999999999</v>
          </cell>
          <cell r="D5">
            <v>0.45100000000000001</v>
          </cell>
        </row>
        <row r="6">
          <cell r="A6">
            <v>6</v>
          </cell>
          <cell r="B6">
            <v>0.16600000000000001</v>
          </cell>
          <cell r="C6">
            <v>0.31900000000000001</v>
          </cell>
          <cell r="D6">
            <v>0.39400000000000002</v>
          </cell>
        </row>
        <row r="7">
          <cell r="A7">
            <v>7</v>
          </cell>
          <cell r="B7">
            <v>0.14199999999999999</v>
          </cell>
          <cell r="C7">
            <v>0.28000000000000003</v>
          </cell>
          <cell r="D7">
            <v>0.34899999999999998</v>
          </cell>
        </row>
        <row r="8">
          <cell r="A8">
            <v>8</v>
          </cell>
          <cell r="B8">
            <v>0.125</v>
          </cell>
          <cell r="C8">
            <v>0.25</v>
          </cell>
          <cell r="D8">
            <v>0.313</v>
          </cell>
        </row>
        <row r="9">
          <cell r="A9">
            <v>9</v>
          </cell>
          <cell r="B9">
            <v>0.111</v>
          </cell>
          <cell r="C9">
            <v>0.22600000000000001</v>
          </cell>
          <cell r="D9">
            <v>0.28399999999999997</v>
          </cell>
        </row>
        <row r="10">
          <cell r="A10">
            <v>10</v>
          </cell>
          <cell r="B10">
            <v>0.1</v>
          </cell>
          <cell r="C10">
            <v>0.20599999999999999</v>
          </cell>
          <cell r="D10">
            <v>0.25900000000000001</v>
          </cell>
        </row>
        <row r="11">
          <cell r="A11">
            <v>11</v>
          </cell>
          <cell r="B11">
            <v>0.09</v>
          </cell>
          <cell r="C11">
            <v>0.189</v>
          </cell>
          <cell r="D11">
            <v>0.23899999999999999</v>
          </cell>
        </row>
        <row r="12">
          <cell r="A12">
            <v>12</v>
          </cell>
          <cell r="B12">
            <v>8.3000000000000004E-2</v>
          </cell>
          <cell r="C12">
            <v>0.17499999999999999</v>
          </cell>
          <cell r="D12">
            <v>0.221</v>
          </cell>
        </row>
        <row r="13">
          <cell r="A13">
            <v>13</v>
          </cell>
          <cell r="B13">
            <v>7.5999999999999998E-2</v>
          </cell>
          <cell r="C13">
            <v>0.16200000000000001</v>
          </cell>
          <cell r="D13">
            <v>0.20599999999999999</v>
          </cell>
        </row>
        <row r="14">
          <cell r="A14">
            <v>14</v>
          </cell>
          <cell r="B14">
            <v>7.0999999999999994E-2</v>
          </cell>
          <cell r="C14">
            <v>0.152</v>
          </cell>
          <cell r="D14">
            <v>0.193</v>
          </cell>
        </row>
        <row r="15">
          <cell r="A15">
            <v>15</v>
          </cell>
          <cell r="B15">
            <v>6.6000000000000003E-2</v>
          </cell>
          <cell r="C15">
            <v>0.14199999999999999</v>
          </cell>
          <cell r="D15">
            <v>0.182</v>
          </cell>
        </row>
        <row r="16">
          <cell r="A16">
            <v>16</v>
          </cell>
          <cell r="B16">
            <v>6.2E-2</v>
          </cell>
          <cell r="C16">
            <v>0.13400000000000001</v>
          </cell>
          <cell r="D16">
            <v>0.17100000000000001</v>
          </cell>
        </row>
        <row r="17">
          <cell r="A17">
            <v>17</v>
          </cell>
          <cell r="B17">
            <v>5.8000000000000003E-2</v>
          </cell>
          <cell r="C17">
            <v>0.127</v>
          </cell>
          <cell r="D17">
            <v>0.16200000000000001</v>
          </cell>
        </row>
        <row r="18">
          <cell r="A18">
            <v>18</v>
          </cell>
          <cell r="B18">
            <v>5.5E-2</v>
          </cell>
          <cell r="C18">
            <v>0.12</v>
          </cell>
          <cell r="D18">
            <v>0.154</v>
          </cell>
        </row>
        <row r="19">
          <cell r="A19">
            <v>19</v>
          </cell>
          <cell r="B19">
            <v>5.1999999999999998E-2</v>
          </cell>
          <cell r="C19">
            <v>0.114</v>
          </cell>
          <cell r="D19">
            <v>0.14599999999999999</v>
          </cell>
        </row>
        <row r="20">
          <cell r="A20">
            <v>20</v>
          </cell>
          <cell r="B20">
            <v>0.05</v>
          </cell>
          <cell r="C20">
            <v>0.109</v>
          </cell>
          <cell r="D20">
            <v>0.14000000000000001</v>
          </cell>
        </row>
        <row r="21">
          <cell r="A21">
            <v>21</v>
          </cell>
          <cell r="B21">
            <v>4.8000000000000001E-2</v>
          </cell>
          <cell r="C21">
            <v>0.104</v>
          </cell>
          <cell r="D21">
            <v>0.13300000000000001</v>
          </cell>
        </row>
        <row r="22">
          <cell r="A22">
            <v>22</v>
          </cell>
          <cell r="B22">
            <v>4.5999999999999999E-2</v>
          </cell>
          <cell r="C22">
            <v>9.9000000000000005E-2</v>
          </cell>
          <cell r="D22">
            <v>0.128</v>
          </cell>
        </row>
        <row r="23">
          <cell r="A23">
            <v>23</v>
          </cell>
          <cell r="B23">
            <v>4.3999999999999997E-2</v>
          </cell>
          <cell r="C23">
            <v>9.5000000000000001E-2</v>
          </cell>
          <cell r="D23">
            <v>0.123</v>
          </cell>
        </row>
        <row r="24">
          <cell r="A24">
            <v>24</v>
          </cell>
          <cell r="B24">
            <v>4.2000000000000003E-2</v>
          </cell>
          <cell r="C24">
            <v>9.1999999999999998E-2</v>
          </cell>
          <cell r="D24">
            <v>0.11799999999999999</v>
          </cell>
        </row>
        <row r="25">
          <cell r="A25">
            <v>25</v>
          </cell>
          <cell r="B25">
            <v>0.04</v>
          </cell>
          <cell r="C25">
            <v>8.7999999999999995E-2</v>
          </cell>
          <cell r="D25">
            <v>0.113</v>
          </cell>
        </row>
        <row r="26">
          <cell r="A26">
            <v>26</v>
          </cell>
          <cell r="B26">
            <v>3.9E-2</v>
          </cell>
          <cell r="C26">
            <v>8.5000000000000006E-2</v>
          </cell>
          <cell r="D26">
            <v>0.109</v>
          </cell>
        </row>
        <row r="27">
          <cell r="A27">
            <v>27</v>
          </cell>
          <cell r="B27">
            <v>3.6999999999999998E-2</v>
          </cell>
          <cell r="C27">
            <v>8.2000000000000003E-2</v>
          </cell>
          <cell r="D27">
            <v>0.106</v>
          </cell>
        </row>
        <row r="28">
          <cell r="A28">
            <v>28</v>
          </cell>
          <cell r="B28">
            <v>3.5999999999999997E-2</v>
          </cell>
          <cell r="C28">
            <v>0.79</v>
          </cell>
          <cell r="D28">
            <v>0.10199999999999999</v>
          </cell>
        </row>
        <row r="29">
          <cell r="A29">
            <v>29</v>
          </cell>
          <cell r="B29">
            <v>3.5000000000000003E-2</v>
          </cell>
          <cell r="C29">
            <v>7.5999999999999998E-2</v>
          </cell>
          <cell r="D29">
            <v>0.99</v>
          </cell>
        </row>
        <row r="30">
          <cell r="A30">
            <v>30</v>
          </cell>
          <cell r="B30">
            <v>3.4000000000000002E-2</v>
          </cell>
          <cell r="C30">
            <v>7.3999999999999996E-2</v>
          </cell>
          <cell r="D30">
            <v>9.6000000000000002E-2</v>
          </cell>
        </row>
        <row r="31">
          <cell r="A31">
            <v>31</v>
          </cell>
          <cell r="B31">
            <v>3.3000000000000002E-2</v>
          </cell>
          <cell r="C31">
            <v>7.1999999999999995E-2</v>
          </cell>
          <cell r="D31">
            <v>9.2999999999999999E-2</v>
          </cell>
        </row>
        <row r="32">
          <cell r="A32">
            <v>32</v>
          </cell>
          <cell r="B32">
            <v>3.2000000000000001E-2</v>
          </cell>
          <cell r="C32">
            <v>6.9000000000000006E-2</v>
          </cell>
          <cell r="D32">
            <v>0.09</v>
          </cell>
        </row>
        <row r="33">
          <cell r="A33">
            <v>33</v>
          </cell>
          <cell r="B33">
            <v>3.1E-2</v>
          </cell>
          <cell r="C33">
            <v>6.7000000000000004E-2</v>
          </cell>
          <cell r="D33">
            <v>8.6999999999999994E-2</v>
          </cell>
        </row>
        <row r="34">
          <cell r="A34">
            <v>34</v>
          </cell>
          <cell r="B34">
            <v>0.03</v>
          </cell>
          <cell r="C34">
            <v>6.6000000000000003E-2</v>
          </cell>
          <cell r="D34">
            <v>8.5000000000000006E-2</v>
          </cell>
        </row>
        <row r="35">
          <cell r="A35">
            <v>35</v>
          </cell>
          <cell r="B35">
            <v>2.9000000000000001E-2</v>
          </cell>
          <cell r="C35">
            <v>6.4000000000000001E-2</v>
          </cell>
          <cell r="D35">
            <v>8.3000000000000004E-2</v>
          </cell>
        </row>
        <row r="36">
          <cell r="A36">
            <v>36</v>
          </cell>
          <cell r="B36">
            <v>2.8000000000000001E-2</v>
          </cell>
          <cell r="C36">
            <v>6.2E-2</v>
          </cell>
          <cell r="D36">
            <v>0.08</v>
          </cell>
        </row>
        <row r="37">
          <cell r="A37">
            <v>37</v>
          </cell>
          <cell r="B37">
            <v>2.7E-2</v>
          </cell>
          <cell r="C37">
            <v>0.06</v>
          </cell>
          <cell r="D37">
            <v>7.8E-2</v>
          </cell>
        </row>
        <row r="38">
          <cell r="A38">
            <v>38</v>
          </cell>
          <cell r="B38">
            <v>2.7E-2</v>
          </cell>
          <cell r="C38">
            <v>5.8999999999999997E-2</v>
          </cell>
          <cell r="D38">
            <v>7.5999999999999998E-2</v>
          </cell>
        </row>
        <row r="39">
          <cell r="A39">
            <v>39</v>
          </cell>
          <cell r="B39">
            <v>2.5999999999999999E-2</v>
          </cell>
          <cell r="C39">
            <v>5.7000000000000002E-2</v>
          </cell>
          <cell r="D39">
            <v>7.3999999999999996E-2</v>
          </cell>
        </row>
        <row r="40">
          <cell r="A40">
            <v>40</v>
          </cell>
          <cell r="B40">
            <v>2.5000000000000001E-2</v>
          </cell>
          <cell r="C40">
            <v>5.6000000000000001E-2</v>
          </cell>
          <cell r="D40">
            <v>7.2999999999999995E-2</v>
          </cell>
        </row>
        <row r="41">
          <cell r="A41">
            <v>41</v>
          </cell>
          <cell r="B41">
            <v>2.5000000000000001E-2</v>
          </cell>
          <cell r="C41">
            <v>5.5E-2</v>
          </cell>
          <cell r="D41">
            <v>7.0999999999999994E-2</v>
          </cell>
        </row>
        <row r="42">
          <cell r="A42">
            <v>42</v>
          </cell>
          <cell r="B42">
            <v>2.4E-2</v>
          </cell>
          <cell r="C42">
            <v>5.2999999999999999E-2</v>
          </cell>
          <cell r="D42">
            <v>6.9000000000000006E-2</v>
          </cell>
        </row>
        <row r="43">
          <cell r="A43">
            <v>43</v>
          </cell>
          <cell r="B43">
            <v>2.4E-2</v>
          </cell>
          <cell r="C43">
            <v>5.1999999999999998E-2</v>
          </cell>
          <cell r="D43">
            <v>6.8000000000000005E-2</v>
          </cell>
        </row>
        <row r="44">
          <cell r="A44">
            <v>44</v>
          </cell>
          <cell r="B44">
            <v>2.3E-2</v>
          </cell>
          <cell r="C44">
            <v>5.0999999999999997E-2</v>
          </cell>
          <cell r="D44">
            <v>6.6000000000000003E-2</v>
          </cell>
        </row>
        <row r="45">
          <cell r="A45">
            <v>45</v>
          </cell>
          <cell r="B45">
            <v>2.3E-2</v>
          </cell>
          <cell r="C45">
            <v>0.05</v>
          </cell>
          <cell r="D45">
            <v>6.5000000000000002E-2</v>
          </cell>
        </row>
        <row r="46">
          <cell r="A46">
            <v>46</v>
          </cell>
          <cell r="B46">
            <v>2.1999999999999999E-2</v>
          </cell>
          <cell r="C46">
            <v>4.9000000000000002E-2</v>
          </cell>
          <cell r="D46">
            <v>6.4000000000000001E-2</v>
          </cell>
        </row>
        <row r="47">
          <cell r="A47">
            <v>47</v>
          </cell>
          <cell r="B47">
            <v>2.1999999999999999E-2</v>
          </cell>
          <cell r="C47">
            <v>4.8000000000000001E-2</v>
          </cell>
          <cell r="D47">
            <v>6.2E-2</v>
          </cell>
        </row>
        <row r="48">
          <cell r="A48">
            <v>48</v>
          </cell>
          <cell r="B48">
            <v>2.1000000000000001E-2</v>
          </cell>
          <cell r="C48">
            <v>4.7E-2</v>
          </cell>
          <cell r="D48">
            <v>6.0999999999999999E-2</v>
          </cell>
        </row>
        <row r="49">
          <cell r="A49">
            <v>49</v>
          </cell>
          <cell r="B49">
            <v>2.1000000000000001E-2</v>
          </cell>
          <cell r="C49">
            <v>4.5999999999999999E-2</v>
          </cell>
          <cell r="D49">
            <v>0.06</v>
          </cell>
        </row>
        <row r="50">
          <cell r="A50">
            <v>50</v>
          </cell>
          <cell r="B50">
            <v>0.02</v>
          </cell>
          <cell r="C50">
            <v>4.4999999999999998E-2</v>
          </cell>
          <cell r="D50">
            <v>5.8999999999999997E-2</v>
          </cell>
        </row>
        <row r="51">
          <cell r="A51">
            <v>51</v>
          </cell>
          <cell r="B51">
            <v>0.02</v>
          </cell>
          <cell r="C51">
            <v>4.3999999999999997E-2</v>
          </cell>
          <cell r="D51">
            <v>5.8000000000000003E-2</v>
          </cell>
        </row>
        <row r="52">
          <cell r="A52">
            <v>52</v>
          </cell>
          <cell r="B52">
            <v>0.02</v>
          </cell>
          <cell r="C52">
            <v>4.2999999999999997E-2</v>
          </cell>
          <cell r="D52">
            <v>5.6000000000000001E-2</v>
          </cell>
        </row>
        <row r="53">
          <cell r="A53">
            <v>53</v>
          </cell>
          <cell r="B53">
            <v>1.9E-2</v>
          </cell>
          <cell r="C53">
            <v>4.2999999999999997E-2</v>
          </cell>
          <cell r="D53">
            <v>5.5E-2</v>
          </cell>
        </row>
        <row r="54">
          <cell r="A54">
            <v>54</v>
          </cell>
          <cell r="B54">
            <v>1.9E-2</v>
          </cell>
          <cell r="C54">
            <v>4.2000000000000003E-2</v>
          </cell>
          <cell r="D54">
            <v>5.3999999999999999E-2</v>
          </cell>
        </row>
        <row r="55">
          <cell r="A55">
            <v>55</v>
          </cell>
          <cell r="B55">
            <v>1.9E-2</v>
          </cell>
          <cell r="C55">
            <v>4.1000000000000002E-2</v>
          </cell>
          <cell r="D55">
            <v>5.3999999999999999E-2</v>
          </cell>
        </row>
        <row r="56">
          <cell r="A56">
            <v>56</v>
          </cell>
          <cell r="B56">
            <v>1.7999999999999999E-2</v>
          </cell>
          <cell r="C56">
            <v>0.04</v>
          </cell>
          <cell r="D56">
            <v>5.2999999999999999E-2</v>
          </cell>
        </row>
        <row r="57">
          <cell r="A57">
            <v>57</v>
          </cell>
          <cell r="B57">
            <v>1.7999999999999999E-2</v>
          </cell>
          <cell r="C57">
            <v>0.04</v>
          </cell>
          <cell r="D57">
            <v>5.1999999999999998E-2</v>
          </cell>
        </row>
        <row r="58">
          <cell r="A58">
            <v>58</v>
          </cell>
          <cell r="B58">
            <v>1.7999999999999999E-2</v>
          </cell>
          <cell r="C58">
            <v>3.9E-2</v>
          </cell>
          <cell r="D58">
            <v>5.0999999999999997E-2</v>
          </cell>
        </row>
        <row r="59">
          <cell r="A59">
            <v>59</v>
          </cell>
          <cell r="B59">
            <v>1.7000000000000001E-2</v>
          </cell>
          <cell r="C59">
            <v>3.7999999999999999E-2</v>
          </cell>
          <cell r="D59">
            <v>0.05</v>
          </cell>
        </row>
        <row r="60">
          <cell r="A60">
            <v>60</v>
          </cell>
          <cell r="B60">
            <v>1.7000000000000001E-2</v>
          </cell>
          <cell r="C60">
            <v>3.7999999999999999E-2</v>
          </cell>
          <cell r="D60">
            <v>4.9000000000000002E-2</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감사"/>
      <sheetName val="INPUT"/>
      <sheetName val="INDEX"/>
      <sheetName val="2500"/>
      <sheetName val="2600"/>
      <sheetName val="3100"/>
      <sheetName val="3150"/>
      <sheetName val="3160"/>
      <sheetName val="3250"/>
      <sheetName val="3300"/>
      <sheetName val="3400"/>
      <sheetName val="3530"/>
      <sheetName val="3700"/>
      <sheetName val="3800"/>
      <sheetName val="상각률표"/>
    </sheetNames>
    <sheetDataSet>
      <sheetData sheetId="0" refreshError="1"/>
      <sheetData sheetId="1">
        <row r="5">
          <cell r="B5">
            <v>40543</v>
          </cell>
        </row>
        <row r="7">
          <cell r="B7" t="str">
            <v>이찬호/박홍규</v>
          </cell>
        </row>
        <row r="8">
          <cell r="B8">
            <v>40599</v>
          </cell>
        </row>
        <row r="10">
          <cell r="B10" t="str">
            <v>푸른김포주식회사</v>
          </cell>
        </row>
        <row r="17">
          <cell r="B17">
            <v>40599</v>
          </cell>
        </row>
        <row r="27">
          <cell r="B27" t="str">
            <v>강기창</v>
          </cell>
        </row>
      </sheetData>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미수금"/>
      <sheetName val="선급금"/>
      <sheetName val="종업원"/>
      <sheetName val="임차보증"/>
      <sheetName val="외상매입"/>
      <sheetName val="외화외상"/>
      <sheetName val="선수금"/>
    </sheetNames>
    <sheetDataSet>
      <sheetData sheetId="0" refreshError="1"/>
      <sheetData sheetId="1">
        <row r="7">
          <cell r="E7" t="str">
            <v>선급금</v>
          </cell>
        </row>
        <row r="8">
          <cell r="A8" t="str">
            <v>1.</v>
          </cell>
          <cell r="B8" t="str">
            <v>엘지에드</v>
          </cell>
          <cell r="C8" t="str">
            <v>121-020</v>
          </cell>
          <cell r="D8" t="str">
            <v>서울시 마포구 공덕동 275</v>
          </cell>
        </row>
        <row r="9">
          <cell r="A9" t="str">
            <v>2.</v>
          </cell>
          <cell r="B9" t="str">
            <v>SK텔레콤</v>
          </cell>
          <cell r="C9" t="str">
            <v>100-095</v>
          </cell>
          <cell r="D9" t="str">
            <v>서울시 중구 남대문5가 267</v>
          </cell>
        </row>
        <row r="10">
          <cell r="A10" t="str">
            <v>3.</v>
          </cell>
          <cell r="B10" t="str">
            <v>㈜한성직물</v>
          </cell>
          <cell r="C10" t="str">
            <v>137-070</v>
          </cell>
          <cell r="D10" t="str">
            <v>서울시 서초구 서초동 1443-10</v>
          </cell>
        </row>
        <row r="11">
          <cell r="A11" t="str">
            <v>4.</v>
          </cell>
          <cell r="B11" t="str">
            <v>경우</v>
          </cell>
          <cell r="C11" t="str">
            <v>425-110</v>
          </cell>
          <cell r="D11" t="str">
            <v>경기도 안산시 성곡동 611-10</v>
          </cell>
          <cell r="E11">
            <v>286544122</v>
          </cell>
        </row>
        <row r="12">
          <cell r="A12" t="str">
            <v>5.</v>
          </cell>
          <cell r="B12" t="str">
            <v>CLK통상</v>
          </cell>
          <cell r="C12" t="str">
            <v>135-778</v>
          </cell>
          <cell r="D12" t="str">
            <v>서울시 강남구 대치동 은마APT 12-804호</v>
          </cell>
          <cell r="E12">
            <v>157734965</v>
          </cell>
        </row>
        <row r="13">
          <cell r="A13" t="str">
            <v>6.</v>
          </cell>
          <cell r="B13" t="str">
            <v>오상돈 상무이사</v>
          </cell>
        </row>
        <row r="14">
          <cell r="A14" t="str">
            <v>7.</v>
          </cell>
          <cell r="B14" t="str">
            <v>심규섭 전무이사</v>
          </cell>
        </row>
        <row r="15">
          <cell r="A15" t="str">
            <v>8.</v>
          </cell>
          <cell r="B15" t="str">
            <v>기산금고</v>
          </cell>
          <cell r="C15" t="str">
            <v>135-091</v>
          </cell>
          <cell r="D15" t="str">
            <v>서울시 강남구 삼성동 78</v>
          </cell>
        </row>
        <row r="16">
          <cell r="A16" t="str">
            <v>9.</v>
          </cell>
          <cell r="B16" t="str">
            <v>㈜에넥스</v>
          </cell>
          <cell r="C16" t="str">
            <v>135-080</v>
          </cell>
          <cell r="D16" t="str">
            <v>서울시 강남구 역삼동 809-10</v>
          </cell>
        </row>
        <row r="17">
          <cell r="A17" t="str">
            <v>10.</v>
          </cell>
          <cell r="B17" t="str">
            <v>성진피혁</v>
          </cell>
          <cell r="C17" t="str">
            <v>425-100</v>
          </cell>
          <cell r="D17" t="str">
            <v>경기도 안산시 목내동 403-1</v>
          </cell>
        </row>
        <row r="18">
          <cell r="A18" t="str">
            <v>11.</v>
          </cell>
          <cell r="B18" t="str">
            <v>신양피혁</v>
          </cell>
          <cell r="C18" t="str">
            <v>425-110</v>
          </cell>
          <cell r="D18" t="str">
            <v>경기도 안산시 성곡동 605-1</v>
          </cell>
        </row>
        <row r="19">
          <cell r="A19" t="str">
            <v>12.</v>
          </cell>
          <cell r="B19" t="str">
            <v>신오</v>
          </cell>
          <cell r="C19" t="str">
            <v>425-090</v>
          </cell>
          <cell r="D19" t="str">
            <v>경기도 안산시 원시동 727</v>
          </cell>
        </row>
        <row r="20">
          <cell r="A20" t="str">
            <v>13.</v>
          </cell>
          <cell r="B20" t="str">
            <v>우영상사</v>
          </cell>
          <cell r="C20" t="str">
            <v>130-101</v>
          </cell>
          <cell r="D20" t="str">
            <v>서울시 동대문구 장안동 433-11</v>
          </cell>
        </row>
        <row r="21">
          <cell r="A21" t="str">
            <v>14.</v>
          </cell>
          <cell r="B21" t="str">
            <v>유풍양행</v>
          </cell>
          <cell r="C21" t="str">
            <v>133-121</v>
          </cell>
          <cell r="D21" t="str">
            <v>서울시 성동구 성수2가 315-69 홍일빌딩4층</v>
          </cell>
        </row>
        <row r="22">
          <cell r="A22" t="str">
            <v>15.</v>
          </cell>
          <cell r="B22" t="str">
            <v>삼일씨엔씨</v>
          </cell>
          <cell r="C22" t="str">
            <v>121-040</v>
          </cell>
          <cell r="D22" t="str">
            <v>서울시 마포구 도화동 22</v>
          </cell>
          <cell r="E22">
            <v>73000000</v>
          </cell>
        </row>
        <row r="23">
          <cell r="A23" t="str">
            <v>16.</v>
          </cell>
          <cell r="B23" t="str">
            <v>복고상사</v>
          </cell>
          <cell r="C23" t="str">
            <v>131-200</v>
          </cell>
          <cell r="D23" t="str">
            <v>서울시 중랑구 면목동 183-27</v>
          </cell>
          <cell r="E23">
            <v>17244000</v>
          </cell>
        </row>
        <row r="24">
          <cell r="A24" t="str">
            <v>17.</v>
          </cell>
          <cell r="B24" t="str">
            <v>엠씨코리아</v>
          </cell>
          <cell r="C24" t="str">
            <v>100-430</v>
          </cell>
          <cell r="D24" t="str">
            <v>서울시 중구 흥인동 3-4 우일타운 814호</v>
          </cell>
          <cell r="E24">
            <v>220000</v>
          </cell>
        </row>
        <row r="25">
          <cell r="A25" t="str">
            <v>18.</v>
          </cell>
          <cell r="B25" t="str">
            <v>우신관세사</v>
          </cell>
          <cell r="C25" t="str">
            <v>157-240</v>
          </cell>
          <cell r="D25" t="str">
            <v>서울시 강서구 공항동 60-173</v>
          </cell>
          <cell r="E25">
            <v>8975610</v>
          </cell>
        </row>
        <row r="26">
          <cell r="A26" t="str">
            <v>19.</v>
          </cell>
          <cell r="B26" t="str">
            <v>오진통상</v>
          </cell>
          <cell r="C26" t="str">
            <v>134-030</v>
          </cell>
          <cell r="D26" t="str">
            <v>서울시 강동구 성내동 444-2</v>
          </cell>
        </row>
        <row r="27">
          <cell r="A27" t="str">
            <v>20.</v>
          </cell>
          <cell r="B27" t="str">
            <v>제우섬유</v>
          </cell>
          <cell r="C27" t="str">
            <v>133-121</v>
          </cell>
          <cell r="D27" t="str">
            <v>서울시 성동구 성수2가 234-37</v>
          </cell>
        </row>
        <row r="28">
          <cell r="A28" t="str">
            <v>21.</v>
          </cell>
          <cell r="B28" t="str">
            <v>한성직물</v>
          </cell>
          <cell r="C28" t="str">
            <v>137-070</v>
          </cell>
          <cell r="D28" t="str">
            <v>서울시 서초구 서초동 1443-10</v>
          </cell>
        </row>
        <row r="29">
          <cell r="A29" t="str">
            <v>22.</v>
          </cell>
          <cell r="B29" t="str">
            <v>합동</v>
          </cell>
          <cell r="C29" t="str">
            <v>604-041</v>
          </cell>
          <cell r="D29" t="str">
            <v>부산광역시 사하구 장림동 1084-1</v>
          </cell>
        </row>
        <row r="30">
          <cell r="A30" t="str">
            <v>23.</v>
          </cell>
          <cell r="B30" t="str">
            <v>대양통상</v>
          </cell>
          <cell r="C30" t="str">
            <v>138-051</v>
          </cell>
          <cell r="D30" t="str">
            <v>서울시 송파구 방이동 193-24</v>
          </cell>
        </row>
        <row r="31">
          <cell r="A31" t="str">
            <v>24.</v>
          </cell>
          <cell r="B31" t="str">
            <v>천웅상사</v>
          </cell>
          <cell r="C31" t="str">
            <v>121-718</v>
          </cell>
          <cell r="D31" t="str">
            <v>서울시 마포구 공덕동 404 풍림 VIP텔 1524호</v>
          </cell>
        </row>
        <row r="38">
          <cell r="B38" t="str">
            <v>합계</v>
          </cell>
          <cell r="E38">
            <v>543718697</v>
          </cell>
          <cell r="F38">
            <v>0</v>
          </cell>
          <cell r="G38">
            <v>0</v>
          </cell>
          <cell r="H38">
            <v>0</v>
          </cell>
        </row>
        <row r="40">
          <cell r="B40" t="str">
            <v>98.9.30 잔액</v>
          </cell>
          <cell r="D40" t="str">
            <v>모집단총액</v>
          </cell>
          <cell r="E40">
            <v>1068624922</v>
          </cell>
        </row>
        <row r="41">
          <cell r="D41" t="str">
            <v>조회율</v>
          </cell>
        </row>
        <row r="42">
          <cell r="D42" t="str">
            <v>회신액</v>
          </cell>
        </row>
        <row r="43">
          <cell r="D43" t="str">
            <v>회신율</v>
          </cell>
        </row>
      </sheetData>
      <sheetData sheetId="2" refreshError="1"/>
      <sheetData sheetId="3" refreshError="1"/>
      <sheetData sheetId="4" refreshError="1"/>
      <sheetData sheetId="5" refreshError="1"/>
      <sheetData sheetId="6"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대차대조표"/>
      <sheetName val="전체종합BS"/>
      <sheetName val="국내종합BS"/>
      <sheetName val="전체종합PL"/>
      <sheetName val="국내종합PL"/>
      <sheetName val="차이분석"/>
      <sheetName val="결손금처리계산서"/>
      <sheetName val="잉여금"/>
      <sheetName val="합계잔액시산표"/>
      <sheetName val="보고서CF"/>
      <sheetName val="?????"/>
      <sheetName val="계수원본(99.2.28)"/>
      <sheetName val="I一般比"/>
      <sheetName val="BM_NEW2"/>
      <sheetName val="외상매입금점별현황"/>
      <sheetName val="당월손익계산서★"/>
      <sheetName val="샤워실위생"/>
      <sheetName val="협조전"/>
      <sheetName val="매입계산서"/>
      <sheetName val="부분품"/>
      <sheetName val="생산부대통지서"/>
      <sheetName val="93상각비"/>
      <sheetName val="반도체"/>
      <sheetName val="H.P견적(참조)"/>
      <sheetName val="Ctrl"/>
      <sheetName val="회사정보"/>
      <sheetName val="LIST"/>
      <sheetName val="대차"/>
      <sheetName val="9-1차이내역"/>
      <sheetName val="분당임차변경"/>
      <sheetName val="정기적금"/>
      <sheetName val="감사회사"/>
      <sheetName val="외상매출금현황-수정분 A2"/>
      <sheetName val="시산표"/>
      <sheetName val="원가"/>
      <sheetName val="FAB별"/>
      <sheetName val="공통"/>
      <sheetName val="95WBS"/>
      <sheetName val="현금흐름표"/>
      <sheetName val="Menu_Link"/>
      <sheetName val="반제품"/>
      <sheetName val="재공품"/>
      <sheetName val="타과목"/>
      <sheetName val="일반경비(타행)"/>
      <sheetName val="Lead"/>
      <sheetName val="선급미지급비용"/>
      <sheetName val="보증금(전신전화가입권)"/>
      <sheetName val="배서어음명세서"/>
      <sheetName val="Sheet1"/>
      <sheetName val="자본금"/>
      <sheetName val="첨부1"/>
      <sheetName val="기초자료(20010831)"/>
      <sheetName val="근로영수증"/>
      <sheetName val="월확9601"/>
      <sheetName val="Santong22"/>
      <sheetName val="금융"/>
      <sheetName val="은행"/>
      <sheetName val="리스"/>
      <sheetName val="보험"/>
      <sheetName val="피엘"/>
      <sheetName val="가정사항"/>
      <sheetName val="지분법(AK) (2)"/>
      <sheetName val="한일자야(감액손실) (2)"/>
      <sheetName val="실적표"/>
      <sheetName val="2001"/>
      <sheetName val="Ⅱ1-0타"/>
      <sheetName val="출자한도1031"/>
      <sheetName val="제품(수출)매출"/>
      <sheetName val="상품보조수불"/>
      <sheetName val="제조원가계산서 (2)"/>
      <sheetName val="제품입고(생산)"/>
      <sheetName val="IN"/>
      <sheetName val="BS"/>
      <sheetName val="원가관리"/>
      <sheetName val="비교대차(완)"/>
      <sheetName val="11급"/>
      <sheetName val="영업외손익등"/>
      <sheetName val="예금미수 (2)"/>
      <sheetName val="시설투자"/>
      <sheetName val="손익분기분석"/>
      <sheetName val="수익성분석"/>
      <sheetName val="주요재무비율"/>
      <sheetName val="생산성에관한지표"/>
      <sheetName val="´ëÂ÷´ëÁ¶Ç¥"/>
      <sheetName val="HERO01"/>
      <sheetName val="3-31"/>
      <sheetName val="공사비지급"/>
      <sheetName val="SALE"/>
      <sheetName val="Data"/>
      <sheetName val="TEMP1"/>
      <sheetName val="업무분장 "/>
      <sheetName val="#REF"/>
      <sheetName val="매출채권"/>
      <sheetName val="대우2월"/>
      <sheetName val="1.00매출액"/>
      <sheetName val="GB"/>
      <sheetName val="EX-외상(06)"/>
      <sheetName val="2003경영계획"/>
      <sheetName val="어음수표추가테스트"/>
      <sheetName val="대차대조표-공시형"/>
      <sheetName val="조회서"/>
      <sheetName val="주소"/>
      <sheetName val="선급비용"/>
      <sheetName val="T48a"/>
      <sheetName val="예수금"/>
      <sheetName val="미지급이자(분쟁대상)"/>
      <sheetName val="율촌자금집행"/>
      <sheetName val="JOB Assign"/>
      <sheetName val="고정자산원본"/>
      <sheetName val="기본입력사항"/>
      <sheetName val="A1"/>
      <sheetName val="_____"/>
      <sheetName val="COND"/>
      <sheetName val="분석항목"/>
      <sheetName val="세무서코드"/>
      <sheetName val="TLCF"/>
      <sheetName val="기초코드"/>
      <sheetName val="지급이자"/>
      <sheetName val="채권(하반기)"/>
      <sheetName val="2000손익실적"/>
      <sheetName val="2000손익예산"/>
      <sheetName val="ALL"/>
      <sheetName val="일반물자(한국통신)"/>
      <sheetName val="LU"/>
      <sheetName val="판매시설"/>
      <sheetName val="admin"/>
      <sheetName val="감가상각"/>
      <sheetName val="자금집행내역"/>
      <sheetName val="월별비교제조원가명세서"/>
      <sheetName val="주주명부&lt;끝&gt;"/>
      <sheetName val="대외공문"/>
      <sheetName val="98년BS"/>
      <sheetName val="부문손익"/>
      <sheetName val="10월판관"/>
      <sheetName val="23기-3분기결산PL"/>
      <sheetName val="보증금명세서"/>
      <sheetName val="요약"/>
      <sheetName val="일반(본사)"/>
      <sheetName val="일반(의성)"/>
      <sheetName val="미수금(공동공사비)"/>
      <sheetName val="내역서"/>
      <sheetName val="산출"/>
      <sheetName val="기준정보"/>
      <sheetName val="실적관리"/>
      <sheetName val="수입"/>
      <sheetName val="최근5이익잉여금처분계산서"/>
      <sheetName val="최근5재무상태변동표"/>
      <sheetName val="시산표12월(수정후)"/>
      <sheetName val="213"/>
      <sheetName val="제조원가"/>
      <sheetName val="재고자산명세"/>
      <sheetName val="Sheet2"/>
      <sheetName val="명부"/>
      <sheetName val="Code"/>
      <sheetName val="상품입력"/>
      <sheetName val="원재료입력"/>
      <sheetName val="basic_info"/>
      <sheetName val="노무비"/>
      <sheetName val="인원계획-미화"/>
      <sheetName val="SIMULATION"/>
      <sheetName val="Sheet11"/>
      <sheetName val="조정명세서"/>
      <sheetName val="기본정보"/>
      <sheetName val="계정code"/>
      <sheetName val="과"/>
      <sheetName val="반제품생산량(12월월간)"/>
      <sheetName val="원가계산"/>
      <sheetName val="프린트입출고(누적)"/>
      <sheetName val="1"/>
      <sheetName val="22.보증금(전화가입권)"/>
      <sheetName val="외화"/>
      <sheetName val="24.보증금(전신전화가입권)"/>
      <sheetName val="고정비"/>
      <sheetName val="절대지우지말것"/>
      <sheetName val="A(1)"/>
      <sheetName val="서식시트"/>
      <sheetName val="99매출현"/>
      <sheetName val="CHECK"/>
      <sheetName val="산출기준(파견전산실)"/>
      <sheetName val="회수내역"/>
      <sheetName val="4.경비 5.영업외수지"/>
      <sheetName val="(1)메가총괄"/>
      <sheetName val="(3)프리머스"/>
      <sheetName val="Sheet3"/>
      <sheetName val="8월"/>
      <sheetName val="99종합"/>
      <sheetName val="10.31"/>
      <sheetName val="정산표"/>
      <sheetName val="RV미수수익보정"/>
      <sheetName val="불균등-거치외(미수)"/>
      <sheetName val="불균등-TOP(선수)"/>
      <sheetName val="English"/>
      <sheetName val="표지"/>
      <sheetName val="현금예금"/>
      <sheetName val="확인서"/>
      <sheetName val="기준재고"/>
      <sheetName val="B1(반포1차)"/>
      <sheetName val="Index"/>
      <sheetName val="DY092"/>
      <sheetName val="제작실적"/>
      <sheetName val="COMM"/>
      <sheetName val="Macro1"/>
      <sheetName val="미착상품30"/>
      <sheetName val="5.세운W-A"/>
      <sheetName val="Sheet7"/>
      <sheetName val="2008"/>
      <sheetName val="급여대장"/>
      <sheetName val="TB(BS)"/>
      <sheetName val="TB(PL)"/>
      <sheetName val="전문직"/>
      <sheetName val="인턴사원"/>
      <sheetName val="control"/>
      <sheetName val="노임"/>
      <sheetName val="생산직"/>
      <sheetName val="갑지"/>
      <sheetName val="실행"/>
      <sheetName val="플래티늄미디어"/>
      <sheetName val="Variable"/>
      <sheetName val="Sheet1 (3)"/>
      <sheetName val="DI1"/>
      <sheetName val="PL"/>
      <sheetName val="98"/>
      <sheetName val="유진기업"/>
      <sheetName val="conclusion"/>
      <sheetName val="결정단가"/>
      <sheetName val="comparables"/>
      <sheetName val="Deduction"/>
      <sheetName val="other"/>
      <sheetName val="기본사항"/>
      <sheetName val="수정시산표"/>
      <sheetName val="건강보험data"/>
      <sheetName val="고용보험data"/>
      <sheetName val="국민연금data"/>
      <sheetName val="급여data(서울)"/>
      <sheetName val="상여data(서울)"/>
      <sheetName val="그패프"/>
      <sheetName val="231218재직현황"/>
      <sheetName val="Links"/>
      <sheetName val="2월계획"/>
      <sheetName val="A-LINE"/>
      <sheetName val="YOEMAGUM"/>
      <sheetName val="소기"/>
      <sheetName val="IS_03"/>
      <sheetName val="원가명세_0703"/>
      <sheetName val="보정전"/>
      <sheetName val="F12"/>
      <sheetName val="국내총괄"/>
      <sheetName val="외주가공비0109"/>
      <sheetName val="양식(직판용)"/>
      <sheetName val="매출(월누계)"/>
      <sheetName val="송산관11년월별매출(최종)"/>
      <sheetName val="지분법평가1분기"/>
      <sheetName val="검토사항"/>
      <sheetName val="前期시산표"/>
      <sheetName val="ld-극동"/>
      <sheetName val="부산물"/>
      <sheetName val="96수표어음"/>
      <sheetName val="매출.물동명세"/>
      <sheetName val="UTMBPL"/>
      <sheetName val="대표자"/>
      <sheetName val="대표경력"/>
      <sheetName val="신예"/>
      <sheetName val="입력항목"/>
      <sheetName val="업체손실공수.xls"/>
      <sheetName val="적현로"/>
      <sheetName val="unit 4"/>
      <sheetName val="미착기계"/>
      <sheetName val="대가목록"/>
      <sheetName val="96추정PL"/>
      <sheetName val="리뉴얼상각"/>
      <sheetName val="고수익"/>
      <sheetName val="Basic_Information"/>
      <sheetName val="월제조(03.09월)"/>
      <sheetName val="이자율"/>
      <sheetName val="理由"/>
      <sheetName val="원가계산서"/>
      <sheetName val="평가표(당월)"/>
      <sheetName val="대기업"/>
      <sheetName val="①매출"/>
      <sheetName val="96월별PL"/>
      <sheetName val="정의"/>
      <sheetName val="장적산출"/>
      <sheetName val="CaratPrévisions "/>
      <sheetName val="CaratRM99Division "/>
      <sheetName val="CaratRMDivision"/>
      <sheetName val="CaratRSBDivision"/>
      <sheetName val="2.ABX개별"/>
      <sheetName val="년간합계"/>
      <sheetName val="Macro2"/>
      <sheetName val="현금"/>
      <sheetName val="지성학원"/>
      <sheetName val="ILBAN"/>
      <sheetName val="경제성분석"/>
      <sheetName val="부채"/>
      <sheetName val="차입금"/>
      <sheetName val="수익비용총괄"/>
      <sheetName val="축종별판매량"/>
      <sheetName val="0305"/>
      <sheetName val="해창정"/>
      <sheetName val="T6-6(2)"/>
      <sheetName val="표준대차대조표(갑)"/>
      <sheetName val="매출"/>
      <sheetName val="본사타처"/>
      <sheetName val="가능목표"/>
      <sheetName val="동해title"/>
      <sheetName val="달성율"/>
      <sheetName val="XL4Poppy"/>
      <sheetName val="10월"/>
      <sheetName val="총괄표"/>
      <sheetName val="기준"/>
      <sheetName val="매출채권(외출)"/>
      <sheetName val="매입수불자재"/>
      <sheetName val="상품매출"/>
      <sheetName val="재고 "/>
      <sheetName val="책임준비금"/>
      <sheetName val="99입장목표"/>
      <sheetName val="HP1AMLIST"/>
      <sheetName val="마진"/>
      <sheetName val="받어"/>
      <sheetName val="기계"/>
      <sheetName val="공용"/>
      <sheetName val="선급비용내역서"/>
      <sheetName val="설정(한도)"/>
      <sheetName val="Fin_Assumption"/>
      <sheetName val="sst,stl창호"/>
      <sheetName val="RPC연체 원본"/>
      <sheetName val="FF시장분석 (3)"/>
      <sheetName val="Sound9월"/>
      <sheetName val="Sheet4"/>
      <sheetName val="투자기타"/>
      <sheetName val="Voice_Revenue"/>
      <sheetName val="화요일"/>
      <sheetName val="수요일"/>
      <sheetName val="매출검토"/>
      <sheetName val="비율"/>
      <sheetName val="변제"/>
      <sheetName val="이자"/>
      <sheetName val="WPL"/>
      <sheetName val="Ship Advice"/>
      <sheetName val="호남2"/>
      <sheetName val="목표고객속보"/>
      <sheetName val="00'미수"/>
      <sheetName val="특별유가증권"/>
      <sheetName val="Publishing Plan(Edit)"/>
      <sheetName val="완성차 미수금"/>
      <sheetName val="2000년자료"/>
      <sheetName val="대구경북"/>
      <sheetName val="월별손익현황"/>
      <sheetName val="서울서부"/>
      <sheetName val="부산경남"/>
      <sheetName val="서울동부"/>
      <sheetName val="인천경기"/>
      <sheetName val="중부본부"/>
      <sheetName val="호남본부"/>
      <sheetName val="기본 FACTOR"/>
      <sheetName val="통장출금액"/>
      <sheetName val="계정별실적"/>
      <sheetName val="보증금_전신전화가입권_"/>
      <sheetName val="캔개발배경"/>
      <sheetName val="시장"/>
      <sheetName val="일정표"/>
      <sheetName val="제품수불"/>
      <sheetName val="기흥진행률"/>
      <sheetName val="안전보호구98"/>
      <sheetName val="일위대가표"/>
      <sheetName val="master"/>
      <sheetName val="총괄"/>
      <sheetName val="control sheet"/>
      <sheetName val="non"/>
      <sheetName val="대환취급"/>
      <sheetName val="4"/>
      <sheetName val="단위단가"/>
      <sheetName val="98년이전원본"/>
      <sheetName val="2.상각보정명세"/>
      <sheetName val="PPS2"/>
      <sheetName val="3-4.변동내역"/>
      <sheetName val="97 사업추정(WEKI)"/>
      <sheetName val="0-Basics"/>
      <sheetName val="무비"/>
      <sheetName val="미래프린팅"/>
      <sheetName val="제이파크"/>
      <sheetName val="특판제외"/>
      <sheetName val="2-2.매출분석"/>
      <sheetName val="합손"/>
      <sheetName val="3-4현"/>
      <sheetName val="3-3현"/>
      <sheetName val="maccp04"/>
      <sheetName val="시산표(매출조정전)"/>
      <sheetName val="계약서0620"/>
      <sheetName val="F유가증권"/>
      <sheetName val="주식배당"/>
      <sheetName val="미지급금"/>
      <sheetName val="별제권_정리담보권1"/>
      <sheetName val="연봉제451"/>
      <sheetName val="2004년하반기 경평반영_민원반영영업점"/>
      <sheetName val="유통조직현황"/>
      <sheetName val="단기차입금(200006)"/>
      <sheetName val="민감도분석"/>
      <sheetName val="Data gathering"/>
      <sheetName val="국문FS(제조원가 반영전)"/>
      <sheetName val="금융소득종합과세"/>
      <sheetName val="근로소득세2001"/>
      <sheetName val="운영자금차입금"/>
      <sheetName val="손익계산서"/>
      <sheetName val="공장"/>
      <sheetName val="승용"/>
      <sheetName val="본부장"/>
      <sheetName val="현예금LS"/>
      <sheetName val="장기성단가"/>
      <sheetName val="용역매출2"/>
      <sheetName val="선급금"/>
      <sheetName val="월할경비"/>
      <sheetName val="내역(설계)"/>
      <sheetName val="Inv. LS"/>
      <sheetName val="가수금대체"/>
      <sheetName val="Actual data"/>
      <sheetName val="당년매출집계"/>
      <sheetName val="예산실적비교"/>
      <sheetName val="분개장·원장"/>
      <sheetName val="대차대조"/>
      <sheetName val="기초데이타"/>
      <sheetName val="주요경영지표"/>
      <sheetName val="제품수불(대체)"/>
      <sheetName val="총제품수불"/>
      <sheetName val="제품입력"/>
      <sheetName val="반품"/>
      <sheetName val="정상"/>
      <sheetName val="폐기-090831"/>
      <sheetName val="민감도"/>
      <sheetName val="수입LIST"/>
      <sheetName val="입력자료"/>
      <sheetName val="xxxxxx"/>
      <sheetName val="이익잉여금처분계산서"/>
      <sheetName val="일일계획"/>
      <sheetName val="지역매출USD(2002)"/>
      <sheetName val="ARDEPPROPERTY"/>
      <sheetName val="원가기준정보"/>
      <sheetName val="원가배부작업시간"/>
      <sheetName val="유림골조"/>
      <sheetName val="INV"/>
      <sheetName val="자료"/>
      <sheetName val="MH"/>
      <sheetName val="400H 가공,금형비"/>
      <sheetName val="1.3.분기세부"/>
      <sheetName val="토요일"/>
      <sheetName val="Main"/>
      <sheetName val="9월리베이트"/>
      <sheetName val="기안"/>
      <sheetName val="목차"/>
      <sheetName val="이익잉여금"/>
      <sheetName val=" 견적서"/>
      <sheetName val="공정가치"/>
      <sheetName val="기본데이터"/>
      <sheetName val="D1300 자삽"/>
      <sheetName val="----"/>
      <sheetName val="터파기및재료"/>
      <sheetName val="단기차입금"/>
      <sheetName val="기타현황"/>
      <sheetName val="지급자재"/>
      <sheetName val="2.대외공문"/>
      <sheetName val="0601"/>
      <sheetName val="공통가설"/>
      <sheetName val="INFO"/>
      <sheetName val="조도계산서 (도서)"/>
      <sheetName val="20관리비율"/>
      <sheetName val="J直材4"/>
      <sheetName val="K1CSP-00"/>
      <sheetName val="임율"/>
      <sheetName val="집-년간총율"/>
      <sheetName val="sm"/>
      <sheetName val="공정집계_국별"/>
      <sheetName val="영업.일1"/>
      <sheetName val="국내재료(집)"/>
      <sheetName val="재료집계"/>
      <sheetName val="견적구분"/>
      <sheetName val="내역서2안"/>
      <sheetName val="비목계산"/>
      <sheetName val="구입부품비"/>
      <sheetName val="회사개황최종"/>
      <sheetName val="제조원가계산"/>
      <sheetName val="품목별매출"/>
      <sheetName val="2003"/>
      <sheetName val="2002"/>
      <sheetName val="정화조동내역"/>
      <sheetName val="매  출"/>
      <sheetName val="추천서"/>
      <sheetName val="CAUDIT"/>
      <sheetName val="RD제품개발투자비(매가)"/>
      <sheetName val="Baby일위대가"/>
      <sheetName val="공통가설공사"/>
      <sheetName val="손익"/>
      <sheetName val="내역"/>
      <sheetName val="퇴직영수증"/>
      <sheetName val="제품별 MC"/>
      <sheetName val="T_통화현황_대리점"/>
      <sheetName val="정비직인건비(서울제외)"/>
      <sheetName val="2003SaleHC"/>
      <sheetName val="계산근거"/>
      <sheetName val="2000제조1"/>
      <sheetName val="실행계획"/>
      <sheetName val="미수증권9706"/>
      <sheetName val="관람석제출"/>
      <sheetName val="제품단가.."/>
      <sheetName val="DWPM"/>
      <sheetName val="비주거용"/>
      <sheetName val="건물"/>
      <sheetName val="노c"/>
      <sheetName val="2분기평가"/>
      <sheetName val="건축내역"/>
      <sheetName val="급여"/>
      <sheetName val="일반사항"/>
      <sheetName val="재무.17.충당금 명세서"/>
      <sheetName val="건축"/>
      <sheetName val="주민등록"/>
      <sheetName val="진행률"/>
      <sheetName val="거래선별"/>
      <sheetName val="매출계획 작성 가이드"/>
      <sheetName val="손익계획_정리"/>
      <sheetName val="단지별수거량"/>
      <sheetName val="财务费用表"/>
      <sheetName val="2000이전건준공"/>
      <sheetName val="2001발주"/>
      <sheetName val="9.1"/>
      <sheetName val="XREF"/>
      <sheetName val="경영계획_영화"/>
      <sheetName val="회수율"/>
      <sheetName val="MM"/>
      <sheetName val="면적"/>
      <sheetName val="인상기준"/>
      <sheetName val="경비테이블"/>
      <sheetName val="유림콘도"/>
      <sheetName val="가격요약"/>
      <sheetName val="원본"/>
      <sheetName val="월별손익"/>
      <sheetName val="보정사항"/>
      <sheetName val="A2"/>
      <sheetName val="기초"/>
      <sheetName val="TIBURON"/>
      <sheetName val="계수원본(99_2_28)"/>
      <sheetName val="외상매출금현황-수정분_A2"/>
      <sheetName val="H_P견적(참조)"/>
      <sheetName val="제조원가계산서_(2)"/>
      <sheetName val="예금미수_(2)"/>
      <sheetName val="JOB_Assign"/>
      <sheetName val="업무분장_"/>
      <sheetName val="1_00매출액"/>
      <sheetName val="22_보증금(전화가입권)"/>
      <sheetName val="지분법(AK)_(2)"/>
      <sheetName val="한일자야(감액손실)_(2)"/>
      <sheetName val="24_보증금(전신전화가입권)"/>
      <sheetName val="10_31"/>
      <sheetName val="Sheet1_(3)"/>
      <sheetName val="4_경비_5_영업외수지"/>
      <sheetName val="5_세운W-A"/>
      <sheetName val="월제조(03_09월)"/>
      <sheetName val="재고_"/>
      <sheetName val="매출_물동명세"/>
      <sheetName val="2_ABX개별"/>
      <sheetName val="CaratPrévisions_"/>
      <sheetName val="CaratRM99Division_"/>
      <sheetName val="업체손실공수_xls"/>
      <sheetName val="unit_4"/>
      <sheetName val="Ship_Advice"/>
      <sheetName val="97_사업추정(WEKI)"/>
      <sheetName val="control_sheet"/>
      <sheetName val="국문FS(제조원가_반영전)"/>
      <sheetName val="RPC연체_원본"/>
      <sheetName val="FF시장분석_(3)"/>
      <sheetName val="_견적서"/>
      <sheetName val="2_상각보정명세"/>
      <sheetName val="Publishing_Plan(Edit)"/>
      <sheetName val="완성차_미수금"/>
      <sheetName val="2-2_매출분석"/>
      <sheetName val="기본_FACTOR"/>
      <sheetName val="2004년하반기_경평반영_민원반영영업점"/>
      <sheetName val="XLUTIL"/>
      <sheetName val="공통사항"/>
      <sheetName val="9904"/>
      <sheetName val="9908"/>
      <sheetName val="9912"/>
      <sheetName val="9902"/>
      <sheetName val="9901"/>
      <sheetName val="9907"/>
      <sheetName val="9906"/>
      <sheetName val="9903"/>
      <sheetName val="9905"/>
      <sheetName val="9911"/>
      <sheetName val="9910"/>
      <sheetName val="9909"/>
      <sheetName val="060930"/>
      <sheetName val="Work"/>
      <sheetName val="tax1"/>
      <sheetName val="2007년분개장"/>
      <sheetName val="개인별급여명세서"/>
      <sheetName val="청구서"/>
      <sheetName val="Revised PEGS98"/>
      <sheetName val="최종전사PL"/>
      <sheetName val="투찰가"/>
      <sheetName val="MAT"/>
      <sheetName val="박상무"/>
      <sheetName val="곽병갑"/>
      <sheetName val="김석천"/>
      <sheetName val="오이균"/>
      <sheetName val="이명례"/>
      <sheetName val="자재비실적"/>
      <sheetName val="应付账款余额表"/>
      <sheetName val="자재별"/>
      <sheetName val="예적금"/>
      <sheetName val="계정잔액"/>
      <sheetName val="사업자등록증"/>
      <sheetName val="3.판관비명세서"/>
      <sheetName val="매출현황(월별)  (2)"/>
      <sheetName val="월고정비"/>
      <sheetName val="월고정비_변동비추가"/>
      <sheetName val="월고정비_공헌이익"/>
      <sheetName val="월고정비_손익분기점(1)"/>
      <sheetName val="월고정비_손익분기점(2)"/>
      <sheetName val="급여및잡급"/>
      <sheetName val="복리후생비"/>
      <sheetName val="통신비"/>
      <sheetName val="전력비"/>
      <sheetName val="감가상각비(유형)"/>
      <sheetName val="감가상각비(무형)"/>
      <sheetName val="지급임차료"/>
      <sheetName val="수선비"/>
      <sheetName val="보험료"/>
      <sheetName val="차량유지비"/>
      <sheetName val="교육훈련비"/>
      <sheetName val="운반비"/>
      <sheetName val="소모품비"/>
      <sheetName val="소모품비 (2)"/>
      <sheetName val="제조경비-소모품비"/>
      <sheetName val="소모품비(제조경비-변동비품목)"/>
      <sheetName val="지급수수료"/>
      <sheetName val="여비교통비외"/>
      <sheetName val="외주가공비외"/>
      <sheetName val="원재료"/>
      <sheetName val="현금과예금LS"/>
      <sheetName val="매출원가"/>
      <sheetName val="조직"/>
      <sheetName val="배부기준"/>
      <sheetName val="GR_EBITDA"/>
      <sheetName val="GR_판매추이"/>
      <sheetName val="GR_전사이익"/>
      <sheetName val="기조_증감"/>
      <sheetName val="기조_손익"/>
      <sheetName val="증감내역"/>
      <sheetName val="Laying"/>
      <sheetName val="0096판보"/>
      <sheetName val="1월"/>
      <sheetName val="건설가"/>
      <sheetName val="예금구좌"/>
      <sheetName val="1.능률현황"/>
      <sheetName val="2.호선별예상실적"/>
      <sheetName val="6호기"/>
      <sheetName val="총요약"/>
      <sheetName val="1월월보"/>
      <sheetName val="下조건"/>
      <sheetName val="등록정보"/>
      <sheetName val="间接"/>
      <sheetName val="后勤"/>
      <sheetName val="TSOE"/>
      <sheetName val="결산조정08"/>
      <sheetName val="종합"/>
      <sheetName val="Ⅰ-3"/>
      <sheetName val="코드"/>
      <sheetName val="IJABUNRI"/>
      <sheetName val="담보명세"/>
      <sheetName val="Macro3"/>
      <sheetName val="R&amp;D"/>
      <sheetName val="생산량"/>
      <sheetName val="RPC연체"/>
      <sheetName val="S&amp;R"/>
      <sheetName val="anaysis_sheet"/>
      <sheetName val="월별수입"/>
      <sheetName val="단가표"/>
      <sheetName val="수당table"/>
      <sheetName val="上座率"/>
      <sheetName val="회의자료"/>
      <sheetName val="3'RD Party"/>
      <sheetName val="지급어음"/>
      <sheetName val="5600"/>
      <sheetName val="대구은행"/>
      <sheetName val="20021231"/>
      <sheetName val="engline"/>
      <sheetName val="첨부3"/>
      <sheetName val="상품목록시트"/>
      <sheetName val="외관불량현황"/>
      <sheetName val="직무구분"/>
      <sheetName val="직무인건비"/>
      <sheetName val="직무인원"/>
      <sheetName val="등록현황"/>
      <sheetName val="급여인상효과-연간부담분"/>
      <sheetName val="LCD_BOM"/>
      <sheetName val="BOM"/>
      <sheetName val="회사BS"/>
      <sheetName val="조명시설"/>
      <sheetName val="전체"/>
      <sheetName val="Sheet1 (2)"/>
      <sheetName val="参照"/>
      <sheetName val="유효담보가액"/>
      <sheetName val="CAMERA"/>
      <sheetName val="제품코드"/>
      <sheetName val="일별자금"/>
      <sheetName val="물량"/>
      <sheetName val="VENDOR LIST"/>
      <sheetName val="공통비"/>
      <sheetName val="산5-7"/>
      <sheetName val="科目余额表"/>
      <sheetName val="应收帐款(외상매출금)"/>
      <sheetName val="Analysis"/>
      <sheetName val="내수자재"/>
      <sheetName val="국민연금"/>
    </sheetNames>
    <sheetDataSet>
      <sheetData sheetId="0" refreshError="1">
        <row r="13">
          <cell r="E13" t="str">
            <v>외상매출금</v>
          </cell>
          <cell r="F13">
            <v>5082464183</v>
          </cell>
          <cell r="G13">
            <v>0</v>
          </cell>
          <cell r="H13">
            <v>5944818452</v>
          </cell>
          <cell r="I13">
            <v>0</v>
          </cell>
          <cell r="J13">
            <v>0</v>
          </cell>
          <cell r="K13">
            <v>100000</v>
          </cell>
          <cell r="L13">
            <v>5944718452</v>
          </cell>
          <cell r="M13"/>
        </row>
        <row r="14">
          <cell r="E14" t="str">
            <v>대손충당금</v>
          </cell>
          <cell r="F14">
            <v>11994615</v>
          </cell>
          <cell r="G14">
            <v>5070469568</v>
          </cell>
          <cell r="H14">
            <v>23838721</v>
          </cell>
          <cell r="I14">
            <v>5920979731</v>
          </cell>
          <cell r="J14">
            <v>0</v>
          </cell>
          <cell r="K14">
            <v>0</v>
          </cell>
          <cell r="L14">
            <v>23838721</v>
          </cell>
          <cell r="M14">
            <v>5920879731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sheetData sheetId="656"/>
      <sheetData sheetId="657"/>
      <sheetData sheetId="658"/>
      <sheetData sheetId="659"/>
      <sheetData sheetId="660"/>
      <sheetData sheetId="66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sheetData sheetId="689">
        <row r="13">
          <cell r="E13">
            <v>0</v>
          </cell>
        </row>
      </sheetData>
      <sheetData sheetId="690"/>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sheetData sheetId="708" refreshError="1"/>
      <sheetData sheetId="709" refreshError="1"/>
      <sheetData sheetId="710" refreshError="1"/>
      <sheetData sheetId="711" refreshError="1"/>
      <sheetData sheetId="712"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04A"/>
      <sheetName val="대차대조표"/>
      <sheetName val="첨부1"/>
      <sheetName val="DATE"/>
      <sheetName val="2.대외공문"/>
      <sheetName val="FAB별"/>
      <sheetName val="연수원교육미수료자"/>
      <sheetName val="정기적금"/>
      <sheetName val="관계주식명세"/>
    </sheetNames>
    <definedNames>
      <definedName name="입출고삭제"/>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계약10일"/>
      <sheetName val="자산가치"/>
      <sheetName val="Sample"/>
      <sheetName val="정기적금"/>
      <sheetName val="05-2W"/>
      <sheetName val="Macro1"/>
      <sheetName val="Actual (4)"/>
      <sheetName val="controll"/>
      <sheetName val="민감도"/>
    </sheetNames>
    <definedNames>
      <definedName name="don"/>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20호(1)"/>
      <sheetName val="20호(2)"/>
      <sheetName val="20호(3)"/>
      <sheetName val="26호(갑)"/>
      <sheetName val="26호(을)"/>
      <sheetName val="타법인주식"/>
      <sheetName val="35호"/>
      <sheetName val="39호"/>
      <sheetName val="48호"/>
      <sheetName val="51호"/>
      <sheetName val="54호(갑)"/>
      <sheetName val="54호(을)"/>
      <sheetName val="63호"/>
      <sheetName val="대차대조표"/>
      <sheetName val="SALE"/>
      <sheetName val="시산표"/>
      <sheetName val="원가"/>
      <sheetName val="사업"/>
      <sheetName val="제품분류코드"/>
      <sheetName val="Sheet2"/>
      <sheetName val="basic_info"/>
      <sheetName val="5월"/>
      <sheetName val="감가상각"/>
    </sheetNames>
    <sheetDataSet>
      <sheetData sheetId="0" refreshError="1">
        <row r="6">
          <cell r="C6" t="str">
            <v>성진기계㈜</v>
          </cell>
        </row>
        <row r="8">
          <cell r="C8" t="str">
            <v>610-81-08943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색인"/>
      <sheetName val="기본"/>
      <sheetName val="수정"/>
      <sheetName val="제조원가"/>
      <sheetName val="주석 (2)"/>
      <sheetName val="중요성"/>
      <sheetName val="대차"/>
      <sheetName val="손익"/>
      <sheetName val="잉여금"/>
      <sheetName val="현금흐름표"/>
      <sheetName val="법인세"/>
      <sheetName val="현금과예금"/>
      <sheetName val="현금"/>
      <sheetName val="유가증권"/>
      <sheetName val="매출채권"/>
      <sheetName val="매출"/>
      <sheetName val="VAT대조"/>
      <sheetName val="투자"/>
      <sheetName val="차입금"/>
      <sheetName val="자본"/>
      <sheetName val="어음수불"/>
      <sheetName val="미회수어음"/>
      <sheetName val="판관비"/>
      <sheetName val="영업외손익"/>
      <sheetName val="외환익"/>
      <sheetName val="외환손"/>
      <sheetName val="이자비용"/>
      <sheetName val="이자수익"/>
      <sheetName val="법인세등"/>
      <sheetName val="Sheet1"/>
      <sheetName val="기타당좌 (2)"/>
      <sheetName val="재고 (2)"/>
      <sheetName val="재고2 (2)"/>
      <sheetName val="재고3"/>
      <sheetName val="재고명세"/>
      <sheetName val="상품"/>
      <sheetName val="제품"/>
      <sheetName val="제품2"/>
      <sheetName val="반제품"/>
      <sheetName val="재공품"/>
      <sheetName val="원재료"/>
      <sheetName val="포장재"/>
      <sheetName val="매출원가 (2)"/>
      <sheetName val="매출명세"/>
      <sheetName val="유형 (2)"/>
      <sheetName val="토지"/>
      <sheetName val="상각"/>
      <sheetName val="매입채무 (2)"/>
      <sheetName val="매입"/>
      <sheetName val="특수"/>
      <sheetName val="외매입"/>
      <sheetName val="미지급"/>
      <sheetName val="기타유동 (2)"/>
      <sheetName val="퇴직급여 (2)"/>
      <sheetName val="급여 (2)"/>
      <sheetName val="급여2"/>
      <sheetName val="매출채권처분"/>
      <sheetName val="경영지표"/>
      <sheetName val="내부"/>
      <sheetName val="조정"/>
      <sheetName val="리앤리"/>
      <sheetName val="주석"/>
      <sheetName val="조회"/>
      <sheetName val="환율"/>
      <sheetName val="정산표"/>
      <sheetName val="회사정보"/>
      <sheetName val="FG"/>
      <sheetName val="토목주소"/>
      <sheetName val="프랜트면허"/>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4">
          <cell r="A4" t="str">
            <v>계정과목</v>
          </cell>
          <cell r="B4" t="str">
            <v>거래처</v>
          </cell>
        </row>
        <row r="5">
          <cell r="A5" t="str">
            <v>외화환산이익</v>
          </cell>
          <cell r="B5" t="str">
            <v>기업은행</v>
          </cell>
          <cell r="C5" t="str">
            <v>USD242740.02</v>
          </cell>
        </row>
        <row r="6">
          <cell r="C6" t="str">
            <v>JPY133533</v>
          </cell>
        </row>
        <row r="7">
          <cell r="C7" t="str">
            <v>EUR155992.91</v>
          </cell>
        </row>
        <row r="8">
          <cell r="C8" t="str">
            <v>HKD11078.42</v>
          </cell>
        </row>
        <row r="9">
          <cell r="B9" t="str">
            <v>하나은행</v>
          </cell>
          <cell r="C9" t="str">
            <v>USD1</v>
          </cell>
        </row>
        <row r="10">
          <cell r="B10" t="str">
            <v>매출채권</v>
          </cell>
          <cell r="C10" t="str">
            <v>USD6,547.84</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85F04-06EA-457C-9443-9EBA26389F99}">
  <sheetPr>
    <tabColor rgb="FF005EB8"/>
  </sheetPr>
  <dimension ref="B2:H468"/>
  <sheetViews>
    <sheetView showGridLines="0" tabSelected="1" zoomScale="85" zoomScaleNormal="85" workbookViewId="0">
      <pane xSplit="3" ySplit="9" topLeftCell="D53" activePane="bottomRight" state="frozen"/>
      <selection pane="topRight" activeCell="A33" sqref="A33"/>
      <selection pane="bottomLeft" activeCell="A33" sqref="A33"/>
      <selection pane="bottomRight" activeCell="G55" sqref="G55"/>
    </sheetView>
  </sheetViews>
  <sheetFormatPr defaultColWidth="12.625" defaultRowHeight="13.5"/>
  <cols>
    <col min="1" max="1" width="2.625" style="3" customWidth="1"/>
    <col min="2" max="2" width="8.625" style="3" customWidth="1"/>
    <col min="3" max="4" width="15.625" style="3" customWidth="1"/>
    <col min="5" max="5" width="67" style="3" customWidth="1"/>
    <col min="6" max="7" width="60.625" style="3" customWidth="1"/>
    <col min="8" max="16384" width="12.625" style="3"/>
  </cols>
  <sheetData>
    <row r="2" spans="2:7" ht="23.25">
      <c r="B2" s="1" t="s">
        <v>0</v>
      </c>
      <c r="C2" s="2"/>
      <c r="D2" s="2"/>
      <c r="E2" s="2"/>
      <c r="F2" s="2"/>
      <c r="G2" s="2"/>
    </row>
    <row r="5" spans="2:7">
      <c r="B5" s="3" t="s">
        <v>1</v>
      </c>
    </row>
    <row r="6" spans="2:7">
      <c r="B6" s="3" t="s">
        <v>2</v>
      </c>
      <c r="G6" s="3">
        <f>COUNTA(G10:G153)</f>
        <v>47</v>
      </c>
    </row>
    <row r="9" spans="2:7">
      <c r="B9" s="4" t="s">
        <v>3</v>
      </c>
      <c r="C9" s="5" t="s">
        <v>4</v>
      </c>
      <c r="D9" s="5" t="s">
        <v>5</v>
      </c>
      <c r="E9" s="5" t="s">
        <v>6</v>
      </c>
      <c r="F9" s="5" t="s">
        <v>7</v>
      </c>
      <c r="G9" s="6" t="s">
        <v>8</v>
      </c>
    </row>
    <row r="10" spans="2:7" ht="135">
      <c r="B10" s="7">
        <v>1</v>
      </c>
      <c r="C10" s="8">
        <f ca="1">TODAY()</f>
        <v>44938</v>
      </c>
      <c r="D10" s="19" t="s">
        <v>9</v>
      </c>
      <c r="E10" s="18" t="s">
        <v>10</v>
      </c>
      <c r="F10" s="9"/>
      <c r="G10" s="9" t="s">
        <v>11</v>
      </c>
    </row>
    <row r="11" spans="2:7" ht="162">
      <c r="B11" s="10">
        <f>B10+1</f>
        <v>2</v>
      </c>
      <c r="C11" s="8">
        <f t="shared" ref="C11:C14" ca="1" si="0">TODAY()</f>
        <v>44938</v>
      </c>
      <c r="D11" s="19" t="s">
        <v>9</v>
      </c>
      <c r="E11" s="18" t="s">
        <v>12</v>
      </c>
      <c r="F11" s="12"/>
      <c r="G11" s="20" t="s">
        <v>13</v>
      </c>
    </row>
    <row r="12" spans="2:7" ht="27">
      <c r="B12" s="10">
        <f t="shared" ref="B12:B56" si="1">B11+1</f>
        <v>3</v>
      </c>
      <c r="C12" s="8">
        <f t="shared" ca="1" si="0"/>
        <v>44938</v>
      </c>
      <c r="D12" s="19" t="s">
        <v>9</v>
      </c>
      <c r="E12" s="18" t="s">
        <v>14</v>
      </c>
      <c r="F12" s="12"/>
      <c r="G12" s="20" t="s">
        <v>15</v>
      </c>
    </row>
    <row r="13" spans="2:7" ht="54">
      <c r="B13" s="10">
        <f t="shared" si="1"/>
        <v>4</v>
      </c>
      <c r="C13" s="8">
        <f t="shared" ca="1" si="0"/>
        <v>44938</v>
      </c>
      <c r="D13" s="19" t="s">
        <v>9</v>
      </c>
      <c r="E13" s="18" t="s">
        <v>16</v>
      </c>
      <c r="F13" s="12"/>
      <c r="G13" s="12" t="s">
        <v>17</v>
      </c>
    </row>
    <row r="14" spans="2:7" ht="94.5">
      <c r="B14" s="10">
        <f t="shared" si="1"/>
        <v>5</v>
      </c>
      <c r="C14" s="8">
        <f t="shared" ca="1" si="0"/>
        <v>44938</v>
      </c>
      <c r="D14" s="19" t="s">
        <v>9</v>
      </c>
      <c r="E14" s="12" t="s">
        <v>18</v>
      </c>
      <c r="F14" s="12"/>
      <c r="G14" s="12" t="s">
        <v>19</v>
      </c>
    </row>
    <row r="15" spans="2:7" ht="27">
      <c r="B15" s="10">
        <f t="shared" si="1"/>
        <v>6</v>
      </c>
      <c r="C15" s="8">
        <v>44929</v>
      </c>
      <c r="D15" s="19" t="s">
        <v>9</v>
      </c>
      <c r="E15" s="18" t="s">
        <v>20</v>
      </c>
      <c r="F15" s="12"/>
      <c r="G15" s="12" t="s">
        <v>21</v>
      </c>
    </row>
    <row r="16" spans="2:7" ht="40.5">
      <c r="B16" s="10">
        <f t="shared" si="1"/>
        <v>7</v>
      </c>
      <c r="C16" s="8">
        <v>44929</v>
      </c>
      <c r="D16" s="19" t="s">
        <v>9</v>
      </c>
      <c r="E16" s="18" t="s">
        <v>22</v>
      </c>
      <c r="F16" s="12"/>
      <c r="G16" s="20" t="s">
        <v>23</v>
      </c>
    </row>
    <row r="17" spans="2:8" ht="175.5">
      <c r="B17" s="10">
        <f t="shared" si="1"/>
        <v>8</v>
      </c>
      <c r="C17" s="8">
        <v>44929</v>
      </c>
      <c r="D17" s="19" t="s">
        <v>9</v>
      </c>
      <c r="E17" s="18" t="s">
        <v>24</v>
      </c>
      <c r="F17" s="12"/>
      <c r="G17" s="20" t="s">
        <v>25</v>
      </c>
    </row>
    <row r="18" spans="2:8" ht="67.5">
      <c r="B18" s="10">
        <f t="shared" si="1"/>
        <v>9</v>
      </c>
      <c r="C18" s="8">
        <v>44929</v>
      </c>
      <c r="D18" s="19" t="s">
        <v>9</v>
      </c>
      <c r="E18" s="12" t="s">
        <v>26</v>
      </c>
      <c r="F18" s="12"/>
      <c r="G18" s="12" t="s">
        <v>27</v>
      </c>
    </row>
    <row r="19" spans="2:8" ht="94.5">
      <c r="B19" s="10">
        <f t="shared" si="1"/>
        <v>10</v>
      </c>
      <c r="C19" s="8">
        <v>44929</v>
      </c>
      <c r="D19" s="19" t="s">
        <v>9</v>
      </c>
      <c r="E19" s="12" t="s">
        <v>28</v>
      </c>
      <c r="F19" s="12"/>
      <c r="G19" s="12" t="s">
        <v>29</v>
      </c>
      <c r="H19" s="209" t="s">
        <v>19852</v>
      </c>
    </row>
    <row r="20" spans="2:8" ht="81">
      <c r="B20" s="10">
        <f t="shared" si="1"/>
        <v>11</v>
      </c>
      <c r="C20" s="8">
        <v>44929</v>
      </c>
      <c r="D20" s="19">
        <v>13</v>
      </c>
      <c r="E20" s="12" t="s">
        <v>30</v>
      </c>
      <c r="F20" s="12"/>
      <c r="G20" s="12" t="s">
        <v>31</v>
      </c>
    </row>
    <row r="21" spans="2:8" ht="54">
      <c r="B21" s="10">
        <f t="shared" si="1"/>
        <v>12</v>
      </c>
      <c r="C21" s="8">
        <v>44929</v>
      </c>
      <c r="D21" s="19">
        <v>18</v>
      </c>
      <c r="E21" s="20" t="s">
        <v>32</v>
      </c>
      <c r="F21" s="12"/>
      <c r="G21" s="12" t="s">
        <v>33</v>
      </c>
    </row>
    <row r="22" spans="2:8" ht="40.5">
      <c r="B22" s="10">
        <f t="shared" si="1"/>
        <v>13</v>
      </c>
      <c r="C22" s="11">
        <v>44929</v>
      </c>
      <c r="D22" s="19">
        <v>18</v>
      </c>
      <c r="E22" s="12" t="s">
        <v>34</v>
      </c>
      <c r="F22" s="12"/>
      <c r="G22" s="20" t="s">
        <v>35</v>
      </c>
    </row>
    <row r="23" spans="2:8" ht="27">
      <c r="B23" s="10">
        <f t="shared" si="1"/>
        <v>14</v>
      </c>
      <c r="C23" s="11">
        <v>44929</v>
      </c>
      <c r="D23" s="13">
        <v>18</v>
      </c>
      <c r="E23" s="12" t="s">
        <v>36</v>
      </c>
      <c r="F23" s="12"/>
      <c r="G23" s="12" t="s">
        <v>37</v>
      </c>
      <c r="H23" s="209"/>
    </row>
    <row r="24" spans="2:8" ht="54">
      <c r="B24" s="10">
        <f t="shared" si="1"/>
        <v>15</v>
      </c>
      <c r="C24" s="11">
        <v>44929</v>
      </c>
      <c r="D24" s="13">
        <v>18</v>
      </c>
      <c r="E24" s="12" t="s">
        <v>38</v>
      </c>
      <c r="F24" s="12"/>
      <c r="G24" s="12" t="s">
        <v>39</v>
      </c>
    </row>
    <row r="25" spans="2:8" ht="54">
      <c r="B25" s="10">
        <f t="shared" si="1"/>
        <v>16</v>
      </c>
      <c r="C25" s="11">
        <v>44929</v>
      </c>
      <c r="D25" s="13">
        <v>19</v>
      </c>
      <c r="E25" s="12" t="s">
        <v>40</v>
      </c>
      <c r="F25" s="12"/>
      <c r="G25" s="12" t="s">
        <v>41</v>
      </c>
    </row>
    <row r="26" spans="2:8" ht="40.5">
      <c r="B26" s="10">
        <f t="shared" si="1"/>
        <v>17</v>
      </c>
      <c r="C26" s="11">
        <v>44929</v>
      </c>
      <c r="D26" s="13">
        <v>19</v>
      </c>
      <c r="E26" s="12" t="s">
        <v>42</v>
      </c>
      <c r="F26" s="12"/>
      <c r="G26" s="20" t="s">
        <v>25</v>
      </c>
    </row>
    <row r="27" spans="2:8" ht="40.5">
      <c r="B27" s="10">
        <f t="shared" si="1"/>
        <v>18</v>
      </c>
      <c r="C27" s="11">
        <v>44929</v>
      </c>
      <c r="D27" s="13">
        <v>19</v>
      </c>
      <c r="E27" s="12" t="s">
        <v>43</v>
      </c>
      <c r="F27" s="12"/>
      <c r="G27" s="12" t="s">
        <v>44</v>
      </c>
    </row>
    <row r="28" spans="2:8" ht="148.5">
      <c r="B28" s="10">
        <f t="shared" si="1"/>
        <v>19</v>
      </c>
      <c r="C28" s="11">
        <v>44929</v>
      </c>
      <c r="D28" s="13">
        <v>20</v>
      </c>
      <c r="E28" s="12" t="s">
        <v>45</v>
      </c>
      <c r="F28" s="12"/>
      <c r="G28" s="20" t="s">
        <v>46</v>
      </c>
      <c r="H28" s="209" t="s">
        <v>19853</v>
      </c>
    </row>
    <row r="29" spans="2:8" ht="148.5">
      <c r="B29" s="10">
        <f t="shared" si="1"/>
        <v>20</v>
      </c>
      <c r="C29" s="11">
        <v>44929</v>
      </c>
      <c r="D29" s="13">
        <v>20</v>
      </c>
      <c r="E29" s="12" t="s">
        <v>47</v>
      </c>
      <c r="F29" s="12"/>
      <c r="G29" s="12" t="s">
        <v>48</v>
      </c>
      <c r="H29" s="209" t="s">
        <v>19854</v>
      </c>
    </row>
    <row r="30" spans="2:8">
      <c r="B30" s="10">
        <f t="shared" si="1"/>
        <v>21</v>
      </c>
      <c r="C30" s="11">
        <v>44929</v>
      </c>
      <c r="D30" s="13">
        <v>21</v>
      </c>
      <c r="E30" s="12" t="s">
        <v>49</v>
      </c>
      <c r="F30" s="20"/>
      <c r="G30" s="20" t="s">
        <v>25</v>
      </c>
    </row>
    <row r="31" spans="2:8" ht="54">
      <c r="B31" s="10">
        <f t="shared" si="1"/>
        <v>22</v>
      </c>
      <c r="C31" s="11">
        <v>44929</v>
      </c>
      <c r="D31" s="13">
        <v>22</v>
      </c>
      <c r="E31" s="12" t="s">
        <v>50</v>
      </c>
      <c r="F31" s="12"/>
      <c r="G31" s="12" t="s">
        <v>51</v>
      </c>
    </row>
    <row r="32" spans="2:8" ht="27">
      <c r="B32" s="10">
        <f t="shared" si="1"/>
        <v>23</v>
      </c>
      <c r="C32" s="11">
        <v>44929</v>
      </c>
      <c r="D32" s="13">
        <v>23</v>
      </c>
      <c r="E32" s="12" t="s">
        <v>52</v>
      </c>
      <c r="F32" s="12"/>
      <c r="G32" s="12" t="s">
        <v>53</v>
      </c>
    </row>
    <row r="33" spans="2:8" ht="67.5">
      <c r="B33" s="10">
        <f t="shared" si="1"/>
        <v>24</v>
      </c>
      <c r="C33" s="11">
        <v>44929</v>
      </c>
      <c r="D33" s="13">
        <v>23</v>
      </c>
      <c r="E33" s="12" t="s">
        <v>54</v>
      </c>
      <c r="F33" s="12"/>
      <c r="G33" s="12" t="s">
        <v>55</v>
      </c>
    </row>
    <row r="34" spans="2:8" ht="94.5">
      <c r="B34" s="10">
        <f t="shared" si="1"/>
        <v>25</v>
      </c>
      <c r="C34" s="11">
        <v>44929</v>
      </c>
      <c r="D34" s="13">
        <v>23</v>
      </c>
      <c r="E34" s="12" t="s">
        <v>56</v>
      </c>
      <c r="F34" s="12"/>
      <c r="G34" s="12" t="s">
        <v>57</v>
      </c>
    </row>
    <row r="35" spans="2:8" ht="94.5">
      <c r="B35" s="10">
        <f t="shared" si="1"/>
        <v>26</v>
      </c>
      <c r="C35" s="11">
        <v>44929</v>
      </c>
      <c r="D35" s="13">
        <v>24</v>
      </c>
      <c r="E35" s="12" t="s">
        <v>58</v>
      </c>
      <c r="F35" s="12"/>
      <c r="G35" s="12" t="s">
        <v>59</v>
      </c>
    </row>
    <row r="36" spans="2:8" ht="81">
      <c r="B36" s="10">
        <f t="shared" si="1"/>
        <v>27</v>
      </c>
      <c r="C36" s="11">
        <v>44929</v>
      </c>
      <c r="D36" s="13" t="s">
        <v>60</v>
      </c>
      <c r="E36" s="12" t="s">
        <v>61</v>
      </c>
      <c r="F36" s="12"/>
      <c r="G36" s="12" t="s">
        <v>62</v>
      </c>
      <c r="H36" s="209" t="s">
        <v>19855</v>
      </c>
    </row>
    <row r="37" spans="2:8" ht="121.5">
      <c r="B37" s="10">
        <f t="shared" si="1"/>
        <v>28</v>
      </c>
      <c r="C37" s="11">
        <v>44929</v>
      </c>
      <c r="D37" s="13">
        <v>36</v>
      </c>
      <c r="E37" s="12" t="s">
        <v>63</v>
      </c>
      <c r="F37" s="12"/>
      <c r="G37" s="20" t="s">
        <v>64</v>
      </c>
    </row>
    <row r="38" spans="2:8" ht="40.5">
      <c r="B38" s="10">
        <f t="shared" si="1"/>
        <v>29</v>
      </c>
      <c r="C38" s="11">
        <v>44929</v>
      </c>
      <c r="D38" s="13">
        <v>36</v>
      </c>
      <c r="E38" s="12" t="s">
        <v>65</v>
      </c>
      <c r="F38" s="12"/>
      <c r="G38" s="12" t="s">
        <v>66</v>
      </c>
    </row>
    <row r="39" spans="2:8" ht="202.5">
      <c r="B39" s="10">
        <f t="shared" si="1"/>
        <v>30</v>
      </c>
      <c r="C39" s="11">
        <v>44929</v>
      </c>
      <c r="D39" s="13">
        <v>36</v>
      </c>
      <c r="E39" s="12" t="s">
        <v>67</v>
      </c>
      <c r="F39" s="12"/>
      <c r="G39" s="12" t="s">
        <v>68</v>
      </c>
    </row>
    <row r="40" spans="2:8" ht="148.5">
      <c r="B40" s="10">
        <f t="shared" si="1"/>
        <v>31</v>
      </c>
      <c r="C40" s="11">
        <v>44929</v>
      </c>
      <c r="D40" s="13">
        <v>37</v>
      </c>
      <c r="E40" s="12" t="s">
        <v>69</v>
      </c>
      <c r="F40" s="12"/>
      <c r="G40" s="12" t="s">
        <v>70</v>
      </c>
    </row>
    <row r="41" spans="2:8" ht="108">
      <c r="B41" s="10">
        <f t="shared" si="1"/>
        <v>32</v>
      </c>
      <c r="C41" s="11">
        <v>44929</v>
      </c>
      <c r="D41" s="13">
        <v>37</v>
      </c>
      <c r="E41" s="12" t="s">
        <v>71</v>
      </c>
      <c r="F41" s="12"/>
      <c r="G41" s="12" t="s">
        <v>72</v>
      </c>
      <c r="H41" s="209" t="s">
        <v>19857</v>
      </c>
    </row>
    <row r="42" spans="2:8" ht="67.5">
      <c r="B42" s="10">
        <f t="shared" si="1"/>
        <v>33</v>
      </c>
      <c r="C42" s="11">
        <v>44929</v>
      </c>
      <c r="D42" s="13">
        <v>37</v>
      </c>
      <c r="E42" s="12" t="s">
        <v>73</v>
      </c>
      <c r="F42" s="12"/>
      <c r="G42" s="12" t="s">
        <v>74</v>
      </c>
      <c r="H42" s="209" t="s">
        <v>19856</v>
      </c>
    </row>
    <row r="43" spans="2:8" ht="81">
      <c r="B43" s="10">
        <f t="shared" si="1"/>
        <v>34</v>
      </c>
      <c r="C43" s="11">
        <v>44929</v>
      </c>
      <c r="D43" s="13">
        <v>38</v>
      </c>
      <c r="E43" s="12" t="s">
        <v>75</v>
      </c>
      <c r="F43" s="12"/>
      <c r="G43" s="12" t="s">
        <v>76</v>
      </c>
    </row>
    <row r="44" spans="2:8" ht="54">
      <c r="B44" s="10">
        <f t="shared" si="1"/>
        <v>35</v>
      </c>
      <c r="C44" s="11">
        <v>44929</v>
      </c>
      <c r="D44" s="13">
        <v>38</v>
      </c>
      <c r="E44" s="12" t="s">
        <v>77</v>
      </c>
      <c r="F44" s="12"/>
      <c r="G44" s="12" t="s">
        <v>78</v>
      </c>
      <c r="H44" s="209" t="s">
        <v>19858</v>
      </c>
    </row>
    <row r="45" spans="2:8" ht="121.5">
      <c r="B45" s="10">
        <f t="shared" si="1"/>
        <v>36</v>
      </c>
      <c r="C45" s="11">
        <v>44929</v>
      </c>
      <c r="D45" s="13">
        <v>38</v>
      </c>
      <c r="E45" s="12" t="s">
        <v>79</v>
      </c>
      <c r="F45" s="12"/>
      <c r="G45" s="12" t="s">
        <v>80</v>
      </c>
      <c r="H45" s="209" t="s">
        <v>19859</v>
      </c>
    </row>
    <row r="46" spans="2:8">
      <c r="B46" s="10">
        <f t="shared" si="1"/>
        <v>37</v>
      </c>
      <c r="C46" s="11">
        <v>44929</v>
      </c>
      <c r="D46" s="13">
        <v>38</v>
      </c>
      <c r="E46" s="12" t="s">
        <v>81</v>
      </c>
      <c r="F46" s="12"/>
      <c r="G46" s="20" t="s">
        <v>82</v>
      </c>
    </row>
    <row r="47" spans="2:8" ht="54">
      <c r="B47" s="10">
        <f t="shared" si="1"/>
        <v>38</v>
      </c>
      <c r="C47" s="11">
        <v>44929</v>
      </c>
      <c r="D47" s="13">
        <v>38</v>
      </c>
      <c r="E47" s="12" t="s">
        <v>83</v>
      </c>
      <c r="F47" s="12"/>
      <c r="G47" s="12" t="s">
        <v>84</v>
      </c>
    </row>
    <row r="48" spans="2:8" ht="81">
      <c r="B48" s="10">
        <f t="shared" si="1"/>
        <v>39</v>
      </c>
      <c r="C48" s="11">
        <v>44929</v>
      </c>
      <c r="D48" s="13">
        <v>40</v>
      </c>
      <c r="E48" s="12" t="s">
        <v>85</v>
      </c>
      <c r="F48" s="12"/>
      <c r="G48" s="12" t="s">
        <v>86</v>
      </c>
      <c r="H48" s="209" t="s">
        <v>19860</v>
      </c>
    </row>
    <row r="49" spans="2:8" ht="67.5">
      <c r="B49" s="10">
        <f t="shared" si="1"/>
        <v>40</v>
      </c>
      <c r="C49" s="11">
        <v>44929</v>
      </c>
      <c r="D49" s="13">
        <v>42</v>
      </c>
      <c r="E49" s="12" t="s">
        <v>87</v>
      </c>
      <c r="F49" s="12"/>
      <c r="G49" s="12" t="s">
        <v>88</v>
      </c>
    </row>
    <row r="50" spans="2:8" ht="67.5">
      <c r="B50" s="10">
        <f t="shared" si="1"/>
        <v>41</v>
      </c>
      <c r="C50" s="11">
        <v>44929</v>
      </c>
      <c r="D50" s="13">
        <v>42</v>
      </c>
      <c r="E50" s="12" t="s">
        <v>89</v>
      </c>
      <c r="F50" s="12"/>
      <c r="G50" s="20" t="s">
        <v>90</v>
      </c>
      <c r="H50" s="209" t="s">
        <v>19861</v>
      </c>
    </row>
    <row r="51" spans="2:8" ht="162">
      <c r="B51" s="10">
        <f t="shared" si="1"/>
        <v>42</v>
      </c>
      <c r="C51" s="11">
        <v>44929</v>
      </c>
      <c r="D51" s="13">
        <v>44</v>
      </c>
      <c r="E51" s="12" t="s">
        <v>91</v>
      </c>
      <c r="F51" s="12"/>
      <c r="G51" s="12" t="s">
        <v>92</v>
      </c>
      <c r="H51" s="210" t="s">
        <v>19862</v>
      </c>
    </row>
    <row r="52" spans="2:8" ht="189">
      <c r="B52" s="10">
        <f t="shared" si="1"/>
        <v>43</v>
      </c>
      <c r="C52" s="11">
        <v>44929</v>
      </c>
      <c r="D52" s="13">
        <v>49</v>
      </c>
      <c r="E52" s="20" t="s">
        <v>93</v>
      </c>
      <c r="F52" s="12"/>
      <c r="G52" s="12" t="s">
        <v>94</v>
      </c>
      <c r="H52" s="210" t="s">
        <v>19863</v>
      </c>
    </row>
    <row r="53" spans="2:8" ht="108">
      <c r="B53" s="10">
        <f t="shared" si="1"/>
        <v>44</v>
      </c>
      <c r="C53" s="11">
        <v>44929</v>
      </c>
      <c r="D53" s="13">
        <v>51</v>
      </c>
      <c r="E53" s="12" t="s">
        <v>95</v>
      </c>
      <c r="F53" s="12"/>
      <c r="G53" s="20" t="s">
        <v>96</v>
      </c>
    </row>
    <row r="54" spans="2:8" ht="94.5">
      <c r="B54" s="10">
        <f t="shared" si="1"/>
        <v>45</v>
      </c>
      <c r="C54" s="11">
        <v>44929</v>
      </c>
      <c r="D54" s="13">
        <v>51</v>
      </c>
      <c r="E54" s="20" t="s">
        <v>97</v>
      </c>
      <c r="F54" s="12"/>
      <c r="G54" s="12" t="s">
        <v>98</v>
      </c>
    </row>
    <row r="55" spans="2:8" ht="148.5">
      <c r="B55" s="10">
        <f t="shared" si="1"/>
        <v>46</v>
      </c>
      <c r="C55" s="11">
        <v>44929</v>
      </c>
      <c r="D55" s="13">
        <v>51</v>
      </c>
      <c r="E55" s="12" t="s">
        <v>99</v>
      </c>
      <c r="F55" s="12"/>
      <c r="G55" s="12" t="s">
        <v>100</v>
      </c>
    </row>
    <row r="56" spans="2:8" ht="81">
      <c r="B56" s="10">
        <f t="shared" si="1"/>
        <v>47</v>
      </c>
      <c r="C56" s="11">
        <v>44929</v>
      </c>
      <c r="D56" s="13">
        <v>51</v>
      </c>
      <c r="E56" s="12" t="s">
        <v>101</v>
      </c>
      <c r="F56" s="12"/>
      <c r="G56" s="20" t="s">
        <v>102</v>
      </c>
    </row>
    <row r="57" spans="2:8">
      <c r="B57" s="10"/>
      <c r="C57" s="11"/>
      <c r="D57" s="13"/>
      <c r="E57" s="12"/>
      <c r="F57" s="12"/>
      <c r="G57" s="12"/>
    </row>
    <row r="58" spans="2:8">
      <c r="B58" s="10"/>
      <c r="C58" s="13"/>
      <c r="D58" s="13"/>
      <c r="E58" s="12"/>
      <c r="F58" s="12"/>
      <c r="G58" s="12"/>
    </row>
    <row r="59" spans="2:8">
      <c r="B59" s="10"/>
      <c r="C59" s="13"/>
      <c r="D59" s="13"/>
      <c r="E59" s="12"/>
      <c r="F59" s="12"/>
      <c r="G59" s="12"/>
    </row>
    <row r="60" spans="2:8">
      <c r="B60" s="10"/>
      <c r="C60" s="13"/>
      <c r="D60" s="13"/>
      <c r="E60" s="12"/>
      <c r="F60" s="12"/>
      <c r="G60" s="12"/>
    </row>
    <row r="61" spans="2:8">
      <c r="B61" s="10"/>
      <c r="C61" s="13"/>
      <c r="D61" s="13"/>
      <c r="E61" s="12"/>
      <c r="F61" s="12"/>
      <c r="G61" s="12"/>
    </row>
    <row r="62" spans="2:8">
      <c r="B62" s="10"/>
      <c r="C62" s="13"/>
      <c r="D62" s="13"/>
      <c r="E62" s="12"/>
      <c r="F62" s="12"/>
      <c r="G62" s="12"/>
    </row>
    <row r="63" spans="2:8">
      <c r="B63" s="10"/>
      <c r="C63" s="13"/>
      <c r="D63" s="13"/>
      <c r="E63" s="12"/>
      <c r="F63" s="12"/>
      <c r="G63" s="12"/>
    </row>
    <row r="64" spans="2:8">
      <c r="B64" s="10"/>
      <c r="C64" s="13"/>
      <c r="D64" s="13"/>
      <c r="E64" s="12"/>
      <c r="F64" s="12"/>
      <c r="G64" s="12"/>
    </row>
    <row r="65" spans="2:7">
      <c r="B65" s="10"/>
      <c r="C65" s="13"/>
      <c r="D65" s="13"/>
      <c r="E65" s="12"/>
      <c r="F65" s="12"/>
      <c r="G65" s="12"/>
    </row>
    <row r="66" spans="2:7">
      <c r="B66" s="10"/>
      <c r="C66" s="13"/>
      <c r="D66" s="13"/>
      <c r="E66" s="12"/>
      <c r="F66" s="12"/>
      <c r="G66" s="12"/>
    </row>
    <row r="67" spans="2:7">
      <c r="B67" s="10"/>
      <c r="C67" s="13"/>
      <c r="D67" s="13"/>
      <c r="E67" s="12"/>
      <c r="F67" s="12"/>
      <c r="G67" s="12"/>
    </row>
    <row r="68" spans="2:7">
      <c r="B68" s="10"/>
      <c r="C68" s="13"/>
      <c r="D68" s="13"/>
      <c r="E68" s="12"/>
      <c r="F68" s="12"/>
      <c r="G68" s="12"/>
    </row>
    <row r="69" spans="2:7">
      <c r="B69" s="10"/>
      <c r="C69" s="13"/>
      <c r="D69" s="13"/>
      <c r="E69" s="12"/>
      <c r="F69" s="12"/>
      <c r="G69" s="12"/>
    </row>
    <row r="70" spans="2:7">
      <c r="B70" s="10"/>
      <c r="C70" s="13"/>
      <c r="D70" s="13"/>
      <c r="E70" s="12"/>
      <c r="F70" s="12"/>
      <c r="G70" s="12"/>
    </row>
    <row r="71" spans="2:7">
      <c r="B71" s="10"/>
      <c r="C71" s="13"/>
      <c r="D71" s="13"/>
      <c r="E71" s="12"/>
      <c r="F71" s="12"/>
      <c r="G71" s="12"/>
    </row>
    <row r="72" spans="2:7">
      <c r="B72" s="10"/>
      <c r="C72" s="13"/>
      <c r="D72" s="13"/>
      <c r="E72" s="12"/>
      <c r="F72" s="12"/>
      <c r="G72" s="12"/>
    </row>
    <row r="73" spans="2:7">
      <c r="B73" s="10"/>
      <c r="C73" s="13"/>
      <c r="D73" s="13"/>
      <c r="E73" s="12"/>
      <c r="F73" s="12"/>
      <c r="G73" s="12"/>
    </row>
    <row r="74" spans="2:7">
      <c r="B74" s="10"/>
      <c r="C74" s="13"/>
      <c r="D74" s="13"/>
      <c r="E74" s="12"/>
      <c r="F74" s="12"/>
      <c r="G74" s="12"/>
    </row>
    <row r="75" spans="2:7">
      <c r="B75" s="10"/>
      <c r="C75" s="13"/>
      <c r="D75" s="13"/>
      <c r="E75" s="12"/>
      <c r="F75" s="12"/>
      <c r="G75" s="12"/>
    </row>
    <row r="76" spans="2:7">
      <c r="B76" s="10"/>
      <c r="C76" s="13"/>
      <c r="D76" s="13"/>
      <c r="E76" s="12"/>
      <c r="F76" s="12"/>
      <c r="G76" s="12"/>
    </row>
    <row r="77" spans="2:7">
      <c r="B77" s="10"/>
      <c r="C77" s="13"/>
      <c r="D77" s="13"/>
      <c r="E77" s="12"/>
      <c r="F77" s="12"/>
      <c r="G77" s="12"/>
    </row>
    <row r="78" spans="2:7">
      <c r="B78" s="10"/>
      <c r="C78" s="13"/>
      <c r="D78" s="13"/>
      <c r="E78" s="12"/>
      <c r="F78" s="12"/>
      <c r="G78" s="12"/>
    </row>
    <row r="79" spans="2:7">
      <c r="B79" s="10"/>
      <c r="C79" s="13"/>
      <c r="D79" s="13"/>
      <c r="E79" s="12"/>
      <c r="F79" s="12"/>
      <c r="G79" s="12"/>
    </row>
    <row r="80" spans="2:7">
      <c r="B80" s="10"/>
      <c r="C80" s="13"/>
      <c r="D80" s="13"/>
      <c r="E80" s="12"/>
      <c r="F80" s="12"/>
      <c r="G80" s="12"/>
    </row>
    <row r="81" spans="2:7">
      <c r="B81" s="10"/>
      <c r="C81" s="13"/>
      <c r="D81" s="13"/>
      <c r="E81" s="12"/>
      <c r="F81" s="12"/>
      <c r="G81" s="12"/>
    </row>
    <row r="82" spans="2:7">
      <c r="B82" s="10"/>
      <c r="C82" s="13"/>
      <c r="D82" s="13"/>
      <c r="E82" s="12"/>
      <c r="F82" s="12"/>
      <c r="G82" s="12"/>
    </row>
    <row r="83" spans="2:7">
      <c r="B83" s="10"/>
      <c r="C83" s="13"/>
      <c r="D83" s="13"/>
      <c r="E83" s="12"/>
      <c r="F83" s="12"/>
      <c r="G83" s="12"/>
    </row>
    <row r="84" spans="2:7">
      <c r="B84" s="10"/>
      <c r="C84" s="13"/>
      <c r="D84" s="13"/>
      <c r="E84" s="12"/>
      <c r="F84" s="12"/>
      <c r="G84" s="12"/>
    </row>
    <row r="85" spans="2:7">
      <c r="B85" s="10"/>
      <c r="C85" s="13"/>
      <c r="D85" s="13"/>
      <c r="E85" s="12"/>
      <c r="F85" s="12"/>
      <c r="G85" s="12"/>
    </row>
    <row r="86" spans="2:7">
      <c r="B86" s="10"/>
      <c r="C86" s="13"/>
      <c r="D86" s="13"/>
      <c r="E86" s="12"/>
      <c r="F86" s="12"/>
      <c r="G86" s="12"/>
    </row>
    <row r="87" spans="2:7">
      <c r="B87" s="10"/>
      <c r="C87" s="13"/>
      <c r="D87" s="13"/>
      <c r="E87" s="12"/>
      <c r="F87" s="12"/>
      <c r="G87" s="12"/>
    </row>
    <row r="88" spans="2:7">
      <c r="B88" s="10"/>
      <c r="C88" s="13"/>
      <c r="D88" s="13"/>
      <c r="E88" s="12"/>
      <c r="F88" s="12"/>
      <c r="G88" s="12"/>
    </row>
    <row r="89" spans="2:7">
      <c r="B89" s="10"/>
      <c r="C89" s="13"/>
      <c r="D89" s="13"/>
      <c r="E89" s="12"/>
      <c r="F89" s="12"/>
      <c r="G89" s="12"/>
    </row>
    <row r="90" spans="2:7">
      <c r="B90" s="10"/>
      <c r="C90" s="13"/>
      <c r="D90" s="13"/>
      <c r="E90" s="12"/>
      <c r="F90" s="12"/>
      <c r="G90" s="12"/>
    </row>
    <row r="91" spans="2:7">
      <c r="B91" s="10"/>
      <c r="C91" s="13"/>
      <c r="D91" s="13"/>
      <c r="E91" s="12"/>
      <c r="F91" s="12"/>
      <c r="G91" s="12"/>
    </row>
    <row r="92" spans="2:7">
      <c r="B92" s="10"/>
      <c r="C92" s="13"/>
      <c r="D92" s="13"/>
      <c r="E92" s="12"/>
      <c r="F92" s="12"/>
      <c r="G92" s="12"/>
    </row>
    <row r="93" spans="2:7">
      <c r="B93" s="10"/>
      <c r="C93" s="13"/>
      <c r="D93" s="13"/>
      <c r="E93" s="12"/>
      <c r="F93" s="12"/>
      <c r="G93" s="12"/>
    </row>
    <row r="94" spans="2:7">
      <c r="B94" s="10"/>
      <c r="C94" s="13"/>
      <c r="D94" s="13"/>
      <c r="E94" s="12"/>
      <c r="F94" s="12"/>
      <c r="G94" s="12"/>
    </row>
    <row r="95" spans="2:7">
      <c r="B95" s="10"/>
      <c r="C95" s="13"/>
      <c r="D95" s="13"/>
      <c r="E95" s="12"/>
      <c r="F95" s="12"/>
      <c r="G95" s="12"/>
    </row>
    <row r="96" spans="2:7">
      <c r="B96" s="10"/>
      <c r="C96" s="13"/>
      <c r="D96" s="13"/>
      <c r="E96" s="12"/>
      <c r="F96" s="12"/>
      <c r="G96" s="12"/>
    </row>
    <row r="97" spans="2:7">
      <c r="B97" s="10"/>
      <c r="C97" s="13"/>
      <c r="D97" s="13"/>
      <c r="E97" s="12"/>
      <c r="F97" s="12"/>
      <c r="G97" s="12"/>
    </row>
    <row r="98" spans="2:7">
      <c r="B98" s="10"/>
      <c r="C98" s="13"/>
      <c r="D98" s="13"/>
      <c r="E98" s="12"/>
      <c r="F98" s="12"/>
      <c r="G98" s="12"/>
    </row>
    <row r="99" spans="2:7">
      <c r="B99" s="10"/>
      <c r="C99" s="13"/>
      <c r="D99" s="13"/>
      <c r="E99" s="12"/>
      <c r="F99" s="12"/>
      <c r="G99" s="12"/>
    </row>
    <row r="100" spans="2:7">
      <c r="B100" s="10"/>
      <c r="C100" s="13"/>
      <c r="D100" s="13"/>
      <c r="E100" s="12"/>
      <c r="F100" s="12"/>
      <c r="G100" s="12"/>
    </row>
    <row r="101" spans="2:7">
      <c r="B101" s="10"/>
      <c r="C101" s="13"/>
      <c r="D101" s="13"/>
      <c r="E101" s="12"/>
      <c r="F101" s="12"/>
      <c r="G101" s="12"/>
    </row>
    <row r="102" spans="2:7">
      <c r="B102" s="10"/>
      <c r="C102" s="13"/>
      <c r="D102" s="13"/>
      <c r="E102" s="12"/>
      <c r="F102" s="12"/>
      <c r="G102" s="12"/>
    </row>
    <row r="103" spans="2:7">
      <c r="B103" s="10"/>
      <c r="C103" s="13"/>
      <c r="D103" s="13"/>
      <c r="E103" s="12"/>
      <c r="F103" s="12"/>
      <c r="G103" s="12"/>
    </row>
    <row r="104" spans="2:7">
      <c r="B104" s="10"/>
      <c r="C104" s="13"/>
      <c r="D104" s="13"/>
      <c r="E104" s="12"/>
      <c r="F104" s="12"/>
      <c r="G104" s="12"/>
    </row>
    <row r="105" spans="2:7">
      <c r="B105" s="10"/>
      <c r="C105" s="13"/>
      <c r="D105" s="13"/>
      <c r="E105" s="12"/>
      <c r="F105" s="12"/>
      <c r="G105" s="12"/>
    </row>
    <row r="106" spans="2:7">
      <c r="B106" s="10"/>
      <c r="C106" s="13"/>
      <c r="D106" s="13"/>
      <c r="E106" s="12"/>
      <c r="F106" s="12"/>
      <c r="G106" s="12"/>
    </row>
    <row r="107" spans="2:7">
      <c r="B107" s="10"/>
      <c r="C107" s="13"/>
      <c r="D107" s="13"/>
      <c r="E107" s="12"/>
      <c r="F107" s="12"/>
      <c r="G107" s="12"/>
    </row>
    <row r="108" spans="2:7">
      <c r="B108" s="10"/>
      <c r="C108" s="13"/>
      <c r="D108" s="13"/>
      <c r="E108" s="12"/>
      <c r="F108" s="12"/>
      <c r="G108" s="12"/>
    </row>
    <row r="109" spans="2:7">
      <c r="B109" s="10"/>
      <c r="C109" s="13"/>
      <c r="D109" s="13"/>
      <c r="E109" s="12"/>
      <c r="F109" s="12"/>
      <c r="G109" s="12"/>
    </row>
    <row r="110" spans="2:7">
      <c r="B110" s="10"/>
      <c r="C110" s="13"/>
      <c r="D110" s="13"/>
      <c r="E110" s="12"/>
      <c r="F110" s="12"/>
      <c r="G110" s="12"/>
    </row>
    <row r="111" spans="2:7">
      <c r="B111" s="10"/>
      <c r="C111" s="13"/>
      <c r="D111" s="13"/>
      <c r="E111" s="12"/>
      <c r="F111" s="12"/>
      <c r="G111" s="12"/>
    </row>
    <row r="112" spans="2:7">
      <c r="B112" s="10"/>
      <c r="C112" s="13"/>
      <c r="D112" s="13"/>
      <c r="E112" s="12"/>
      <c r="F112" s="12"/>
      <c r="G112" s="12"/>
    </row>
    <row r="113" spans="2:7">
      <c r="B113" s="10"/>
      <c r="C113" s="13"/>
      <c r="D113" s="13"/>
      <c r="E113" s="12"/>
      <c r="F113" s="12"/>
      <c r="G113" s="12"/>
    </row>
    <row r="114" spans="2:7">
      <c r="B114" s="10"/>
      <c r="C114" s="13"/>
      <c r="D114" s="13"/>
      <c r="E114" s="12"/>
      <c r="F114" s="12"/>
      <c r="G114" s="12"/>
    </row>
    <row r="115" spans="2:7">
      <c r="B115" s="10"/>
      <c r="C115" s="13"/>
      <c r="D115" s="13"/>
      <c r="E115" s="12"/>
      <c r="F115" s="12"/>
      <c r="G115" s="12"/>
    </row>
    <row r="116" spans="2:7">
      <c r="B116" s="10"/>
      <c r="C116" s="13"/>
      <c r="D116" s="13"/>
      <c r="E116" s="12"/>
      <c r="F116" s="12"/>
      <c r="G116" s="12"/>
    </row>
    <row r="117" spans="2:7">
      <c r="B117" s="10"/>
      <c r="C117" s="13"/>
      <c r="D117" s="13"/>
      <c r="E117" s="12"/>
      <c r="F117" s="12"/>
      <c r="G117" s="12"/>
    </row>
    <row r="118" spans="2:7">
      <c r="B118" s="10"/>
      <c r="C118" s="13"/>
      <c r="D118" s="13"/>
      <c r="E118" s="12"/>
      <c r="F118" s="12"/>
      <c r="G118" s="12"/>
    </row>
    <row r="119" spans="2:7">
      <c r="B119" s="10"/>
      <c r="C119" s="13"/>
      <c r="D119" s="13"/>
      <c r="E119" s="12"/>
      <c r="F119" s="12"/>
      <c r="G119" s="12"/>
    </row>
    <row r="120" spans="2:7">
      <c r="B120" s="10"/>
      <c r="C120" s="13"/>
      <c r="D120" s="13"/>
      <c r="E120" s="12"/>
      <c r="F120" s="12"/>
      <c r="G120" s="12"/>
    </row>
    <row r="121" spans="2:7">
      <c r="B121" s="10"/>
      <c r="C121" s="13"/>
      <c r="D121" s="13"/>
      <c r="E121" s="12"/>
      <c r="F121" s="12"/>
      <c r="G121" s="12"/>
    </row>
    <row r="122" spans="2:7">
      <c r="B122" s="10"/>
      <c r="C122" s="13"/>
      <c r="D122" s="13"/>
      <c r="E122" s="12"/>
      <c r="F122" s="12"/>
      <c r="G122" s="12"/>
    </row>
    <row r="123" spans="2:7">
      <c r="B123" s="10"/>
      <c r="C123" s="13"/>
      <c r="D123" s="13"/>
      <c r="E123" s="12"/>
      <c r="F123" s="12"/>
      <c r="G123" s="12"/>
    </row>
    <row r="124" spans="2:7">
      <c r="B124" s="10"/>
      <c r="C124" s="13"/>
      <c r="D124" s="13"/>
      <c r="E124" s="12"/>
      <c r="F124" s="12"/>
      <c r="G124" s="12"/>
    </row>
    <row r="125" spans="2:7">
      <c r="B125" s="10"/>
      <c r="C125" s="13"/>
      <c r="D125" s="13"/>
      <c r="E125" s="12"/>
      <c r="F125" s="12"/>
      <c r="G125" s="12"/>
    </row>
    <row r="126" spans="2:7">
      <c r="B126" s="10"/>
      <c r="C126" s="13"/>
      <c r="D126" s="13"/>
      <c r="E126" s="12"/>
      <c r="F126" s="12"/>
      <c r="G126" s="12"/>
    </row>
    <row r="127" spans="2:7">
      <c r="B127" s="10"/>
      <c r="C127" s="13"/>
      <c r="D127" s="13"/>
      <c r="E127" s="12"/>
      <c r="F127" s="12"/>
      <c r="G127" s="12"/>
    </row>
    <row r="128" spans="2:7">
      <c r="B128" s="10"/>
      <c r="C128" s="13"/>
      <c r="D128" s="13"/>
      <c r="E128" s="12"/>
      <c r="F128" s="12"/>
      <c r="G128" s="12"/>
    </row>
    <row r="129" spans="2:7">
      <c r="B129" s="10"/>
      <c r="C129" s="13"/>
      <c r="D129" s="13"/>
      <c r="E129" s="12"/>
      <c r="F129" s="12"/>
      <c r="G129" s="12"/>
    </row>
    <row r="130" spans="2:7">
      <c r="B130" s="10"/>
      <c r="C130" s="13"/>
      <c r="D130" s="13"/>
      <c r="E130" s="12"/>
      <c r="F130" s="12"/>
      <c r="G130" s="12"/>
    </row>
    <row r="131" spans="2:7">
      <c r="B131" s="10"/>
      <c r="C131" s="13"/>
      <c r="D131" s="13"/>
      <c r="E131" s="12"/>
      <c r="F131" s="12"/>
      <c r="G131" s="12"/>
    </row>
    <row r="132" spans="2:7">
      <c r="B132" s="10"/>
      <c r="C132" s="13"/>
      <c r="D132" s="13"/>
      <c r="E132" s="12"/>
      <c r="F132" s="12"/>
      <c r="G132" s="12"/>
    </row>
    <row r="133" spans="2:7">
      <c r="B133" s="10"/>
      <c r="C133" s="13"/>
      <c r="D133" s="13"/>
      <c r="E133" s="12"/>
      <c r="F133" s="12"/>
      <c r="G133" s="12"/>
    </row>
    <row r="134" spans="2:7">
      <c r="B134" s="10"/>
      <c r="C134" s="13"/>
      <c r="D134" s="13"/>
      <c r="E134" s="12"/>
      <c r="F134" s="12"/>
      <c r="G134" s="12"/>
    </row>
    <row r="135" spans="2:7">
      <c r="B135" s="10"/>
      <c r="C135" s="13"/>
      <c r="D135" s="13"/>
      <c r="E135" s="12"/>
      <c r="F135" s="12"/>
      <c r="G135" s="12"/>
    </row>
    <row r="136" spans="2:7">
      <c r="B136" s="10"/>
      <c r="C136" s="13"/>
      <c r="D136" s="13"/>
      <c r="E136" s="12"/>
      <c r="F136" s="12"/>
      <c r="G136" s="12"/>
    </row>
    <row r="137" spans="2:7">
      <c r="B137" s="10"/>
      <c r="C137" s="13"/>
      <c r="D137" s="13"/>
      <c r="E137" s="12"/>
      <c r="F137" s="12"/>
      <c r="G137" s="12"/>
    </row>
    <row r="138" spans="2:7">
      <c r="B138" s="10"/>
      <c r="C138" s="13"/>
      <c r="D138" s="13"/>
      <c r="E138" s="12"/>
      <c r="F138" s="12"/>
      <c r="G138" s="12"/>
    </row>
    <row r="139" spans="2:7">
      <c r="B139" s="10"/>
      <c r="C139" s="13"/>
      <c r="D139" s="13"/>
      <c r="E139" s="12"/>
      <c r="F139" s="12"/>
      <c r="G139" s="12"/>
    </row>
    <row r="140" spans="2:7">
      <c r="B140" s="10"/>
      <c r="C140" s="13"/>
      <c r="D140" s="13"/>
      <c r="E140" s="12"/>
      <c r="F140" s="12"/>
      <c r="G140" s="12"/>
    </row>
    <row r="141" spans="2:7">
      <c r="B141" s="10"/>
      <c r="C141" s="13"/>
      <c r="D141" s="13"/>
      <c r="E141" s="12"/>
      <c r="F141" s="12"/>
      <c r="G141" s="12"/>
    </row>
    <row r="142" spans="2:7">
      <c r="B142" s="10"/>
      <c r="C142" s="13"/>
      <c r="D142" s="13"/>
      <c r="E142" s="12"/>
      <c r="F142" s="12"/>
      <c r="G142" s="12"/>
    </row>
    <row r="143" spans="2:7">
      <c r="B143" s="10"/>
      <c r="C143" s="13"/>
      <c r="D143" s="13"/>
      <c r="E143" s="12"/>
      <c r="F143" s="12"/>
      <c r="G143" s="12"/>
    </row>
    <row r="144" spans="2:7">
      <c r="B144" s="10"/>
      <c r="C144" s="13"/>
      <c r="D144" s="13"/>
      <c r="E144" s="12"/>
      <c r="F144" s="12"/>
      <c r="G144" s="12"/>
    </row>
    <row r="145" spans="2:7">
      <c r="B145" s="10"/>
      <c r="C145" s="13"/>
      <c r="D145" s="13"/>
      <c r="E145" s="12"/>
      <c r="F145" s="12"/>
      <c r="G145" s="12"/>
    </row>
    <row r="146" spans="2:7">
      <c r="B146" s="10"/>
      <c r="C146" s="13"/>
      <c r="D146" s="13"/>
      <c r="E146" s="12"/>
      <c r="F146" s="12"/>
      <c r="G146" s="12"/>
    </row>
    <row r="147" spans="2:7">
      <c r="B147" s="10"/>
      <c r="C147" s="13"/>
      <c r="D147" s="13"/>
      <c r="E147" s="12"/>
      <c r="F147" s="12"/>
      <c r="G147" s="12"/>
    </row>
    <row r="148" spans="2:7">
      <c r="B148" s="10"/>
      <c r="C148" s="13"/>
      <c r="D148" s="13"/>
      <c r="E148" s="12"/>
      <c r="F148" s="12"/>
      <c r="G148" s="12"/>
    </row>
    <row r="149" spans="2:7">
      <c r="B149" s="10"/>
      <c r="C149" s="13"/>
      <c r="D149" s="13"/>
      <c r="E149" s="12"/>
      <c r="F149" s="12"/>
      <c r="G149" s="12"/>
    </row>
    <row r="150" spans="2:7">
      <c r="B150" s="10"/>
      <c r="C150" s="13"/>
      <c r="D150" s="13"/>
      <c r="E150" s="12"/>
      <c r="F150" s="12"/>
      <c r="G150" s="12"/>
    </row>
    <row r="151" spans="2:7">
      <c r="B151" s="10"/>
      <c r="C151" s="13"/>
      <c r="D151" s="13"/>
      <c r="E151" s="12"/>
      <c r="F151" s="12"/>
      <c r="G151" s="12"/>
    </row>
    <row r="152" spans="2:7">
      <c r="B152" s="10"/>
      <c r="C152" s="13"/>
      <c r="D152" s="13"/>
      <c r="E152" s="12"/>
      <c r="F152" s="12"/>
      <c r="G152" s="12"/>
    </row>
    <row r="153" spans="2:7">
      <c r="B153" s="14"/>
      <c r="C153" s="15"/>
      <c r="D153" s="15"/>
      <c r="E153" s="16"/>
      <c r="F153" s="16"/>
      <c r="G153" s="16"/>
    </row>
    <row r="154" spans="2:7">
      <c r="E154" s="17"/>
      <c r="F154" s="17"/>
      <c r="G154" s="17"/>
    </row>
    <row r="155" spans="2:7">
      <c r="E155" s="17"/>
      <c r="F155" s="17"/>
      <c r="G155" s="17"/>
    </row>
    <row r="156" spans="2:7">
      <c r="E156" s="17"/>
      <c r="F156" s="17"/>
      <c r="G156" s="17"/>
    </row>
    <row r="157" spans="2:7">
      <c r="E157" s="17"/>
      <c r="F157" s="17"/>
      <c r="G157" s="17"/>
    </row>
    <row r="158" spans="2:7">
      <c r="E158" s="17"/>
      <c r="F158" s="17"/>
      <c r="G158" s="17"/>
    </row>
    <row r="159" spans="2:7">
      <c r="E159" s="17"/>
      <c r="F159" s="17"/>
      <c r="G159" s="17"/>
    </row>
    <row r="160" spans="2:7">
      <c r="E160" s="17"/>
      <c r="F160" s="17"/>
      <c r="G160" s="17"/>
    </row>
    <row r="161" spans="5:7">
      <c r="E161" s="17"/>
      <c r="F161" s="17"/>
      <c r="G161" s="17"/>
    </row>
    <row r="162" spans="5:7">
      <c r="E162" s="17"/>
      <c r="F162" s="17"/>
      <c r="G162" s="17"/>
    </row>
    <row r="163" spans="5:7">
      <c r="E163" s="17"/>
      <c r="F163" s="17"/>
      <c r="G163" s="17"/>
    </row>
    <row r="164" spans="5:7">
      <c r="E164" s="17"/>
      <c r="F164" s="17"/>
      <c r="G164" s="17"/>
    </row>
    <row r="165" spans="5:7">
      <c r="E165" s="17"/>
      <c r="F165" s="17"/>
      <c r="G165" s="17"/>
    </row>
    <row r="166" spans="5:7">
      <c r="E166" s="17"/>
      <c r="F166" s="17"/>
      <c r="G166" s="17"/>
    </row>
    <row r="167" spans="5:7">
      <c r="E167" s="17"/>
      <c r="F167" s="17"/>
      <c r="G167" s="17"/>
    </row>
    <row r="168" spans="5:7">
      <c r="E168" s="17"/>
      <c r="F168" s="17"/>
      <c r="G168" s="17"/>
    </row>
    <row r="169" spans="5:7">
      <c r="E169" s="17"/>
      <c r="F169" s="17"/>
      <c r="G169" s="17"/>
    </row>
    <row r="170" spans="5:7">
      <c r="E170" s="17"/>
      <c r="F170" s="17"/>
      <c r="G170" s="17"/>
    </row>
    <row r="171" spans="5:7">
      <c r="E171" s="17"/>
      <c r="F171" s="17"/>
      <c r="G171" s="17"/>
    </row>
    <row r="172" spans="5:7">
      <c r="E172" s="17"/>
      <c r="F172" s="17"/>
      <c r="G172" s="17"/>
    </row>
    <row r="173" spans="5:7">
      <c r="E173" s="17"/>
      <c r="F173" s="17"/>
      <c r="G173" s="17"/>
    </row>
    <row r="174" spans="5:7">
      <c r="E174" s="17"/>
      <c r="F174" s="17"/>
      <c r="G174" s="17"/>
    </row>
    <row r="175" spans="5:7">
      <c r="E175" s="17"/>
      <c r="F175" s="17"/>
      <c r="G175" s="17"/>
    </row>
    <row r="176" spans="5:7">
      <c r="E176" s="17"/>
      <c r="F176" s="17"/>
      <c r="G176" s="17"/>
    </row>
    <row r="177" spans="5:7">
      <c r="E177" s="17"/>
      <c r="F177" s="17"/>
      <c r="G177" s="17"/>
    </row>
    <row r="178" spans="5:7">
      <c r="E178" s="17"/>
      <c r="F178" s="17"/>
      <c r="G178" s="17"/>
    </row>
    <row r="179" spans="5:7">
      <c r="E179" s="17"/>
      <c r="F179" s="17"/>
      <c r="G179" s="17"/>
    </row>
    <row r="180" spans="5:7">
      <c r="E180" s="17"/>
      <c r="F180" s="17"/>
      <c r="G180" s="17"/>
    </row>
    <row r="181" spans="5:7">
      <c r="E181" s="17"/>
      <c r="F181" s="17"/>
      <c r="G181" s="17"/>
    </row>
    <row r="182" spans="5:7">
      <c r="E182" s="17"/>
      <c r="F182" s="17"/>
      <c r="G182" s="17"/>
    </row>
    <row r="183" spans="5:7">
      <c r="E183" s="17"/>
      <c r="F183" s="17"/>
      <c r="G183" s="17"/>
    </row>
    <row r="184" spans="5:7">
      <c r="E184" s="17"/>
      <c r="F184" s="17"/>
      <c r="G184" s="17"/>
    </row>
    <row r="185" spans="5:7">
      <c r="E185" s="17"/>
      <c r="F185" s="17"/>
      <c r="G185" s="17"/>
    </row>
    <row r="186" spans="5:7">
      <c r="E186" s="17"/>
      <c r="F186" s="17"/>
      <c r="G186" s="17"/>
    </row>
    <row r="187" spans="5:7">
      <c r="E187" s="17"/>
      <c r="F187" s="17"/>
      <c r="G187" s="17"/>
    </row>
    <row r="188" spans="5:7">
      <c r="E188" s="17"/>
      <c r="F188" s="17"/>
      <c r="G188" s="17"/>
    </row>
    <row r="189" spans="5:7">
      <c r="E189" s="17"/>
      <c r="F189" s="17"/>
      <c r="G189" s="17"/>
    </row>
    <row r="190" spans="5:7">
      <c r="E190" s="17"/>
      <c r="F190" s="17"/>
      <c r="G190" s="17"/>
    </row>
    <row r="191" spans="5:7">
      <c r="E191" s="17"/>
      <c r="F191" s="17"/>
      <c r="G191" s="17"/>
    </row>
    <row r="192" spans="5:7">
      <c r="E192" s="17"/>
      <c r="F192" s="17"/>
      <c r="G192" s="17"/>
    </row>
    <row r="193" spans="5:7">
      <c r="E193" s="17"/>
      <c r="F193" s="17"/>
      <c r="G193" s="17"/>
    </row>
    <row r="194" spans="5:7">
      <c r="E194" s="17"/>
      <c r="F194" s="17"/>
      <c r="G194" s="17"/>
    </row>
    <row r="195" spans="5:7">
      <c r="E195" s="17"/>
      <c r="F195" s="17"/>
      <c r="G195" s="17"/>
    </row>
    <row r="196" spans="5:7">
      <c r="E196" s="17"/>
      <c r="F196" s="17"/>
      <c r="G196" s="17"/>
    </row>
    <row r="197" spans="5:7">
      <c r="E197" s="17"/>
      <c r="F197" s="17"/>
      <c r="G197" s="17"/>
    </row>
    <row r="198" spans="5:7">
      <c r="E198" s="17"/>
      <c r="F198" s="17"/>
      <c r="G198" s="17"/>
    </row>
    <row r="199" spans="5:7">
      <c r="E199" s="17"/>
      <c r="F199" s="17"/>
      <c r="G199" s="17"/>
    </row>
    <row r="200" spans="5:7">
      <c r="E200" s="17"/>
      <c r="F200" s="17"/>
      <c r="G200" s="17"/>
    </row>
    <row r="201" spans="5:7">
      <c r="E201" s="17"/>
      <c r="F201" s="17"/>
      <c r="G201" s="17"/>
    </row>
    <row r="202" spans="5:7">
      <c r="E202" s="17"/>
      <c r="F202" s="17"/>
      <c r="G202" s="17"/>
    </row>
    <row r="203" spans="5:7">
      <c r="E203" s="17"/>
      <c r="F203" s="17"/>
      <c r="G203" s="17"/>
    </row>
    <row r="204" spans="5:7">
      <c r="E204" s="17"/>
      <c r="F204" s="17"/>
      <c r="G204" s="17"/>
    </row>
    <row r="205" spans="5:7">
      <c r="E205" s="17"/>
      <c r="F205" s="17"/>
      <c r="G205" s="17"/>
    </row>
    <row r="206" spans="5:7">
      <c r="E206" s="17"/>
      <c r="F206" s="17"/>
      <c r="G206" s="17"/>
    </row>
    <row r="207" spans="5:7">
      <c r="E207" s="17"/>
      <c r="F207" s="17"/>
      <c r="G207" s="17"/>
    </row>
    <row r="208" spans="5:7">
      <c r="E208" s="17"/>
      <c r="F208" s="17"/>
      <c r="G208" s="17"/>
    </row>
    <row r="209" spans="5:7">
      <c r="E209" s="17"/>
      <c r="F209" s="17"/>
      <c r="G209" s="17"/>
    </row>
    <row r="210" spans="5:7">
      <c r="E210" s="17"/>
      <c r="F210" s="17"/>
      <c r="G210" s="17"/>
    </row>
    <row r="211" spans="5:7">
      <c r="E211" s="17"/>
      <c r="F211" s="17"/>
      <c r="G211" s="17"/>
    </row>
    <row r="212" spans="5:7">
      <c r="E212" s="17"/>
      <c r="F212" s="17"/>
      <c r="G212" s="17"/>
    </row>
    <row r="213" spans="5:7">
      <c r="E213" s="17"/>
      <c r="F213" s="17"/>
      <c r="G213" s="17"/>
    </row>
    <row r="214" spans="5:7">
      <c r="E214" s="17"/>
      <c r="F214" s="17"/>
      <c r="G214" s="17"/>
    </row>
    <row r="215" spans="5:7">
      <c r="E215" s="17"/>
      <c r="F215" s="17"/>
      <c r="G215" s="17"/>
    </row>
    <row r="216" spans="5:7">
      <c r="E216" s="17"/>
      <c r="F216" s="17"/>
      <c r="G216" s="17"/>
    </row>
    <row r="217" spans="5:7">
      <c r="E217" s="17"/>
      <c r="F217" s="17"/>
      <c r="G217" s="17"/>
    </row>
    <row r="218" spans="5:7">
      <c r="E218" s="17"/>
      <c r="F218" s="17"/>
      <c r="G218" s="17"/>
    </row>
    <row r="219" spans="5:7">
      <c r="E219" s="17"/>
      <c r="F219" s="17"/>
      <c r="G219" s="17"/>
    </row>
    <row r="220" spans="5:7">
      <c r="E220" s="17"/>
      <c r="F220" s="17"/>
      <c r="G220" s="17"/>
    </row>
    <row r="221" spans="5:7">
      <c r="E221" s="17"/>
      <c r="F221" s="17"/>
      <c r="G221" s="17"/>
    </row>
    <row r="222" spans="5:7">
      <c r="E222" s="17"/>
      <c r="F222" s="17"/>
      <c r="G222" s="17"/>
    </row>
    <row r="223" spans="5:7">
      <c r="E223" s="17"/>
      <c r="F223" s="17"/>
      <c r="G223" s="17"/>
    </row>
    <row r="224" spans="5:7">
      <c r="E224" s="17"/>
      <c r="F224" s="17"/>
      <c r="G224" s="17"/>
    </row>
    <row r="225" spans="5:7">
      <c r="E225" s="17"/>
      <c r="F225" s="17"/>
      <c r="G225" s="17"/>
    </row>
    <row r="226" spans="5:7">
      <c r="E226" s="17"/>
      <c r="F226" s="17"/>
      <c r="G226" s="17"/>
    </row>
    <row r="227" spans="5:7">
      <c r="E227" s="17"/>
      <c r="F227" s="17"/>
      <c r="G227" s="17"/>
    </row>
    <row r="228" spans="5:7">
      <c r="E228" s="17"/>
      <c r="F228" s="17"/>
      <c r="G228" s="17"/>
    </row>
    <row r="229" spans="5:7">
      <c r="E229" s="17"/>
      <c r="F229" s="17"/>
      <c r="G229" s="17"/>
    </row>
    <row r="230" spans="5:7">
      <c r="E230" s="17"/>
      <c r="F230" s="17"/>
      <c r="G230" s="17"/>
    </row>
    <row r="231" spans="5:7">
      <c r="E231" s="17"/>
      <c r="F231" s="17"/>
      <c r="G231" s="17"/>
    </row>
    <row r="232" spans="5:7">
      <c r="E232" s="17"/>
      <c r="F232" s="17"/>
      <c r="G232" s="17"/>
    </row>
    <row r="233" spans="5:7">
      <c r="E233" s="17"/>
      <c r="F233" s="17"/>
      <c r="G233" s="17"/>
    </row>
    <row r="234" spans="5:7">
      <c r="E234" s="17"/>
      <c r="F234" s="17"/>
      <c r="G234" s="17"/>
    </row>
    <row r="235" spans="5:7">
      <c r="E235" s="17"/>
      <c r="F235" s="17"/>
      <c r="G235" s="17"/>
    </row>
    <row r="236" spans="5:7">
      <c r="E236" s="17"/>
      <c r="F236" s="17"/>
      <c r="G236" s="17"/>
    </row>
    <row r="237" spans="5:7">
      <c r="E237" s="17"/>
      <c r="F237" s="17"/>
      <c r="G237" s="17"/>
    </row>
    <row r="238" spans="5:7">
      <c r="E238" s="17"/>
      <c r="F238" s="17"/>
      <c r="G238" s="17"/>
    </row>
    <row r="239" spans="5:7">
      <c r="E239" s="17"/>
      <c r="F239" s="17"/>
      <c r="G239" s="17"/>
    </row>
    <row r="240" spans="5:7">
      <c r="E240" s="17"/>
      <c r="F240" s="17"/>
      <c r="G240" s="17"/>
    </row>
    <row r="241" spans="5:7">
      <c r="E241" s="17"/>
      <c r="F241" s="17"/>
      <c r="G241" s="17"/>
    </row>
    <row r="242" spans="5:7">
      <c r="E242" s="17"/>
      <c r="F242" s="17"/>
      <c r="G242" s="17"/>
    </row>
    <row r="243" spans="5:7">
      <c r="E243" s="17"/>
      <c r="F243" s="17"/>
      <c r="G243" s="17"/>
    </row>
    <row r="244" spans="5:7">
      <c r="E244" s="17"/>
      <c r="F244" s="17"/>
      <c r="G244" s="17"/>
    </row>
    <row r="245" spans="5:7">
      <c r="E245" s="17"/>
      <c r="F245" s="17"/>
      <c r="G245" s="17"/>
    </row>
    <row r="246" spans="5:7">
      <c r="E246" s="17"/>
      <c r="F246" s="17"/>
      <c r="G246" s="17"/>
    </row>
    <row r="247" spans="5:7">
      <c r="E247" s="17"/>
      <c r="F247" s="17"/>
      <c r="G247" s="17"/>
    </row>
    <row r="248" spans="5:7">
      <c r="E248" s="17"/>
      <c r="F248" s="17"/>
      <c r="G248" s="17"/>
    </row>
    <row r="249" spans="5:7">
      <c r="E249" s="17"/>
      <c r="F249" s="17"/>
      <c r="G249" s="17"/>
    </row>
    <row r="250" spans="5:7">
      <c r="E250" s="17"/>
      <c r="F250" s="17"/>
      <c r="G250" s="17"/>
    </row>
    <row r="251" spans="5:7">
      <c r="E251" s="17"/>
      <c r="F251" s="17"/>
      <c r="G251" s="17"/>
    </row>
    <row r="252" spans="5:7">
      <c r="E252" s="17"/>
      <c r="F252" s="17"/>
      <c r="G252" s="17"/>
    </row>
    <row r="253" spans="5:7">
      <c r="E253" s="17"/>
      <c r="F253" s="17"/>
      <c r="G253" s="17"/>
    </row>
    <row r="254" spans="5:7">
      <c r="E254" s="17"/>
      <c r="F254" s="17"/>
      <c r="G254" s="17"/>
    </row>
    <row r="255" spans="5:7">
      <c r="E255" s="17"/>
      <c r="F255" s="17"/>
      <c r="G255" s="17"/>
    </row>
    <row r="256" spans="5:7">
      <c r="E256" s="17"/>
      <c r="F256" s="17"/>
      <c r="G256" s="17"/>
    </row>
    <row r="257" spans="5:7">
      <c r="E257" s="17"/>
      <c r="F257" s="17"/>
      <c r="G257" s="17"/>
    </row>
    <row r="258" spans="5:7">
      <c r="E258" s="17"/>
      <c r="F258" s="17"/>
      <c r="G258" s="17"/>
    </row>
    <row r="259" spans="5:7">
      <c r="E259" s="17"/>
      <c r="F259" s="17"/>
      <c r="G259" s="17"/>
    </row>
    <row r="260" spans="5:7">
      <c r="E260" s="17"/>
      <c r="F260" s="17"/>
      <c r="G260" s="17"/>
    </row>
    <row r="261" spans="5:7">
      <c r="E261" s="17"/>
      <c r="F261" s="17"/>
      <c r="G261" s="17"/>
    </row>
    <row r="262" spans="5:7">
      <c r="E262" s="17"/>
      <c r="F262" s="17"/>
      <c r="G262" s="17"/>
    </row>
    <row r="263" spans="5:7">
      <c r="E263" s="17"/>
      <c r="F263" s="17"/>
      <c r="G263" s="17"/>
    </row>
    <row r="264" spans="5:7">
      <c r="E264" s="17"/>
      <c r="F264" s="17"/>
      <c r="G264" s="17"/>
    </row>
    <row r="265" spans="5:7">
      <c r="E265" s="17"/>
      <c r="F265" s="17"/>
      <c r="G265" s="17"/>
    </row>
    <row r="266" spans="5:7">
      <c r="E266" s="17"/>
      <c r="F266" s="17"/>
      <c r="G266" s="17"/>
    </row>
    <row r="267" spans="5:7">
      <c r="E267" s="17"/>
      <c r="F267" s="17"/>
      <c r="G267" s="17"/>
    </row>
    <row r="268" spans="5:7">
      <c r="E268" s="17"/>
      <c r="F268" s="17"/>
      <c r="G268" s="17"/>
    </row>
    <row r="269" spans="5:7">
      <c r="E269" s="17"/>
      <c r="F269" s="17"/>
      <c r="G269" s="17"/>
    </row>
    <row r="270" spans="5:7">
      <c r="E270" s="17"/>
      <c r="F270" s="17"/>
      <c r="G270" s="17"/>
    </row>
    <row r="271" spans="5:7">
      <c r="E271" s="17"/>
      <c r="F271" s="17"/>
      <c r="G271" s="17"/>
    </row>
    <row r="272" spans="5:7">
      <c r="E272" s="17"/>
      <c r="F272" s="17"/>
      <c r="G272" s="17"/>
    </row>
    <row r="273" spans="5:7">
      <c r="E273" s="17"/>
      <c r="F273" s="17"/>
      <c r="G273" s="17"/>
    </row>
    <row r="274" spans="5:7">
      <c r="E274" s="17"/>
      <c r="F274" s="17"/>
      <c r="G274" s="17"/>
    </row>
    <row r="275" spans="5:7">
      <c r="E275" s="17"/>
      <c r="F275" s="17"/>
      <c r="G275" s="17"/>
    </row>
    <row r="276" spans="5:7">
      <c r="E276" s="17"/>
      <c r="F276" s="17"/>
      <c r="G276" s="17"/>
    </row>
    <row r="277" spans="5:7">
      <c r="E277" s="17"/>
      <c r="F277" s="17"/>
      <c r="G277" s="17"/>
    </row>
    <row r="278" spans="5:7">
      <c r="E278" s="17"/>
      <c r="F278" s="17"/>
      <c r="G278" s="17"/>
    </row>
    <row r="279" spans="5:7">
      <c r="E279" s="17"/>
      <c r="F279" s="17"/>
      <c r="G279" s="17"/>
    </row>
    <row r="280" spans="5:7">
      <c r="E280" s="17"/>
      <c r="F280" s="17"/>
      <c r="G280" s="17"/>
    </row>
    <row r="281" spans="5:7">
      <c r="E281" s="17"/>
      <c r="F281" s="17"/>
      <c r="G281" s="17"/>
    </row>
    <row r="282" spans="5:7">
      <c r="E282" s="17"/>
      <c r="F282" s="17"/>
      <c r="G282" s="17"/>
    </row>
    <row r="283" spans="5:7">
      <c r="E283" s="17"/>
      <c r="F283" s="17"/>
      <c r="G283" s="17"/>
    </row>
    <row r="284" spans="5:7">
      <c r="E284" s="17"/>
      <c r="F284" s="17"/>
      <c r="G284" s="17"/>
    </row>
    <row r="285" spans="5:7">
      <c r="E285" s="17"/>
      <c r="F285" s="17"/>
      <c r="G285" s="17"/>
    </row>
    <row r="286" spans="5:7">
      <c r="E286" s="17"/>
      <c r="F286" s="17"/>
      <c r="G286" s="17"/>
    </row>
    <row r="287" spans="5:7">
      <c r="E287" s="17"/>
      <c r="F287" s="17"/>
      <c r="G287" s="17"/>
    </row>
    <row r="288" spans="5:7">
      <c r="E288" s="17"/>
      <c r="F288" s="17"/>
      <c r="G288" s="17"/>
    </row>
    <row r="289" spans="5:7">
      <c r="E289" s="17"/>
      <c r="F289" s="17"/>
      <c r="G289" s="17"/>
    </row>
    <row r="290" spans="5:7">
      <c r="E290" s="17"/>
      <c r="F290" s="17"/>
      <c r="G290" s="17"/>
    </row>
    <row r="291" spans="5:7">
      <c r="E291" s="17"/>
      <c r="F291" s="17"/>
      <c r="G291" s="17"/>
    </row>
    <row r="292" spans="5:7">
      <c r="E292" s="17"/>
      <c r="F292" s="17"/>
      <c r="G292" s="17"/>
    </row>
    <row r="293" spans="5:7">
      <c r="E293" s="17"/>
      <c r="F293" s="17"/>
      <c r="G293" s="17"/>
    </row>
    <row r="294" spans="5:7">
      <c r="E294" s="17"/>
      <c r="F294" s="17"/>
      <c r="G294" s="17"/>
    </row>
    <row r="295" spans="5:7">
      <c r="E295" s="17"/>
      <c r="F295" s="17"/>
      <c r="G295" s="17"/>
    </row>
    <row r="296" spans="5:7">
      <c r="E296" s="17"/>
      <c r="F296" s="17"/>
      <c r="G296" s="17"/>
    </row>
    <row r="297" spans="5:7">
      <c r="E297" s="17"/>
      <c r="F297" s="17"/>
      <c r="G297" s="17"/>
    </row>
    <row r="298" spans="5:7">
      <c r="E298" s="17"/>
      <c r="F298" s="17"/>
      <c r="G298" s="17"/>
    </row>
    <row r="299" spans="5:7">
      <c r="E299" s="17"/>
      <c r="F299" s="17"/>
      <c r="G299" s="17"/>
    </row>
    <row r="300" spans="5:7">
      <c r="E300" s="17"/>
      <c r="F300" s="17"/>
      <c r="G300" s="17"/>
    </row>
    <row r="301" spans="5:7">
      <c r="E301" s="17"/>
      <c r="F301" s="17"/>
      <c r="G301" s="17"/>
    </row>
    <row r="302" spans="5:7">
      <c r="E302" s="17"/>
      <c r="F302" s="17"/>
      <c r="G302" s="17"/>
    </row>
    <row r="303" spans="5:7">
      <c r="E303" s="17"/>
      <c r="F303" s="17"/>
      <c r="G303" s="17"/>
    </row>
    <row r="304" spans="5:7">
      <c r="E304" s="17"/>
      <c r="F304" s="17"/>
      <c r="G304" s="17"/>
    </row>
    <row r="305" spans="5:7">
      <c r="E305" s="17"/>
      <c r="F305" s="17"/>
      <c r="G305" s="17"/>
    </row>
    <row r="306" spans="5:7">
      <c r="E306" s="17"/>
      <c r="F306" s="17"/>
      <c r="G306" s="17"/>
    </row>
    <row r="307" spans="5:7">
      <c r="E307" s="17"/>
      <c r="F307" s="17"/>
      <c r="G307" s="17"/>
    </row>
    <row r="308" spans="5:7">
      <c r="E308" s="17"/>
      <c r="F308" s="17"/>
      <c r="G308" s="17"/>
    </row>
    <row r="309" spans="5:7">
      <c r="E309" s="17"/>
      <c r="F309" s="17"/>
      <c r="G309" s="17"/>
    </row>
    <row r="310" spans="5:7">
      <c r="E310" s="17"/>
      <c r="F310" s="17"/>
      <c r="G310" s="17"/>
    </row>
    <row r="311" spans="5:7">
      <c r="E311" s="17"/>
      <c r="F311" s="17"/>
      <c r="G311" s="17"/>
    </row>
    <row r="312" spans="5:7">
      <c r="E312" s="17"/>
      <c r="F312" s="17"/>
      <c r="G312" s="17"/>
    </row>
    <row r="313" spans="5:7">
      <c r="E313" s="17"/>
      <c r="F313" s="17"/>
      <c r="G313" s="17"/>
    </row>
    <row r="314" spans="5:7">
      <c r="E314" s="17"/>
      <c r="F314" s="17"/>
      <c r="G314" s="17"/>
    </row>
    <row r="315" spans="5:7">
      <c r="E315" s="17"/>
      <c r="F315" s="17"/>
      <c r="G315" s="17"/>
    </row>
    <row r="316" spans="5:7">
      <c r="E316" s="17"/>
      <c r="F316" s="17"/>
      <c r="G316" s="17"/>
    </row>
    <row r="317" spans="5:7">
      <c r="E317" s="17"/>
      <c r="F317" s="17"/>
      <c r="G317" s="17"/>
    </row>
    <row r="318" spans="5:7">
      <c r="E318" s="17"/>
      <c r="F318" s="17"/>
      <c r="G318" s="17"/>
    </row>
    <row r="319" spans="5:7">
      <c r="E319" s="17"/>
      <c r="F319" s="17"/>
      <c r="G319" s="17"/>
    </row>
    <row r="320" spans="5:7">
      <c r="E320" s="17"/>
      <c r="F320" s="17"/>
      <c r="G320" s="17"/>
    </row>
    <row r="321" spans="5:7">
      <c r="E321" s="17"/>
      <c r="F321" s="17"/>
      <c r="G321" s="17"/>
    </row>
    <row r="322" spans="5:7">
      <c r="E322" s="17"/>
      <c r="F322" s="17"/>
      <c r="G322" s="17"/>
    </row>
    <row r="323" spans="5:7">
      <c r="E323" s="17"/>
      <c r="F323" s="17"/>
      <c r="G323" s="17"/>
    </row>
    <row r="324" spans="5:7">
      <c r="E324" s="17"/>
      <c r="F324" s="17"/>
      <c r="G324" s="17"/>
    </row>
    <row r="325" spans="5:7">
      <c r="E325" s="17"/>
      <c r="F325" s="17"/>
      <c r="G325" s="17"/>
    </row>
    <row r="326" spans="5:7">
      <c r="E326" s="17"/>
      <c r="F326" s="17"/>
      <c r="G326" s="17"/>
    </row>
    <row r="327" spans="5:7">
      <c r="E327" s="17"/>
      <c r="F327" s="17"/>
      <c r="G327" s="17"/>
    </row>
    <row r="328" spans="5:7">
      <c r="E328" s="17"/>
      <c r="F328" s="17"/>
      <c r="G328" s="17"/>
    </row>
    <row r="329" spans="5:7">
      <c r="E329" s="17"/>
      <c r="F329" s="17"/>
      <c r="G329" s="17"/>
    </row>
    <row r="330" spans="5:7">
      <c r="E330" s="17"/>
      <c r="F330" s="17"/>
      <c r="G330" s="17"/>
    </row>
    <row r="331" spans="5:7">
      <c r="E331" s="17"/>
      <c r="F331" s="17"/>
      <c r="G331" s="17"/>
    </row>
    <row r="332" spans="5:7">
      <c r="E332" s="17"/>
      <c r="F332" s="17"/>
      <c r="G332" s="17"/>
    </row>
    <row r="333" spans="5:7">
      <c r="E333" s="17"/>
      <c r="F333" s="17"/>
      <c r="G333" s="17"/>
    </row>
    <row r="334" spans="5:7">
      <c r="E334" s="17"/>
      <c r="F334" s="17"/>
      <c r="G334" s="17"/>
    </row>
    <row r="335" spans="5:7">
      <c r="E335" s="17"/>
      <c r="F335" s="17"/>
      <c r="G335" s="17"/>
    </row>
    <row r="336" spans="5:7">
      <c r="E336" s="17"/>
      <c r="F336" s="17"/>
      <c r="G336" s="17"/>
    </row>
    <row r="337" spans="5:7">
      <c r="E337" s="17"/>
      <c r="F337" s="17"/>
      <c r="G337" s="17"/>
    </row>
    <row r="338" spans="5:7">
      <c r="E338" s="17"/>
      <c r="F338" s="17"/>
      <c r="G338" s="17"/>
    </row>
    <row r="339" spans="5:7">
      <c r="E339" s="17"/>
      <c r="F339" s="17"/>
      <c r="G339" s="17"/>
    </row>
    <row r="340" spans="5:7">
      <c r="E340" s="17"/>
      <c r="F340" s="17"/>
      <c r="G340" s="17"/>
    </row>
    <row r="341" spans="5:7">
      <c r="E341" s="17"/>
      <c r="F341" s="17"/>
      <c r="G341" s="17"/>
    </row>
    <row r="342" spans="5:7">
      <c r="E342" s="17"/>
      <c r="F342" s="17"/>
      <c r="G342" s="17"/>
    </row>
    <row r="343" spans="5:7">
      <c r="E343" s="17"/>
      <c r="F343" s="17"/>
      <c r="G343" s="17"/>
    </row>
    <row r="344" spans="5:7">
      <c r="E344" s="17"/>
      <c r="F344" s="17"/>
      <c r="G344" s="17"/>
    </row>
    <row r="345" spans="5:7">
      <c r="E345" s="17"/>
      <c r="F345" s="17"/>
      <c r="G345" s="17"/>
    </row>
    <row r="346" spans="5:7">
      <c r="E346" s="17"/>
      <c r="F346" s="17"/>
      <c r="G346" s="17"/>
    </row>
    <row r="347" spans="5:7">
      <c r="E347" s="17"/>
      <c r="F347" s="17"/>
      <c r="G347" s="17"/>
    </row>
    <row r="348" spans="5:7">
      <c r="E348" s="17"/>
      <c r="F348" s="17"/>
      <c r="G348" s="17"/>
    </row>
    <row r="349" spans="5:7">
      <c r="E349" s="17"/>
      <c r="F349" s="17"/>
      <c r="G349" s="17"/>
    </row>
    <row r="350" spans="5:7">
      <c r="E350" s="17"/>
      <c r="F350" s="17"/>
      <c r="G350" s="17"/>
    </row>
    <row r="351" spans="5:7">
      <c r="E351" s="17"/>
      <c r="F351" s="17"/>
      <c r="G351" s="17"/>
    </row>
    <row r="352" spans="5:7">
      <c r="E352" s="17"/>
      <c r="F352" s="17"/>
      <c r="G352" s="17"/>
    </row>
    <row r="353" spans="5:7">
      <c r="E353" s="17"/>
      <c r="F353" s="17"/>
      <c r="G353" s="17"/>
    </row>
    <row r="354" spans="5:7">
      <c r="E354" s="17"/>
      <c r="F354" s="17"/>
      <c r="G354" s="17"/>
    </row>
    <row r="355" spans="5:7">
      <c r="E355" s="17"/>
      <c r="F355" s="17"/>
      <c r="G355" s="17"/>
    </row>
    <row r="356" spans="5:7">
      <c r="E356" s="17"/>
      <c r="F356" s="17"/>
      <c r="G356" s="17"/>
    </row>
    <row r="357" spans="5:7">
      <c r="E357" s="17"/>
      <c r="F357" s="17"/>
      <c r="G357" s="17"/>
    </row>
    <row r="358" spans="5:7">
      <c r="E358" s="17"/>
      <c r="F358" s="17"/>
      <c r="G358" s="17"/>
    </row>
    <row r="359" spans="5:7">
      <c r="E359" s="17"/>
      <c r="F359" s="17"/>
      <c r="G359" s="17"/>
    </row>
    <row r="360" spans="5:7">
      <c r="E360" s="17"/>
      <c r="F360" s="17"/>
      <c r="G360" s="17"/>
    </row>
    <row r="361" spans="5:7">
      <c r="E361" s="17"/>
      <c r="F361" s="17"/>
      <c r="G361" s="17"/>
    </row>
    <row r="362" spans="5:7">
      <c r="E362" s="17"/>
      <c r="F362" s="17"/>
      <c r="G362" s="17"/>
    </row>
    <row r="363" spans="5:7">
      <c r="E363" s="17"/>
      <c r="F363" s="17"/>
      <c r="G363" s="17"/>
    </row>
    <row r="364" spans="5:7">
      <c r="E364" s="17"/>
      <c r="F364" s="17"/>
      <c r="G364" s="17"/>
    </row>
    <row r="365" spans="5:7">
      <c r="E365" s="17"/>
      <c r="F365" s="17"/>
      <c r="G365" s="17"/>
    </row>
    <row r="366" spans="5:7">
      <c r="E366" s="17"/>
      <c r="F366" s="17"/>
      <c r="G366" s="17"/>
    </row>
    <row r="367" spans="5:7">
      <c r="E367" s="17"/>
      <c r="F367" s="17"/>
      <c r="G367" s="17"/>
    </row>
    <row r="368" spans="5:7">
      <c r="E368" s="17"/>
      <c r="F368" s="17"/>
      <c r="G368" s="17"/>
    </row>
    <row r="369" spans="5:7">
      <c r="E369" s="17"/>
      <c r="F369" s="17"/>
      <c r="G369" s="17"/>
    </row>
    <row r="370" spans="5:7">
      <c r="E370" s="17"/>
      <c r="F370" s="17"/>
      <c r="G370" s="17"/>
    </row>
    <row r="371" spans="5:7">
      <c r="E371" s="17"/>
      <c r="F371" s="17"/>
      <c r="G371" s="17"/>
    </row>
    <row r="372" spans="5:7">
      <c r="E372" s="17"/>
      <c r="F372" s="17"/>
      <c r="G372" s="17"/>
    </row>
    <row r="373" spans="5:7">
      <c r="E373" s="17"/>
      <c r="F373" s="17"/>
      <c r="G373" s="17"/>
    </row>
    <row r="374" spans="5:7">
      <c r="E374" s="17"/>
      <c r="F374" s="17"/>
      <c r="G374" s="17"/>
    </row>
    <row r="375" spans="5:7">
      <c r="E375" s="17"/>
      <c r="F375" s="17"/>
      <c r="G375" s="17"/>
    </row>
    <row r="376" spans="5:7">
      <c r="E376" s="17"/>
      <c r="F376" s="17"/>
      <c r="G376" s="17"/>
    </row>
    <row r="377" spans="5:7">
      <c r="E377" s="17"/>
      <c r="F377" s="17"/>
      <c r="G377" s="17"/>
    </row>
    <row r="378" spans="5:7">
      <c r="E378" s="17"/>
      <c r="F378" s="17"/>
      <c r="G378" s="17"/>
    </row>
    <row r="379" spans="5:7">
      <c r="E379" s="17"/>
      <c r="F379" s="17"/>
      <c r="G379" s="17"/>
    </row>
    <row r="380" spans="5:7">
      <c r="E380" s="17"/>
      <c r="F380" s="17"/>
      <c r="G380" s="17"/>
    </row>
    <row r="381" spans="5:7">
      <c r="E381" s="17"/>
      <c r="F381" s="17"/>
      <c r="G381" s="17"/>
    </row>
    <row r="382" spans="5:7">
      <c r="E382" s="17"/>
      <c r="F382" s="17"/>
      <c r="G382" s="17"/>
    </row>
    <row r="383" spans="5:7">
      <c r="E383" s="17"/>
      <c r="F383" s="17"/>
      <c r="G383" s="17"/>
    </row>
    <row r="384" spans="5:7">
      <c r="E384" s="17"/>
      <c r="F384" s="17"/>
      <c r="G384" s="17"/>
    </row>
    <row r="385" spans="5:7">
      <c r="E385" s="17"/>
      <c r="F385" s="17"/>
      <c r="G385" s="17"/>
    </row>
    <row r="386" spans="5:7">
      <c r="E386" s="17"/>
      <c r="F386" s="17"/>
      <c r="G386" s="17"/>
    </row>
    <row r="387" spans="5:7">
      <c r="E387" s="17"/>
      <c r="F387" s="17"/>
      <c r="G387" s="17"/>
    </row>
    <row r="388" spans="5:7">
      <c r="E388" s="17"/>
      <c r="F388" s="17"/>
      <c r="G388" s="17"/>
    </row>
    <row r="389" spans="5:7">
      <c r="E389" s="17"/>
      <c r="F389" s="17"/>
      <c r="G389" s="17"/>
    </row>
    <row r="390" spans="5:7">
      <c r="E390" s="17"/>
      <c r="F390" s="17"/>
      <c r="G390" s="17"/>
    </row>
    <row r="391" spans="5:7">
      <c r="E391" s="17"/>
      <c r="F391" s="17"/>
      <c r="G391" s="17"/>
    </row>
    <row r="392" spans="5:7">
      <c r="E392" s="17"/>
      <c r="F392" s="17"/>
      <c r="G392" s="17"/>
    </row>
    <row r="393" spans="5:7">
      <c r="E393" s="17"/>
      <c r="F393" s="17"/>
      <c r="G393" s="17"/>
    </row>
    <row r="394" spans="5:7">
      <c r="E394" s="17"/>
      <c r="F394" s="17"/>
      <c r="G394" s="17"/>
    </row>
    <row r="395" spans="5:7">
      <c r="E395" s="17"/>
      <c r="F395" s="17"/>
      <c r="G395" s="17"/>
    </row>
    <row r="396" spans="5:7">
      <c r="E396" s="17"/>
      <c r="F396" s="17"/>
      <c r="G396" s="17"/>
    </row>
    <row r="397" spans="5:7">
      <c r="E397" s="17"/>
      <c r="F397" s="17"/>
      <c r="G397" s="17"/>
    </row>
    <row r="398" spans="5:7">
      <c r="E398" s="17"/>
      <c r="F398" s="17"/>
      <c r="G398" s="17"/>
    </row>
    <row r="399" spans="5:7">
      <c r="E399" s="17"/>
      <c r="F399" s="17"/>
      <c r="G399" s="17"/>
    </row>
    <row r="400" spans="5:7">
      <c r="E400" s="17"/>
      <c r="F400" s="17"/>
      <c r="G400" s="17"/>
    </row>
    <row r="401" spans="5:7">
      <c r="E401" s="17"/>
      <c r="F401" s="17"/>
      <c r="G401" s="17"/>
    </row>
    <row r="402" spans="5:7">
      <c r="E402" s="17"/>
      <c r="F402" s="17"/>
      <c r="G402" s="17"/>
    </row>
    <row r="403" spans="5:7">
      <c r="E403" s="17"/>
      <c r="F403" s="17"/>
      <c r="G403" s="17"/>
    </row>
    <row r="404" spans="5:7">
      <c r="E404" s="17"/>
      <c r="F404" s="17"/>
      <c r="G404" s="17"/>
    </row>
    <row r="405" spans="5:7">
      <c r="E405" s="17"/>
      <c r="F405" s="17"/>
      <c r="G405" s="17"/>
    </row>
    <row r="406" spans="5:7">
      <c r="E406" s="17"/>
      <c r="F406" s="17"/>
      <c r="G406" s="17"/>
    </row>
    <row r="407" spans="5:7">
      <c r="E407" s="17"/>
      <c r="F407" s="17"/>
      <c r="G407" s="17"/>
    </row>
    <row r="408" spans="5:7">
      <c r="E408" s="17"/>
      <c r="F408" s="17"/>
      <c r="G408" s="17"/>
    </row>
    <row r="409" spans="5:7">
      <c r="E409" s="17"/>
      <c r="F409" s="17"/>
      <c r="G409" s="17"/>
    </row>
    <row r="410" spans="5:7">
      <c r="E410" s="17"/>
      <c r="F410" s="17"/>
      <c r="G410" s="17"/>
    </row>
    <row r="411" spans="5:7">
      <c r="E411" s="17"/>
      <c r="F411" s="17"/>
      <c r="G411" s="17"/>
    </row>
    <row r="412" spans="5:7">
      <c r="E412" s="17"/>
      <c r="F412" s="17"/>
      <c r="G412" s="17"/>
    </row>
    <row r="413" spans="5:7">
      <c r="E413" s="17"/>
      <c r="F413" s="17"/>
      <c r="G413" s="17"/>
    </row>
    <row r="414" spans="5:7">
      <c r="E414" s="17"/>
      <c r="F414" s="17"/>
      <c r="G414" s="17"/>
    </row>
    <row r="415" spans="5:7">
      <c r="E415" s="17"/>
      <c r="F415" s="17"/>
      <c r="G415" s="17"/>
    </row>
    <row r="416" spans="5:7">
      <c r="E416" s="17"/>
      <c r="F416" s="17"/>
      <c r="G416" s="17"/>
    </row>
    <row r="417" spans="5:7">
      <c r="E417" s="17"/>
      <c r="F417" s="17"/>
      <c r="G417" s="17"/>
    </row>
    <row r="418" spans="5:7">
      <c r="E418" s="17"/>
      <c r="F418" s="17"/>
      <c r="G418" s="17"/>
    </row>
    <row r="419" spans="5:7">
      <c r="E419" s="17"/>
      <c r="F419" s="17"/>
      <c r="G419" s="17"/>
    </row>
    <row r="420" spans="5:7">
      <c r="E420" s="17"/>
      <c r="F420" s="17"/>
      <c r="G420" s="17"/>
    </row>
    <row r="421" spans="5:7">
      <c r="E421" s="17"/>
      <c r="F421" s="17"/>
      <c r="G421" s="17"/>
    </row>
    <row r="422" spans="5:7">
      <c r="E422" s="17"/>
      <c r="F422" s="17"/>
      <c r="G422" s="17"/>
    </row>
    <row r="423" spans="5:7">
      <c r="E423" s="17"/>
      <c r="F423" s="17"/>
      <c r="G423" s="17"/>
    </row>
    <row r="424" spans="5:7">
      <c r="E424" s="17"/>
      <c r="F424" s="17"/>
      <c r="G424" s="17"/>
    </row>
    <row r="425" spans="5:7">
      <c r="E425" s="17"/>
      <c r="F425" s="17"/>
      <c r="G425" s="17"/>
    </row>
    <row r="426" spans="5:7">
      <c r="E426" s="17"/>
      <c r="F426" s="17"/>
      <c r="G426" s="17"/>
    </row>
    <row r="427" spans="5:7">
      <c r="E427" s="17"/>
      <c r="F427" s="17"/>
      <c r="G427" s="17"/>
    </row>
    <row r="428" spans="5:7">
      <c r="E428" s="17"/>
      <c r="F428" s="17"/>
      <c r="G428" s="17"/>
    </row>
    <row r="429" spans="5:7">
      <c r="E429" s="17"/>
      <c r="F429" s="17"/>
      <c r="G429" s="17"/>
    </row>
    <row r="430" spans="5:7">
      <c r="E430" s="17"/>
      <c r="F430" s="17"/>
      <c r="G430" s="17"/>
    </row>
    <row r="431" spans="5:7">
      <c r="E431" s="17"/>
      <c r="F431" s="17"/>
      <c r="G431" s="17"/>
    </row>
    <row r="432" spans="5:7">
      <c r="E432" s="17"/>
      <c r="F432" s="17"/>
      <c r="G432" s="17"/>
    </row>
    <row r="433" spans="5:7">
      <c r="E433" s="17"/>
      <c r="F433" s="17"/>
      <c r="G433" s="17"/>
    </row>
    <row r="434" spans="5:7">
      <c r="E434" s="17"/>
      <c r="F434" s="17"/>
      <c r="G434" s="17"/>
    </row>
    <row r="435" spans="5:7">
      <c r="E435" s="17"/>
      <c r="F435" s="17"/>
      <c r="G435" s="17"/>
    </row>
    <row r="436" spans="5:7">
      <c r="E436" s="17"/>
      <c r="F436" s="17"/>
      <c r="G436" s="17"/>
    </row>
    <row r="437" spans="5:7">
      <c r="E437" s="17"/>
      <c r="F437" s="17"/>
      <c r="G437" s="17"/>
    </row>
    <row r="438" spans="5:7">
      <c r="E438" s="17"/>
      <c r="F438" s="17"/>
      <c r="G438" s="17"/>
    </row>
    <row r="439" spans="5:7">
      <c r="E439" s="17"/>
      <c r="F439" s="17"/>
      <c r="G439" s="17"/>
    </row>
    <row r="440" spans="5:7">
      <c r="E440" s="17"/>
      <c r="F440" s="17"/>
      <c r="G440" s="17"/>
    </row>
    <row r="441" spans="5:7">
      <c r="E441" s="17"/>
      <c r="F441" s="17"/>
      <c r="G441" s="17"/>
    </row>
    <row r="442" spans="5:7">
      <c r="E442" s="17"/>
      <c r="F442" s="17"/>
      <c r="G442" s="17"/>
    </row>
    <row r="443" spans="5:7">
      <c r="E443" s="17"/>
      <c r="F443" s="17"/>
      <c r="G443" s="17"/>
    </row>
    <row r="444" spans="5:7">
      <c r="E444" s="17"/>
      <c r="F444" s="17"/>
      <c r="G444" s="17"/>
    </row>
    <row r="445" spans="5:7">
      <c r="E445" s="17"/>
      <c r="F445" s="17"/>
      <c r="G445" s="17"/>
    </row>
    <row r="446" spans="5:7">
      <c r="E446" s="17"/>
      <c r="F446" s="17"/>
      <c r="G446" s="17"/>
    </row>
    <row r="447" spans="5:7">
      <c r="E447" s="17"/>
      <c r="F447" s="17"/>
      <c r="G447" s="17"/>
    </row>
    <row r="448" spans="5:7">
      <c r="E448" s="17"/>
      <c r="F448" s="17"/>
      <c r="G448" s="17"/>
    </row>
    <row r="449" spans="5:7">
      <c r="E449" s="17"/>
      <c r="F449" s="17"/>
      <c r="G449" s="17"/>
    </row>
    <row r="450" spans="5:7">
      <c r="E450" s="17"/>
      <c r="F450" s="17"/>
      <c r="G450" s="17"/>
    </row>
    <row r="451" spans="5:7">
      <c r="E451" s="17"/>
      <c r="F451" s="17"/>
      <c r="G451" s="17"/>
    </row>
    <row r="452" spans="5:7">
      <c r="E452" s="17"/>
      <c r="F452" s="17"/>
      <c r="G452" s="17"/>
    </row>
    <row r="453" spans="5:7">
      <c r="E453" s="17"/>
      <c r="F453" s="17"/>
      <c r="G453" s="17"/>
    </row>
    <row r="454" spans="5:7">
      <c r="E454" s="17"/>
      <c r="F454" s="17"/>
      <c r="G454" s="17"/>
    </row>
    <row r="455" spans="5:7">
      <c r="E455" s="17"/>
      <c r="F455" s="17"/>
      <c r="G455" s="17"/>
    </row>
    <row r="456" spans="5:7">
      <c r="E456" s="17"/>
      <c r="F456" s="17"/>
      <c r="G456" s="17"/>
    </row>
    <row r="457" spans="5:7">
      <c r="E457" s="17"/>
      <c r="F457" s="17"/>
      <c r="G457" s="17"/>
    </row>
    <row r="458" spans="5:7">
      <c r="E458" s="17"/>
      <c r="F458" s="17"/>
      <c r="G458" s="17"/>
    </row>
    <row r="459" spans="5:7">
      <c r="E459" s="17"/>
      <c r="F459" s="17"/>
      <c r="G459" s="17"/>
    </row>
    <row r="460" spans="5:7">
      <c r="E460" s="17"/>
      <c r="F460" s="17"/>
      <c r="G460" s="17"/>
    </row>
    <row r="461" spans="5:7">
      <c r="E461" s="17"/>
      <c r="F461" s="17"/>
      <c r="G461" s="17"/>
    </row>
    <row r="462" spans="5:7">
      <c r="E462" s="17"/>
      <c r="F462" s="17"/>
      <c r="G462" s="17"/>
    </row>
    <row r="463" spans="5:7">
      <c r="E463" s="17"/>
      <c r="F463" s="17"/>
      <c r="G463" s="17"/>
    </row>
    <row r="464" spans="5:7">
      <c r="E464" s="17"/>
      <c r="F464" s="17"/>
      <c r="G464" s="17"/>
    </row>
    <row r="465" spans="5:7">
      <c r="E465" s="17"/>
      <c r="F465" s="17"/>
      <c r="G465" s="17"/>
    </row>
    <row r="466" spans="5:7">
      <c r="E466" s="17"/>
      <c r="F466" s="17"/>
      <c r="G466" s="17"/>
    </row>
    <row r="467" spans="5:7">
      <c r="E467" s="17"/>
      <c r="F467" s="17"/>
      <c r="G467" s="17"/>
    </row>
    <row r="468" spans="5:7">
      <c r="E468" s="17"/>
      <c r="F468" s="17"/>
      <c r="G468" s="17"/>
    </row>
  </sheetData>
  <phoneticPr fontId="2" type="noConversion"/>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969FA4-F5C5-43AA-8EAE-6B965AB1546A}">
  <dimension ref="A1:AT77"/>
  <sheetViews>
    <sheetView zoomScale="80" zoomScaleNormal="80" workbookViewId="0">
      <pane xSplit="4" ySplit="6" topLeftCell="E7" activePane="bottomRight" state="frozen"/>
      <selection pane="topRight" activeCell="E1" sqref="E1"/>
      <selection pane="bottomLeft" activeCell="A7" sqref="A7"/>
      <selection pane="bottomRight" activeCell="K27" sqref="K27"/>
    </sheetView>
  </sheetViews>
  <sheetFormatPr defaultColWidth="8.75" defaultRowHeight="16.5"/>
  <cols>
    <col min="1" max="1" width="4" style="132" customWidth="1"/>
    <col min="2" max="2" width="4.375" style="132" customWidth="1"/>
    <col min="3" max="3" width="3.5" style="133" customWidth="1"/>
    <col min="4" max="4" width="30.375" style="133" bestFit="1" customWidth="1"/>
    <col min="5" max="13" width="16.25" style="133" customWidth="1"/>
    <col min="14" max="14" width="8.75" style="139"/>
    <col min="15" max="15" width="5.625" style="139" bestFit="1" customWidth="1"/>
    <col min="16" max="16" width="20.25" style="139" bestFit="1" customWidth="1"/>
    <col min="17" max="25" width="10.625" style="139" customWidth="1"/>
    <col min="26" max="26" width="8.75" style="139"/>
    <col min="27" max="27" width="20.25" style="139" bestFit="1" customWidth="1"/>
    <col min="28" max="37" width="9.875" style="139" customWidth="1"/>
    <col min="38" max="16384" width="8.75" style="139"/>
  </cols>
  <sheetData>
    <row r="1" spans="1:37" s="126" customFormat="1">
      <c r="A1" s="189" t="s">
        <v>103</v>
      </c>
      <c r="B1" s="190"/>
      <c r="C1" s="191"/>
      <c r="D1" s="192"/>
      <c r="E1" s="192"/>
      <c r="F1" s="192"/>
      <c r="G1" s="192"/>
      <c r="H1" s="192"/>
      <c r="I1" s="192"/>
      <c r="J1" s="192"/>
      <c r="K1" s="192"/>
      <c r="L1" s="192"/>
      <c r="M1" s="193"/>
    </row>
    <row r="2" spans="1:37" s="126" customFormat="1">
      <c r="A2" s="127" t="s">
        <v>104</v>
      </c>
      <c r="B2" s="128"/>
      <c r="C2" s="129"/>
      <c r="M2" s="130"/>
    </row>
    <row r="3" spans="1:37" customFormat="1">
      <c r="A3" s="131"/>
      <c r="B3" s="132"/>
      <c r="C3" s="133"/>
      <c r="D3" s="134"/>
      <c r="E3" s="134"/>
      <c r="F3" s="134"/>
      <c r="G3" s="134"/>
      <c r="H3" s="134"/>
      <c r="I3" s="134"/>
      <c r="J3" s="134"/>
      <c r="K3" s="134"/>
      <c r="L3" s="134"/>
      <c r="M3" s="135"/>
    </row>
    <row r="4" spans="1:37" customFormat="1">
      <c r="A4" s="131"/>
      <c r="B4" s="136" t="s">
        <v>105</v>
      </c>
      <c r="C4" s="136"/>
      <c r="D4" s="136"/>
      <c r="E4" s="136"/>
      <c r="F4" s="136"/>
      <c r="G4" s="136"/>
      <c r="H4" s="136"/>
      <c r="I4" s="136"/>
      <c r="J4" s="136"/>
      <c r="K4" s="136"/>
      <c r="L4" s="136"/>
      <c r="M4" s="137"/>
    </row>
    <row r="5" spans="1:37">
      <c r="A5" s="131"/>
      <c r="M5" s="138"/>
    </row>
    <row r="6" spans="1:37">
      <c r="A6" s="131"/>
      <c r="B6" s="140" t="s">
        <v>106</v>
      </c>
      <c r="C6" s="140"/>
      <c r="D6" s="141"/>
      <c r="E6" s="142">
        <v>2020</v>
      </c>
      <c r="F6" s="142">
        <v>2021</v>
      </c>
      <c r="G6" s="142">
        <v>2022</v>
      </c>
      <c r="H6" s="142">
        <v>2023</v>
      </c>
      <c r="I6" s="142">
        <v>2024</v>
      </c>
      <c r="J6" s="142">
        <v>2025</v>
      </c>
      <c r="K6" s="142">
        <v>2026</v>
      </c>
      <c r="L6" s="142">
        <v>2027</v>
      </c>
      <c r="M6" s="143">
        <v>2028</v>
      </c>
      <c r="N6" s="139" t="s">
        <v>107</v>
      </c>
    </row>
    <row r="7" spans="1:37">
      <c r="A7" s="144"/>
      <c r="B7" s="145"/>
      <c r="C7" s="146" t="s">
        <v>108</v>
      </c>
      <c r="D7" s="146"/>
      <c r="E7" s="147">
        <v>2274504</v>
      </c>
      <c r="F7" s="147">
        <v>2569284</v>
      </c>
      <c r="G7" s="147">
        <v>2997460.3845509347</v>
      </c>
      <c r="H7" s="147">
        <v>3875472.328374146</v>
      </c>
      <c r="I7" s="147">
        <v>5097663.3121896368</v>
      </c>
      <c r="J7" s="147">
        <v>6501888.4974858752</v>
      </c>
      <c r="K7" s="147">
        <v>7947054.5962884696</v>
      </c>
      <c r="L7" s="147">
        <v>8927971.1203760337</v>
      </c>
      <c r="M7" s="148">
        <v>9593664.4555576593</v>
      </c>
      <c r="N7" s="139" t="s">
        <v>107</v>
      </c>
      <c r="P7" s="149" t="s">
        <v>109</v>
      </c>
      <c r="Q7" s="150"/>
      <c r="R7" s="150"/>
      <c r="S7" s="151">
        <v>2022</v>
      </c>
      <c r="T7" s="151">
        <v>2023</v>
      </c>
      <c r="U7" s="151">
        <v>2024</v>
      </c>
      <c r="V7" s="151">
        <v>2025</v>
      </c>
      <c r="W7" s="151">
        <v>2026</v>
      </c>
      <c r="X7" s="151">
        <v>2027</v>
      </c>
      <c r="Y7" s="151">
        <v>2028</v>
      </c>
      <c r="AA7" s="149"/>
      <c r="AB7" s="150"/>
      <c r="AC7" s="150"/>
      <c r="AD7" s="151">
        <v>2022</v>
      </c>
      <c r="AE7" s="151">
        <v>2023</v>
      </c>
      <c r="AF7" s="151">
        <v>2024</v>
      </c>
      <c r="AG7" s="151">
        <v>2025</v>
      </c>
      <c r="AH7" s="151">
        <v>2026</v>
      </c>
      <c r="AI7" s="151">
        <v>2027</v>
      </c>
      <c r="AJ7" s="151">
        <v>2028</v>
      </c>
      <c r="AK7" s="152"/>
    </row>
    <row r="8" spans="1:37">
      <c r="A8" s="144"/>
      <c r="B8" s="145"/>
      <c r="C8" s="146"/>
      <c r="D8" s="146"/>
      <c r="E8" s="147"/>
      <c r="F8" s="153">
        <f t="shared" ref="F8:M8" si="0">F7/E7-1</f>
        <v>0.12960188243238968</v>
      </c>
      <c r="G8" s="153">
        <f t="shared" si="0"/>
        <v>0.16665202622634734</v>
      </c>
      <c r="H8" s="153">
        <f t="shared" si="0"/>
        <v>0.29291861482090975</v>
      </c>
      <c r="I8" s="153">
        <f t="shared" si="0"/>
        <v>0.31536568455598535</v>
      </c>
      <c r="J8" s="153">
        <f t="shared" si="0"/>
        <v>0.27546448231259735</v>
      </c>
      <c r="K8" s="153">
        <f t="shared" si="0"/>
        <v>0.22226866845861859</v>
      </c>
      <c r="L8" s="153">
        <f t="shared" si="0"/>
        <v>0.12343145654815113</v>
      </c>
      <c r="M8" s="154">
        <f t="shared" si="0"/>
        <v>7.4562666725291438E-2</v>
      </c>
      <c r="N8" s="139" t="s">
        <v>107</v>
      </c>
      <c r="P8" s="150" t="s">
        <v>110</v>
      </c>
      <c r="Q8" s="150"/>
      <c r="R8" s="150"/>
      <c r="S8" s="155"/>
      <c r="T8" s="155">
        <f>+S9*T10</f>
        <v>322607.97011725866</v>
      </c>
      <c r="U8" s="155">
        <f t="shared" ref="U8:Y8" si="1">+T9*U10</f>
        <v>554548.62655182194</v>
      </c>
      <c r="V8" s="155">
        <f t="shared" si="1"/>
        <v>740583.77557148959</v>
      </c>
      <c r="W8" s="155">
        <f t="shared" si="1"/>
        <v>762025.19144903868</v>
      </c>
      <c r="X8" s="155">
        <f t="shared" si="1"/>
        <v>731049.55503166467</v>
      </c>
      <c r="Y8" s="155">
        <f t="shared" si="1"/>
        <v>667505.07235032506</v>
      </c>
      <c r="AA8" s="150"/>
      <c r="AB8" s="150"/>
      <c r="AC8" s="150"/>
      <c r="AD8" s="155"/>
      <c r="AE8" s="155"/>
      <c r="AF8" s="155"/>
      <c r="AG8" s="155"/>
      <c r="AH8" s="155"/>
      <c r="AI8" s="155"/>
      <c r="AJ8" s="155"/>
      <c r="AK8" s="156"/>
    </row>
    <row r="9" spans="1:37">
      <c r="A9" s="144"/>
      <c r="B9" s="145"/>
      <c r="C9" s="146"/>
      <c r="D9" s="146" t="s">
        <v>111</v>
      </c>
      <c r="E9" s="147">
        <v>915198</v>
      </c>
      <c r="F9" s="147">
        <v>1145679</v>
      </c>
      <c r="G9" s="147">
        <v>1447727.1369701419</v>
      </c>
      <c r="H9" s="147">
        <v>1971358.4507142075</v>
      </c>
      <c r="I9" s="147">
        <v>2646245.2784527424</v>
      </c>
      <c r="J9" s="147">
        <v>3402174.2683701888</v>
      </c>
      <c r="K9" s="147">
        <v>4133223.8234018534</v>
      </c>
      <c r="L9" s="147">
        <v>4800728.8957521785</v>
      </c>
      <c r="M9" s="148">
        <v>5286577.7695061583</v>
      </c>
      <c r="N9" s="139" t="s">
        <v>107</v>
      </c>
      <c r="P9" s="150" t="s">
        <v>112</v>
      </c>
      <c r="Q9" s="150"/>
      <c r="R9" s="150"/>
      <c r="S9" s="157">
        <f t="shared" ref="S9:Y9" si="2">+G9-F9</f>
        <v>302048.1369701419</v>
      </c>
      <c r="T9" s="157">
        <f t="shared" si="2"/>
        <v>523631.31374406558</v>
      </c>
      <c r="U9" s="157">
        <f t="shared" si="2"/>
        <v>674886.82773853489</v>
      </c>
      <c r="V9" s="157">
        <f t="shared" si="2"/>
        <v>755928.98991744639</v>
      </c>
      <c r="W9" s="157">
        <f t="shared" si="2"/>
        <v>731049.55503166467</v>
      </c>
      <c r="X9" s="157">
        <f t="shared" si="2"/>
        <v>667505.07235032506</v>
      </c>
      <c r="Y9" s="157">
        <f t="shared" si="2"/>
        <v>485848.8737539798</v>
      </c>
      <c r="AA9" s="150"/>
      <c r="AB9" s="150"/>
      <c r="AC9" s="150"/>
      <c r="AD9" s="157"/>
      <c r="AE9" s="157"/>
      <c r="AF9" s="157"/>
      <c r="AG9" s="157"/>
      <c r="AH9" s="157"/>
      <c r="AI9" s="157"/>
      <c r="AJ9" s="157"/>
      <c r="AK9" s="158"/>
    </row>
    <row r="10" spans="1:37">
      <c r="A10" s="144"/>
      <c r="B10" s="145"/>
      <c r="C10" s="146"/>
      <c r="D10" s="146"/>
      <c r="E10" s="147"/>
      <c r="F10" s="153">
        <f t="shared" ref="F10:M10" si="3">F9/E9-1</f>
        <v>0.25183730733677301</v>
      </c>
      <c r="G10" s="153">
        <f t="shared" si="3"/>
        <v>0.26364115687739931</v>
      </c>
      <c r="H10" s="153">
        <f t="shared" si="3"/>
        <v>0.361691993174861</v>
      </c>
      <c r="I10" s="153">
        <f t="shared" si="3"/>
        <v>0.34234607485717716</v>
      </c>
      <c r="J10" s="153">
        <f t="shared" si="3"/>
        <v>0.28566096879705638</v>
      </c>
      <c r="K10" s="153">
        <f t="shared" si="3"/>
        <v>0.21487716306251237</v>
      </c>
      <c r="L10" s="153">
        <f t="shared" si="3"/>
        <v>0.16149744143324285</v>
      </c>
      <c r="M10" s="154">
        <f t="shared" si="3"/>
        <v>0.10120314733537072</v>
      </c>
      <c r="N10" s="159" t="s">
        <v>107</v>
      </c>
      <c r="P10" s="150" t="s">
        <v>113</v>
      </c>
      <c r="Q10" s="150"/>
      <c r="R10" s="150"/>
      <c r="S10" s="155"/>
      <c r="T10" s="160">
        <v>1.0680680680680681</v>
      </c>
      <c r="U10" s="160">
        <v>1.0590440487347703</v>
      </c>
      <c r="V10" s="160">
        <v>1.0973451327433628</v>
      </c>
      <c r="W10" s="160">
        <v>1.0080645161290323</v>
      </c>
      <c r="X10" s="160">
        <v>1</v>
      </c>
      <c r="Y10" s="160">
        <v>1</v>
      </c>
      <c r="AA10" s="150"/>
      <c r="AB10" s="150"/>
      <c r="AC10" s="150"/>
      <c r="AD10" s="155"/>
      <c r="AE10" s="160"/>
      <c r="AF10" s="160"/>
      <c r="AG10" s="160"/>
      <c r="AH10" s="160"/>
      <c r="AI10" s="160"/>
      <c r="AJ10" s="160"/>
      <c r="AK10" s="161"/>
    </row>
    <row r="11" spans="1:37">
      <c r="A11" s="144"/>
      <c r="B11" s="145"/>
      <c r="C11" s="146"/>
      <c r="D11" s="146" t="s">
        <v>114</v>
      </c>
      <c r="E11" s="147">
        <v>45788</v>
      </c>
      <c r="F11" s="147">
        <v>36804</v>
      </c>
      <c r="G11" s="147">
        <v>34499</v>
      </c>
      <c r="H11" s="147">
        <v>34499</v>
      </c>
      <c r="I11" s="147">
        <v>34499</v>
      </c>
      <c r="J11" s="147">
        <v>34499</v>
      </c>
      <c r="K11" s="147">
        <v>34499</v>
      </c>
      <c r="L11" s="147">
        <v>34499</v>
      </c>
      <c r="M11" s="148">
        <v>34499</v>
      </c>
      <c r="N11" s="139" t="s">
        <v>107</v>
      </c>
      <c r="P11" s="150" t="s">
        <v>115</v>
      </c>
      <c r="Q11" s="150"/>
      <c r="R11" s="150"/>
      <c r="S11" s="155">
        <v>999</v>
      </c>
      <c r="T11" s="155">
        <v>1067</v>
      </c>
      <c r="U11" s="155">
        <v>1130</v>
      </c>
      <c r="V11" s="155">
        <v>1240</v>
      </c>
      <c r="W11" s="155">
        <v>1250</v>
      </c>
      <c r="X11" s="155">
        <v>1250</v>
      </c>
      <c r="Y11" s="155">
        <v>1250</v>
      </c>
      <c r="AA11" s="150" t="s">
        <v>116</v>
      </c>
      <c r="AB11" s="155"/>
      <c r="AC11" s="155"/>
      <c r="AD11" s="155">
        <f t="shared" ref="AD11:AJ11" si="4">+S11*2000</f>
        <v>1998000</v>
      </c>
      <c r="AE11" s="155">
        <f t="shared" si="4"/>
        <v>2134000</v>
      </c>
      <c r="AF11" s="155">
        <f t="shared" si="4"/>
        <v>2260000</v>
      </c>
      <c r="AG11" s="155">
        <f t="shared" si="4"/>
        <v>2480000</v>
      </c>
      <c r="AH11" s="155">
        <f t="shared" si="4"/>
        <v>2500000</v>
      </c>
      <c r="AI11" s="155">
        <f t="shared" si="4"/>
        <v>2500000</v>
      </c>
      <c r="AJ11" s="155">
        <f t="shared" si="4"/>
        <v>2500000</v>
      </c>
    </row>
    <row r="12" spans="1:37">
      <c r="A12" s="144"/>
      <c r="B12" s="145"/>
      <c r="C12" s="146"/>
      <c r="D12" s="146"/>
      <c r="E12" s="147"/>
      <c r="F12" s="153">
        <f t="shared" ref="F12:M12" si="5">F11/E11-1</f>
        <v>-0.19620861361055297</v>
      </c>
      <c r="G12" s="153">
        <f t="shared" si="5"/>
        <v>-6.2629062058471852E-2</v>
      </c>
      <c r="H12" s="153">
        <f t="shared" si="5"/>
        <v>0</v>
      </c>
      <c r="I12" s="153">
        <f t="shared" si="5"/>
        <v>0</v>
      </c>
      <c r="J12" s="153">
        <f t="shared" si="5"/>
        <v>0</v>
      </c>
      <c r="K12" s="153">
        <f t="shared" si="5"/>
        <v>0</v>
      </c>
      <c r="L12" s="153">
        <f t="shared" si="5"/>
        <v>0</v>
      </c>
      <c r="M12" s="154">
        <f t="shared" si="5"/>
        <v>0</v>
      </c>
      <c r="N12" s="139" t="s">
        <v>107</v>
      </c>
      <c r="P12" s="139" t="s">
        <v>117</v>
      </c>
      <c r="AA12" s="150" t="s">
        <v>118</v>
      </c>
      <c r="AB12" s="155"/>
      <c r="AC12" s="155"/>
      <c r="AD12" s="155">
        <v>2466202.3105714615</v>
      </c>
      <c r="AE12" s="155">
        <v>3550366.5812735986</v>
      </c>
      <c r="AF12" s="155">
        <v>4443689.2609080309</v>
      </c>
      <c r="AG12" s="155">
        <v>5326307.3613483803</v>
      </c>
      <c r="AH12" s="155">
        <v>6058245.2897004141</v>
      </c>
      <c r="AI12" s="155">
        <v>6571799.8274290897</v>
      </c>
      <c r="AJ12" s="155">
        <v>6842011.7924239775</v>
      </c>
    </row>
    <row r="13" spans="1:37">
      <c r="A13" s="144"/>
      <c r="B13" s="145"/>
      <c r="C13" s="146"/>
      <c r="D13" s="146" t="s">
        <v>119</v>
      </c>
      <c r="E13" s="147">
        <v>1313518</v>
      </c>
      <c r="F13" s="147">
        <v>1386801</v>
      </c>
      <c r="G13" s="147">
        <v>1515234.2475807925</v>
      </c>
      <c r="H13" s="147">
        <v>1869614.8776599385</v>
      </c>
      <c r="I13" s="147">
        <v>2416919.0337368939</v>
      </c>
      <c r="J13" s="147">
        <v>3065215.2291156864</v>
      </c>
      <c r="K13" s="147">
        <v>3779331.7728866162</v>
      </c>
      <c r="L13" s="147">
        <v>4092743.2246238557</v>
      </c>
      <c r="M13" s="148">
        <v>4272587.6860515</v>
      </c>
      <c r="N13" s="139" t="s">
        <v>107</v>
      </c>
      <c r="AA13" s="150"/>
      <c r="AB13" s="155"/>
      <c r="AC13" s="155"/>
      <c r="AD13" s="155"/>
      <c r="AE13" s="155"/>
      <c r="AF13" s="155"/>
      <c r="AG13" s="155"/>
      <c r="AH13" s="155"/>
      <c r="AI13" s="155"/>
      <c r="AJ13" s="155"/>
    </row>
    <row r="14" spans="1:37">
      <c r="A14" s="144"/>
      <c r="B14" s="145"/>
      <c r="C14" s="146"/>
      <c r="D14" s="146"/>
      <c r="E14" s="147"/>
      <c r="F14" s="153">
        <f t="shared" ref="F14:M14" si="6">F13/E13-1</f>
        <v>5.5791393798942934E-2</v>
      </c>
      <c r="G14" s="153">
        <f t="shared" si="6"/>
        <v>9.2611158760912637E-2</v>
      </c>
      <c r="H14" s="153">
        <f t="shared" si="6"/>
        <v>0.23387844529315949</v>
      </c>
      <c r="I14" s="153">
        <f t="shared" si="6"/>
        <v>0.29273630768384584</v>
      </c>
      <c r="J14" s="153">
        <f t="shared" si="6"/>
        <v>0.26823248372389052</v>
      </c>
      <c r="K14" s="153">
        <f t="shared" si="6"/>
        <v>0.2329743559237607</v>
      </c>
      <c r="L14" s="153">
        <f t="shared" si="6"/>
        <v>8.2927742408245519E-2</v>
      </c>
      <c r="M14" s="154">
        <f t="shared" si="6"/>
        <v>4.3942278212230956E-2</v>
      </c>
      <c r="N14" s="159" t="s">
        <v>107</v>
      </c>
    </row>
    <row r="15" spans="1:37">
      <c r="A15" s="131"/>
      <c r="B15" s="140" t="s">
        <v>120</v>
      </c>
      <c r="C15" s="140"/>
      <c r="D15" s="141"/>
      <c r="E15" s="142">
        <v>2020</v>
      </c>
      <c r="F15" s="142">
        <v>2021</v>
      </c>
      <c r="G15" s="142">
        <v>2022</v>
      </c>
      <c r="H15" s="142">
        <v>2023</v>
      </c>
      <c r="I15" s="142">
        <v>2024</v>
      </c>
      <c r="J15" s="142">
        <v>2025</v>
      </c>
      <c r="K15" s="142">
        <v>2026</v>
      </c>
      <c r="L15" s="142">
        <v>2027</v>
      </c>
      <c r="M15" s="143">
        <v>2028</v>
      </c>
      <c r="N15" s="139" t="s">
        <v>107</v>
      </c>
      <c r="Q15" s="162">
        <v>2020</v>
      </c>
      <c r="R15" s="162">
        <v>2021</v>
      </c>
      <c r="S15" s="162">
        <v>2022</v>
      </c>
      <c r="T15" s="162">
        <f>S15+1</f>
        <v>2023</v>
      </c>
      <c r="U15" s="162">
        <f t="shared" ref="U15:Y15" si="7">T15+1</f>
        <v>2024</v>
      </c>
      <c r="V15" s="162">
        <f t="shared" si="7"/>
        <v>2025</v>
      </c>
      <c r="W15" s="162">
        <f t="shared" si="7"/>
        <v>2026</v>
      </c>
      <c r="X15" s="162">
        <f t="shared" si="7"/>
        <v>2027</v>
      </c>
      <c r="Y15" s="162">
        <f t="shared" si="7"/>
        <v>2028</v>
      </c>
      <c r="AB15" s="163">
        <v>2020</v>
      </c>
      <c r="AC15" s="163">
        <v>2021</v>
      </c>
      <c r="AD15" s="163">
        <v>2022</v>
      </c>
      <c r="AE15" s="163">
        <f>AD15+1</f>
        <v>2023</v>
      </c>
      <c r="AF15" s="163">
        <f t="shared" ref="AF15:AJ15" si="8">AE15+1</f>
        <v>2024</v>
      </c>
      <c r="AG15" s="163">
        <f t="shared" si="8"/>
        <v>2025</v>
      </c>
      <c r="AH15" s="163">
        <f t="shared" si="8"/>
        <v>2026</v>
      </c>
      <c r="AI15" s="163">
        <f t="shared" si="8"/>
        <v>2027</v>
      </c>
      <c r="AJ15" s="163">
        <f t="shared" si="8"/>
        <v>2028</v>
      </c>
      <c r="AK15" s="163"/>
    </row>
    <row r="16" spans="1:37">
      <c r="A16" s="131"/>
      <c r="E16" s="147"/>
      <c r="F16" s="164">
        <f>+(F17-E17)/E17</f>
        <v>0.2770924466814062</v>
      </c>
      <c r="G16" s="164">
        <f t="shared" ref="G16:M16" si="9">+(G17-F17)/F17</f>
        <v>0.25406983265407762</v>
      </c>
      <c r="H16" s="164">
        <f t="shared" si="9"/>
        <v>0.13921207228310872</v>
      </c>
      <c r="I16" s="164">
        <f t="shared" si="9"/>
        <v>0.29790244130500276</v>
      </c>
      <c r="J16" s="164">
        <f t="shared" si="9"/>
        <v>0.3072644620019972</v>
      </c>
      <c r="K16" s="164">
        <f t="shared" si="9"/>
        <v>0.25729729105853733</v>
      </c>
      <c r="L16" s="164">
        <f t="shared" si="9"/>
        <v>0.17494640259625691</v>
      </c>
      <c r="M16" s="165">
        <f t="shared" si="9"/>
        <v>0.10123647582242072</v>
      </c>
    </row>
    <row r="17" spans="1:46">
      <c r="A17" s="131"/>
      <c r="C17" s="166" t="s">
        <v>121</v>
      </c>
      <c r="D17" s="166"/>
      <c r="E17" s="167">
        <f t="shared" ref="E17:K17" si="10">SUM(E19:E26)</f>
        <v>180212010562</v>
      </c>
      <c r="F17" s="167">
        <f t="shared" si="10"/>
        <v>230147397490</v>
      </c>
      <c r="G17" s="167">
        <f t="shared" si="10"/>
        <v>288620908256.05579</v>
      </c>
      <c r="H17" s="167">
        <f t="shared" si="10"/>
        <v>328800422998.61432</v>
      </c>
      <c r="I17" s="167">
        <f t="shared" si="10"/>
        <v>426750871712.0191</v>
      </c>
      <c r="J17" s="167">
        <f t="shared" si="10"/>
        <v>557876248717.49597</v>
      </c>
      <c r="K17" s="167">
        <f t="shared" si="10"/>
        <v>701416296258.40649</v>
      </c>
      <c r="L17" s="167">
        <f t="shared" ref="L17:M17" si="11">SUM(L19:L26)</f>
        <v>824126554011.20508</v>
      </c>
      <c r="M17" s="168">
        <f t="shared" si="11"/>
        <v>907558221970.97534</v>
      </c>
      <c r="N17" s="139" t="s">
        <v>107</v>
      </c>
      <c r="O17" s="169"/>
    </row>
    <row r="18" spans="1:46">
      <c r="A18" s="131"/>
      <c r="C18" s="170" t="s">
        <v>122</v>
      </c>
      <c r="D18" s="170"/>
      <c r="E18" s="171">
        <f t="shared" ref="E18:M18" si="12">SUM(E19:E23)</f>
        <v>141262189124</v>
      </c>
      <c r="F18" s="171">
        <f t="shared" si="12"/>
        <v>174709257826</v>
      </c>
      <c r="G18" s="171">
        <f t="shared" si="12"/>
        <v>207082286735.4632</v>
      </c>
      <c r="H18" s="171">
        <f t="shared" si="12"/>
        <v>276415430879.47595</v>
      </c>
      <c r="I18" s="171">
        <f t="shared" si="12"/>
        <v>369446449114.33777</v>
      </c>
      <c r="J18" s="171">
        <f t="shared" si="12"/>
        <v>491163420777.04456</v>
      </c>
      <c r="K18" s="171">
        <f t="shared" si="12"/>
        <v>628089652035.92139</v>
      </c>
      <c r="L18" s="171">
        <f t="shared" si="12"/>
        <v>744300162924.73523</v>
      </c>
      <c r="M18" s="172">
        <f t="shared" si="12"/>
        <v>821660430156.89014</v>
      </c>
      <c r="N18" s="139" t="s">
        <v>107</v>
      </c>
      <c r="O18" s="169"/>
    </row>
    <row r="19" spans="1:46">
      <c r="A19" s="131"/>
      <c r="D19" s="133" t="s">
        <v>123</v>
      </c>
      <c r="E19" s="147">
        <v>80408160617</v>
      </c>
      <c r="F19" s="147">
        <v>92955230458</v>
      </c>
      <c r="G19" s="147">
        <v>126621174654.97095</v>
      </c>
      <c r="H19" s="147">
        <v>173539802101.81903</v>
      </c>
      <c r="I19" s="147">
        <v>238463390878.89285</v>
      </c>
      <c r="J19" s="147">
        <v>317912169816.14661</v>
      </c>
      <c r="K19" s="147">
        <v>400521269731.83813</v>
      </c>
      <c r="L19" s="147">
        <v>476158702975.6712</v>
      </c>
      <c r="M19" s="148">
        <v>537006044693.94171</v>
      </c>
      <c r="N19" s="139" t="s">
        <v>107</v>
      </c>
      <c r="O19" s="169"/>
      <c r="P19" s="133" t="s">
        <v>124</v>
      </c>
      <c r="Q19" s="173">
        <f t="shared" ref="Q19:Y26" si="13">E19/E$17</f>
        <v>0.44618646873892148</v>
      </c>
      <c r="R19" s="173">
        <f t="shared" si="13"/>
        <v>0.40389433672409414</v>
      </c>
      <c r="S19" s="173">
        <f t="shared" si="13"/>
        <v>0.43871102554578773</v>
      </c>
      <c r="T19" s="173">
        <f t="shared" si="13"/>
        <v>0.52779677264147074</v>
      </c>
      <c r="U19" s="173">
        <f t="shared" si="13"/>
        <v>0.55878829238763272</v>
      </c>
      <c r="V19" s="173">
        <f t="shared" si="13"/>
        <v>0.56986145322909199</v>
      </c>
      <c r="W19" s="173">
        <f t="shared" si="13"/>
        <v>0.57101791313996419</v>
      </c>
      <c r="X19" s="173">
        <f t="shared" si="13"/>
        <v>0.57777376624755283</v>
      </c>
      <c r="Y19" s="173">
        <f t="shared" si="13"/>
        <v>0.59170423637142222</v>
      </c>
      <c r="AA19" s="133"/>
      <c r="AB19" s="173"/>
      <c r="AC19" s="173"/>
      <c r="AD19" s="173"/>
      <c r="AE19" s="173"/>
      <c r="AF19" s="173"/>
      <c r="AG19" s="173"/>
      <c r="AH19" s="173"/>
      <c r="AI19" s="173"/>
      <c r="AJ19" s="173"/>
      <c r="AK19" s="173"/>
    </row>
    <row r="20" spans="1:46">
      <c r="A20" s="131"/>
      <c r="D20" s="133" t="s">
        <v>125</v>
      </c>
      <c r="E20" s="147">
        <v>4249355446</v>
      </c>
      <c r="F20" s="147">
        <v>4392348818</v>
      </c>
      <c r="G20" s="147">
        <v>3877158359</v>
      </c>
      <c r="H20" s="147">
        <v>3951915144</v>
      </c>
      <c r="I20" s="147">
        <v>3951915144</v>
      </c>
      <c r="J20" s="147">
        <v>3951915144</v>
      </c>
      <c r="K20" s="147">
        <v>3951915144</v>
      </c>
      <c r="L20" s="147">
        <v>3951915144</v>
      </c>
      <c r="M20" s="148">
        <v>3951915144</v>
      </c>
      <c r="N20" s="139" t="s">
        <v>107</v>
      </c>
      <c r="O20" s="169"/>
      <c r="P20" s="133" t="s">
        <v>126</v>
      </c>
      <c r="Q20" s="173">
        <f t="shared" si="13"/>
        <v>2.3579757157961762E-2</v>
      </c>
      <c r="R20" s="173">
        <f t="shared" si="13"/>
        <v>1.9084938026252718E-2</v>
      </c>
      <c r="S20" s="173">
        <f t="shared" si="13"/>
        <v>1.3433393936797891E-2</v>
      </c>
      <c r="T20" s="173">
        <f t="shared" si="13"/>
        <v>1.2019191179740832E-2</v>
      </c>
      <c r="U20" s="173">
        <f t="shared" si="13"/>
        <v>9.2604735126747186E-3</v>
      </c>
      <c r="V20" s="173">
        <f t="shared" si="13"/>
        <v>7.0838562370867629E-3</v>
      </c>
      <c r="W20" s="173">
        <f t="shared" si="13"/>
        <v>5.6341935097328957E-3</v>
      </c>
      <c r="X20" s="173">
        <f t="shared" si="13"/>
        <v>4.7952770418149496E-3</v>
      </c>
      <c r="Y20" s="173">
        <f t="shared" si="13"/>
        <v>4.3544480655108722E-3</v>
      </c>
      <c r="AA20" s="133"/>
      <c r="AB20" s="173"/>
      <c r="AC20" s="173"/>
      <c r="AD20" s="173"/>
      <c r="AE20" s="173"/>
      <c r="AF20" s="173"/>
      <c r="AG20" s="173"/>
      <c r="AH20" s="173"/>
      <c r="AI20" s="173"/>
      <c r="AJ20" s="173"/>
      <c r="AK20" s="173"/>
    </row>
    <row r="21" spans="1:46">
      <c r="A21" s="131"/>
      <c r="D21" s="133" t="s">
        <v>127</v>
      </c>
      <c r="E21" s="147">
        <v>52044870141</v>
      </c>
      <c r="F21" s="147">
        <v>73952877757</v>
      </c>
      <c r="G21" s="147">
        <v>73137987389.080887</v>
      </c>
      <c r="H21" s="147">
        <v>94170174912.201904</v>
      </c>
      <c r="I21" s="147">
        <v>120808121799.75336</v>
      </c>
      <c r="J21" s="147">
        <v>161212893050.93457</v>
      </c>
      <c r="K21" s="147">
        <v>213524784380.04834</v>
      </c>
      <c r="L21" s="147">
        <v>252409620483.68365</v>
      </c>
      <c r="M21" s="148">
        <v>267781427473.53076</v>
      </c>
      <c r="N21" s="139" t="s">
        <v>107</v>
      </c>
      <c r="O21" s="169"/>
      <c r="P21" s="133" t="s">
        <v>128</v>
      </c>
      <c r="Q21" s="173">
        <f t="shared" si="13"/>
        <v>0.28879801062479421</v>
      </c>
      <c r="R21" s="173">
        <f t="shared" si="13"/>
        <v>0.32132832508007519</v>
      </c>
      <c r="S21" s="173">
        <f t="shared" si="13"/>
        <v>0.25340502124743874</v>
      </c>
      <c r="T21" s="173">
        <f t="shared" si="13"/>
        <v>0.28640527300233665</v>
      </c>
      <c r="U21" s="173">
        <f t="shared" si="13"/>
        <v>0.28308816644029572</v>
      </c>
      <c r="V21" s="173">
        <f t="shared" si="13"/>
        <v>0.28897608281683895</v>
      </c>
      <c r="W21" s="173">
        <f t="shared" si="13"/>
        <v>0.304419480298736</v>
      </c>
      <c r="X21" s="173">
        <f t="shared" si="13"/>
        <v>0.30627531567227212</v>
      </c>
      <c r="Y21" s="173">
        <f t="shared" si="13"/>
        <v>0.2950570233301183</v>
      </c>
      <c r="AA21" s="133"/>
      <c r="AB21" s="173"/>
      <c r="AC21" s="173"/>
      <c r="AD21" s="173"/>
      <c r="AE21" s="173"/>
      <c r="AF21" s="173"/>
      <c r="AG21" s="173"/>
      <c r="AH21" s="173"/>
      <c r="AI21" s="173"/>
      <c r="AJ21" s="173"/>
      <c r="AK21" s="173"/>
    </row>
    <row r="22" spans="1:46">
      <c r="A22" s="131"/>
      <c r="D22" s="133" t="s">
        <v>129</v>
      </c>
      <c r="E22" s="147">
        <v>4186291120</v>
      </c>
      <c r="F22" s="147">
        <v>3408800793</v>
      </c>
      <c r="G22" s="147">
        <v>3445966332.4113774</v>
      </c>
      <c r="H22" s="147">
        <v>4753538721.4550066</v>
      </c>
      <c r="I22" s="147">
        <v>6223021291.6915512</v>
      </c>
      <c r="J22" s="147">
        <v>8086442765.9633741</v>
      </c>
      <c r="K22" s="147">
        <v>10091682780.034906</v>
      </c>
      <c r="L22" s="147">
        <v>11779924321.380342</v>
      </c>
      <c r="M22" s="148">
        <v>12921042845.417755</v>
      </c>
      <c r="N22" s="139" t="s">
        <v>107</v>
      </c>
      <c r="O22" s="169"/>
      <c r="P22" s="133" t="s">
        <v>130</v>
      </c>
      <c r="Q22" s="173">
        <f t="shared" si="13"/>
        <v>2.3229811969495515E-2</v>
      </c>
      <c r="R22" s="173">
        <f t="shared" si="13"/>
        <v>1.4811381011371695E-2</v>
      </c>
      <c r="S22" s="173">
        <f t="shared" si="13"/>
        <v>1.1939420304762605E-2</v>
      </c>
      <c r="T22" s="173">
        <f t="shared" si="13"/>
        <v>1.4457215955208913E-2</v>
      </c>
      <c r="U22" s="173">
        <f t="shared" si="13"/>
        <v>1.4582328248625074E-2</v>
      </c>
      <c r="V22" s="173">
        <f t="shared" si="13"/>
        <v>1.449504757471452E-2</v>
      </c>
      <c r="W22" s="173">
        <f t="shared" si="13"/>
        <v>1.4387579578443473E-2</v>
      </c>
      <c r="X22" s="173">
        <f t="shared" si="13"/>
        <v>1.4293829344588961E-2</v>
      </c>
      <c r="Y22" s="173">
        <f t="shared" si="13"/>
        <v>1.4237150336599544E-2</v>
      </c>
      <c r="AA22" s="133"/>
      <c r="AB22" s="173"/>
      <c r="AC22" s="173"/>
      <c r="AD22" s="173"/>
      <c r="AE22" s="173"/>
      <c r="AF22" s="173"/>
      <c r="AG22" s="173"/>
      <c r="AH22" s="173"/>
      <c r="AI22" s="173"/>
      <c r="AJ22" s="173"/>
      <c r="AK22" s="173"/>
    </row>
    <row r="23" spans="1:46">
      <c r="A23" s="131"/>
      <c r="D23" s="133" t="s">
        <v>131</v>
      </c>
      <c r="E23" s="147">
        <v>373511800</v>
      </c>
      <c r="F23" s="147">
        <v>0</v>
      </c>
      <c r="G23" s="147">
        <v>0</v>
      </c>
      <c r="H23" s="147">
        <v>0</v>
      </c>
      <c r="I23" s="147">
        <v>0</v>
      </c>
      <c r="J23" s="147">
        <v>0</v>
      </c>
      <c r="K23" s="147">
        <v>0</v>
      </c>
      <c r="L23" s="147">
        <v>0</v>
      </c>
      <c r="M23" s="148">
        <v>0</v>
      </c>
      <c r="N23" s="139" t="s">
        <v>107</v>
      </c>
      <c r="O23" s="169"/>
      <c r="P23" s="133" t="s">
        <v>132</v>
      </c>
      <c r="Q23" s="173">
        <f t="shared" si="13"/>
        <v>2.0726243430456443E-3</v>
      </c>
      <c r="R23" s="173">
        <f t="shared" si="13"/>
        <v>0</v>
      </c>
      <c r="S23" s="173">
        <f t="shared" si="13"/>
        <v>0</v>
      </c>
      <c r="T23" s="173">
        <f t="shared" si="13"/>
        <v>0</v>
      </c>
      <c r="U23" s="173">
        <f t="shared" si="13"/>
        <v>0</v>
      </c>
      <c r="V23" s="173">
        <f t="shared" si="13"/>
        <v>0</v>
      </c>
      <c r="W23" s="173">
        <f t="shared" si="13"/>
        <v>0</v>
      </c>
      <c r="X23" s="173">
        <f t="shared" si="13"/>
        <v>0</v>
      </c>
      <c r="Y23" s="173">
        <f t="shared" si="13"/>
        <v>0</v>
      </c>
      <c r="AA23" s="133"/>
      <c r="AB23" s="173"/>
      <c r="AC23" s="173"/>
      <c r="AD23" s="173"/>
      <c r="AE23" s="173"/>
      <c r="AF23" s="173"/>
      <c r="AG23" s="173"/>
      <c r="AH23" s="173"/>
      <c r="AI23" s="173"/>
      <c r="AJ23" s="173"/>
      <c r="AK23" s="173"/>
    </row>
    <row r="24" spans="1:46">
      <c r="A24" s="131"/>
      <c r="C24" s="133" t="s">
        <v>133</v>
      </c>
      <c r="E24" s="147">
        <v>25743444814</v>
      </c>
      <c r="F24" s="147">
        <v>41298821619</v>
      </c>
      <c r="G24" s="147">
        <v>45187188762.348274</v>
      </c>
      <c r="H24" s="147">
        <v>42680000000</v>
      </c>
      <c r="I24" s="147">
        <v>45200000000</v>
      </c>
      <c r="J24" s="147">
        <v>49600000000.000008</v>
      </c>
      <c r="K24" s="147">
        <v>49999999999.999992</v>
      </c>
      <c r="L24" s="147">
        <v>49999999999.999992</v>
      </c>
      <c r="M24" s="148">
        <v>49999999999.999992</v>
      </c>
      <c r="N24" s="139" t="s">
        <v>107</v>
      </c>
      <c r="O24" s="169"/>
      <c r="P24" s="133" t="s">
        <v>134</v>
      </c>
      <c r="Q24" s="173">
        <f t="shared" si="13"/>
        <v>0.14285088287799355</v>
      </c>
      <c r="R24" s="173">
        <f t="shared" si="13"/>
        <v>0.17944509505389672</v>
      </c>
      <c r="S24" s="173">
        <f t="shared" si="13"/>
        <v>0.15656242312930274</v>
      </c>
      <c r="T24" s="173">
        <f t="shared" si="13"/>
        <v>0.12980518580470277</v>
      </c>
      <c r="U24" s="173">
        <f t="shared" si="13"/>
        <v>0.10591659676913784</v>
      </c>
      <c r="V24" s="173">
        <f t="shared" si="13"/>
        <v>8.8908606727792508E-2</v>
      </c>
      <c r="W24" s="173">
        <f t="shared" si="13"/>
        <v>7.1284343216313953E-2</v>
      </c>
      <c r="X24" s="173">
        <f t="shared" si="13"/>
        <v>6.0670293605562156E-2</v>
      </c>
      <c r="Y24" s="173">
        <f t="shared" si="13"/>
        <v>5.5092884169363011E-2</v>
      </c>
      <c r="AA24" s="133"/>
      <c r="AB24" s="173"/>
      <c r="AC24" s="173"/>
      <c r="AD24" s="173"/>
      <c r="AE24" s="173"/>
      <c r="AF24" s="173"/>
      <c r="AG24" s="173"/>
      <c r="AH24" s="173"/>
      <c r="AI24" s="173"/>
      <c r="AJ24" s="173"/>
      <c r="AK24" s="173"/>
    </row>
    <row r="25" spans="1:46">
      <c r="A25" s="131"/>
      <c r="C25" s="133" t="s">
        <v>135</v>
      </c>
      <c r="E25" s="147">
        <v>2144245980</v>
      </c>
      <c r="F25" s="147">
        <v>5762787674</v>
      </c>
      <c r="G25" s="147">
        <v>6281668418.5776834</v>
      </c>
      <c r="H25" s="147">
        <v>8167139052.471674</v>
      </c>
      <c r="I25" s="147">
        <v>11733236197.681345</v>
      </c>
      <c r="J25" s="147">
        <v>16741641540.451416</v>
      </c>
      <c r="K25" s="147">
        <v>22955457822.485123</v>
      </c>
      <c r="L25" s="147">
        <v>29455204686.469845</v>
      </c>
      <c r="M25" s="148">
        <v>35526605414.085197</v>
      </c>
      <c r="N25" s="139" t="s">
        <v>107</v>
      </c>
      <c r="O25" s="169"/>
      <c r="P25" s="133" t="s">
        <v>136</v>
      </c>
      <c r="Q25" s="173">
        <f t="shared" si="13"/>
        <v>1.1898463222917627E-2</v>
      </c>
      <c r="R25" s="173">
        <f t="shared" si="13"/>
        <v>2.5039551769210841E-2</v>
      </c>
      <c r="S25" s="173">
        <f t="shared" si="13"/>
        <v>2.1764426065088729E-2</v>
      </c>
      <c r="T25" s="173">
        <f t="shared" si="13"/>
        <v>2.4839198739431346E-2</v>
      </c>
      <c r="U25" s="173">
        <f t="shared" si="13"/>
        <v>2.7494346175815643E-2</v>
      </c>
      <c r="V25" s="173">
        <f t="shared" si="13"/>
        <v>3.0009597251969132E-2</v>
      </c>
      <c r="W25" s="173">
        <f t="shared" si="13"/>
        <v>3.2727294682112967E-2</v>
      </c>
      <c r="X25" s="173">
        <f t="shared" si="13"/>
        <v>3.5741118330801125E-2</v>
      </c>
      <c r="Y25" s="173">
        <f t="shared" si="13"/>
        <v>3.9145263140177224E-2</v>
      </c>
      <c r="AA25" s="133"/>
      <c r="AB25" s="173"/>
      <c r="AC25" s="173"/>
      <c r="AD25" s="173"/>
      <c r="AE25" s="173"/>
      <c r="AF25" s="173"/>
      <c r="AG25" s="173"/>
      <c r="AH25" s="173"/>
      <c r="AI25" s="173"/>
      <c r="AJ25" s="173"/>
      <c r="AK25" s="173"/>
    </row>
    <row r="26" spans="1:46">
      <c r="A26" s="131"/>
      <c r="C26" s="133" t="s">
        <v>137</v>
      </c>
      <c r="E26" s="147">
        <v>11062130644</v>
      </c>
      <c r="F26" s="147">
        <v>8376530371</v>
      </c>
      <c r="G26" s="147">
        <v>30069764339.666656</v>
      </c>
      <c r="H26" s="147">
        <v>1537853066.6666667</v>
      </c>
      <c r="I26" s="147">
        <v>371186400</v>
      </c>
      <c r="J26" s="147">
        <v>371186400</v>
      </c>
      <c r="K26" s="147">
        <v>371186400</v>
      </c>
      <c r="L26" s="147">
        <v>371186400</v>
      </c>
      <c r="M26" s="148">
        <v>371186400</v>
      </c>
      <c r="N26" s="139" t="s">
        <v>107</v>
      </c>
      <c r="O26" s="169"/>
      <c r="P26" s="133" t="s">
        <v>138</v>
      </c>
      <c r="Q26" s="173">
        <f t="shared" si="13"/>
        <v>6.1383981064870217E-2</v>
      </c>
      <c r="R26" s="173">
        <f t="shared" si="13"/>
        <v>3.6396372335098702E-2</v>
      </c>
      <c r="S26" s="173">
        <f t="shared" si="13"/>
        <v>0.10418428977082168</v>
      </c>
      <c r="T26" s="173">
        <f t="shared" si="13"/>
        <v>4.6771626771086846E-3</v>
      </c>
      <c r="U26" s="173">
        <f t="shared" si="13"/>
        <v>8.6979646581831647E-4</v>
      </c>
      <c r="V26" s="173">
        <f t="shared" si="13"/>
        <v>6.6535616250615066E-4</v>
      </c>
      <c r="W26" s="173">
        <f t="shared" si="13"/>
        <v>5.2919557469655997E-4</v>
      </c>
      <c r="X26" s="173">
        <f t="shared" si="13"/>
        <v>4.5039975740783283E-4</v>
      </c>
      <c r="Y26" s="173">
        <f t="shared" si="13"/>
        <v>4.0899458680885702E-4</v>
      </c>
      <c r="AA26" s="133"/>
      <c r="AB26" s="173"/>
      <c r="AC26" s="173"/>
      <c r="AD26" s="173"/>
      <c r="AE26" s="173"/>
      <c r="AF26" s="173"/>
      <c r="AG26" s="173"/>
      <c r="AH26" s="173"/>
      <c r="AI26" s="173"/>
      <c r="AJ26" s="173"/>
      <c r="AK26" s="173"/>
    </row>
    <row r="27" spans="1:46">
      <c r="A27" s="131"/>
      <c r="B27" s="174"/>
      <c r="C27" s="166" t="s">
        <v>139</v>
      </c>
      <c r="D27" s="166"/>
      <c r="E27" s="167">
        <f t="shared" ref="E27:M27" si="14">E28+E35</f>
        <v>197154185676</v>
      </c>
      <c r="F27" s="167">
        <f t="shared" si="14"/>
        <v>285969634667</v>
      </c>
      <c r="G27" s="167">
        <f t="shared" si="14"/>
        <v>381746128368.95056</v>
      </c>
      <c r="H27" s="167">
        <f t="shared" si="14"/>
        <v>397035490447.25537</v>
      </c>
      <c r="I27" s="167">
        <f t="shared" si="14"/>
        <v>461354107571.89758</v>
      </c>
      <c r="J27" s="167">
        <f t="shared" si="14"/>
        <v>542366433861.06433</v>
      </c>
      <c r="K27" s="167">
        <f t="shared" si="14"/>
        <v>634362687885.51086</v>
      </c>
      <c r="L27" s="167">
        <f t="shared" si="14"/>
        <v>707780021253.97876</v>
      </c>
      <c r="M27" s="168">
        <f t="shared" si="14"/>
        <v>771399764265.83936</v>
      </c>
      <c r="N27" s="139" t="s">
        <v>107</v>
      </c>
      <c r="O27" s="169"/>
      <c r="AL27" s="163">
        <v>2020</v>
      </c>
      <c r="AM27" s="163">
        <v>2021</v>
      </c>
      <c r="AN27" s="163">
        <v>2022</v>
      </c>
      <c r="AO27" s="163">
        <f>AN27+1</f>
        <v>2023</v>
      </c>
      <c r="AP27" s="163">
        <f t="shared" ref="AP27:AT27" si="15">AO27+1</f>
        <v>2024</v>
      </c>
      <c r="AQ27" s="163">
        <f t="shared" si="15"/>
        <v>2025</v>
      </c>
      <c r="AR27" s="163">
        <f t="shared" si="15"/>
        <v>2026</v>
      </c>
      <c r="AS27" s="163">
        <f t="shared" si="15"/>
        <v>2027</v>
      </c>
      <c r="AT27" s="163">
        <f t="shared" si="15"/>
        <v>2028</v>
      </c>
    </row>
    <row r="28" spans="1:46">
      <c r="A28" s="131"/>
      <c r="B28" s="174"/>
      <c r="D28" s="133" t="s">
        <v>140</v>
      </c>
      <c r="E28" s="147">
        <f t="shared" ref="E28:K28" si="16">SUM(E29:E34)</f>
        <v>142912832905</v>
      </c>
      <c r="F28" s="147">
        <f t="shared" si="16"/>
        <v>187522409977</v>
      </c>
      <c r="G28" s="147">
        <f t="shared" si="16"/>
        <v>238840405785.35938</v>
      </c>
      <c r="H28" s="147">
        <f t="shared" si="16"/>
        <v>238858704121.68588</v>
      </c>
      <c r="I28" s="147">
        <f t="shared" si="16"/>
        <v>288869152569.11816</v>
      </c>
      <c r="J28" s="147">
        <f t="shared" si="16"/>
        <v>346897144361.50806</v>
      </c>
      <c r="K28" s="147">
        <f t="shared" si="16"/>
        <v>418371179290.82556</v>
      </c>
      <c r="L28" s="147">
        <f t="shared" ref="L28:M28" si="17">SUM(L29:L34)</f>
        <v>479024970992.5827</v>
      </c>
      <c r="M28" s="148">
        <f t="shared" si="17"/>
        <v>529299521574.72485</v>
      </c>
      <c r="N28" s="139" t="s">
        <v>107</v>
      </c>
      <c r="O28" s="169"/>
      <c r="P28" s="175" t="s">
        <v>141</v>
      </c>
      <c r="Q28" s="173"/>
      <c r="R28" s="173"/>
      <c r="S28" s="173"/>
      <c r="T28" s="173"/>
      <c r="U28" s="173"/>
      <c r="V28" s="173"/>
      <c r="W28" s="173"/>
      <c r="X28" s="173"/>
      <c r="Y28" s="173"/>
      <c r="AA28" s="175" t="s">
        <v>142</v>
      </c>
      <c r="AB28" s="173"/>
      <c r="AC28" s="173"/>
      <c r="AD28" s="173"/>
      <c r="AE28" s="173"/>
      <c r="AF28" s="173"/>
      <c r="AG28" s="173"/>
      <c r="AH28" s="173"/>
      <c r="AI28" s="173"/>
      <c r="AJ28" s="173"/>
      <c r="AK28" s="173"/>
      <c r="AL28" s="173"/>
      <c r="AM28" s="173"/>
      <c r="AN28" s="173"/>
      <c r="AO28" s="173"/>
      <c r="AP28" s="173"/>
      <c r="AQ28" s="173"/>
      <c r="AR28" s="173"/>
      <c r="AS28" s="173"/>
      <c r="AT28" s="173"/>
    </row>
    <row r="29" spans="1:46">
      <c r="A29" s="131"/>
      <c r="B29" s="174"/>
      <c r="D29" s="176" t="s">
        <v>143</v>
      </c>
      <c r="E29" s="147">
        <v>99525089600</v>
      </c>
      <c r="F29" s="147">
        <v>113329304682</v>
      </c>
      <c r="G29" s="147">
        <v>122435168089.35211</v>
      </c>
      <c r="H29" s="147">
        <v>141653236614.74084</v>
      </c>
      <c r="I29" s="147">
        <v>186156421133.56329</v>
      </c>
      <c r="J29" s="147">
        <v>233468120253.2984</v>
      </c>
      <c r="K29" s="147">
        <v>293221765819.74323</v>
      </c>
      <c r="L29" s="147">
        <v>341339964706.53333</v>
      </c>
      <c r="M29" s="148">
        <v>378122364346.68585</v>
      </c>
      <c r="N29" s="139" t="s">
        <v>107</v>
      </c>
      <c r="O29" s="169"/>
      <c r="P29" s="146" t="s">
        <v>144</v>
      </c>
      <c r="Q29" s="173">
        <f t="shared" ref="Q29:Y44" si="18">E29/E$17</f>
        <v>0.55226668461012185</v>
      </c>
      <c r="R29" s="173">
        <f t="shared" si="18"/>
        <v>0.49242053535245472</v>
      </c>
      <c r="S29" s="173">
        <f t="shared" si="18"/>
        <v>0.42420754902736052</v>
      </c>
      <c r="T29" s="173">
        <f t="shared" si="18"/>
        <v>0.43081829190754362</v>
      </c>
      <c r="U29" s="173">
        <f t="shared" si="18"/>
        <v>0.43621802197321757</v>
      </c>
      <c r="V29" s="173">
        <f t="shared" si="18"/>
        <v>0.41849446143301355</v>
      </c>
      <c r="W29" s="173">
        <f t="shared" si="18"/>
        <v>0.41804241986376428</v>
      </c>
      <c r="X29" s="173">
        <f t="shared" si="18"/>
        <v>0.41418391756115208</v>
      </c>
      <c r="Y29" s="173">
        <f t="shared" si="18"/>
        <v>0.4166370324159529</v>
      </c>
      <c r="AA29" s="146" t="s">
        <v>144</v>
      </c>
      <c r="AB29" s="173">
        <f t="shared" ref="AB29:AJ33" si="19">E29/E$18</f>
        <v>0.70454160605310201</v>
      </c>
      <c r="AC29" s="173">
        <f t="shared" si="19"/>
        <v>0.64867372280219537</v>
      </c>
      <c r="AD29" s="173">
        <f t="shared" si="19"/>
        <v>0.59123921229321097</v>
      </c>
      <c r="AE29" s="173">
        <f t="shared" si="19"/>
        <v>0.51246501023492141</v>
      </c>
      <c r="AF29" s="173">
        <f t="shared" si="19"/>
        <v>0.50387930802916137</v>
      </c>
      <c r="AG29" s="173">
        <f t="shared" si="19"/>
        <v>0.47533694566248524</v>
      </c>
      <c r="AH29" s="173">
        <f t="shared" si="19"/>
        <v>0.46684699368836829</v>
      </c>
      <c r="AI29" s="173">
        <f t="shared" si="19"/>
        <v>0.45860525324250151</v>
      </c>
      <c r="AJ29" s="173">
        <f t="shared" si="19"/>
        <v>0.46019298297532246</v>
      </c>
      <c r="AK29" s="173"/>
      <c r="AL29" s="173">
        <f t="shared" ref="AL29:AT44" si="20">E29/E$27</f>
        <v>0.50480840291951967</v>
      </c>
      <c r="AM29" s="173">
        <f t="shared" si="20"/>
        <v>0.3962983860645462</v>
      </c>
      <c r="AN29" s="173">
        <f t="shared" si="20"/>
        <v>0.32072405976314394</v>
      </c>
      <c r="AO29" s="173">
        <f t="shared" si="20"/>
        <v>0.35677726556678924</v>
      </c>
      <c r="AP29" s="173">
        <f t="shared" si="20"/>
        <v>0.40350008394485276</v>
      </c>
      <c r="AQ29" s="173">
        <f t="shared" si="20"/>
        <v>0.43046196386317098</v>
      </c>
      <c r="AR29" s="173">
        <f t="shared" si="20"/>
        <v>0.46223047385892846</v>
      </c>
      <c r="AS29" s="173">
        <f t="shared" si="20"/>
        <v>0.48226843716467011</v>
      </c>
      <c r="AT29" s="173">
        <f t="shared" si="20"/>
        <v>0.4901769249392427</v>
      </c>
    </row>
    <row r="30" spans="1:46">
      <c r="A30" s="131"/>
      <c r="B30" s="174"/>
      <c r="D30" s="176" t="s">
        <v>145</v>
      </c>
      <c r="E30" s="147">
        <v>13496659978</v>
      </c>
      <c r="F30" s="147">
        <v>31860656759</v>
      </c>
      <c r="G30" s="147">
        <v>67762937702.217926</v>
      </c>
      <c r="H30" s="147">
        <v>39716576421.784592</v>
      </c>
      <c r="I30" s="147">
        <v>31106594470.761013</v>
      </c>
      <c r="J30" s="147">
        <v>24885275576.608799</v>
      </c>
      <c r="K30" s="147">
        <v>19908220461.287045</v>
      </c>
      <c r="L30" s="147">
        <v>19908220461.287045</v>
      </c>
      <c r="M30" s="148">
        <v>19908220461.287045</v>
      </c>
      <c r="N30" s="139" t="s">
        <v>107</v>
      </c>
      <c r="O30" s="169"/>
      <c r="P30" s="146" t="s">
        <v>146</v>
      </c>
      <c r="Q30" s="173">
        <f t="shared" si="18"/>
        <v>7.489323234289437E-2</v>
      </c>
      <c r="R30" s="173">
        <f t="shared" si="18"/>
        <v>0.13843587677494532</v>
      </c>
      <c r="S30" s="173">
        <f t="shared" si="18"/>
        <v>0.23478180465741133</v>
      </c>
      <c r="T30" s="173">
        <f t="shared" si="18"/>
        <v>0.12079235196711402</v>
      </c>
      <c r="U30" s="173">
        <f t="shared" si="18"/>
        <v>7.2891695208422272E-2</v>
      </c>
      <c r="V30" s="173">
        <f t="shared" si="18"/>
        <v>4.4607160878093778E-2</v>
      </c>
      <c r="W30" s="173">
        <f t="shared" si="18"/>
        <v>2.8382888403768597E-2</v>
      </c>
      <c r="X30" s="173">
        <f t="shared" si="18"/>
        <v>2.4156751611010906E-2</v>
      </c>
      <c r="Y30" s="173">
        <f t="shared" si="18"/>
        <v>2.1936025677836601E-2</v>
      </c>
      <c r="AA30" s="146" t="s">
        <v>146</v>
      </c>
      <c r="AB30" s="173">
        <f t="shared" si="19"/>
        <v>9.5543330184077971E-2</v>
      </c>
      <c r="AC30" s="173">
        <f t="shared" si="19"/>
        <v>0.18236387215800157</v>
      </c>
      <c r="AD30" s="173">
        <f t="shared" si="19"/>
        <v>0.32722710749655542</v>
      </c>
      <c r="AE30" s="173">
        <f t="shared" si="19"/>
        <v>0.14368436774827528</v>
      </c>
      <c r="AF30" s="173">
        <f t="shared" si="19"/>
        <v>8.4197843950948412E-2</v>
      </c>
      <c r="AG30" s="173">
        <f t="shared" si="19"/>
        <v>5.0665979028403779E-2</v>
      </c>
      <c r="AH30" s="173">
        <f t="shared" si="19"/>
        <v>3.1696463071403162E-2</v>
      </c>
      <c r="AI30" s="173">
        <f t="shared" si="19"/>
        <v>2.6747569667400696E-2</v>
      </c>
      <c r="AJ30" s="173">
        <f t="shared" si="19"/>
        <v>2.4229255457130526E-2</v>
      </c>
      <c r="AK30" s="173"/>
      <c r="AL30" s="173">
        <f t="shared" si="20"/>
        <v>6.8457384922987086E-2</v>
      </c>
      <c r="AM30" s="173">
        <f t="shared" si="20"/>
        <v>0.11141272672569043</v>
      </c>
      <c r="AN30" s="173">
        <f t="shared" si="20"/>
        <v>0.17750785840773819</v>
      </c>
      <c r="AO30" s="173">
        <f t="shared" si="20"/>
        <v>0.10003281161853914</v>
      </c>
      <c r="AP30" s="173">
        <f t="shared" si="20"/>
        <v>6.7424552984853073E-2</v>
      </c>
      <c r="AQ30" s="173">
        <f t="shared" si="20"/>
        <v>4.588277227897837E-2</v>
      </c>
      <c r="AR30" s="173">
        <f t="shared" si="20"/>
        <v>3.1383025580596663E-2</v>
      </c>
      <c r="AS30" s="173">
        <f t="shared" si="20"/>
        <v>2.81276948535726E-2</v>
      </c>
      <c r="AT30" s="173">
        <f t="shared" si="20"/>
        <v>2.5807916184981208E-2</v>
      </c>
    </row>
    <row r="31" spans="1:46">
      <c r="A31" s="131"/>
      <c r="B31" s="174"/>
      <c r="D31" s="176" t="s">
        <v>147</v>
      </c>
      <c r="E31" s="147">
        <v>20712209986</v>
      </c>
      <c r="F31" s="147">
        <v>28869064211</v>
      </c>
      <c r="G31" s="147">
        <v>34729419688.729858</v>
      </c>
      <c r="H31" s="147">
        <v>39073330255.781387</v>
      </c>
      <c r="I31" s="147">
        <v>46438373348.457718</v>
      </c>
      <c r="J31" s="147">
        <v>54815822054.772987</v>
      </c>
      <c r="K31" s="147">
        <v>62178831812.875923</v>
      </c>
      <c r="L31" s="147">
        <v>66003558696.6595</v>
      </c>
      <c r="M31" s="148">
        <v>72371293374.318878</v>
      </c>
      <c r="N31" s="139" t="s">
        <v>107</v>
      </c>
      <c r="O31" s="169"/>
      <c r="P31" s="146" t="s">
        <v>148</v>
      </c>
      <c r="Q31" s="173">
        <f t="shared" si="18"/>
        <v>0.1149324616123418</v>
      </c>
      <c r="R31" s="173">
        <f t="shared" si="18"/>
        <v>0.12543728291454773</v>
      </c>
      <c r="S31" s="173">
        <f t="shared" si="18"/>
        <v>0.12032884207376605</v>
      </c>
      <c r="T31" s="173">
        <f t="shared" si="18"/>
        <v>0.1188360096968186</v>
      </c>
      <c r="U31" s="173">
        <f t="shared" si="18"/>
        <v>0.10881846160538215</v>
      </c>
      <c r="V31" s="173">
        <f t="shared" si="18"/>
        <v>9.8258031563073903E-2</v>
      </c>
      <c r="W31" s="173">
        <f t="shared" si="18"/>
        <v>8.8647543754770172E-2</v>
      </c>
      <c r="X31" s="173">
        <f t="shared" si="18"/>
        <v>8.0089105702765756E-2</v>
      </c>
      <c r="Y31" s="173">
        <f t="shared" si="18"/>
        <v>7.9742865661166798E-2</v>
      </c>
      <c r="AA31" s="146" t="s">
        <v>148</v>
      </c>
      <c r="AB31" s="173">
        <f t="shared" si="19"/>
        <v>0.14662246220620873</v>
      </c>
      <c r="AC31" s="173">
        <f t="shared" si="19"/>
        <v>0.16524060928558157</v>
      </c>
      <c r="AD31" s="173">
        <f t="shared" si="19"/>
        <v>0.16770830685820501</v>
      </c>
      <c r="AE31" s="173">
        <f t="shared" si="19"/>
        <v>0.14135726841103288</v>
      </c>
      <c r="AF31" s="173">
        <f t="shared" si="19"/>
        <v>0.12569717061777952</v>
      </c>
      <c r="AG31" s="173">
        <f t="shared" si="19"/>
        <v>0.11160403999151988</v>
      </c>
      <c r="AH31" s="173">
        <f t="shared" si="19"/>
        <v>9.8996746103563932E-2</v>
      </c>
      <c r="AI31" s="173">
        <f t="shared" si="19"/>
        <v>8.8678683660766422E-2</v>
      </c>
      <c r="AJ31" s="173">
        <f t="shared" si="19"/>
        <v>8.8079321722356885E-2</v>
      </c>
      <c r="AK31" s="173"/>
      <c r="AL31" s="173">
        <f t="shared" si="20"/>
        <v>0.10505589782424458</v>
      </c>
      <c r="AM31" s="173">
        <f t="shared" si="20"/>
        <v>0.10095150222720972</v>
      </c>
      <c r="AN31" s="173">
        <f t="shared" si="20"/>
        <v>9.0975172000079901E-2</v>
      </c>
      <c r="AO31" s="173">
        <f t="shared" si="20"/>
        <v>9.8412689031315018E-2</v>
      </c>
      <c r="AP31" s="173">
        <f t="shared" si="20"/>
        <v>0.10065668124829852</v>
      </c>
      <c r="AQ31" s="173">
        <f t="shared" si="20"/>
        <v>0.10106787336477191</v>
      </c>
      <c r="AR31" s="173">
        <f t="shared" si="20"/>
        <v>9.8017794867685998E-2</v>
      </c>
      <c r="AS31" s="173">
        <f t="shared" si="20"/>
        <v>9.3254339928556529E-2</v>
      </c>
      <c r="AT31" s="173">
        <f t="shared" si="20"/>
        <v>9.3818142974410254E-2</v>
      </c>
    </row>
    <row r="32" spans="1:46">
      <c r="A32" s="131"/>
      <c r="B32" s="174"/>
      <c r="D32" s="176" t="s">
        <v>149</v>
      </c>
      <c r="E32" s="147">
        <v>6643576761</v>
      </c>
      <c r="F32" s="147">
        <v>7129950000</v>
      </c>
      <c r="G32" s="147">
        <v>7899948042.8562574</v>
      </c>
      <c r="H32" s="147">
        <v>10869265894.783293</v>
      </c>
      <c r="I32" s="147">
        <v>14930344415.706163</v>
      </c>
      <c r="J32" s="147">
        <v>19899109353.087734</v>
      </c>
      <c r="K32" s="147">
        <v>25064658871.772495</v>
      </c>
      <c r="L32" s="147">
        <v>29795347144.309322</v>
      </c>
      <c r="M32" s="148">
        <v>33602833299.606823</v>
      </c>
      <c r="N32" s="139" t="s">
        <v>107</v>
      </c>
      <c r="O32" s="169"/>
      <c r="P32" s="146" t="s">
        <v>150</v>
      </c>
      <c r="Q32" s="173">
        <f t="shared" si="18"/>
        <v>3.6865338443767867E-2</v>
      </c>
      <c r="R32" s="173">
        <f t="shared" si="18"/>
        <v>3.0979928853246318E-2</v>
      </c>
      <c r="S32" s="173">
        <f t="shared" si="18"/>
        <v>2.7371364363692117E-2</v>
      </c>
      <c r="T32" s="173">
        <f t="shared" si="18"/>
        <v>3.3057335497494476E-2</v>
      </c>
      <c r="U32" s="173">
        <f t="shared" si="18"/>
        <v>3.498609002439599E-2</v>
      </c>
      <c r="V32" s="173">
        <f t="shared" si="18"/>
        <v>3.5669396929576908E-2</v>
      </c>
      <c r="W32" s="173">
        <f t="shared" si="18"/>
        <v>3.5734354912305186E-2</v>
      </c>
      <c r="X32" s="173">
        <f t="shared" si="18"/>
        <v>3.6153849186497895E-2</v>
      </c>
      <c r="Y32" s="173">
        <f t="shared" si="18"/>
        <v>3.7025540054753066E-2</v>
      </c>
      <c r="AA32" s="146" t="s">
        <v>150</v>
      </c>
      <c r="AB32" s="173">
        <f t="shared" si="19"/>
        <v>4.7030113310563705E-2</v>
      </c>
      <c r="AC32" s="173">
        <f t="shared" si="19"/>
        <v>4.0810373123449505E-2</v>
      </c>
      <c r="AD32" s="173">
        <f t="shared" si="19"/>
        <v>3.8148835264447456E-2</v>
      </c>
      <c r="AE32" s="173">
        <f t="shared" si="19"/>
        <v>3.9322210993070664E-2</v>
      </c>
      <c r="AF32" s="173">
        <f t="shared" si="19"/>
        <v>4.0412743041645695E-2</v>
      </c>
      <c r="AG32" s="173">
        <f t="shared" si="19"/>
        <v>4.0514233168272934E-2</v>
      </c>
      <c r="AH32" s="173">
        <f t="shared" si="19"/>
        <v>3.9906180257112421E-2</v>
      </c>
      <c r="AI32" s="173">
        <f t="shared" si="19"/>
        <v>4.0031359159224414E-2</v>
      </c>
      <c r="AJ32" s="173">
        <f t="shared" si="19"/>
        <v>4.0896253569361496E-2</v>
      </c>
      <c r="AK32" s="173"/>
      <c r="AL32" s="173">
        <f t="shared" si="20"/>
        <v>3.3697366039785466E-2</v>
      </c>
      <c r="AM32" s="173">
        <f t="shared" si="20"/>
        <v>2.4932542255063327E-2</v>
      </c>
      <c r="AN32" s="173">
        <f t="shared" si="20"/>
        <v>2.0694245352558243E-2</v>
      </c>
      <c r="AO32" s="173">
        <f t="shared" si="20"/>
        <v>2.7376056187166556E-2</v>
      </c>
      <c r="AP32" s="173">
        <f t="shared" si="20"/>
        <v>3.2362006039752041E-2</v>
      </c>
      <c r="AQ32" s="173">
        <f t="shared" si="20"/>
        <v>3.6689419017743273E-2</v>
      </c>
      <c r="AR32" s="173">
        <f t="shared" si="20"/>
        <v>3.9511559160768518E-2</v>
      </c>
      <c r="AS32" s="173">
        <f t="shared" si="20"/>
        <v>4.2096903345082697E-2</v>
      </c>
      <c r="AT32" s="173">
        <f t="shared" si="20"/>
        <v>4.3560855027726754E-2</v>
      </c>
    </row>
    <row r="33" spans="1:46">
      <c r="A33" s="131"/>
      <c r="B33" s="174"/>
      <c r="D33" s="176" t="s">
        <v>151</v>
      </c>
      <c r="E33" s="147">
        <v>2535296580</v>
      </c>
      <c r="F33" s="147">
        <v>4481885382</v>
      </c>
      <c r="G33" s="147">
        <v>3961762060.3772402</v>
      </c>
      <c r="H33" s="147">
        <v>4908308833.4494638</v>
      </c>
      <c r="I33" s="147">
        <v>6410428481.5288811</v>
      </c>
      <c r="J33" s="147">
        <v>8315236381.840518</v>
      </c>
      <c r="K33" s="147">
        <v>10365012599.170561</v>
      </c>
      <c r="L33" s="147">
        <v>12090749835.748096</v>
      </c>
      <c r="M33" s="148">
        <v>13257212501.220921</v>
      </c>
      <c r="N33" s="139" t="s">
        <v>107</v>
      </c>
      <c r="O33" s="169"/>
      <c r="P33" s="146" t="s">
        <v>152</v>
      </c>
      <c r="Q33" s="173">
        <f t="shared" si="18"/>
        <v>1.4068410712990512E-2</v>
      </c>
      <c r="R33" s="173">
        <f t="shared" si="18"/>
        <v>1.9473978115241299E-2</v>
      </c>
      <c r="S33" s="173">
        <f t="shared" si="18"/>
        <v>1.3726524818716473E-2</v>
      </c>
      <c r="T33" s="173">
        <f t="shared" si="18"/>
        <v>1.4927927369090243E-2</v>
      </c>
      <c r="U33" s="173">
        <f t="shared" si="18"/>
        <v>1.5021477181316174E-2</v>
      </c>
      <c r="V33" s="173">
        <f t="shared" si="18"/>
        <v>1.4905162929872798E-2</v>
      </c>
      <c r="W33" s="173">
        <f t="shared" si="18"/>
        <v>1.4777262311213853E-2</v>
      </c>
      <c r="X33" s="173">
        <f t="shared" si="18"/>
        <v>1.4670986848924792E-2</v>
      </c>
      <c r="Y33" s="173">
        <f t="shared" si="18"/>
        <v>1.4607561454767912E-2</v>
      </c>
      <c r="AA33" s="146" t="s">
        <v>152</v>
      </c>
      <c r="AB33" s="173">
        <f t="shared" si="19"/>
        <v>1.7947453566463677E-2</v>
      </c>
      <c r="AC33" s="173">
        <f t="shared" si="19"/>
        <v>2.5653393745531737E-2</v>
      </c>
      <c r="AD33" s="173">
        <f t="shared" si="19"/>
        <v>1.9131342051665598E-2</v>
      </c>
      <c r="AE33" s="173">
        <f t="shared" si="19"/>
        <v>1.775700009884618E-2</v>
      </c>
      <c r="AF33" s="173">
        <f t="shared" si="19"/>
        <v>1.735144158753291E-2</v>
      </c>
      <c r="AG33" s="173">
        <f t="shared" si="19"/>
        <v>1.6929673567069405E-2</v>
      </c>
      <c r="AH33" s="173">
        <f t="shared" si="19"/>
        <v>1.6502441276612163E-2</v>
      </c>
      <c r="AI33" s="173">
        <f t="shared" si="19"/>
        <v>1.6244454103351756E-2</v>
      </c>
      <c r="AJ33" s="173">
        <f t="shared" si="19"/>
        <v>1.6134661004290486E-2</v>
      </c>
      <c r="AK33" s="173"/>
      <c r="AL33" s="173">
        <f t="shared" si="20"/>
        <v>1.2859461092885268E-2</v>
      </c>
      <c r="AM33" s="173">
        <f t="shared" si="20"/>
        <v>1.5672591907245584E-2</v>
      </c>
      <c r="AN33" s="173">
        <f t="shared" si="20"/>
        <v>1.0378001938891364E-2</v>
      </c>
      <c r="AO33" s="173">
        <f t="shared" si="20"/>
        <v>1.2362393165206256E-2</v>
      </c>
      <c r="AP33" s="173">
        <f t="shared" si="20"/>
        <v>1.3894811764583407E-2</v>
      </c>
      <c r="AQ33" s="173">
        <f t="shared" si="20"/>
        <v>1.5331399332080709E-2</v>
      </c>
      <c r="AR33" s="173">
        <f t="shared" si="20"/>
        <v>1.6339253233382523E-2</v>
      </c>
      <c r="AS33" s="173">
        <f t="shared" si="20"/>
        <v>1.7082637927991851E-2</v>
      </c>
      <c r="AT33" s="173">
        <f t="shared" si="20"/>
        <v>1.7185917231693926E-2</v>
      </c>
    </row>
    <row r="34" spans="1:46">
      <c r="A34" s="131"/>
      <c r="B34" s="174"/>
      <c r="D34" s="176" t="s">
        <v>153</v>
      </c>
      <c r="E34" s="147">
        <v>0</v>
      </c>
      <c r="F34" s="147">
        <v>1851548943</v>
      </c>
      <c r="G34" s="147">
        <v>2051170201.8259799</v>
      </c>
      <c r="H34" s="147">
        <v>2637986101.1462951</v>
      </c>
      <c r="I34" s="147">
        <v>3826990719.1010642</v>
      </c>
      <c r="J34" s="147">
        <v>5513580741.8996716</v>
      </c>
      <c r="K34" s="147">
        <v>7632689725.976305</v>
      </c>
      <c r="L34" s="147">
        <v>9887130148.045393</v>
      </c>
      <c r="M34" s="148">
        <v>12037597591.605366</v>
      </c>
      <c r="N34" s="139" t="s">
        <v>107</v>
      </c>
      <c r="O34" s="169"/>
      <c r="P34" s="133" t="s">
        <v>154</v>
      </c>
      <c r="Q34" s="173">
        <f t="shared" si="18"/>
        <v>0</v>
      </c>
      <c r="R34" s="173">
        <f t="shared" si="18"/>
        <v>8.0450570512336575E-3</v>
      </c>
      <c r="S34" s="173">
        <f t="shared" si="18"/>
        <v>7.1067969892404451E-3</v>
      </c>
      <c r="T34" s="173">
        <f t="shared" si="18"/>
        <v>8.0230617621724065E-3</v>
      </c>
      <c r="U34" s="173">
        <f t="shared" si="18"/>
        <v>8.9677396644747848E-3</v>
      </c>
      <c r="V34" s="173">
        <f t="shared" si="18"/>
        <v>9.8831609242638757E-3</v>
      </c>
      <c r="W34" s="173">
        <f t="shared" si="18"/>
        <v>1.0881825481802564E-2</v>
      </c>
      <c r="X34" s="173">
        <f t="shared" si="18"/>
        <v>1.1997101779966386E-2</v>
      </c>
      <c r="Y34" s="173">
        <f t="shared" si="18"/>
        <v>1.3263719395834353E-2</v>
      </c>
      <c r="AK34" s="173"/>
      <c r="AL34" s="173">
        <f t="shared" si="20"/>
        <v>0</v>
      </c>
      <c r="AM34" s="173">
        <f t="shared" si="20"/>
        <v>6.4746347812628894E-3</v>
      </c>
      <c r="AN34" s="173">
        <f t="shared" si="20"/>
        <v>5.3731264036384983E-3</v>
      </c>
      <c r="AO34" s="173">
        <f t="shared" si="20"/>
        <v>6.6442072928408428E-3</v>
      </c>
      <c r="AP34" s="173">
        <f t="shared" si="20"/>
        <v>8.2951265769421259E-3</v>
      </c>
      <c r="AQ34" s="173">
        <f t="shared" si="20"/>
        <v>1.0165785339348751E-2</v>
      </c>
      <c r="AR34" s="173">
        <f t="shared" si="20"/>
        <v>1.203205969036099E-2</v>
      </c>
      <c r="AS34" s="173">
        <f t="shared" si="20"/>
        <v>1.3969213387131635E-2</v>
      </c>
      <c r="AT34" s="173">
        <f t="shared" si="20"/>
        <v>1.560487590122853E-2</v>
      </c>
    </row>
    <row r="35" spans="1:46">
      <c r="A35" s="131"/>
      <c r="B35" s="174"/>
      <c r="D35" s="133" t="s">
        <v>155</v>
      </c>
      <c r="E35" s="147">
        <f t="shared" ref="E35:K35" si="21">SUM(E36:E44)</f>
        <v>54241352771</v>
      </c>
      <c r="F35" s="147">
        <f t="shared" si="21"/>
        <v>98447224690</v>
      </c>
      <c r="G35" s="147">
        <f t="shared" si="21"/>
        <v>142905722583.59122</v>
      </c>
      <c r="H35" s="147">
        <f t="shared" si="21"/>
        <v>158176786325.56952</v>
      </c>
      <c r="I35" s="147">
        <f t="shared" si="21"/>
        <v>172484955002.77942</v>
      </c>
      <c r="J35" s="147">
        <f t="shared" si="21"/>
        <v>195469289499.55627</v>
      </c>
      <c r="K35" s="147">
        <f t="shared" si="21"/>
        <v>215991508594.68533</v>
      </c>
      <c r="L35" s="147">
        <f t="shared" ref="L35:M35" si="22">SUM(L36:L44)</f>
        <v>228755050261.39612</v>
      </c>
      <c r="M35" s="148">
        <f t="shared" si="22"/>
        <v>242100242691.11444</v>
      </c>
      <c r="N35" s="139" t="s">
        <v>107</v>
      </c>
      <c r="O35" s="169"/>
      <c r="P35" s="133" t="s">
        <v>156</v>
      </c>
      <c r="Q35" s="173">
        <f t="shared" si="18"/>
        <v>0.30098633604855568</v>
      </c>
      <c r="R35" s="173">
        <f t="shared" si="18"/>
        <v>0.4277572797418992</v>
      </c>
      <c r="S35" s="173">
        <f t="shared" si="18"/>
        <v>0.49513295293496046</v>
      </c>
      <c r="T35" s="173">
        <f t="shared" si="18"/>
        <v>0.48107233221605722</v>
      </c>
      <c r="U35" s="173">
        <f t="shared" si="18"/>
        <v>0.4041818457471742</v>
      </c>
      <c r="V35" s="173">
        <f t="shared" si="18"/>
        <v>0.35038109248945698</v>
      </c>
      <c r="W35" s="173">
        <f t="shared" si="18"/>
        <v>0.3079362566094595</v>
      </c>
      <c r="X35" s="173">
        <f t="shared" si="18"/>
        <v>0.27757272126228066</v>
      </c>
      <c r="Y35" s="173">
        <f t="shared" si="18"/>
        <v>0.2667600125591249</v>
      </c>
      <c r="AA35" s="175" t="s">
        <v>157</v>
      </c>
      <c r="AB35" s="173"/>
      <c r="AC35" s="173"/>
      <c r="AD35" s="173"/>
      <c r="AE35" s="173"/>
      <c r="AF35" s="173"/>
      <c r="AG35" s="173"/>
      <c r="AH35" s="173"/>
      <c r="AI35" s="173"/>
      <c r="AJ35" s="173"/>
      <c r="AK35" s="173"/>
      <c r="AL35" s="173">
        <f t="shared" si="20"/>
        <v>0.27512148720057794</v>
      </c>
      <c r="AM35" s="173">
        <f t="shared" si="20"/>
        <v>0.34425761603898186</v>
      </c>
      <c r="AN35" s="173">
        <f t="shared" si="20"/>
        <v>0.37434753613394994</v>
      </c>
      <c r="AO35" s="173">
        <f t="shared" si="20"/>
        <v>0.39839457713814302</v>
      </c>
      <c r="AP35" s="173">
        <f t="shared" si="20"/>
        <v>0.37386673744071802</v>
      </c>
      <c r="AQ35" s="173">
        <f t="shared" si="20"/>
        <v>0.36040078680390608</v>
      </c>
      <c r="AR35" s="173">
        <f t="shared" si="20"/>
        <v>0.34048583360827689</v>
      </c>
      <c r="AS35" s="173">
        <f t="shared" si="20"/>
        <v>0.32320077339299463</v>
      </c>
      <c r="AT35" s="173">
        <f t="shared" si="20"/>
        <v>0.31384536774071659</v>
      </c>
    </row>
    <row r="36" spans="1:46">
      <c r="A36" s="131"/>
      <c r="B36" s="174"/>
      <c r="D36" s="176" t="s">
        <v>158</v>
      </c>
      <c r="E36" s="147">
        <v>9081535397</v>
      </c>
      <c r="F36" s="147">
        <v>11951908538</v>
      </c>
      <c r="G36" s="147">
        <v>17000000000</v>
      </c>
      <c r="H36" s="147">
        <v>19188750000</v>
      </c>
      <c r="I36" s="147">
        <v>21553875000</v>
      </c>
      <c r="J36" s="147">
        <v>24107540625</v>
      </c>
      <c r="K36" s="147">
        <v>26862688125</v>
      </c>
      <c r="L36" s="147">
        <v>29833081523.4375</v>
      </c>
      <c r="M36" s="148">
        <v>31324735599.609375</v>
      </c>
      <c r="N36" s="139" t="s">
        <v>107</v>
      </c>
      <c r="O36" s="169"/>
      <c r="P36" s="176" t="s">
        <v>159</v>
      </c>
      <c r="Q36" s="173">
        <f t="shared" si="18"/>
        <v>5.0393618986208442E-2</v>
      </c>
      <c r="R36" s="173">
        <f t="shared" si="18"/>
        <v>5.1931538954375162E-2</v>
      </c>
      <c r="S36" s="173">
        <f t="shared" si="18"/>
        <v>5.8900791708818651E-2</v>
      </c>
      <c r="T36" s="173">
        <f t="shared" si="18"/>
        <v>5.8359870175960414E-2</v>
      </c>
      <c r="U36" s="173">
        <f t="shared" si="18"/>
        <v>5.0506926707685862E-2</v>
      </c>
      <c r="V36" s="173">
        <f t="shared" si="18"/>
        <v>4.3213061463758182E-2</v>
      </c>
      <c r="W36" s="173">
        <f t="shared" si="18"/>
        <v>3.8297781600306023E-2</v>
      </c>
      <c r="X36" s="173">
        <f t="shared" si="18"/>
        <v>3.61996363037125E-2</v>
      </c>
      <c r="Y36" s="173">
        <f t="shared" si="18"/>
        <v>3.451540060050403E-2</v>
      </c>
      <c r="AA36" s="133" t="s">
        <v>154</v>
      </c>
      <c r="AB36" s="173">
        <f t="shared" ref="AB36:AJ36" si="23">E34/E$25</f>
        <v>0</v>
      </c>
      <c r="AC36" s="173">
        <f t="shared" si="23"/>
        <v>0.32129397224777917</v>
      </c>
      <c r="AD36" s="173">
        <f t="shared" si="23"/>
        <v>0.32653270837406168</v>
      </c>
      <c r="AE36" s="173">
        <f t="shared" si="23"/>
        <v>0.32300002292087143</v>
      </c>
      <c r="AF36" s="173">
        <f t="shared" si="23"/>
        <v>0.32616668194724763</v>
      </c>
      <c r="AG36" s="173">
        <f t="shared" si="23"/>
        <v>0.32933334097362388</v>
      </c>
      <c r="AH36" s="173">
        <f t="shared" si="23"/>
        <v>0.33250000000000007</v>
      </c>
      <c r="AI36" s="173">
        <f t="shared" si="23"/>
        <v>0.33566665902637627</v>
      </c>
      <c r="AJ36" s="173">
        <f t="shared" si="23"/>
        <v>0.33883331805275241</v>
      </c>
      <c r="AK36" s="173"/>
      <c r="AL36" s="173">
        <f t="shared" si="20"/>
        <v>4.6063112309086086E-2</v>
      </c>
      <c r="AM36" s="173">
        <f t="shared" si="20"/>
        <v>4.1794327400940703E-2</v>
      </c>
      <c r="AN36" s="173">
        <f t="shared" si="20"/>
        <v>4.4532213260771607E-2</v>
      </c>
      <c r="AO36" s="173">
        <f t="shared" si="20"/>
        <v>4.8330062328645028E-2</v>
      </c>
      <c r="AP36" s="173">
        <f t="shared" si="20"/>
        <v>4.671872352765611E-2</v>
      </c>
      <c r="AQ36" s="173">
        <f t="shared" si="20"/>
        <v>4.4448806415581986E-2</v>
      </c>
      <c r="AR36" s="173">
        <f t="shared" si="20"/>
        <v>4.2345945999031E-2</v>
      </c>
      <c r="AS36" s="173">
        <f t="shared" si="20"/>
        <v>4.2150217055550714E-2</v>
      </c>
      <c r="AT36" s="173">
        <f t="shared" si="20"/>
        <v>4.0607655136402479E-2</v>
      </c>
    </row>
    <row r="37" spans="1:46">
      <c r="A37" s="131"/>
      <c r="B37" s="174"/>
      <c r="D37" s="176" t="s">
        <v>160</v>
      </c>
      <c r="E37" s="147">
        <v>71157924</v>
      </c>
      <c r="F37" s="147">
        <v>135702464</v>
      </c>
      <c r="G37" s="147">
        <v>2137500000</v>
      </c>
      <c r="H37" s="147">
        <v>1899999999.9999998</v>
      </c>
      <c r="I37" s="147">
        <v>1899999999.9999998</v>
      </c>
      <c r="J37" s="147">
        <v>1899999999.9999998</v>
      </c>
      <c r="K37" s="147">
        <v>1899999999.9999998</v>
      </c>
      <c r="L37" s="147">
        <v>1899999999.9999998</v>
      </c>
      <c r="M37" s="148">
        <v>1899999999.9999998</v>
      </c>
      <c r="N37" s="139" t="s">
        <v>107</v>
      </c>
      <c r="O37" s="169"/>
      <c r="P37" s="176" t="s">
        <v>161</v>
      </c>
      <c r="Q37" s="173">
        <f t="shared" si="18"/>
        <v>3.9485672335650947E-4</v>
      </c>
      <c r="R37" s="173">
        <f t="shared" si="18"/>
        <v>5.8963284173524637E-4</v>
      </c>
      <c r="S37" s="173">
        <f t="shared" si="18"/>
        <v>7.4059083692705804E-3</v>
      </c>
      <c r="T37" s="173">
        <f t="shared" si="18"/>
        <v>5.7785813736863931E-3</v>
      </c>
      <c r="U37" s="173">
        <f t="shared" si="18"/>
        <v>4.4522463243664131E-3</v>
      </c>
      <c r="V37" s="173">
        <f t="shared" si="18"/>
        <v>3.4057732415888249E-3</v>
      </c>
      <c r="W37" s="173">
        <f t="shared" si="18"/>
        <v>2.7088050422199301E-3</v>
      </c>
      <c r="X37" s="173">
        <f t="shared" si="18"/>
        <v>2.3054711570113622E-3</v>
      </c>
      <c r="Y37" s="173">
        <f t="shared" si="18"/>
        <v>2.0935295984357946E-3</v>
      </c>
      <c r="AA37" s="176"/>
      <c r="AB37" s="173"/>
      <c r="AC37" s="173"/>
      <c r="AD37" s="173"/>
      <c r="AE37" s="173"/>
      <c r="AF37" s="173"/>
      <c r="AG37" s="173"/>
      <c r="AH37" s="173"/>
      <c r="AI37" s="173"/>
      <c r="AJ37" s="173"/>
      <c r="AK37" s="173"/>
      <c r="AL37" s="173">
        <f t="shared" si="20"/>
        <v>3.6092525124949555E-4</v>
      </c>
      <c r="AM37" s="173">
        <f t="shared" si="20"/>
        <v>4.7453452237339815E-4</v>
      </c>
      <c r="AN37" s="173">
        <f t="shared" si="20"/>
        <v>5.5992709320529001E-3</v>
      </c>
      <c r="AO37" s="173">
        <f t="shared" si="20"/>
        <v>4.7854664021588457E-3</v>
      </c>
      <c r="AP37" s="173">
        <f t="shared" si="20"/>
        <v>4.1183116586946244E-3</v>
      </c>
      <c r="AQ37" s="173">
        <f t="shared" si="20"/>
        <v>3.5031666441340185E-3</v>
      </c>
      <c r="AR37" s="173">
        <f t="shared" si="20"/>
        <v>2.9951320219245145E-3</v>
      </c>
      <c r="AS37" s="173">
        <f t="shared" si="20"/>
        <v>2.684449889718216E-3</v>
      </c>
      <c r="AT37" s="173">
        <f t="shared" si="20"/>
        <v>2.4630549398835734E-3</v>
      </c>
    </row>
    <row r="38" spans="1:46">
      <c r="A38" s="131"/>
      <c r="B38" s="174"/>
      <c r="D38" s="176" t="s">
        <v>162</v>
      </c>
      <c r="E38" s="147">
        <v>715092663</v>
      </c>
      <c r="F38" s="147">
        <v>940115118</v>
      </c>
      <c r="G38" s="147">
        <v>1172070720.0182059</v>
      </c>
      <c r="H38" s="147">
        <v>1337181341.8286347</v>
      </c>
      <c r="I38" s="147">
        <v>1501996716.519141</v>
      </c>
      <c r="J38" s="147">
        <v>1679950675.3241265</v>
      </c>
      <c r="K38" s="147">
        <v>1871945038.218312</v>
      </c>
      <c r="L38" s="147">
        <v>2078938960.7136066</v>
      </c>
      <c r="M38" s="148">
        <v>2182885908.7492871</v>
      </c>
      <c r="N38" s="139" t="s">
        <v>107</v>
      </c>
      <c r="O38" s="169"/>
      <c r="P38" s="176" t="s">
        <v>163</v>
      </c>
      <c r="Q38" s="173">
        <f t="shared" si="18"/>
        <v>3.9680632870692052E-3</v>
      </c>
      <c r="R38" s="173">
        <f t="shared" si="18"/>
        <v>4.084839230219183E-3</v>
      </c>
      <c r="S38" s="173">
        <f t="shared" si="18"/>
        <v>4.0609349028116149E-3</v>
      </c>
      <c r="T38" s="173">
        <f t="shared" si="18"/>
        <v>4.0668479974378564E-3</v>
      </c>
      <c r="U38" s="173">
        <f t="shared" si="18"/>
        <v>3.5196101896488251E-3</v>
      </c>
      <c r="V38" s="173">
        <f t="shared" si="18"/>
        <v>3.0113321353726244E-3</v>
      </c>
      <c r="W38" s="173">
        <f t="shared" si="18"/>
        <v>2.668807451728602E-3</v>
      </c>
      <c r="X38" s="173">
        <f t="shared" si="18"/>
        <v>2.5225967426907355E-3</v>
      </c>
      <c r="Y38" s="173">
        <f t="shared" si="18"/>
        <v>2.4052296105131843E-3</v>
      </c>
      <c r="AA38" s="176"/>
      <c r="AB38" s="173"/>
      <c r="AC38" s="173"/>
      <c r="AD38" s="173"/>
      <c r="AE38" s="173"/>
      <c r="AF38" s="173"/>
      <c r="AG38" s="173"/>
      <c r="AH38" s="173"/>
      <c r="AI38" s="173"/>
      <c r="AJ38" s="173"/>
      <c r="AK38" s="173"/>
      <c r="AL38" s="173">
        <f t="shared" si="20"/>
        <v>3.6270731993241663E-3</v>
      </c>
      <c r="AM38" s="173">
        <f t="shared" si="20"/>
        <v>3.2874648355400594E-3</v>
      </c>
      <c r="AN38" s="173">
        <f t="shared" si="20"/>
        <v>3.0702884270915809E-3</v>
      </c>
      <c r="AO38" s="173">
        <f t="shared" si="20"/>
        <v>3.3679138867971654E-3</v>
      </c>
      <c r="AP38" s="173">
        <f t="shared" si="20"/>
        <v>3.2556266257693809E-3</v>
      </c>
      <c r="AQ38" s="173">
        <f t="shared" si="20"/>
        <v>3.0974458787294203E-3</v>
      </c>
      <c r="AR38" s="173">
        <f t="shared" si="20"/>
        <v>2.9509065932896714E-3</v>
      </c>
      <c r="AS38" s="173">
        <f t="shared" si="20"/>
        <v>2.9372670862202865E-3</v>
      </c>
      <c r="AT38" s="173">
        <f t="shared" si="20"/>
        <v>2.8297725898669347E-3</v>
      </c>
    </row>
    <row r="39" spans="1:46">
      <c r="A39" s="131"/>
      <c r="B39" s="174"/>
      <c r="D39" s="176" t="s">
        <v>164</v>
      </c>
      <c r="E39" s="147">
        <v>3591019068</v>
      </c>
      <c r="F39" s="147">
        <v>5638109378</v>
      </c>
      <c r="G39" s="147">
        <v>6758726165.2663326</v>
      </c>
      <c r="H39" s="147">
        <v>8311411055.2020941</v>
      </c>
      <c r="I39" s="147">
        <v>10855002803.993809</v>
      </c>
      <c r="J39" s="147">
        <v>14080480657.546124</v>
      </c>
      <c r="K39" s="147">
        <v>17551438433.736893</v>
      </c>
      <c r="L39" s="147">
        <v>20473689667.953594</v>
      </c>
      <c r="M39" s="148">
        <v>22448901705.798809</v>
      </c>
      <c r="N39" s="139" t="s">
        <v>107</v>
      </c>
      <c r="O39" s="169"/>
      <c r="P39" s="176" t="s">
        <v>165</v>
      </c>
      <c r="Q39" s="173">
        <f t="shared" si="18"/>
        <v>1.9926635615468861E-2</v>
      </c>
      <c r="R39" s="173">
        <f t="shared" si="18"/>
        <v>2.449781939526376E-2</v>
      </c>
      <c r="S39" s="173">
        <f t="shared" si="18"/>
        <v>2.3417313063370287E-2</v>
      </c>
      <c r="T39" s="173">
        <f t="shared" si="18"/>
        <v>2.5277981638232628E-2</v>
      </c>
      <c r="U39" s="173">
        <f t="shared" si="18"/>
        <v>2.5436392807930815E-2</v>
      </c>
      <c r="V39" s="173">
        <f t="shared" si="18"/>
        <v>2.5239433816936638E-2</v>
      </c>
      <c r="W39" s="173">
        <f t="shared" si="18"/>
        <v>2.5022855225010091E-2</v>
      </c>
      <c r="X39" s="173">
        <f t="shared" si="18"/>
        <v>2.4842895266878183E-2</v>
      </c>
      <c r="Y39" s="173">
        <f t="shared" si="18"/>
        <v>2.4735494828139797E-2</v>
      </c>
      <c r="AA39" s="176"/>
      <c r="AB39" s="173"/>
      <c r="AC39" s="173"/>
      <c r="AD39" s="173"/>
      <c r="AE39" s="173"/>
      <c r="AF39" s="173"/>
      <c r="AG39" s="173"/>
      <c r="AH39" s="173"/>
      <c r="AI39" s="173"/>
      <c r="AJ39" s="173"/>
      <c r="AK39" s="173"/>
      <c r="AL39" s="173">
        <f t="shared" si="20"/>
        <v>1.821426745613924E-2</v>
      </c>
      <c r="AM39" s="173">
        <f t="shared" si="20"/>
        <v>1.9715762425494401E-2</v>
      </c>
      <c r="AN39" s="173">
        <f t="shared" si="20"/>
        <v>1.7704766762517494E-2</v>
      </c>
      <c r="AO39" s="173">
        <f t="shared" si="20"/>
        <v>2.0933672820632222E-2</v>
      </c>
      <c r="AP39" s="173">
        <f t="shared" si="20"/>
        <v>2.3528570843605552E-2</v>
      </c>
      <c r="AQ39" s="173">
        <f t="shared" si="20"/>
        <v>2.5961194827836747E-2</v>
      </c>
      <c r="AR39" s="173">
        <f t="shared" si="20"/>
        <v>2.7667829096695799E-2</v>
      </c>
      <c r="AS39" s="173">
        <f t="shared" si="20"/>
        <v>2.8926628405927898E-2</v>
      </c>
      <c r="AT39" s="173">
        <f t="shared" si="20"/>
        <v>2.9101514863909762E-2</v>
      </c>
    </row>
    <row r="40" spans="1:46">
      <c r="A40" s="131"/>
      <c r="B40" s="174"/>
      <c r="D40" s="176" t="s">
        <v>166</v>
      </c>
      <c r="E40" s="147">
        <v>5883466955</v>
      </c>
      <c r="F40" s="147">
        <v>4577768153</v>
      </c>
      <c r="G40" s="147">
        <v>7151742259.8859558</v>
      </c>
      <c r="H40" s="147">
        <v>7491003705.8289385</v>
      </c>
      <c r="I40" s="147">
        <v>5918091153.1171541</v>
      </c>
      <c r="J40" s="147">
        <v>5918091153.1171532</v>
      </c>
      <c r="K40" s="147">
        <v>5933411897.9019241</v>
      </c>
      <c r="L40" s="147">
        <v>5938737997.7674837</v>
      </c>
      <c r="M40" s="148">
        <v>5940589561.7858419</v>
      </c>
      <c r="N40" s="139" t="s">
        <v>107</v>
      </c>
      <c r="O40" s="169"/>
      <c r="P40" s="176" t="s">
        <v>167</v>
      </c>
      <c r="Q40" s="173">
        <f t="shared" si="18"/>
        <v>3.2647474142550877E-2</v>
      </c>
      <c r="R40" s="173">
        <f t="shared" si="18"/>
        <v>1.9890592737199671E-2</v>
      </c>
      <c r="S40" s="173">
        <f t="shared" si="18"/>
        <v>2.4779016541452863E-2</v>
      </c>
      <c r="T40" s="173">
        <f t="shared" si="18"/>
        <v>2.2782828676167818E-2</v>
      </c>
      <c r="U40" s="173">
        <f t="shared" si="18"/>
        <v>1.386778925459539E-2</v>
      </c>
      <c r="V40" s="173">
        <f t="shared" si="18"/>
        <v>1.0608250784510503E-2</v>
      </c>
      <c r="W40" s="173">
        <f t="shared" si="18"/>
        <v>8.4591874034760303E-3</v>
      </c>
      <c r="X40" s="173">
        <f t="shared" si="18"/>
        <v>7.206099559421233E-3</v>
      </c>
      <c r="Y40" s="173">
        <f t="shared" si="18"/>
        <v>6.5456842525038889E-3</v>
      </c>
      <c r="AA40" s="176"/>
      <c r="AB40" s="173"/>
      <c r="AC40" s="173"/>
      <c r="AD40" s="173"/>
      <c r="AE40" s="173"/>
      <c r="AF40" s="173"/>
      <c r="AG40" s="173"/>
      <c r="AH40" s="173"/>
      <c r="AI40" s="173"/>
      <c r="AJ40" s="173"/>
      <c r="AK40" s="173"/>
      <c r="AL40" s="173">
        <f t="shared" si="20"/>
        <v>2.9841958134577951E-2</v>
      </c>
      <c r="AM40" s="173">
        <f t="shared" si="20"/>
        <v>1.6007881949881234E-2</v>
      </c>
      <c r="AN40" s="173">
        <f t="shared" si="20"/>
        <v>1.8734288911959652E-2</v>
      </c>
      <c r="AO40" s="173">
        <f t="shared" si="20"/>
        <v>1.8867340290890416E-2</v>
      </c>
      <c r="AP40" s="173">
        <f t="shared" si="20"/>
        <v>1.2827654627947311E-2</v>
      </c>
      <c r="AQ40" s="173">
        <f t="shared" si="20"/>
        <v>1.0911610276076128E-2</v>
      </c>
      <c r="AR40" s="173">
        <f t="shared" si="20"/>
        <v>9.3533431445652435E-3</v>
      </c>
      <c r="AS40" s="173">
        <f t="shared" si="20"/>
        <v>8.3906550332485796E-3</v>
      </c>
      <c r="AT40" s="173">
        <f t="shared" si="20"/>
        <v>7.7010518241986386E-3</v>
      </c>
    </row>
    <row r="41" spans="1:46">
      <c r="A41" s="131"/>
      <c r="B41" s="174"/>
      <c r="D41" s="176" t="s">
        <v>168</v>
      </c>
      <c r="E41" s="147">
        <v>18884769266</v>
      </c>
      <c r="F41" s="147">
        <v>50360696397</v>
      </c>
      <c r="G41" s="147">
        <v>77673468367.333328</v>
      </c>
      <c r="H41" s="147">
        <v>84171462500</v>
      </c>
      <c r="I41" s="147">
        <v>90287500000</v>
      </c>
      <c r="J41" s="147">
        <v>102375000000</v>
      </c>
      <c r="K41" s="147">
        <v>112000000000.00002</v>
      </c>
      <c r="L41" s="147">
        <v>117625000000</v>
      </c>
      <c r="M41" s="148">
        <v>125312499999.99997</v>
      </c>
      <c r="N41" s="139" t="s">
        <v>107</v>
      </c>
      <c r="O41" s="169"/>
      <c r="P41" s="176" t="s">
        <v>169</v>
      </c>
      <c r="Q41" s="173">
        <f t="shared" si="18"/>
        <v>0.10479195702387938</v>
      </c>
      <c r="R41" s="173">
        <f t="shared" si="18"/>
        <v>0.21881931729941978</v>
      </c>
      <c r="S41" s="173">
        <f t="shared" si="18"/>
        <v>0.2691193400944597</v>
      </c>
      <c r="T41" s="173">
        <f t="shared" si="18"/>
        <v>0.25599560284128564</v>
      </c>
      <c r="U41" s="173">
        <f t="shared" si="18"/>
        <v>0.21156957369012241</v>
      </c>
      <c r="V41" s="173">
        <f t="shared" si="18"/>
        <v>0.18350843979350315</v>
      </c>
      <c r="W41" s="173">
        <f t="shared" si="18"/>
        <v>0.15967692880454329</v>
      </c>
      <c r="X41" s="173">
        <f t="shared" si="18"/>
        <v>0.14272686570708501</v>
      </c>
      <c r="Y41" s="173">
        <f t="shared" si="18"/>
        <v>0.13807654094946603</v>
      </c>
      <c r="AA41" s="176"/>
      <c r="AB41" s="173"/>
      <c r="AC41" s="173"/>
      <c r="AD41" s="173"/>
      <c r="AE41" s="173"/>
      <c r="AF41" s="173"/>
      <c r="AG41" s="173"/>
      <c r="AH41" s="173"/>
      <c r="AI41" s="173"/>
      <c r="AJ41" s="173"/>
      <c r="AK41" s="173"/>
      <c r="AL41" s="173">
        <f t="shared" si="20"/>
        <v>9.5786803618944844E-2</v>
      </c>
      <c r="AM41" s="173">
        <f t="shared" si="20"/>
        <v>0.17610504855049727</v>
      </c>
      <c r="AN41" s="173">
        <f t="shared" si="20"/>
        <v>0.20346890929634617</v>
      </c>
      <c r="AO41" s="173">
        <f t="shared" si="20"/>
        <v>0.21199984516543327</v>
      </c>
      <c r="AP41" s="173">
        <f t="shared" si="20"/>
        <v>0.19570108625494262</v>
      </c>
      <c r="AQ41" s="173">
        <f t="shared" si="20"/>
        <v>0.18875615010169483</v>
      </c>
      <c r="AR41" s="173">
        <f t="shared" si="20"/>
        <v>0.17655515076607667</v>
      </c>
      <c r="AS41" s="173">
        <f t="shared" si="20"/>
        <v>0.16618864119900273</v>
      </c>
      <c r="AT41" s="173">
        <f t="shared" si="20"/>
        <v>0.16244819587061068</v>
      </c>
    </row>
    <row r="42" spans="1:46">
      <c r="A42" s="131"/>
      <c r="B42" s="174"/>
      <c r="D42" s="176" t="s">
        <v>170</v>
      </c>
      <c r="E42" s="147">
        <v>9237118386</v>
      </c>
      <c r="F42" s="147">
        <v>16742152101</v>
      </c>
      <c r="G42" s="147">
        <v>21400000000</v>
      </c>
      <c r="H42" s="147">
        <v>25250000000.000004</v>
      </c>
      <c r="I42" s="147">
        <v>28697499999.999996</v>
      </c>
      <c r="J42" s="147">
        <v>32177000000.000004</v>
      </c>
      <c r="K42" s="147">
        <v>35646249999.999992</v>
      </c>
      <c r="L42" s="147">
        <v>36357812499.999992</v>
      </c>
      <c r="M42" s="148">
        <v>37247265624.999992</v>
      </c>
      <c r="N42" s="139" t="s">
        <v>107</v>
      </c>
      <c r="O42" s="169"/>
      <c r="P42" s="176" t="s">
        <v>171</v>
      </c>
      <c r="Q42" s="173">
        <f t="shared" si="18"/>
        <v>5.125695205992982E-2</v>
      </c>
      <c r="R42" s="173">
        <f t="shared" si="18"/>
        <v>7.274534617202201E-2</v>
      </c>
      <c r="S42" s="173">
        <f t="shared" si="18"/>
        <v>7.4145702504042302E-2</v>
      </c>
      <c r="T42" s="173">
        <f t="shared" si="18"/>
        <v>7.6794305097674459E-2</v>
      </c>
      <c r="U42" s="173">
        <f t="shared" si="18"/>
        <v>6.7246494154476394E-2</v>
      </c>
      <c r="V42" s="173">
        <f t="shared" si="18"/>
        <v>5.7677666102422968E-2</v>
      </c>
      <c r="W42" s="173">
        <f t="shared" si="18"/>
        <v>5.0820390387490616E-2</v>
      </c>
      <c r="X42" s="173">
        <f t="shared" si="18"/>
        <v>4.4116783184619555E-2</v>
      </c>
      <c r="Y42" s="173">
        <f t="shared" si="18"/>
        <v>4.1041185814072428E-2</v>
      </c>
      <c r="AA42" s="176"/>
      <c r="AB42" s="173"/>
      <c r="AC42" s="173"/>
      <c r="AD42" s="173"/>
      <c r="AE42" s="173"/>
      <c r="AF42" s="173"/>
      <c r="AG42" s="173"/>
      <c r="AH42" s="173"/>
      <c r="AI42" s="173"/>
      <c r="AJ42" s="173"/>
      <c r="AK42" s="173"/>
      <c r="AL42" s="173">
        <f t="shared" si="20"/>
        <v>4.6852256036704849E-2</v>
      </c>
      <c r="AM42" s="173">
        <f t="shared" si="20"/>
        <v>5.854520925095965E-2</v>
      </c>
      <c r="AN42" s="173">
        <f t="shared" si="20"/>
        <v>5.6058197869441904E-2</v>
      </c>
      <c r="AO42" s="173">
        <f t="shared" si="20"/>
        <v>6.3596329818163613E-2</v>
      </c>
      <c r="AP42" s="173">
        <f t="shared" si="20"/>
        <v>6.2202762539678415E-2</v>
      </c>
      <c r="AQ42" s="173">
        <f t="shared" si="20"/>
        <v>5.9327049004368596E-2</v>
      </c>
      <c r="AR42" s="173">
        <f t="shared" si="20"/>
        <v>5.6192223598171949E-2</v>
      </c>
      <c r="AS42" s="173">
        <f t="shared" si="20"/>
        <v>5.136880302948451E-2</v>
      </c>
      <c r="AT42" s="173">
        <f t="shared" si="20"/>
        <v>4.8285295576216768E-2</v>
      </c>
    </row>
    <row r="43" spans="1:46">
      <c r="A43" s="131"/>
      <c r="B43" s="174"/>
      <c r="D43" s="176" t="s">
        <v>172</v>
      </c>
      <c r="E43" s="147">
        <v>3264704780</v>
      </c>
      <c r="F43" s="147">
        <v>4124630778</v>
      </c>
      <c r="G43" s="147">
        <v>5373293574.9873934</v>
      </c>
      <c r="H43" s="147">
        <v>6076110151.8048496</v>
      </c>
      <c r="I43" s="147">
        <v>7097578379.6990643</v>
      </c>
      <c r="J43" s="147">
        <v>8324144891.6461</v>
      </c>
      <c r="K43" s="147">
        <v>9073339528.0592918</v>
      </c>
      <c r="L43" s="147">
        <v>9137732261.1665859</v>
      </c>
      <c r="M43" s="148">
        <v>10062804072.295933</v>
      </c>
      <c r="N43" s="139" t="s">
        <v>107</v>
      </c>
      <c r="O43" s="169"/>
      <c r="P43" s="176" t="s">
        <v>173</v>
      </c>
      <c r="Q43" s="173">
        <f t="shared" si="18"/>
        <v>1.8115911197144174E-2</v>
      </c>
      <c r="R43" s="173">
        <f t="shared" si="18"/>
        <v>1.7921692024256832E-2</v>
      </c>
      <c r="S43" s="173">
        <f t="shared" si="18"/>
        <v>1.8617132097098001E-2</v>
      </c>
      <c r="T43" s="173">
        <f t="shared" si="18"/>
        <v>1.847962997246648E-2</v>
      </c>
      <c r="U43" s="173">
        <f t="shared" si="18"/>
        <v>1.6631666975219835E-2</v>
      </c>
      <c r="V43" s="173">
        <f t="shared" si="18"/>
        <v>1.4921131542671894E-2</v>
      </c>
      <c r="W43" s="173">
        <f t="shared" si="18"/>
        <v>1.2935740980726534E-2</v>
      </c>
      <c r="X43" s="173">
        <f t="shared" si="18"/>
        <v>1.1087777983479884E-2</v>
      </c>
      <c r="Y43" s="173">
        <f t="shared" si="18"/>
        <v>1.1087777983479888E-2</v>
      </c>
      <c r="AA43" s="176"/>
      <c r="AB43" s="173"/>
      <c r="AC43" s="173"/>
      <c r="AD43" s="173"/>
      <c r="AE43" s="173"/>
      <c r="AF43" s="173"/>
      <c r="AG43" s="173"/>
      <c r="AH43" s="173"/>
      <c r="AI43" s="173"/>
      <c r="AJ43" s="173"/>
      <c r="AK43" s="173"/>
      <c r="AL43" s="173">
        <f t="shared" si="20"/>
        <v>1.6559145162482948E-2</v>
      </c>
      <c r="AM43" s="173">
        <f t="shared" si="20"/>
        <v>1.4423317296617749E-2</v>
      </c>
      <c r="AN43" s="173">
        <f t="shared" si="20"/>
        <v>1.4075567964357204E-2</v>
      </c>
      <c r="AO43" s="173">
        <f t="shared" si="20"/>
        <v>1.5303695256462312E-2</v>
      </c>
      <c r="AP43" s="173">
        <f t="shared" si="20"/>
        <v>1.5384231468217664E-2</v>
      </c>
      <c r="AQ43" s="173">
        <f t="shared" si="20"/>
        <v>1.534782459229116E-2</v>
      </c>
      <c r="AR43" s="173">
        <f t="shared" si="20"/>
        <v>1.4303078824359921E-2</v>
      </c>
      <c r="AS43" s="173">
        <f t="shared" si="20"/>
        <v>1.2910412821454331E-2</v>
      </c>
      <c r="AT43" s="173">
        <f t="shared" si="20"/>
        <v>1.3044862778604758E-2</v>
      </c>
    </row>
    <row r="44" spans="1:46">
      <c r="A44" s="131"/>
      <c r="B44" s="174"/>
      <c r="D44" s="176" t="s">
        <v>174</v>
      </c>
      <c r="E44" s="147">
        <v>3512488332</v>
      </c>
      <c r="F44" s="147">
        <v>3976141763</v>
      </c>
      <c r="G44" s="147">
        <v>4238921496.0999994</v>
      </c>
      <c r="H44" s="147">
        <v>4450867570.9049997</v>
      </c>
      <c r="I44" s="147">
        <v>4673410949.4502497</v>
      </c>
      <c r="J44" s="147">
        <v>4907081496.922761</v>
      </c>
      <c r="K44" s="147">
        <v>5152435571.768899</v>
      </c>
      <c r="L44" s="147">
        <v>5410057350.3573427</v>
      </c>
      <c r="M44" s="148">
        <v>5680560217.8752098</v>
      </c>
      <c r="N44" s="139" t="s">
        <v>107</v>
      </c>
      <c r="O44" s="169"/>
      <c r="P44" s="176" t="s">
        <v>175</v>
      </c>
      <c r="Q44" s="173">
        <f t="shared" si="18"/>
        <v>1.9490867012948433E-2</v>
      </c>
      <c r="R44" s="173">
        <f t="shared" si="18"/>
        <v>1.7276501087407539E-2</v>
      </c>
      <c r="S44" s="173">
        <f t="shared" si="18"/>
        <v>1.4686813653636471E-2</v>
      </c>
      <c r="T44" s="173">
        <f t="shared" si="18"/>
        <v>1.3536684443145493E-2</v>
      </c>
      <c r="U44" s="173">
        <f t="shared" si="18"/>
        <v>1.0951145643128223E-2</v>
      </c>
      <c r="V44" s="173">
        <f t="shared" si="18"/>
        <v>8.7960036086921975E-3</v>
      </c>
      <c r="W44" s="173">
        <f t="shared" si="18"/>
        <v>7.3457597139583806E-3</v>
      </c>
      <c r="X44" s="173">
        <f t="shared" si="18"/>
        <v>6.5645953573821936E-3</v>
      </c>
      <c r="Y44" s="173">
        <f t="shared" si="18"/>
        <v>6.2591689220098104E-3</v>
      </c>
      <c r="AA44" s="176"/>
      <c r="AB44" s="173"/>
      <c r="AC44" s="173"/>
      <c r="AD44" s="173"/>
      <c r="AE44" s="173"/>
      <c r="AF44" s="173"/>
      <c r="AG44" s="173"/>
      <c r="AH44" s="173"/>
      <c r="AI44" s="173"/>
      <c r="AJ44" s="173"/>
      <c r="AK44" s="173"/>
      <c r="AL44" s="173">
        <f t="shared" si="20"/>
        <v>1.7815946032068354E-2</v>
      </c>
      <c r="AM44" s="173">
        <f t="shared" si="20"/>
        <v>1.3904069806677395E-2</v>
      </c>
      <c r="AN44" s="173">
        <f t="shared" si="20"/>
        <v>1.1104032709411423E-2</v>
      </c>
      <c r="AO44" s="173">
        <f t="shared" si="20"/>
        <v>1.1210251168960121E-2</v>
      </c>
      <c r="AP44" s="173">
        <f t="shared" si="20"/>
        <v>1.0129769894206359E-2</v>
      </c>
      <c r="AQ44" s="173">
        <f t="shared" si="20"/>
        <v>9.0475390631931819E-3</v>
      </c>
      <c r="AR44" s="173">
        <f t="shared" si="20"/>
        <v>8.1222235641620916E-3</v>
      </c>
      <c r="AS44" s="173">
        <f t="shared" si="20"/>
        <v>7.6436988723873655E-3</v>
      </c>
      <c r="AT44" s="173">
        <f t="shared" si="20"/>
        <v>7.3639641610229716E-3</v>
      </c>
    </row>
    <row r="45" spans="1:46">
      <c r="A45" s="131"/>
      <c r="C45" s="166" t="s">
        <v>176</v>
      </c>
      <c r="D45" s="166"/>
      <c r="E45" s="167">
        <f t="shared" ref="E45:M45" si="24">E17-E27</f>
        <v>-16942175114</v>
      </c>
      <c r="F45" s="167">
        <f t="shared" si="24"/>
        <v>-55822237177</v>
      </c>
      <c r="G45" s="167">
        <f t="shared" si="24"/>
        <v>-93125220112.894775</v>
      </c>
      <c r="H45" s="167">
        <f t="shared" si="24"/>
        <v>-68235067448.641052</v>
      </c>
      <c r="I45" s="167">
        <f t="shared" si="24"/>
        <v>-34603235859.878479</v>
      </c>
      <c r="J45" s="167">
        <f t="shared" si="24"/>
        <v>15509814856.431641</v>
      </c>
      <c r="K45" s="167">
        <f t="shared" si="24"/>
        <v>67053608372.89563</v>
      </c>
      <c r="L45" s="167">
        <f t="shared" si="24"/>
        <v>116346532757.22632</v>
      </c>
      <c r="M45" s="168">
        <f t="shared" si="24"/>
        <v>136158457705.13599</v>
      </c>
      <c r="N45" s="139" t="s">
        <v>107</v>
      </c>
      <c r="O45" s="169"/>
    </row>
    <row r="46" spans="1:46">
      <c r="A46" s="131"/>
      <c r="E46" s="147"/>
      <c r="F46" s="147"/>
      <c r="G46" s="147"/>
      <c r="H46" s="147"/>
      <c r="I46" s="147"/>
      <c r="J46" s="147"/>
      <c r="K46" s="147"/>
      <c r="L46" s="147"/>
      <c r="M46" s="148"/>
      <c r="N46" s="139" t="s">
        <v>107</v>
      </c>
      <c r="P46" s="177"/>
      <c r="AA46" s="177"/>
    </row>
    <row r="47" spans="1:46">
      <c r="A47" s="131"/>
      <c r="C47" s="178" t="s">
        <v>177</v>
      </c>
      <c r="D47" s="178"/>
      <c r="E47" s="179">
        <f t="shared" ref="E47:K47" si="25">E45+SUM(E40:E41)</f>
        <v>7826061107</v>
      </c>
      <c r="F47" s="179">
        <f t="shared" si="25"/>
        <v>-883772627</v>
      </c>
      <c r="G47" s="179">
        <f t="shared" si="25"/>
        <v>-8300009485.6754913</v>
      </c>
      <c r="H47" s="179">
        <f t="shared" si="25"/>
        <v>23427398757.187881</v>
      </c>
      <c r="I47" s="179">
        <f t="shared" si="25"/>
        <v>61602355293.238678</v>
      </c>
      <c r="J47" s="179">
        <f t="shared" si="25"/>
        <v>123802906009.5488</v>
      </c>
      <c r="K47" s="179">
        <f t="shared" si="25"/>
        <v>184987020270.79758</v>
      </c>
      <c r="L47" s="179">
        <f t="shared" ref="L47:M47" si="26">L45+SUM(L40:L41)</f>
        <v>239910270754.9938</v>
      </c>
      <c r="M47" s="180">
        <f t="shared" si="26"/>
        <v>267411547266.92181</v>
      </c>
      <c r="N47" s="139" t="s">
        <v>107</v>
      </c>
    </row>
    <row r="48" spans="1:46">
      <c r="A48" s="131"/>
      <c r="E48" s="147"/>
      <c r="F48" s="147"/>
      <c r="G48" s="147"/>
      <c r="H48" s="147"/>
      <c r="I48" s="147"/>
      <c r="J48" s="147"/>
      <c r="K48" s="147"/>
      <c r="L48" s="147"/>
      <c r="M48" s="148"/>
    </row>
    <row r="49" spans="1:14">
      <c r="A49" s="131"/>
      <c r="B49" s="140" t="s">
        <v>178</v>
      </c>
      <c r="C49" s="140"/>
      <c r="D49" s="141"/>
      <c r="E49" s="142">
        <v>2020</v>
      </c>
      <c r="F49" s="142">
        <v>2021</v>
      </c>
      <c r="G49" s="142">
        <v>2022</v>
      </c>
      <c r="H49" s="142">
        <v>2023</v>
      </c>
      <c r="I49" s="142">
        <v>2024</v>
      </c>
      <c r="J49" s="142">
        <v>2025</v>
      </c>
      <c r="K49" s="142">
        <v>2026</v>
      </c>
      <c r="L49" s="142">
        <v>2027</v>
      </c>
      <c r="M49" s="143">
        <v>2028</v>
      </c>
      <c r="N49" s="139" t="s">
        <v>107</v>
      </c>
    </row>
    <row r="50" spans="1:14">
      <c r="A50" s="131"/>
      <c r="C50" s="181" t="s">
        <v>179</v>
      </c>
      <c r="D50" s="181"/>
      <c r="E50" s="181"/>
      <c r="F50" s="181"/>
      <c r="G50" s="182">
        <v>190495035058</v>
      </c>
      <c r="H50" s="182">
        <f t="shared" ref="H50:M50" si="27">G63</f>
        <v>196641512572.32452</v>
      </c>
      <c r="I50" s="182">
        <f t="shared" si="27"/>
        <v>227577591499.68347</v>
      </c>
      <c r="J50" s="182">
        <f t="shared" si="27"/>
        <v>470388626963.0932</v>
      </c>
      <c r="K50" s="182">
        <f t="shared" si="27"/>
        <v>464273441819.52478</v>
      </c>
      <c r="L50" s="182">
        <f t="shared" si="27"/>
        <v>518342370937.2052</v>
      </c>
      <c r="M50" s="183">
        <f t="shared" si="27"/>
        <v>627319229794.29712</v>
      </c>
    </row>
    <row r="51" spans="1:14">
      <c r="A51" s="131"/>
      <c r="E51" s="147"/>
      <c r="F51" s="147"/>
      <c r="H51" s="147"/>
      <c r="I51" s="147"/>
      <c r="J51" s="147"/>
      <c r="K51" s="147"/>
      <c r="L51" s="147"/>
      <c r="M51" s="148"/>
    </row>
    <row r="52" spans="1:14">
      <c r="A52" s="131"/>
      <c r="C52" s="181" t="s">
        <v>180</v>
      </c>
      <c r="E52" s="147"/>
      <c r="F52" s="147"/>
      <c r="G52" s="182">
        <f>G53</f>
        <v>-8300009485.6754913</v>
      </c>
      <c r="H52" s="182">
        <f t="shared" ref="H52:M52" si="28">H53</f>
        <v>23427398757.187881</v>
      </c>
      <c r="I52" s="182">
        <f t="shared" si="28"/>
        <v>61602355293.238678</v>
      </c>
      <c r="J52" s="182">
        <f t="shared" si="28"/>
        <v>123802906009.5488</v>
      </c>
      <c r="K52" s="182">
        <f t="shared" si="28"/>
        <v>184987020270.79758</v>
      </c>
      <c r="L52" s="182">
        <f t="shared" si="28"/>
        <v>239910270754.9938</v>
      </c>
      <c r="M52" s="183">
        <f t="shared" si="28"/>
        <v>267411547266.92181</v>
      </c>
    </row>
    <row r="53" spans="1:14">
      <c r="A53" s="131"/>
      <c r="D53" s="133" t="s">
        <v>181</v>
      </c>
      <c r="E53" s="147"/>
      <c r="F53" s="147"/>
      <c r="G53" s="147">
        <f t="shared" ref="G53:M53" si="29">G47</f>
        <v>-8300009485.6754913</v>
      </c>
      <c r="H53" s="147">
        <f t="shared" si="29"/>
        <v>23427398757.187881</v>
      </c>
      <c r="I53" s="147">
        <f t="shared" si="29"/>
        <v>61602355293.238678</v>
      </c>
      <c r="J53" s="147">
        <f t="shared" si="29"/>
        <v>123802906009.5488</v>
      </c>
      <c r="K53" s="147">
        <f t="shared" si="29"/>
        <v>184987020270.79758</v>
      </c>
      <c r="L53" s="147">
        <f t="shared" si="29"/>
        <v>239910270754.9938</v>
      </c>
      <c r="M53" s="148">
        <f t="shared" si="29"/>
        <v>267411547266.92181</v>
      </c>
    </row>
    <row r="54" spans="1:14">
      <c r="A54" s="131"/>
      <c r="E54" s="147"/>
      <c r="F54" s="147"/>
      <c r="G54" s="147"/>
      <c r="H54" s="147"/>
      <c r="I54" s="147"/>
      <c r="J54" s="147"/>
      <c r="K54" s="147"/>
      <c r="L54" s="147"/>
      <c r="M54" s="148"/>
    </row>
    <row r="55" spans="1:14">
      <c r="A55" s="131"/>
      <c r="C55" s="181" t="s">
        <v>182</v>
      </c>
      <c r="D55" s="181"/>
      <c r="E55" s="182"/>
      <c r="F55" s="182"/>
      <c r="G55" s="182">
        <f>SUM(G56:G57)</f>
        <v>-105553513000</v>
      </c>
      <c r="H55" s="182">
        <f t="shared" ref="H55:M55" si="30">SUM(H56:H57)</f>
        <v>-112491319829.82893</v>
      </c>
      <c r="I55" s="182">
        <f t="shared" si="30"/>
        <v>-118791319829.82893</v>
      </c>
      <c r="J55" s="182">
        <f t="shared" si="30"/>
        <v>-129918091153.11716</v>
      </c>
      <c r="K55" s="182">
        <f t="shared" si="30"/>
        <v>-130918091153.11716</v>
      </c>
      <c r="L55" s="182">
        <f t="shared" si="30"/>
        <v>-130933411897.90192</v>
      </c>
      <c r="M55" s="183">
        <f t="shared" si="30"/>
        <v>-130938737997.76749</v>
      </c>
    </row>
    <row r="56" spans="1:14">
      <c r="A56" s="131"/>
      <c r="D56" s="133" t="s">
        <v>183</v>
      </c>
      <c r="E56" s="147"/>
      <c r="F56" s="147"/>
      <c r="G56" s="147">
        <v>-99900000000</v>
      </c>
      <c r="H56" s="147">
        <v>-106700000000</v>
      </c>
      <c r="I56" s="147">
        <v>-113000000000</v>
      </c>
      <c r="J56" s="147">
        <v>-124000000000</v>
      </c>
      <c r="K56" s="147">
        <v>-125000000000</v>
      </c>
      <c r="L56" s="147">
        <v>-125000000000</v>
      </c>
      <c r="M56" s="148">
        <v>-125000000000</v>
      </c>
    </row>
    <row r="57" spans="1:14">
      <c r="A57" s="131"/>
      <c r="D57" s="133" t="s">
        <v>184</v>
      </c>
      <c r="E57" s="147"/>
      <c r="F57" s="147"/>
      <c r="G57" s="147">
        <v>-5653513000</v>
      </c>
      <c r="H57" s="147">
        <v>-5791319829.8289347</v>
      </c>
      <c r="I57" s="147">
        <v>-5791319829.8289366</v>
      </c>
      <c r="J57" s="147">
        <v>-5918091153.1171541</v>
      </c>
      <c r="K57" s="147">
        <v>-5918091153.1171532</v>
      </c>
      <c r="L57" s="147">
        <v>-5933411897.9019241</v>
      </c>
      <c r="M57" s="148">
        <v>-5938737997.7674847</v>
      </c>
    </row>
    <row r="58" spans="1:14">
      <c r="A58" s="131"/>
      <c r="E58" s="147"/>
      <c r="F58" s="147"/>
      <c r="G58" s="147"/>
      <c r="H58" s="147"/>
      <c r="I58" s="147"/>
      <c r="J58" s="147"/>
      <c r="K58" s="147"/>
      <c r="L58" s="147"/>
      <c r="M58" s="148"/>
    </row>
    <row r="59" spans="1:14">
      <c r="A59" s="131"/>
      <c r="C59" s="181" t="s">
        <v>185</v>
      </c>
      <c r="D59" s="181"/>
      <c r="E59" s="182"/>
      <c r="F59" s="182"/>
      <c r="G59" s="182">
        <f>SUM(G60:G61)</f>
        <v>120000000000</v>
      </c>
      <c r="H59" s="182">
        <f>SUM(H60:H61)</f>
        <v>120000000000</v>
      </c>
      <c r="I59" s="182">
        <f>SUM(I61:I61)</f>
        <v>300000000000</v>
      </c>
      <c r="J59" s="182">
        <f>SUM(J60:J61)</f>
        <v>0</v>
      </c>
      <c r="K59" s="182">
        <f>SUM(K60:K61)</f>
        <v>0</v>
      </c>
      <c r="L59" s="182">
        <f>SUM(L60:L61)</f>
        <v>0</v>
      </c>
      <c r="M59" s="183">
        <f>SUM(M60:M61)</f>
        <v>0</v>
      </c>
    </row>
    <row r="60" spans="1:14">
      <c r="A60" s="131"/>
      <c r="C60" s="139"/>
      <c r="D60" s="133" t="s">
        <v>186</v>
      </c>
      <c r="E60" s="147"/>
      <c r="F60" s="147"/>
      <c r="G60" s="147">
        <v>120000000000</v>
      </c>
      <c r="H60" s="147">
        <v>120000000000</v>
      </c>
      <c r="J60" s="147"/>
      <c r="M60" s="148"/>
    </row>
    <row r="61" spans="1:14">
      <c r="A61" s="131"/>
      <c r="C61" s="139"/>
      <c r="D61" s="133" t="s">
        <v>187</v>
      </c>
      <c r="E61" s="147"/>
      <c r="F61" s="147"/>
      <c r="G61" s="147"/>
      <c r="H61" s="147"/>
      <c r="I61" s="147">
        <v>300000000000</v>
      </c>
      <c r="J61" s="147"/>
      <c r="K61" s="147"/>
      <c r="L61" s="147"/>
      <c r="M61" s="138"/>
    </row>
    <row r="62" spans="1:14">
      <c r="A62" s="131"/>
      <c r="G62" s="147"/>
      <c r="H62" s="147"/>
      <c r="I62" s="147"/>
      <c r="J62" s="147"/>
      <c r="K62" s="147"/>
      <c r="L62" s="147"/>
      <c r="M62" s="148"/>
    </row>
    <row r="63" spans="1:14">
      <c r="A63" s="184"/>
      <c r="B63" s="185"/>
      <c r="C63" s="186" t="s">
        <v>188</v>
      </c>
      <c r="D63" s="186"/>
      <c r="E63" s="186"/>
      <c r="F63" s="186"/>
      <c r="G63" s="187">
        <f>G50+G52+G55+G59</f>
        <v>196641512572.32452</v>
      </c>
      <c r="H63" s="187">
        <f t="shared" ref="H63:M63" si="31">H50+H52+H55+H59</f>
        <v>227577591499.68347</v>
      </c>
      <c r="I63" s="187">
        <f t="shared" si="31"/>
        <v>470388626963.0932</v>
      </c>
      <c r="J63" s="187">
        <f t="shared" si="31"/>
        <v>464273441819.52478</v>
      </c>
      <c r="K63" s="187">
        <f t="shared" si="31"/>
        <v>518342370937.2052</v>
      </c>
      <c r="L63" s="187">
        <f t="shared" si="31"/>
        <v>627319229794.29712</v>
      </c>
      <c r="M63" s="188">
        <f t="shared" si="31"/>
        <v>763792039063.45154</v>
      </c>
    </row>
    <row r="65" spans="2:13">
      <c r="B65" s="139"/>
      <c r="C65" s="139"/>
      <c r="D65" s="139"/>
      <c r="E65" s="139"/>
      <c r="F65" s="139"/>
      <c r="G65" s="139"/>
      <c r="H65" s="139"/>
      <c r="I65" s="139"/>
      <c r="J65" s="139"/>
      <c r="K65" s="139"/>
      <c r="L65" s="139"/>
      <c r="M65" s="139"/>
    </row>
    <row r="66" spans="2:13">
      <c r="B66" s="139"/>
      <c r="C66" s="139"/>
      <c r="D66" s="139"/>
      <c r="E66" s="139"/>
      <c r="F66" s="139"/>
      <c r="G66" s="139"/>
      <c r="H66" s="139"/>
      <c r="I66" s="139"/>
      <c r="J66" s="139"/>
      <c r="K66" s="139"/>
      <c r="L66" s="139"/>
      <c r="M66" s="139"/>
    </row>
    <row r="67" spans="2:13">
      <c r="B67" s="139"/>
      <c r="C67" s="139"/>
      <c r="D67" s="139"/>
      <c r="E67" s="139"/>
      <c r="F67" s="139"/>
      <c r="G67" s="139"/>
      <c r="H67" s="139"/>
      <c r="I67" s="139"/>
      <c r="J67" s="139"/>
      <c r="K67" s="139"/>
      <c r="L67" s="139"/>
      <c r="M67" s="139"/>
    </row>
    <row r="68" spans="2:13">
      <c r="B68" s="139"/>
      <c r="C68" s="139"/>
      <c r="D68" s="139"/>
      <c r="E68" s="139"/>
      <c r="F68" s="139"/>
      <c r="G68" s="139"/>
      <c r="H68" s="139"/>
      <c r="I68" s="139"/>
      <c r="J68" s="139"/>
      <c r="K68" s="139"/>
      <c r="L68" s="139"/>
      <c r="M68" s="139"/>
    </row>
    <row r="69" spans="2:13">
      <c r="B69" s="139"/>
      <c r="C69" s="139"/>
      <c r="D69" s="139"/>
      <c r="E69" s="139"/>
      <c r="F69" s="139"/>
      <c r="G69" s="139"/>
      <c r="H69" s="139"/>
      <c r="I69" s="139"/>
      <c r="J69" s="139"/>
      <c r="K69" s="139"/>
      <c r="L69" s="139"/>
      <c r="M69" s="139"/>
    </row>
    <row r="70" spans="2:13">
      <c r="B70" s="139"/>
      <c r="C70" s="139"/>
      <c r="D70" s="139"/>
      <c r="E70" s="139"/>
      <c r="F70" s="139"/>
      <c r="G70" s="139"/>
      <c r="H70" s="139"/>
      <c r="I70" s="139"/>
      <c r="J70" s="139"/>
      <c r="K70" s="139"/>
      <c r="L70" s="139"/>
      <c r="M70" s="139"/>
    </row>
    <row r="71" spans="2:13">
      <c r="B71" s="139"/>
      <c r="C71" s="139"/>
      <c r="D71" s="139"/>
      <c r="E71" s="139"/>
      <c r="F71" s="139"/>
      <c r="G71" s="139"/>
      <c r="H71" s="139"/>
      <c r="I71" s="139"/>
      <c r="J71" s="139"/>
      <c r="K71" s="139"/>
      <c r="L71" s="139"/>
      <c r="M71" s="139"/>
    </row>
    <row r="72" spans="2:13">
      <c r="B72" s="139"/>
      <c r="C72" s="139"/>
      <c r="D72" s="139"/>
      <c r="E72" s="139"/>
      <c r="F72" s="139"/>
      <c r="G72" s="139"/>
      <c r="H72" s="139"/>
      <c r="I72" s="139"/>
      <c r="J72" s="139"/>
      <c r="K72" s="139"/>
      <c r="L72" s="139"/>
      <c r="M72" s="139"/>
    </row>
    <row r="73" spans="2:13">
      <c r="B73" s="139"/>
      <c r="C73" s="139"/>
      <c r="D73" s="139"/>
      <c r="E73" s="139"/>
      <c r="F73" s="139"/>
      <c r="G73" s="139"/>
      <c r="H73" s="139"/>
      <c r="I73" s="139"/>
      <c r="J73" s="139"/>
      <c r="K73" s="139"/>
      <c r="L73" s="139"/>
      <c r="M73" s="139"/>
    </row>
    <row r="74" spans="2:13">
      <c r="B74" s="139"/>
      <c r="C74" s="139"/>
      <c r="D74" s="139"/>
      <c r="E74" s="139"/>
      <c r="F74" s="139"/>
      <c r="G74" s="139"/>
      <c r="H74" s="139"/>
      <c r="I74" s="139"/>
      <c r="J74" s="139"/>
      <c r="K74" s="139"/>
      <c r="L74" s="139"/>
      <c r="M74" s="139"/>
    </row>
    <row r="75" spans="2:13">
      <c r="B75" s="139"/>
      <c r="C75" s="139"/>
      <c r="D75" s="139"/>
      <c r="E75" s="139"/>
      <c r="F75" s="139"/>
      <c r="G75" s="139"/>
      <c r="H75" s="139"/>
      <c r="I75" s="139"/>
      <c r="J75" s="139"/>
      <c r="K75" s="139"/>
      <c r="L75" s="139"/>
      <c r="M75" s="139"/>
    </row>
    <row r="76" spans="2:13">
      <c r="B76" s="139"/>
      <c r="C76" s="139"/>
      <c r="D76" s="139"/>
      <c r="E76" s="139"/>
      <c r="F76" s="139"/>
      <c r="G76" s="139"/>
      <c r="H76" s="139"/>
      <c r="I76" s="139"/>
      <c r="J76" s="139"/>
      <c r="K76" s="139"/>
      <c r="L76" s="139"/>
      <c r="M76" s="139"/>
    </row>
    <row r="77" spans="2:13">
      <c r="B77" s="139"/>
      <c r="C77" s="139"/>
      <c r="D77" s="139"/>
      <c r="E77" s="139"/>
      <c r="F77" s="139"/>
      <c r="G77" s="139"/>
      <c r="H77" s="139"/>
      <c r="I77" s="139"/>
      <c r="J77" s="139"/>
      <c r="K77" s="139"/>
      <c r="L77" s="139"/>
      <c r="M77" s="139"/>
    </row>
  </sheetData>
  <phoneticPr fontId="2" type="noConversion"/>
  <conditionalFormatting sqref="B27:B44">
    <cfRule type="containsText" dxfId="0" priority="1" operator="containsText" text="f">
      <formula>NOT(ISERROR(SEARCH("f",B27)))</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9A91D-0587-4410-8D1A-F81E3E007C4A}">
  <dimension ref="A1:CA418"/>
  <sheetViews>
    <sheetView showGridLines="0" workbookViewId="0">
      <pane xSplit="5" ySplit="4" topLeftCell="AW164" activePane="bottomRight" state="frozen"/>
      <selection pane="topRight"/>
      <selection pane="bottomLeft"/>
      <selection pane="bottomRight" activeCell="BA2" sqref="BA2"/>
    </sheetView>
  </sheetViews>
  <sheetFormatPr defaultRowHeight="16.5" outlineLevelCol="1"/>
  <cols>
    <col min="1" max="1" width="50" style="22" customWidth="1"/>
    <col min="2" max="2" width="20" style="22" customWidth="1"/>
    <col min="3" max="3" width="22" style="22" customWidth="1"/>
    <col min="4" max="4" width="15" style="22" customWidth="1"/>
    <col min="5" max="5" width="8" style="22" customWidth="1"/>
    <col min="6" max="27" width="11" style="22" hidden="1" customWidth="1" outlineLevel="1"/>
    <col min="28" max="44" width="12.5" style="22" hidden="1" customWidth="1" outlineLevel="1"/>
    <col min="45" max="45" width="12.5" style="22" bestFit="1" customWidth="1" collapsed="1"/>
    <col min="46" max="76" width="12.5" style="22" bestFit="1" customWidth="1"/>
    <col min="77" max="77" width="132.25" style="22" bestFit="1" customWidth="1"/>
    <col min="78" max="78" width="245.125" style="22" bestFit="1" customWidth="1"/>
    <col min="79" max="79" width="195.875" style="22" bestFit="1" customWidth="1"/>
    <col min="80" max="16384" width="9" style="22"/>
  </cols>
  <sheetData>
    <row r="1" spans="1:79" ht="20.25">
      <c r="A1" s="21" t="s">
        <v>189</v>
      </c>
    </row>
    <row r="2" spans="1:79" ht="20.25">
      <c r="A2" s="23" t="s">
        <v>190</v>
      </c>
    </row>
    <row r="4" spans="1:79">
      <c r="A4" s="24" t="s">
        <v>191</v>
      </c>
      <c r="B4" s="24" t="s">
        <v>192</v>
      </c>
      <c r="C4" s="24" t="s">
        <v>193</v>
      </c>
      <c r="D4" s="24" t="s">
        <v>194</v>
      </c>
      <c r="E4" s="24" t="s">
        <v>195</v>
      </c>
      <c r="F4" s="24" t="s">
        <v>196</v>
      </c>
      <c r="G4" s="24" t="s">
        <v>197</v>
      </c>
      <c r="H4" s="24" t="s">
        <v>198</v>
      </c>
      <c r="I4" s="24" t="s">
        <v>199</v>
      </c>
      <c r="J4" s="24" t="s">
        <v>200</v>
      </c>
      <c r="K4" s="24" t="s">
        <v>201</v>
      </c>
      <c r="L4" s="24" t="s">
        <v>202</v>
      </c>
      <c r="M4" s="24" t="s">
        <v>203</v>
      </c>
      <c r="N4" s="24" t="s">
        <v>204</v>
      </c>
      <c r="O4" s="24" t="s">
        <v>205</v>
      </c>
      <c r="P4" s="24" t="s">
        <v>206</v>
      </c>
      <c r="Q4" s="24" t="s">
        <v>207</v>
      </c>
      <c r="R4" s="24" t="s">
        <v>208</v>
      </c>
      <c r="S4" s="24" t="s">
        <v>209</v>
      </c>
      <c r="T4" s="24" t="s">
        <v>210</v>
      </c>
      <c r="U4" s="24" t="s">
        <v>211</v>
      </c>
      <c r="V4" s="24" t="s">
        <v>212</v>
      </c>
      <c r="W4" s="24" t="s">
        <v>213</v>
      </c>
      <c r="X4" s="24" t="s">
        <v>214</v>
      </c>
      <c r="Y4" s="24" t="s">
        <v>215</v>
      </c>
      <c r="Z4" s="24" t="s">
        <v>216</v>
      </c>
      <c r="AA4" s="24" t="s">
        <v>217</v>
      </c>
      <c r="AB4" s="24" t="s">
        <v>218</v>
      </c>
      <c r="AC4" s="24" t="s">
        <v>219</v>
      </c>
      <c r="AD4" s="24" t="s">
        <v>220</v>
      </c>
      <c r="AE4" s="24" t="s">
        <v>221</v>
      </c>
      <c r="AF4" s="24" t="s">
        <v>222</v>
      </c>
      <c r="AG4" s="24" t="s">
        <v>223</v>
      </c>
      <c r="AH4" s="24" t="s">
        <v>224</v>
      </c>
      <c r="AI4" s="24" t="s">
        <v>225</v>
      </c>
      <c r="AJ4" s="24" t="s">
        <v>226</v>
      </c>
      <c r="AK4" s="24" t="s">
        <v>227</v>
      </c>
      <c r="AL4" s="24" t="s">
        <v>228</v>
      </c>
      <c r="AM4" s="24" t="s">
        <v>229</v>
      </c>
      <c r="AN4" s="24" t="s">
        <v>230</v>
      </c>
      <c r="AO4" s="24" t="s">
        <v>231</v>
      </c>
      <c r="AP4" s="24" t="s">
        <v>232</v>
      </c>
      <c r="AQ4" s="24" t="s">
        <v>233</v>
      </c>
      <c r="AR4" s="24" t="s">
        <v>234</v>
      </c>
      <c r="AS4" s="24" t="s">
        <v>235</v>
      </c>
      <c r="AT4" s="24" t="s">
        <v>236</v>
      </c>
      <c r="AU4" s="24" t="s">
        <v>237</v>
      </c>
      <c r="AV4" s="24" t="s">
        <v>238</v>
      </c>
      <c r="AW4" s="24" t="s">
        <v>239</v>
      </c>
      <c r="AX4" s="24" t="s">
        <v>240</v>
      </c>
      <c r="AY4" s="24" t="s">
        <v>241</v>
      </c>
      <c r="AZ4" s="24" t="s">
        <v>242</v>
      </c>
      <c r="BA4" s="24" t="s">
        <v>243</v>
      </c>
      <c r="BB4" s="24" t="s">
        <v>244</v>
      </c>
      <c r="BC4" s="24" t="s">
        <v>245</v>
      </c>
      <c r="BD4" s="24" t="s">
        <v>246</v>
      </c>
      <c r="BE4" s="24" t="s">
        <v>247</v>
      </c>
      <c r="BF4" s="24" t="s">
        <v>248</v>
      </c>
      <c r="BG4" s="24" t="s">
        <v>249</v>
      </c>
      <c r="BH4" s="24" t="s">
        <v>250</v>
      </c>
      <c r="BI4" s="24" t="s">
        <v>251</v>
      </c>
      <c r="BJ4" s="24" t="s">
        <v>252</v>
      </c>
      <c r="BK4" s="24" t="s">
        <v>253</v>
      </c>
      <c r="BL4" s="24" t="s">
        <v>254</v>
      </c>
      <c r="BM4" s="24" t="s">
        <v>255</v>
      </c>
      <c r="BN4" s="24" t="s">
        <v>256</v>
      </c>
      <c r="BO4" s="24" t="s">
        <v>257</v>
      </c>
      <c r="BP4" s="24" t="s">
        <v>258</v>
      </c>
      <c r="BQ4" s="24" t="s">
        <v>259</v>
      </c>
      <c r="BR4" s="24" t="s">
        <v>260</v>
      </c>
      <c r="BS4" s="24" t="s">
        <v>261</v>
      </c>
      <c r="BT4" s="24" t="s">
        <v>262</v>
      </c>
      <c r="BU4" s="24" t="s">
        <v>263</v>
      </c>
      <c r="BV4" s="24" t="s">
        <v>264</v>
      </c>
      <c r="BW4" s="24" t="s">
        <v>265</v>
      </c>
      <c r="BX4" s="24" t="s">
        <v>266</v>
      </c>
      <c r="BY4" s="24" t="s">
        <v>267</v>
      </c>
      <c r="BZ4" s="24" t="s">
        <v>268</v>
      </c>
      <c r="CA4" s="25" t="s">
        <v>269</v>
      </c>
    </row>
    <row r="5" spans="1:79" ht="24">
      <c r="A5" s="26" t="s">
        <v>270</v>
      </c>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row>
    <row r="6" spans="1:79">
      <c r="A6" s="28" t="s">
        <v>271</v>
      </c>
      <c r="B6" s="27"/>
      <c r="C6" s="27"/>
      <c r="D6" s="27"/>
      <c r="E6" s="27"/>
      <c r="F6" s="27"/>
      <c r="G6" s="27"/>
      <c r="H6" s="27"/>
      <c r="I6" s="27"/>
      <c r="J6" s="27"/>
      <c r="K6" s="27"/>
      <c r="L6" s="27"/>
      <c r="M6" s="27"/>
      <c r="N6" s="27"/>
      <c r="O6" s="27"/>
      <c r="P6" s="27"/>
      <c r="Q6" s="27"/>
      <c r="R6" s="27"/>
      <c r="S6" s="27"/>
      <c r="T6" s="27"/>
      <c r="U6" s="27"/>
      <c r="V6" s="27"/>
      <c r="W6" s="27"/>
      <c r="X6" s="27"/>
      <c r="Y6" s="27"/>
      <c r="Z6" s="27"/>
      <c r="AA6" s="27"/>
      <c r="AB6" s="27"/>
      <c r="AC6" s="27"/>
      <c r="AD6" s="27"/>
      <c r="AE6" s="27"/>
      <c r="AF6" s="27"/>
      <c r="AG6" s="27"/>
      <c r="AH6" s="27"/>
      <c r="AI6" s="27"/>
      <c r="AJ6" s="27"/>
      <c r="AK6" s="27"/>
      <c r="AL6" s="27"/>
      <c r="AM6" s="27"/>
      <c r="AN6" s="27"/>
      <c r="AO6" s="27"/>
      <c r="AP6" s="27"/>
      <c r="AQ6" s="27"/>
      <c r="AR6" s="27"/>
      <c r="AS6" s="27"/>
      <c r="AT6" s="27"/>
      <c r="AU6" s="27"/>
      <c r="AV6" s="27"/>
      <c r="AW6" s="27"/>
      <c r="AX6" s="27"/>
      <c r="AY6" s="27"/>
      <c r="AZ6" s="27"/>
      <c r="BA6" s="27"/>
      <c r="BB6" s="27"/>
      <c r="BC6" s="27"/>
      <c r="BD6" s="27"/>
      <c r="BE6" s="27"/>
      <c r="BF6" s="27"/>
      <c r="BG6" s="27"/>
      <c r="BH6" s="27"/>
      <c r="BI6" s="27"/>
      <c r="BJ6" s="27"/>
      <c r="BK6" s="27"/>
      <c r="BL6" s="27"/>
      <c r="BM6" s="27"/>
      <c r="BN6" s="27"/>
      <c r="BO6" s="27"/>
      <c r="BP6" s="27"/>
      <c r="BQ6" s="27"/>
      <c r="BR6" s="27"/>
      <c r="BS6" s="27"/>
      <c r="BT6" s="27"/>
      <c r="BU6" s="27"/>
      <c r="BV6" s="27"/>
      <c r="BW6" s="27"/>
      <c r="BX6" s="27"/>
      <c r="BY6" s="27"/>
      <c r="BZ6" s="27"/>
      <c r="CA6" s="27"/>
    </row>
    <row r="7" spans="1:79">
      <c r="A7" s="27" t="s">
        <v>272</v>
      </c>
      <c r="B7" s="27" t="s">
        <v>273</v>
      </c>
      <c r="C7" s="27" t="s">
        <v>274</v>
      </c>
      <c r="D7" s="27"/>
      <c r="E7" s="27"/>
      <c r="F7" s="29" t="s">
        <v>275</v>
      </c>
      <c r="G7" s="29">
        <v>7.25</v>
      </c>
      <c r="H7" s="29">
        <v>8.34</v>
      </c>
      <c r="I7" s="29">
        <v>13.38</v>
      </c>
      <c r="J7" s="29">
        <v>10.55</v>
      </c>
      <c r="K7" s="29">
        <v>7.84</v>
      </c>
      <c r="L7" s="29">
        <v>11.33</v>
      </c>
      <c r="M7" s="29">
        <v>12.72</v>
      </c>
      <c r="N7" s="29">
        <v>11.99</v>
      </c>
      <c r="O7" s="29">
        <v>7.07</v>
      </c>
      <c r="P7" s="29">
        <v>9.8800000000000008</v>
      </c>
      <c r="Q7" s="29">
        <v>10.78</v>
      </c>
      <c r="R7" s="29">
        <v>6.2</v>
      </c>
      <c r="S7" s="29">
        <v>6.88</v>
      </c>
      <c r="T7" s="29">
        <v>9.27</v>
      </c>
      <c r="U7" s="29">
        <v>9.6199999999999992</v>
      </c>
      <c r="V7" s="29">
        <v>7.89</v>
      </c>
      <c r="W7" s="29">
        <v>6.17</v>
      </c>
      <c r="X7" s="29">
        <v>-5.13</v>
      </c>
      <c r="Y7" s="29">
        <v>11.47</v>
      </c>
      <c r="Z7" s="29">
        <v>9.06</v>
      </c>
      <c r="AA7" s="29">
        <v>4.8499999999999996</v>
      </c>
      <c r="AB7" s="29">
        <v>7.72</v>
      </c>
      <c r="AC7" s="29">
        <v>3.15</v>
      </c>
      <c r="AD7" s="29">
        <v>5.2</v>
      </c>
      <c r="AE7" s="29">
        <v>4.3099999999999996</v>
      </c>
      <c r="AF7" s="29">
        <v>5.26</v>
      </c>
      <c r="AG7" s="29">
        <v>5.8</v>
      </c>
      <c r="AH7" s="29">
        <v>3.01</v>
      </c>
      <c r="AI7" s="29">
        <v>0.79</v>
      </c>
      <c r="AJ7" s="29">
        <v>6.8</v>
      </c>
      <c r="AK7" s="29">
        <v>3.69</v>
      </c>
      <c r="AL7" s="29">
        <v>2.4</v>
      </c>
      <c r="AM7" s="29">
        <v>3.17</v>
      </c>
      <c r="AN7" s="29">
        <v>3.2</v>
      </c>
      <c r="AO7" s="29">
        <v>2.81</v>
      </c>
      <c r="AP7" s="29">
        <v>2.95</v>
      </c>
      <c r="AQ7" s="29">
        <v>3.16</v>
      </c>
      <c r="AR7" s="29">
        <v>2.91</v>
      </c>
      <c r="AS7" s="29">
        <v>2.2400000000000002</v>
      </c>
      <c r="AT7" s="29">
        <v>-0.71</v>
      </c>
      <c r="AU7" s="29">
        <v>4.1399999999999997</v>
      </c>
      <c r="AV7" s="30">
        <v>2.6</v>
      </c>
      <c r="AW7" s="31">
        <v>1.5</v>
      </c>
      <c r="AX7" s="31">
        <v>2.2999999999999998</v>
      </c>
      <c r="AY7" s="31">
        <v>2.8</v>
      </c>
      <c r="AZ7" s="31">
        <v>2.7</v>
      </c>
      <c r="BA7" s="31">
        <v>3</v>
      </c>
      <c r="BB7" s="31">
        <v>2.8</v>
      </c>
      <c r="BC7" s="31">
        <v>2.6</v>
      </c>
      <c r="BD7" s="31">
        <v>2.4</v>
      </c>
      <c r="BE7" s="31">
        <v>2.2999999999999998</v>
      </c>
      <c r="BF7" s="31">
        <v>2.2000000000000002</v>
      </c>
      <c r="BG7" s="31">
        <v>2.1</v>
      </c>
      <c r="BH7" s="31">
        <v>2.1</v>
      </c>
      <c r="BI7" s="31">
        <v>2</v>
      </c>
      <c r="BJ7" s="31">
        <v>2</v>
      </c>
      <c r="BK7" s="31">
        <v>2</v>
      </c>
      <c r="BL7" s="31">
        <v>1.9</v>
      </c>
      <c r="BM7" s="31">
        <v>1.9</v>
      </c>
      <c r="BN7" s="31">
        <v>1.9</v>
      </c>
      <c r="BO7" s="31">
        <v>1.9</v>
      </c>
      <c r="BP7" s="31">
        <v>1.9</v>
      </c>
      <c r="BQ7" s="31">
        <v>1.8</v>
      </c>
      <c r="BR7" s="31">
        <v>1.8</v>
      </c>
      <c r="BS7" s="31">
        <v>1.7</v>
      </c>
      <c r="BT7" s="31">
        <v>1.6</v>
      </c>
      <c r="BU7" s="31">
        <v>1.5</v>
      </c>
      <c r="BV7" s="31">
        <v>1.4</v>
      </c>
      <c r="BW7" s="31">
        <v>1.3</v>
      </c>
      <c r="BX7" s="31">
        <v>1.1000000000000001</v>
      </c>
      <c r="BY7" s="27" t="s">
        <v>276</v>
      </c>
      <c r="BZ7" s="27" t="s">
        <v>277</v>
      </c>
      <c r="CA7" s="27" t="s">
        <v>278</v>
      </c>
    </row>
    <row r="8" spans="1:79">
      <c r="A8" s="27" t="s">
        <v>279</v>
      </c>
      <c r="B8" s="27" t="s">
        <v>280</v>
      </c>
      <c r="C8" s="27" t="s">
        <v>274</v>
      </c>
      <c r="D8" s="27" t="s">
        <v>281</v>
      </c>
      <c r="E8" s="27" t="s">
        <v>282</v>
      </c>
      <c r="F8" s="29">
        <v>91.58</v>
      </c>
      <c r="G8" s="29">
        <v>107.52</v>
      </c>
      <c r="H8" s="29">
        <v>123.68</v>
      </c>
      <c r="I8" s="29">
        <v>145.71</v>
      </c>
      <c r="J8" s="29">
        <v>166.9</v>
      </c>
      <c r="K8" s="29">
        <v>185.67</v>
      </c>
      <c r="L8" s="29">
        <v>210.87</v>
      </c>
      <c r="M8" s="29">
        <v>243.58</v>
      </c>
      <c r="N8" s="29">
        <v>282.39999999999998</v>
      </c>
      <c r="O8" s="29">
        <v>314.23</v>
      </c>
      <c r="P8" s="29">
        <v>358.19</v>
      </c>
      <c r="Q8" s="29">
        <v>410.21</v>
      </c>
      <c r="R8" s="29">
        <v>445.57</v>
      </c>
      <c r="S8" s="29">
        <v>487.5</v>
      </c>
      <c r="T8" s="29">
        <v>544.05999999999995</v>
      </c>
      <c r="U8" s="29">
        <v>608.87</v>
      </c>
      <c r="V8" s="29">
        <v>668.94</v>
      </c>
      <c r="W8" s="29">
        <v>722.47</v>
      </c>
      <c r="X8" s="29">
        <v>693.12</v>
      </c>
      <c r="Y8" s="29">
        <v>783.49</v>
      </c>
      <c r="Z8" s="29">
        <v>871.48</v>
      </c>
      <c r="AA8" s="29">
        <v>934.35</v>
      </c>
      <c r="AB8" s="29">
        <v>1019.4</v>
      </c>
      <c r="AC8" s="29">
        <v>1058.2</v>
      </c>
      <c r="AD8" s="29">
        <v>1143.0999999999999</v>
      </c>
      <c r="AE8" s="29">
        <v>1213.5999999999999</v>
      </c>
      <c r="AF8" s="29">
        <v>1302.2</v>
      </c>
      <c r="AG8" s="29">
        <v>1415</v>
      </c>
      <c r="AH8" s="29">
        <v>1469</v>
      </c>
      <c r="AI8" s="29">
        <v>1455</v>
      </c>
      <c r="AJ8" s="29">
        <v>1572.7</v>
      </c>
      <c r="AK8" s="29">
        <v>1625.3</v>
      </c>
      <c r="AL8" s="29">
        <v>1684.6</v>
      </c>
      <c r="AM8" s="29">
        <v>1726.9</v>
      </c>
      <c r="AN8" s="29">
        <v>1792.6</v>
      </c>
      <c r="AO8" s="29">
        <v>1933.6</v>
      </c>
      <c r="AP8" s="29">
        <v>2027</v>
      </c>
      <c r="AQ8" s="29">
        <v>2103.6999999999998</v>
      </c>
      <c r="AR8" s="29">
        <v>2220.4</v>
      </c>
      <c r="AS8" s="29">
        <v>2225.8000000000002</v>
      </c>
      <c r="AT8" s="30">
        <v>2354</v>
      </c>
      <c r="AU8" s="30">
        <v>2445</v>
      </c>
      <c r="AV8" s="30">
        <v>2677</v>
      </c>
      <c r="AW8" s="31">
        <v>2818</v>
      </c>
      <c r="AX8" s="31">
        <v>2941</v>
      </c>
      <c r="AY8" s="31">
        <v>3083</v>
      </c>
      <c r="AZ8" s="31">
        <v>3237</v>
      </c>
      <c r="BA8" s="31">
        <v>3408</v>
      </c>
      <c r="BB8" s="31">
        <v>3576</v>
      </c>
      <c r="BC8" s="31">
        <v>3741</v>
      </c>
      <c r="BD8" s="31">
        <v>3903</v>
      </c>
      <c r="BE8" s="31">
        <v>4070</v>
      </c>
      <c r="BF8" s="31">
        <v>4241</v>
      </c>
      <c r="BG8" s="31">
        <v>4417</v>
      </c>
      <c r="BH8" s="31">
        <v>4597</v>
      </c>
      <c r="BI8" s="31">
        <v>4779</v>
      </c>
      <c r="BJ8" s="31">
        <v>4973</v>
      </c>
      <c r="BK8" s="31">
        <v>5175</v>
      </c>
      <c r="BL8" s="31">
        <v>5387</v>
      </c>
      <c r="BM8" s="31">
        <v>5609</v>
      </c>
      <c r="BN8" s="31">
        <v>5828</v>
      </c>
      <c r="BO8" s="31">
        <v>6054</v>
      </c>
      <c r="BP8" s="31">
        <v>6289</v>
      </c>
      <c r="BQ8" s="31">
        <v>6529</v>
      </c>
      <c r="BR8" s="31">
        <v>6773</v>
      </c>
      <c r="BS8" s="31">
        <v>7022</v>
      </c>
      <c r="BT8" s="31">
        <v>7274</v>
      </c>
      <c r="BU8" s="31">
        <v>7528</v>
      </c>
      <c r="BV8" s="31">
        <v>7781</v>
      </c>
      <c r="BW8" s="31">
        <v>8032</v>
      </c>
      <c r="BX8" s="31">
        <v>8276</v>
      </c>
      <c r="BY8" s="27" t="s">
        <v>283</v>
      </c>
      <c r="BZ8" s="27" t="s">
        <v>284</v>
      </c>
      <c r="CA8" s="27"/>
    </row>
    <row r="9" spans="1:79">
      <c r="A9" s="28" t="s">
        <v>285</v>
      </c>
      <c r="B9" s="27"/>
      <c r="C9" s="27"/>
      <c r="D9" s="27"/>
      <c r="E9" s="27"/>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c r="BM9" s="29"/>
      <c r="BN9" s="29"/>
      <c r="BO9" s="29"/>
      <c r="BP9" s="29"/>
      <c r="BQ9" s="29"/>
      <c r="BR9" s="29"/>
      <c r="BS9" s="29"/>
      <c r="BT9" s="29"/>
      <c r="BU9" s="29"/>
      <c r="BV9" s="29"/>
      <c r="BW9" s="29"/>
      <c r="BX9" s="29"/>
      <c r="BY9" s="27"/>
      <c r="BZ9" s="27"/>
      <c r="CA9" s="27"/>
    </row>
    <row r="10" spans="1:79">
      <c r="A10" s="27" t="s">
        <v>286</v>
      </c>
      <c r="B10" s="27" t="s">
        <v>287</v>
      </c>
      <c r="C10" s="27" t="s">
        <v>274</v>
      </c>
      <c r="D10" s="27" t="s">
        <v>288</v>
      </c>
      <c r="E10" s="27" t="s">
        <v>282</v>
      </c>
      <c r="F10" s="29">
        <v>174901.9</v>
      </c>
      <c r="G10" s="29">
        <v>187575.6</v>
      </c>
      <c r="H10" s="29">
        <v>203215.8</v>
      </c>
      <c r="I10" s="29">
        <v>230398.4</v>
      </c>
      <c r="J10" s="29">
        <v>254709.1</v>
      </c>
      <c r="K10" s="29">
        <v>274675.5</v>
      </c>
      <c r="L10" s="29">
        <v>305788.59999999998</v>
      </c>
      <c r="M10" s="29">
        <v>344696.2</v>
      </c>
      <c r="N10" s="29">
        <v>386017.3</v>
      </c>
      <c r="O10" s="29">
        <v>413320.1</v>
      </c>
      <c r="P10" s="29">
        <v>454145.9</v>
      </c>
      <c r="Q10" s="29">
        <v>503094.1</v>
      </c>
      <c r="R10" s="29">
        <v>534279</v>
      </c>
      <c r="S10" s="29">
        <v>571024</v>
      </c>
      <c r="T10" s="29">
        <v>623950.19999999995</v>
      </c>
      <c r="U10" s="29">
        <v>683940.3</v>
      </c>
      <c r="V10" s="29">
        <v>737908</v>
      </c>
      <c r="W10" s="29">
        <v>783441</v>
      </c>
      <c r="X10" s="29">
        <v>743254.8</v>
      </c>
      <c r="Y10" s="29">
        <v>828483.4</v>
      </c>
      <c r="Z10" s="29">
        <v>903550.9</v>
      </c>
      <c r="AA10" s="29">
        <v>947394.8</v>
      </c>
      <c r="AB10" s="29">
        <v>1020582.3</v>
      </c>
      <c r="AC10" s="29">
        <v>1052703.1000000001</v>
      </c>
      <c r="AD10" s="29">
        <v>1107416.3</v>
      </c>
      <c r="AE10" s="29">
        <v>1155129.6000000001</v>
      </c>
      <c r="AF10" s="29">
        <v>1215939.5</v>
      </c>
      <c r="AG10" s="29">
        <v>1286458.3999999999</v>
      </c>
      <c r="AH10" s="29">
        <v>1325219.3</v>
      </c>
      <c r="AI10" s="29">
        <v>1335724.3</v>
      </c>
      <c r="AJ10" s="29">
        <v>1426618</v>
      </c>
      <c r="AK10" s="29">
        <v>1479198.4</v>
      </c>
      <c r="AL10" s="29">
        <v>1514736.6</v>
      </c>
      <c r="AM10" s="29">
        <v>1562673.6</v>
      </c>
      <c r="AN10" s="29">
        <v>1612717.5</v>
      </c>
      <c r="AO10" s="29">
        <v>1658020.4</v>
      </c>
      <c r="AP10" s="29">
        <v>1706880.2</v>
      </c>
      <c r="AQ10" s="29">
        <v>1760811.4</v>
      </c>
      <c r="AR10" s="29">
        <v>1812005.4</v>
      </c>
      <c r="AS10" s="29">
        <v>1852666.4</v>
      </c>
      <c r="AT10" s="29">
        <v>1839523.4</v>
      </c>
      <c r="AU10" s="29">
        <v>1915777.4</v>
      </c>
      <c r="AV10" s="30">
        <v>1965838.6</v>
      </c>
      <c r="AW10" s="31">
        <v>1995916.6</v>
      </c>
      <c r="AX10" s="31">
        <v>2042517.9</v>
      </c>
      <c r="AY10" s="31">
        <v>2098916.6</v>
      </c>
      <c r="AZ10" s="31">
        <v>2156414.7999999998</v>
      </c>
      <c r="BA10" s="31">
        <v>2221565.6</v>
      </c>
      <c r="BB10" s="31">
        <v>2282924.2999999998</v>
      </c>
      <c r="BC10" s="31">
        <v>2341285.4</v>
      </c>
      <c r="BD10" s="31">
        <v>2397363.7999999998</v>
      </c>
      <c r="BE10" s="31">
        <v>2451794.6</v>
      </c>
      <c r="BF10" s="31">
        <v>2505133</v>
      </c>
      <c r="BG10" s="31">
        <v>2557854.6</v>
      </c>
      <c r="BH10" s="31">
        <v>2610355</v>
      </c>
      <c r="BI10" s="31">
        <v>2662950.4</v>
      </c>
      <c r="BJ10" s="31">
        <v>2715876.8</v>
      </c>
      <c r="BK10" s="31">
        <v>2769290.6</v>
      </c>
      <c r="BL10" s="31">
        <v>2823268.5</v>
      </c>
      <c r="BM10" s="31">
        <v>2877807.2</v>
      </c>
      <c r="BN10" s="31">
        <v>2932824</v>
      </c>
      <c r="BO10" s="31">
        <v>2988155.9</v>
      </c>
      <c r="BP10" s="31">
        <v>3043560.7</v>
      </c>
      <c r="BQ10" s="31">
        <v>3098715.9</v>
      </c>
      <c r="BR10" s="31">
        <v>3153219.5</v>
      </c>
      <c r="BS10" s="31">
        <v>3206589.7</v>
      </c>
      <c r="BT10" s="31">
        <v>3258264.9</v>
      </c>
      <c r="BU10" s="31">
        <v>3307603.7</v>
      </c>
      <c r="BV10" s="31">
        <v>3353884.9</v>
      </c>
      <c r="BW10" s="31">
        <v>3396307.6</v>
      </c>
      <c r="BX10" s="31">
        <v>3433991</v>
      </c>
      <c r="BY10" s="27" t="s">
        <v>289</v>
      </c>
      <c r="BZ10" s="27" t="s">
        <v>290</v>
      </c>
      <c r="CA10" s="27" t="s">
        <v>291</v>
      </c>
    </row>
    <row r="11" spans="1:79">
      <c r="A11" s="27" t="s">
        <v>292</v>
      </c>
      <c r="B11" s="27" t="s">
        <v>293</v>
      </c>
      <c r="C11" s="27" t="s">
        <v>274</v>
      </c>
      <c r="D11" s="27" t="s">
        <v>288</v>
      </c>
      <c r="E11" s="27" t="s">
        <v>282</v>
      </c>
      <c r="F11" s="29">
        <v>123461.5</v>
      </c>
      <c r="G11" s="29">
        <v>130151</v>
      </c>
      <c r="H11" s="29">
        <v>139963.70000000001</v>
      </c>
      <c r="I11" s="29">
        <v>152917.70000000001</v>
      </c>
      <c r="J11" s="29">
        <v>164699.9</v>
      </c>
      <c r="K11" s="29">
        <v>176731.1</v>
      </c>
      <c r="L11" s="29">
        <v>193236.3</v>
      </c>
      <c r="M11" s="29">
        <v>209839</v>
      </c>
      <c r="N11" s="29">
        <v>229525.6</v>
      </c>
      <c r="O11" s="29">
        <v>254353</v>
      </c>
      <c r="P11" s="29">
        <v>279924.09999999998</v>
      </c>
      <c r="Q11" s="29">
        <v>305279.40000000002</v>
      </c>
      <c r="R11" s="29">
        <v>326560.2</v>
      </c>
      <c r="S11" s="29">
        <v>349248.4</v>
      </c>
      <c r="T11" s="29">
        <v>381394.4</v>
      </c>
      <c r="U11" s="29">
        <v>422296.9</v>
      </c>
      <c r="V11" s="29">
        <v>454998.1</v>
      </c>
      <c r="W11" s="29">
        <v>474206.9</v>
      </c>
      <c r="X11" s="29">
        <v>417670.6</v>
      </c>
      <c r="Y11" s="29">
        <v>467988.7</v>
      </c>
      <c r="Z11" s="29">
        <v>511606.6</v>
      </c>
      <c r="AA11" s="29">
        <v>541244.19999999995</v>
      </c>
      <c r="AB11" s="29">
        <v>589833</v>
      </c>
      <c r="AC11" s="29">
        <v>587600.4</v>
      </c>
      <c r="AD11" s="29">
        <v>589947.4</v>
      </c>
      <c r="AE11" s="29">
        <v>617416.80000000005</v>
      </c>
      <c r="AF11" s="29">
        <v>647804.4</v>
      </c>
      <c r="AG11" s="29">
        <v>682032.3</v>
      </c>
      <c r="AH11" s="29">
        <v>693103.2</v>
      </c>
      <c r="AI11" s="29">
        <v>694615.2</v>
      </c>
      <c r="AJ11" s="29">
        <v>725118.5</v>
      </c>
      <c r="AK11" s="29">
        <v>746490.7</v>
      </c>
      <c r="AL11" s="29">
        <v>758839.4</v>
      </c>
      <c r="AM11" s="29">
        <v>772013.8</v>
      </c>
      <c r="AN11" s="29">
        <v>787409.6</v>
      </c>
      <c r="AO11" s="29">
        <v>804812.4</v>
      </c>
      <c r="AP11" s="29">
        <v>825676.3</v>
      </c>
      <c r="AQ11" s="29">
        <v>848589.4</v>
      </c>
      <c r="AR11" s="29">
        <v>875578</v>
      </c>
      <c r="AS11" s="29">
        <v>894074.7</v>
      </c>
      <c r="AT11" s="29">
        <v>850956.80000000005</v>
      </c>
      <c r="AU11" s="29">
        <v>882459.8</v>
      </c>
      <c r="AV11" s="30">
        <v>920545.6</v>
      </c>
      <c r="AW11" s="31">
        <v>938789.7</v>
      </c>
      <c r="AX11" s="31">
        <v>961460.8</v>
      </c>
      <c r="AY11" s="31">
        <v>986229.3</v>
      </c>
      <c r="AZ11" s="31">
        <v>1009077.4</v>
      </c>
      <c r="BA11" s="31">
        <v>1034883.1</v>
      </c>
      <c r="BB11" s="31">
        <v>1059059.7</v>
      </c>
      <c r="BC11" s="31">
        <v>1085762</v>
      </c>
      <c r="BD11" s="31">
        <v>1113897</v>
      </c>
      <c r="BE11" s="31">
        <v>1142454.1000000001</v>
      </c>
      <c r="BF11" s="31">
        <v>1170563.8</v>
      </c>
      <c r="BG11" s="31">
        <v>1197497.8</v>
      </c>
      <c r="BH11" s="31">
        <v>1222669.2</v>
      </c>
      <c r="BI11" s="31">
        <v>1245632.8999999999</v>
      </c>
      <c r="BJ11" s="31">
        <v>1266085.5</v>
      </c>
      <c r="BK11" s="31">
        <v>1283865.7</v>
      </c>
      <c r="BL11" s="31">
        <v>1298954.3999999999</v>
      </c>
      <c r="BM11" s="31">
        <v>1311475.1000000001</v>
      </c>
      <c r="BN11" s="31">
        <v>1321693.7</v>
      </c>
      <c r="BO11" s="31">
        <v>1330018.8999999999</v>
      </c>
      <c r="BP11" s="31">
        <v>1337002.3999999999</v>
      </c>
      <c r="BQ11" s="31">
        <v>1343339.4</v>
      </c>
      <c r="BR11" s="31">
        <v>1349868</v>
      </c>
      <c r="BS11" s="31">
        <v>1357570.1</v>
      </c>
      <c r="BT11" s="31">
        <v>1367571.5</v>
      </c>
      <c r="BU11" s="31">
        <v>1381141.7</v>
      </c>
      <c r="BV11" s="31">
        <v>1399694.5</v>
      </c>
      <c r="BW11" s="31">
        <v>1424787.9</v>
      </c>
      <c r="BX11" s="31">
        <v>1458124.5</v>
      </c>
      <c r="BY11" s="27" t="s">
        <v>289</v>
      </c>
      <c r="BZ11" s="27" t="s">
        <v>294</v>
      </c>
      <c r="CA11" s="27" t="s">
        <v>295</v>
      </c>
    </row>
    <row r="12" spans="1:79">
      <c r="A12" s="27" t="s">
        <v>296</v>
      </c>
      <c r="B12" s="27" t="s">
        <v>297</v>
      </c>
      <c r="C12" s="27" t="s">
        <v>274</v>
      </c>
      <c r="D12" s="27" t="s">
        <v>288</v>
      </c>
      <c r="E12" s="27" t="s">
        <v>282</v>
      </c>
      <c r="F12" s="29">
        <v>41850.699999999997</v>
      </c>
      <c r="G12" s="29">
        <v>44644.800000000003</v>
      </c>
      <c r="H12" s="29">
        <v>45624.1</v>
      </c>
      <c r="I12" s="29">
        <v>47277.8</v>
      </c>
      <c r="J12" s="29">
        <v>49560.4</v>
      </c>
      <c r="K12" s="29">
        <v>51227.4</v>
      </c>
      <c r="L12" s="29">
        <v>53925.8</v>
      </c>
      <c r="M12" s="29">
        <v>57807.6</v>
      </c>
      <c r="N12" s="29">
        <v>62763.7</v>
      </c>
      <c r="O12" s="29">
        <v>69883.199999999997</v>
      </c>
      <c r="P12" s="29">
        <v>77174.100000000006</v>
      </c>
      <c r="Q12" s="29">
        <v>80922</v>
      </c>
      <c r="R12" s="29">
        <v>85981.6</v>
      </c>
      <c r="S12" s="29">
        <v>89599.4</v>
      </c>
      <c r="T12" s="29">
        <v>92571.9</v>
      </c>
      <c r="U12" s="29">
        <v>96151.4</v>
      </c>
      <c r="V12" s="29">
        <v>102813</v>
      </c>
      <c r="W12" s="29">
        <v>105276.8</v>
      </c>
      <c r="X12" s="29">
        <v>109525.8</v>
      </c>
      <c r="Y12" s="29">
        <v>114951.3</v>
      </c>
      <c r="Z12" s="29">
        <v>115734.8</v>
      </c>
      <c r="AA12" s="29">
        <v>123200.1</v>
      </c>
      <c r="AB12" s="29">
        <v>131262.20000000001</v>
      </c>
      <c r="AC12" s="29">
        <v>137910.29999999999</v>
      </c>
      <c r="AD12" s="29">
        <v>144258.9</v>
      </c>
      <c r="AE12" s="29">
        <v>151963.1</v>
      </c>
      <c r="AF12" s="29">
        <v>163566.1</v>
      </c>
      <c r="AG12" s="29">
        <v>174245</v>
      </c>
      <c r="AH12" s="29">
        <v>182640.9</v>
      </c>
      <c r="AI12" s="29">
        <v>194786.8</v>
      </c>
      <c r="AJ12" s="29">
        <v>205738.7</v>
      </c>
      <c r="AK12" s="29">
        <v>211012.5</v>
      </c>
      <c r="AL12" s="29">
        <v>220489.4</v>
      </c>
      <c r="AM12" s="29">
        <v>231036</v>
      </c>
      <c r="AN12" s="29">
        <v>240900.7</v>
      </c>
      <c r="AO12" s="29">
        <v>250087.9</v>
      </c>
      <c r="AP12" s="29">
        <v>261162.3</v>
      </c>
      <c r="AQ12" s="29">
        <v>271428.59999999998</v>
      </c>
      <c r="AR12" s="29">
        <v>285892.59999999998</v>
      </c>
      <c r="AS12" s="29">
        <v>304189.90000000002</v>
      </c>
      <c r="AT12" s="29">
        <v>319677.8</v>
      </c>
      <c r="AU12" s="29">
        <v>337684.6</v>
      </c>
      <c r="AV12" s="30">
        <v>350178.9</v>
      </c>
      <c r="AW12" s="31">
        <v>362435.2</v>
      </c>
      <c r="AX12" s="31">
        <v>375845.3</v>
      </c>
      <c r="AY12" s="31">
        <v>391255</v>
      </c>
      <c r="AZ12" s="31">
        <v>406905.2</v>
      </c>
      <c r="BA12" s="31">
        <v>423995.2</v>
      </c>
      <c r="BB12" s="31">
        <v>439303.3</v>
      </c>
      <c r="BC12" s="31">
        <v>452957.4</v>
      </c>
      <c r="BD12" s="31">
        <v>465088.6</v>
      </c>
      <c r="BE12" s="31">
        <v>475831.3</v>
      </c>
      <c r="BF12" s="31">
        <v>485322.9</v>
      </c>
      <c r="BG12" s="31">
        <v>493704.2</v>
      </c>
      <c r="BH12" s="31">
        <v>501119.1</v>
      </c>
      <c r="BI12" s="31">
        <v>507714.7</v>
      </c>
      <c r="BJ12" s="31">
        <v>513641.2</v>
      </c>
      <c r="BK12" s="31">
        <v>519052.1</v>
      </c>
      <c r="BL12" s="31">
        <v>524104.1</v>
      </c>
      <c r="BM12" s="31">
        <v>528957</v>
      </c>
      <c r="BN12" s="31">
        <v>533774</v>
      </c>
      <c r="BO12" s="31">
        <v>538721.19999999995</v>
      </c>
      <c r="BP12" s="31">
        <v>543968</v>
      </c>
      <c r="BQ12" s="31">
        <v>549687.30000000005</v>
      </c>
      <c r="BR12" s="31">
        <v>556054.6</v>
      </c>
      <c r="BS12" s="31">
        <v>563249.1</v>
      </c>
      <c r="BT12" s="31">
        <v>571453</v>
      </c>
      <c r="BU12" s="31">
        <v>580851.69999999995</v>
      </c>
      <c r="BV12" s="31">
        <v>591633.80000000005</v>
      </c>
      <c r="BW12" s="31">
        <v>603991</v>
      </c>
      <c r="BX12" s="31">
        <v>618118.40000000002</v>
      </c>
      <c r="BY12" s="27" t="s">
        <v>289</v>
      </c>
      <c r="BZ12" s="27" t="s">
        <v>298</v>
      </c>
      <c r="CA12" s="27" t="s">
        <v>295</v>
      </c>
    </row>
    <row r="13" spans="1:79">
      <c r="A13" s="27" t="s">
        <v>299</v>
      </c>
      <c r="B13" s="27" t="s">
        <v>300</v>
      </c>
      <c r="C13" s="27" t="s">
        <v>274</v>
      </c>
      <c r="D13" s="27" t="s">
        <v>288</v>
      </c>
      <c r="E13" s="27" t="s">
        <v>282</v>
      </c>
      <c r="F13" s="29">
        <v>52178.7</v>
      </c>
      <c r="G13" s="29">
        <v>51058.3</v>
      </c>
      <c r="H13" s="29">
        <v>57015.6</v>
      </c>
      <c r="I13" s="29">
        <v>66203.7</v>
      </c>
      <c r="J13" s="29">
        <v>73897</v>
      </c>
      <c r="K13" s="29">
        <v>78579.899999999994</v>
      </c>
      <c r="L13" s="29">
        <v>89844.800000000003</v>
      </c>
      <c r="M13" s="29">
        <v>106408.8</v>
      </c>
      <c r="N13" s="29">
        <v>121355.8</v>
      </c>
      <c r="O13" s="29">
        <v>140915.20000000001</v>
      </c>
      <c r="P13" s="29">
        <v>175601.6</v>
      </c>
      <c r="Q13" s="29">
        <v>200757.5</v>
      </c>
      <c r="R13" s="29">
        <v>205515.6</v>
      </c>
      <c r="S13" s="29">
        <v>222215.7</v>
      </c>
      <c r="T13" s="29">
        <v>253456</v>
      </c>
      <c r="U13" s="29">
        <v>286337.09999999998</v>
      </c>
      <c r="V13" s="29">
        <v>310866.40000000002</v>
      </c>
      <c r="W13" s="29">
        <v>309254.2</v>
      </c>
      <c r="X13" s="29">
        <v>245739.6</v>
      </c>
      <c r="Y13" s="29">
        <v>268479.3</v>
      </c>
      <c r="Z13" s="29">
        <v>306030</v>
      </c>
      <c r="AA13" s="29">
        <v>312805.7</v>
      </c>
      <c r="AB13" s="29">
        <v>336087.1</v>
      </c>
      <c r="AC13" s="29">
        <v>353958.1</v>
      </c>
      <c r="AD13" s="29">
        <v>363826.1</v>
      </c>
      <c r="AE13" s="29">
        <v>369229</v>
      </c>
      <c r="AF13" s="29">
        <v>383895.6</v>
      </c>
      <c r="AG13" s="29">
        <v>403308.9</v>
      </c>
      <c r="AH13" s="29">
        <v>400827.3</v>
      </c>
      <c r="AI13" s="29">
        <v>402485.4</v>
      </c>
      <c r="AJ13" s="29">
        <v>425635.1</v>
      </c>
      <c r="AK13" s="29">
        <v>431260.7</v>
      </c>
      <c r="AL13" s="29">
        <v>430686.1</v>
      </c>
      <c r="AM13" s="29">
        <v>442805.6</v>
      </c>
      <c r="AN13" s="29">
        <v>456558.4</v>
      </c>
      <c r="AO13" s="29">
        <v>481001.7</v>
      </c>
      <c r="AP13" s="29">
        <v>512634.5</v>
      </c>
      <c r="AQ13" s="29">
        <v>562777</v>
      </c>
      <c r="AR13" s="29">
        <v>550387.1</v>
      </c>
      <c r="AS13" s="29">
        <v>538653.5</v>
      </c>
      <c r="AT13" s="29">
        <v>557726.6</v>
      </c>
      <c r="AU13" s="29">
        <v>573143.6</v>
      </c>
      <c r="AV13" s="30">
        <v>566027.19999999995</v>
      </c>
      <c r="AW13" s="31">
        <v>575813.6</v>
      </c>
      <c r="AX13" s="31">
        <v>589747.69999999995</v>
      </c>
      <c r="AY13" s="31">
        <v>606910.19999999995</v>
      </c>
      <c r="AZ13" s="31">
        <v>623483.19999999995</v>
      </c>
      <c r="BA13" s="31">
        <v>638922.6</v>
      </c>
      <c r="BB13" s="31">
        <v>653682.30000000005</v>
      </c>
      <c r="BC13" s="31">
        <v>668303.1</v>
      </c>
      <c r="BD13" s="31">
        <v>683248.7</v>
      </c>
      <c r="BE13" s="31">
        <v>698905.5</v>
      </c>
      <c r="BF13" s="31">
        <v>715583.1</v>
      </c>
      <c r="BG13" s="31">
        <v>733513.7</v>
      </c>
      <c r="BH13" s="31">
        <v>752852.7</v>
      </c>
      <c r="BI13" s="31">
        <v>773678.3</v>
      </c>
      <c r="BJ13" s="31">
        <v>795991.5</v>
      </c>
      <c r="BK13" s="31">
        <v>819716.3</v>
      </c>
      <c r="BL13" s="31">
        <v>844699.7</v>
      </c>
      <c r="BM13" s="31">
        <v>870711.4</v>
      </c>
      <c r="BN13" s="31">
        <v>897444.1</v>
      </c>
      <c r="BO13" s="31">
        <v>924513.6</v>
      </c>
      <c r="BP13" s="31">
        <v>951458.2</v>
      </c>
      <c r="BQ13" s="31">
        <v>977739.6</v>
      </c>
      <c r="BR13" s="31">
        <v>1002741.9</v>
      </c>
      <c r="BS13" s="31">
        <v>1025772.5</v>
      </c>
      <c r="BT13" s="31">
        <v>1046061.6</v>
      </c>
      <c r="BU13" s="31">
        <v>1062762.1000000001</v>
      </c>
      <c r="BV13" s="31">
        <v>1074950.2</v>
      </c>
      <c r="BW13" s="31">
        <v>1081624.6000000001</v>
      </c>
      <c r="BX13" s="31">
        <v>1081707.2</v>
      </c>
      <c r="BY13" s="27" t="s">
        <v>289</v>
      </c>
      <c r="BZ13" s="27" t="s">
        <v>301</v>
      </c>
      <c r="CA13" s="27" t="s">
        <v>295</v>
      </c>
    </row>
    <row r="14" spans="1:79">
      <c r="A14" s="27" t="s">
        <v>302</v>
      </c>
      <c r="B14" s="27" t="s">
        <v>303</v>
      </c>
      <c r="C14" s="27" t="s">
        <v>274</v>
      </c>
      <c r="D14" s="27" t="s">
        <v>288</v>
      </c>
      <c r="E14" s="27" t="s">
        <v>282</v>
      </c>
      <c r="F14" s="29">
        <v>1347.8</v>
      </c>
      <c r="G14" s="29">
        <v>3744.6</v>
      </c>
      <c r="H14" s="29">
        <v>4005.7</v>
      </c>
      <c r="I14" s="29">
        <v>4084.2</v>
      </c>
      <c r="J14" s="29">
        <v>3599.4</v>
      </c>
      <c r="K14" s="29">
        <v>6392.1</v>
      </c>
      <c r="L14" s="29">
        <v>7384.5</v>
      </c>
      <c r="M14" s="29">
        <v>6568.3</v>
      </c>
      <c r="N14" s="29">
        <v>13372.3</v>
      </c>
      <c r="O14" s="29">
        <v>16959.900000000001</v>
      </c>
      <c r="P14" s="29">
        <v>6575.1</v>
      </c>
      <c r="Q14" s="29">
        <v>17868</v>
      </c>
      <c r="R14" s="29">
        <v>7436.6</v>
      </c>
      <c r="S14" s="29">
        <v>3304.1</v>
      </c>
      <c r="T14" s="29">
        <v>9334.5</v>
      </c>
      <c r="U14" s="29">
        <v>5370.4</v>
      </c>
      <c r="V14" s="29">
        <v>19846.400000000001</v>
      </c>
      <c r="W14" s="29">
        <v>12187.4</v>
      </c>
      <c r="X14" s="29">
        <v>-10705.9</v>
      </c>
      <c r="Y14" s="29">
        <v>9551.5</v>
      </c>
      <c r="Z14" s="29">
        <v>10058.299999999999</v>
      </c>
      <c r="AA14" s="29">
        <v>8345.9</v>
      </c>
      <c r="AB14" s="29">
        <v>9435.6</v>
      </c>
      <c r="AC14" s="29">
        <v>7448.5</v>
      </c>
      <c r="AD14" s="29">
        <v>13828.5</v>
      </c>
      <c r="AE14" s="29">
        <v>17796.5</v>
      </c>
      <c r="AF14" s="29">
        <v>26173.9</v>
      </c>
      <c r="AG14" s="29">
        <v>26876.799999999999</v>
      </c>
      <c r="AH14" s="29">
        <v>30419.5</v>
      </c>
      <c r="AI14" s="29">
        <v>-8059.1</v>
      </c>
      <c r="AJ14" s="29">
        <v>17170.7</v>
      </c>
      <c r="AK14" s="29">
        <v>32599.200000000001</v>
      </c>
      <c r="AL14" s="29">
        <v>27990</v>
      </c>
      <c r="AM14" s="29">
        <v>5279.9</v>
      </c>
      <c r="AN14" s="29">
        <v>6203.4</v>
      </c>
      <c r="AO14" s="29">
        <v>8599.9</v>
      </c>
      <c r="AP14" s="29">
        <v>7661.7</v>
      </c>
      <c r="AQ14" s="29">
        <v>13945.1</v>
      </c>
      <c r="AR14" s="29">
        <v>18509.2</v>
      </c>
      <c r="AS14" s="29">
        <v>20531.3</v>
      </c>
      <c r="AT14" s="29">
        <v>11046</v>
      </c>
      <c r="AU14" s="29">
        <v>8253.4</v>
      </c>
      <c r="AV14" s="30">
        <v>13000</v>
      </c>
      <c r="AW14" s="31">
        <v>8000</v>
      </c>
      <c r="AX14" s="31">
        <v>9000</v>
      </c>
      <c r="AY14" s="31">
        <v>7000</v>
      </c>
      <c r="AZ14" s="31">
        <v>6500</v>
      </c>
      <c r="BA14" s="31">
        <v>2000</v>
      </c>
      <c r="BB14" s="31">
        <v>3066.3</v>
      </c>
      <c r="BC14" s="31">
        <v>4246.7</v>
      </c>
      <c r="BD14" s="31">
        <v>5479.1</v>
      </c>
      <c r="BE14" s="31">
        <v>6761</v>
      </c>
      <c r="BF14" s="31">
        <v>8091.3</v>
      </c>
      <c r="BG14" s="31">
        <v>9469.7000000000007</v>
      </c>
      <c r="BH14" s="31">
        <v>10896.7</v>
      </c>
      <c r="BI14" s="31">
        <v>12373.3</v>
      </c>
      <c r="BJ14" s="31">
        <v>13900.7</v>
      </c>
      <c r="BK14" s="31">
        <v>15480.6</v>
      </c>
      <c r="BL14" s="31">
        <v>17114.2</v>
      </c>
      <c r="BM14" s="31">
        <v>18802.900000000001</v>
      </c>
      <c r="BN14" s="31">
        <v>20547.400000000001</v>
      </c>
      <c r="BO14" s="31">
        <v>22347.9</v>
      </c>
      <c r="BP14" s="31">
        <v>24203.8</v>
      </c>
      <c r="BQ14" s="31">
        <v>26113.4</v>
      </c>
      <c r="BR14" s="31">
        <v>28073.9</v>
      </c>
      <c r="BS14" s="31">
        <v>30081.200000000001</v>
      </c>
      <c r="BT14" s="31">
        <v>32129.4</v>
      </c>
      <c r="BU14" s="31">
        <v>34211.1</v>
      </c>
      <c r="BV14" s="31">
        <v>36316.699999999997</v>
      </c>
      <c r="BW14" s="31">
        <v>38434.699999999997</v>
      </c>
      <c r="BX14" s="31">
        <v>40551</v>
      </c>
      <c r="BY14" s="27" t="s">
        <v>289</v>
      </c>
      <c r="BZ14" s="27" t="s">
        <v>304</v>
      </c>
      <c r="CA14" s="27" t="s">
        <v>295</v>
      </c>
    </row>
    <row r="15" spans="1:79">
      <c r="A15" s="27" t="s">
        <v>305</v>
      </c>
      <c r="B15" s="27" t="s">
        <v>306</v>
      </c>
      <c r="C15" s="27" t="s">
        <v>274</v>
      </c>
      <c r="D15" s="27" t="s">
        <v>288</v>
      </c>
      <c r="E15" s="27" t="s">
        <v>282</v>
      </c>
      <c r="F15" s="29">
        <v>19035.2</v>
      </c>
      <c r="G15" s="29">
        <v>21674.1</v>
      </c>
      <c r="H15" s="29">
        <v>22118</v>
      </c>
      <c r="I15" s="29">
        <v>25758.5</v>
      </c>
      <c r="J15" s="29">
        <v>29009.3</v>
      </c>
      <c r="K15" s="29">
        <v>29384.799999999999</v>
      </c>
      <c r="L15" s="29">
        <v>39677</v>
      </c>
      <c r="M15" s="29">
        <v>49372.3</v>
      </c>
      <c r="N15" s="29">
        <v>54643</v>
      </c>
      <c r="O15" s="29">
        <v>52639.7</v>
      </c>
      <c r="P15" s="29">
        <v>55317.9</v>
      </c>
      <c r="Q15" s="29">
        <v>62078.5</v>
      </c>
      <c r="R15" s="29">
        <v>69605.100000000006</v>
      </c>
      <c r="S15" s="29">
        <v>76608.600000000006</v>
      </c>
      <c r="T15" s="29">
        <v>90473.2</v>
      </c>
      <c r="U15" s="29">
        <v>111242.6</v>
      </c>
      <c r="V15" s="29">
        <v>122578</v>
      </c>
      <c r="W15" s="29">
        <v>145516.9</v>
      </c>
      <c r="X15" s="29">
        <v>166711</v>
      </c>
      <c r="Y15" s="29">
        <v>187166.5</v>
      </c>
      <c r="Z15" s="29">
        <v>218957.7</v>
      </c>
      <c r="AA15" s="29">
        <v>215018.4</v>
      </c>
      <c r="AB15" s="29">
        <v>242568</v>
      </c>
      <c r="AC15" s="29">
        <v>275507.8</v>
      </c>
      <c r="AD15" s="29">
        <v>333377.5</v>
      </c>
      <c r="AE15" s="29">
        <v>359711.6</v>
      </c>
      <c r="AF15" s="29">
        <v>403039.2</v>
      </c>
      <c r="AG15" s="29">
        <v>453838</v>
      </c>
      <c r="AH15" s="29">
        <v>488339.5</v>
      </c>
      <c r="AI15" s="29">
        <v>486108.8</v>
      </c>
      <c r="AJ15" s="29">
        <v>549438.4</v>
      </c>
      <c r="AK15" s="29">
        <v>634146.30000000005</v>
      </c>
      <c r="AL15" s="29">
        <v>670885</v>
      </c>
      <c r="AM15" s="29">
        <v>696514.4</v>
      </c>
      <c r="AN15" s="29">
        <v>711110.4</v>
      </c>
      <c r="AO15" s="29">
        <v>712775.7</v>
      </c>
      <c r="AP15" s="29">
        <v>729684.8</v>
      </c>
      <c r="AQ15" s="29">
        <v>747783.5</v>
      </c>
      <c r="AR15" s="29">
        <v>777515</v>
      </c>
      <c r="AS15" s="29">
        <v>779368.1</v>
      </c>
      <c r="AT15" s="29">
        <v>766065.7</v>
      </c>
      <c r="AU15" s="29">
        <v>849146.5</v>
      </c>
      <c r="AV15" s="30">
        <v>891125.8</v>
      </c>
      <c r="AW15" s="31">
        <v>888160.5</v>
      </c>
      <c r="AX15" s="31">
        <v>909883.9</v>
      </c>
      <c r="AY15" s="31">
        <v>939497.9</v>
      </c>
      <c r="AZ15" s="31">
        <v>975856.3</v>
      </c>
      <c r="BA15" s="31">
        <v>1014792</v>
      </c>
      <c r="BB15" s="31">
        <v>1053696.3</v>
      </c>
      <c r="BC15" s="31">
        <v>1092842.8999999999</v>
      </c>
      <c r="BD15" s="31">
        <v>1132477.3</v>
      </c>
      <c r="BE15" s="31">
        <v>1172817.2</v>
      </c>
      <c r="BF15" s="31">
        <v>1214052</v>
      </c>
      <c r="BG15" s="31">
        <v>1256343.3</v>
      </c>
      <c r="BH15" s="31">
        <v>1299824.3</v>
      </c>
      <c r="BI15" s="31">
        <v>1344600.5</v>
      </c>
      <c r="BJ15" s="31">
        <v>1390749.2</v>
      </c>
      <c r="BK15" s="31">
        <v>1438319.5</v>
      </c>
      <c r="BL15" s="31">
        <v>1487332.7</v>
      </c>
      <c r="BM15" s="31">
        <v>1537781.9</v>
      </c>
      <c r="BN15" s="31">
        <v>1589632.2</v>
      </c>
      <c r="BO15" s="31">
        <v>1642820.6</v>
      </c>
      <c r="BP15" s="31">
        <v>1697256</v>
      </c>
      <c r="BQ15" s="31">
        <v>1752819.3</v>
      </c>
      <c r="BR15" s="31">
        <v>1809363.5</v>
      </c>
      <c r="BS15" s="31">
        <v>1866713.2</v>
      </c>
      <c r="BT15" s="31">
        <v>1924665.3</v>
      </c>
      <c r="BU15" s="31">
        <v>1982988.4</v>
      </c>
      <c r="BV15" s="31">
        <v>2041423.2</v>
      </c>
      <c r="BW15" s="31">
        <v>2099682.2000000002</v>
      </c>
      <c r="BX15" s="31">
        <v>2157449.9</v>
      </c>
      <c r="BY15" s="27" t="s">
        <v>289</v>
      </c>
      <c r="BZ15" s="27" t="s">
        <v>307</v>
      </c>
      <c r="CA15" s="27" t="s">
        <v>295</v>
      </c>
    </row>
    <row r="16" spans="1:79">
      <c r="A16" s="27" t="s">
        <v>308</v>
      </c>
      <c r="B16" s="27" t="s">
        <v>309</v>
      </c>
      <c r="C16" s="27" t="s">
        <v>274</v>
      </c>
      <c r="D16" s="27" t="s">
        <v>288</v>
      </c>
      <c r="E16" s="27" t="s">
        <v>282</v>
      </c>
      <c r="F16" s="29">
        <v>31205.7</v>
      </c>
      <c r="G16" s="29">
        <v>32663.599999999999</v>
      </c>
      <c r="H16" s="29">
        <v>33158.1</v>
      </c>
      <c r="I16" s="29">
        <v>35440.800000000003</v>
      </c>
      <c r="J16" s="29">
        <v>36972</v>
      </c>
      <c r="K16" s="29">
        <v>36217.1</v>
      </c>
      <c r="L16" s="29">
        <v>48241.8</v>
      </c>
      <c r="M16" s="29">
        <v>56970.6</v>
      </c>
      <c r="N16" s="29">
        <v>64503.6</v>
      </c>
      <c r="O16" s="29">
        <v>74706.600000000006</v>
      </c>
      <c r="P16" s="29">
        <v>84743</v>
      </c>
      <c r="Q16" s="29">
        <v>101678.1</v>
      </c>
      <c r="R16" s="29">
        <v>106576</v>
      </c>
      <c r="S16" s="29">
        <v>113763.1</v>
      </c>
      <c r="T16" s="29">
        <v>140993.4</v>
      </c>
      <c r="U16" s="29">
        <v>172054.7</v>
      </c>
      <c r="V16" s="29">
        <v>196376.3</v>
      </c>
      <c r="W16" s="29">
        <v>201015.6</v>
      </c>
      <c r="X16" s="29">
        <v>152332</v>
      </c>
      <c r="Y16" s="29">
        <v>189859.7</v>
      </c>
      <c r="Z16" s="29">
        <v>231804.79999999999</v>
      </c>
      <c r="AA16" s="29">
        <v>223779.4</v>
      </c>
      <c r="AB16" s="29">
        <v>257102.8</v>
      </c>
      <c r="AC16" s="29">
        <v>284045.40000000002</v>
      </c>
      <c r="AD16" s="29">
        <v>318370</v>
      </c>
      <c r="AE16" s="29">
        <v>343052.1</v>
      </c>
      <c r="AF16" s="29">
        <v>385837.1</v>
      </c>
      <c r="AG16" s="29">
        <v>429757.6</v>
      </c>
      <c r="AH16" s="29">
        <v>443780.7</v>
      </c>
      <c r="AI16" s="29">
        <v>413126.1</v>
      </c>
      <c r="AJ16" s="29">
        <v>485463.5</v>
      </c>
      <c r="AK16" s="29">
        <v>555914.1</v>
      </c>
      <c r="AL16" s="29">
        <v>570187.69999999995</v>
      </c>
      <c r="AM16" s="29">
        <v>579538.30000000005</v>
      </c>
      <c r="AN16" s="29">
        <v>586858.9</v>
      </c>
      <c r="AO16" s="29">
        <v>599257.19999999995</v>
      </c>
      <c r="AP16" s="29">
        <v>630266.6</v>
      </c>
      <c r="AQ16" s="29">
        <v>686089.1</v>
      </c>
      <c r="AR16" s="29">
        <v>697841.1</v>
      </c>
      <c r="AS16" s="29">
        <v>684516.7</v>
      </c>
      <c r="AT16" s="29">
        <v>663103.30000000005</v>
      </c>
      <c r="AU16" s="29">
        <v>729825</v>
      </c>
      <c r="AV16" s="30">
        <v>767077.7</v>
      </c>
      <c r="AW16" s="31">
        <v>781282.4</v>
      </c>
      <c r="AX16" s="31">
        <v>807419.8</v>
      </c>
      <c r="AY16" s="31">
        <v>835975.8</v>
      </c>
      <c r="AZ16" s="31">
        <v>869407.2</v>
      </c>
      <c r="BA16" s="31">
        <v>897027.2</v>
      </c>
      <c r="BB16" s="31">
        <v>929883.6</v>
      </c>
      <c r="BC16" s="31">
        <v>966826.7</v>
      </c>
      <c r="BD16" s="31">
        <v>1006826.8</v>
      </c>
      <c r="BE16" s="31">
        <v>1048974.5</v>
      </c>
      <c r="BF16" s="31">
        <v>1092480.2</v>
      </c>
      <c r="BG16" s="31">
        <v>1136674.2</v>
      </c>
      <c r="BH16" s="31">
        <v>1181007.1000000001</v>
      </c>
      <c r="BI16" s="31">
        <v>1225049.3</v>
      </c>
      <c r="BJ16" s="31">
        <v>1268491.3</v>
      </c>
      <c r="BK16" s="31">
        <v>1311143.6000000001</v>
      </c>
      <c r="BL16" s="31">
        <v>1352936.7</v>
      </c>
      <c r="BM16" s="31">
        <v>1393921.1</v>
      </c>
      <c r="BN16" s="31">
        <v>1434267.5</v>
      </c>
      <c r="BO16" s="31">
        <v>1474266.2</v>
      </c>
      <c r="BP16" s="31">
        <v>1514327.9</v>
      </c>
      <c r="BQ16" s="31">
        <v>1554983.1</v>
      </c>
      <c r="BR16" s="31">
        <v>1596882.5</v>
      </c>
      <c r="BS16" s="31">
        <v>1640796.6</v>
      </c>
      <c r="BT16" s="31">
        <v>1687616</v>
      </c>
      <c r="BU16" s="31">
        <v>1738351.4</v>
      </c>
      <c r="BV16" s="31">
        <v>1794133.5</v>
      </c>
      <c r="BW16" s="31">
        <v>1856212.7</v>
      </c>
      <c r="BX16" s="31">
        <v>1925959.9</v>
      </c>
      <c r="BY16" s="27" t="s">
        <v>289</v>
      </c>
      <c r="BZ16" s="27" t="s">
        <v>310</v>
      </c>
      <c r="CA16" s="27" t="s">
        <v>295</v>
      </c>
    </row>
    <row r="17" spans="1:79">
      <c r="A17" s="27" t="s">
        <v>311</v>
      </c>
      <c r="B17" s="27" t="s">
        <v>312</v>
      </c>
      <c r="C17" s="27" t="s">
        <v>274</v>
      </c>
      <c r="D17" s="27" t="s">
        <v>288</v>
      </c>
      <c r="E17" s="27" t="s">
        <v>282</v>
      </c>
      <c r="F17" s="29">
        <v>218838.7</v>
      </c>
      <c r="G17" s="29">
        <v>229598.7</v>
      </c>
      <c r="H17" s="29">
        <v>246609.1</v>
      </c>
      <c r="I17" s="29">
        <v>270483.40000000002</v>
      </c>
      <c r="J17" s="29">
        <v>291756.7</v>
      </c>
      <c r="K17" s="29">
        <v>312930.5</v>
      </c>
      <c r="L17" s="29">
        <v>344391.4</v>
      </c>
      <c r="M17" s="29">
        <v>380623.7</v>
      </c>
      <c r="N17" s="29">
        <v>427017.4</v>
      </c>
      <c r="O17" s="29">
        <v>482111.3</v>
      </c>
      <c r="P17" s="29">
        <v>539274.9</v>
      </c>
      <c r="Q17" s="29">
        <v>604826.9</v>
      </c>
      <c r="R17" s="29">
        <v>625494</v>
      </c>
      <c r="S17" s="29">
        <v>664367.6</v>
      </c>
      <c r="T17" s="29">
        <v>736756.8</v>
      </c>
      <c r="U17" s="29">
        <v>810155.8</v>
      </c>
      <c r="V17" s="29">
        <v>888523.9</v>
      </c>
      <c r="W17" s="29">
        <v>900925.3</v>
      </c>
      <c r="X17" s="29">
        <v>762230.1</v>
      </c>
      <c r="Y17" s="29">
        <v>860970.8</v>
      </c>
      <c r="Z17" s="29">
        <v>943429.7</v>
      </c>
      <c r="AA17" s="29">
        <v>985595.9</v>
      </c>
      <c r="AB17" s="29">
        <v>1066617.8999999999</v>
      </c>
      <c r="AC17" s="29">
        <v>1086917.3</v>
      </c>
      <c r="AD17" s="29">
        <v>1111860.8999999999</v>
      </c>
      <c r="AE17" s="29">
        <v>1156405.3999999999</v>
      </c>
      <c r="AF17" s="29">
        <v>1221440</v>
      </c>
      <c r="AG17" s="29">
        <v>1286463</v>
      </c>
      <c r="AH17" s="29">
        <v>1306990.8999999999</v>
      </c>
      <c r="AI17" s="29">
        <v>1283828.3</v>
      </c>
      <c r="AJ17" s="29">
        <v>1373663</v>
      </c>
      <c r="AK17" s="29">
        <v>1421363.1</v>
      </c>
      <c r="AL17" s="29">
        <v>1438004.9</v>
      </c>
      <c r="AM17" s="29">
        <v>1451135.3</v>
      </c>
      <c r="AN17" s="29">
        <v>1491072.1</v>
      </c>
      <c r="AO17" s="29">
        <v>1544501.9</v>
      </c>
      <c r="AP17" s="29">
        <v>1607134.8</v>
      </c>
      <c r="AQ17" s="29">
        <v>1696740.1</v>
      </c>
      <c r="AR17" s="29">
        <v>1730366.9</v>
      </c>
      <c r="AS17" s="29">
        <v>1757449.4</v>
      </c>
      <c r="AT17" s="29">
        <v>1739407.2</v>
      </c>
      <c r="AU17" s="29">
        <v>1801541.4</v>
      </c>
      <c r="AV17" s="30">
        <v>1849751.8</v>
      </c>
      <c r="AW17" s="31">
        <v>1885038.5</v>
      </c>
      <c r="AX17" s="31">
        <v>1936053.8</v>
      </c>
      <c r="AY17" s="31">
        <v>1991394.5</v>
      </c>
      <c r="AZ17" s="31">
        <v>2045965.7</v>
      </c>
      <c r="BA17" s="31">
        <v>2099800.9</v>
      </c>
      <c r="BB17" s="31">
        <v>2155111.6</v>
      </c>
      <c r="BC17" s="31">
        <v>2211269.2000000002</v>
      </c>
      <c r="BD17" s="31">
        <v>2267713.2999999998</v>
      </c>
      <c r="BE17" s="31">
        <v>2323951.9</v>
      </c>
      <c r="BF17" s="31">
        <v>2379561.1</v>
      </c>
      <c r="BG17" s="31">
        <v>2434185.5</v>
      </c>
      <c r="BH17" s="31">
        <v>2487537.7999999998</v>
      </c>
      <c r="BI17" s="31">
        <v>2539399.1</v>
      </c>
      <c r="BJ17" s="31">
        <v>2589618.9</v>
      </c>
      <c r="BK17" s="31">
        <v>2638114.6</v>
      </c>
      <c r="BL17" s="31">
        <v>2684872.4</v>
      </c>
      <c r="BM17" s="31">
        <v>2729946.4</v>
      </c>
      <c r="BN17" s="31">
        <v>2773459.2</v>
      </c>
      <c r="BO17" s="31">
        <v>2815601.5</v>
      </c>
      <c r="BP17" s="31">
        <v>2856632.5</v>
      </c>
      <c r="BQ17" s="31">
        <v>2896879.6</v>
      </c>
      <c r="BR17" s="31">
        <v>2936738.5</v>
      </c>
      <c r="BS17" s="31">
        <v>2976673</v>
      </c>
      <c r="BT17" s="31">
        <v>3017215.6</v>
      </c>
      <c r="BU17" s="31">
        <v>3058966.7</v>
      </c>
      <c r="BV17" s="31">
        <v>3102595.2</v>
      </c>
      <c r="BW17" s="31">
        <v>3148838.1</v>
      </c>
      <c r="BX17" s="31">
        <v>3198501</v>
      </c>
      <c r="BY17" s="27" t="s">
        <v>276</v>
      </c>
      <c r="BZ17" s="27" t="s">
        <v>313</v>
      </c>
      <c r="CA17" s="27" t="s">
        <v>295</v>
      </c>
    </row>
    <row r="18" spans="1:79">
      <c r="A18" s="27" t="s">
        <v>314</v>
      </c>
      <c r="B18" s="27" t="s">
        <v>315</v>
      </c>
      <c r="C18" s="27" t="s">
        <v>274</v>
      </c>
      <c r="D18" s="27" t="s">
        <v>281</v>
      </c>
      <c r="E18" s="27" t="s">
        <v>282</v>
      </c>
      <c r="F18" s="30">
        <v>192.8</v>
      </c>
      <c r="G18" s="30">
        <v>206.8</v>
      </c>
      <c r="H18" s="30">
        <v>224</v>
      </c>
      <c r="I18" s="30">
        <v>254</v>
      </c>
      <c r="J18" s="30">
        <v>280.8</v>
      </c>
      <c r="K18" s="30">
        <v>302.8</v>
      </c>
      <c r="L18" s="30">
        <v>337.1</v>
      </c>
      <c r="M18" s="30">
        <v>380</v>
      </c>
      <c r="N18" s="30">
        <v>425.5</v>
      </c>
      <c r="O18" s="30">
        <v>455.6</v>
      </c>
      <c r="P18" s="30">
        <v>500.6</v>
      </c>
      <c r="Q18" s="30">
        <v>554.6</v>
      </c>
      <c r="R18" s="30">
        <v>589</v>
      </c>
      <c r="S18" s="30">
        <v>629.5</v>
      </c>
      <c r="T18" s="30">
        <v>687.8</v>
      </c>
      <c r="U18" s="30">
        <v>754</v>
      </c>
      <c r="V18" s="30">
        <v>813.5</v>
      </c>
      <c r="W18" s="30">
        <v>863.7</v>
      </c>
      <c r="X18" s="30">
        <v>819.4</v>
      </c>
      <c r="Y18" s="30">
        <v>913.3</v>
      </c>
      <c r="Z18" s="30">
        <v>996.1</v>
      </c>
      <c r="AA18" s="30">
        <v>1044</v>
      </c>
      <c r="AB18" s="30">
        <v>1125</v>
      </c>
      <c r="AC18" s="30">
        <v>1160</v>
      </c>
      <c r="AD18" s="30">
        <v>1221</v>
      </c>
      <c r="AE18" s="30">
        <v>1273</v>
      </c>
      <c r="AF18" s="30">
        <v>1340</v>
      </c>
      <c r="AG18" s="30">
        <v>1418</v>
      </c>
      <c r="AH18" s="30">
        <v>1461</v>
      </c>
      <c r="AI18" s="30">
        <v>1472</v>
      </c>
      <c r="AJ18" s="30">
        <v>1573</v>
      </c>
      <c r="AK18" s="30">
        <v>1631</v>
      </c>
      <c r="AL18" s="30">
        <v>1670</v>
      </c>
      <c r="AM18" s="30">
        <v>1723</v>
      </c>
      <c r="AN18" s="30">
        <v>1778</v>
      </c>
      <c r="AO18" s="30">
        <v>1828</v>
      </c>
      <c r="AP18" s="30">
        <v>1882</v>
      </c>
      <c r="AQ18" s="30">
        <v>1941</v>
      </c>
      <c r="AR18" s="30">
        <v>1998</v>
      </c>
      <c r="AS18" s="30">
        <v>2042</v>
      </c>
      <c r="AT18" s="30">
        <v>2028</v>
      </c>
      <c r="AU18" s="30">
        <v>2112</v>
      </c>
      <c r="AV18" s="30">
        <v>2167</v>
      </c>
      <c r="AW18" s="31">
        <v>2200</v>
      </c>
      <c r="AX18" s="31">
        <v>2252</v>
      </c>
      <c r="AY18" s="31">
        <v>2314</v>
      </c>
      <c r="AZ18" s="31">
        <v>2377</v>
      </c>
      <c r="BA18" s="31">
        <v>2449</v>
      </c>
      <c r="BB18" s="31">
        <v>2517</v>
      </c>
      <c r="BC18" s="31">
        <v>2581</v>
      </c>
      <c r="BD18" s="31">
        <v>2643</v>
      </c>
      <c r="BE18" s="31">
        <v>2703</v>
      </c>
      <c r="BF18" s="31">
        <v>2762</v>
      </c>
      <c r="BG18" s="31">
        <v>2820</v>
      </c>
      <c r="BH18" s="31">
        <v>2878</v>
      </c>
      <c r="BI18" s="31">
        <v>2936</v>
      </c>
      <c r="BJ18" s="31">
        <v>2994</v>
      </c>
      <c r="BK18" s="31">
        <v>3053</v>
      </c>
      <c r="BL18" s="31">
        <v>3112</v>
      </c>
      <c r="BM18" s="31">
        <v>3172</v>
      </c>
      <c r="BN18" s="31">
        <v>3233</v>
      </c>
      <c r="BO18" s="31">
        <v>3294</v>
      </c>
      <c r="BP18" s="31">
        <v>3355</v>
      </c>
      <c r="BQ18" s="31">
        <v>3416</v>
      </c>
      <c r="BR18" s="31">
        <v>3476</v>
      </c>
      <c r="BS18" s="31">
        <v>3535</v>
      </c>
      <c r="BT18" s="31">
        <v>3592</v>
      </c>
      <c r="BU18" s="31">
        <v>3646</v>
      </c>
      <c r="BV18" s="31">
        <v>3697</v>
      </c>
      <c r="BW18" s="31">
        <v>3744</v>
      </c>
      <c r="BX18" s="31">
        <v>3786</v>
      </c>
      <c r="BY18" s="27" t="s">
        <v>316</v>
      </c>
      <c r="BZ18" s="27" t="s">
        <v>317</v>
      </c>
      <c r="CA18" s="27" t="s">
        <v>318</v>
      </c>
    </row>
    <row r="19" spans="1:79">
      <c r="A19" s="27" t="s">
        <v>319</v>
      </c>
      <c r="B19" s="27" t="s">
        <v>320</v>
      </c>
      <c r="C19" s="27" t="s">
        <v>274</v>
      </c>
      <c r="D19" s="27" t="s">
        <v>321</v>
      </c>
      <c r="E19" s="27" t="s">
        <v>282</v>
      </c>
      <c r="F19" s="30">
        <v>140.19999999999999</v>
      </c>
      <c r="G19" s="30">
        <v>150.4</v>
      </c>
      <c r="H19" s="30">
        <v>162.9</v>
      </c>
      <c r="I19" s="30">
        <v>184.7</v>
      </c>
      <c r="J19" s="30">
        <v>204.2</v>
      </c>
      <c r="K19" s="30">
        <v>220.2</v>
      </c>
      <c r="L19" s="30">
        <v>245.1</v>
      </c>
      <c r="M19" s="30">
        <v>276.3</v>
      </c>
      <c r="N19" s="30">
        <v>309.5</v>
      </c>
      <c r="O19" s="30">
        <v>331.3</v>
      </c>
      <c r="P19" s="30">
        <v>364.1</v>
      </c>
      <c r="Q19" s="30">
        <v>403.3</v>
      </c>
      <c r="R19" s="30">
        <v>428.3</v>
      </c>
      <c r="S19" s="30">
        <v>457.8</v>
      </c>
      <c r="T19" s="30">
        <v>500.2</v>
      </c>
      <c r="U19" s="30">
        <v>548.29999999999995</v>
      </c>
      <c r="V19" s="30">
        <v>591.6</v>
      </c>
      <c r="W19" s="30">
        <v>628.1</v>
      </c>
      <c r="X19" s="30">
        <v>595.79999999999995</v>
      </c>
      <c r="Y19" s="30">
        <v>664.2</v>
      </c>
      <c r="Z19" s="30">
        <v>724.3</v>
      </c>
      <c r="AA19" s="30">
        <v>759.5</v>
      </c>
      <c r="AB19" s="30">
        <v>818.2</v>
      </c>
      <c r="AC19" s="30">
        <v>843.9</v>
      </c>
      <c r="AD19" s="30">
        <v>887.8</v>
      </c>
      <c r="AE19" s="30">
        <v>926</v>
      </c>
      <c r="AF19" s="30">
        <v>974.8</v>
      </c>
      <c r="AG19" s="30">
        <v>1031.3</v>
      </c>
      <c r="AH19" s="30">
        <v>1062.4000000000001</v>
      </c>
      <c r="AI19" s="30">
        <v>1070.8</v>
      </c>
      <c r="AJ19" s="30">
        <v>1143.7</v>
      </c>
      <c r="AK19" s="30">
        <v>1185.8</v>
      </c>
      <c r="AL19" s="30">
        <v>1214.3</v>
      </c>
      <c r="AM19" s="30">
        <v>1252.7</v>
      </c>
      <c r="AN19" s="30">
        <v>1292.9000000000001</v>
      </c>
      <c r="AO19" s="30">
        <v>1329.2</v>
      </c>
      <c r="AP19" s="30">
        <v>1368.3</v>
      </c>
      <c r="AQ19" s="30">
        <v>1411.6</v>
      </c>
      <c r="AR19" s="30">
        <v>1452.6</v>
      </c>
      <c r="AS19" s="30">
        <v>1485.2</v>
      </c>
      <c r="AT19" s="30">
        <v>1474.7</v>
      </c>
      <c r="AU19" s="30">
        <v>1535.8</v>
      </c>
      <c r="AV19" s="30">
        <v>1575.9</v>
      </c>
      <c r="AW19" s="31">
        <v>1600.1</v>
      </c>
      <c r="AX19" s="31">
        <v>1637.4</v>
      </c>
      <c r="AY19" s="31">
        <v>1682.6</v>
      </c>
      <c r="AZ19" s="31">
        <v>1728.7</v>
      </c>
      <c r="BA19" s="31">
        <v>1781</v>
      </c>
      <c r="BB19" s="31">
        <v>1830.1</v>
      </c>
      <c r="BC19" s="31">
        <v>1876.9</v>
      </c>
      <c r="BD19" s="31">
        <v>1921.9</v>
      </c>
      <c r="BE19" s="31">
        <v>1965.5</v>
      </c>
      <c r="BF19" s="31">
        <v>2008.3</v>
      </c>
      <c r="BG19" s="31">
        <v>2050.5</v>
      </c>
      <c r="BH19" s="31">
        <v>2092.6</v>
      </c>
      <c r="BI19" s="31">
        <v>2134.8000000000002</v>
      </c>
      <c r="BJ19" s="31">
        <v>2177.1999999999998</v>
      </c>
      <c r="BK19" s="31">
        <v>2220</v>
      </c>
      <c r="BL19" s="31">
        <v>2263.3000000000002</v>
      </c>
      <c r="BM19" s="31">
        <v>2307</v>
      </c>
      <c r="BN19" s="31">
        <v>2351.1</v>
      </c>
      <c r="BO19" s="31">
        <v>2395.5</v>
      </c>
      <c r="BP19" s="31">
        <v>2439.9</v>
      </c>
      <c r="BQ19" s="31">
        <v>2484.1</v>
      </c>
      <c r="BR19" s="31">
        <v>2527.8000000000002</v>
      </c>
      <c r="BS19" s="31">
        <v>2570.6</v>
      </c>
      <c r="BT19" s="31">
        <v>2612</v>
      </c>
      <c r="BU19" s="31">
        <v>2651.6</v>
      </c>
      <c r="BV19" s="31">
        <v>2688.7</v>
      </c>
      <c r="BW19" s="31">
        <v>2722.7</v>
      </c>
      <c r="BX19" s="31">
        <v>2752.9</v>
      </c>
      <c r="BY19" s="27" t="s">
        <v>316</v>
      </c>
      <c r="BZ19" s="27" t="s">
        <v>322</v>
      </c>
      <c r="CA19" s="27" t="s">
        <v>323</v>
      </c>
    </row>
    <row r="20" spans="1:79">
      <c r="A20" s="27" t="s">
        <v>324</v>
      </c>
      <c r="B20" s="27" t="s">
        <v>325</v>
      </c>
      <c r="C20" s="27" t="s">
        <v>274</v>
      </c>
      <c r="D20" s="27" t="s">
        <v>321</v>
      </c>
      <c r="E20" s="27" t="s">
        <v>282</v>
      </c>
      <c r="F20" s="30">
        <v>98.2</v>
      </c>
      <c r="G20" s="30">
        <v>103.5</v>
      </c>
      <c r="H20" s="30">
        <v>111.3</v>
      </c>
      <c r="I20" s="30">
        <v>121.6</v>
      </c>
      <c r="J20" s="30">
        <v>131</v>
      </c>
      <c r="K20" s="30">
        <v>140.6</v>
      </c>
      <c r="L20" s="30">
        <v>153.69999999999999</v>
      </c>
      <c r="M20" s="30">
        <v>166.9</v>
      </c>
      <c r="N20" s="30">
        <v>182.6</v>
      </c>
      <c r="O20" s="30">
        <v>202.3</v>
      </c>
      <c r="P20" s="30">
        <v>222.7</v>
      </c>
      <c r="Q20" s="30">
        <v>242.8</v>
      </c>
      <c r="R20" s="30">
        <v>259.8</v>
      </c>
      <c r="S20" s="30">
        <v>277.8</v>
      </c>
      <c r="T20" s="30">
        <v>303.39999999999998</v>
      </c>
      <c r="U20" s="30">
        <v>335.9</v>
      </c>
      <c r="V20" s="30">
        <v>361.9</v>
      </c>
      <c r="W20" s="30">
        <v>377.2</v>
      </c>
      <c r="X20" s="30">
        <v>332.2</v>
      </c>
      <c r="Y20" s="30">
        <v>372.3</v>
      </c>
      <c r="Z20" s="30">
        <v>407</v>
      </c>
      <c r="AA20" s="30">
        <v>430.5</v>
      </c>
      <c r="AB20" s="30">
        <v>469.2</v>
      </c>
      <c r="AC20" s="30">
        <v>467.4</v>
      </c>
      <c r="AD20" s="30">
        <v>469.3</v>
      </c>
      <c r="AE20" s="30">
        <v>491.1</v>
      </c>
      <c r="AF20" s="30">
        <v>515.29999999999995</v>
      </c>
      <c r="AG20" s="30">
        <v>542.5</v>
      </c>
      <c r="AH20" s="30">
        <v>551.29999999999995</v>
      </c>
      <c r="AI20" s="30">
        <v>552.5</v>
      </c>
      <c r="AJ20" s="30">
        <v>576.79999999999995</v>
      </c>
      <c r="AK20" s="30">
        <v>593.79999999999995</v>
      </c>
      <c r="AL20" s="30">
        <v>603.6</v>
      </c>
      <c r="AM20" s="30">
        <v>614.1</v>
      </c>
      <c r="AN20" s="30">
        <v>626.4</v>
      </c>
      <c r="AO20" s="30">
        <v>640.20000000000005</v>
      </c>
      <c r="AP20" s="30">
        <v>656.8</v>
      </c>
      <c r="AQ20" s="30">
        <v>675</v>
      </c>
      <c r="AR20" s="30">
        <v>696.5</v>
      </c>
      <c r="AS20" s="30">
        <v>711.2</v>
      </c>
      <c r="AT20" s="30">
        <v>676.9</v>
      </c>
      <c r="AU20" s="30">
        <v>702</v>
      </c>
      <c r="AV20" s="30">
        <v>732.3</v>
      </c>
      <c r="AW20" s="31">
        <v>746.8</v>
      </c>
      <c r="AX20" s="31">
        <v>764.8</v>
      </c>
      <c r="AY20" s="31">
        <v>784.5</v>
      </c>
      <c r="AZ20" s="31">
        <v>802.7</v>
      </c>
      <c r="BA20" s="31">
        <v>823.2</v>
      </c>
      <c r="BB20" s="31">
        <v>842.5</v>
      </c>
      <c r="BC20" s="31">
        <v>863.7</v>
      </c>
      <c r="BD20" s="31">
        <v>886.1</v>
      </c>
      <c r="BE20" s="31">
        <v>908.8</v>
      </c>
      <c r="BF20" s="31">
        <v>931.2</v>
      </c>
      <c r="BG20" s="31">
        <v>952.6</v>
      </c>
      <c r="BH20" s="31">
        <v>972.6</v>
      </c>
      <c r="BI20" s="31">
        <v>990.9</v>
      </c>
      <c r="BJ20" s="31">
        <v>1007.1</v>
      </c>
      <c r="BK20" s="31">
        <v>1021.3</v>
      </c>
      <c r="BL20" s="31">
        <v>1033.3</v>
      </c>
      <c r="BM20" s="31">
        <v>1043.2</v>
      </c>
      <c r="BN20" s="31">
        <v>1051.4000000000001</v>
      </c>
      <c r="BO20" s="31">
        <v>1058</v>
      </c>
      <c r="BP20" s="31">
        <v>1063.5999999999999</v>
      </c>
      <c r="BQ20" s="31">
        <v>1068.5999999999999</v>
      </c>
      <c r="BR20" s="31">
        <v>1073.8</v>
      </c>
      <c r="BS20" s="31">
        <v>1079.9000000000001</v>
      </c>
      <c r="BT20" s="31">
        <v>1087.9000000000001</v>
      </c>
      <c r="BU20" s="31">
        <v>1098.7</v>
      </c>
      <c r="BV20" s="31">
        <v>1113.4000000000001</v>
      </c>
      <c r="BW20" s="31">
        <v>1133.4000000000001</v>
      </c>
      <c r="BX20" s="31">
        <v>1159.9000000000001</v>
      </c>
      <c r="BY20" s="27" t="s">
        <v>316</v>
      </c>
      <c r="BZ20" s="27" t="s">
        <v>326</v>
      </c>
      <c r="CA20" s="27" t="s">
        <v>318</v>
      </c>
    </row>
    <row r="21" spans="1:79">
      <c r="A21" s="28" t="s">
        <v>327</v>
      </c>
      <c r="B21" s="27"/>
      <c r="C21" s="27"/>
      <c r="D21" s="27"/>
      <c r="E21" s="27"/>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c r="BU21" s="29"/>
      <c r="BV21" s="29"/>
      <c r="BW21" s="29"/>
      <c r="BX21" s="29"/>
      <c r="BY21" s="27"/>
      <c r="BZ21" s="27"/>
      <c r="CA21" s="27"/>
    </row>
    <row r="22" spans="1:79">
      <c r="A22" s="27" t="s">
        <v>328</v>
      </c>
      <c r="B22" s="27" t="s">
        <v>329</v>
      </c>
      <c r="C22" s="27" t="s">
        <v>274</v>
      </c>
      <c r="D22" s="27" t="s">
        <v>321</v>
      </c>
      <c r="E22" s="27" t="s">
        <v>282</v>
      </c>
      <c r="F22" s="30">
        <v>33</v>
      </c>
      <c r="G22" s="30">
        <v>35.299999999999997</v>
      </c>
      <c r="H22" s="30">
        <v>36</v>
      </c>
      <c r="I22" s="30">
        <v>37.299999999999997</v>
      </c>
      <c r="J22" s="30">
        <v>39.1</v>
      </c>
      <c r="K22" s="30">
        <v>40.5</v>
      </c>
      <c r="L22" s="30">
        <v>42.6</v>
      </c>
      <c r="M22" s="30">
        <v>45.6</v>
      </c>
      <c r="N22" s="30">
        <v>49.6</v>
      </c>
      <c r="O22" s="30">
        <v>55.2</v>
      </c>
      <c r="P22" s="30">
        <v>60.9</v>
      </c>
      <c r="Q22" s="30">
        <v>63.9</v>
      </c>
      <c r="R22" s="30">
        <v>67.900000000000006</v>
      </c>
      <c r="S22" s="30">
        <v>70.8</v>
      </c>
      <c r="T22" s="30">
        <v>73.099999999999994</v>
      </c>
      <c r="U22" s="30">
        <v>75.900000000000006</v>
      </c>
      <c r="V22" s="30">
        <v>81.2</v>
      </c>
      <c r="W22" s="30">
        <v>83.1</v>
      </c>
      <c r="X22" s="30">
        <v>86.5</v>
      </c>
      <c r="Y22" s="30">
        <v>90.8</v>
      </c>
      <c r="Z22" s="30">
        <v>91.4</v>
      </c>
      <c r="AA22" s="30">
        <v>97.3</v>
      </c>
      <c r="AB22" s="30">
        <v>103.6</v>
      </c>
      <c r="AC22" s="30">
        <v>108.9</v>
      </c>
      <c r="AD22" s="30">
        <v>113.9</v>
      </c>
      <c r="AE22" s="30">
        <v>120</v>
      </c>
      <c r="AF22" s="30">
        <v>129.19999999999999</v>
      </c>
      <c r="AG22" s="30">
        <v>137.6</v>
      </c>
      <c r="AH22" s="30">
        <v>144.19999999999999</v>
      </c>
      <c r="AI22" s="30">
        <v>153.80000000000001</v>
      </c>
      <c r="AJ22" s="30">
        <v>162.5</v>
      </c>
      <c r="AK22" s="30">
        <v>166.6</v>
      </c>
      <c r="AL22" s="30">
        <v>174.1</v>
      </c>
      <c r="AM22" s="30">
        <v>182.4</v>
      </c>
      <c r="AN22" s="30">
        <v>190.2</v>
      </c>
      <c r="AO22" s="30">
        <v>197.5</v>
      </c>
      <c r="AP22" s="30">
        <v>206.2</v>
      </c>
      <c r="AQ22" s="30">
        <v>214.3</v>
      </c>
      <c r="AR22" s="30">
        <v>225.7</v>
      </c>
      <c r="AS22" s="30">
        <v>240.2</v>
      </c>
      <c r="AT22" s="30">
        <v>252.4</v>
      </c>
      <c r="AU22" s="30">
        <v>266.60000000000002</v>
      </c>
      <c r="AV22" s="30">
        <v>276.5</v>
      </c>
      <c r="AW22" s="31">
        <v>286.2</v>
      </c>
      <c r="AX22" s="31">
        <v>296.8</v>
      </c>
      <c r="AY22" s="31">
        <v>308.89999999999998</v>
      </c>
      <c r="AZ22" s="31">
        <v>321.3</v>
      </c>
      <c r="BA22" s="31">
        <v>334.8</v>
      </c>
      <c r="BB22" s="31">
        <v>346.9</v>
      </c>
      <c r="BC22" s="31">
        <v>357.7</v>
      </c>
      <c r="BD22" s="31">
        <v>367.2</v>
      </c>
      <c r="BE22" s="31">
        <v>375.7</v>
      </c>
      <c r="BF22" s="31">
        <v>383.2</v>
      </c>
      <c r="BG22" s="31">
        <v>389.8</v>
      </c>
      <c r="BH22" s="31">
        <v>395.7</v>
      </c>
      <c r="BI22" s="31">
        <v>400.9</v>
      </c>
      <c r="BJ22" s="31">
        <v>405.6</v>
      </c>
      <c r="BK22" s="31">
        <v>409.9</v>
      </c>
      <c r="BL22" s="31">
        <v>413.8</v>
      </c>
      <c r="BM22" s="31">
        <v>417.7</v>
      </c>
      <c r="BN22" s="31">
        <v>421.5</v>
      </c>
      <c r="BO22" s="31">
        <v>425.4</v>
      </c>
      <c r="BP22" s="31">
        <v>429.5</v>
      </c>
      <c r="BQ22" s="31">
        <v>434</v>
      </c>
      <c r="BR22" s="31">
        <v>439.1</v>
      </c>
      <c r="BS22" s="31">
        <v>444.8</v>
      </c>
      <c r="BT22" s="31">
        <v>451.2</v>
      </c>
      <c r="BU22" s="31">
        <v>458.7</v>
      </c>
      <c r="BV22" s="31">
        <v>467.2</v>
      </c>
      <c r="BW22" s="31">
        <v>476.9</v>
      </c>
      <c r="BX22" s="31">
        <v>488.1</v>
      </c>
      <c r="BY22" s="27" t="s">
        <v>316</v>
      </c>
      <c r="BZ22" s="27" t="s">
        <v>330</v>
      </c>
      <c r="CA22" s="27" t="s">
        <v>318</v>
      </c>
    </row>
    <row r="23" spans="1:79">
      <c r="A23" s="28" t="s">
        <v>285</v>
      </c>
      <c r="B23" s="27"/>
      <c r="C23" s="27"/>
      <c r="D23" s="27"/>
      <c r="E23" s="27"/>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29"/>
      <c r="BV23" s="29"/>
      <c r="BW23" s="29"/>
      <c r="BX23" s="29"/>
      <c r="BY23" s="27"/>
      <c r="BZ23" s="27"/>
      <c r="CA23" s="27"/>
    </row>
    <row r="24" spans="1:79">
      <c r="A24" s="27" t="s">
        <v>331</v>
      </c>
      <c r="B24" s="27" t="s">
        <v>332</v>
      </c>
      <c r="C24" s="27" t="s">
        <v>274</v>
      </c>
      <c r="D24" s="27" t="s">
        <v>321</v>
      </c>
      <c r="E24" s="27" t="s">
        <v>282</v>
      </c>
      <c r="F24" s="30">
        <v>45</v>
      </c>
      <c r="G24" s="30">
        <v>46.1</v>
      </c>
      <c r="H24" s="30">
        <v>51.3</v>
      </c>
      <c r="I24" s="30">
        <v>59.1</v>
      </c>
      <c r="J24" s="30">
        <v>65.2</v>
      </c>
      <c r="K24" s="30">
        <v>71.400000000000006</v>
      </c>
      <c r="L24" s="30">
        <v>81.7</v>
      </c>
      <c r="M24" s="30">
        <v>95</v>
      </c>
      <c r="N24" s="30">
        <v>113.3</v>
      </c>
      <c r="O24" s="30">
        <v>132.69999999999999</v>
      </c>
      <c r="P24" s="30">
        <v>153.19999999999999</v>
      </c>
      <c r="Q24" s="30">
        <v>183.8</v>
      </c>
      <c r="R24" s="30">
        <v>179</v>
      </c>
      <c r="S24" s="30">
        <v>189.6</v>
      </c>
      <c r="T24" s="30">
        <v>220.9</v>
      </c>
      <c r="U24" s="30">
        <v>245.3</v>
      </c>
      <c r="V24" s="30">
        <v>278</v>
      </c>
      <c r="W24" s="30">
        <v>270.3</v>
      </c>
      <c r="X24" s="30">
        <v>197.6</v>
      </c>
      <c r="Y24" s="30">
        <v>233.8</v>
      </c>
      <c r="Z24" s="30">
        <v>265.8</v>
      </c>
      <c r="AA24" s="30">
        <v>270</v>
      </c>
      <c r="AB24" s="30">
        <v>290.5</v>
      </c>
      <c r="AC24" s="30">
        <v>303.89999999999998</v>
      </c>
      <c r="AD24" s="30">
        <v>317.5</v>
      </c>
      <c r="AE24" s="30">
        <v>325.39999999999998</v>
      </c>
      <c r="AF24" s="30">
        <v>344.8</v>
      </c>
      <c r="AG24" s="30">
        <v>361.7</v>
      </c>
      <c r="AH24" s="30">
        <v>362.6</v>
      </c>
      <c r="AI24" s="30">
        <v>331.6</v>
      </c>
      <c r="AJ24" s="30">
        <v>372.3</v>
      </c>
      <c r="AK24" s="30">
        <v>390</v>
      </c>
      <c r="AL24" s="30">
        <v>385.6</v>
      </c>
      <c r="AM24" s="30">
        <v>376.7</v>
      </c>
      <c r="AN24" s="30">
        <v>389.1</v>
      </c>
      <c r="AO24" s="30">
        <v>411.6</v>
      </c>
      <c r="AP24" s="30">
        <v>437.4</v>
      </c>
      <c r="AQ24" s="30">
        <v>484.9</v>
      </c>
      <c r="AR24" s="30">
        <v>478.3</v>
      </c>
      <c r="AS24" s="30">
        <v>470.1</v>
      </c>
      <c r="AT24" s="30">
        <v>478.2</v>
      </c>
      <c r="AU24" s="30">
        <v>488.8</v>
      </c>
      <c r="AV24" s="30">
        <v>486.8</v>
      </c>
      <c r="AW24" s="31">
        <v>490.8</v>
      </c>
      <c r="AX24" s="31">
        <v>503.4</v>
      </c>
      <c r="AY24" s="31">
        <v>516.1</v>
      </c>
      <c r="AZ24" s="31">
        <v>529.70000000000005</v>
      </c>
      <c r="BA24" s="31">
        <v>538.9</v>
      </c>
      <c r="BB24" s="31">
        <v>552.20000000000005</v>
      </c>
      <c r="BC24" s="31">
        <v>565.4</v>
      </c>
      <c r="BD24" s="31">
        <v>579</v>
      </c>
      <c r="BE24" s="31">
        <v>593.29999999999995</v>
      </c>
      <c r="BF24" s="31">
        <v>608.4</v>
      </c>
      <c r="BG24" s="31">
        <v>624.70000000000005</v>
      </c>
      <c r="BH24" s="31">
        <v>642.1</v>
      </c>
      <c r="BI24" s="31">
        <v>660.9</v>
      </c>
      <c r="BJ24" s="31">
        <v>680.9</v>
      </c>
      <c r="BK24" s="31">
        <v>702.2</v>
      </c>
      <c r="BL24" s="31">
        <v>724.6</v>
      </c>
      <c r="BM24" s="31">
        <v>747.9</v>
      </c>
      <c r="BN24" s="31">
        <v>771.8</v>
      </c>
      <c r="BO24" s="31">
        <v>796.1</v>
      </c>
      <c r="BP24" s="31">
        <v>820.3</v>
      </c>
      <c r="BQ24" s="31">
        <v>844</v>
      </c>
      <c r="BR24" s="31">
        <v>866.7</v>
      </c>
      <c r="BS24" s="31">
        <v>887.7</v>
      </c>
      <c r="BT24" s="31">
        <v>906.5</v>
      </c>
      <c r="BU24" s="31">
        <v>922.3</v>
      </c>
      <c r="BV24" s="31">
        <v>934.3</v>
      </c>
      <c r="BW24" s="31">
        <v>941.7</v>
      </c>
      <c r="BX24" s="31">
        <v>943.5</v>
      </c>
      <c r="BY24" s="27" t="s">
        <v>316</v>
      </c>
      <c r="BZ24" s="27" t="s">
        <v>333</v>
      </c>
      <c r="CA24" s="27" t="s">
        <v>318</v>
      </c>
    </row>
    <row r="25" spans="1:79">
      <c r="A25" s="27" t="s">
        <v>334</v>
      </c>
      <c r="B25" s="27" t="s">
        <v>335</v>
      </c>
      <c r="C25" s="27" t="s">
        <v>274</v>
      </c>
      <c r="D25" s="27" t="s">
        <v>321</v>
      </c>
      <c r="E25" s="27" t="s">
        <v>282</v>
      </c>
      <c r="F25" s="30">
        <v>18.7</v>
      </c>
      <c r="G25" s="30">
        <v>21.3</v>
      </c>
      <c r="H25" s="30">
        <v>21.7</v>
      </c>
      <c r="I25" s="30">
        <v>25.3</v>
      </c>
      <c r="J25" s="30">
        <v>28.4</v>
      </c>
      <c r="K25" s="30">
        <v>28.8</v>
      </c>
      <c r="L25" s="30">
        <v>38.9</v>
      </c>
      <c r="M25" s="30">
        <v>48.4</v>
      </c>
      <c r="N25" s="30">
        <v>53.6</v>
      </c>
      <c r="O25" s="30">
        <v>51.6</v>
      </c>
      <c r="P25" s="30">
        <v>54.2</v>
      </c>
      <c r="Q25" s="30">
        <v>60.9</v>
      </c>
      <c r="R25" s="30">
        <v>68.2</v>
      </c>
      <c r="S25" s="30">
        <v>75.099999999999994</v>
      </c>
      <c r="T25" s="30">
        <v>88.7</v>
      </c>
      <c r="U25" s="30">
        <v>109.1</v>
      </c>
      <c r="V25" s="30">
        <v>120.2</v>
      </c>
      <c r="W25" s="30">
        <v>142.69999999999999</v>
      </c>
      <c r="X25" s="30">
        <v>163.5</v>
      </c>
      <c r="Y25" s="30">
        <v>183.5</v>
      </c>
      <c r="Z25" s="30">
        <v>214.7</v>
      </c>
      <c r="AA25" s="30">
        <v>210.8</v>
      </c>
      <c r="AB25" s="30">
        <v>237.8</v>
      </c>
      <c r="AC25" s="30">
        <v>270.10000000000002</v>
      </c>
      <c r="AD25" s="30">
        <v>326.89999999999998</v>
      </c>
      <c r="AE25" s="30">
        <v>352.7</v>
      </c>
      <c r="AF25" s="30">
        <v>395.2</v>
      </c>
      <c r="AG25" s="30">
        <v>445</v>
      </c>
      <c r="AH25" s="30">
        <v>478.8</v>
      </c>
      <c r="AI25" s="30">
        <v>476.6</v>
      </c>
      <c r="AJ25" s="30">
        <v>538.70000000000005</v>
      </c>
      <c r="AK25" s="30">
        <v>621.79999999999995</v>
      </c>
      <c r="AL25" s="30">
        <v>657.8</v>
      </c>
      <c r="AM25" s="30">
        <v>682.9</v>
      </c>
      <c r="AN25" s="30">
        <v>697.2</v>
      </c>
      <c r="AO25" s="30">
        <v>698.9</v>
      </c>
      <c r="AP25" s="30">
        <v>715.4</v>
      </c>
      <c r="AQ25" s="30">
        <v>733.2</v>
      </c>
      <c r="AR25" s="30">
        <v>762.3</v>
      </c>
      <c r="AS25" s="30">
        <v>764.2</v>
      </c>
      <c r="AT25" s="30">
        <v>751.1</v>
      </c>
      <c r="AU25" s="30">
        <v>832.6</v>
      </c>
      <c r="AV25" s="30">
        <v>873.7</v>
      </c>
      <c r="AW25" s="31">
        <v>870.8</v>
      </c>
      <c r="AX25" s="31">
        <v>892.1</v>
      </c>
      <c r="AY25" s="31">
        <v>921.2</v>
      </c>
      <c r="AZ25" s="31">
        <v>956.8</v>
      </c>
      <c r="BA25" s="31">
        <v>995</v>
      </c>
      <c r="BB25" s="31">
        <v>1033.0999999999999</v>
      </c>
      <c r="BC25" s="31">
        <v>1071.5</v>
      </c>
      <c r="BD25" s="31">
        <v>1110.4000000000001</v>
      </c>
      <c r="BE25" s="31">
        <v>1149.9000000000001</v>
      </c>
      <c r="BF25" s="31">
        <v>1190.4000000000001</v>
      </c>
      <c r="BG25" s="31">
        <v>1231.8</v>
      </c>
      <c r="BH25" s="31">
        <v>1274.4000000000001</v>
      </c>
      <c r="BI25" s="31">
        <v>1318.4</v>
      </c>
      <c r="BJ25" s="31">
        <v>1363.6</v>
      </c>
      <c r="BK25" s="31">
        <v>1410.2</v>
      </c>
      <c r="BL25" s="31">
        <v>1458.3</v>
      </c>
      <c r="BM25" s="31">
        <v>1507.8</v>
      </c>
      <c r="BN25" s="31">
        <v>1558.6</v>
      </c>
      <c r="BO25" s="31">
        <v>1610.7</v>
      </c>
      <c r="BP25" s="31">
        <v>1664.1</v>
      </c>
      <c r="BQ25" s="31">
        <v>1718.6</v>
      </c>
      <c r="BR25" s="31">
        <v>1774</v>
      </c>
      <c r="BS25" s="31">
        <v>1830.3</v>
      </c>
      <c r="BT25" s="31">
        <v>1887.1</v>
      </c>
      <c r="BU25" s="31">
        <v>1944.3</v>
      </c>
      <c r="BV25" s="31">
        <v>2001.6</v>
      </c>
      <c r="BW25" s="31">
        <v>2058.6999999999998</v>
      </c>
      <c r="BX25" s="31">
        <v>2115.3000000000002</v>
      </c>
      <c r="BY25" s="27" t="s">
        <v>316</v>
      </c>
      <c r="BZ25" s="27" t="s">
        <v>336</v>
      </c>
      <c r="CA25" s="27" t="s">
        <v>318</v>
      </c>
    </row>
    <row r="26" spans="1:79">
      <c r="A26" s="27" t="s">
        <v>337</v>
      </c>
      <c r="B26" s="27" t="s">
        <v>338</v>
      </c>
      <c r="C26" s="27" t="s">
        <v>274</v>
      </c>
      <c r="D26" s="27" t="s">
        <v>321</v>
      </c>
      <c r="E26" s="27" t="s">
        <v>282</v>
      </c>
      <c r="F26" s="30">
        <v>32.6</v>
      </c>
      <c r="G26" s="30">
        <v>34.1</v>
      </c>
      <c r="H26" s="30">
        <v>34.6</v>
      </c>
      <c r="I26" s="30">
        <v>37</v>
      </c>
      <c r="J26" s="30">
        <v>38.6</v>
      </c>
      <c r="K26" s="30">
        <v>37.799999999999997</v>
      </c>
      <c r="L26" s="30">
        <v>50.3</v>
      </c>
      <c r="M26" s="30">
        <v>59.5</v>
      </c>
      <c r="N26" s="30">
        <v>67.3</v>
      </c>
      <c r="O26" s="30">
        <v>78</v>
      </c>
      <c r="P26" s="30">
        <v>88.4</v>
      </c>
      <c r="Q26" s="30">
        <v>106.1</v>
      </c>
      <c r="R26" s="30">
        <v>111.2</v>
      </c>
      <c r="S26" s="30">
        <v>118.7</v>
      </c>
      <c r="T26" s="30">
        <v>147.1</v>
      </c>
      <c r="U26" s="30">
        <v>179.5</v>
      </c>
      <c r="V26" s="30">
        <v>204.9</v>
      </c>
      <c r="W26" s="30">
        <v>209.8</v>
      </c>
      <c r="X26" s="30">
        <v>159</v>
      </c>
      <c r="Y26" s="30">
        <v>198.1</v>
      </c>
      <c r="Z26" s="30">
        <v>241.9</v>
      </c>
      <c r="AA26" s="30">
        <v>233.5</v>
      </c>
      <c r="AB26" s="30">
        <v>268.3</v>
      </c>
      <c r="AC26" s="30">
        <v>296.39999999999998</v>
      </c>
      <c r="AD26" s="30">
        <v>332.2</v>
      </c>
      <c r="AE26" s="30">
        <v>358</v>
      </c>
      <c r="AF26" s="30">
        <v>402.6</v>
      </c>
      <c r="AG26" s="30">
        <v>448.5</v>
      </c>
      <c r="AH26" s="30">
        <v>463.1</v>
      </c>
      <c r="AI26" s="30">
        <v>431.1</v>
      </c>
      <c r="AJ26" s="30">
        <v>506.6</v>
      </c>
      <c r="AK26" s="30">
        <v>580.1</v>
      </c>
      <c r="AL26" s="30">
        <v>595</v>
      </c>
      <c r="AM26" s="30">
        <v>604.79999999999995</v>
      </c>
      <c r="AN26" s="30">
        <v>612.4</v>
      </c>
      <c r="AO26" s="30">
        <v>625.29999999999995</v>
      </c>
      <c r="AP26" s="30">
        <v>657.7</v>
      </c>
      <c r="AQ26" s="30">
        <v>716</v>
      </c>
      <c r="AR26" s="30">
        <v>728.2</v>
      </c>
      <c r="AS26" s="30">
        <v>714.3</v>
      </c>
      <c r="AT26" s="30">
        <v>692</v>
      </c>
      <c r="AU26" s="30">
        <v>761.6</v>
      </c>
      <c r="AV26" s="30">
        <v>800.5</v>
      </c>
      <c r="AW26" s="31">
        <v>815.3</v>
      </c>
      <c r="AX26" s="31">
        <v>842.6</v>
      </c>
      <c r="AY26" s="31">
        <v>872.4</v>
      </c>
      <c r="AZ26" s="31">
        <v>907.3</v>
      </c>
      <c r="BA26" s="31">
        <v>936.1</v>
      </c>
      <c r="BB26" s="31">
        <v>970.4</v>
      </c>
      <c r="BC26" s="31">
        <v>1008.9</v>
      </c>
      <c r="BD26" s="31">
        <v>1050.7</v>
      </c>
      <c r="BE26" s="31">
        <v>1094.5999999999999</v>
      </c>
      <c r="BF26" s="31">
        <v>1140</v>
      </c>
      <c r="BG26" s="31">
        <v>1186.2</v>
      </c>
      <c r="BH26" s="31">
        <v>1232.4000000000001</v>
      </c>
      <c r="BI26" s="31">
        <v>1278.4000000000001</v>
      </c>
      <c r="BJ26" s="31">
        <v>1323.7</v>
      </c>
      <c r="BK26" s="31">
        <v>1368.2</v>
      </c>
      <c r="BL26" s="31">
        <v>1411.8</v>
      </c>
      <c r="BM26" s="31">
        <v>1454.6</v>
      </c>
      <c r="BN26" s="31">
        <v>1496.7</v>
      </c>
      <c r="BO26" s="31">
        <v>1538.5</v>
      </c>
      <c r="BP26" s="31">
        <v>1580.3</v>
      </c>
      <c r="BQ26" s="31">
        <v>1622.7</v>
      </c>
      <c r="BR26" s="31">
        <v>1666.4</v>
      </c>
      <c r="BS26" s="31">
        <v>1712.2</v>
      </c>
      <c r="BT26" s="31">
        <v>1761.1</v>
      </c>
      <c r="BU26" s="31">
        <v>1814</v>
      </c>
      <c r="BV26" s="31">
        <v>1872.2</v>
      </c>
      <c r="BW26" s="31">
        <v>1937</v>
      </c>
      <c r="BX26" s="31">
        <v>2009.8</v>
      </c>
      <c r="BY26" s="27" t="s">
        <v>316</v>
      </c>
      <c r="BZ26" s="27" t="s">
        <v>339</v>
      </c>
      <c r="CA26" s="27" t="s">
        <v>318</v>
      </c>
    </row>
    <row r="27" spans="1:79">
      <c r="A27" s="27" t="s">
        <v>340</v>
      </c>
      <c r="B27" s="27" t="s">
        <v>341</v>
      </c>
      <c r="C27" s="27" t="s">
        <v>274</v>
      </c>
      <c r="D27" s="27" t="s">
        <v>321</v>
      </c>
      <c r="E27" s="27" t="s">
        <v>282</v>
      </c>
      <c r="F27" s="30">
        <v>176.3</v>
      </c>
      <c r="G27" s="30">
        <v>184.9</v>
      </c>
      <c r="H27" s="30">
        <v>198.7</v>
      </c>
      <c r="I27" s="30">
        <v>218.1</v>
      </c>
      <c r="J27" s="30">
        <v>235.3</v>
      </c>
      <c r="K27" s="30">
        <v>252.5</v>
      </c>
      <c r="L27" s="30">
        <v>278</v>
      </c>
      <c r="M27" s="30">
        <v>307.60000000000002</v>
      </c>
      <c r="N27" s="30">
        <v>345.4</v>
      </c>
      <c r="O27" s="30">
        <v>390.2</v>
      </c>
      <c r="P27" s="30">
        <v>436.8</v>
      </c>
      <c r="Q27" s="30">
        <v>490.5</v>
      </c>
      <c r="R27" s="30">
        <v>506.7</v>
      </c>
      <c r="S27" s="30">
        <v>538.20000000000005</v>
      </c>
      <c r="T27" s="30">
        <v>597.4</v>
      </c>
      <c r="U27" s="30">
        <v>657.1</v>
      </c>
      <c r="V27" s="30">
        <v>721.2</v>
      </c>
      <c r="W27" s="30">
        <v>730.6</v>
      </c>
      <c r="X27" s="30">
        <v>616.29999999999995</v>
      </c>
      <c r="Y27" s="30">
        <v>696.8</v>
      </c>
      <c r="Z27" s="30">
        <v>764.1</v>
      </c>
      <c r="AA27" s="30">
        <v>797.8</v>
      </c>
      <c r="AB27" s="30">
        <v>863.3</v>
      </c>
      <c r="AC27" s="30">
        <v>880.2</v>
      </c>
      <c r="AD27" s="30">
        <v>900.7</v>
      </c>
      <c r="AE27" s="30">
        <v>936.5</v>
      </c>
      <c r="AF27" s="30">
        <v>989.2</v>
      </c>
      <c r="AG27" s="30">
        <v>1041.8</v>
      </c>
      <c r="AH27" s="30">
        <v>1058.0999999999999</v>
      </c>
      <c r="AI27" s="30">
        <v>1038</v>
      </c>
      <c r="AJ27" s="30">
        <v>1111.5999999999999</v>
      </c>
      <c r="AK27" s="30">
        <v>1150.4000000000001</v>
      </c>
      <c r="AL27" s="30">
        <v>1163.4000000000001</v>
      </c>
      <c r="AM27" s="30">
        <v>1173.3</v>
      </c>
      <c r="AN27" s="30">
        <v>1205.7</v>
      </c>
      <c r="AO27" s="30">
        <v>1249.3</v>
      </c>
      <c r="AP27" s="30">
        <v>1300.5</v>
      </c>
      <c r="AQ27" s="30">
        <v>1374.2</v>
      </c>
      <c r="AR27" s="30">
        <v>1400.5</v>
      </c>
      <c r="AS27" s="30">
        <v>1421.5</v>
      </c>
      <c r="AT27" s="30">
        <v>1407.5</v>
      </c>
      <c r="AU27" s="30">
        <v>1457.4</v>
      </c>
      <c r="AV27" s="30">
        <v>1495.6</v>
      </c>
      <c r="AW27" s="31">
        <v>1523.8</v>
      </c>
      <c r="AX27" s="31">
        <v>1565</v>
      </c>
      <c r="AY27" s="31">
        <v>1609.6</v>
      </c>
      <c r="AZ27" s="31">
        <v>1653.7</v>
      </c>
      <c r="BA27" s="31">
        <v>1696.9</v>
      </c>
      <c r="BB27" s="31">
        <v>1741.5</v>
      </c>
      <c r="BC27" s="31">
        <v>1786.8</v>
      </c>
      <c r="BD27" s="31">
        <v>1832.4</v>
      </c>
      <c r="BE27" s="31">
        <v>1877.8</v>
      </c>
      <c r="BF27" s="31">
        <v>1922.8</v>
      </c>
      <c r="BG27" s="31">
        <v>1967.1</v>
      </c>
      <c r="BH27" s="31">
        <v>2010.4</v>
      </c>
      <c r="BI27" s="31">
        <v>2052.6</v>
      </c>
      <c r="BJ27" s="31">
        <v>2093.6</v>
      </c>
      <c r="BK27" s="31">
        <v>2133.3000000000002</v>
      </c>
      <c r="BL27" s="31">
        <v>2171.6999999999998</v>
      </c>
      <c r="BM27" s="31">
        <v>2208.8000000000002</v>
      </c>
      <c r="BN27" s="31">
        <v>2244.6999999999998</v>
      </c>
      <c r="BO27" s="31">
        <v>2279.5</v>
      </c>
      <c r="BP27" s="31">
        <v>2313.4</v>
      </c>
      <c r="BQ27" s="31">
        <v>2346.6</v>
      </c>
      <c r="BR27" s="31">
        <v>2379.5</v>
      </c>
      <c r="BS27" s="31">
        <v>2412.4</v>
      </c>
      <c r="BT27" s="31">
        <v>2445.6</v>
      </c>
      <c r="BU27" s="31">
        <v>2479.6</v>
      </c>
      <c r="BV27" s="31">
        <v>2514.9</v>
      </c>
      <c r="BW27" s="31">
        <v>2552</v>
      </c>
      <c r="BX27" s="31">
        <v>2591.5</v>
      </c>
      <c r="BY27" s="27" t="s">
        <v>316</v>
      </c>
      <c r="BZ27" s="27" t="s">
        <v>342</v>
      </c>
      <c r="CA27" s="27" t="s">
        <v>318</v>
      </c>
    </row>
    <row r="28" spans="1:79">
      <c r="A28" s="27" t="s">
        <v>343</v>
      </c>
      <c r="B28" s="27" t="s">
        <v>344</v>
      </c>
      <c r="C28" s="27" t="s">
        <v>274</v>
      </c>
      <c r="D28" s="27" t="s">
        <v>321</v>
      </c>
      <c r="E28" s="27" t="s">
        <v>282</v>
      </c>
      <c r="F28" s="30">
        <v>-22.1</v>
      </c>
      <c r="G28" s="30">
        <v>-21.7</v>
      </c>
      <c r="H28" s="30">
        <v>-22.8</v>
      </c>
      <c r="I28" s="30">
        <v>-21.6</v>
      </c>
      <c r="J28" s="30">
        <v>-21</v>
      </c>
      <c r="K28" s="30">
        <v>-23.3</v>
      </c>
      <c r="L28" s="30">
        <v>-21.5</v>
      </c>
      <c r="M28" s="30">
        <v>-20.2</v>
      </c>
      <c r="N28" s="30">
        <v>-22.2</v>
      </c>
      <c r="O28" s="30">
        <v>-32.6</v>
      </c>
      <c r="P28" s="30">
        <v>-38.5</v>
      </c>
      <c r="Q28" s="30">
        <v>-42</v>
      </c>
      <c r="R28" s="30">
        <v>-35.4</v>
      </c>
      <c r="S28" s="30">
        <v>-36.799999999999997</v>
      </c>
      <c r="T28" s="30">
        <v>-38.799999999999997</v>
      </c>
      <c r="U28" s="30">
        <v>-38.299999999999997</v>
      </c>
      <c r="V28" s="30">
        <v>-44.9</v>
      </c>
      <c r="W28" s="30">
        <v>-35.5</v>
      </c>
      <c r="X28" s="30">
        <v>-25</v>
      </c>
      <c r="Y28" s="30">
        <v>-18</v>
      </c>
      <c r="Z28" s="30">
        <v>-12.5</v>
      </c>
      <c r="AA28" s="30">
        <v>-15.6</v>
      </c>
      <c r="AB28" s="30">
        <v>-14.7</v>
      </c>
      <c r="AC28" s="30">
        <v>-10</v>
      </c>
      <c r="AD28" s="30">
        <v>-7.6</v>
      </c>
      <c r="AE28" s="30">
        <v>-5.2</v>
      </c>
      <c r="AF28" s="30">
        <v>-7</v>
      </c>
      <c r="AG28" s="30">
        <v>-7</v>
      </c>
      <c r="AH28" s="30">
        <v>-11.5</v>
      </c>
      <c r="AI28" s="30">
        <v>-12.7</v>
      </c>
      <c r="AJ28" s="30">
        <v>0</v>
      </c>
      <c r="AK28" s="30">
        <v>-6.3</v>
      </c>
      <c r="AL28" s="30">
        <v>-11.8</v>
      </c>
      <c r="AM28" s="30">
        <v>1.3</v>
      </c>
      <c r="AN28" s="30">
        <v>2.4</v>
      </c>
      <c r="AO28" s="30">
        <v>6.3</v>
      </c>
      <c r="AP28" s="30">
        <v>10.199999999999999</v>
      </c>
      <c r="AQ28" s="30">
        <v>20.100000000000001</v>
      </c>
      <c r="AR28" s="30">
        <v>18</v>
      </c>
      <c r="AS28" s="30">
        <v>13.8</v>
      </c>
      <c r="AT28" s="30">
        <v>8</v>
      </c>
      <c r="AU28" s="30">
        <v>7.4</v>
      </c>
      <c r="AV28" s="30">
        <v>7.1</v>
      </c>
      <c r="AW28" s="31">
        <v>20.7</v>
      </c>
      <c r="AX28" s="31">
        <v>22.9</v>
      </c>
      <c r="AY28" s="31">
        <v>24.2</v>
      </c>
      <c r="AZ28" s="31">
        <v>25.5</v>
      </c>
      <c r="BA28" s="31">
        <v>25.2</v>
      </c>
      <c r="BB28" s="31">
        <v>25.9</v>
      </c>
      <c r="BC28" s="31">
        <v>27.5</v>
      </c>
      <c r="BD28" s="31">
        <v>29.8</v>
      </c>
      <c r="BE28" s="31">
        <v>32.4</v>
      </c>
      <c r="BF28" s="31">
        <v>35.200000000000003</v>
      </c>
      <c r="BG28" s="31">
        <v>37.799999999999997</v>
      </c>
      <c r="BH28" s="31">
        <v>40.200000000000003</v>
      </c>
      <c r="BI28" s="31">
        <v>42.2</v>
      </c>
      <c r="BJ28" s="31">
        <v>43.7</v>
      </c>
      <c r="BK28" s="31">
        <v>44.7</v>
      </c>
      <c r="BL28" s="31">
        <v>45.2</v>
      </c>
      <c r="BM28" s="31">
        <v>45.1</v>
      </c>
      <c r="BN28" s="31">
        <v>44.6</v>
      </c>
      <c r="BO28" s="31">
        <v>43.7</v>
      </c>
      <c r="BP28" s="31">
        <v>42.7</v>
      </c>
      <c r="BQ28" s="31">
        <v>41.6</v>
      </c>
      <c r="BR28" s="31">
        <v>40.700000000000003</v>
      </c>
      <c r="BS28" s="31">
        <v>40.200000000000003</v>
      </c>
      <c r="BT28" s="31">
        <v>40.4</v>
      </c>
      <c r="BU28" s="31">
        <v>41.8</v>
      </c>
      <c r="BV28" s="31">
        <v>44.5</v>
      </c>
      <c r="BW28" s="31">
        <v>49</v>
      </c>
      <c r="BX28" s="31">
        <v>55.9</v>
      </c>
      <c r="BY28" s="27" t="s">
        <v>316</v>
      </c>
      <c r="BZ28" s="27" t="s">
        <v>345</v>
      </c>
      <c r="CA28" s="27" t="s">
        <v>346</v>
      </c>
    </row>
    <row r="29" spans="1:79">
      <c r="A29" s="28" t="s">
        <v>347</v>
      </c>
      <c r="B29" s="27"/>
      <c r="C29" s="27"/>
      <c r="D29" s="27"/>
      <c r="E29" s="27"/>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7"/>
      <c r="BZ29" s="27"/>
      <c r="CA29" s="27"/>
    </row>
    <row r="30" spans="1:79">
      <c r="A30" s="27" t="s">
        <v>272</v>
      </c>
      <c r="B30" s="27" t="s">
        <v>273</v>
      </c>
      <c r="C30" s="27" t="s">
        <v>274</v>
      </c>
      <c r="D30" s="27"/>
      <c r="E30" s="27"/>
      <c r="F30" s="29" t="s">
        <v>275</v>
      </c>
      <c r="G30" s="29">
        <v>7.25</v>
      </c>
      <c r="H30" s="29">
        <v>8.34</v>
      </c>
      <c r="I30" s="29">
        <v>13.38</v>
      </c>
      <c r="J30" s="29">
        <v>10.55</v>
      </c>
      <c r="K30" s="29">
        <v>7.84</v>
      </c>
      <c r="L30" s="29">
        <v>11.33</v>
      </c>
      <c r="M30" s="29">
        <v>12.72</v>
      </c>
      <c r="N30" s="29">
        <v>11.99</v>
      </c>
      <c r="O30" s="29">
        <v>7.07</v>
      </c>
      <c r="P30" s="29">
        <v>9.8800000000000008</v>
      </c>
      <c r="Q30" s="29">
        <v>10.78</v>
      </c>
      <c r="R30" s="29">
        <v>6.2</v>
      </c>
      <c r="S30" s="29">
        <v>6.88</v>
      </c>
      <c r="T30" s="29">
        <v>9.27</v>
      </c>
      <c r="U30" s="29">
        <v>9.6199999999999992</v>
      </c>
      <c r="V30" s="29">
        <v>7.89</v>
      </c>
      <c r="W30" s="29">
        <v>6.17</v>
      </c>
      <c r="X30" s="29">
        <v>-5.13</v>
      </c>
      <c r="Y30" s="29">
        <v>11.47</v>
      </c>
      <c r="Z30" s="29">
        <v>9.06</v>
      </c>
      <c r="AA30" s="29">
        <v>4.8499999999999996</v>
      </c>
      <c r="AB30" s="29">
        <v>7.72</v>
      </c>
      <c r="AC30" s="29">
        <v>3.15</v>
      </c>
      <c r="AD30" s="29">
        <v>5.2</v>
      </c>
      <c r="AE30" s="29">
        <v>4.3099999999999996</v>
      </c>
      <c r="AF30" s="29">
        <v>5.26</v>
      </c>
      <c r="AG30" s="29">
        <v>5.8</v>
      </c>
      <c r="AH30" s="29">
        <v>3.01</v>
      </c>
      <c r="AI30" s="29">
        <v>0.79</v>
      </c>
      <c r="AJ30" s="29">
        <v>6.8</v>
      </c>
      <c r="AK30" s="29">
        <v>3.69</v>
      </c>
      <c r="AL30" s="29">
        <v>2.4</v>
      </c>
      <c r="AM30" s="29">
        <v>3.17</v>
      </c>
      <c r="AN30" s="29">
        <v>3.2</v>
      </c>
      <c r="AO30" s="29">
        <v>2.81</v>
      </c>
      <c r="AP30" s="29">
        <v>2.95</v>
      </c>
      <c r="AQ30" s="29">
        <v>3.16</v>
      </c>
      <c r="AR30" s="29">
        <v>2.91</v>
      </c>
      <c r="AS30" s="29">
        <v>2.2400000000000002</v>
      </c>
      <c r="AT30" s="29">
        <v>-0.71</v>
      </c>
      <c r="AU30" s="29">
        <v>4.1399999999999997</v>
      </c>
      <c r="AV30" s="30">
        <v>2.6</v>
      </c>
      <c r="AW30" s="31">
        <v>1.5</v>
      </c>
      <c r="AX30" s="31">
        <v>2.2999999999999998</v>
      </c>
      <c r="AY30" s="31">
        <v>2.8</v>
      </c>
      <c r="AZ30" s="31">
        <v>2.7</v>
      </c>
      <c r="BA30" s="31">
        <v>3</v>
      </c>
      <c r="BB30" s="31">
        <v>2.8</v>
      </c>
      <c r="BC30" s="31">
        <v>2.6</v>
      </c>
      <c r="BD30" s="31">
        <v>2.4</v>
      </c>
      <c r="BE30" s="31">
        <v>2.2999999999999998</v>
      </c>
      <c r="BF30" s="31">
        <v>2.2000000000000002</v>
      </c>
      <c r="BG30" s="31">
        <v>2.1</v>
      </c>
      <c r="BH30" s="31">
        <v>2.1</v>
      </c>
      <c r="BI30" s="31">
        <v>2</v>
      </c>
      <c r="BJ30" s="31">
        <v>2</v>
      </c>
      <c r="BK30" s="31">
        <v>2</v>
      </c>
      <c r="BL30" s="31">
        <v>1.9</v>
      </c>
      <c r="BM30" s="31">
        <v>1.9</v>
      </c>
      <c r="BN30" s="31">
        <v>1.9</v>
      </c>
      <c r="BO30" s="31">
        <v>1.9</v>
      </c>
      <c r="BP30" s="31">
        <v>1.9</v>
      </c>
      <c r="BQ30" s="31">
        <v>1.8</v>
      </c>
      <c r="BR30" s="31">
        <v>1.8</v>
      </c>
      <c r="BS30" s="31">
        <v>1.7</v>
      </c>
      <c r="BT30" s="31">
        <v>1.6</v>
      </c>
      <c r="BU30" s="31">
        <v>1.5</v>
      </c>
      <c r="BV30" s="31">
        <v>1.4</v>
      </c>
      <c r="BW30" s="31">
        <v>1.3</v>
      </c>
      <c r="BX30" s="31">
        <v>1.1000000000000001</v>
      </c>
      <c r="BY30" s="27" t="s">
        <v>276</v>
      </c>
      <c r="BZ30" s="27" t="s">
        <v>277</v>
      </c>
      <c r="CA30" s="27" t="s">
        <v>278</v>
      </c>
    </row>
    <row r="31" spans="1:79">
      <c r="A31" s="27" t="s">
        <v>348</v>
      </c>
      <c r="B31" s="27" t="s">
        <v>349</v>
      </c>
      <c r="C31" s="27" t="s">
        <v>274</v>
      </c>
      <c r="D31" s="27"/>
      <c r="E31" s="27"/>
      <c r="F31" s="29" t="s">
        <v>275</v>
      </c>
      <c r="G31" s="29">
        <v>5.42</v>
      </c>
      <c r="H31" s="29">
        <v>7.54</v>
      </c>
      <c r="I31" s="29">
        <v>9.26</v>
      </c>
      <c r="J31" s="29">
        <v>7.71</v>
      </c>
      <c r="K31" s="29">
        <v>7.3</v>
      </c>
      <c r="L31" s="29">
        <v>9.34</v>
      </c>
      <c r="M31" s="29">
        <v>8.59</v>
      </c>
      <c r="N31" s="29">
        <v>9.3800000000000008</v>
      </c>
      <c r="O31" s="29">
        <v>10.82</v>
      </c>
      <c r="P31" s="29">
        <v>10.050000000000001</v>
      </c>
      <c r="Q31" s="29">
        <v>9.06</v>
      </c>
      <c r="R31" s="29">
        <v>6.97</v>
      </c>
      <c r="S31" s="29">
        <v>6.95</v>
      </c>
      <c r="T31" s="29">
        <v>9.1999999999999993</v>
      </c>
      <c r="U31" s="29">
        <v>10.72</v>
      </c>
      <c r="V31" s="29">
        <v>7.74</v>
      </c>
      <c r="W31" s="29">
        <v>4.22</v>
      </c>
      <c r="X31" s="29">
        <v>-11.92</v>
      </c>
      <c r="Y31" s="29">
        <v>12.05</v>
      </c>
      <c r="Z31" s="29">
        <v>9.32</v>
      </c>
      <c r="AA31" s="29">
        <v>5.79</v>
      </c>
      <c r="AB31" s="29">
        <v>8.98</v>
      </c>
      <c r="AC31" s="29">
        <v>-0.38</v>
      </c>
      <c r="AD31" s="29">
        <v>0.4</v>
      </c>
      <c r="AE31" s="29">
        <v>4.66</v>
      </c>
      <c r="AF31" s="29">
        <v>4.92</v>
      </c>
      <c r="AG31" s="29">
        <v>5.28</v>
      </c>
      <c r="AH31" s="29">
        <v>1.62</v>
      </c>
      <c r="AI31" s="29">
        <v>0.22</v>
      </c>
      <c r="AJ31" s="29">
        <v>4.3899999999999997</v>
      </c>
      <c r="AK31" s="29">
        <v>2.95</v>
      </c>
      <c r="AL31" s="29">
        <v>1.65</v>
      </c>
      <c r="AM31" s="29">
        <v>1.74</v>
      </c>
      <c r="AN31" s="29">
        <v>1.99</v>
      </c>
      <c r="AO31" s="29">
        <v>2.21</v>
      </c>
      <c r="AP31" s="29">
        <v>2.59</v>
      </c>
      <c r="AQ31" s="29">
        <v>2.77</v>
      </c>
      <c r="AR31" s="29">
        <v>3.18</v>
      </c>
      <c r="AS31" s="29">
        <v>2.11</v>
      </c>
      <c r="AT31" s="29">
        <v>-4.82</v>
      </c>
      <c r="AU31" s="29">
        <v>3.7</v>
      </c>
      <c r="AV31" s="30">
        <v>4.3</v>
      </c>
      <c r="AW31" s="31">
        <v>2</v>
      </c>
      <c r="AX31" s="31">
        <v>2.4</v>
      </c>
      <c r="AY31" s="31">
        <v>2.6</v>
      </c>
      <c r="AZ31" s="31">
        <v>2.2999999999999998</v>
      </c>
      <c r="BA31" s="31">
        <v>2.6</v>
      </c>
      <c r="BB31" s="31">
        <v>2.2999999999999998</v>
      </c>
      <c r="BC31" s="31">
        <v>2.5</v>
      </c>
      <c r="BD31" s="31">
        <v>2.6</v>
      </c>
      <c r="BE31" s="31">
        <v>2.6</v>
      </c>
      <c r="BF31" s="31">
        <v>2.5</v>
      </c>
      <c r="BG31" s="31">
        <v>2.2999999999999998</v>
      </c>
      <c r="BH31" s="31">
        <v>2.1</v>
      </c>
      <c r="BI31" s="31">
        <v>1.9</v>
      </c>
      <c r="BJ31" s="31">
        <v>1.6</v>
      </c>
      <c r="BK31" s="31">
        <v>1.4</v>
      </c>
      <c r="BL31" s="31">
        <v>1.2</v>
      </c>
      <c r="BM31" s="31">
        <v>1</v>
      </c>
      <c r="BN31" s="31">
        <v>0.8</v>
      </c>
      <c r="BO31" s="31">
        <v>0.6</v>
      </c>
      <c r="BP31" s="31">
        <v>0.5</v>
      </c>
      <c r="BQ31" s="31">
        <v>0.5</v>
      </c>
      <c r="BR31" s="31">
        <v>0.5</v>
      </c>
      <c r="BS31" s="31">
        <v>0.6</v>
      </c>
      <c r="BT31" s="31">
        <v>0.7</v>
      </c>
      <c r="BU31" s="31">
        <v>1</v>
      </c>
      <c r="BV31" s="31">
        <v>1.3</v>
      </c>
      <c r="BW31" s="31">
        <v>1.8</v>
      </c>
      <c r="BX31" s="31">
        <v>2.2999999999999998</v>
      </c>
      <c r="BY31" s="27" t="s">
        <v>276</v>
      </c>
      <c r="BZ31" s="27" t="s">
        <v>350</v>
      </c>
      <c r="CA31" s="27"/>
    </row>
    <row r="32" spans="1:79">
      <c r="A32" s="27" t="s">
        <v>351</v>
      </c>
      <c r="B32" s="27" t="s">
        <v>352</v>
      </c>
      <c r="C32" s="27" t="s">
        <v>274</v>
      </c>
      <c r="D32" s="27"/>
      <c r="E32" s="27"/>
      <c r="F32" s="29" t="s">
        <v>275</v>
      </c>
      <c r="G32" s="29">
        <v>6.68</v>
      </c>
      <c r="H32" s="29">
        <v>2.19</v>
      </c>
      <c r="I32" s="29">
        <v>3.62</v>
      </c>
      <c r="J32" s="29">
        <v>4.83</v>
      </c>
      <c r="K32" s="29">
        <v>3.36</v>
      </c>
      <c r="L32" s="29">
        <v>5.27</v>
      </c>
      <c r="M32" s="29">
        <v>7.2</v>
      </c>
      <c r="N32" s="29">
        <v>8.57</v>
      </c>
      <c r="O32" s="29">
        <v>11.34</v>
      </c>
      <c r="P32" s="29">
        <v>10.43</v>
      </c>
      <c r="Q32" s="29">
        <v>4.8600000000000003</v>
      </c>
      <c r="R32" s="29">
        <v>6.25</v>
      </c>
      <c r="S32" s="29">
        <v>4.21</v>
      </c>
      <c r="T32" s="29">
        <v>3.32</v>
      </c>
      <c r="U32" s="29">
        <v>3.87</v>
      </c>
      <c r="V32" s="29">
        <v>6.93</v>
      </c>
      <c r="W32" s="29">
        <v>2.4</v>
      </c>
      <c r="X32" s="29">
        <v>4.04</v>
      </c>
      <c r="Y32" s="29">
        <v>4.95</v>
      </c>
      <c r="Z32" s="29">
        <v>0.68</v>
      </c>
      <c r="AA32" s="29">
        <v>6.45</v>
      </c>
      <c r="AB32" s="29">
        <v>6.54</v>
      </c>
      <c r="AC32" s="29">
        <v>5.07</v>
      </c>
      <c r="AD32" s="29">
        <v>4.5999999999999996</v>
      </c>
      <c r="AE32" s="29">
        <v>5.34</v>
      </c>
      <c r="AF32" s="29">
        <v>7.63</v>
      </c>
      <c r="AG32" s="29">
        <v>6.53</v>
      </c>
      <c r="AH32" s="29">
        <v>4.82</v>
      </c>
      <c r="AI32" s="29">
        <v>6.65</v>
      </c>
      <c r="AJ32" s="29">
        <v>5.62</v>
      </c>
      <c r="AK32" s="29">
        <v>2.56</v>
      </c>
      <c r="AL32" s="29">
        <v>4.49</v>
      </c>
      <c r="AM32" s="29">
        <v>4.78</v>
      </c>
      <c r="AN32" s="29">
        <v>4.2699999999999996</v>
      </c>
      <c r="AO32" s="29">
        <v>3.81</v>
      </c>
      <c r="AP32" s="29">
        <v>4.43</v>
      </c>
      <c r="AQ32" s="29">
        <v>3.93</v>
      </c>
      <c r="AR32" s="29">
        <v>5.33</v>
      </c>
      <c r="AS32" s="29">
        <v>6.4</v>
      </c>
      <c r="AT32" s="29">
        <v>5.09</v>
      </c>
      <c r="AU32" s="29">
        <v>5.63</v>
      </c>
      <c r="AV32" s="30">
        <v>3.7</v>
      </c>
      <c r="AW32" s="31">
        <v>3.5</v>
      </c>
      <c r="AX32" s="31">
        <v>3.7</v>
      </c>
      <c r="AY32" s="31">
        <v>4.0999999999999996</v>
      </c>
      <c r="AZ32" s="31">
        <v>4</v>
      </c>
      <c r="BA32" s="31">
        <v>4.2</v>
      </c>
      <c r="BB32" s="31">
        <v>3.6</v>
      </c>
      <c r="BC32" s="31">
        <v>3.1</v>
      </c>
      <c r="BD32" s="31">
        <v>2.7</v>
      </c>
      <c r="BE32" s="31">
        <v>2.2999999999999998</v>
      </c>
      <c r="BF32" s="31">
        <v>2</v>
      </c>
      <c r="BG32" s="31">
        <v>1.7</v>
      </c>
      <c r="BH32" s="31">
        <v>1.5</v>
      </c>
      <c r="BI32" s="31">
        <v>1.3</v>
      </c>
      <c r="BJ32" s="31">
        <v>1.2</v>
      </c>
      <c r="BK32" s="31">
        <v>1.1000000000000001</v>
      </c>
      <c r="BL32" s="31">
        <v>1</v>
      </c>
      <c r="BM32" s="31">
        <v>0.9</v>
      </c>
      <c r="BN32" s="31">
        <v>0.9</v>
      </c>
      <c r="BO32" s="31">
        <v>0.9</v>
      </c>
      <c r="BP32" s="31">
        <v>1</v>
      </c>
      <c r="BQ32" s="31">
        <v>1.1000000000000001</v>
      </c>
      <c r="BR32" s="31">
        <v>1.2</v>
      </c>
      <c r="BS32" s="31">
        <v>1.3</v>
      </c>
      <c r="BT32" s="31">
        <v>1.5</v>
      </c>
      <c r="BU32" s="31">
        <v>1.6</v>
      </c>
      <c r="BV32" s="31">
        <v>1.9</v>
      </c>
      <c r="BW32" s="31">
        <v>2.1</v>
      </c>
      <c r="BX32" s="31">
        <v>2.2999999999999998</v>
      </c>
      <c r="BY32" s="27" t="s">
        <v>276</v>
      </c>
      <c r="BZ32" s="27" t="s">
        <v>353</v>
      </c>
      <c r="CA32" s="27"/>
    </row>
    <row r="33" spans="1:79">
      <c r="A33" s="27" t="s">
        <v>354</v>
      </c>
      <c r="B33" s="27" t="s">
        <v>355</v>
      </c>
      <c r="C33" s="27" t="s">
        <v>274</v>
      </c>
      <c r="D33" s="27"/>
      <c r="E33" s="27"/>
      <c r="F33" s="29" t="s">
        <v>275</v>
      </c>
      <c r="G33" s="29">
        <v>-2.15</v>
      </c>
      <c r="H33" s="29">
        <v>11.67</v>
      </c>
      <c r="I33" s="29">
        <v>16.11</v>
      </c>
      <c r="J33" s="29">
        <v>11.62</v>
      </c>
      <c r="K33" s="29">
        <v>6.34</v>
      </c>
      <c r="L33" s="29">
        <v>14.34</v>
      </c>
      <c r="M33" s="29">
        <v>18.440000000000001</v>
      </c>
      <c r="N33" s="29">
        <v>14.05</v>
      </c>
      <c r="O33" s="29">
        <v>16.12</v>
      </c>
      <c r="P33" s="29">
        <v>24.61</v>
      </c>
      <c r="Q33" s="29">
        <v>14.33</v>
      </c>
      <c r="R33" s="29">
        <v>2.37</v>
      </c>
      <c r="S33" s="29">
        <v>8.1300000000000008</v>
      </c>
      <c r="T33" s="29">
        <v>14.06</v>
      </c>
      <c r="U33" s="29">
        <v>12.97</v>
      </c>
      <c r="V33" s="29">
        <v>8.57</v>
      </c>
      <c r="W33" s="29">
        <v>-0.52</v>
      </c>
      <c r="X33" s="29">
        <v>-20.54</v>
      </c>
      <c r="Y33" s="29">
        <v>9.25</v>
      </c>
      <c r="Z33" s="29">
        <v>13.99</v>
      </c>
      <c r="AA33" s="29">
        <v>2.21</v>
      </c>
      <c r="AB33" s="29">
        <v>7.44</v>
      </c>
      <c r="AC33" s="29">
        <v>5.32</v>
      </c>
      <c r="AD33" s="29">
        <v>2.79</v>
      </c>
      <c r="AE33" s="29">
        <v>1.49</v>
      </c>
      <c r="AF33" s="29">
        <v>3.97</v>
      </c>
      <c r="AG33" s="29">
        <v>5.0599999999999996</v>
      </c>
      <c r="AH33" s="29">
        <v>-0.61</v>
      </c>
      <c r="AI33" s="29">
        <v>0.41</v>
      </c>
      <c r="AJ33" s="29">
        <v>5.75</v>
      </c>
      <c r="AK33" s="29">
        <v>1.32</v>
      </c>
      <c r="AL33" s="29">
        <v>-0.13</v>
      </c>
      <c r="AM33" s="29">
        <v>2.81</v>
      </c>
      <c r="AN33" s="29">
        <v>3.11</v>
      </c>
      <c r="AO33" s="29">
        <v>5.35</v>
      </c>
      <c r="AP33" s="29">
        <v>6.58</v>
      </c>
      <c r="AQ33" s="29">
        <v>9.7799999999999994</v>
      </c>
      <c r="AR33" s="29">
        <v>-2.2000000000000002</v>
      </c>
      <c r="AS33" s="29">
        <v>-2.13</v>
      </c>
      <c r="AT33" s="29">
        <v>3.54</v>
      </c>
      <c r="AU33" s="29">
        <v>2.76</v>
      </c>
      <c r="AV33" s="30">
        <v>-1.2</v>
      </c>
      <c r="AW33" s="31">
        <v>1.7</v>
      </c>
      <c r="AX33" s="31">
        <v>2.4</v>
      </c>
      <c r="AY33" s="31">
        <v>2.9</v>
      </c>
      <c r="AZ33" s="31">
        <v>2.7</v>
      </c>
      <c r="BA33" s="31">
        <v>2.5</v>
      </c>
      <c r="BB33" s="31">
        <v>2.2999999999999998</v>
      </c>
      <c r="BC33" s="31">
        <v>2.2000000000000002</v>
      </c>
      <c r="BD33" s="31">
        <v>2.2000000000000002</v>
      </c>
      <c r="BE33" s="31">
        <v>2.2999999999999998</v>
      </c>
      <c r="BF33" s="31">
        <v>2.4</v>
      </c>
      <c r="BG33" s="31">
        <v>2.5</v>
      </c>
      <c r="BH33" s="31">
        <v>2.6</v>
      </c>
      <c r="BI33" s="31">
        <v>2.8</v>
      </c>
      <c r="BJ33" s="31">
        <v>2.9</v>
      </c>
      <c r="BK33" s="31">
        <v>3</v>
      </c>
      <c r="BL33" s="31">
        <v>3</v>
      </c>
      <c r="BM33" s="31">
        <v>3.1</v>
      </c>
      <c r="BN33" s="31">
        <v>3.1</v>
      </c>
      <c r="BO33" s="31">
        <v>3</v>
      </c>
      <c r="BP33" s="31">
        <v>2.9</v>
      </c>
      <c r="BQ33" s="31">
        <v>2.8</v>
      </c>
      <c r="BR33" s="31">
        <v>2.6</v>
      </c>
      <c r="BS33" s="31">
        <v>2.2999999999999998</v>
      </c>
      <c r="BT33" s="31">
        <v>2</v>
      </c>
      <c r="BU33" s="31">
        <v>1.6</v>
      </c>
      <c r="BV33" s="31">
        <v>1.1000000000000001</v>
      </c>
      <c r="BW33" s="31">
        <v>0.6</v>
      </c>
      <c r="BX33" s="31">
        <v>0</v>
      </c>
      <c r="BY33" s="27" t="s">
        <v>276</v>
      </c>
      <c r="BZ33" s="27" t="s">
        <v>356</v>
      </c>
      <c r="CA33" s="27"/>
    </row>
    <row r="34" spans="1:79">
      <c r="A34" s="27" t="s">
        <v>357</v>
      </c>
      <c r="B34" s="27" t="s">
        <v>358</v>
      </c>
      <c r="C34" s="27" t="s">
        <v>274</v>
      </c>
      <c r="D34" s="27"/>
      <c r="E34" s="27"/>
      <c r="F34" s="29" t="s">
        <v>275</v>
      </c>
      <c r="G34" s="29">
        <v>13.86</v>
      </c>
      <c r="H34" s="29">
        <v>2.0499999999999998</v>
      </c>
      <c r="I34" s="29">
        <v>16.46</v>
      </c>
      <c r="J34" s="29">
        <v>12.62</v>
      </c>
      <c r="K34" s="29">
        <v>1.29</v>
      </c>
      <c r="L34" s="29">
        <v>35.03</v>
      </c>
      <c r="M34" s="29">
        <v>24.44</v>
      </c>
      <c r="N34" s="29">
        <v>10.68</v>
      </c>
      <c r="O34" s="29">
        <v>-3.67</v>
      </c>
      <c r="P34" s="29">
        <v>5.09</v>
      </c>
      <c r="Q34" s="29">
        <v>12.22</v>
      </c>
      <c r="R34" s="29">
        <v>12.12</v>
      </c>
      <c r="S34" s="29">
        <v>10.06</v>
      </c>
      <c r="T34" s="29">
        <v>18.100000000000001</v>
      </c>
      <c r="U34" s="29">
        <v>22.96</v>
      </c>
      <c r="V34" s="29">
        <v>10.19</v>
      </c>
      <c r="W34" s="29">
        <v>18.71</v>
      </c>
      <c r="X34" s="29">
        <v>14.56</v>
      </c>
      <c r="Y34" s="29">
        <v>12.27</v>
      </c>
      <c r="Z34" s="29">
        <v>16.989999999999998</v>
      </c>
      <c r="AA34" s="29">
        <v>-1.8</v>
      </c>
      <c r="AB34" s="29">
        <v>12.81</v>
      </c>
      <c r="AC34" s="29">
        <v>13.58</v>
      </c>
      <c r="AD34" s="29">
        <v>21</v>
      </c>
      <c r="AE34" s="29">
        <v>7.9</v>
      </c>
      <c r="AF34" s="29">
        <v>12.04</v>
      </c>
      <c r="AG34" s="29">
        <v>12.6</v>
      </c>
      <c r="AH34" s="29">
        <v>7.6</v>
      </c>
      <c r="AI34" s="29">
        <v>-0.46</v>
      </c>
      <c r="AJ34" s="29">
        <v>13.03</v>
      </c>
      <c r="AK34" s="29">
        <v>15.42</v>
      </c>
      <c r="AL34" s="29">
        <v>5.79</v>
      </c>
      <c r="AM34" s="29">
        <v>3.82</v>
      </c>
      <c r="AN34" s="29">
        <v>2.1</v>
      </c>
      <c r="AO34" s="29">
        <v>0.23</v>
      </c>
      <c r="AP34" s="29">
        <v>2.37</v>
      </c>
      <c r="AQ34" s="29">
        <v>2.48</v>
      </c>
      <c r="AR34" s="29">
        <v>3.98</v>
      </c>
      <c r="AS34" s="29">
        <v>0.24</v>
      </c>
      <c r="AT34" s="29">
        <v>-1.71</v>
      </c>
      <c r="AU34" s="29">
        <v>10.85</v>
      </c>
      <c r="AV34" s="30">
        <v>4.9000000000000004</v>
      </c>
      <c r="AW34" s="31">
        <v>-0.3</v>
      </c>
      <c r="AX34" s="31">
        <v>2.4</v>
      </c>
      <c r="AY34" s="31">
        <v>3.3</v>
      </c>
      <c r="AZ34" s="31">
        <v>3.9</v>
      </c>
      <c r="BA34" s="31">
        <v>4</v>
      </c>
      <c r="BB34" s="31">
        <v>3.8</v>
      </c>
      <c r="BC34" s="31">
        <v>3.7</v>
      </c>
      <c r="BD34" s="31">
        <v>3.6</v>
      </c>
      <c r="BE34" s="31">
        <v>3.6</v>
      </c>
      <c r="BF34" s="31">
        <v>3.5</v>
      </c>
      <c r="BG34" s="31">
        <v>3.5</v>
      </c>
      <c r="BH34" s="31">
        <v>3.5</v>
      </c>
      <c r="BI34" s="31">
        <v>3.4</v>
      </c>
      <c r="BJ34" s="31">
        <v>3.4</v>
      </c>
      <c r="BK34" s="31">
        <v>3.4</v>
      </c>
      <c r="BL34" s="31">
        <v>3.4</v>
      </c>
      <c r="BM34" s="31">
        <v>3.4</v>
      </c>
      <c r="BN34" s="31">
        <v>3.4</v>
      </c>
      <c r="BO34" s="31">
        <v>3.3</v>
      </c>
      <c r="BP34" s="31">
        <v>3.3</v>
      </c>
      <c r="BQ34" s="31">
        <v>3.3</v>
      </c>
      <c r="BR34" s="31">
        <v>3.2</v>
      </c>
      <c r="BS34" s="31">
        <v>3.2</v>
      </c>
      <c r="BT34" s="31">
        <v>3.1</v>
      </c>
      <c r="BU34" s="31">
        <v>3</v>
      </c>
      <c r="BV34" s="31">
        <v>2.9</v>
      </c>
      <c r="BW34" s="31">
        <v>2.9</v>
      </c>
      <c r="BX34" s="31">
        <v>2.8</v>
      </c>
      <c r="BY34" s="27" t="s">
        <v>276</v>
      </c>
      <c r="BZ34" s="27" t="s">
        <v>359</v>
      </c>
      <c r="CA34" s="27"/>
    </row>
    <row r="35" spans="1:79">
      <c r="A35" s="27" t="s">
        <v>360</v>
      </c>
      <c r="B35" s="27" t="s">
        <v>361</v>
      </c>
      <c r="C35" s="27" t="s">
        <v>274</v>
      </c>
      <c r="D35" s="27"/>
      <c r="E35" s="27"/>
      <c r="F35" s="29" t="s">
        <v>275</v>
      </c>
      <c r="G35" s="29">
        <v>4.67</v>
      </c>
      <c r="H35" s="29">
        <v>1.51</v>
      </c>
      <c r="I35" s="29">
        <v>6.88</v>
      </c>
      <c r="J35" s="29">
        <v>4.32</v>
      </c>
      <c r="K35" s="29">
        <v>-2.04</v>
      </c>
      <c r="L35" s="29">
        <v>33.200000000000003</v>
      </c>
      <c r="M35" s="29">
        <v>18.09</v>
      </c>
      <c r="N35" s="29">
        <v>13.22</v>
      </c>
      <c r="O35" s="29">
        <v>15.82</v>
      </c>
      <c r="P35" s="29">
        <v>13.43</v>
      </c>
      <c r="Q35" s="29">
        <v>19.98</v>
      </c>
      <c r="R35" s="29">
        <v>4.82</v>
      </c>
      <c r="S35" s="29">
        <v>6.74</v>
      </c>
      <c r="T35" s="29">
        <v>23.94</v>
      </c>
      <c r="U35" s="29">
        <v>22.03</v>
      </c>
      <c r="V35" s="29">
        <v>14.14</v>
      </c>
      <c r="W35" s="29">
        <v>2.36</v>
      </c>
      <c r="X35" s="29">
        <v>-24.22</v>
      </c>
      <c r="Y35" s="29">
        <v>24.64</v>
      </c>
      <c r="Z35" s="29">
        <v>22.09</v>
      </c>
      <c r="AA35" s="29">
        <v>-3.46</v>
      </c>
      <c r="AB35" s="29">
        <v>14.89</v>
      </c>
      <c r="AC35" s="29">
        <v>10.48</v>
      </c>
      <c r="AD35" s="29">
        <v>12.08</v>
      </c>
      <c r="AE35" s="29">
        <v>7.75</v>
      </c>
      <c r="AF35" s="29">
        <v>12.47</v>
      </c>
      <c r="AG35" s="29">
        <v>11.38</v>
      </c>
      <c r="AH35" s="29">
        <v>3.26</v>
      </c>
      <c r="AI35" s="29">
        <v>-6.91</v>
      </c>
      <c r="AJ35" s="29">
        <v>17.510000000000002</v>
      </c>
      <c r="AK35" s="29">
        <v>14.51</v>
      </c>
      <c r="AL35" s="29">
        <v>2.57</v>
      </c>
      <c r="AM35" s="29">
        <v>1.64</v>
      </c>
      <c r="AN35" s="29">
        <v>1.26</v>
      </c>
      <c r="AO35" s="29">
        <v>2.11</v>
      </c>
      <c r="AP35" s="29">
        <v>5.17</v>
      </c>
      <c r="AQ35" s="29">
        <v>8.86</v>
      </c>
      <c r="AR35" s="29">
        <v>1.71</v>
      </c>
      <c r="AS35" s="29">
        <v>-1.91</v>
      </c>
      <c r="AT35" s="29">
        <v>-3.13</v>
      </c>
      <c r="AU35" s="29">
        <v>10.06</v>
      </c>
      <c r="AV35" s="30">
        <v>5.0999999999999996</v>
      </c>
      <c r="AW35" s="31">
        <v>1.9</v>
      </c>
      <c r="AX35" s="31">
        <v>3.3</v>
      </c>
      <c r="AY35" s="31">
        <v>3.5</v>
      </c>
      <c r="AZ35" s="31">
        <v>4</v>
      </c>
      <c r="BA35" s="31">
        <v>3.2</v>
      </c>
      <c r="BB35" s="31">
        <v>3.7</v>
      </c>
      <c r="BC35" s="31">
        <v>4</v>
      </c>
      <c r="BD35" s="31">
        <v>4.0999999999999996</v>
      </c>
      <c r="BE35" s="31">
        <v>4.2</v>
      </c>
      <c r="BF35" s="31">
        <v>4.0999999999999996</v>
      </c>
      <c r="BG35" s="31">
        <v>4</v>
      </c>
      <c r="BH35" s="31">
        <v>3.9</v>
      </c>
      <c r="BI35" s="31">
        <v>3.7</v>
      </c>
      <c r="BJ35" s="31">
        <v>3.5</v>
      </c>
      <c r="BK35" s="31">
        <v>3.4</v>
      </c>
      <c r="BL35" s="31">
        <v>3.2</v>
      </c>
      <c r="BM35" s="31">
        <v>3</v>
      </c>
      <c r="BN35" s="31">
        <v>2.9</v>
      </c>
      <c r="BO35" s="31">
        <v>2.8</v>
      </c>
      <c r="BP35" s="31">
        <v>2.7</v>
      </c>
      <c r="BQ35" s="31">
        <v>2.7</v>
      </c>
      <c r="BR35" s="31">
        <v>2.7</v>
      </c>
      <c r="BS35" s="31">
        <v>2.7</v>
      </c>
      <c r="BT35" s="31">
        <v>2.9</v>
      </c>
      <c r="BU35" s="31">
        <v>3</v>
      </c>
      <c r="BV35" s="31">
        <v>3.2</v>
      </c>
      <c r="BW35" s="31">
        <v>3.5</v>
      </c>
      <c r="BX35" s="31">
        <v>3.8</v>
      </c>
      <c r="BY35" s="27" t="s">
        <v>276</v>
      </c>
      <c r="BZ35" s="27" t="s">
        <v>362</v>
      </c>
      <c r="CA35" s="27"/>
    </row>
    <row r="36" spans="1:79">
      <c r="A36" s="27" t="s">
        <v>363</v>
      </c>
      <c r="B36" s="27" t="s">
        <v>364</v>
      </c>
      <c r="C36" s="27" t="s">
        <v>274</v>
      </c>
      <c r="D36" s="27"/>
      <c r="E36" s="27"/>
      <c r="F36" s="29" t="s">
        <v>275</v>
      </c>
      <c r="G36" s="29">
        <v>4.92</v>
      </c>
      <c r="H36" s="29">
        <v>7.41</v>
      </c>
      <c r="I36" s="29">
        <v>9.68</v>
      </c>
      <c r="J36" s="29">
        <v>7.87</v>
      </c>
      <c r="K36" s="29">
        <v>7.26</v>
      </c>
      <c r="L36" s="29">
        <v>10.050000000000001</v>
      </c>
      <c r="M36" s="29">
        <v>10.52</v>
      </c>
      <c r="N36" s="29">
        <v>12.19</v>
      </c>
      <c r="O36" s="29">
        <v>12.9</v>
      </c>
      <c r="P36" s="29">
        <v>11.86</v>
      </c>
      <c r="Q36" s="29">
        <v>12.16</v>
      </c>
      <c r="R36" s="29">
        <v>3.42</v>
      </c>
      <c r="S36" s="29">
        <v>6.21</v>
      </c>
      <c r="T36" s="29">
        <v>10.9</v>
      </c>
      <c r="U36" s="29">
        <v>9.9600000000000009</v>
      </c>
      <c r="V36" s="29">
        <v>9.67</v>
      </c>
      <c r="W36" s="29">
        <v>1.4</v>
      </c>
      <c r="X36" s="29">
        <v>-15.39</v>
      </c>
      <c r="Y36" s="29">
        <v>12.95</v>
      </c>
      <c r="Z36" s="29">
        <v>9.58</v>
      </c>
      <c r="AA36" s="29">
        <v>4.47</v>
      </c>
      <c r="AB36" s="29">
        <v>8.2200000000000006</v>
      </c>
      <c r="AC36" s="29">
        <v>1.9</v>
      </c>
      <c r="AD36" s="29">
        <v>2.29</v>
      </c>
      <c r="AE36" s="29">
        <v>4.01</v>
      </c>
      <c r="AF36" s="29">
        <v>5.62</v>
      </c>
      <c r="AG36" s="29">
        <v>5.32</v>
      </c>
      <c r="AH36" s="29">
        <v>1.6</v>
      </c>
      <c r="AI36" s="29">
        <v>-1.77</v>
      </c>
      <c r="AJ36" s="29">
        <v>7</v>
      </c>
      <c r="AK36" s="29">
        <v>3.47</v>
      </c>
      <c r="AL36" s="29">
        <v>1.17</v>
      </c>
      <c r="AM36" s="29">
        <v>0.91</v>
      </c>
      <c r="AN36" s="29">
        <v>2.75</v>
      </c>
      <c r="AO36" s="29">
        <v>3.58</v>
      </c>
      <c r="AP36" s="29">
        <v>4.05</v>
      </c>
      <c r="AQ36" s="29">
        <v>5.58</v>
      </c>
      <c r="AR36" s="29">
        <v>1.98</v>
      </c>
      <c r="AS36" s="29">
        <v>1.56</v>
      </c>
      <c r="AT36" s="29">
        <v>-1.03</v>
      </c>
      <c r="AU36" s="29">
        <v>3.57</v>
      </c>
      <c r="AV36" s="30">
        <v>2.7</v>
      </c>
      <c r="AW36" s="31">
        <v>1.9</v>
      </c>
      <c r="AX36" s="31">
        <v>2.7</v>
      </c>
      <c r="AY36" s="31">
        <v>2.9</v>
      </c>
      <c r="AZ36" s="31">
        <v>2.7</v>
      </c>
      <c r="BA36" s="31">
        <v>2.6</v>
      </c>
      <c r="BB36" s="31">
        <v>2.6</v>
      </c>
      <c r="BC36" s="31">
        <v>2.6</v>
      </c>
      <c r="BD36" s="31">
        <v>2.6</v>
      </c>
      <c r="BE36" s="31">
        <v>2.5</v>
      </c>
      <c r="BF36" s="31">
        <v>2.4</v>
      </c>
      <c r="BG36" s="31">
        <v>2.2999999999999998</v>
      </c>
      <c r="BH36" s="31">
        <v>2.2000000000000002</v>
      </c>
      <c r="BI36" s="31">
        <v>2.1</v>
      </c>
      <c r="BJ36" s="31">
        <v>2</v>
      </c>
      <c r="BK36" s="31">
        <v>1.9</v>
      </c>
      <c r="BL36" s="31">
        <v>1.8</v>
      </c>
      <c r="BM36" s="31">
        <v>1.7</v>
      </c>
      <c r="BN36" s="31">
        <v>1.6</v>
      </c>
      <c r="BO36" s="31">
        <v>1.5</v>
      </c>
      <c r="BP36" s="31">
        <v>1.5</v>
      </c>
      <c r="BQ36" s="31">
        <v>1.4</v>
      </c>
      <c r="BR36" s="31">
        <v>1.4</v>
      </c>
      <c r="BS36" s="31">
        <v>1.4</v>
      </c>
      <c r="BT36" s="31">
        <v>1.4</v>
      </c>
      <c r="BU36" s="31">
        <v>1.4</v>
      </c>
      <c r="BV36" s="31">
        <v>1.4</v>
      </c>
      <c r="BW36" s="31">
        <v>1.5</v>
      </c>
      <c r="BX36" s="31">
        <v>1.6</v>
      </c>
      <c r="BY36" s="27" t="s">
        <v>276</v>
      </c>
      <c r="BZ36" s="27" t="s">
        <v>365</v>
      </c>
      <c r="CA36" s="27"/>
    </row>
    <row r="37" spans="1:79">
      <c r="A37" s="28" t="s">
        <v>366</v>
      </c>
      <c r="B37" s="27"/>
      <c r="C37" s="27"/>
      <c r="D37" s="27"/>
      <c r="E37" s="27"/>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T37" s="29"/>
      <c r="BU37" s="29"/>
      <c r="BV37" s="29"/>
      <c r="BW37" s="29"/>
      <c r="BX37" s="29"/>
      <c r="BY37" s="27"/>
      <c r="BZ37" s="27"/>
      <c r="CA37" s="27"/>
    </row>
    <row r="38" spans="1:79">
      <c r="A38" s="27" t="s">
        <v>367</v>
      </c>
      <c r="B38" s="27" t="s">
        <v>368</v>
      </c>
      <c r="C38" s="27" t="s">
        <v>274</v>
      </c>
      <c r="D38" s="27"/>
      <c r="E38" s="27"/>
      <c r="F38" s="29" t="s">
        <v>275</v>
      </c>
      <c r="G38" s="29">
        <v>3.83</v>
      </c>
      <c r="H38" s="29">
        <v>5.23</v>
      </c>
      <c r="I38" s="29">
        <v>6.38</v>
      </c>
      <c r="J38" s="29">
        <v>5.1100000000000003</v>
      </c>
      <c r="K38" s="29">
        <v>4.72</v>
      </c>
      <c r="L38" s="29">
        <v>6.01</v>
      </c>
      <c r="M38" s="29">
        <v>5.43</v>
      </c>
      <c r="N38" s="29">
        <v>5.71</v>
      </c>
      <c r="O38" s="29">
        <v>6.43</v>
      </c>
      <c r="P38" s="29">
        <v>6.19</v>
      </c>
      <c r="Q38" s="29">
        <v>5.58</v>
      </c>
      <c r="R38" s="29">
        <v>4.2300000000000004</v>
      </c>
      <c r="S38" s="29">
        <v>4.25</v>
      </c>
      <c r="T38" s="29">
        <v>5.63</v>
      </c>
      <c r="U38" s="29">
        <v>6.55</v>
      </c>
      <c r="V38" s="29">
        <v>4.78</v>
      </c>
      <c r="W38" s="29">
        <v>2.6</v>
      </c>
      <c r="X38" s="29">
        <v>-7.22</v>
      </c>
      <c r="Y38" s="29">
        <v>6.77</v>
      </c>
      <c r="Z38" s="29">
        <v>5.26</v>
      </c>
      <c r="AA38" s="29">
        <v>3.28</v>
      </c>
      <c r="AB38" s="29">
        <v>5.13</v>
      </c>
      <c r="AC38" s="29">
        <v>-0.22</v>
      </c>
      <c r="AD38" s="29">
        <v>0.22</v>
      </c>
      <c r="AE38" s="29">
        <v>2.48</v>
      </c>
      <c r="AF38" s="29">
        <v>2.63</v>
      </c>
      <c r="AG38" s="29">
        <v>2.81</v>
      </c>
      <c r="AH38" s="29">
        <v>0.86</v>
      </c>
      <c r="AI38" s="29">
        <v>0.11</v>
      </c>
      <c r="AJ38" s="29">
        <v>2.2799999999999998</v>
      </c>
      <c r="AK38" s="29">
        <v>1.5</v>
      </c>
      <c r="AL38" s="29">
        <v>0.83</v>
      </c>
      <c r="AM38" s="29">
        <v>0.87</v>
      </c>
      <c r="AN38" s="29">
        <v>0.98</v>
      </c>
      <c r="AO38" s="29">
        <v>1.08</v>
      </c>
      <c r="AP38" s="29">
        <v>1.26</v>
      </c>
      <c r="AQ38" s="29">
        <v>1.34</v>
      </c>
      <c r="AR38" s="29">
        <v>1.53</v>
      </c>
      <c r="AS38" s="29">
        <v>1.02</v>
      </c>
      <c r="AT38" s="29">
        <v>-2.33</v>
      </c>
      <c r="AU38" s="29">
        <v>1.71</v>
      </c>
      <c r="AV38" s="30">
        <v>2</v>
      </c>
      <c r="AW38" s="31">
        <v>0.9</v>
      </c>
      <c r="AX38" s="31">
        <v>1.1000000000000001</v>
      </c>
      <c r="AY38" s="31">
        <v>1.2</v>
      </c>
      <c r="AZ38" s="31">
        <v>1.1000000000000001</v>
      </c>
      <c r="BA38" s="31">
        <v>1.2</v>
      </c>
      <c r="BB38" s="31">
        <v>1.1000000000000001</v>
      </c>
      <c r="BC38" s="31">
        <v>1.2</v>
      </c>
      <c r="BD38" s="31">
        <v>1.2</v>
      </c>
      <c r="BE38" s="31">
        <v>1.2</v>
      </c>
      <c r="BF38" s="31">
        <v>1.1000000000000001</v>
      </c>
      <c r="BG38" s="31">
        <v>1.1000000000000001</v>
      </c>
      <c r="BH38" s="31">
        <v>1</v>
      </c>
      <c r="BI38" s="31">
        <v>0.9</v>
      </c>
      <c r="BJ38" s="31">
        <v>0.8</v>
      </c>
      <c r="BK38" s="31">
        <v>0.7</v>
      </c>
      <c r="BL38" s="31">
        <v>0.5</v>
      </c>
      <c r="BM38" s="31">
        <v>0.4</v>
      </c>
      <c r="BN38" s="31">
        <v>0.4</v>
      </c>
      <c r="BO38" s="31">
        <v>0.3</v>
      </c>
      <c r="BP38" s="31">
        <v>0.2</v>
      </c>
      <c r="BQ38" s="31">
        <v>0.2</v>
      </c>
      <c r="BR38" s="31">
        <v>0.2</v>
      </c>
      <c r="BS38" s="31">
        <v>0.2</v>
      </c>
      <c r="BT38" s="31">
        <v>0.3</v>
      </c>
      <c r="BU38" s="31">
        <v>0.4</v>
      </c>
      <c r="BV38" s="31">
        <v>0.6</v>
      </c>
      <c r="BW38" s="31">
        <v>0.7</v>
      </c>
      <c r="BX38" s="31">
        <v>1</v>
      </c>
      <c r="BY38" s="27" t="s">
        <v>276</v>
      </c>
      <c r="BZ38" s="27" t="s">
        <v>369</v>
      </c>
      <c r="CA38" s="27"/>
    </row>
    <row r="39" spans="1:79">
      <c r="A39" s="27" t="s">
        <v>370</v>
      </c>
      <c r="B39" s="27" t="s">
        <v>371</v>
      </c>
      <c r="C39" s="27" t="s">
        <v>274</v>
      </c>
      <c r="D39" s="27"/>
      <c r="E39" s="27"/>
      <c r="F39" s="29" t="s">
        <v>275</v>
      </c>
      <c r="G39" s="29">
        <v>1.6</v>
      </c>
      <c r="H39" s="29">
        <v>0.52</v>
      </c>
      <c r="I39" s="29">
        <v>0.81</v>
      </c>
      <c r="J39" s="29">
        <v>0.99</v>
      </c>
      <c r="K39" s="29">
        <v>0.65</v>
      </c>
      <c r="L39" s="29">
        <v>0.98</v>
      </c>
      <c r="M39" s="29">
        <v>1.27</v>
      </c>
      <c r="N39" s="29">
        <v>1.44</v>
      </c>
      <c r="O39" s="29">
        <v>1.84</v>
      </c>
      <c r="P39" s="29">
        <v>1.76</v>
      </c>
      <c r="Q39" s="29">
        <v>0.82</v>
      </c>
      <c r="R39" s="29">
        <v>1.01</v>
      </c>
      <c r="S39" s="29">
        <v>0.68</v>
      </c>
      <c r="T39" s="29">
        <v>0.52</v>
      </c>
      <c r="U39" s="29">
        <v>0.56999999999999995</v>
      </c>
      <c r="V39" s="29">
        <v>0.97</v>
      </c>
      <c r="W39" s="29">
        <v>0.33</v>
      </c>
      <c r="X39" s="29">
        <v>0.54</v>
      </c>
      <c r="Y39" s="29">
        <v>0.73</v>
      </c>
      <c r="Z39" s="29">
        <v>0.1</v>
      </c>
      <c r="AA39" s="29">
        <v>0.83</v>
      </c>
      <c r="AB39" s="29">
        <v>0.85</v>
      </c>
      <c r="AC39" s="29">
        <v>0.65</v>
      </c>
      <c r="AD39" s="29">
        <v>0.6</v>
      </c>
      <c r="AE39" s="29">
        <v>0.7</v>
      </c>
      <c r="AF39" s="29">
        <v>1</v>
      </c>
      <c r="AG39" s="29">
        <v>0.88</v>
      </c>
      <c r="AH39" s="29">
        <v>0.65</v>
      </c>
      <c r="AI39" s="29">
        <v>0.92</v>
      </c>
      <c r="AJ39" s="29">
        <v>0.82</v>
      </c>
      <c r="AK39" s="29">
        <v>0.37</v>
      </c>
      <c r="AL39" s="29">
        <v>0.64</v>
      </c>
      <c r="AM39" s="29">
        <v>0.7</v>
      </c>
      <c r="AN39" s="29">
        <v>0.63</v>
      </c>
      <c r="AO39" s="29">
        <v>0.56999999999999995</v>
      </c>
      <c r="AP39" s="29">
        <v>0.67</v>
      </c>
      <c r="AQ39" s="29">
        <v>0.6</v>
      </c>
      <c r="AR39" s="29">
        <v>0.82</v>
      </c>
      <c r="AS39" s="29">
        <v>1.01</v>
      </c>
      <c r="AT39" s="29">
        <v>0.84</v>
      </c>
      <c r="AU39" s="29">
        <v>0.98</v>
      </c>
      <c r="AV39" s="30">
        <v>0.7</v>
      </c>
      <c r="AW39" s="31">
        <v>0.6</v>
      </c>
      <c r="AX39" s="31">
        <v>0.7</v>
      </c>
      <c r="AY39" s="31">
        <v>0.8</v>
      </c>
      <c r="AZ39" s="31">
        <v>0.7</v>
      </c>
      <c r="BA39" s="31">
        <v>0.8</v>
      </c>
      <c r="BB39" s="31">
        <v>0.7</v>
      </c>
      <c r="BC39" s="31">
        <v>0.6</v>
      </c>
      <c r="BD39" s="31">
        <v>0.5</v>
      </c>
      <c r="BE39" s="31">
        <v>0.4</v>
      </c>
      <c r="BF39" s="31">
        <v>0.4</v>
      </c>
      <c r="BG39" s="31">
        <v>0.3</v>
      </c>
      <c r="BH39" s="31">
        <v>0.3</v>
      </c>
      <c r="BI39" s="31">
        <v>0.3</v>
      </c>
      <c r="BJ39" s="31">
        <v>0.2</v>
      </c>
      <c r="BK39" s="31">
        <v>0.2</v>
      </c>
      <c r="BL39" s="31">
        <v>0.2</v>
      </c>
      <c r="BM39" s="31">
        <v>0.2</v>
      </c>
      <c r="BN39" s="31">
        <v>0.2</v>
      </c>
      <c r="BO39" s="31">
        <v>0.2</v>
      </c>
      <c r="BP39" s="31">
        <v>0.2</v>
      </c>
      <c r="BQ39" s="31">
        <v>0.2</v>
      </c>
      <c r="BR39" s="31">
        <v>0.2</v>
      </c>
      <c r="BS39" s="31">
        <v>0.2</v>
      </c>
      <c r="BT39" s="31">
        <v>0.3</v>
      </c>
      <c r="BU39" s="31">
        <v>0.3</v>
      </c>
      <c r="BV39" s="31">
        <v>0.3</v>
      </c>
      <c r="BW39" s="31">
        <v>0.4</v>
      </c>
      <c r="BX39" s="31">
        <v>0.4</v>
      </c>
      <c r="BY39" s="27" t="s">
        <v>276</v>
      </c>
      <c r="BZ39" s="27" t="s">
        <v>372</v>
      </c>
      <c r="CA39" s="27"/>
    </row>
    <row r="40" spans="1:79">
      <c r="A40" s="27" t="s">
        <v>373</v>
      </c>
      <c r="B40" s="27" t="s">
        <v>374</v>
      </c>
      <c r="C40" s="27" t="s">
        <v>274</v>
      </c>
      <c r="D40" s="27"/>
      <c r="E40" s="27"/>
      <c r="F40" s="29" t="s">
        <v>275</v>
      </c>
      <c r="G40" s="29">
        <v>-0.64</v>
      </c>
      <c r="H40" s="29">
        <v>3.18</v>
      </c>
      <c r="I40" s="29">
        <v>4.5199999999999996</v>
      </c>
      <c r="J40" s="29">
        <v>3.34</v>
      </c>
      <c r="K40" s="29">
        <v>1.84</v>
      </c>
      <c r="L40" s="29">
        <v>4.0999999999999996</v>
      </c>
      <c r="M40" s="29">
        <v>5.42</v>
      </c>
      <c r="N40" s="29">
        <v>4.34</v>
      </c>
      <c r="O40" s="29">
        <v>5.07</v>
      </c>
      <c r="P40" s="29">
        <v>8.39</v>
      </c>
      <c r="Q40" s="29">
        <v>5.54</v>
      </c>
      <c r="R40" s="29">
        <v>0.95</v>
      </c>
      <c r="S40" s="29">
        <v>3.13</v>
      </c>
      <c r="T40" s="29">
        <v>5.47</v>
      </c>
      <c r="U40" s="29">
        <v>5.27</v>
      </c>
      <c r="V40" s="29">
        <v>3.59</v>
      </c>
      <c r="W40" s="29">
        <v>-0.22</v>
      </c>
      <c r="X40" s="29">
        <v>-8.11</v>
      </c>
      <c r="Y40" s="29">
        <v>3.06</v>
      </c>
      <c r="Z40" s="29">
        <v>4.53</v>
      </c>
      <c r="AA40" s="29">
        <v>0.75</v>
      </c>
      <c r="AB40" s="29">
        <v>2.46</v>
      </c>
      <c r="AC40" s="29">
        <v>1.75</v>
      </c>
      <c r="AD40" s="29">
        <v>0.94</v>
      </c>
      <c r="AE40" s="29">
        <v>0.49</v>
      </c>
      <c r="AF40" s="29">
        <v>1.27</v>
      </c>
      <c r="AG40" s="29">
        <v>1.6</v>
      </c>
      <c r="AH40" s="29">
        <v>-0.19</v>
      </c>
      <c r="AI40" s="29">
        <v>0.12</v>
      </c>
      <c r="AJ40" s="29">
        <v>1.73</v>
      </c>
      <c r="AK40" s="29">
        <v>0.39</v>
      </c>
      <c r="AL40" s="29">
        <v>-0.04</v>
      </c>
      <c r="AM40" s="29">
        <v>0.8</v>
      </c>
      <c r="AN40" s="29">
        <v>0.88</v>
      </c>
      <c r="AO40" s="29">
        <v>1.52</v>
      </c>
      <c r="AP40" s="29">
        <v>1.91</v>
      </c>
      <c r="AQ40" s="29">
        <v>2.94</v>
      </c>
      <c r="AR40" s="29">
        <v>-0.7</v>
      </c>
      <c r="AS40" s="29">
        <v>-0.65</v>
      </c>
      <c r="AT40" s="29">
        <v>1.03</v>
      </c>
      <c r="AU40" s="29">
        <v>0.84</v>
      </c>
      <c r="AV40" s="30">
        <v>-0.4</v>
      </c>
      <c r="AW40" s="31">
        <v>0.5</v>
      </c>
      <c r="AX40" s="31">
        <v>0.7</v>
      </c>
      <c r="AY40" s="31">
        <v>0.8</v>
      </c>
      <c r="AZ40" s="31">
        <v>0.8</v>
      </c>
      <c r="BA40" s="31">
        <v>0.7</v>
      </c>
      <c r="BB40" s="31">
        <v>0.7</v>
      </c>
      <c r="BC40" s="31">
        <v>0.6</v>
      </c>
      <c r="BD40" s="31">
        <v>0.6</v>
      </c>
      <c r="BE40" s="31">
        <v>0.7</v>
      </c>
      <c r="BF40" s="31">
        <v>0.7</v>
      </c>
      <c r="BG40" s="31">
        <v>0.7</v>
      </c>
      <c r="BH40" s="31">
        <v>0.8</v>
      </c>
      <c r="BI40" s="31">
        <v>0.8</v>
      </c>
      <c r="BJ40" s="31">
        <v>0.8</v>
      </c>
      <c r="BK40" s="31">
        <v>0.9</v>
      </c>
      <c r="BL40" s="31">
        <v>0.9</v>
      </c>
      <c r="BM40" s="31">
        <v>0.9</v>
      </c>
      <c r="BN40" s="31">
        <v>0.9</v>
      </c>
      <c r="BO40" s="31">
        <v>0.9</v>
      </c>
      <c r="BP40" s="31">
        <v>0.9</v>
      </c>
      <c r="BQ40" s="31">
        <v>0.9</v>
      </c>
      <c r="BR40" s="31">
        <v>0.8</v>
      </c>
      <c r="BS40" s="31">
        <v>0.7</v>
      </c>
      <c r="BT40" s="31">
        <v>0.6</v>
      </c>
      <c r="BU40" s="31">
        <v>0.5</v>
      </c>
      <c r="BV40" s="31">
        <v>0.4</v>
      </c>
      <c r="BW40" s="31">
        <v>0.2</v>
      </c>
      <c r="BX40" s="31">
        <v>0</v>
      </c>
      <c r="BY40" s="27" t="s">
        <v>276</v>
      </c>
      <c r="BZ40" s="27" t="s">
        <v>375</v>
      </c>
      <c r="CA40" s="27"/>
    </row>
    <row r="41" spans="1:79">
      <c r="A41" s="27" t="s">
        <v>376</v>
      </c>
      <c r="B41" s="27" t="s">
        <v>377</v>
      </c>
      <c r="C41" s="27" t="s">
        <v>274</v>
      </c>
      <c r="D41" s="27"/>
      <c r="E41" s="27"/>
      <c r="F41" s="29" t="s">
        <v>275</v>
      </c>
      <c r="G41" s="29">
        <v>1.37</v>
      </c>
      <c r="H41" s="29">
        <v>0.14000000000000001</v>
      </c>
      <c r="I41" s="29">
        <v>0.04</v>
      </c>
      <c r="J41" s="29">
        <v>-0.21</v>
      </c>
      <c r="K41" s="29">
        <v>1.1000000000000001</v>
      </c>
      <c r="L41" s="29">
        <v>0.36</v>
      </c>
      <c r="M41" s="29">
        <v>-0.27</v>
      </c>
      <c r="N41" s="29">
        <v>1.97</v>
      </c>
      <c r="O41" s="29">
        <v>0.93</v>
      </c>
      <c r="P41" s="29">
        <v>-2.5099999999999998</v>
      </c>
      <c r="Q41" s="29">
        <v>2.4900000000000002</v>
      </c>
      <c r="R41" s="29">
        <v>-2.0699999999999998</v>
      </c>
      <c r="S41" s="29">
        <v>-0.77</v>
      </c>
      <c r="T41" s="29">
        <v>1.06</v>
      </c>
      <c r="U41" s="29">
        <v>-0.64</v>
      </c>
      <c r="V41" s="29">
        <v>2.12</v>
      </c>
      <c r="W41" s="29">
        <v>-1.04</v>
      </c>
      <c r="X41" s="29">
        <v>-2.92</v>
      </c>
      <c r="Y41" s="29">
        <v>2.73</v>
      </c>
      <c r="Z41" s="29">
        <v>0.06</v>
      </c>
      <c r="AA41" s="29">
        <v>-0.19</v>
      </c>
      <c r="AB41" s="29">
        <v>0.12</v>
      </c>
      <c r="AC41" s="29">
        <v>-0.2</v>
      </c>
      <c r="AD41" s="29">
        <v>0.61</v>
      </c>
      <c r="AE41" s="29">
        <v>0.36</v>
      </c>
      <c r="AF41" s="29">
        <v>0.72</v>
      </c>
      <c r="AG41" s="29">
        <v>0.06</v>
      </c>
      <c r="AH41" s="29">
        <v>0.28000000000000003</v>
      </c>
      <c r="AI41" s="29">
        <v>-2.9</v>
      </c>
      <c r="AJ41" s="29">
        <v>1.89</v>
      </c>
      <c r="AK41" s="29">
        <v>1.08</v>
      </c>
      <c r="AL41" s="29">
        <v>-0.31</v>
      </c>
      <c r="AM41" s="29">
        <v>-1.5</v>
      </c>
      <c r="AN41" s="29">
        <v>0.06</v>
      </c>
      <c r="AO41" s="29">
        <v>0.15</v>
      </c>
      <c r="AP41" s="29">
        <v>-0.06</v>
      </c>
      <c r="AQ41" s="29">
        <v>0.37</v>
      </c>
      <c r="AR41" s="29">
        <v>0.26</v>
      </c>
      <c r="AS41" s="29">
        <v>0.11</v>
      </c>
      <c r="AT41" s="29">
        <v>-0.51</v>
      </c>
      <c r="AU41" s="29">
        <v>-0.15</v>
      </c>
      <c r="AV41" s="30">
        <v>0.2</v>
      </c>
      <c r="AW41" s="31">
        <v>-0.3</v>
      </c>
      <c r="AX41" s="31">
        <v>0.1</v>
      </c>
      <c r="AY41" s="31">
        <v>-0.1</v>
      </c>
      <c r="AZ41" s="31">
        <v>0</v>
      </c>
      <c r="BA41" s="31">
        <v>-0.2</v>
      </c>
      <c r="BB41" s="31">
        <v>0</v>
      </c>
      <c r="BC41" s="31">
        <v>0.1</v>
      </c>
      <c r="BD41" s="31">
        <v>0.1</v>
      </c>
      <c r="BE41" s="31">
        <v>0.1</v>
      </c>
      <c r="BF41" s="31">
        <v>0.1</v>
      </c>
      <c r="BG41" s="31">
        <v>0.1</v>
      </c>
      <c r="BH41" s="31">
        <v>0.1</v>
      </c>
      <c r="BI41" s="31">
        <v>0.1</v>
      </c>
      <c r="BJ41" s="31">
        <v>0.1</v>
      </c>
      <c r="BK41" s="31">
        <v>0.1</v>
      </c>
      <c r="BL41" s="31">
        <v>0.1</v>
      </c>
      <c r="BM41" s="31">
        <v>0.1</v>
      </c>
      <c r="BN41" s="31">
        <v>0.1</v>
      </c>
      <c r="BO41" s="31">
        <v>0.1</v>
      </c>
      <c r="BP41" s="31">
        <v>0.1</v>
      </c>
      <c r="BQ41" s="31">
        <v>0.1</v>
      </c>
      <c r="BR41" s="31">
        <v>0.1</v>
      </c>
      <c r="BS41" s="31">
        <v>0.1</v>
      </c>
      <c r="BT41" s="31">
        <v>0.1</v>
      </c>
      <c r="BU41" s="31">
        <v>0.1</v>
      </c>
      <c r="BV41" s="31">
        <v>0.1</v>
      </c>
      <c r="BW41" s="31">
        <v>0.1</v>
      </c>
      <c r="BX41" s="31">
        <v>0.1</v>
      </c>
      <c r="BY41" s="27" t="s">
        <v>276</v>
      </c>
      <c r="BZ41" s="27" t="s">
        <v>378</v>
      </c>
      <c r="CA41" s="27"/>
    </row>
    <row r="42" spans="1:79">
      <c r="A42" s="27" t="s">
        <v>379</v>
      </c>
      <c r="B42" s="27" t="s">
        <v>380</v>
      </c>
      <c r="C42" s="27" t="s">
        <v>274</v>
      </c>
      <c r="D42" s="27"/>
      <c r="E42" s="27"/>
      <c r="F42" s="29" t="s">
        <v>275</v>
      </c>
      <c r="G42" s="29">
        <v>0.68</v>
      </c>
      <c r="H42" s="29">
        <v>-0.03</v>
      </c>
      <c r="I42" s="29">
        <v>0.67</v>
      </c>
      <c r="J42" s="29">
        <v>0.75</v>
      </c>
      <c r="K42" s="29">
        <v>0.44</v>
      </c>
      <c r="L42" s="29">
        <v>-0.63</v>
      </c>
      <c r="M42" s="29">
        <v>0.32</v>
      </c>
      <c r="N42" s="29">
        <v>-0.66</v>
      </c>
      <c r="O42" s="29">
        <v>-3.16</v>
      </c>
      <c r="P42" s="29">
        <v>-1.78</v>
      </c>
      <c r="Q42" s="29">
        <v>-2.2400000000000002</v>
      </c>
      <c r="R42" s="29">
        <v>0.52</v>
      </c>
      <c r="S42" s="29">
        <v>-0.03</v>
      </c>
      <c r="T42" s="29">
        <v>-2.34</v>
      </c>
      <c r="U42" s="29">
        <v>-1.65</v>
      </c>
      <c r="V42" s="29">
        <v>-1.9</v>
      </c>
      <c r="W42" s="29">
        <v>2.48</v>
      </c>
      <c r="X42" s="29">
        <v>8.92</v>
      </c>
      <c r="Y42" s="29">
        <v>-2.2999999999999998</v>
      </c>
      <c r="Z42" s="29">
        <v>-1.23</v>
      </c>
      <c r="AA42" s="29">
        <v>0.45</v>
      </c>
      <c r="AB42" s="29">
        <v>-0.61</v>
      </c>
      <c r="AC42" s="29">
        <v>0.59</v>
      </c>
      <c r="AD42" s="29">
        <v>2.2400000000000002</v>
      </c>
      <c r="AE42" s="29">
        <v>0.15</v>
      </c>
      <c r="AF42" s="29">
        <v>0.05</v>
      </c>
      <c r="AG42" s="29">
        <v>0.56999999999999995</v>
      </c>
      <c r="AH42" s="29">
        <v>1.59</v>
      </c>
      <c r="AI42" s="29">
        <v>2.15</v>
      </c>
      <c r="AJ42" s="29">
        <v>-0.67</v>
      </c>
      <c r="AK42" s="29">
        <v>1</v>
      </c>
      <c r="AL42" s="29">
        <v>1.52</v>
      </c>
      <c r="AM42" s="29">
        <v>1.07</v>
      </c>
      <c r="AN42" s="29">
        <v>0.47</v>
      </c>
      <c r="AO42" s="29">
        <v>-0.67</v>
      </c>
      <c r="AP42" s="29">
        <v>-0.85</v>
      </c>
      <c r="AQ42" s="29">
        <v>-2.21</v>
      </c>
      <c r="AR42" s="29">
        <v>1.02</v>
      </c>
      <c r="AS42" s="29">
        <v>0.84</v>
      </c>
      <c r="AT42" s="29">
        <v>0.44</v>
      </c>
      <c r="AU42" s="29">
        <v>0.89</v>
      </c>
      <c r="AV42" s="30">
        <v>0.2</v>
      </c>
      <c r="AW42" s="31">
        <v>-0.9</v>
      </c>
      <c r="AX42" s="31">
        <v>-0.2</v>
      </c>
      <c r="AY42" s="31">
        <v>0.1</v>
      </c>
      <c r="AZ42" s="31">
        <v>0.1</v>
      </c>
      <c r="BA42" s="31">
        <v>0.5</v>
      </c>
      <c r="BB42" s="31">
        <v>0.3</v>
      </c>
      <c r="BC42" s="31">
        <v>0.1</v>
      </c>
      <c r="BD42" s="31">
        <v>0</v>
      </c>
      <c r="BE42" s="31">
        <v>-0.1</v>
      </c>
      <c r="BF42" s="31">
        <v>-0.1</v>
      </c>
      <c r="BG42" s="31">
        <v>-0.1</v>
      </c>
      <c r="BH42" s="31">
        <v>0</v>
      </c>
      <c r="BI42" s="31">
        <v>0</v>
      </c>
      <c r="BJ42" s="31">
        <v>0.1</v>
      </c>
      <c r="BK42" s="31">
        <v>0.2</v>
      </c>
      <c r="BL42" s="31">
        <v>0.3</v>
      </c>
      <c r="BM42" s="31">
        <v>0.3</v>
      </c>
      <c r="BN42" s="31">
        <v>0.4</v>
      </c>
      <c r="BO42" s="31">
        <v>0.4</v>
      </c>
      <c r="BP42" s="31">
        <v>0.5</v>
      </c>
      <c r="BQ42" s="31">
        <v>0.5</v>
      </c>
      <c r="BR42" s="31">
        <v>0.5</v>
      </c>
      <c r="BS42" s="31">
        <v>0.4</v>
      </c>
      <c r="BT42" s="31">
        <v>0.3</v>
      </c>
      <c r="BU42" s="31">
        <v>0.2</v>
      </c>
      <c r="BV42" s="31">
        <v>0.1</v>
      </c>
      <c r="BW42" s="31">
        <v>-0.1</v>
      </c>
      <c r="BX42" s="31">
        <v>-0.4</v>
      </c>
      <c r="BY42" s="27" t="s">
        <v>276</v>
      </c>
      <c r="BZ42" s="27" t="s">
        <v>381</v>
      </c>
      <c r="CA42" s="27"/>
    </row>
    <row r="43" spans="1:79">
      <c r="A43" s="28" t="s">
        <v>382</v>
      </c>
      <c r="B43" s="27"/>
      <c r="C43" s="27"/>
      <c r="D43" s="27"/>
      <c r="E43" s="27"/>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c r="BK43" s="29"/>
      <c r="BL43" s="29"/>
      <c r="BM43" s="29"/>
      <c r="BN43" s="29"/>
      <c r="BO43" s="29"/>
      <c r="BP43" s="29"/>
      <c r="BQ43" s="29"/>
      <c r="BR43" s="29"/>
      <c r="BS43" s="29"/>
      <c r="BT43" s="29"/>
      <c r="BU43" s="29"/>
      <c r="BV43" s="29"/>
      <c r="BW43" s="29"/>
      <c r="BX43" s="29"/>
      <c r="BY43" s="27"/>
      <c r="BZ43" s="27"/>
      <c r="CA43" s="27"/>
    </row>
    <row r="44" spans="1:79">
      <c r="A44" s="27" t="s">
        <v>383</v>
      </c>
      <c r="B44" s="27" t="s">
        <v>384</v>
      </c>
      <c r="C44" s="27" t="s">
        <v>274</v>
      </c>
      <c r="D44" s="27" t="s">
        <v>288</v>
      </c>
      <c r="E44" s="27" t="s">
        <v>282</v>
      </c>
      <c r="F44" s="29">
        <v>39725.1</v>
      </c>
      <c r="G44" s="29">
        <v>49669.7</v>
      </c>
      <c r="H44" s="29">
        <v>57286.5</v>
      </c>
      <c r="I44" s="29">
        <v>68080.100000000006</v>
      </c>
      <c r="J44" s="29">
        <v>78591.3</v>
      </c>
      <c r="K44" s="29">
        <v>88129.600000000006</v>
      </c>
      <c r="L44" s="29">
        <v>102985.8</v>
      </c>
      <c r="M44" s="29">
        <v>121697.9</v>
      </c>
      <c r="N44" s="29">
        <v>145994.70000000001</v>
      </c>
      <c r="O44" s="29">
        <v>165801.9</v>
      </c>
      <c r="P44" s="29">
        <v>200556.1</v>
      </c>
      <c r="Q44" s="29">
        <v>242481</v>
      </c>
      <c r="R44" s="29">
        <v>277540.7</v>
      </c>
      <c r="S44" s="29">
        <v>315181.3</v>
      </c>
      <c r="T44" s="29">
        <v>372493.3</v>
      </c>
      <c r="U44" s="29">
        <v>436988.8</v>
      </c>
      <c r="V44" s="29">
        <v>490850.9</v>
      </c>
      <c r="W44" s="29">
        <v>542001.80000000005</v>
      </c>
      <c r="X44" s="29">
        <v>537215.30000000005</v>
      </c>
      <c r="Y44" s="29">
        <v>591452.9</v>
      </c>
      <c r="Z44" s="29">
        <v>651634.4</v>
      </c>
      <c r="AA44" s="29">
        <v>707021.2</v>
      </c>
      <c r="AB44" s="29">
        <v>784741.3</v>
      </c>
      <c r="AC44" s="29">
        <v>837365.1</v>
      </c>
      <c r="AD44" s="29">
        <v>908439.3</v>
      </c>
      <c r="AE44" s="29">
        <v>957447.7</v>
      </c>
      <c r="AF44" s="29">
        <v>1005601.4</v>
      </c>
      <c r="AG44" s="29">
        <v>1089660.2</v>
      </c>
      <c r="AH44" s="29">
        <v>1154216.5</v>
      </c>
      <c r="AI44" s="29">
        <v>1205347.8</v>
      </c>
      <c r="AJ44" s="29">
        <v>1322611.2</v>
      </c>
      <c r="AK44" s="29">
        <v>1388937.2</v>
      </c>
      <c r="AL44" s="29">
        <v>1440111.4</v>
      </c>
      <c r="AM44" s="29">
        <v>1500819.1</v>
      </c>
      <c r="AN44" s="29">
        <v>1562929</v>
      </c>
      <c r="AO44" s="29">
        <v>1658020.4</v>
      </c>
      <c r="AP44" s="29">
        <v>1740779.6</v>
      </c>
      <c r="AQ44" s="29">
        <v>1835698.2</v>
      </c>
      <c r="AR44" s="29">
        <v>1898192.6</v>
      </c>
      <c r="AS44" s="29">
        <v>1924498</v>
      </c>
      <c r="AT44" s="29">
        <v>1940726.1</v>
      </c>
      <c r="AU44" s="29">
        <v>2071658</v>
      </c>
      <c r="AV44" s="30">
        <v>2157567.4</v>
      </c>
      <c r="AW44" s="31">
        <v>2221017.5</v>
      </c>
      <c r="AX44" s="31">
        <v>2281505.6</v>
      </c>
      <c r="AY44" s="31">
        <v>2354935.2000000002</v>
      </c>
      <c r="AZ44" s="31">
        <v>2437138.2999999998</v>
      </c>
      <c r="BA44" s="31">
        <v>2521330.4</v>
      </c>
      <c r="BB44" s="31">
        <v>2641236.1</v>
      </c>
      <c r="BC44" s="31">
        <v>2761536.9</v>
      </c>
      <c r="BD44" s="31">
        <v>2882806</v>
      </c>
      <c r="BE44" s="31">
        <v>3007027</v>
      </c>
      <c r="BF44" s="31">
        <v>3133774.6</v>
      </c>
      <c r="BG44" s="31">
        <v>3263862.3</v>
      </c>
      <c r="BH44" s="31">
        <v>3394200.2</v>
      </c>
      <c r="BI44" s="31">
        <v>3525135.1</v>
      </c>
      <c r="BJ44" s="31">
        <v>3664801.5</v>
      </c>
      <c r="BK44" s="31">
        <v>3809646.6</v>
      </c>
      <c r="BL44" s="31">
        <v>3959810.9</v>
      </c>
      <c r="BM44" s="31">
        <v>4115223.4</v>
      </c>
      <c r="BN44" s="31">
        <v>4267527.4000000004</v>
      </c>
      <c r="BO44" s="31">
        <v>4424491.7</v>
      </c>
      <c r="BP44" s="31">
        <v>4586870.2</v>
      </c>
      <c r="BQ44" s="31">
        <v>4753554.2</v>
      </c>
      <c r="BR44" s="31">
        <v>4923163.4000000004</v>
      </c>
      <c r="BS44" s="31">
        <v>5095972.8</v>
      </c>
      <c r="BT44" s="31">
        <v>5271006.5</v>
      </c>
      <c r="BU44" s="31">
        <v>5447126.5999999996</v>
      </c>
      <c r="BV44" s="31">
        <v>5623144.7999999998</v>
      </c>
      <c r="BW44" s="31">
        <v>5797463.5999999996</v>
      </c>
      <c r="BX44" s="31">
        <v>5967345.2999999998</v>
      </c>
      <c r="BY44" s="27" t="s">
        <v>289</v>
      </c>
      <c r="BZ44" s="27" t="s">
        <v>385</v>
      </c>
      <c r="CA44" s="27" t="s">
        <v>386</v>
      </c>
    </row>
    <row r="45" spans="1:79">
      <c r="A45" s="27" t="s">
        <v>387</v>
      </c>
      <c r="B45" s="27" t="s">
        <v>388</v>
      </c>
      <c r="C45" s="27" t="s">
        <v>274</v>
      </c>
      <c r="D45" s="27" t="s">
        <v>288</v>
      </c>
      <c r="E45" s="27" t="s">
        <v>282</v>
      </c>
      <c r="F45" s="30">
        <v>24916.799999999999</v>
      </c>
      <c r="G45" s="30">
        <v>31181.7</v>
      </c>
      <c r="H45" s="30">
        <v>35278.6</v>
      </c>
      <c r="I45" s="30">
        <v>39796.9</v>
      </c>
      <c r="J45" s="30">
        <v>44444.9</v>
      </c>
      <c r="K45" s="30">
        <v>49305</v>
      </c>
      <c r="L45" s="30">
        <v>54837.1</v>
      </c>
      <c r="M45" s="30">
        <v>61775.9</v>
      </c>
      <c r="N45" s="30">
        <v>71362.100000000006</v>
      </c>
      <c r="O45" s="30">
        <v>83899.5</v>
      </c>
      <c r="P45" s="30">
        <v>100737.4</v>
      </c>
      <c r="Q45" s="30">
        <v>122044.7</v>
      </c>
      <c r="R45" s="30">
        <v>141345.4</v>
      </c>
      <c r="S45" s="30">
        <v>161104.6</v>
      </c>
      <c r="T45" s="30">
        <v>192771.1</v>
      </c>
      <c r="U45" s="30">
        <v>227069.4</v>
      </c>
      <c r="V45" s="30">
        <v>261376.7</v>
      </c>
      <c r="W45" s="30">
        <v>289425.09999999998</v>
      </c>
      <c r="X45" s="30">
        <v>270297.5</v>
      </c>
      <c r="Y45" s="30">
        <v>311176.90000000002</v>
      </c>
      <c r="Z45" s="29">
        <v>355141.4</v>
      </c>
      <c r="AA45" s="29">
        <v>391691.6</v>
      </c>
      <c r="AB45" s="29">
        <v>440206.7</v>
      </c>
      <c r="AC45" s="29">
        <v>452736.5</v>
      </c>
      <c r="AD45" s="29">
        <v>468700.6</v>
      </c>
      <c r="AE45" s="29">
        <v>500910.9</v>
      </c>
      <c r="AF45" s="29">
        <v>533277.69999999995</v>
      </c>
      <c r="AG45" s="29">
        <v>571809.5</v>
      </c>
      <c r="AH45" s="29">
        <v>606355.80000000005</v>
      </c>
      <c r="AI45" s="29">
        <v>622808.6</v>
      </c>
      <c r="AJ45" s="29">
        <v>667061.4</v>
      </c>
      <c r="AK45" s="29">
        <v>711118.7</v>
      </c>
      <c r="AL45" s="29">
        <v>738312.1</v>
      </c>
      <c r="AM45" s="29">
        <v>758005</v>
      </c>
      <c r="AN45" s="29">
        <v>780462.8</v>
      </c>
      <c r="AO45" s="29">
        <v>804812.4</v>
      </c>
      <c r="AP45" s="29">
        <v>834804.8</v>
      </c>
      <c r="AQ45" s="29">
        <v>872791.4</v>
      </c>
      <c r="AR45" s="29">
        <v>911576.1</v>
      </c>
      <c r="AS45" s="29">
        <v>935933.7</v>
      </c>
      <c r="AT45" s="29">
        <v>900320.9</v>
      </c>
      <c r="AU45" s="29">
        <v>955779.7</v>
      </c>
      <c r="AV45" s="30">
        <v>1047659.9</v>
      </c>
      <c r="AW45" s="31">
        <v>1094344.1000000001</v>
      </c>
      <c r="AX45" s="31">
        <v>1127843.1000000001</v>
      </c>
      <c r="AY45" s="31">
        <v>1164406.1000000001</v>
      </c>
      <c r="AZ45" s="31">
        <v>1203091.1000000001</v>
      </c>
      <c r="BA45" s="31">
        <v>1247846.3999999999</v>
      </c>
      <c r="BB45" s="31">
        <v>1301773.3</v>
      </c>
      <c r="BC45" s="31">
        <v>1360599.6</v>
      </c>
      <c r="BD45" s="31">
        <v>1423068.2</v>
      </c>
      <c r="BE45" s="31">
        <v>1488645.4</v>
      </c>
      <c r="BF45" s="31">
        <v>1555719.5</v>
      </c>
      <c r="BG45" s="31">
        <v>1623416.4</v>
      </c>
      <c r="BH45" s="31">
        <v>1689063.9</v>
      </c>
      <c r="BI45" s="31">
        <v>1751870.4</v>
      </c>
      <c r="BJ45" s="31">
        <v>1815108.7</v>
      </c>
      <c r="BK45" s="31">
        <v>1876441.2</v>
      </c>
      <c r="BL45" s="31">
        <v>1935599.1</v>
      </c>
      <c r="BM45" s="31">
        <v>1992466.3</v>
      </c>
      <c r="BN45" s="31">
        <v>2043244.5</v>
      </c>
      <c r="BO45" s="31">
        <v>2092267.2</v>
      </c>
      <c r="BP45" s="31">
        <v>2140749.7999999998</v>
      </c>
      <c r="BQ45" s="31">
        <v>2189382.6</v>
      </c>
      <c r="BR45" s="31">
        <v>2239136.5</v>
      </c>
      <c r="BS45" s="31">
        <v>2292161.5</v>
      </c>
      <c r="BT45" s="31">
        <v>2350479.2999999998</v>
      </c>
      <c r="BU45" s="31">
        <v>2416525.9</v>
      </c>
      <c r="BV45" s="31">
        <v>2493237.1</v>
      </c>
      <c r="BW45" s="31">
        <v>2583928.2000000002</v>
      </c>
      <c r="BX45" s="31">
        <v>2692004.8</v>
      </c>
      <c r="BY45" s="27" t="s">
        <v>289</v>
      </c>
      <c r="BZ45" s="27" t="s">
        <v>389</v>
      </c>
      <c r="CA45" s="27" t="s">
        <v>295</v>
      </c>
    </row>
    <row r="46" spans="1:79">
      <c r="A46" s="27" t="s">
        <v>390</v>
      </c>
      <c r="B46" s="27" t="s">
        <v>391</v>
      </c>
      <c r="C46" s="27" t="s">
        <v>274</v>
      </c>
      <c r="D46" s="27" t="s">
        <v>288</v>
      </c>
      <c r="E46" s="27" t="s">
        <v>282</v>
      </c>
      <c r="F46" s="30">
        <v>4729.6000000000004</v>
      </c>
      <c r="G46" s="30">
        <v>5995.9</v>
      </c>
      <c r="H46" s="30">
        <v>6750.1</v>
      </c>
      <c r="I46" s="30">
        <v>7568.9</v>
      </c>
      <c r="J46" s="30">
        <v>8294.4</v>
      </c>
      <c r="K46" s="30">
        <v>9356.4</v>
      </c>
      <c r="L46" s="30">
        <v>10570.6</v>
      </c>
      <c r="M46" s="30">
        <v>12151.4</v>
      </c>
      <c r="N46" s="30">
        <v>14475.6</v>
      </c>
      <c r="O46" s="30">
        <v>17833.099999999999</v>
      </c>
      <c r="P46" s="30">
        <v>22008.3</v>
      </c>
      <c r="Q46" s="30">
        <v>26073.5</v>
      </c>
      <c r="R46" s="30">
        <v>30697.599999999999</v>
      </c>
      <c r="S46" s="30">
        <v>33878.6</v>
      </c>
      <c r="T46" s="30">
        <v>38275.599999999999</v>
      </c>
      <c r="U46" s="30">
        <v>43870.9</v>
      </c>
      <c r="V46" s="30">
        <v>50998.6</v>
      </c>
      <c r="W46" s="30">
        <v>55339.9</v>
      </c>
      <c r="X46" s="30">
        <v>61258.6</v>
      </c>
      <c r="Y46" s="30">
        <v>65512</v>
      </c>
      <c r="Z46" s="29">
        <v>71028.3</v>
      </c>
      <c r="AA46" s="29">
        <v>83110.7</v>
      </c>
      <c r="AB46" s="29">
        <v>92141.4</v>
      </c>
      <c r="AC46" s="29">
        <v>101757</v>
      </c>
      <c r="AD46" s="29">
        <v>112531.3</v>
      </c>
      <c r="AE46" s="29">
        <v>123149.4</v>
      </c>
      <c r="AF46" s="29">
        <v>134455.4</v>
      </c>
      <c r="AG46" s="29">
        <v>146481.70000000001</v>
      </c>
      <c r="AH46" s="29">
        <v>162150.79999999999</v>
      </c>
      <c r="AI46" s="29">
        <v>176711.6</v>
      </c>
      <c r="AJ46" s="29">
        <v>187874.7</v>
      </c>
      <c r="AK46" s="29">
        <v>199627.3</v>
      </c>
      <c r="AL46" s="29">
        <v>211492.8</v>
      </c>
      <c r="AM46" s="29">
        <v>224770.8</v>
      </c>
      <c r="AN46" s="29">
        <v>237959.3</v>
      </c>
      <c r="AO46" s="29">
        <v>250087.9</v>
      </c>
      <c r="AP46" s="29">
        <v>265295.2</v>
      </c>
      <c r="AQ46" s="29">
        <v>283045.8</v>
      </c>
      <c r="AR46" s="29">
        <v>304692.7</v>
      </c>
      <c r="AS46" s="29">
        <v>328663.2</v>
      </c>
      <c r="AT46" s="29">
        <v>350094.4</v>
      </c>
      <c r="AU46" s="29">
        <v>376218.7</v>
      </c>
      <c r="AV46" s="30">
        <v>429154.6</v>
      </c>
      <c r="AW46" s="31">
        <v>436926.6</v>
      </c>
      <c r="AX46" s="31">
        <v>442843.9</v>
      </c>
      <c r="AY46" s="31">
        <v>456951.9</v>
      </c>
      <c r="AZ46" s="31">
        <v>468045.9</v>
      </c>
      <c r="BA46" s="31">
        <v>480623.2</v>
      </c>
      <c r="BB46" s="31">
        <v>507637.1</v>
      </c>
      <c r="BC46" s="31">
        <v>533613.80000000005</v>
      </c>
      <c r="BD46" s="31">
        <v>558586.4</v>
      </c>
      <c r="BE46" s="31">
        <v>582880.4</v>
      </c>
      <c r="BF46" s="31">
        <v>606374.6</v>
      </c>
      <c r="BG46" s="31">
        <v>629210.6</v>
      </c>
      <c r="BH46" s="31">
        <v>650806.80000000005</v>
      </c>
      <c r="BI46" s="31">
        <v>671283</v>
      </c>
      <c r="BJ46" s="31">
        <v>692266.7</v>
      </c>
      <c r="BK46" s="31">
        <v>713181.9</v>
      </c>
      <c r="BL46" s="31">
        <v>734197.7</v>
      </c>
      <c r="BM46" s="31">
        <v>755484.1</v>
      </c>
      <c r="BN46" s="31">
        <v>775748.5</v>
      </c>
      <c r="BO46" s="31">
        <v>796704.7</v>
      </c>
      <c r="BP46" s="31">
        <v>818806.2</v>
      </c>
      <c r="BQ46" s="31">
        <v>842220.1</v>
      </c>
      <c r="BR46" s="31">
        <v>867123</v>
      </c>
      <c r="BS46" s="31">
        <v>894041.1</v>
      </c>
      <c r="BT46" s="31">
        <v>923338.5</v>
      </c>
      <c r="BU46" s="31">
        <v>955416</v>
      </c>
      <c r="BV46" s="31">
        <v>990734.5</v>
      </c>
      <c r="BW46" s="31">
        <v>1029756.9</v>
      </c>
      <c r="BX46" s="31">
        <v>1072820.1000000001</v>
      </c>
      <c r="BY46" s="27" t="s">
        <v>289</v>
      </c>
      <c r="BZ46" s="27" t="s">
        <v>392</v>
      </c>
      <c r="CA46" s="27" t="s">
        <v>295</v>
      </c>
    </row>
    <row r="47" spans="1:79">
      <c r="A47" s="27" t="s">
        <v>393</v>
      </c>
      <c r="B47" s="27" t="s">
        <v>394</v>
      </c>
      <c r="C47" s="27" t="s">
        <v>274</v>
      </c>
      <c r="D47" s="27" t="s">
        <v>288</v>
      </c>
      <c r="E47" s="27" t="s">
        <v>282</v>
      </c>
      <c r="F47" s="30">
        <v>13059.2</v>
      </c>
      <c r="G47" s="30">
        <v>14427.4</v>
      </c>
      <c r="H47" s="30">
        <v>17015.2</v>
      </c>
      <c r="I47" s="30">
        <v>20611.900000000001</v>
      </c>
      <c r="J47" s="30">
        <v>23348</v>
      </c>
      <c r="K47" s="30">
        <v>25999.7</v>
      </c>
      <c r="L47" s="30">
        <v>30281.8</v>
      </c>
      <c r="M47" s="30">
        <v>36784.199999999997</v>
      </c>
      <c r="N47" s="30">
        <v>44724.6</v>
      </c>
      <c r="O47" s="30">
        <v>54178.5</v>
      </c>
      <c r="P47" s="30">
        <v>74874.100000000006</v>
      </c>
      <c r="Q47" s="30">
        <v>94479.3</v>
      </c>
      <c r="R47" s="30">
        <v>102710.9</v>
      </c>
      <c r="S47" s="30">
        <v>114783.9</v>
      </c>
      <c r="T47" s="30">
        <v>135604</v>
      </c>
      <c r="U47" s="30">
        <v>162200.9</v>
      </c>
      <c r="V47" s="30">
        <v>184057.8</v>
      </c>
      <c r="W47" s="30">
        <v>193212.2</v>
      </c>
      <c r="X47" s="30">
        <v>165286.39999999999</v>
      </c>
      <c r="Y47" s="30">
        <v>177393.9</v>
      </c>
      <c r="Z47" s="29">
        <v>206895</v>
      </c>
      <c r="AA47" s="29">
        <v>217426.4</v>
      </c>
      <c r="AB47" s="29">
        <v>238400.5</v>
      </c>
      <c r="AC47" s="29">
        <v>261796.6</v>
      </c>
      <c r="AD47" s="29">
        <v>281905.7</v>
      </c>
      <c r="AE47" s="29">
        <v>291799.8</v>
      </c>
      <c r="AF47" s="29">
        <v>306642.40000000002</v>
      </c>
      <c r="AG47" s="29">
        <v>328571.5</v>
      </c>
      <c r="AH47" s="29">
        <v>357759.6</v>
      </c>
      <c r="AI47" s="29">
        <v>372055.8</v>
      </c>
      <c r="AJ47" s="29">
        <v>399785.8</v>
      </c>
      <c r="AK47" s="29">
        <v>418824.8</v>
      </c>
      <c r="AL47" s="29">
        <v>425613.8</v>
      </c>
      <c r="AM47" s="29">
        <v>436628</v>
      </c>
      <c r="AN47" s="29">
        <v>452590.2</v>
      </c>
      <c r="AO47" s="29">
        <v>481001.8</v>
      </c>
      <c r="AP47" s="29">
        <v>517349.9</v>
      </c>
      <c r="AQ47" s="29">
        <v>578456.9</v>
      </c>
      <c r="AR47" s="29">
        <v>576587.30000000005</v>
      </c>
      <c r="AS47" s="29">
        <v>579002.1</v>
      </c>
      <c r="AT47" s="29">
        <v>607454.80000000005</v>
      </c>
      <c r="AU47" s="29">
        <v>654034.30000000005</v>
      </c>
      <c r="AV47" s="30">
        <v>658831.80000000005</v>
      </c>
      <c r="AW47" s="31">
        <v>673573.9</v>
      </c>
      <c r="AX47" s="31">
        <v>693323</v>
      </c>
      <c r="AY47" s="31">
        <v>717067.2</v>
      </c>
      <c r="AZ47" s="31">
        <v>740331.5</v>
      </c>
      <c r="BA47" s="31">
        <v>762457.7</v>
      </c>
      <c r="BB47" s="31">
        <v>795205.5</v>
      </c>
      <c r="BC47" s="31">
        <v>828832.8</v>
      </c>
      <c r="BD47" s="31">
        <v>863887.6</v>
      </c>
      <c r="BE47" s="31">
        <v>901298.6</v>
      </c>
      <c r="BF47" s="31">
        <v>941226.1</v>
      </c>
      <c r="BG47" s="31">
        <v>984149.7</v>
      </c>
      <c r="BH47" s="31">
        <v>1029306.8</v>
      </c>
      <c r="BI47" s="31">
        <v>1076886.8</v>
      </c>
      <c r="BJ47" s="31">
        <v>1129394.8</v>
      </c>
      <c r="BK47" s="31">
        <v>1185705.1000000001</v>
      </c>
      <c r="BL47" s="31">
        <v>1245723.2</v>
      </c>
      <c r="BM47" s="31">
        <v>1309190.6000000001</v>
      </c>
      <c r="BN47" s="31">
        <v>1373076.4</v>
      </c>
      <c r="BO47" s="31">
        <v>1439363.2</v>
      </c>
      <c r="BP47" s="31">
        <v>1507721.7</v>
      </c>
      <c r="BQ47" s="31">
        <v>1577091.3</v>
      </c>
      <c r="BR47" s="31">
        <v>1646175.7</v>
      </c>
      <c r="BS47" s="31">
        <v>1714082.5</v>
      </c>
      <c r="BT47" s="31">
        <v>1779350</v>
      </c>
      <c r="BU47" s="31">
        <v>1840293.2</v>
      </c>
      <c r="BV47" s="31">
        <v>1895031.4</v>
      </c>
      <c r="BW47" s="31">
        <v>1941353</v>
      </c>
      <c r="BX47" s="31">
        <v>1976462.9</v>
      </c>
      <c r="BY47" s="27" t="s">
        <v>289</v>
      </c>
      <c r="BZ47" s="27" t="s">
        <v>395</v>
      </c>
      <c r="CA47" s="27" t="s">
        <v>295</v>
      </c>
    </row>
    <row r="48" spans="1:79">
      <c r="A48" s="27" t="s">
        <v>396</v>
      </c>
      <c r="B48" s="27" t="s">
        <v>397</v>
      </c>
      <c r="C48" s="27" t="s">
        <v>274</v>
      </c>
      <c r="D48" s="27" t="s">
        <v>288</v>
      </c>
      <c r="E48" s="27" t="s">
        <v>282</v>
      </c>
      <c r="F48" s="30">
        <v>459.5</v>
      </c>
      <c r="G48" s="30">
        <v>1546.5</v>
      </c>
      <c r="H48" s="30">
        <v>1297.5999999999999</v>
      </c>
      <c r="I48" s="30">
        <v>1498.3</v>
      </c>
      <c r="J48" s="30">
        <v>2035.5</v>
      </c>
      <c r="K48" s="30">
        <v>2439.8000000000002</v>
      </c>
      <c r="L48" s="30">
        <v>3306</v>
      </c>
      <c r="M48" s="30">
        <v>2871.8</v>
      </c>
      <c r="N48" s="30">
        <v>6104.5</v>
      </c>
      <c r="O48" s="30">
        <v>6697.5</v>
      </c>
      <c r="P48" s="30">
        <v>4452.1000000000004</v>
      </c>
      <c r="Q48" s="30">
        <v>5505.4</v>
      </c>
      <c r="R48" s="30">
        <v>4803.8</v>
      </c>
      <c r="S48" s="30">
        <v>3895.4</v>
      </c>
      <c r="T48" s="30">
        <v>7852.8</v>
      </c>
      <c r="U48" s="30">
        <v>8004</v>
      </c>
      <c r="V48" s="30">
        <v>9452.9</v>
      </c>
      <c r="W48" s="30">
        <v>8350.7999999999993</v>
      </c>
      <c r="X48" s="30">
        <v>-16053.1</v>
      </c>
      <c r="Y48" s="30">
        <v>6032.3</v>
      </c>
      <c r="Z48" s="29">
        <v>7451.2</v>
      </c>
      <c r="AA48" s="29">
        <v>6013.1</v>
      </c>
      <c r="AB48" s="29">
        <v>5597.7</v>
      </c>
      <c r="AC48" s="29">
        <v>8501.7000000000007</v>
      </c>
      <c r="AD48" s="29">
        <v>13787.2</v>
      </c>
      <c r="AE48" s="29">
        <v>19449.099999999999</v>
      </c>
      <c r="AF48" s="29">
        <v>25138.799999999999</v>
      </c>
      <c r="AG48" s="29">
        <v>32078.5</v>
      </c>
      <c r="AH48" s="29">
        <v>30828.6</v>
      </c>
      <c r="AI48" s="29">
        <v>-17683.599999999999</v>
      </c>
      <c r="AJ48" s="29">
        <v>30752</v>
      </c>
      <c r="AK48" s="29">
        <v>43961.2</v>
      </c>
      <c r="AL48" s="29">
        <v>25380.9</v>
      </c>
      <c r="AM48" s="29">
        <v>11896.7</v>
      </c>
      <c r="AN48" s="29">
        <v>13013.9</v>
      </c>
      <c r="AO48" s="29">
        <v>8599.9</v>
      </c>
      <c r="AP48" s="29">
        <v>7367.8</v>
      </c>
      <c r="AQ48" s="29">
        <v>14254.5</v>
      </c>
      <c r="AR48" s="29">
        <v>21100.1</v>
      </c>
      <c r="AS48" s="29">
        <v>27117.4</v>
      </c>
      <c r="AT48" s="29">
        <v>11337.7</v>
      </c>
      <c r="AU48" s="29">
        <v>10760.4</v>
      </c>
      <c r="AV48" s="30">
        <v>20000</v>
      </c>
      <c r="AW48" s="31">
        <v>30000</v>
      </c>
      <c r="AX48" s="31">
        <v>24000</v>
      </c>
      <c r="AY48" s="31">
        <v>5000</v>
      </c>
      <c r="AZ48" s="31">
        <v>8000</v>
      </c>
      <c r="BA48" s="31">
        <v>8000</v>
      </c>
      <c r="BB48" s="31">
        <v>8912.7999999999993</v>
      </c>
      <c r="BC48" s="31">
        <v>10292.799999999999</v>
      </c>
      <c r="BD48" s="31">
        <v>11761.4</v>
      </c>
      <c r="BE48" s="31">
        <v>13321.5</v>
      </c>
      <c r="BF48" s="31">
        <v>14984.1</v>
      </c>
      <c r="BG48" s="31">
        <v>16750.2</v>
      </c>
      <c r="BH48" s="31">
        <v>18627.099999999999</v>
      </c>
      <c r="BI48" s="31">
        <v>20599.7</v>
      </c>
      <c r="BJ48" s="31">
        <v>22670.5</v>
      </c>
      <c r="BK48" s="31">
        <v>24895.5</v>
      </c>
      <c r="BL48" s="31">
        <v>27258.6</v>
      </c>
      <c r="BM48" s="31">
        <v>29766.6</v>
      </c>
      <c r="BN48" s="31">
        <v>32424.7</v>
      </c>
      <c r="BO48" s="31">
        <v>35169.599999999999</v>
      </c>
      <c r="BP48" s="31">
        <v>38065</v>
      </c>
      <c r="BQ48" s="31">
        <v>41122.5</v>
      </c>
      <c r="BR48" s="31">
        <v>44337.7</v>
      </c>
      <c r="BS48" s="31">
        <v>47702</v>
      </c>
      <c r="BT48" s="31">
        <v>51221.3</v>
      </c>
      <c r="BU48" s="31">
        <v>54888.800000000003</v>
      </c>
      <c r="BV48" s="31">
        <v>58694.8</v>
      </c>
      <c r="BW48" s="31">
        <v>62627.1</v>
      </c>
      <c r="BX48" s="31">
        <v>66667.399999999994</v>
      </c>
      <c r="BY48" s="27" t="s">
        <v>289</v>
      </c>
      <c r="BZ48" s="27" t="s">
        <v>398</v>
      </c>
      <c r="CA48" s="27" t="s">
        <v>295</v>
      </c>
    </row>
    <row r="49" spans="1:79">
      <c r="A49" s="27" t="s">
        <v>399</v>
      </c>
      <c r="B49" s="27" t="s">
        <v>400</v>
      </c>
      <c r="C49" s="27" t="s">
        <v>274</v>
      </c>
      <c r="D49" s="27" t="s">
        <v>288</v>
      </c>
      <c r="E49" s="27" t="s">
        <v>282</v>
      </c>
      <c r="F49" s="30">
        <v>11297.5</v>
      </c>
      <c r="G49" s="30">
        <v>14871</v>
      </c>
      <c r="H49" s="30">
        <v>15678.2</v>
      </c>
      <c r="I49" s="30">
        <v>18984.7</v>
      </c>
      <c r="J49" s="30">
        <v>22716</v>
      </c>
      <c r="K49" s="30">
        <v>23682</v>
      </c>
      <c r="L49" s="30">
        <v>32922.199999999997</v>
      </c>
      <c r="M49" s="30">
        <v>42369.3</v>
      </c>
      <c r="N49" s="30">
        <v>47432.6</v>
      </c>
      <c r="O49" s="30">
        <v>45361</v>
      </c>
      <c r="P49" s="30">
        <v>50127.7</v>
      </c>
      <c r="Q49" s="30">
        <v>57653.7</v>
      </c>
      <c r="R49" s="30">
        <v>66810.7</v>
      </c>
      <c r="S49" s="30">
        <v>74611.100000000006</v>
      </c>
      <c r="T49" s="30">
        <v>89662.399999999994</v>
      </c>
      <c r="U49" s="30">
        <v>112412.1</v>
      </c>
      <c r="V49" s="30">
        <v>121740.7</v>
      </c>
      <c r="W49" s="30">
        <v>153633.29999999999</v>
      </c>
      <c r="X49" s="30">
        <v>212397.1</v>
      </c>
      <c r="Y49" s="30">
        <v>192759.3</v>
      </c>
      <c r="Z49" s="29">
        <v>221159.3</v>
      </c>
      <c r="AA49" s="29">
        <v>224746.1</v>
      </c>
      <c r="AB49" s="29">
        <v>233639.1</v>
      </c>
      <c r="AC49" s="29">
        <v>262914.5</v>
      </c>
      <c r="AD49" s="29">
        <v>333890.8</v>
      </c>
      <c r="AE49" s="29">
        <v>337817.1</v>
      </c>
      <c r="AF49" s="29">
        <v>358259.7</v>
      </c>
      <c r="AG49" s="29">
        <v>407447.7</v>
      </c>
      <c r="AH49" s="29">
        <v>549890.4</v>
      </c>
      <c r="AI49" s="29">
        <v>544640.6</v>
      </c>
      <c r="AJ49" s="29">
        <v>622999.19999999995</v>
      </c>
      <c r="AK49" s="29">
        <v>740827.6</v>
      </c>
      <c r="AL49" s="29">
        <v>779014.6</v>
      </c>
      <c r="AM49" s="29">
        <v>769801.1</v>
      </c>
      <c r="AN49" s="29">
        <v>747571.1</v>
      </c>
      <c r="AO49" s="29">
        <v>712775.6</v>
      </c>
      <c r="AP49" s="29">
        <v>698621</v>
      </c>
      <c r="AQ49" s="29">
        <v>751428.4</v>
      </c>
      <c r="AR49" s="29">
        <v>791798.5</v>
      </c>
      <c r="AS49" s="29">
        <v>755863.2</v>
      </c>
      <c r="AT49" s="29">
        <v>705640</v>
      </c>
      <c r="AU49" s="29">
        <v>870831.7</v>
      </c>
      <c r="AV49" s="30">
        <v>1044125.8</v>
      </c>
      <c r="AW49" s="31">
        <v>1011188.9</v>
      </c>
      <c r="AX49" s="31">
        <v>1025817.4</v>
      </c>
      <c r="AY49" s="31">
        <v>1063122.3999999999</v>
      </c>
      <c r="AZ49" s="31">
        <v>1116525</v>
      </c>
      <c r="BA49" s="31">
        <v>1189269</v>
      </c>
      <c r="BB49" s="31">
        <v>1265101.8999999999</v>
      </c>
      <c r="BC49" s="31">
        <v>1341681.6000000001</v>
      </c>
      <c r="BD49" s="31">
        <v>1418491.5</v>
      </c>
      <c r="BE49" s="31">
        <v>1497863.2</v>
      </c>
      <c r="BF49" s="31">
        <v>1580674.9</v>
      </c>
      <c r="BG49" s="31">
        <v>1667954</v>
      </c>
      <c r="BH49" s="31">
        <v>1759825.9</v>
      </c>
      <c r="BI49" s="31">
        <v>1856050.3</v>
      </c>
      <c r="BJ49" s="31">
        <v>1959336.7</v>
      </c>
      <c r="BK49" s="31">
        <v>2070668.9</v>
      </c>
      <c r="BL49" s="31">
        <v>2189539.2000000002</v>
      </c>
      <c r="BM49" s="31">
        <v>2316336.2000000002</v>
      </c>
      <c r="BN49" s="31">
        <v>2448182.1</v>
      </c>
      <c r="BO49" s="31">
        <v>2587828.1</v>
      </c>
      <c r="BP49" s="31">
        <v>2735927.7</v>
      </c>
      <c r="BQ49" s="31">
        <v>2890394.6</v>
      </c>
      <c r="BR49" s="31">
        <v>3050616.3</v>
      </c>
      <c r="BS49" s="31">
        <v>3216797.6</v>
      </c>
      <c r="BT49" s="31">
        <v>3384978.2</v>
      </c>
      <c r="BU49" s="31">
        <v>3554115.9</v>
      </c>
      <c r="BV49" s="31">
        <v>3721892.4</v>
      </c>
      <c r="BW49" s="31">
        <v>3882999.9</v>
      </c>
      <c r="BX49" s="31">
        <v>4032708.3</v>
      </c>
      <c r="BY49" s="27" t="s">
        <v>289</v>
      </c>
      <c r="BZ49" s="27" t="s">
        <v>401</v>
      </c>
      <c r="CA49" s="27" t="s">
        <v>295</v>
      </c>
    </row>
    <row r="50" spans="1:79">
      <c r="A50" s="27" t="s">
        <v>402</v>
      </c>
      <c r="B50" s="27" t="s">
        <v>403</v>
      </c>
      <c r="C50" s="27" t="s">
        <v>274</v>
      </c>
      <c r="D50" s="27" t="s">
        <v>288</v>
      </c>
      <c r="E50" s="27" t="s">
        <v>282</v>
      </c>
      <c r="F50" s="30">
        <v>14734.7</v>
      </c>
      <c r="G50" s="30">
        <v>18472.8</v>
      </c>
      <c r="H50" s="30">
        <v>18825</v>
      </c>
      <c r="I50" s="30">
        <v>20442</v>
      </c>
      <c r="J50" s="30">
        <v>22370.2</v>
      </c>
      <c r="K50" s="30">
        <v>22724.6</v>
      </c>
      <c r="L50" s="30">
        <v>28979.599999999999</v>
      </c>
      <c r="M50" s="30">
        <v>34300.300000000003</v>
      </c>
      <c r="N50" s="30">
        <v>38271.599999999999</v>
      </c>
      <c r="O50" s="30">
        <v>42370.8</v>
      </c>
      <c r="P50" s="30">
        <v>51655.199999999997</v>
      </c>
      <c r="Q50" s="30">
        <v>63162.7</v>
      </c>
      <c r="R50" s="30">
        <v>68516.5</v>
      </c>
      <c r="S50" s="30">
        <v>73267.7</v>
      </c>
      <c r="T50" s="30">
        <v>91615.3</v>
      </c>
      <c r="U50" s="30">
        <v>116849.8</v>
      </c>
      <c r="V50" s="30">
        <v>136711.70000000001</v>
      </c>
      <c r="W50" s="30">
        <v>158142.70000000001</v>
      </c>
      <c r="X50" s="30">
        <v>155581.79999999999</v>
      </c>
      <c r="Y50" s="30">
        <v>160709.20000000001</v>
      </c>
      <c r="Z50" s="29">
        <v>209539.5</v>
      </c>
      <c r="AA50" s="29">
        <v>215189.4</v>
      </c>
      <c r="AB50" s="29">
        <v>224281.3</v>
      </c>
      <c r="AC50" s="29">
        <v>249340.2</v>
      </c>
      <c r="AD50" s="29">
        <v>302159.3</v>
      </c>
      <c r="AE50" s="29">
        <v>316357.3</v>
      </c>
      <c r="AF50" s="29">
        <v>352216.5</v>
      </c>
      <c r="AG50" s="29">
        <v>397533.5</v>
      </c>
      <c r="AH50" s="29">
        <v>552575</v>
      </c>
      <c r="AI50" s="29">
        <v>493569.1</v>
      </c>
      <c r="AJ50" s="29">
        <v>585862</v>
      </c>
      <c r="AK50" s="29">
        <v>725422.2</v>
      </c>
      <c r="AL50" s="29">
        <v>739702.8</v>
      </c>
      <c r="AM50" s="29">
        <v>700282.8</v>
      </c>
      <c r="AN50" s="29">
        <v>668668.19999999995</v>
      </c>
      <c r="AO50" s="29">
        <v>599257.1</v>
      </c>
      <c r="AP50" s="29">
        <v>582659.19999999995</v>
      </c>
      <c r="AQ50" s="29">
        <v>664278.80000000005</v>
      </c>
      <c r="AR50" s="29">
        <v>707562.3</v>
      </c>
      <c r="AS50" s="29">
        <v>702081.5</v>
      </c>
      <c r="AT50" s="29">
        <v>634121.69999999995</v>
      </c>
      <c r="AU50" s="29">
        <v>796694.3</v>
      </c>
      <c r="AV50" s="30">
        <v>1043204.7</v>
      </c>
      <c r="AW50" s="31">
        <v>1025516.1</v>
      </c>
      <c r="AX50" s="31">
        <v>1032821.8</v>
      </c>
      <c r="AY50" s="31">
        <v>1052112.3999999999</v>
      </c>
      <c r="AZ50" s="31">
        <v>1099355.2</v>
      </c>
      <c r="BA50" s="31">
        <v>1167366</v>
      </c>
      <c r="BB50" s="31">
        <v>1237894.6000000001</v>
      </c>
      <c r="BC50" s="31">
        <v>1313983.7</v>
      </c>
      <c r="BD50" s="31">
        <v>1393489</v>
      </c>
      <c r="BE50" s="31">
        <v>1477481.9</v>
      </c>
      <c r="BF50" s="31">
        <v>1565704.6</v>
      </c>
      <c r="BG50" s="31">
        <v>1658118.6</v>
      </c>
      <c r="BH50" s="31">
        <v>1753930.3</v>
      </c>
      <c r="BI50" s="31">
        <v>1852055.1</v>
      </c>
      <c r="BJ50" s="31">
        <v>1954475.9</v>
      </c>
      <c r="BK50" s="31">
        <v>2061746</v>
      </c>
      <c r="BL50" s="31">
        <v>2173006.9</v>
      </c>
      <c r="BM50" s="31">
        <v>2288520.4</v>
      </c>
      <c r="BN50" s="31">
        <v>2405648.7999999998</v>
      </c>
      <c r="BO50" s="31">
        <v>2527341</v>
      </c>
      <c r="BP50" s="31">
        <v>2654900</v>
      </c>
      <c r="BQ50" s="31">
        <v>2787156.8</v>
      </c>
      <c r="BR50" s="31">
        <v>2924725.7</v>
      </c>
      <c r="BS50" s="31">
        <v>3069311.9</v>
      </c>
      <c r="BT50" s="31">
        <v>3218860.6</v>
      </c>
      <c r="BU50" s="31">
        <v>3374613.2</v>
      </c>
      <c r="BV50" s="31">
        <v>3536945.3</v>
      </c>
      <c r="BW50" s="31">
        <v>3703701.5</v>
      </c>
      <c r="BX50" s="31">
        <v>3873818.2</v>
      </c>
      <c r="BY50" s="27" t="s">
        <v>289</v>
      </c>
      <c r="BZ50" s="27" t="s">
        <v>404</v>
      </c>
      <c r="CA50" s="27" t="s">
        <v>295</v>
      </c>
    </row>
    <row r="51" spans="1:79">
      <c r="A51" s="27" t="s">
        <v>405</v>
      </c>
      <c r="B51" s="27" t="s">
        <v>406</v>
      </c>
      <c r="C51" s="27" t="s">
        <v>274</v>
      </c>
      <c r="D51" s="27" t="s">
        <v>288</v>
      </c>
      <c r="E51" s="27" t="s">
        <v>282</v>
      </c>
      <c r="F51" s="30">
        <v>43165.1</v>
      </c>
      <c r="G51" s="30">
        <v>53151.5</v>
      </c>
      <c r="H51" s="30">
        <v>60341.5</v>
      </c>
      <c r="I51" s="30">
        <v>69476</v>
      </c>
      <c r="J51" s="30">
        <v>78122.8</v>
      </c>
      <c r="K51" s="30">
        <v>87100.9</v>
      </c>
      <c r="L51" s="30">
        <v>98995.5</v>
      </c>
      <c r="M51" s="30">
        <v>113583.3</v>
      </c>
      <c r="N51" s="30">
        <v>136666.79999999999</v>
      </c>
      <c r="O51" s="30">
        <v>162608.6</v>
      </c>
      <c r="P51" s="30">
        <v>202071.9</v>
      </c>
      <c r="Q51" s="30">
        <v>248102.9</v>
      </c>
      <c r="R51" s="30">
        <v>279557.7</v>
      </c>
      <c r="S51" s="30">
        <v>313662.5</v>
      </c>
      <c r="T51" s="30">
        <v>374503.5</v>
      </c>
      <c r="U51" s="30">
        <v>441145.2</v>
      </c>
      <c r="V51" s="30">
        <v>505886</v>
      </c>
      <c r="W51" s="30">
        <v>546328</v>
      </c>
      <c r="X51" s="30">
        <v>480789.4</v>
      </c>
      <c r="Y51" s="30">
        <v>560115.1</v>
      </c>
      <c r="Z51" s="29">
        <v>640515.9</v>
      </c>
      <c r="AA51" s="29">
        <v>698241.8</v>
      </c>
      <c r="AB51" s="29">
        <v>776346.3</v>
      </c>
      <c r="AC51" s="29">
        <v>824791.8</v>
      </c>
      <c r="AD51" s="29">
        <v>876924.8</v>
      </c>
      <c r="AE51" s="29">
        <v>935309.2</v>
      </c>
      <c r="AF51" s="29">
        <v>999514.3</v>
      </c>
      <c r="AG51" s="29">
        <v>1078941.2</v>
      </c>
      <c r="AH51" s="29">
        <v>1157094.8</v>
      </c>
      <c r="AI51" s="29">
        <v>1153892.3999999999</v>
      </c>
      <c r="AJ51" s="29">
        <v>1285473.8999999999</v>
      </c>
      <c r="AK51" s="29">
        <v>1373532</v>
      </c>
      <c r="AL51" s="29">
        <v>1400799.6</v>
      </c>
      <c r="AM51" s="29">
        <v>1431300.5</v>
      </c>
      <c r="AN51" s="29">
        <v>1484026.2</v>
      </c>
      <c r="AO51" s="29">
        <v>1544502</v>
      </c>
      <c r="AP51" s="29">
        <v>1624817.7</v>
      </c>
      <c r="AQ51" s="29">
        <v>1748548.6</v>
      </c>
      <c r="AR51" s="29">
        <v>1813956.2</v>
      </c>
      <c r="AS51" s="29">
        <v>1870716.4</v>
      </c>
      <c r="AT51" s="29">
        <v>1869207.8</v>
      </c>
      <c r="AU51" s="29">
        <v>1996793.1</v>
      </c>
      <c r="AV51" s="30">
        <v>2155646.2999999998</v>
      </c>
      <c r="AW51" s="31">
        <v>2234844.6</v>
      </c>
      <c r="AX51" s="31">
        <v>2288010</v>
      </c>
      <c r="AY51" s="31">
        <v>2343425.2000000002</v>
      </c>
      <c r="AZ51" s="31">
        <v>2419468.5</v>
      </c>
      <c r="BA51" s="31">
        <v>2498927.2999999998</v>
      </c>
      <c r="BB51" s="31">
        <v>2613528.7000000002</v>
      </c>
      <c r="BC51" s="31">
        <v>2733339</v>
      </c>
      <c r="BD51" s="31">
        <v>2857303.6</v>
      </c>
      <c r="BE51" s="31">
        <v>2986145.8</v>
      </c>
      <c r="BF51" s="31">
        <v>3118304.3</v>
      </c>
      <c r="BG51" s="31">
        <v>3253526.9</v>
      </c>
      <c r="BH51" s="31">
        <v>3387804.6</v>
      </c>
      <c r="BI51" s="31">
        <v>3520639.9</v>
      </c>
      <c r="BJ51" s="31">
        <v>3659440.7</v>
      </c>
      <c r="BK51" s="31">
        <v>3800223.7</v>
      </c>
      <c r="BL51" s="31">
        <v>3942778.6</v>
      </c>
      <c r="BM51" s="31">
        <v>4086907.6</v>
      </c>
      <c r="BN51" s="31">
        <v>4224494</v>
      </c>
      <c r="BO51" s="31">
        <v>4363504.7</v>
      </c>
      <c r="BP51" s="31">
        <v>4505342.5999999996</v>
      </c>
      <c r="BQ51" s="31">
        <v>4649816.5</v>
      </c>
      <c r="BR51" s="31">
        <v>4796772.9000000004</v>
      </c>
      <c r="BS51" s="31">
        <v>4947987.0999999996</v>
      </c>
      <c r="BT51" s="31">
        <v>5104389</v>
      </c>
      <c r="BU51" s="31">
        <v>5267123.9000000004</v>
      </c>
      <c r="BV51" s="31">
        <v>5437697.7000000002</v>
      </c>
      <c r="BW51" s="31">
        <v>5617665.2000000002</v>
      </c>
      <c r="BX51" s="31">
        <v>5807955.2000000002</v>
      </c>
      <c r="BY51" s="27" t="s">
        <v>276</v>
      </c>
      <c r="BZ51" s="27" t="s">
        <v>407</v>
      </c>
      <c r="CA51" s="27" t="s">
        <v>295</v>
      </c>
    </row>
    <row r="52" spans="1:79">
      <c r="A52" s="27" t="s">
        <v>279</v>
      </c>
      <c r="B52" s="27" t="s">
        <v>280</v>
      </c>
      <c r="C52" s="27" t="s">
        <v>274</v>
      </c>
      <c r="D52" s="27" t="s">
        <v>281</v>
      </c>
      <c r="E52" s="27" t="s">
        <v>282</v>
      </c>
      <c r="F52" s="29">
        <v>91.58</v>
      </c>
      <c r="G52" s="29">
        <v>107.52</v>
      </c>
      <c r="H52" s="29">
        <v>123.68</v>
      </c>
      <c r="I52" s="29">
        <v>145.71</v>
      </c>
      <c r="J52" s="29">
        <v>166.9</v>
      </c>
      <c r="K52" s="29">
        <v>185.67</v>
      </c>
      <c r="L52" s="29">
        <v>210.87</v>
      </c>
      <c r="M52" s="29">
        <v>243.58</v>
      </c>
      <c r="N52" s="29">
        <v>282.39999999999998</v>
      </c>
      <c r="O52" s="29">
        <v>314.23</v>
      </c>
      <c r="P52" s="29">
        <v>358.19</v>
      </c>
      <c r="Q52" s="29">
        <v>410.21</v>
      </c>
      <c r="R52" s="29">
        <v>445.57</v>
      </c>
      <c r="S52" s="29">
        <v>487.5</v>
      </c>
      <c r="T52" s="29">
        <v>544.05999999999995</v>
      </c>
      <c r="U52" s="29">
        <v>608.87</v>
      </c>
      <c r="V52" s="29">
        <v>668.94</v>
      </c>
      <c r="W52" s="29">
        <v>722.47</v>
      </c>
      <c r="X52" s="29">
        <v>693.12</v>
      </c>
      <c r="Y52" s="29">
        <v>783.49</v>
      </c>
      <c r="Z52" s="29">
        <v>871.48</v>
      </c>
      <c r="AA52" s="29">
        <v>934.35</v>
      </c>
      <c r="AB52" s="29">
        <v>1019.4</v>
      </c>
      <c r="AC52" s="29">
        <v>1058.2</v>
      </c>
      <c r="AD52" s="29">
        <v>1143.0999999999999</v>
      </c>
      <c r="AE52" s="29">
        <v>1213.5999999999999</v>
      </c>
      <c r="AF52" s="29">
        <v>1302.2</v>
      </c>
      <c r="AG52" s="29">
        <v>1415</v>
      </c>
      <c r="AH52" s="29">
        <v>1469</v>
      </c>
      <c r="AI52" s="29">
        <v>1455</v>
      </c>
      <c r="AJ52" s="29">
        <v>1572.7</v>
      </c>
      <c r="AK52" s="29">
        <v>1625.3</v>
      </c>
      <c r="AL52" s="29">
        <v>1684.6</v>
      </c>
      <c r="AM52" s="29">
        <v>1726.9</v>
      </c>
      <c r="AN52" s="29">
        <v>1792.6</v>
      </c>
      <c r="AO52" s="29">
        <v>1933.6</v>
      </c>
      <c r="AP52" s="29">
        <v>2027</v>
      </c>
      <c r="AQ52" s="29">
        <v>2103.6999999999998</v>
      </c>
      <c r="AR52" s="29">
        <v>2220.4</v>
      </c>
      <c r="AS52" s="29">
        <v>2225.8000000000002</v>
      </c>
      <c r="AT52" s="30">
        <v>2354</v>
      </c>
      <c r="AU52" s="30">
        <v>2445</v>
      </c>
      <c r="AV52" s="30">
        <v>2677</v>
      </c>
      <c r="AW52" s="31">
        <v>2818</v>
      </c>
      <c r="AX52" s="31">
        <v>2941</v>
      </c>
      <c r="AY52" s="31">
        <v>3083</v>
      </c>
      <c r="AZ52" s="31">
        <v>3237</v>
      </c>
      <c r="BA52" s="31">
        <v>3408</v>
      </c>
      <c r="BB52" s="31">
        <v>3576</v>
      </c>
      <c r="BC52" s="31">
        <v>3741</v>
      </c>
      <c r="BD52" s="31">
        <v>3903</v>
      </c>
      <c r="BE52" s="31">
        <v>4070</v>
      </c>
      <c r="BF52" s="31">
        <v>4241</v>
      </c>
      <c r="BG52" s="31">
        <v>4417</v>
      </c>
      <c r="BH52" s="31">
        <v>4597</v>
      </c>
      <c r="BI52" s="31">
        <v>4779</v>
      </c>
      <c r="BJ52" s="31">
        <v>4973</v>
      </c>
      <c r="BK52" s="31">
        <v>5175</v>
      </c>
      <c r="BL52" s="31">
        <v>5387</v>
      </c>
      <c r="BM52" s="31">
        <v>5609</v>
      </c>
      <c r="BN52" s="31">
        <v>5828</v>
      </c>
      <c r="BO52" s="31">
        <v>6054</v>
      </c>
      <c r="BP52" s="31">
        <v>6289</v>
      </c>
      <c r="BQ52" s="31">
        <v>6529</v>
      </c>
      <c r="BR52" s="31">
        <v>6773</v>
      </c>
      <c r="BS52" s="31">
        <v>7022</v>
      </c>
      <c r="BT52" s="31">
        <v>7274</v>
      </c>
      <c r="BU52" s="31">
        <v>7528</v>
      </c>
      <c r="BV52" s="31">
        <v>7781</v>
      </c>
      <c r="BW52" s="31">
        <v>8032</v>
      </c>
      <c r="BX52" s="31">
        <v>8276</v>
      </c>
      <c r="BY52" s="27" t="s">
        <v>283</v>
      </c>
      <c r="BZ52" s="27" t="s">
        <v>284</v>
      </c>
      <c r="CA52" s="27"/>
    </row>
    <row r="53" spans="1:79">
      <c r="A53" s="27" t="s">
        <v>408</v>
      </c>
      <c r="B53" s="27" t="s">
        <v>409</v>
      </c>
      <c r="C53" s="27" t="s">
        <v>274</v>
      </c>
      <c r="D53" s="27" t="s">
        <v>321</v>
      </c>
      <c r="E53" s="27" t="s">
        <v>282</v>
      </c>
      <c r="F53" s="29">
        <v>65.37</v>
      </c>
      <c r="G53" s="29">
        <v>72.930000000000007</v>
      </c>
      <c r="H53" s="29">
        <v>78.349999999999994</v>
      </c>
      <c r="I53" s="29">
        <v>87.76</v>
      </c>
      <c r="J53" s="29">
        <v>97.51</v>
      </c>
      <c r="K53" s="29">
        <v>101.3</v>
      </c>
      <c r="L53" s="29">
        <v>116.84</v>
      </c>
      <c r="M53" s="29">
        <v>147.94999999999999</v>
      </c>
      <c r="N53" s="29">
        <v>199.59</v>
      </c>
      <c r="O53" s="29">
        <v>246.93</v>
      </c>
      <c r="P53" s="29">
        <v>283.37</v>
      </c>
      <c r="Q53" s="29">
        <v>330.66</v>
      </c>
      <c r="R53" s="29">
        <v>355.52</v>
      </c>
      <c r="S53" s="29">
        <v>392.73</v>
      </c>
      <c r="T53" s="29">
        <v>463.43</v>
      </c>
      <c r="U53" s="29">
        <v>566.6</v>
      </c>
      <c r="V53" s="29">
        <v>610.16</v>
      </c>
      <c r="W53" s="29">
        <v>570.59</v>
      </c>
      <c r="X53" s="29">
        <v>382.85</v>
      </c>
      <c r="Y53" s="29">
        <v>497.25</v>
      </c>
      <c r="Z53" s="29">
        <v>576.48</v>
      </c>
      <c r="AA53" s="29">
        <v>547.74</v>
      </c>
      <c r="AB53" s="29">
        <v>626.99</v>
      </c>
      <c r="AC53" s="29">
        <v>702.7</v>
      </c>
      <c r="AD53" s="29">
        <v>792.53</v>
      </c>
      <c r="AE53" s="29">
        <v>934.71</v>
      </c>
      <c r="AF53" s="29">
        <v>1052.5999999999999</v>
      </c>
      <c r="AG53" s="29">
        <v>1172.5</v>
      </c>
      <c r="AH53" s="29">
        <v>1049.2</v>
      </c>
      <c r="AI53" s="29">
        <v>943.71</v>
      </c>
      <c r="AJ53" s="29">
        <v>1143.7</v>
      </c>
      <c r="AK53" s="29">
        <v>1253.3</v>
      </c>
      <c r="AL53" s="29">
        <v>1278</v>
      </c>
      <c r="AM53" s="29">
        <v>1370.6</v>
      </c>
      <c r="AN53" s="29">
        <v>1484.5</v>
      </c>
      <c r="AO53" s="29">
        <v>1466</v>
      </c>
      <c r="AP53" s="29">
        <v>1499.7</v>
      </c>
      <c r="AQ53" s="29">
        <v>1623.1</v>
      </c>
      <c r="AR53" s="29">
        <v>1725.4</v>
      </c>
      <c r="AS53" s="29">
        <v>1651.4</v>
      </c>
      <c r="AT53" s="29">
        <v>1644.3</v>
      </c>
      <c r="AU53" s="29">
        <v>1811</v>
      </c>
      <c r="AV53" s="30">
        <v>1662</v>
      </c>
      <c r="AW53" s="31">
        <v>1739</v>
      </c>
      <c r="AX53" s="31">
        <v>1911</v>
      </c>
      <c r="AY53" s="31">
        <v>2073</v>
      </c>
      <c r="AZ53" s="31">
        <v>2176</v>
      </c>
      <c r="BA53" s="31">
        <v>2217</v>
      </c>
      <c r="BB53" s="31">
        <v>2361</v>
      </c>
      <c r="BC53" s="31">
        <v>2517</v>
      </c>
      <c r="BD53" s="31">
        <v>2684</v>
      </c>
      <c r="BE53" s="31">
        <v>2864</v>
      </c>
      <c r="BF53" s="31">
        <v>3056</v>
      </c>
      <c r="BG53" s="31">
        <v>3261</v>
      </c>
      <c r="BH53" s="31">
        <v>3476</v>
      </c>
      <c r="BI53" s="31">
        <v>3697</v>
      </c>
      <c r="BJ53" s="31">
        <v>3931</v>
      </c>
      <c r="BK53" s="31">
        <v>4175</v>
      </c>
      <c r="BL53" s="31">
        <v>4429</v>
      </c>
      <c r="BM53" s="31">
        <v>4690</v>
      </c>
      <c r="BN53" s="31">
        <v>4951</v>
      </c>
      <c r="BO53" s="31">
        <v>5217</v>
      </c>
      <c r="BP53" s="31">
        <v>5491</v>
      </c>
      <c r="BQ53" s="31">
        <v>5773</v>
      </c>
      <c r="BR53" s="31">
        <v>6066</v>
      </c>
      <c r="BS53" s="31">
        <v>6373</v>
      </c>
      <c r="BT53" s="31">
        <v>6699</v>
      </c>
      <c r="BU53" s="31">
        <v>7051</v>
      </c>
      <c r="BV53" s="31">
        <v>7438</v>
      </c>
      <c r="BW53" s="31">
        <v>7871</v>
      </c>
      <c r="BX53" s="31">
        <v>8361</v>
      </c>
      <c r="BY53" s="27" t="s">
        <v>410</v>
      </c>
      <c r="BZ53" s="27" t="s">
        <v>411</v>
      </c>
      <c r="CA53" s="27" t="s">
        <v>386</v>
      </c>
    </row>
    <row r="54" spans="1:79">
      <c r="A54" s="27" t="s">
        <v>412</v>
      </c>
      <c r="B54" s="27" t="s">
        <v>413</v>
      </c>
      <c r="C54" s="27" t="s">
        <v>274</v>
      </c>
      <c r="D54" s="27" t="s">
        <v>321</v>
      </c>
      <c r="E54" s="27" t="s">
        <v>282</v>
      </c>
      <c r="F54" s="30">
        <v>41</v>
      </c>
      <c r="G54" s="30">
        <v>45.79</v>
      </c>
      <c r="H54" s="30">
        <v>48.25</v>
      </c>
      <c r="I54" s="30">
        <v>51.3</v>
      </c>
      <c r="J54" s="30">
        <v>55.14</v>
      </c>
      <c r="K54" s="30">
        <v>56.67</v>
      </c>
      <c r="L54" s="30">
        <v>62.21</v>
      </c>
      <c r="M54" s="30">
        <v>75.099999999999994</v>
      </c>
      <c r="N54" s="30">
        <v>97.56</v>
      </c>
      <c r="O54" s="30">
        <v>125</v>
      </c>
      <c r="P54" s="30">
        <v>142.30000000000001</v>
      </c>
      <c r="Q54" s="30">
        <v>166.4</v>
      </c>
      <c r="R54" s="30">
        <v>181.1</v>
      </c>
      <c r="S54" s="30">
        <v>200.7</v>
      </c>
      <c r="T54" s="30">
        <v>239.8</v>
      </c>
      <c r="U54" s="30">
        <v>294.39999999999998</v>
      </c>
      <c r="V54" s="30">
        <v>324.89999999999998</v>
      </c>
      <c r="W54" s="30">
        <v>304.7</v>
      </c>
      <c r="X54" s="30">
        <v>192.6</v>
      </c>
      <c r="Y54" s="30">
        <v>261.60000000000002</v>
      </c>
      <c r="Z54" s="29">
        <v>314.18</v>
      </c>
      <c r="AA54" s="29">
        <v>303.45</v>
      </c>
      <c r="AB54" s="29">
        <v>351.71</v>
      </c>
      <c r="AC54" s="29">
        <v>379.93</v>
      </c>
      <c r="AD54" s="29">
        <v>408.9</v>
      </c>
      <c r="AE54" s="29">
        <v>489.01</v>
      </c>
      <c r="AF54" s="29">
        <v>558.21</v>
      </c>
      <c r="AG54" s="29">
        <v>615.26</v>
      </c>
      <c r="AH54" s="29">
        <v>551.16999999999996</v>
      </c>
      <c r="AI54" s="29">
        <v>487.62</v>
      </c>
      <c r="AJ54" s="29">
        <v>576.80999999999995</v>
      </c>
      <c r="AK54" s="29">
        <v>641.66999999999996</v>
      </c>
      <c r="AL54" s="29">
        <v>655.23</v>
      </c>
      <c r="AM54" s="29">
        <v>692.25</v>
      </c>
      <c r="AN54" s="29">
        <v>741.29</v>
      </c>
      <c r="AO54" s="29">
        <v>711.62</v>
      </c>
      <c r="AP54" s="29">
        <v>719.18</v>
      </c>
      <c r="AQ54" s="29">
        <v>771.7</v>
      </c>
      <c r="AR54" s="29">
        <v>828.58</v>
      </c>
      <c r="AS54" s="29">
        <v>803.13</v>
      </c>
      <c r="AT54" s="29">
        <v>762.81</v>
      </c>
      <c r="AU54" s="29">
        <v>835.5</v>
      </c>
      <c r="AV54" s="30">
        <v>807.2</v>
      </c>
      <c r="AW54" s="31">
        <v>856.7</v>
      </c>
      <c r="AX54" s="31">
        <v>944.5</v>
      </c>
      <c r="AY54" s="31">
        <v>1025</v>
      </c>
      <c r="AZ54" s="31">
        <v>1074</v>
      </c>
      <c r="BA54" s="31">
        <v>1097</v>
      </c>
      <c r="BB54" s="31">
        <v>1163</v>
      </c>
      <c r="BC54" s="31">
        <v>1240</v>
      </c>
      <c r="BD54" s="31">
        <v>1325</v>
      </c>
      <c r="BE54" s="31">
        <v>1418</v>
      </c>
      <c r="BF54" s="31">
        <v>1517</v>
      </c>
      <c r="BG54" s="31">
        <v>1622</v>
      </c>
      <c r="BH54" s="31">
        <v>1730</v>
      </c>
      <c r="BI54" s="31">
        <v>1837</v>
      </c>
      <c r="BJ54" s="31">
        <v>1947</v>
      </c>
      <c r="BK54" s="31">
        <v>2057</v>
      </c>
      <c r="BL54" s="31">
        <v>2165</v>
      </c>
      <c r="BM54" s="31">
        <v>2271</v>
      </c>
      <c r="BN54" s="31">
        <v>2370</v>
      </c>
      <c r="BO54" s="31">
        <v>2467</v>
      </c>
      <c r="BP54" s="31">
        <v>2563</v>
      </c>
      <c r="BQ54" s="31">
        <v>2659</v>
      </c>
      <c r="BR54" s="31">
        <v>2759</v>
      </c>
      <c r="BS54" s="31">
        <v>2866</v>
      </c>
      <c r="BT54" s="31">
        <v>2987</v>
      </c>
      <c r="BU54" s="31">
        <v>3128</v>
      </c>
      <c r="BV54" s="31">
        <v>3298</v>
      </c>
      <c r="BW54" s="31">
        <v>3508</v>
      </c>
      <c r="BX54" s="31">
        <v>3772</v>
      </c>
      <c r="BY54" s="27" t="s">
        <v>410</v>
      </c>
      <c r="BZ54" s="27" t="s">
        <v>414</v>
      </c>
      <c r="CA54" s="27"/>
    </row>
    <row r="55" spans="1:79">
      <c r="A55" s="27" t="s">
        <v>415</v>
      </c>
      <c r="B55" s="27" t="s">
        <v>416</v>
      </c>
      <c r="C55" s="27" t="s">
        <v>274</v>
      </c>
      <c r="D55" s="27" t="s">
        <v>321</v>
      </c>
      <c r="E55" s="27" t="s">
        <v>282</v>
      </c>
      <c r="F55" s="30">
        <v>7.8</v>
      </c>
      <c r="G55" s="30">
        <v>8.8000000000000007</v>
      </c>
      <c r="H55" s="30">
        <v>9.1999999999999993</v>
      </c>
      <c r="I55" s="30">
        <v>9.8000000000000007</v>
      </c>
      <c r="J55" s="30">
        <v>10.3</v>
      </c>
      <c r="K55" s="30">
        <v>10.8</v>
      </c>
      <c r="L55" s="30">
        <v>12</v>
      </c>
      <c r="M55" s="30">
        <v>14.8</v>
      </c>
      <c r="N55" s="30">
        <v>19.8</v>
      </c>
      <c r="O55" s="30">
        <v>26.6</v>
      </c>
      <c r="P55" s="30">
        <v>31.1</v>
      </c>
      <c r="Q55" s="30">
        <v>35.6</v>
      </c>
      <c r="R55" s="30">
        <v>39.299999999999997</v>
      </c>
      <c r="S55" s="30">
        <v>42.2</v>
      </c>
      <c r="T55" s="30">
        <v>47.6</v>
      </c>
      <c r="U55" s="30">
        <v>56.9</v>
      </c>
      <c r="V55" s="30">
        <v>63.4</v>
      </c>
      <c r="W55" s="30">
        <v>58.3</v>
      </c>
      <c r="X55" s="30">
        <v>43.7</v>
      </c>
      <c r="Y55" s="30">
        <v>55.1</v>
      </c>
      <c r="Z55" s="29">
        <v>62.84</v>
      </c>
      <c r="AA55" s="29">
        <v>64.39</v>
      </c>
      <c r="AB55" s="29">
        <v>73.62</v>
      </c>
      <c r="AC55" s="29">
        <v>85.39</v>
      </c>
      <c r="AD55" s="29">
        <v>98.17</v>
      </c>
      <c r="AE55" s="29">
        <v>120.22</v>
      </c>
      <c r="AF55" s="29">
        <v>140.74</v>
      </c>
      <c r="AG55" s="29">
        <v>157.61000000000001</v>
      </c>
      <c r="AH55" s="29">
        <v>147.38999999999999</v>
      </c>
      <c r="AI55" s="29">
        <v>138.35</v>
      </c>
      <c r="AJ55" s="29">
        <v>162.46</v>
      </c>
      <c r="AK55" s="29">
        <v>180.13</v>
      </c>
      <c r="AL55" s="29">
        <v>187.69</v>
      </c>
      <c r="AM55" s="29">
        <v>205.27</v>
      </c>
      <c r="AN55" s="29">
        <v>226.02</v>
      </c>
      <c r="AO55" s="29">
        <v>221.13</v>
      </c>
      <c r="AP55" s="29">
        <v>228.55</v>
      </c>
      <c r="AQ55" s="29">
        <v>250.26</v>
      </c>
      <c r="AR55" s="29">
        <v>276.95</v>
      </c>
      <c r="AS55" s="29">
        <v>282.02999999999997</v>
      </c>
      <c r="AT55" s="29">
        <v>296.62</v>
      </c>
      <c r="AU55" s="29">
        <v>328.87</v>
      </c>
      <c r="AV55" s="30">
        <v>330.7</v>
      </c>
      <c r="AW55" s="31">
        <v>342</v>
      </c>
      <c r="AX55" s="31">
        <v>370.9</v>
      </c>
      <c r="AY55" s="31">
        <v>402.2</v>
      </c>
      <c r="AZ55" s="31">
        <v>417.9</v>
      </c>
      <c r="BA55" s="31">
        <v>422.5</v>
      </c>
      <c r="BB55" s="31">
        <v>453.7</v>
      </c>
      <c r="BC55" s="31">
        <v>486.3</v>
      </c>
      <c r="BD55" s="31">
        <v>520</v>
      </c>
      <c r="BE55" s="31">
        <v>555.1</v>
      </c>
      <c r="BF55" s="31">
        <v>591.4</v>
      </c>
      <c r="BG55" s="31">
        <v>628.70000000000005</v>
      </c>
      <c r="BH55" s="31">
        <v>666.4</v>
      </c>
      <c r="BI55" s="31">
        <v>704</v>
      </c>
      <c r="BJ55" s="31">
        <v>742.6</v>
      </c>
      <c r="BK55" s="31">
        <v>781.7</v>
      </c>
      <c r="BL55" s="31">
        <v>821.1</v>
      </c>
      <c r="BM55" s="31">
        <v>861.1</v>
      </c>
      <c r="BN55" s="31">
        <v>899.9</v>
      </c>
      <c r="BO55" s="31">
        <v>939.4</v>
      </c>
      <c r="BP55" s="31">
        <v>980.2</v>
      </c>
      <c r="BQ55" s="31">
        <v>1022.9</v>
      </c>
      <c r="BR55" s="31">
        <v>1068.4000000000001</v>
      </c>
      <c r="BS55" s="31">
        <v>1118</v>
      </c>
      <c r="BT55" s="31">
        <v>1173.5</v>
      </c>
      <c r="BU55" s="31">
        <v>1236.8</v>
      </c>
      <c r="BV55" s="31">
        <v>1310.5</v>
      </c>
      <c r="BW55" s="31">
        <v>1398</v>
      </c>
      <c r="BX55" s="31">
        <v>1503.2</v>
      </c>
      <c r="BY55" s="27" t="s">
        <v>410</v>
      </c>
      <c r="BZ55" s="27" t="s">
        <v>417</v>
      </c>
      <c r="CA55" s="27"/>
    </row>
    <row r="56" spans="1:79">
      <c r="A56" s="27" t="s">
        <v>418</v>
      </c>
      <c r="B56" s="27" t="s">
        <v>419</v>
      </c>
      <c r="C56" s="27" t="s">
        <v>274</v>
      </c>
      <c r="D56" s="27" t="s">
        <v>321</v>
      </c>
      <c r="E56" s="27" t="s">
        <v>282</v>
      </c>
      <c r="F56" s="30">
        <v>21.49</v>
      </c>
      <c r="G56" s="30">
        <v>21.18</v>
      </c>
      <c r="H56" s="30">
        <v>23.27</v>
      </c>
      <c r="I56" s="30">
        <v>26.57</v>
      </c>
      <c r="J56" s="30">
        <v>28.97</v>
      </c>
      <c r="K56" s="30">
        <v>29.88</v>
      </c>
      <c r="L56" s="30">
        <v>34.35</v>
      </c>
      <c r="M56" s="30">
        <v>44.72</v>
      </c>
      <c r="N56" s="30">
        <v>61.14</v>
      </c>
      <c r="O56" s="30">
        <v>80.69</v>
      </c>
      <c r="P56" s="30">
        <v>105.8</v>
      </c>
      <c r="Q56" s="30">
        <v>128.80000000000001</v>
      </c>
      <c r="R56" s="30">
        <v>131.6</v>
      </c>
      <c r="S56" s="30">
        <v>143</v>
      </c>
      <c r="T56" s="30">
        <v>168.7</v>
      </c>
      <c r="U56" s="30">
        <v>210.3</v>
      </c>
      <c r="V56" s="30">
        <v>228.8</v>
      </c>
      <c r="W56" s="30">
        <v>203.4</v>
      </c>
      <c r="X56" s="30">
        <v>117.8</v>
      </c>
      <c r="Y56" s="30">
        <v>149.1</v>
      </c>
      <c r="Z56" s="29">
        <v>183.03</v>
      </c>
      <c r="AA56" s="29">
        <v>168.44</v>
      </c>
      <c r="AB56" s="29">
        <v>190.48</v>
      </c>
      <c r="AC56" s="29">
        <v>219.69</v>
      </c>
      <c r="AD56" s="29">
        <v>245.94</v>
      </c>
      <c r="AE56" s="29">
        <v>284.87</v>
      </c>
      <c r="AF56" s="29">
        <v>320.98</v>
      </c>
      <c r="AG56" s="29">
        <v>353.54</v>
      </c>
      <c r="AH56" s="29">
        <v>325.2</v>
      </c>
      <c r="AI56" s="29">
        <v>291.3</v>
      </c>
      <c r="AJ56" s="29">
        <v>345.7</v>
      </c>
      <c r="AK56" s="29">
        <v>377.92</v>
      </c>
      <c r="AL56" s="29">
        <v>377.72</v>
      </c>
      <c r="AM56" s="29">
        <v>398.75</v>
      </c>
      <c r="AN56" s="29">
        <v>429.88</v>
      </c>
      <c r="AO56" s="29">
        <v>425.31</v>
      </c>
      <c r="AP56" s="29">
        <v>445.7</v>
      </c>
      <c r="AQ56" s="29">
        <v>511.46</v>
      </c>
      <c r="AR56" s="29">
        <v>524.09</v>
      </c>
      <c r="AS56" s="29">
        <v>496.85</v>
      </c>
      <c r="AT56" s="29">
        <v>514.67999999999995</v>
      </c>
      <c r="AU56" s="29">
        <v>571.73</v>
      </c>
      <c r="AV56" s="30">
        <v>507.6</v>
      </c>
      <c r="AW56" s="31">
        <v>527.29999999999995</v>
      </c>
      <c r="AX56" s="31">
        <v>580.6</v>
      </c>
      <c r="AY56" s="31">
        <v>631.20000000000005</v>
      </c>
      <c r="AZ56" s="31">
        <v>661</v>
      </c>
      <c r="BA56" s="31">
        <v>670.3</v>
      </c>
      <c r="BB56" s="31">
        <v>710.7</v>
      </c>
      <c r="BC56" s="31">
        <v>755.3</v>
      </c>
      <c r="BD56" s="31">
        <v>804.2</v>
      </c>
      <c r="BE56" s="31">
        <v>858.3</v>
      </c>
      <c r="BF56" s="31">
        <v>917.9</v>
      </c>
      <c r="BG56" s="31">
        <v>983.3</v>
      </c>
      <c r="BH56" s="31">
        <v>1054</v>
      </c>
      <c r="BI56" s="31">
        <v>1129</v>
      </c>
      <c r="BJ56" s="31">
        <v>1212</v>
      </c>
      <c r="BK56" s="31">
        <v>1300</v>
      </c>
      <c r="BL56" s="31">
        <v>1393</v>
      </c>
      <c r="BM56" s="31">
        <v>1492</v>
      </c>
      <c r="BN56" s="31">
        <v>1593</v>
      </c>
      <c r="BO56" s="31">
        <v>1697</v>
      </c>
      <c r="BP56" s="31">
        <v>1805</v>
      </c>
      <c r="BQ56" s="31">
        <v>1915</v>
      </c>
      <c r="BR56" s="31">
        <v>2028</v>
      </c>
      <c r="BS56" s="31">
        <v>2143</v>
      </c>
      <c r="BT56" s="31">
        <v>2261</v>
      </c>
      <c r="BU56" s="31">
        <v>2382</v>
      </c>
      <c r="BV56" s="31">
        <v>2507</v>
      </c>
      <c r="BW56" s="31">
        <v>2636</v>
      </c>
      <c r="BX56" s="31">
        <v>2769</v>
      </c>
      <c r="BY56" s="27" t="s">
        <v>410</v>
      </c>
      <c r="BZ56" s="27" t="s">
        <v>420</v>
      </c>
      <c r="CA56" s="27"/>
    </row>
    <row r="57" spans="1:79">
      <c r="A57" s="27" t="s">
        <v>421</v>
      </c>
      <c r="B57" s="27" t="s">
        <v>422</v>
      </c>
      <c r="C57" s="27" t="s">
        <v>274</v>
      </c>
      <c r="D57" s="27" t="s">
        <v>321</v>
      </c>
      <c r="E57" s="27" t="s">
        <v>282</v>
      </c>
      <c r="F57" s="30">
        <v>0.8</v>
      </c>
      <c r="G57" s="30">
        <v>2.2999999999999998</v>
      </c>
      <c r="H57" s="30">
        <v>1.8</v>
      </c>
      <c r="I57" s="30">
        <v>1.9</v>
      </c>
      <c r="J57" s="30">
        <v>2.5</v>
      </c>
      <c r="K57" s="30">
        <v>2.8</v>
      </c>
      <c r="L57" s="30">
        <v>3.8</v>
      </c>
      <c r="M57" s="30">
        <v>3.5</v>
      </c>
      <c r="N57" s="30">
        <v>8.3000000000000007</v>
      </c>
      <c r="O57" s="30">
        <v>10</v>
      </c>
      <c r="P57" s="30">
        <v>6.3</v>
      </c>
      <c r="Q57" s="30">
        <v>7.5</v>
      </c>
      <c r="R57" s="30">
        <v>6.2</v>
      </c>
      <c r="S57" s="30">
        <v>4.9000000000000004</v>
      </c>
      <c r="T57" s="30">
        <v>9.8000000000000007</v>
      </c>
      <c r="U57" s="30">
        <v>10.4</v>
      </c>
      <c r="V57" s="30">
        <v>11.8</v>
      </c>
      <c r="W57" s="30">
        <v>8.8000000000000007</v>
      </c>
      <c r="X57" s="30">
        <v>-11.4</v>
      </c>
      <c r="Y57" s="30">
        <v>5.0999999999999996</v>
      </c>
      <c r="Z57" s="29">
        <v>6.59</v>
      </c>
      <c r="AA57" s="29">
        <v>4.66</v>
      </c>
      <c r="AB57" s="29">
        <v>4.47</v>
      </c>
      <c r="AC57" s="29">
        <v>7.13</v>
      </c>
      <c r="AD57" s="29">
        <v>12.03</v>
      </c>
      <c r="AE57" s="29">
        <v>18.989999999999998</v>
      </c>
      <c r="AF57" s="29">
        <v>26.31</v>
      </c>
      <c r="AG57" s="29">
        <v>34.520000000000003</v>
      </c>
      <c r="AH57" s="29">
        <v>28.02</v>
      </c>
      <c r="AI57" s="29">
        <v>-13.85</v>
      </c>
      <c r="AJ57" s="29">
        <v>26.59</v>
      </c>
      <c r="AK57" s="29">
        <v>39.67</v>
      </c>
      <c r="AL57" s="29">
        <v>22.52</v>
      </c>
      <c r="AM57" s="29">
        <v>10.87</v>
      </c>
      <c r="AN57" s="29">
        <v>12.36</v>
      </c>
      <c r="AO57" s="29">
        <v>7.6</v>
      </c>
      <c r="AP57" s="29">
        <v>6.35</v>
      </c>
      <c r="AQ57" s="29">
        <v>12.6</v>
      </c>
      <c r="AR57" s="29">
        <v>19.18</v>
      </c>
      <c r="AS57" s="29">
        <v>23.27</v>
      </c>
      <c r="AT57" s="29">
        <v>9.61</v>
      </c>
      <c r="AU57" s="29">
        <v>9.41</v>
      </c>
      <c r="AV57" s="30">
        <v>15.4</v>
      </c>
      <c r="AW57" s="31">
        <v>23.5</v>
      </c>
      <c r="AX57" s="31">
        <v>20.100000000000001</v>
      </c>
      <c r="AY57" s="31">
        <v>4.4000000000000004</v>
      </c>
      <c r="AZ57" s="31">
        <v>7.1</v>
      </c>
      <c r="BA57" s="31">
        <v>7</v>
      </c>
      <c r="BB57" s="31">
        <v>8</v>
      </c>
      <c r="BC57" s="31">
        <v>9.4</v>
      </c>
      <c r="BD57" s="31">
        <v>10.9</v>
      </c>
      <c r="BE57" s="31">
        <v>12.7</v>
      </c>
      <c r="BF57" s="31">
        <v>14.6</v>
      </c>
      <c r="BG57" s="31">
        <v>16.7</v>
      </c>
      <c r="BH57" s="31">
        <v>19.100000000000001</v>
      </c>
      <c r="BI57" s="31">
        <v>21.6</v>
      </c>
      <c r="BJ57" s="31">
        <v>24.3</v>
      </c>
      <c r="BK57" s="31">
        <v>27.3</v>
      </c>
      <c r="BL57" s="31">
        <v>30.5</v>
      </c>
      <c r="BM57" s="31">
        <v>33.9</v>
      </c>
      <c r="BN57" s="31">
        <v>37.6</v>
      </c>
      <c r="BO57" s="31">
        <v>41.5</v>
      </c>
      <c r="BP57" s="31">
        <v>45.6</v>
      </c>
      <c r="BQ57" s="31">
        <v>49.9</v>
      </c>
      <c r="BR57" s="31">
        <v>54.6</v>
      </c>
      <c r="BS57" s="31">
        <v>59.7</v>
      </c>
      <c r="BT57" s="31">
        <v>65.099999999999994</v>
      </c>
      <c r="BU57" s="31">
        <v>71.099999999999994</v>
      </c>
      <c r="BV57" s="31">
        <v>77.599999999999994</v>
      </c>
      <c r="BW57" s="31">
        <v>85</v>
      </c>
      <c r="BX57" s="31">
        <v>93.4</v>
      </c>
      <c r="BY57" s="27" t="s">
        <v>410</v>
      </c>
      <c r="BZ57" s="27" t="s">
        <v>423</v>
      </c>
      <c r="CA57" s="27"/>
    </row>
    <row r="58" spans="1:79">
      <c r="A58" s="27" t="s">
        <v>424</v>
      </c>
      <c r="B58" s="27" t="s">
        <v>425</v>
      </c>
      <c r="C58" s="27" t="s">
        <v>274</v>
      </c>
      <c r="D58" s="27" t="s">
        <v>321</v>
      </c>
      <c r="E58" s="27" t="s">
        <v>282</v>
      </c>
      <c r="F58" s="30">
        <v>18.600000000000001</v>
      </c>
      <c r="G58" s="30">
        <v>21.8</v>
      </c>
      <c r="H58" s="30">
        <v>21.4</v>
      </c>
      <c r="I58" s="30">
        <v>24.5</v>
      </c>
      <c r="J58" s="30">
        <v>28.2</v>
      </c>
      <c r="K58" s="30">
        <v>27.2</v>
      </c>
      <c r="L58" s="30">
        <v>37.299999999999997</v>
      </c>
      <c r="M58" s="30">
        <v>51.5</v>
      </c>
      <c r="N58" s="30">
        <v>64.8</v>
      </c>
      <c r="O58" s="30">
        <v>67.599999999999994</v>
      </c>
      <c r="P58" s="30">
        <v>70.8</v>
      </c>
      <c r="Q58" s="30">
        <v>78.599999999999994</v>
      </c>
      <c r="R58" s="30">
        <v>85.6</v>
      </c>
      <c r="S58" s="30">
        <v>93</v>
      </c>
      <c r="T58" s="30">
        <v>111.6</v>
      </c>
      <c r="U58" s="30">
        <v>145.80000000000001</v>
      </c>
      <c r="V58" s="30">
        <v>151.30000000000001</v>
      </c>
      <c r="W58" s="30">
        <v>161.69999999999999</v>
      </c>
      <c r="X58" s="30">
        <v>151.4</v>
      </c>
      <c r="Y58" s="30">
        <v>162.1</v>
      </c>
      <c r="Z58" s="29">
        <v>195.65</v>
      </c>
      <c r="AA58" s="29">
        <v>174.12</v>
      </c>
      <c r="AB58" s="29">
        <v>186.67</v>
      </c>
      <c r="AC58" s="29">
        <v>220.63</v>
      </c>
      <c r="AD58" s="29">
        <v>291.29000000000002</v>
      </c>
      <c r="AE58" s="29">
        <v>329.79</v>
      </c>
      <c r="AF58" s="29">
        <v>375.01</v>
      </c>
      <c r="AG58" s="29">
        <v>438.41</v>
      </c>
      <c r="AH58" s="29">
        <v>499.84</v>
      </c>
      <c r="AI58" s="29">
        <v>426.42</v>
      </c>
      <c r="AJ58" s="29">
        <v>538.71</v>
      </c>
      <c r="AK58" s="29">
        <v>668.48</v>
      </c>
      <c r="AL58" s="29">
        <v>691.35</v>
      </c>
      <c r="AM58" s="29">
        <v>703.03</v>
      </c>
      <c r="AN58" s="29">
        <v>710.05</v>
      </c>
      <c r="AO58" s="29">
        <v>630.24</v>
      </c>
      <c r="AP58" s="29">
        <v>601.86</v>
      </c>
      <c r="AQ58" s="29">
        <v>664.39</v>
      </c>
      <c r="AR58" s="29">
        <v>719.71</v>
      </c>
      <c r="AS58" s="29">
        <v>648.61</v>
      </c>
      <c r="AT58" s="29">
        <v>597.87</v>
      </c>
      <c r="AU58" s="29">
        <v>761.24</v>
      </c>
      <c r="AV58" s="30">
        <v>804.5</v>
      </c>
      <c r="AW58" s="31">
        <v>791.6</v>
      </c>
      <c r="AX58" s="31">
        <v>859.1</v>
      </c>
      <c r="AY58" s="31">
        <v>935.8</v>
      </c>
      <c r="AZ58" s="31">
        <v>996.9</v>
      </c>
      <c r="BA58" s="31">
        <v>1045.5</v>
      </c>
      <c r="BB58" s="31">
        <v>1130.7</v>
      </c>
      <c r="BC58" s="31">
        <v>1222.5999999999999</v>
      </c>
      <c r="BD58" s="31">
        <v>1320.5</v>
      </c>
      <c r="BE58" s="31">
        <v>1426.4</v>
      </c>
      <c r="BF58" s="31">
        <v>1541.5</v>
      </c>
      <c r="BG58" s="31">
        <v>1666.5</v>
      </c>
      <c r="BH58" s="31">
        <v>1802</v>
      </c>
      <c r="BI58" s="31">
        <v>1946.5</v>
      </c>
      <c r="BJ58" s="31">
        <v>2101.9</v>
      </c>
      <c r="BK58" s="31">
        <v>2269.5</v>
      </c>
      <c r="BL58" s="31">
        <v>2448.8000000000002</v>
      </c>
      <c r="BM58" s="31">
        <v>2640</v>
      </c>
      <c r="BN58" s="31">
        <v>2840</v>
      </c>
      <c r="BO58" s="31">
        <v>3051.3</v>
      </c>
      <c r="BP58" s="31">
        <v>3275.2</v>
      </c>
      <c r="BQ58" s="31">
        <v>3510.5</v>
      </c>
      <c r="BR58" s="31">
        <v>3758.6</v>
      </c>
      <c r="BS58" s="31">
        <v>4022.6</v>
      </c>
      <c r="BT58" s="31">
        <v>4301.8999999999996</v>
      </c>
      <c r="BU58" s="31">
        <v>4600.7</v>
      </c>
      <c r="BV58" s="31">
        <v>4923.2</v>
      </c>
      <c r="BW58" s="31">
        <v>5271.6</v>
      </c>
      <c r="BX58" s="31">
        <v>5650.5</v>
      </c>
      <c r="BY58" s="27" t="s">
        <v>410</v>
      </c>
      <c r="BZ58" s="27" t="s">
        <v>426</v>
      </c>
      <c r="CA58" s="27"/>
    </row>
    <row r="59" spans="1:79">
      <c r="A59" s="27" t="s">
        <v>427</v>
      </c>
      <c r="B59" s="27" t="s">
        <v>428</v>
      </c>
      <c r="C59" s="27" t="s">
        <v>274</v>
      </c>
      <c r="D59" s="27" t="s">
        <v>321</v>
      </c>
      <c r="E59" s="27" t="s">
        <v>282</v>
      </c>
      <c r="F59" s="30">
        <v>24.2</v>
      </c>
      <c r="G59" s="30">
        <v>27.1</v>
      </c>
      <c r="H59" s="30">
        <v>25.7</v>
      </c>
      <c r="I59" s="30">
        <v>26.4</v>
      </c>
      <c r="J59" s="30">
        <v>27.8</v>
      </c>
      <c r="K59" s="30">
        <v>26.1</v>
      </c>
      <c r="L59" s="30">
        <v>32.9</v>
      </c>
      <c r="M59" s="30">
        <v>41.7</v>
      </c>
      <c r="N59" s="30">
        <v>52.3</v>
      </c>
      <c r="O59" s="30">
        <v>63.1</v>
      </c>
      <c r="P59" s="30">
        <v>73</v>
      </c>
      <c r="Q59" s="30">
        <v>86.1</v>
      </c>
      <c r="R59" s="30">
        <v>87.8</v>
      </c>
      <c r="S59" s="30">
        <v>91.3</v>
      </c>
      <c r="T59" s="30">
        <v>114</v>
      </c>
      <c r="U59" s="30">
        <v>151.5</v>
      </c>
      <c r="V59" s="30">
        <v>169.9</v>
      </c>
      <c r="W59" s="30">
        <v>166.5</v>
      </c>
      <c r="X59" s="30">
        <v>110.9</v>
      </c>
      <c r="Y59" s="30">
        <v>135.1</v>
      </c>
      <c r="Z59" s="29">
        <v>185.37</v>
      </c>
      <c r="AA59" s="29">
        <v>166.71</v>
      </c>
      <c r="AB59" s="29">
        <v>179.19</v>
      </c>
      <c r="AC59" s="29">
        <v>209.24</v>
      </c>
      <c r="AD59" s="29">
        <v>263.61</v>
      </c>
      <c r="AE59" s="29">
        <v>308.83999999999997</v>
      </c>
      <c r="AF59" s="29">
        <v>368.68</v>
      </c>
      <c r="AG59" s="29">
        <v>427.74</v>
      </c>
      <c r="AH59" s="29">
        <v>502.28</v>
      </c>
      <c r="AI59" s="29">
        <v>386.43</v>
      </c>
      <c r="AJ59" s="29">
        <v>506.6</v>
      </c>
      <c r="AK59" s="29">
        <v>654.58000000000004</v>
      </c>
      <c r="AL59" s="29">
        <v>656.46</v>
      </c>
      <c r="AM59" s="29">
        <v>639.54</v>
      </c>
      <c r="AN59" s="29">
        <v>635.11</v>
      </c>
      <c r="AO59" s="29">
        <v>529.87</v>
      </c>
      <c r="AP59" s="29">
        <v>501.96</v>
      </c>
      <c r="AQ59" s="29">
        <v>587.34</v>
      </c>
      <c r="AR59" s="29">
        <v>643.14</v>
      </c>
      <c r="AS59" s="29">
        <v>602.46</v>
      </c>
      <c r="AT59" s="29">
        <v>537.27</v>
      </c>
      <c r="AU59" s="29">
        <v>696.44</v>
      </c>
      <c r="AV59" s="30">
        <v>803.8</v>
      </c>
      <c r="AW59" s="31">
        <v>802.8</v>
      </c>
      <c r="AX59" s="31">
        <v>865</v>
      </c>
      <c r="AY59" s="31">
        <v>926.2</v>
      </c>
      <c r="AZ59" s="31">
        <v>981.6</v>
      </c>
      <c r="BA59" s="31">
        <v>1026.3</v>
      </c>
      <c r="BB59" s="31">
        <v>1106.3</v>
      </c>
      <c r="BC59" s="31">
        <v>1197.4000000000001</v>
      </c>
      <c r="BD59" s="31">
        <v>1297.3</v>
      </c>
      <c r="BE59" s="31">
        <v>1407</v>
      </c>
      <c r="BF59" s="31">
        <v>1526.9</v>
      </c>
      <c r="BG59" s="31">
        <v>1656.7</v>
      </c>
      <c r="BH59" s="31">
        <v>1796</v>
      </c>
      <c r="BI59" s="31">
        <v>1942.3</v>
      </c>
      <c r="BJ59" s="31">
        <v>2096.6999999999998</v>
      </c>
      <c r="BK59" s="31">
        <v>2259.6999999999998</v>
      </c>
      <c r="BL59" s="31">
        <v>2430.3000000000002</v>
      </c>
      <c r="BM59" s="31">
        <v>2608.3000000000002</v>
      </c>
      <c r="BN59" s="31">
        <v>2790.7</v>
      </c>
      <c r="BO59" s="31">
        <v>2980</v>
      </c>
      <c r="BP59" s="31">
        <v>3178.2</v>
      </c>
      <c r="BQ59" s="31">
        <v>3385.1</v>
      </c>
      <c r="BR59" s="31">
        <v>3603.5</v>
      </c>
      <c r="BS59" s="31">
        <v>3838.2</v>
      </c>
      <c r="BT59" s="31">
        <v>4090.8</v>
      </c>
      <c r="BU59" s="31">
        <v>4368.3</v>
      </c>
      <c r="BV59" s="31">
        <v>4678.6000000000004</v>
      </c>
      <c r="BW59" s="31">
        <v>5028.2</v>
      </c>
      <c r="BX59" s="31">
        <v>5427.8</v>
      </c>
      <c r="BY59" s="27" t="s">
        <v>410</v>
      </c>
      <c r="BZ59" s="27" t="s">
        <v>429</v>
      </c>
      <c r="CA59" s="27"/>
    </row>
    <row r="60" spans="1:79">
      <c r="A60" s="27" t="s">
        <v>430</v>
      </c>
      <c r="B60" s="27" t="s">
        <v>431</v>
      </c>
      <c r="C60" s="27" t="s">
        <v>274</v>
      </c>
      <c r="D60" s="27" t="s">
        <v>321</v>
      </c>
      <c r="E60" s="27" t="s">
        <v>282</v>
      </c>
      <c r="F60" s="30">
        <v>71</v>
      </c>
      <c r="G60" s="30">
        <v>78</v>
      </c>
      <c r="H60" s="30">
        <v>82.5</v>
      </c>
      <c r="I60" s="30">
        <v>89.6</v>
      </c>
      <c r="J60" s="30">
        <v>96.9</v>
      </c>
      <c r="K60" s="30">
        <v>100.1</v>
      </c>
      <c r="L60" s="30">
        <v>112.3</v>
      </c>
      <c r="M60" s="30">
        <v>138.1</v>
      </c>
      <c r="N60" s="30">
        <v>186.8</v>
      </c>
      <c r="O60" s="30">
        <v>242.2</v>
      </c>
      <c r="P60" s="30">
        <v>285.5</v>
      </c>
      <c r="Q60" s="30">
        <v>338.3</v>
      </c>
      <c r="R60" s="30">
        <v>358.1</v>
      </c>
      <c r="S60" s="30">
        <v>390.8</v>
      </c>
      <c r="T60" s="30">
        <v>465.9</v>
      </c>
      <c r="U60" s="30">
        <v>572</v>
      </c>
      <c r="V60" s="30">
        <v>628.9</v>
      </c>
      <c r="W60" s="30">
        <v>575.1</v>
      </c>
      <c r="X60" s="30">
        <v>342.6</v>
      </c>
      <c r="Y60" s="30">
        <v>470.9</v>
      </c>
      <c r="Z60" s="29">
        <v>566.65</v>
      </c>
      <c r="AA60" s="29">
        <v>540.94000000000005</v>
      </c>
      <c r="AB60" s="29">
        <v>620.28</v>
      </c>
      <c r="AC60" s="29">
        <v>692.14</v>
      </c>
      <c r="AD60" s="29">
        <v>765.04</v>
      </c>
      <c r="AE60" s="29">
        <v>913.1</v>
      </c>
      <c r="AF60" s="29">
        <v>1046.24</v>
      </c>
      <c r="AG60" s="29">
        <v>1160.93</v>
      </c>
      <c r="AH60" s="29">
        <v>1051.78</v>
      </c>
      <c r="AI60" s="29">
        <v>903.42</v>
      </c>
      <c r="AJ60" s="29">
        <v>1111.56</v>
      </c>
      <c r="AK60" s="29">
        <v>1239.3900000000001</v>
      </c>
      <c r="AL60" s="29">
        <v>1243.1600000000001</v>
      </c>
      <c r="AM60" s="29">
        <v>1307.1400000000001</v>
      </c>
      <c r="AN60" s="29">
        <v>1409.55</v>
      </c>
      <c r="AO60" s="29">
        <v>1365.66</v>
      </c>
      <c r="AP60" s="29">
        <v>1399.78</v>
      </c>
      <c r="AQ60" s="29">
        <v>1546.02</v>
      </c>
      <c r="AR60" s="29">
        <v>1648.81</v>
      </c>
      <c r="AS60" s="29">
        <v>1605.27</v>
      </c>
      <c r="AT60" s="29">
        <v>1583.72</v>
      </c>
      <c r="AU60" s="29">
        <v>1745.51</v>
      </c>
      <c r="AV60" s="30">
        <v>1661</v>
      </c>
      <c r="AW60" s="31">
        <v>1749.4</v>
      </c>
      <c r="AX60" s="31">
        <v>1916.1</v>
      </c>
      <c r="AY60" s="31">
        <v>2062.9</v>
      </c>
      <c r="AZ60" s="31">
        <v>2160.1999999999998</v>
      </c>
      <c r="BA60" s="31">
        <v>2196.9</v>
      </c>
      <c r="BB60" s="31">
        <v>2335.8000000000002</v>
      </c>
      <c r="BC60" s="31">
        <v>2490.8000000000002</v>
      </c>
      <c r="BD60" s="31">
        <v>2660</v>
      </c>
      <c r="BE60" s="31">
        <v>2843.8</v>
      </c>
      <c r="BF60" s="31">
        <v>3041.1</v>
      </c>
      <c r="BG60" s="31">
        <v>3250.7</v>
      </c>
      <c r="BH60" s="31">
        <v>3469</v>
      </c>
      <c r="BI60" s="31">
        <v>3692.3</v>
      </c>
      <c r="BJ60" s="31">
        <v>3925.6</v>
      </c>
      <c r="BK60" s="31">
        <v>4165.2</v>
      </c>
      <c r="BL60" s="31">
        <v>4409.6000000000004</v>
      </c>
      <c r="BM60" s="31">
        <v>4658</v>
      </c>
      <c r="BN60" s="31">
        <v>4900.6000000000004</v>
      </c>
      <c r="BO60" s="31">
        <v>5144.8999999999996</v>
      </c>
      <c r="BP60" s="31">
        <v>5393.3</v>
      </c>
      <c r="BQ60" s="31">
        <v>5647.4</v>
      </c>
      <c r="BR60" s="31">
        <v>5909.9</v>
      </c>
      <c r="BS60" s="31">
        <v>6187.5</v>
      </c>
      <c r="BT60" s="31">
        <v>6487.1</v>
      </c>
      <c r="BU60" s="31">
        <v>6818.1</v>
      </c>
      <c r="BV60" s="31">
        <v>7192.8</v>
      </c>
      <c r="BW60" s="31">
        <v>7626.6</v>
      </c>
      <c r="BX60" s="31">
        <v>8137.9</v>
      </c>
      <c r="BY60" s="27" t="s">
        <v>410</v>
      </c>
      <c r="BZ60" s="27" t="s">
        <v>432</v>
      </c>
      <c r="CA60" s="27"/>
    </row>
    <row r="61" spans="1:79">
      <c r="A61" s="28" t="s">
        <v>433</v>
      </c>
      <c r="B61" s="27"/>
      <c r="C61" s="27"/>
      <c r="D61" s="27"/>
      <c r="E61" s="27"/>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c r="BK61" s="29"/>
      <c r="BL61" s="29"/>
      <c r="BM61" s="29"/>
      <c r="BN61" s="29"/>
      <c r="BO61" s="29"/>
      <c r="BP61" s="29"/>
      <c r="BQ61" s="29"/>
      <c r="BR61" s="29"/>
      <c r="BS61" s="29"/>
      <c r="BT61" s="29"/>
      <c r="BU61" s="29"/>
      <c r="BV61" s="29"/>
      <c r="BW61" s="29"/>
      <c r="BX61" s="29"/>
      <c r="BY61" s="27"/>
      <c r="BZ61" s="27"/>
      <c r="CA61" s="27"/>
    </row>
    <row r="62" spans="1:79">
      <c r="A62" s="27" t="s">
        <v>434</v>
      </c>
      <c r="B62" s="27" t="s">
        <v>435</v>
      </c>
      <c r="C62" s="27" t="s">
        <v>274</v>
      </c>
      <c r="D62" s="27"/>
      <c r="E62" s="27"/>
      <c r="F62" s="30">
        <v>62.7</v>
      </c>
      <c r="G62" s="30">
        <v>62.8</v>
      </c>
      <c r="H62" s="30">
        <v>61.6</v>
      </c>
      <c r="I62" s="30">
        <v>58.5</v>
      </c>
      <c r="J62" s="30">
        <v>56.6</v>
      </c>
      <c r="K62" s="30">
        <v>55.9</v>
      </c>
      <c r="L62" s="30">
        <v>53.2</v>
      </c>
      <c r="M62" s="30">
        <v>50.8</v>
      </c>
      <c r="N62" s="30">
        <v>48.9</v>
      </c>
      <c r="O62" s="30">
        <v>50.6</v>
      </c>
      <c r="P62" s="30">
        <v>50.2</v>
      </c>
      <c r="Q62" s="30">
        <v>50.3</v>
      </c>
      <c r="R62" s="30">
        <v>50.9</v>
      </c>
      <c r="S62" s="30">
        <v>51.1</v>
      </c>
      <c r="T62" s="30">
        <v>51.8</v>
      </c>
      <c r="U62" s="30">
        <v>52</v>
      </c>
      <c r="V62" s="30">
        <v>53.2</v>
      </c>
      <c r="W62" s="30">
        <v>53.4</v>
      </c>
      <c r="X62" s="30">
        <v>50.3</v>
      </c>
      <c r="Y62" s="30">
        <v>52.6</v>
      </c>
      <c r="Z62" s="29">
        <v>54.5</v>
      </c>
      <c r="AA62" s="29">
        <v>55.4</v>
      </c>
      <c r="AB62" s="29">
        <v>56.1</v>
      </c>
      <c r="AC62" s="29">
        <v>54.07</v>
      </c>
      <c r="AD62" s="29">
        <v>51.59</v>
      </c>
      <c r="AE62" s="29">
        <v>52.32</v>
      </c>
      <c r="AF62" s="29">
        <v>53.03</v>
      </c>
      <c r="AG62" s="29">
        <v>52.48</v>
      </c>
      <c r="AH62" s="29">
        <v>52.53</v>
      </c>
      <c r="AI62" s="29">
        <v>51.67</v>
      </c>
      <c r="AJ62" s="29">
        <v>50.44</v>
      </c>
      <c r="AK62" s="29">
        <v>51.2</v>
      </c>
      <c r="AL62" s="29">
        <v>51.27</v>
      </c>
      <c r="AM62" s="29">
        <v>50.51</v>
      </c>
      <c r="AN62" s="29">
        <v>49.94</v>
      </c>
      <c r="AO62" s="29">
        <v>48.54</v>
      </c>
      <c r="AP62" s="29">
        <v>47.96</v>
      </c>
      <c r="AQ62" s="29">
        <v>47.55</v>
      </c>
      <c r="AR62" s="29">
        <v>48.02</v>
      </c>
      <c r="AS62" s="29">
        <v>48.63</v>
      </c>
      <c r="AT62" s="29">
        <v>46.39</v>
      </c>
      <c r="AU62" s="29">
        <v>46.14</v>
      </c>
      <c r="AV62" s="30">
        <v>48.6</v>
      </c>
      <c r="AW62" s="31">
        <v>49.3</v>
      </c>
      <c r="AX62" s="31">
        <v>49.4</v>
      </c>
      <c r="AY62" s="31">
        <v>49.4</v>
      </c>
      <c r="AZ62" s="31">
        <v>49.4</v>
      </c>
      <c r="BA62" s="31">
        <v>49.5</v>
      </c>
      <c r="BB62" s="31">
        <v>49.3</v>
      </c>
      <c r="BC62" s="31">
        <v>49.3</v>
      </c>
      <c r="BD62" s="31">
        <v>49.4</v>
      </c>
      <c r="BE62" s="31">
        <v>49.5</v>
      </c>
      <c r="BF62" s="31">
        <v>49.6</v>
      </c>
      <c r="BG62" s="31">
        <v>49.7</v>
      </c>
      <c r="BH62" s="31">
        <v>49.8</v>
      </c>
      <c r="BI62" s="31">
        <v>49.7</v>
      </c>
      <c r="BJ62" s="31">
        <v>49.5</v>
      </c>
      <c r="BK62" s="31">
        <v>49.3</v>
      </c>
      <c r="BL62" s="31">
        <v>48.9</v>
      </c>
      <c r="BM62" s="31">
        <v>48.4</v>
      </c>
      <c r="BN62" s="31">
        <v>47.9</v>
      </c>
      <c r="BO62" s="31">
        <v>47.3</v>
      </c>
      <c r="BP62" s="31">
        <v>46.7</v>
      </c>
      <c r="BQ62" s="31">
        <v>46.1</v>
      </c>
      <c r="BR62" s="31">
        <v>45.5</v>
      </c>
      <c r="BS62" s="31">
        <v>45</v>
      </c>
      <c r="BT62" s="31">
        <v>44.6</v>
      </c>
      <c r="BU62" s="31">
        <v>44.4</v>
      </c>
      <c r="BV62" s="31">
        <v>44.3</v>
      </c>
      <c r="BW62" s="31">
        <v>44.6</v>
      </c>
      <c r="BX62" s="31">
        <v>45.1</v>
      </c>
      <c r="BY62" s="27" t="s">
        <v>276</v>
      </c>
      <c r="BZ62" s="27" t="s">
        <v>436</v>
      </c>
      <c r="CA62" s="27"/>
    </row>
    <row r="63" spans="1:79">
      <c r="A63" s="27" t="s">
        <v>437</v>
      </c>
      <c r="B63" s="27" t="s">
        <v>438</v>
      </c>
      <c r="C63" s="27" t="s">
        <v>274</v>
      </c>
      <c r="D63" s="27"/>
      <c r="E63" s="27"/>
      <c r="F63" s="30">
        <v>11.9</v>
      </c>
      <c r="G63" s="30">
        <v>12.1</v>
      </c>
      <c r="H63" s="30">
        <v>11.8</v>
      </c>
      <c r="I63" s="30">
        <v>11.1</v>
      </c>
      <c r="J63" s="30">
        <v>10.6</v>
      </c>
      <c r="K63" s="30">
        <v>10.6</v>
      </c>
      <c r="L63" s="30">
        <v>10.3</v>
      </c>
      <c r="M63" s="30">
        <v>10</v>
      </c>
      <c r="N63" s="30">
        <v>9.9</v>
      </c>
      <c r="O63" s="30">
        <v>10.8</v>
      </c>
      <c r="P63" s="30">
        <v>11</v>
      </c>
      <c r="Q63" s="30">
        <v>10.8</v>
      </c>
      <c r="R63" s="30">
        <v>11.1</v>
      </c>
      <c r="S63" s="30">
        <v>10.7</v>
      </c>
      <c r="T63" s="30">
        <v>10.3</v>
      </c>
      <c r="U63" s="30">
        <v>10</v>
      </c>
      <c r="V63" s="30">
        <v>10.4</v>
      </c>
      <c r="W63" s="30">
        <v>10.199999999999999</v>
      </c>
      <c r="X63" s="30">
        <v>11.4</v>
      </c>
      <c r="Y63" s="30">
        <v>11.1</v>
      </c>
      <c r="Z63" s="29">
        <v>10.9</v>
      </c>
      <c r="AA63" s="29">
        <v>11.76</v>
      </c>
      <c r="AB63" s="29">
        <v>11.74</v>
      </c>
      <c r="AC63" s="29">
        <v>12.15</v>
      </c>
      <c r="AD63" s="29">
        <v>12.39</v>
      </c>
      <c r="AE63" s="29">
        <v>12.86</v>
      </c>
      <c r="AF63" s="29">
        <v>13.37</v>
      </c>
      <c r="AG63" s="29">
        <v>13.44</v>
      </c>
      <c r="AH63" s="29">
        <v>14.05</v>
      </c>
      <c r="AI63" s="29">
        <v>14.66</v>
      </c>
      <c r="AJ63" s="29">
        <v>14.21</v>
      </c>
      <c r="AK63" s="29">
        <v>14.37</v>
      </c>
      <c r="AL63" s="29">
        <v>14.69</v>
      </c>
      <c r="AM63" s="29">
        <v>14.98</v>
      </c>
      <c r="AN63" s="29">
        <v>15.22</v>
      </c>
      <c r="AO63" s="29">
        <v>15.08</v>
      </c>
      <c r="AP63" s="29">
        <v>15.24</v>
      </c>
      <c r="AQ63" s="29">
        <v>15.42</v>
      </c>
      <c r="AR63" s="29">
        <v>16.05</v>
      </c>
      <c r="AS63" s="29">
        <v>17.079999999999998</v>
      </c>
      <c r="AT63" s="29">
        <v>18.04</v>
      </c>
      <c r="AU63" s="29">
        <v>18.16</v>
      </c>
      <c r="AV63" s="30">
        <v>19.899999999999999</v>
      </c>
      <c r="AW63" s="31">
        <v>19.7</v>
      </c>
      <c r="AX63" s="31">
        <v>19.399999999999999</v>
      </c>
      <c r="AY63" s="31">
        <v>19.399999999999999</v>
      </c>
      <c r="AZ63" s="31">
        <v>19.2</v>
      </c>
      <c r="BA63" s="31">
        <v>19.100000000000001</v>
      </c>
      <c r="BB63" s="31">
        <v>19.2</v>
      </c>
      <c r="BC63" s="31">
        <v>19.3</v>
      </c>
      <c r="BD63" s="31">
        <v>19.399999999999999</v>
      </c>
      <c r="BE63" s="31">
        <v>19.399999999999999</v>
      </c>
      <c r="BF63" s="31">
        <v>19.3</v>
      </c>
      <c r="BG63" s="31">
        <v>19.3</v>
      </c>
      <c r="BH63" s="31">
        <v>19.2</v>
      </c>
      <c r="BI63" s="31">
        <v>19</v>
      </c>
      <c r="BJ63" s="31">
        <v>18.899999999999999</v>
      </c>
      <c r="BK63" s="31">
        <v>18.7</v>
      </c>
      <c r="BL63" s="31">
        <v>18.5</v>
      </c>
      <c r="BM63" s="31">
        <v>18.399999999999999</v>
      </c>
      <c r="BN63" s="31">
        <v>18.2</v>
      </c>
      <c r="BO63" s="31">
        <v>18</v>
      </c>
      <c r="BP63" s="31">
        <v>17.899999999999999</v>
      </c>
      <c r="BQ63" s="31">
        <v>17.7</v>
      </c>
      <c r="BR63" s="31">
        <v>17.600000000000001</v>
      </c>
      <c r="BS63" s="31">
        <v>17.5</v>
      </c>
      <c r="BT63" s="31">
        <v>17.5</v>
      </c>
      <c r="BU63" s="31">
        <v>17.5</v>
      </c>
      <c r="BV63" s="31">
        <v>17.600000000000001</v>
      </c>
      <c r="BW63" s="31">
        <v>17.8</v>
      </c>
      <c r="BX63" s="31">
        <v>18</v>
      </c>
      <c r="BY63" s="27" t="s">
        <v>276</v>
      </c>
      <c r="BZ63" s="27" t="s">
        <v>439</v>
      </c>
      <c r="CA63" s="27"/>
    </row>
    <row r="64" spans="1:79">
      <c r="A64" s="27" t="s">
        <v>440</v>
      </c>
      <c r="B64" s="27" t="s">
        <v>441</v>
      </c>
      <c r="C64" s="27" t="s">
        <v>274</v>
      </c>
      <c r="D64" s="27"/>
      <c r="E64" s="27"/>
      <c r="F64" s="30">
        <v>32.9</v>
      </c>
      <c r="G64" s="30">
        <v>29</v>
      </c>
      <c r="H64" s="30">
        <v>29.7</v>
      </c>
      <c r="I64" s="30">
        <v>30.3</v>
      </c>
      <c r="J64" s="30">
        <v>29.7</v>
      </c>
      <c r="K64" s="30">
        <v>29.5</v>
      </c>
      <c r="L64" s="30">
        <v>29.4</v>
      </c>
      <c r="M64" s="30">
        <v>30.2</v>
      </c>
      <c r="N64" s="30">
        <v>30.6</v>
      </c>
      <c r="O64" s="30">
        <v>32.700000000000003</v>
      </c>
      <c r="P64" s="30">
        <v>37.299999999999997</v>
      </c>
      <c r="Q64" s="30">
        <v>39</v>
      </c>
      <c r="R64" s="30">
        <v>37</v>
      </c>
      <c r="S64" s="30">
        <v>36.4</v>
      </c>
      <c r="T64" s="30">
        <v>36.4</v>
      </c>
      <c r="U64" s="30">
        <v>37.1</v>
      </c>
      <c r="V64" s="30">
        <v>37.5</v>
      </c>
      <c r="W64" s="30">
        <v>35.6</v>
      </c>
      <c r="X64" s="30">
        <v>30.8</v>
      </c>
      <c r="Y64" s="30">
        <v>30</v>
      </c>
      <c r="Z64" s="29">
        <v>31.75</v>
      </c>
      <c r="AA64" s="29">
        <v>30.75</v>
      </c>
      <c r="AB64" s="29">
        <v>30.38</v>
      </c>
      <c r="AC64" s="29">
        <v>31.26</v>
      </c>
      <c r="AD64" s="29">
        <v>31.03</v>
      </c>
      <c r="AE64" s="29">
        <v>30.48</v>
      </c>
      <c r="AF64" s="29">
        <v>30.49</v>
      </c>
      <c r="AG64" s="29">
        <v>30.15</v>
      </c>
      <c r="AH64" s="29">
        <v>31</v>
      </c>
      <c r="AI64" s="29">
        <v>30.87</v>
      </c>
      <c r="AJ64" s="29">
        <v>30.23</v>
      </c>
      <c r="AK64" s="29">
        <v>30.15</v>
      </c>
      <c r="AL64" s="29">
        <v>29.55</v>
      </c>
      <c r="AM64" s="29">
        <v>29.09</v>
      </c>
      <c r="AN64" s="29">
        <v>28.96</v>
      </c>
      <c r="AO64" s="29">
        <v>29.01</v>
      </c>
      <c r="AP64" s="29">
        <v>29.72</v>
      </c>
      <c r="AQ64" s="29">
        <v>31.51</v>
      </c>
      <c r="AR64" s="29">
        <v>30.38</v>
      </c>
      <c r="AS64" s="29">
        <v>30.09</v>
      </c>
      <c r="AT64" s="29">
        <v>31.3</v>
      </c>
      <c r="AU64" s="29">
        <v>31.57</v>
      </c>
      <c r="AV64" s="30">
        <v>30.5</v>
      </c>
      <c r="AW64" s="31">
        <v>30.3</v>
      </c>
      <c r="AX64" s="31">
        <v>30.4</v>
      </c>
      <c r="AY64" s="31">
        <v>30.4</v>
      </c>
      <c r="AZ64" s="31">
        <v>30.4</v>
      </c>
      <c r="BA64" s="31">
        <v>30.2</v>
      </c>
      <c r="BB64" s="31">
        <v>30.1</v>
      </c>
      <c r="BC64" s="31">
        <v>30</v>
      </c>
      <c r="BD64" s="31">
        <v>30</v>
      </c>
      <c r="BE64" s="31">
        <v>30</v>
      </c>
      <c r="BF64" s="31">
        <v>30</v>
      </c>
      <c r="BG64" s="31">
        <v>30.2</v>
      </c>
      <c r="BH64" s="31">
        <v>30.3</v>
      </c>
      <c r="BI64" s="31">
        <v>30.5</v>
      </c>
      <c r="BJ64" s="31">
        <v>30.8</v>
      </c>
      <c r="BK64" s="31">
        <v>31.1</v>
      </c>
      <c r="BL64" s="31">
        <v>31.5</v>
      </c>
      <c r="BM64" s="31">
        <v>31.8</v>
      </c>
      <c r="BN64" s="31">
        <v>32.200000000000003</v>
      </c>
      <c r="BO64" s="31">
        <v>32.5</v>
      </c>
      <c r="BP64" s="31">
        <v>32.9</v>
      </c>
      <c r="BQ64" s="31">
        <v>33.200000000000003</v>
      </c>
      <c r="BR64" s="31">
        <v>33.4</v>
      </c>
      <c r="BS64" s="31">
        <v>33.6</v>
      </c>
      <c r="BT64" s="31">
        <v>33.799999999999997</v>
      </c>
      <c r="BU64" s="31">
        <v>33.799999999999997</v>
      </c>
      <c r="BV64" s="31">
        <v>33.700000000000003</v>
      </c>
      <c r="BW64" s="31">
        <v>33.5</v>
      </c>
      <c r="BX64" s="31">
        <v>33.1</v>
      </c>
      <c r="BY64" s="27" t="s">
        <v>276</v>
      </c>
      <c r="BZ64" s="27" t="s">
        <v>442</v>
      </c>
      <c r="CA64" s="27"/>
    </row>
    <row r="65" spans="1:79">
      <c r="A65" s="27" t="s">
        <v>443</v>
      </c>
      <c r="B65" s="27" t="s">
        <v>444</v>
      </c>
      <c r="C65" s="27" t="s">
        <v>274</v>
      </c>
      <c r="D65" s="27"/>
      <c r="E65" s="27"/>
      <c r="F65" s="30">
        <v>1.2</v>
      </c>
      <c r="G65" s="30">
        <v>3.1</v>
      </c>
      <c r="H65" s="30">
        <v>2.2999999999999998</v>
      </c>
      <c r="I65" s="30">
        <v>2.2000000000000002</v>
      </c>
      <c r="J65" s="30">
        <v>2.6</v>
      </c>
      <c r="K65" s="30">
        <v>2.8</v>
      </c>
      <c r="L65" s="30">
        <v>3.2</v>
      </c>
      <c r="M65" s="30">
        <v>2.4</v>
      </c>
      <c r="N65" s="30">
        <v>4.2</v>
      </c>
      <c r="O65" s="30">
        <v>4</v>
      </c>
      <c r="P65" s="30">
        <v>2.2000000000000002</v>
      </c>
      <c r="Q65" s="30">
        <v>2.2999999999999998</v>
      </c>
      <c r="R65" s="30">
        <v>1.7</v>
      </c>
      <c r="S65" s="30">
        <v>1.2</v>
      </c>
      <c r="T65" s="30">
        <v>2.1</v>
      </c>
      <c r="U65" s="30">
        <v>1.8</v>
      </c>
      <c r="V65" s="30">
        <v>1.9</v>
      </c>
      <c r="W65" s="30">
        <v>1.5</v>
      </c>
      <c r="X65" s="30">
        <v>-3</v>
      </c>
      <c r="Y65" s="30">
        <v>1</v>
      </c>
      <c r="Z65" s="29">
        <v>1.1399999999999999</v>
      </c>
      <c r="AA65" s="29">
        <v>0.85</v>
      </c>
      <c r="AB65" s="29">
        <v>0.71</v>
      </c>
      <c r="AC65" s="29">
        <v>1.01</v>
      </c>
      <c r="AD65" s="29">
        <v>1.52</v>
      </c>
      <c r="AE65" s="29">
        <v>2.0299999999999998</v>
      </c>
      <c r="AF65" s="29">
        <v>2.5</v>
      </c>
      <c r="AG65" s="29">
        <v>2.94</v>
      </c>
      <c r="AH65" s="29">
        <v>2.67</v>
      </c>
      <c r="AI65" s="29">
        <v>-1.47</v>
      </c>
      <c r="AJ65" s="29">
        <v>2.33</v>
      </c>
      <c r="AK65" s="29">
        <v>3.17</v>
      </c>
      <c r="AL65" s="29">
        <v>1.76</v>
      </c>
      <c r="AM65" s="29">
        <v>0.79</v>
      </c>
      <c r="AN65" s="29">
        <v>0.83</v>
      </c>
      <c r="AO65" s="29">
        <v>0.52</v>
      </c>
      <c r="AP65" s="29">
        <v>0.42</v>
      </c>
      <c r="AQ65" s="29">
        <v>0.78</v>
      </c>
      <c r="AR65" s="29">
        <v>1.1100000000000001</v>
      </c>
      <c r="AS65" s="29">
        <v>1.41</v>
      </c>
      <c r="AT65" s="29">
        <v>0.57999999999999996</v>
      </c>
      <c r="AU65" s="29">
        <v>0.52</v>
      </c>
      <c r="AV65" s="30">
        <v>0.9</v>
      </c>
      <c r="AW65" s="31">
        <v>1.4</v>
      </c>
      <c r="AX65" s="31">
        <v>1.1000000000000001</v>
      </c>
      <c r="AY65" s="31">
        <v>0.2</v>
      </c>
      <c r="AZ65" s="31">
        <v>0.3</v>
      </c>
      <c r="BA65" s="31">
        <v>0.3</v>
      </c>
      <c r="BB65" s="31">
        <v>0.3</v>
      </c>
      <c r="BC65" s="31">
        <v>0.4</v>
      </c>
      <c r="BD65" s="31">
        <v>0.4</v>
      </c>
      <c r="BE65" s="31">
        <v>0.4</v>
      </c>
      <c r="BF65" s="31">
        <v>0.5</v>
      </c>
      <c r="BG65" s="31">
        <v>0.5</v>
      </c>
      <c r="BH65" s="31">
        <v>0.5</v>
      </c>
      <c r="BI65" s="31">
        <v>0.6</v>
      </c>
      <c r="BJ65" s="31">
        <v>0.6</v>
      </c>
      <c r="BK65" s="31">
        <v>0.7</v>
      </c>
      <c r="BL65" s="31">
        <v>0.7</v>
      </c>
      <c r="BM65" s="31">
        <v>0.7</v>
      </c>
      <c r="BN65" s="31">
        <v>0.8</v>
      </c>
      <c r="BO65" s="31">
        <v>0.8</v>
      </c>
      <c r="BP65" s="31">
        <v>0.8</v>
      </c>
      <c r="BQ65" s="31">
        <v>0.9</v>
      </c>
      <c r="BR65" s="31">
        <v>0.9</v>
      </c>
      <c r="BS65" s="31">
        <v>0.9</v>
      </c>
      <c r="BT65" s="31">
        <v>1</v>
      </c>
      <c r="BU65" s="31">
        <v>1</v>
      </c>
      <c r="BV65" s="31">
        <v>1</v>
      </c>
      <c r="BW65" s="31">
        <v>1.1000000000000001</v>
      </c>
      <c r="BX65" s="31">
        <v>1.1000000000000001</v>
      </c>
      <c r="BY65" s="27" t="s">
        <v>276</v>
      </c>
      <c r="BZ65" s="27" t="s">
        <v>445</v>
      </c>
      <c r="CA65" s="27"/>
    </row>
    <row r="66" spans="1:79">
      <c r="A66" s="27" t="s">
        <v>446</v>
      </c>
      <c r="B66" s="27" t="s">
        <v>447</v>
      </c>
      <c r="C66" s="27" t="s">
        <v>274</v>
      </c>
      <c r="D66" s="27"/>
      <c r="E66" s="27"/>
      <c r="F66" s="30">
        <v>28.4</v>
      </c>
      <c r="G66" s="30">
        <v>29.9</v>
      </c>
      <c r="H66" s="30">
        <v>27.4</v>
      </c>
      <c r="I66" s="30">
        <v>27.9</v>
      </c>
      <c r="J66" s="30">
        <v>28.9</v>
      </c>
      <c r="K66" s="30">
        <v>26.9</v>
      </c>
      <c r="L66" s="30">
        <v>32</v>
      </c>
      <c r="M66" s="30">
        <v>34.799999999999997</v>
      </c>
      <c r="N66" s="30">
        <v>32.5</v>
      </c>
      <c r="O66" s="30">
        <v>27.4</v>
      </c>
      <c r="P66" s="30">
        <v>25</v>
      </c>
      <c r="Q66" s="30">
        <v>23.8</v>
      </c>
      <c r="R66" s="30">
        <v>24.1</v>
      </c>
      <c r="S66" s="30">
        <v>23.7</v>
      </c>
      <c r="T66" s="30">
        <v>24.1</v>
      </c>
      <c r="U66" s="30">
        <v>25.7</v>
      </c>
      <c r="V66" s="30">
        <v>24.8</v>
      </c>
      <c r="W66" s="30">
        <v>28.3</v>
      </c>
      <c r="X66" s="30">
        <v>39.5</v>
      </c>
      <c r="Y66" s="30">
        <v>32.6</v>
      </c>
      <c r="Z66" s="29">
        <v>33.94</v>
      </c>
      <c r="AA66" s="29">
        <v>31.79</v>
      </c>
      <c r="AB66" s="29">
        <v>29.77</v>
      </c>
      <c r="AC66" s="29">
        <v>31.4</v>
      </c>
      <c r="AD66" s="29">
        <v>36.75</v>
      </c>
      <c r="AE66" s="29">
        <v>35.28</v>
      </c>
      <c r="AF66" s="29">
        <v>35.630000000000003</v>
      </c>
      <c r="AG66" s="29">
        <v>37.39</v>
      </c>
      <c r="AH66" s="29">
        <v>47.64</v>
      </c>
      <c r="AI66" s="29">
        <v>45.19</v>
      </c>
      <c r="AJ66" s="29">
        <v>47.1</v>
      </c>
      <c r="AK66" s="29">
        <v>53.34</v>
      </c>
      <c r="AL66" s="29">
        <v>54.09</v>
      </c>
      <c r="AM66" s="29">
        <v>51.29</v>
      </c>
      <c r="AN66" s="29">
        <v>47.83</v>
      </c>
      <c r="AO66" s="29">
        <v>42.99</v>
      </c>
      <c r="AP66" s="29">
        <v>40.130000000000003</v>
      </c>
      <c r="AQ66" s="29">
        <v>40.93</v>
      </c>
      <c r="AR66" s="29">
        <v>41.71</v>
      </c>
      <c r="AS66" s="29">
        <v>39.28</v>
      </c>
      <c r="AT66" s="29">
        <v>36.36</v>
      </c>
      <c r="AU66" s="29">
        <v>42.03</v>
      </c>
      <c r="AV66" s="30">
        <v>48.4</v>
      </c>
      <c r="AW66" s="31">
        <v>45.5</v>
      </c>
      <c r="AX66" s="31">
        <v>45</v>
      </c>
      <c r="AY66" s="31">
        <v>45.1</v>
      </c>
      <c r="AZ66" s="31">
        <v>45.8</v>
      </c>
      <c r="BA66" s="31">
        <v>47.2</v>
      </c>
      <c r="BB66" s="31">
        <v>47.9</v>
      </c>
      <c r="BC66" s="31">
        <v>48.6</v>
      </c>
      <c r="BD66" s="31">
        <v>49.2</v>
      </c>
      <c r="BE66" s="31">
        <v>49.8</v>
      </c>
      <c r="BF66" s="31">
        <v>50.4</v>
      </c>
      <c r="BG66" s="31">
        <v>51.1</v>
      </c>
      <c r="BH66" s="31">
        <v>51.8</v>
      </c>
      <c r="BI66" s="31">
        <v>52.7</v>
      </c>
      <c r="BJ66" s="31">
        <v>53.5</v>
      </c>
      <c r="BK66" s="31">
        <v>54.4</v>
      </c>
      <c r="BL66" s="31">
        <v>55.3</v>
      </c>
      <c r="BM66" s="31">
        <v>56.3</v>
      </c>
      <c r="BN66" s="31">
        <v>57.4</v>
      </c>
      <c r="BO66" s="31">
        <v>58.5</v>
      </c>
      <c r="BP66" s="31">
        <v>59.6</v>
      </c>
      <c r="BQ66" s="31">
        <v>60.8</v>
      </c>
      <c r="BR66" s="31">
        <v>62</v>
      </c>
      <c r="BS66" s="31">
        <v>63.1</v>
      </c>
      <c r="BT66" s="31">
        <v>64.2</v>
      </c>
      <c r="BU66" s="31">
        <v>65.2</v>
      </c>
      <c r="BV66" s="31">
        <v>66.2</v>
      </c>
      <c r="BW66" s="31">
        <v>67</v>
      </c>
      <c r="BX66" s="31">
        <v>67.599999999999994</v>
      </c>
      <c r="BY66" s="27" t="s">
        <v>276</v>
      </c>
      <c r="BZ66" s="27" t="s">
        <v>448</v>
      </c>
      <c r="CA66" s="27"/>
    </row>
    <row r="67" spans="1:79">
      <c r="A67" s="27" t="s">
        <v>449</v>
      </c>
      <c r="B67" s="27" t="s">
        <v>450</v>
      </c>
      <c r="C67" s="27" t="s">
        <v>274</v>
      </c>
      <c r="D67" s="27"/>
      <c r="E67" s="27"/>
      <c r="F67" s="30">
        <v>37.1</v>
      </c>
      <c r="G67" s="30">
        <v>37.200000000000003</v>
      </c>
      <c r="H67" s="30">
        <v>32.9</v>
      </c>
      <c r="I67" s="30">
        <v>30</v>
      </c>
      <c r="J67" s="30">
        <v>28.5</v>
      </c>
      <c r="K67" s="30">
        <v>25.8</v>
      </c>
      <c r="L67" s="30">
        <v>28.1</v>
      </c>
      <c r="M67" s="30">
        <v>28.2</v>
      </c>
      <c r="N67" s="30">
        <v>26.2</v>
      </c>
      <c r="O67" s="30">
        <v>25.6</v>
      </c>
      <c r="P67" s="30">
        <v>25.8</v>
      </c>
      <c r="Q67" s="30">
        <v>26</v>
      </c>
      <c r="R67" s="30">
        <v>24.7</v>
      </c>
      <c r="S67" s="30">
        <v>23.2</v>
      </c>
      <c r="T67" s="30">
        <v>24.6</v>
      </c>
      <c r="U67" s="30">
        <v>26.7</v>
      </c>
      <c r="V67" s="30">
        <v>27.9</v>
      </c>
      <c r="W67" s="30">
        <v>29.2</v>
      </c>
      <c r="X67" s="30">
        <v>29</v>
      </c>
      <c r="Y67" s="30">
        <v>27.2</v>
      </c>
      <c r="Z67" s="29">
        <v>32.159999999999997</v>
      </c>
      <c r="AA67" s="29">
        <v>30.44</v>
      </c>
      <c r="AB67" s="29">
        <v>28.58</v>
      </c>
      <c r="AC67" s="29">
        <v>29.78</v>
      </c>
      <c r="AD67" s="29">
        <v>33.26</v>
      </c>
      <c r="AE67" s="29">
        <v>33.04</v>
      </c>
      <c r="AF67" s="29">
        <v>35.020000000000003</v>
      </c>
      <c r="AG67" s="29">
        <v>36.479999999999997</v>
      </c>
      <c r="AH67" s="29">
        <v>47.87</v>
      </c>
      <c r="AI67" s="29">
        <v>40.950000000000003</v>
      </c>
      <c r="AJ67" s="29">
        <v>44.3</v>
      </c>
      <c r="AK67" s="29">
        <v>52.23</v>
      </c>
      <c r="AL67" s="29">
        <v>51.36</v>
      </c>
      <c r="AM67" s="29">
        <v>46.66</v>
      </c>
      <c r="AN67" s="29">
        <v>42.78</v>
      </c>
      <c r="AO67" s="29">
        <v>36.14</v>
      </c>
      <c r="AP67" s="29">
        <v>33.47</v>
      </c>
      <c r="AQ67" s="29">
        <v>36.19</v>
      </c>
      <c r="AR67" s="29">
        <v>37.28</v>
      </c>
      <c r="AS67" s="29">
        <v>36.479999999999997</v>
      </c>
      <c r="AT67" s="29">
        <v>32.67</v>
      </c>
      <c r="AU67" s="29">
        <v>38.46</v>
      </c>
      <c r="AV67" s="30">
        <v>48.4</v>
      </c>
      <c r="AW67" s="31">
        <v>46.2</v>
      </c>
      <c r="AX67" s="31">
        <v>45.3</v>
      </c>
      <c r="AY67" s="31">
        <v>44.7</v>
      </c>
      <c r="AZ67" s="31">
        <v>45.1</v>
      </c>
      <c r="BA67" s="31">
        <v>46.3</v>
      </c>
      <c r="BB67" s="31">
        <v>46.9</v>
      </c>
      <c r="BC67" s="31">
        <v>47.6</v>
      </c>
      <c r="BD67" s="31">
        <v>48.3</v>
      </c>
      <c r="BE67" s="31">
        <v>49.1</v>
      </c>
      <c r="BF67" s="31">
        <v>50</v>
      </c>
      <c r="BG67" s="31">
        <v>50.8</v>
      </c>
      <c r="BH67" s="31">
        <v>51.7</v>
      </c>
      <c r="BI67" s="31">
        <v>52.5</v>
      </c>
      <c r="BJ67" s="31">
        <v>53.3</v>
      </c>
      <c r="BK67" s="31">
        <v>54.1</v>
      </c>
      <c r="BL67" s="31">
        <v>54.9</v>
      </c>
      <c r="BM67" s="31">
        <v>55.6</v>
      </c>
      <c r="BN67" s="31">
        <v>56.4</v>
      </c>
      <c r="BO67" s="31">
        <v>57.1</v>
      </c>
      <c r="BP67" s="31">
        <v>57.9</v>
      </c>
      <c r="BQ67" s="31">
        <v>58.6</v>
      </c>
      <c r="BR67" s="31">
        <v>59.4</v>
      </c>
      <c r="BS67" s="31">
        <v>60.2</v>
      </c>
      <c r="BT67" s="31">
        <v>61.1</v>
      </c>
      <c r="BU67" s="31">
        <v>62</v>
      </c>
      <c r="BV67" s="31">
        <v>62.9</v>
      </c>
      <c r="BW67" s="31">
        <v>63.9</v>
      </c>
      <c r="BX67" s="31">
        <v>64.900000000000006</v>
      </c>
      <c r="BY67" s="27" t="s">
        <v>276</v>
      </c>
      <c r="BZ67" s="27" t="s">
        <v>451</v>
      </c>
      <c r="CA67" s="27"/>
    </row>
    <row r="68" spans="1:79">
      <c r="A68" s="27" t="s">
        <v>452</v>
      </c>
      <c r="B68" s="27" t="s">
        <v>453</v>
      </c>
      <c r="C68" s="27" t="s">
        <v>274</v>
      </c>
      <c r="D68" s="27"/>
      <c r="E68" s="27"/>
      <c r="F68" s="30">
        <v>108.7</v>
      </c>
      <c r="G68" s="30">
        <v>107</v>
      </c>
      <c r="H68" s="30">
        <v>105.3</v>
      </c>
      <c r="I68" s="30">
        <v>102.1</v>
      </c>
      <c r="J68" s="30">
        <v>99.4</v>
      </c>
      <c r="K68" s="30">
        <v>98.8</v>
      </c>
      <c r="L68" s="30">
        <v>96.1</v>
      </c>
      <c r="M68" s="30">
        <v>93.3</v>
      </c>
      <c r="N68" s="30">
        <v>93.6</v>
      </c>
      <c r="O68" s="30">
        <v>98.1</v>
      </c>
      <c r="P68" s="30">
        <v>100.8</v>
      </c>
      <c r="Q68" s="30">
        <v>102.3</v>
      </c>
      <c r="R68" s="30">
        <v>100.7</v>
      </c>
      <c r="S68" s="30">
        <v>99.5</v>
      </c>
      <c r="T68" s="30">
        <v>100.5</v>
      </c>
      <c r="U68" s="30">
        <v>101</v>
      </c>
      <c r="V68" s="30">
        <v>103.1</v>
      </c>
      <c r="W68" s="30">
        <v>100.8</v>
      </c>
      <c r="X68" s="30">
        <v>89.5</v>
      </c>
      <c r="Y68" s="30">
        <v>94.7</v>
      </c>
      <c r="Z68" s="29">
        <v>98.29</v>
      </c>
      <c r="AA68" s="29">
        <v>98.76</v>
      </c>
      <c r="AB68" s="29">
        <v>98.93</v>
      </c>
      <c r="AC68" s="29">
        <v>98.5</v>
      </c>
      <c r="AD68" s="29">
        <v>96.53</v>
      </c>
      <c r="AE68" s="29">
        <v>97.69</v>
      </c>
      <c r="AF68" s="29">
        <v>99.39</v>
      </c>
      <c r="AG68" s="29">
        <v>99.02</v>
      </c>
      <c r="AH68" s="29">
        <v>100.25</v>
      </c>
      <c r="AI68" s="29">
        <v>95.73</v>
      </c>
      <c r="AJ68" s="29">
        <v>97.19</v>
      </c>
      <c r="AK68" s="29">
        <v>98.89</v>
      </c>
      <c r="AL68" s="29">
        <v>97.27</v>
      </c>
      <c r="AM68" s="29">
        <v>95.37</v>
      </c>
      <c r="AN68" s="29">
        <v>94.95</v>
      </c>
      <c r="AO68" s="29">
        <v>93.15</v>
      </c>
      <c r="AP68" s="29">
        <v>93.34</v>
      </c>
      <c r="AQ68" s="29">
        <v>95.25</v>
      </c>
      <c r="AR68" s="29">
        <v>95.56</v>
      </c>
      <c r="AS68" s="29">
        <v>97.2</v>
      </c>
      <c r="AT68" s="29">
        <v>96.31</v>
      </c>
      <c r="AU68" s="29">
        <v>96.39</v>
      </c>
      <c r="AV68" s="30">
        <v>99.9</v>
      </c>
      <c r="AW68" s="31">
        <v>100.6</v>
      </c>
      <c r="AX68" s="31">
        <v>100.3</v>
      </c>
      <c r="AY68" s="31">
        <v>99.5</v>
      </c>
      <c r="AZ68" s="31">
        <v>99.3</v>
      </c>
      <c r="BA68" s="31">
        <v>99.1</v>
      </c>
      <c r="BB68" s="31">
        <v>99</v>
      </c>
      <c r="BC68" s="31">
        <v>99</v>
      </c>
      <c r="BD68" s="31">
        <v>99.1</v>
      </c>
      <c r="BE68" s="31">
        <v>99.3</v>
      </c>
      <c r="BF68" s="31">
        <v>99.5</v>
      </c>
      <c r="BG68" s="31">
        <v>99.7</v>
      </c>
      <c r="BH68" s="31">
        <v>99.8</v>
      </c>
      <c r="BI68" s="31">
        <v>99.9</v>
      </c>
      <c r="BJ68" s="31">
        <v>99.9</v>
      </c>
      <c r="BK68" s="31">
        <v>99.8</v>
      </c>
      <c r="BL68" s="31">
        <v>99.6</v>
      </c>
      <c r="BM68" s="31">
        <v>99.3</v>
      </c>
      <c r="BN68" s="31">
        <v>99</v>
      </c>
      <c r="BO68" s="31">
        <v>98.6</v>
      </c>
      <c r="BP68" s="31">
        <v>98.2</v>
      </c>
      <c r="BQ68" s="31">
        <v>97.8</v>
      </c>
      <c r="BR68" s="31">
        <v>97.4</v>
      </c>
      <c r="BS68" s="31">
        <v>97.1</v>
      </c>
      <c r="BT68" s="31">
        <v>96.8</v>
      </c>
      <c r="BU68" s="31">
        <v>96.7</v>
      </c>
      <c r="BV68" s="31">
        <v>96.7</v>
      </c>
      <c r="BW68" s="31">
        <v>96.9</v>
      </c>
      <c r="BX68" s="31">
        <v>97.3</v>
      </c>
      <c r="BY68" s="27" t="s">
        <v>276</v>
      </c>
      <c r="BZ68" s="27" t="s">
        <v>454</v>
      </c>
      <c r="CA68" s="27"/>
    </row>
    <row r="69" spans="1:79">
      <c r="A69" s="28" t="s">
        <v>455</v>
      </c>
      <c r="B69" s="27"/>
      <c r="C69" s="27"/>
      <c r="D69" s="27"/>
      <c r="E69" s="27"/>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29"/>
      <c r="BO69" s="29"/>
      <c r="BP69" s="29"/>
      <c r="BQ69" s="29"/>
      <c r="BR69" s="29"/>
      <c r="BS69" s="29"/>
      <c r="BT69" s="29"/>
      <c r="BU69" s="29"/>
      <c r="BV69" s="29"/>
      <c r="BW69" s="29"/>
      <c r="BX69" s="29"/>
      <c r="BY69" s="27"/>
      <c r="BZ69" s="27"/>
      <c r="CA69" s="27"/>
    </row>
    <row r="70" spans="1:79">
      <c r="A70" s="27" t="s">
        <v>456</v>
      </c>
      <c r="B70" s="27" t="s">
        <v>457</v>
      </c>
      <c r="C70" s="27" t="s">
        <v>274</v>
      </c>
      <c r="D70" s="27"/>
      <c r="E70" s="27"/>
      <c r="F70" s="30">
        <v>24.5</v>
      </c>
      <c r="G70" s="30">
        <v>28.6</v>
      </c>
      <c r="H70" s="30">
        <v>30.4</v>
      </c>
      <c r="I70" s="30">
        <v>31.9</v>
      </c>
      <c r="J70" s="30">
        <v>33.299999999999997</v>
      </c>
      <c r="K70" s="30">
        <v>34.6</v>
      </c>
      <c r="L70" s="30">
        <v>36.299999999999997</v>
      </c>
      <c r="M70" s="30">
        <v>38.1</v>
      </c>
      <c r="N70" s="30">
        <v>40.799999999999997</v>
      </c>
      <c r="O70" s="30">
        <v>43.3</v>
      </c>
      <c r="P70" s="30">
        <v>47.6</v>
      </c>
      <c r="Q70" s="30">
        <v>52</v>
      </c>
      <c r="R70" s="30">
        <v>56</v>
      </c>
      <c r="S70" s="30">
        <v>59.5</v>
      </c>
      <c r="T70" s="30">
        <v>64.400000000000006</v>
      </c>
      <c r="U70" s="29">
        <v>68.92</v>
      </c>
      <c r="V70" s="29">
        <v>71.75</v>
      </c>
      <c r="W70" s="29">
        <v>74.62</v>
      </c>
      <c r="X70" s="29">
        <v>77.959999999999994</v>
      </c>
      <c r="Y70" s="29">
        <v>77</v>
      </c>
      <c r="Z70" s="29">
        <v>77.790000000000006</v>
      </c>
      <c r="AA70" s="29">
        <v>80.5</v>
      </c>
      <c r="AB70" s="29">
        <v>82.94</v>
      </c>
      <c r="AC70" s="29">
        <v>85.8</v>
      </c>
      <c r="AD70" s="29">
        <v>88.48</v>
      </c>
      <c r="AE70" s="29">
        <v>89.41</v>
      </c>
      <c r="AF70" s="29">
        <v>89.2</v>
      </c>
      <c r="AG70" s="29">
        <v>91.36</v>
      </c>
      <c r="AH70" s="29">
        <v>93.94</v>
      </c>
      <c r="AI70" s="29">
        <v>97.33</v>
      </c>
      <c r="AJ70" s="29">
        <v>100</v>
      </c>
      <c r="AK70" s="29">
        <v>101.28</v>
      </c>
      <c r="AL70" s="29">
        <v>102.55</v>
      </c>
      <c r="AM70" s="29">
        <v>103.59</v>
      </c>
      <c r="AN70" s="29">
        <v>104.53</v>
      </c>
      <c r="AO70" s="29">
        <v>107.86</v>
      </c>
      <c r="AP70" s="29">
        <v>110.01</v>
      </c>
      <c r="AQ70" s="29">
        <v>112.45</v>
      </c>
      <c r="AR70" s="29">
        <v>112.99</v>
      </c>
      <c r="AS70" s="29">
        <v>112.05</v>
      </c>
      <c r="AT70" s="29">
        <v>113.8</v>
      </c>
      <c r="AU70" s="29">
        <v>116.64</v>
      </c>
      <c r="AV70" s="30">
        <v>118.4</v>
      </c>
      <c r="AW70" s="31">
        <v>120</v>
      </c>
      <c r="AX70" s="31">
        <v>120.5</v>
      </c>
      <c r="AY70" s="31">
        <v>121</v>
      </c>
      <c r="AZ70" s="31">
        <v>121.9</v>
      </c>
      <c r="BA70" s="31">
        <v>122.4</v>
      </c>
      <c r="BB70" s="31">
        <v>124.8</v>
      </c>
      <c r="BC70" s="31">
        <v>127.2</v>
      </c>
      <c r="BD70" s="31">
        <v>129.69999999999999</v>
      </c>
      <c r="BE70" s="31">
        <v>132.30000000000001</v>
      </c>
      <c r="BF70" s="31">
        <v>134.9</v>
      </c>
      <c r="BG70" s="31">
        <v>137.6</v>
      </c>
      <c r="BH70" s="31">
        <v>140.30000000000001</v>
      </c>
      <c r="BI70" s="31">
        <v>142.80000000000001</v>
      </c>
      <c r="BJ70" s="31">
        <v>145.6</v>
      </c>
      <c r="BK70" s="31">
        <v>148.4</v>
      </c>
      <c r="BL70" s="31">
        <v>151.30000000000001</v>
      </c>
      <c r="BM70" s="31">
        <v>154.19999999999999</v>
      </c>
      <c r="BN70" s="31">
        <v>157</v>
      </c>
      <c r="BO70" s="31">
        <v>159.69999999999999</v>
      </c>
      <c r="BP70" s="31">
        <v>162.6</v>
      </c>
      <c r="BQ70" s="31">
        <v>165.5</v>
      </c>
      <c r="BR70" s="31">
        <v>168.4</v>
      </c>
      <c r="BS70" s="31">
        <v>171.4</v>
      </c>
      <c r="BT70" s="31">
        <v>174.5</v>
      </c>
      <c r="BU70" s="31">
        <v>177.6</v>
      </c>
      <c r="BV70" s="31">
        <v>180.8</v>
      </c>
      <c r="BW70" s="31">
        <v>184.1</v>
      </c>
      <c r="BX70" s="31">
        <v>187.4</v>
      </c>
      <c r="BY70" s="27" t="s">
        <v>458</v>
      </c>
      <c r="BZ70" s="27" t="s">
        <v>459</v>
      </c>
      <c r="CA70" s="27"/>
    </row>
    <row r="71" spans="1:79">
      <c r="A71" s="27" t="s">
        <v>460</v>
      </c>
      <c r="B71" s="27" t="s">
        <v>461</v>
      </c>
      <c r="C71" s="27" t="s">
        <v>274</v>
      </c>
      <c r="D71" s="27"/>
      <c r="E71" s="27"/>
      <c r="F71" s="29" t="s">
        <v>275</v>
      </c>
      <c r="G71" s="30">
        <v>16.600000000000001</v>
      </c>
      <c r="H71" s="30">
        <v>6.5</v>
      </c>
      <c r="I71" s="30">
        <v>4.8</v>
      </c>
      <c r="J71" s="30">
        <v>4.4000000000000004</v>
      </c>
      <c r="K71" s="30">
        <v>4</v>
      </c>
      <c r="L71" s="30">
        <v>5</v>
      </c>
      <c r="M71" s="30">
        <v>4.8</v>
      </c>
      <c r="N71" s="30">
        <v>7.1</v>
      </c>
      <c r="O71" s="30">
        <v>6.1</v>
      </c>
      <c r="P71" s="30">
        <v>10.1</v>
      </c>
      <c r="Q71" s="30">
        <v>9.1</v>
      </c>
      <c r="R71" s="30">
        <v>7.8</v>
      </c>
      <c r="S71" s="30">
        <v>6.3</v>
      </c>
      <c r="T71" s="30">
        <v>8.1999999999999993</v>
      </c>
      <c r="U71" s="29">
        <v>7.03</v>
      </c>
      <c r="V71" s="29">
        <v>4.1100000000000003</v>
      </c>
      <c r="W71" s="29">
        <v>4</v>
      </c>
      <c r="X71" s="29">
        <v>4.4800000000000004</v>
      </c>
      <c r="Y71" s="29">
        <v>-1.23</v>
      </c>
      <c r="Z71" s="29">
        <v>1.02</v>
      </c>
      <c r="AA71" s="29">
        <v>3.48</v>
      </c>
      <c r="AB71" s="29">
        <v>3.03</v>
      </c>
      <c r="AC71" s="29">
        <v>3.45</v>
      </c>
      <c r="AD71" s="29">
        <v>3.13</v>
      </c>
      <c r="AE71" s="29">
        <v>1.04</v>
      </c>
      <c r="AF71" s="29">
        <v>-0.22</v>
      </c>
      <c r="AG71" s="29">
        <v>2.42</v>
      </c>
      <c r="AH71" s="29">
        <v>2.83</v>
      </c>
      <c r="AI71" s="29">
        <v>3.61</v>
      </c>
      <c r="AJ71" s="29">
        <v>2.74</v>
      </c>
      <c r="AK71" s="29">
        <v>1.28</v>
      </c>
      <c r="AL71" s="29">
        <v>1.25</v>
      </c>
      <c r="AM71" s="29">
        <v>1.02</v>
      </c>
      <c r="AN71" s="29">
        <v>0.91</v>
      </c>
      <c r="AO71" s="29">
        <v>3.19</v>
      </c>
      <c r="AP71" s="29">
        <v>1.99</v>
      </c>
      <c r="AQ71" s="29">
        <v>2.2200000000000002</v>
      </c>
      <c r="AR71" s="29">
        <v>0.48</v>
      </c>
      <c r="AS71" s="29">
        <v>-0.84</v>
      </c>
      <c r="AT71" s="29">
        <v>1.56</v>
      </c>
      <c r="AU71" s="29">
        <v>2.5</v>
      </c>
      <c r="AV71" s="30">
        <v>1.5</v>
      </c>
      <c r="AW71" s="31">
        <v>1.4</v>
      </c>
      <c r="AX71" s="31">
        <v>0.4</v>
      </c>
      <c r="AY71" s="31">
        <v>0.4</v>
      </c>
      <c r="AZ71" s="31">
        <v>0.7</v>
      </c>
      <c r="BA71" s="31">
        <v>0.4</v>
      </c>
      <c r="BB71" s="31">
        <v>1.9</v>
      </c>
      <c r="BC71" s="31">
        <v>1.9</v>
      </c>
      <c r="BD71" s="31">
        <v>1.9</v>
      </c>
      <c r="BE71" s="31">
        <v>2</v>
      </c>
      <c r="BF71" s="31">
        <v>2</v>
      </c>
      <c r="BG71" s="31">
        <v>2</v>
      </c>
      <c r="BH71" s="31">
        <v>1.9</v>
      </c>
      <c r="BI71" s="31">
        <v>1.8</v>
      </c>
      <c r="BJ71" s="31">
        <v>1.9</v>
      </c>
      <c r="BK71" s="31">
        <v>1.9</v>
      </c>
      <c r="BL71" s="31">
        <v>2</v>
      </c>
      <c r="BM71" s="31">
        <v>2</v>
      </c>
      <c r="BN71" s="31">
        <v>1.8</v>
      </c>
      <c r="BO71" s="31">
        <v>1.8</v>
      </c>
      <c r="BP71" s="31">
        <v>1.8</v>
      </c>
      <c r="BQ71" s="31">
        <v>1.8</v>
      </c>
      <c r="BR71" s="31">
        <v>1.8</v>
      </c>
      <c r="BS71" s="31">
        <v>1.8</v>
      </c>
      <c r="BT71" s="31">
        <v>1.8</v>
      </c>
      <c r="BU71" s="31">
        <v>1.8</v>
      </c>
      <c r="BV71" s="31">
        <v>1.8</v>
      </c>
      <c r="BW71" s="31">
        <v>1.8</v>
      </c>
      <c r="BX71" s="31">
        <v>1.8</v>
      </c>
      <c r="BY71" s="27" t="s">
        <v>458</v>
      </c>
      <c r="BZ71" s="27" t="s">
        <v>462</v>
      </c>
      <c r="CA71" s="27"/>
    </row>
    <row r="72" spans="1:79">
      <c r="A72" s="27" t="s">
        <v>463</v>
      </c>
      <c r="B72" s="27" t="s">
        <v>464</v>
      </c>
      <c r="C72" s="27" t="s">
        <v>274</v>
      </c>
      <c r="D72" s="27"/>
      <c r="E72" s="27"/>
      <c r="F72" s="30">
        <v>21.9</v>
      </c>
      <c r="G72" s="30">
        <v>26</v>
      </c>
      <c r="H72" s="30">
        <v>27.4</v>
      </c>
      <c r="I72" s="30">
        <v>28.3</v>
      </c>
      <c r="J72" s="30">
        <v>29.3</v>
      </c>
      <c r="K72" s="30">
        <v>30.3</v>
      </c>
      <c r="L72" s="30">
        <v>30.8</v>
      </c>
      <c r="M72" s="30">
        <v>32</v>
      </c>
      <c r="N72" s="30">
        <v>33.799999999999997</v>
      </c>
      <c r="O72" s="30">
        <v>35.9</v>
      </c>
      <c r="P72" s="30">
        <v>39.1</v>
      </c>
      <c r="Q72" s="30">
        <v>43.5</v>
      </c>
      <c r="R72" s="30">
        <v>47.1</v>
      </c>
      <c r="S72" s="30">
        <v>50.1</v>
      </c>
      <c r="T72" s="30">
        <v>54.9</v>
      </c>
      <c r="U72" s="29">
        <v>58.45</v>
      </c>
      <c r="V72" s="29">
        <v>62.45</v>
      </c>
      <c r="W72" s="29">
        <v>66.349999999999994</v>
      </c>
      <c r="X72" s="29">
        <v>70.349999999999994</v>
      </c>
      <c r="Y72" s="29">
        <v>72.28</v>
      </c>
      <c r="Z72" s="29">
        <v>75.459999999999994</v>
      </c>
      <c r="AA72" s="29">
        <v>78.67</v>
      </c>
      <c r="AB72" s="29">
        <v>81.13</v>
      </c>
      <c r="AC72" s="29">
        <v>83.75</v>
      </c>
      <c r="AD72" s="29">
        <v>86.36</v>
      </c>
      <c r="AE72" s="29">
        <v>88.19</v>
      </c>
      <c r="AF72" s="29">
        <v>89.49</v>
      </c>
      <c r="AG72" s="29">
        <v>91.14</v>
      </c>
      <c r="AH72" s="29">
        <v>95.1</v>
      </c>
      <c r="AI72" s="29">
        <v>97.47</v>
      </c>
      <c r="AJ72" s="29">
        <v>100</v>
      </c>
      <c r="AK72" s="29">
        <v>103.55</v>
      </c>
      <c r="AL72" s="29">
        <v>105.76</v>
      </c>
      <c r="AM72" s="29">
        <v>106.73</v>
      </c>
      <c r="AN72" s="29">
        <v>107.74</v>
      </c>
      <c r="AO72" s="29">
        <v>108.7</v>
      </c>
      <c r="AP72" s="29">
        <v>109.91</v>
      </c>
      <c r="AQ72" s="29">
        <v>111.8</v>
      </c>
      <c r="AR72" s="29">
        <v>113.17</v>
      </c>
      <c r="AS72" s="29">
        <v>113.79</v>
      </c>
      <c r="AT72" s="29">
        <v>115.01</v>
      </c>
      <c r="AU72" s="29">
        <v>117.73</v>
      </c>
      <c r="AV72" s="30">
        <v>123.7</v>
      </c>
      <c r="AW72" s="31">
        <v>126.7</v>
      </c>
      <c r="AX72" s="31">
        <v>127.5</v>
      </c>
      <c r="AY72" s="31">
        <v>128.30000000000001</v>
      </c>
      <c r="AZ72" s="31">
        <v>129.6</v>
      </c>
      <c r="BA72" s="31">
        <v>131.1</v>
      </c>
      <c r="BB72" s="31">
        <v>133.6</v>
      </c>
      <c r="BC72" s="31">
        <v>136.19999999999999</v>
      </c>
      <c r="BD72" s="31">
        <v>138.9</v>
      </c>
      <c r="BE72" s="31">
        <v>141.6</v>
      </c>
      <c r="BF72" s="31">
        <v>144.5</v>
      </c>
      <c r="BG72" s="31">
        <v>147.4</v>
      </c>
      <c r="BH72" s="31">
        <v>150.19999999999999</v>
      </c>
      <c r="BI72" s="31">
        <v>152.9</v>
      </c>
      <c r="BJ72" s="31">
        <v>155.80000000000001</v>
      </c>
      <c r="BK72" s="31">
        <v>158.9</v>
      </c>
      <c r="BL72" s="31">
        <v>162</v>
      </c>
      <c r="BM72" s="31">
        <v>165.1</v>
      </c>
      <c r="BN72" s="31">
        <v>168</v>
      </c>
      <c r="BO72" s="31">
        <v>171</v>
      </c>
      <c r="BP72" s="31">
        <v>174.1</v>
      </c>
      <c r="BQ72" s="31">
        <v>177.2</v>
      </c>
      <c r="BR72" s="31">
        <v>180.3</v>
      </c>
      <c r="BS72" s="31">
        <v>183.5</v>
      </c>
      <c r="BT72" s="31">
        <v>186.8</v>
      </c>
      <c r="BU72" s="31">
        <v>190.2</v>
      </c>
      <c r="BV72" s="31">
        <v>193.6</v>
      </c>
      <c r="BW72" s="31">
        <v>197.1</v>
      </c>
      <c r="BX72" s="31">
        <v>200.7</v>
      </c>
      <c r="BY72" s="27" t="s">
        <v>458</v>
      </c>
      <c r="BZ72" s="27" t="s">
        <v>465</v>
      </c>
      <c r="CA72" s="27"/>
    </row>
    <row r="73" spans="1:79">
      <c r="A73" s="27" t="s">
        <v>466</v>
      </c>
      <c r="B73" s="27" t="s">
        <v>467</v>
      </c>
      <c r="C73" s="27" t="s">
        <v>274</v>
      </c>
      <c r="D73" s="27"/>
      <c r="E73" s="27"/>
      <c r="F73" s="29" t="s">
        <v>275</v>
      </c>
      <c r="G73" s="30">
        <v>18.7</v>
      </c>
      <c r="H73" s="30">
        <v>5.2</v>
      </c>
      <c r="I73" s="30">
        <v>3.3</v>
      </c>
      <c r="J73" s="30">
        <v>3.7</v>
      </c>
      <c r="K73" s="30">
        <v>3.4</v>
      </c>
      <c r="L73" s="30">
        <v>1.7</v>
      </c>
      <c r="M73" s="30">
        <v>3.7</v>
      </c>
      <c r="N73" s="30">
        <v>5.6</v>
      </c>
      <c r="O73" s="30">
        <v>6.1</v>
      </c>
      <c r="P73" s="30">
        <v>9.1</v>
      </c>
      <c r="Q73" s="30">
        <v>11.1</v>
      </c>
      <c r="R73" s="30">
        <v>8.3000000000000007</v>
      </c>
      <c r="S73" s="30">
        <v>6.6</v>
      </c>
      <c r="T73" s="30">
        <v>9.6</v>
      </c>
      <c r="U73" s="29">
        <v>6.38</v>
      </c>
      <c r="V73" s="29">
        <v>6.84</v>
      </c>
      <c r="W73" s="29">
        <v>6.25</v>
      </c>
      <c r="X73" s="29">
        <v>6.03</v>
      </c>
      <c r="Y73" s="29">
        <v>2.75</v>
      </c>
      <c r="Z73" s="29">
        <v>4.4000000000000004</v>
      </c>
      <c r="AA73" s="29">
        <v>4.25</v>
      </c>
      <c r="AB73" s="29">
        <v>3.13</v>
      </c>
      <c r="AC73" s="29">
        <v>3.24</v>
      </c>
      <c r="AD73" s="29">
        <v>3.11</v>
      </c>
      <c r="AE73" s="29">
        <v>2.12</v>
      </c>
      <c r="AF73" s="29">
        <v>1.47</v>
      </c>
      <c r="AG73" s="29">
        <v>1.84</v>
      </c>
      <c r="AH73" s="29">
        <v>4.3499999999999996</v>
      </c>
      <c r="AI73" s="29">
        <v>2.4900000000000002</v>
      </c>
      <c r="AJ73" s="29">
        <v>2.6</v>
      </c>
      <c r="AK73" s="29">
        <v>3.55</v>
      </c>
      <c r="AL73" s="29">
        <v>2.13</v>
      </c>
      <c r="AM73" s="29">
        <v>0.92</v>
      </c>
      <c r="AN73" s="29">
        <v>0.95</v>
      </c>
      <c r="AO73" s="29">
        <v>0.89</v>
      </c>
      <c r="AP73" s="29">
        <v>1.1100000000000001</v>
      </c>
      <c r="AQ73" s="29">
        <v>1.73</v>
      </c>
      <c r="AR73" s="29">
        <v>1.22</v>
      </c>
      <c r="AS73" s="29">
        <v>0.55000000000000004</v>
      </c>
      <c r="AT73" s="29">
        <v>1.07</v>
      </c>
      <c r="AU73" s="29">
        <v>2.37</v>
      </c>
      <c r="AV73" s="30">
        <v>5.0999999999999996</v>
      </c>
      <c r="AW73" s="31">
        <v>2.4</v>
      </c>
      <c r="AX73" s="31">
        <v>0.6</v>
      </c>
      <c r="AY73" s="31">
        <v>0.6</v>
      </c>
      <c r="AZ73" s="31">
        <v>1</v>
      </c>
      <c r="BA73" s="31">
        <v>1.1000000000000001</v>
      </c>
      <c r="BB73" s="31">
        <v>1.9</v>
      </c>
      <c r="BC73" s="31">
        <v>1.9</v>
      </c>
      <c r="BD73" s="31">
        <v>1.9</v>
      </c>
      <c r="BE73" s="31">
        <v>2</v>
      </c>
      <c r="BF73" s="31">
        <v>2</v>
      </c>
      <c r="BG73" s="31">
        <v>2</v>
      </c>
      <c r="BH73" s="31">
        <v>1.9</v>
      </c>
      <c r="BI73" s="31">
        <v>1.8</v>
      </c>
      <c r="BJ73" s="31">
        <v>1.9</v>
      </c>
      <c r="BK73" s="31">
        <v>1.9</v>
      </c>
      <c r="BL73" s="31">
        <v>2</v>
      </c>
      <c r="BM73" s="31">
        <v>2</v>
      </c>
      <c r="BN73" s="31">
        <v>1.8</v>
      </c>
      <c r="BO73" s="31">
        <v>1.8</v>
      </c>
      <c r="BP73" s="31">
        <v>1.8</v>
      </c>
      <c r="BQ73" s="31">
        <v>1.8</v>
      </c>
      <c r="BR73" s="31">
        <v>1.8</v>
      </c>
      <c r="BS73" s="31">
        <v>1.8</v>
      </c>
      <c r="BT73" s="31">
        <v>1.8</v>
      </c>
      <c r="BU73" s="31">
        <v>1.8</v>
      </c>
      <c r="BV73" s="31">
        <v>1.8</v>
      </c>
      <c r="BW73" s="31">
        <v>1.8</v>
      </c>
      <c r="BX73" s="31">
        <v>1.8</v>
      </c>
      <c r="BY73" s="27" t="s">
        <v>458</v>
      </c>
      <c r="BZ73" s="27" t="s">
        <v>468</v>
      </c>
      <c r="CA73" s="27"/>
    </row>
    <row r="74" spans="1:79">
      <c r="A74" s="27" t="s">
        <v>469</v>
      </c>
      <c r="B74" s="27" t="s">
        <v>470</v>
      </c>
      <c r="C74" s="27" t="s">
        <v>274</v>
      </c>
      <c r="D74" s="27"/>
      <c r="E74" s="27"/>
      <c r="F74" s="30">
        <v>12.4</v>
      </c>
      <c r="G74" s="30">
        <v>14.7</v>
      </c>
      <c r="H74" s="30">
        <v>16.2</v>
      </c>
      <c r="I74" s="30">
        <v>17.5</v>
      </c>
      <c r="J74" s="30">
        <v>18.3</v>
      </c>
      <c r="K74" s="30">
        <v>20</v>
      </c>
      <c r="L74" s="30">
        <v>21.5</v>
      </c>
      <c r="M74" s="30">
        <v>23</v>
      </c>
      <c r="N74" s="30">
        <v>25.3</v>
      </c>
      <c r="O74" s="30">
        <v>27.9</v>
      </c>
      <c r="P74" s="30">
        <v>31.2</v>
      </c>
      <c r="Q74" s="30">
        <v>35.299999999999997</v>
      </c>
      <c r="R74" s="30">
        <v>39.1</v>
      </c>
      <c r="S74" s="30">
        <v>41.4</v>
      </c>
      <c r="T74" s="30">
        <v>45.3</v>
      </c>
      <c r="U74" s="29">
        <v>49.97</v>
      </c>
      <c r="V74" s="29">
        <v>54.32</v>
      </c>
      <c r="W74" s="29">
        <v>57.56</v>
      </c>
      <c r="X74" s="29">
        <v>61.25</v>
      </c>
      <c r="Y74" s="29">
        <v>62.41</v>
      </c>
      <c r="Z74" s="29">
        <v>67.209999999999994</v>
      </c>
      <c r="AA74" s="29">
        <v>73.87</v>
      </c>
      <c r="AB74" s="29">
        <v>76.87</v>
      </c>
      <c r="AC74" s="29">
        <v>80.8</v>
      </c>
      <c r="AD74" s="29">
        <v>85.42</v>
      </c>
      <c r="AE74" s="29">
        <v>88.75</v>
      </c>
      <c r="AF74" s="29">
        <v>90.02</v>
      </c>
      <c r="AG74" s="29">
        <v>92.06</v>
      </c>
      <c r="AH74" s="29">
        <v>97.22</v>
      </c>
      <c r="AI74" s="29">
        <v>99.35</v>
      </c>
      <c r="AJ74" s="29">
        <v>100</v>
      </c>
      <c r="AK74" s="29">
        <v>103.6</v>
      </c>
      <c r="AL74" s="29">
        <v>105.04</v>
      </c>
      <c r="AM74" s="29">
        <v>106.54</v>
      </c>
      <c r="AN74" s="29">
        <v>108.17</v>
      </c>
      <c r="AO74" s="29">
        <v>109.51</v>
      </c>
      <c r="AP74" s="29">
        <v>111.24</v>
      </c>
      <c r="AQ74" s="29">
        <v>114.19</v>
      </c>
      <c r="AR74" s="29">
        <v>116.71</v>
      </c>
      <c r="AS74" s="29">
        <v>118.32</v>
      </c>
      <c r="AT74" s="29">
        <v>119.93</v>
      </c>
      <c r="AU74" s="29">
        <v>122</v>
      </c>
      <c r="AV74" s="30">
        <v>134.19999999999999</v>
      </c>
      <c r="AW74" s="31">
        <v>132</v>
      </c>
      <c r="AX74" s="31">
        <v>129</v>
      </c>
      <c r="AY74" s="31">
        <v>127.9</v>
      </c>
      <c r="AZ74" s="31">
        <v>126</v>
      </c>
      <c r="BA74" s="31">
        <v>124.1</v>
      </c>
      <c r="BB74" s="31">
        <v>126.5</v>
      </c>
      <c r="BC74" s="31">
        <v>129</v>
      </c>
      <c r="BD74" s="31">
        <v>131.5</v>
      </c>
      <c r="BE74" s="31">
        <v>134.1</v>
      </c>
      <c r="BF74" s="31">
        <v>136.80000000000001</v>
      </c>
      <c r="BG74" s="31">
        <v>139.6</v>
      </c>
      <c r="BH74" s="31">
        <v>142.19999999999999</v>
      </c>
      <c r="BI74" s="31">
        <v>144.80000000000001</v>
      </c>
      <c r="BJ74" s="31">
        <v>147.6</v>
      </c>
      <c r="BK74" s="31">
        <v>150.5</v>
      </c>
      <c r="BL74" s="31">
        <v>153.4</v>
      </c>
      <c r="BM74" s="31">
        <v>156.4</v>
      </c>
      <c r="BN74" s="31">
        <v>159.19999999999999</v>
      </c>
      <c r="BO74" s="31">
        <v>162</v>
      </c>
      <c r="BP74" s="31">
        <v>164.8</v>
      </c>
      <c r="BQ74" s="31">
        <v>167.8</v>
      </c>
      <c r="BR74" s="31">
        <v>170.8</v>
      </c>
      <c r="BS74" s="31">
        <v>173.8</v>
      </c>
      <c r="BT74" s="31">
        <v>176.9</v>
      </c>
      <c r="BU74" s="31">
        <v>180.1</v>
      </c>
      <c r="BV74" s="31">
        <v>183.4</v>
      </c>
      <c r="BW74" s="31">
        <v>186.7</v>
      </c>
      <c r="BX74" s="31">
        <v>190.1</v>
      </c>
      <c r="BY74" s="27" t="s">
        <v>458</v>
      </c>
      <c r="BZ74" s="27" t="s">
        <v>471</v>
      </c>
      <c r="CA74" s="27"/>
    </row>
    <row r="75" spans="1:79">
      <c r="A75" s="27" t="s">
        <v>472</v>
      </c>
      <c r="B75" s="27" t="s">
        <v>473</v>
      </c>
      <c r="C75" s="27" t="s">
        <v>274</v>
      </c>
      <c r="D75" s="27"/>
      <c r="E75" s="27"/>
      <c r="F75" s="29" t="s">
        <v>275</v>
      </c>
      <c r="G75" s="30">
        <v>18.8</v>
      </c>
      <c r="H75" s="30">
        <v>10.199999999999999</v>
      </c>
      <c r="I75" s="30">
        <v>8.1999999999999993</v>
      </c>
      <c r="J75" s="30">
        <v>4.5</v>
      </c>
      <c r="K75" s="30">
        <v>9.1</v>
      </c>
      <c r="L75" s="30">
        <v>7.3</v>
      </c>
      <c r="M75" s="30">
        <v>7.2</v>
      </c>
      <c r="N75" s="30">
        <v>9.6999999999999993</v>
      </c>
      <c r="O75" s="30">
        <v>10.6</v>
      </c>
      <c r="P75" s="30">
        <v>11.8</v>
      </c>
      <c r="Q75" s="30">
        <v>13</v>
      </c>
      <c r="R75" s="30">
        <v>10.8</v>
      </c>
      <c r="S75" s="30">
        <v>5.9</v>
      </c>
      <c r="T75" s="30">
        <v>9.4</v>
      </c>
      <c r="U75" s="29">
        <v>10.35</v>
      </c>
      <c r="V75" s="29">
        <v>8.7100000000000009</v>
      </c>
      <c r="W75" s="29">
        <v>5.97</v>
      </c>
      <c r="X75" s="29">
        <v>6.4</v>
      </c>
      <c r="Y75" s="29">
        <v>1.9</v>
      </c>
      <c r="Z75" s="29">
        <v>7.69</v>
      </c>
      <c r="AA75" s="29">
        <v>9.92</v>
      </c>
      <c r="AB75" s="29">
        <v>4.0599999999999996</v>
      </c>
      <c r="AC75" s="29">
        <v>5.1100000000000003</v>
      </c>
      <c r="AD75" s="29">
        <v>5.72</v>
      </c>
      <c r="AE75" s="29">
        <v>3.89</v>
      </c>
      <c r="AF75" s="29">
        <v>1.44</v>
      </c>
      <c r="AG75" s="29">
        <v>2.27</v>
      </c>
      <c r="AH75" s="29">
        <v>5.61</v>
      </c>
      <c r="AI75" s="29">
        <v>2.1800000000000002</v>
      </c>
      <c r="AJ75" s="29">
        <v>0.66</v>
      </c>
      <c r="AK75" s="29">
        <v>3.6</v>
      </c>
      <c r="AL75" s="29">
        <v>1.39</v>
      </c>
      <c r="AM75" s="29">
        <v>1.43</v>
      </c>
      <c r="AN75" s="29">
        <v>1.53</v>
      </c>
      <c r="AO75" s="29">
        <v>1.24</v>
      </c>
      <c r="AP75" s="29">
        <v>1.58</v>
      </c>
      <c r="AQ75" s="29">
        <v>2.65</v>
      </c>
      <c r="AR75" s="29">
        <v>2.2000000000000002</v>
      </c>
      <c r="AS75" s="29">
        <v>1.38</v>
      </c>
      <c r="AT75" s="29">
        <v>1.36</v>
      </c>
      <c r="AU75" s="29">
        <v>1.73</v>
      </c>
      <c r="AV75" s="30">
        <v>10</v>
      </c>
      <c r="AW75" s="31">
        <v>-1.6</v>
      </c>
      <c r="AX75" s="31">
        <v>-2.2999999999999998</v>
      </c>
      <c r="AY75" s="31">
        <v>-0.9</v>
      </c>
      <c r="AZ75" s="31">
        <v>-1.5</v>
      </c>
      <c r="BA75" s="31">
        <v>-1.5</v>
      </c>
      <c r="BB75" s="31">
        <v>1.9</v>
      </c>
      <c r="BC75" s="31">
        <v>1.9</v>
      </c>
      <c r="BD75" s="31">
        <v>1.9</v>
      </c>
      <c r="BE75" s="31">
        <v>2</v>
      </c>
      <c r="BF75" s="31">
        <v>2</v>
      </c>
      <c r="BG75" s="31">
        <v>2</v>
      </c>
      <c r="BH75" s="31">
        <v>1.9</v>
      </c>
      <c r="BI75" s="31">
        <v>1.8</v>
      </c>
      <c r="BJ75" s="31">
        <v>1.9</v>
      </c>
      <c r="BK75" s="31">
        <v>1.9</v>
      </c>
      <c r="BL75" s="31">
        <v>2</v>
      </c>
      <c r="BM75" s="31">
        <v>2</v>
      </c>
      <c r="BN75" s="31">
        <v>1.8</v>
      </c>
      <c r="BO75" s="31">
        <v>1.8</v>
      </c>
      <c r="BP75" s="31">
        <v>1.8</v>
      </c>
      <c r="BQ75" s="31">
        <v>1.8</v>
      </c>
      <c r="BR75" s="31">
        <v>1.8</v>
      </c>
      <c r="BS75" s="31">
        <v>1.8</v>
      </c>
      <c r="BT75" s="31">
        <v>1.8</v>
      </c>
      <c r="BU75" s="31">
        <v>1.8</v>
      </c>
      <c r="BV75" s="31">
        <v>1.8</v>
      </c>
      <c r="BW75" s="31">
        <v>1.8</v>
      </c>
      <c r="BX75" s="31">
        <v>1.8</v>
      </c>
      <c r="BY75" s="27" t="s">
        <v>458</v>
      </c>
      <c r="BZ75" s="27" t="s">
        <v>474</v>
      </c>
      <c r="CA75" s="27"/>
    </row>
    <row r="76" spans="1:79">
      <c r="A76" s="27" t="s">
        <v>475</v>
      </c>
      <c r="B76" s="27" t="s">
        <v>476</v>
      </c>
      <c r="C76" s="27" t="s">
        <v>274</v>
      </c>
      <c r="D76" s="27"/>
      <c r="E76" s="27"/>
      <c r="F76" s="30">
        <v>26.6</v>
      </c>
      <c r="G76" s="30">
        <v>30.1</v>
      </c>
      <c r="H76" s="30">
        <v>31.8</v>
      </c>
      <c r="I76" s="30">
        <v>33.1</v>
      </c>
      <c r="J76" s="30">
        <v>33.6</v>
      </c>
      <c r="K76" s="30">
        <v>35.200000000000003</v>
      </c>
      <c r="L76" s="30">
        <v>35.9</v>
      </c>
      <c r="M76" s="30">
        <v>36.799999999999997</v>
      </c>
      <c r="N76" s="30">
        <v>39.200000000000003</v>
      </c>
      <c r="O76" s="30">
        <v>40.9</v>
      </c>
      <c r="P76" s="30">
        <v>45.4</v>
      </c>
      <c r="Q76" s="30">
        <v>50.1</v>
      </c>
      <c r="R76" s="30">
        <v>53.2</v>
      </c>
      <c r="S76" s="30">
        <v>55</v>
      </c>
      <c r="T76" s="30">
        <v>57</v>
      </c>
      <c r="U76" s="29">
        <v>60.31</v>
      </c>
      <c r="V76" s="29">
        <v>63.04</v>
      </c>
      <c r="W76" s="29">
        <v>66.52</v>
      </c>
      <c r="X76" s="29">
        <v>71.61</v>
      </c>
      <c r="Y76" s="29">
        <v>70.349999999999994</v>
      </c>
      <c r="Z76" s="29">
        <v>71.98</v>
      </c>
      <c r="AA76" s="29">
        <v>74</v>
      </c>
      <c r="AB76" s="29">
        <v>75.52</v>
      </c>
      <c r="AC76" s="29">
        <v>78.75</v>
      </c>
      <c r="AD76" s="29">
        <v>82.49</v>
      </c>
      <c r="AE76" s="29">
        <v>84.14</v>
      </c>
      <c r="AF76" s="29">
        <v>85.04</v>
      </c>
      <c r="AG76" s="29">
        <v>86.74</v>
      </c>
      <c r="AH76" s="29">
        <v>95.03</v>
      </c>
      <c r="AI76" s="29">
        <v>98.42</v>
      </c>
      <c r="AJ76" s="29">
        <v>100</v>
      </c>
      <c r="AK76" s="29">
        <v>103.4</v>
      </c>
      <c r="AL76" s="29">
        <v>105.21</v>
      </c>
      <c r="AM76" s="29">
        <v>104.98</v>
      </c>
      <c r="AN76" s="29">
        <v>105.54</v>
      </c>
      <c r="AO76" s="29">
        <v>106.47</v>
      </c>
      <c r="AP76" s="29">
        <v>107.44</v>
      </c>
      <c r="AQ76" s="29">
        <v>109.43</v>
      </c>
      <c r="AR76" s="29">
        <v>111.53</v>
      </c>
      <c r="AS76" s="29">
        <v>114.44</v>
      </c>
      <c r="AT76" s="29">
        <v>115.96</v>
      </c>
      <c r="AU76" s="29">
        <v>121.49</v>
      </c>
      <c r="AV76" s="30">
        <v>123.9</v>
      </c>
      <c r="AW76" s="31">
        <v>124.5</v>
      </c>
      <c r="AX76" s="31">
        <v>125.2</v>
      </c>
      <c r="AY76" s="31">
        <v>125.8</v>
      </c>
      <c r="AZ76" s="31">
        <v>126.4</v>
      </c>
      <c r="BA76" s="31">
        <v>127.1</v>
      </c>
      <c r="BB76" s="31">
        <v>129.5</v>
      </c>
      <c r="BC76" s="31">
        <v>132</v>
      </c>
      <c r="BD76" s="31">
        <v>134.6</v>
      </c>
      <c r="BE76" s="31">
        <v>137.30000000000001</v>
      </c>
      <c r="BF76" s="31">
        <v>140</v>
      </c>
      <c r="BG76" s="31">
        <v>142.80000000000001</v>
      </c>
      <c r="BH76" s="31">
        <v>145.6</v>
      </c>
      <c r="BI76" s="31">
        <v>148.19999999999999</v>
      </c>
      <c r="BJ76" s="31">
        <v>151.1</v>
      </c>
      <c r="BK76" s="31">
        <v>154</v>
      </c>
      <c r="BL76" s="31">
        <v>157</v>
      </c>
      <c r="BM76" s="31">
        <v>160.1</v>
      </c>
      <c r="BN76" s="31">
        <v>162.9</v>
      </c>
      <c r="BO76" s="31">
        <v>165.8</v>
      </c>
      <c r="BP76" s="31">
        <v>168.7</v>
      </c>
      <c r="BQ76" s="31">
        <v>171.7</v>
      </c>
      <c r="BR76" s="31">
        <v>174.8</v>
      </c>
      <c r="BS76" s="31">
        <v>177.9</v>
      </c>
      <c r="BT76" s="31">
        <v>181.1</v>
      </c>
      <c r="BU76" s="31">
        <v>184.4</v>
      </c>
      <c r="BV76" s="31">
        <v>187.7</v>
      </c>
      <c r="BW76" s="31">
        <v>191.1</v>
      </c>
      <c r="BX76" s="31">
        <v>194.5</v>
      </c>
      <c r="BY76" s="27" t="s">
        <v>458</v>
      </c>
      <c r="BZ76" s="27" t="s">
        <v>477</v>
      </c>
      <c r="CA76" s="27"/>
    </row>
    <row r="77" spans="1:79">
      <c r="A77" s="27" t="s">
        <v>478</v>
      </c>
      <c r="B77" s="27" t="s">
        <v>479</v>
      </c>
      <c r="C77" s="27" t="s">
        <v>274</v>
      </c>
      <c r="D77" s="27"/>
      <c r="E77" s="27"/>
      <c r="F77" s="29" t="s">
        <v>275</v>
      </c>
      <c r="G77" s="30">
        <v>12.9</v>
      </c>
      <c r="H77" s="30">
        <v>5.6</v>
      </c>
      <c r="I77" s="30">
        <v>4.3</v>
      </c>
      <c r="J77" s="30">
        <v>1.5</v>
      </c>
      <c r="K77" s="30">
        <v>4.7</v>
      </c>
      <c r="L77" s="30">
        <v>1.9</v>
      </c>
      <c r="M77" s="30">
        <v>2.6</v>
      </c>
      <c r="N77" s="30">
        <v>6.6</v>
      </c>
      <c r="O77" s="30">
        <v>4.3</v>
      </c>
      <c r="P77" s="30">
        <v>10.9</v>
      </c>
      <c r="Q77" s="30">
        <v>10.4</v>
      </c>
      <c r="R77" s="30">
        <v>6.2</v>
      </c>
      <c r="S77" s="30">
        <v>3.4</v>
      </c>
      <c r="T77" s="30">
        <v>3.6</v>
      </c>
      <c r="U77" s="29">
        <v>5.88</v>
      </c>
      <c r="V77" s="29">
        <v>4.5199999999999996</v>
      </c>
      <c r="W77" s="29">
        <v>5.52</v>
      </c>
      <c r="X77" s="29">
        <v>7.66</v>
      </c>
      <c r="Y77" s="29">
        <v>-1.76</v>
      </c>
      <c r="Z77" s="29">
        <v>2.3199999999999998</v>
      </c>
      <c r="AA77" s="29">
        <v>2.81</v>
      </c>
      <c r="AB77" s="29">
        <v>2.0499999999999998</v>
      </c>
      <c r="AC77" s="29">
        <v>4.2699999999999996</v>
      </c>
      <c r="AD77" s="29">
        <v>4.76</v>
      </c>
      <c r="AE77" s="29">
        <v>2</v>
      </c>
      <c r="AF77" s="29">
        <v>1.07</v>
      </c>
      <c r="AG77" s="29">
        <v>1.99</v>
      </c>
      <c r="AH77" s="29">
        <v>9.56</v>
      </c>
      <c r="AI77" s="29">
        <v>3.57</v>
      </c>
      <c r="AJ77" s="29">
        <v>1.61</v>
      </c>
      <c r="AK77" s="29">
        <v>3.4</v>
      </c>
      <c r="AL77" s="29">
        <v>1.76</v>
      </c>
      <c r="AM77" s="29">
        <v>-0.22</v>
      </c>
      <c r="AN77" s="29">
        <v>0.53</v>
      </c>
      <c r="AO77" s="29">
        <v>0.88</v>
      </c>
      <c r="AP77" s="29">
        <v>0.92</v>
      </c>
      <c r="AQ77" s="29">
        <v>1.85</v>
      </c>
      <c r="AR77" s="29">
        <v>1.92</v>
      </c>
      <c r="AS77" s="29">
        <v>2.61</v>
      </c>
      <c r="AT77" s="29">
        <v>1.33</v>
      </c>
      <c r="AU77" s="29">
        <v>4.7699999999999996</v>
      </c>
      <c r="AV77" s="30">
        <v>2</v>
      </c>
      <c r="AW77" s="31">
        <v>0.5</v>
      </c>
      <c r="AX77" s="31">
        <v>0.5</v>
      </c>
      <c r="AY77" s="31">
        <v>0.5</v>
      </c>
      <c r="AZ77" s="31">
        <v>0.5</v>
      </c>
      <c r="BA77" s="31">
        <v>0.5</v>
      </c>
      <c r="BB77" s="31">
        <v>1.9</v>
      </c>
      <c r="BC77" s="31">
        <v>1.9</v>
      </c>
      <c r="BD77" s="31">
        <v>1.9</v>
      </c>
      <c r="BE77" s="31">
        <v>2</v>
      </c>
      <c r="BF77" s="31">
        <v>2</v>
      </c>
      <c r="BG77" s="31">
        <v>2</v>
      </c>
      <c r="BH77" s="31">
        <v>1.9</v>
      </c>
      <c r="BI77" s="31">
        <v>1.8</v>
      </c>
      <c r="BJ77" s="31">
        <v>1.9</v>
      </c>
      <c r="BK77" s="31">
        <v>1.9</v>
      </c>
      <c r="BL77" s="31">
        <v>2</v>
      </c>
      <c r="BM77" s="31">
        <v>2</v>
      </c>
      <c r="BN77" s="31">
        <v>1.8</v>
      </c>
      <c r="BO77" s="31">
        <v>1.8</v>
      </c>
      <c r="BP77" s="31">
        <v>1.8</v>
      </c>
      <c r="BQ77" s="31">
        <v>1.8</v>
      </c>
      <c r="BR77" s="31">
        <v>1.8</v>
      </c>
      <c r="BS77" s="31">
        <v>1.8</v>
      </c>
      <c r="BT77" s="31">
        <v>1.8</v>
      </c>
      <c r="BU77" s="31">
        <v>1.8</v>
      </c>
      <c r="BV77" s="31">
        <v>1.8</v>
      </c>
      <c r="BW77" s="31">
        <v>1.8</v>
      </c>
      <c r="BX77" s="31">
        <v>1.8</v>
      </c>
      <c r="BY77" s="27" t="s">
        <v>458</v>
      </c>
      <c r="BZ77" s="27" t="s">
        <v>480</v>
      </c>
      <c r="CA77" s="27"/>
    </row>
    <row r="78" spans="1:79">
      <c r="A78" s="27" t="s">
        <v>481</v>
      </c>
      <c r="B78" s="27" t="s">
        <v>482</v>
      </c>
      <c r="C78" s="27" t="s">
        <v>274</v>
      </c>
      <c r="D78" s="27"/>
      <c r="E78" s="27"/>
      <c r="F78" s="30">
        <v>52.3</v>
      </c>
      <c r="G78" s="30">
        <v>60.5</v>
      </c>
      <c r="H78" s="30">
        <v>62.5</v>
      </c>
      <c r="I78" s="30">
        <v>65</v>
      </c>
      <c r="J78" s="30">
        <v>69.099999999999994</v>
      </c>
      <c r="K78" s="30">
        <v>71.099999999999994</v>
      </c>
      <c r="L78" s="30">
        <v>73.2</v>
      </c>
      <c r="M78" s="30">
        <v>75.7</v>
      </c>
      <c r="N78" s="30">
        <v>76.599999999999994</v>
      </c>
      <c r="O78" s="30">
        <v>76</v>
      </c>
      <c r="P78" s="30">
        <v>79.900000000000006</v>
      </c>
      <c r="Q78" s="30">
        <v>81.900000000000006</v>
      </c>
      <c r="R78" s="30">
        <v>84.7</v>
      </c>
      <c r="S78" s="30">
        <v>85.9</v>
      </c>
      <c r="T78" s="30">
        <v>87.4</v>
      </c>
      <c r="U78" s="29">
        <v>89.12</v>
      </c>
      <c r="V78" s="29">
        <v>87.59</v>
      </c>
      <c r="W78" s="29">
        <v>93.11</v>
      </c>
      <c r="X78" s="29">
        <v>112.36</v>
      </c>
      <c r="Y78" s="29">
        <v>90.83</v>
      </c>
      <c r="Z78" s="29">
        <v>89.08</v>
      </c>
      <c r="AA78" s="29">
        <v>92.18</v>
      </c>
      <c r="AB78" s="29">
        <v>84.95</v>
      </c>
      <c r="AC78" s="29">
        <v>84.16</v>
      </c>
      <c r="AD78" s="29">
        <v>88.33</v>
      </c>
      <c r="AE78" s="29">
        <v>82.82</v>
      </c>
      <c r="AF78" s="29">
        <v>78.39</v>
      </c>
      <c r="AG78" s="29">
        <v>79.180000000000007</v>
      </c>
      <c r="AH78" s="29">
        <v>99.31</v>
      </c>
      <c r="AI78" s="29">
        <v>98.81</v>
      </c>
      <c r="AJ78" s="29">
        <v>100</v>
      </c>
      <c r="AK78" s="29">
        <v>103.03</v>
      </c>
      <c r="AL78" s="29">
        <v>102.41</v>
      </c>
      <c r="AM78" s="29">
        <v>97.47</v>
      </c>
      <c r="AN78" s="29">
        <v>92.71</v>
      </c>
      <c r="AO78" s="29">
        <v>88.19</v>
      </c>
      <c r="AP78" s="29">
        <v>84.44</v>
      </c>
      <c r="AQ78" s="29">
        <v>88.62</v>
      </c>
      <c r="AR78" s="29">
        <v>89.81</v>
      </c>
      <c r="AS78" s="29">
        <v>85.53</v>
      </c>
      <c r="AT78" s="29">
        <v>81.239999999999995</v>
      </c>
      <c r="AU78" s="29">
        <v>90.44</v>
      </c>
      <c r="AV78" s="30">
        <v>103.3</v>
      </c>
      <c r="AW78" s="31">
        <v>100.4</v>
      </c>
      <c r="AX78" s="31">
        <v>99.4</v>
      </c>
      <c r="AY78" s="31">
        <v>99.8</v>
      </c>
      <c r="AZ78" s="31">
        <v>100.9</v>
      </c>
      <c r="BA78" s="31">
        <v>103.4</v>
      </c>
      <c r="BB78" s="31">
        <v>105.9</v>
      </c>
      <c r="BC78" s="31">
        <v>108.3</v>
      </c>
      <c r="BD78" s="31">
        <v>110.5</v>
      </c>
      <c r="BE78" s="31">
        <v>112.6</v>
      </c>
      <c r="BF78" s="31">
        <v>114.8</v>
      </c>
      <c r="BG78" s="31">
        <v>117.1</v>
      </c>
      <c r="BH78" s="31">
        <v>119.4</v>
      </c>
      <c r="BI78" s="31">
        <v>121.7</v>
      </c>
      <c r="BJ78" s="31">
        <v>124.2</v>
      </c>
      <c r="BK78" s="31">
        <v>127</v>
      </c>
      <c r="BL78" s="31">
        <v>129.80000000000001</v>
      </c>
      <c r="BM78" s="31">
        <v>132.80000000000001</v>
      </c>
      <c r="BN78" s="31">
        <v>135.80000000000001</v>
      </c>
      <c r="BO78" s="31">
        <v>138.9</v>
      </c>
      <c r="BP78" s="31">
        <v>142.19999999999999</v>
      </c>
      <c r="BQ78" s="31">
        <v>145.4</v>
      </c>
      <c r="BR78" s="31">
        <v>148.69999999999999</v>
      </c>
      <c r="BS78" s="31">
        <v>152</v>
      </c>
      <c r="BT78" s="31">
        <v>155.1</v>
      </c>
      <c r="BU78" s="31">
        <v>158.1</v>
      </c>
      <c r="BV78" s="31">
        <v>160.80000000000001</v>
      </c>
      <c r="BW78" s="31">
        <v>163.1</v>
      </c>
      <c r="BX78" s="31">
        <v>164.8</v>
      </c>
      <c r="BY78" s="27" t="s">
        <v>458</v>
      </c>
      <c r="BZ78" s="27" t="s">
        <v>483</v>
      </c>
      <c r="CA78" s="27"/>
    </row>
    <row r="79" spans="1:79">
      <c r="A79" s="27" t="s">
        <v>484</v>
      </c>
      <c r="B79" s="27" t="s">
        <v>485</v>
      </c>
      <c r="C79" s="27" t="s">
        <v>274</v>
      </c>
      <c r="D79" s="27"/>
      <c r="E79" s="27"/>
      <c r="F79" s="29" t="s">
        <v>275</v>
      </c>
      <c r="G79" s="30">
        <v>15.6</v>
      </c>
      <c r="H79" s="30">
        <v>3.3</v>
      </c>
      <c r="I79" s="30">
        <v>4</v>
      </c>
      <c r="J79" s="30">
        <v>6.2</v>
      </c>
      <c r="K79" s="30">
        <v>2.9</v>
      </c>
      <c r="L79" s="30">
        <v>3</v>
      </c>
      <c r="M79" s="30">
        <v>3.4</v>
      </c>
      <c r="N79" s="30">
        <v>1.2</v>
      </c>
      <c r="O79" s="30">
        <v>-0.7</v>
      </c>
      <c r="P79" s="30">
        <v>5.2</v>
      </c>
      <c r="Q79" s="30">
        <v>2.5</v>
      </c>
      <c r="R79" s="30">
        <v>3.4</v>
      </c>
      <c r="S79" s="30">
        <v>1.5</v>
      </c>
      <c r="T79" s="30">
        <v>1.8</v>
      </c>
      <c r="U79" s="29">
        <v>1.97</v>
      </c>
      <c r="V79" s="29">
        <v>-1.72</v>
      </c>
      <c r="W79" s="29">
        <v>6.3</v>
      </c>
      <c r="X79" s="29">
        <v>20.67</v>
      </c>
      <c r="Y79" s="29">
        <v>-19.16</v>
      </c>
      <c r="Z79" s="29">
        <v>-1.93</v>
      </c>
      <c r="AA79" s="29">
        <v>3.48</v>
      </c>
      <c r="AB79" s="29">
        <v>-7.85</v>
      </c>
      <c r="AC79" s="29">
        <v>-0.92</v>
      </c>
      <c r="AD79" s="29">
        <v>4.95</v>
      </c>
      <c r="AE79" s="29">
        <v>-6.23</v>
      </c>
      <c r="AF79" s="29">
        <v>-5.35</v>
      </c>
      <c r="AG79" s="29">
        <v>1</v>
      </c>
      <c r="AH79" s="29">
        <v>25.43</v>
      </c>
      <c r="AI79" s="29">
        <v>-0.5</v>
      </c>
      <c r="AJ79" s="29">
        <v>1.2</v>
      </c>
      <c r="AK79" s="29">
        <v>3.03</v>
      </c>
      <c r="AL79" s="29">
        <v>-0.6</v>
      </c>
      <c r="AM79" s="29">
        <v>-4.82</v>
      </c>
      <c r="AN79" s="29">
        <v>-4.88</v>
      </c>
      <c r="AO79" s="29">
        <v>-4.88</v>
      </c>
      <c r="AP79" s="29">
        <v>-4.26</v>
      </c>
      <c r="AQ79" s="29">
        <v>4.96</v>
      </c>
      <c r="AR79" s="29">
        <v>1.34</v>
      </c>
      <c r="AS79" s="29">
        <v>-4.76</v>
      </c>
      <c r="AT79" s="29">
        <v>-5.0199999999999996</v>
      </c>
      <c r="AU79" s="29">
        <v>11.34</v>
      </c>
      <c r="AV79" s="30">
        <v>14.3</v>
      </c>
      <c r="AW79" s="31">
        <v>-2.8</v>
      </c>
      <c r="AX79" s="31">
        <v>-1</v>
      </c>
      <c r="AY79" s="31">
        <v>0.4</v>
      </c>
      <c r="AZ79" s="31">
        <v>1.1000000000000001</v>
      </c>
      <c r="BA79" s="31">
        <v>2.4</v>
      </c>
      <c r="BB79" s="31">
        <v>2.4</v>
      </c>
      <c r="BC79" s="31">
        <v>2.2999999999999998</v>
      </c>
      <c r="BD79" s="31">
        <v>2</v>
      </c>
      <c r="BE79" s="31">
        <v>2</v>
      </c>
      <c r="BF79" s="31">
        <v>1.9</v>
      </c>
      <c r="BG79" s="31">
        <v>2</v>
      </c>
      <c r="BH79" s="31">
        <v>2</v>
      </c>
      <c r="BI79" s="31">
        <v>2</v>
      </c>
      <c r="BJ79" s="31">
        <v>2.1</v>
      </c>
      <c r="BK79" s="31">
        <v>2.2000000000000002</v>
      </c>
      <c r="BL79" s="31">
        <v>2.2999999999999998</v>
      </c>
      <c r="BM79" s="31">
        <v>2.2999999999999998</v>
      </c>
      <c r="BN79" s="31">
        <v>2.2000000000000002</v>
      </c>
      <c r="BO79" s="31">
        <v>2.2999999999999998</v>
      </c>
      <c r="BP79" s="31">
        <v>2.2999999999999998</v>
      </c>
      <c r="BQ79" s="31">
        <v>2.2999999999999998</v>
      </c>
      <c r="BR79" s="31">
        <v>2.2000000000000002</v>
      </c>
      <c r="BS79" s="31">
        <v>2.2000000000000002</v>
      </c>
      <c r="BT79" s="31">
        <v>2.1</v>
      </c>
      <c r="BU79" s="31">
        <v>1.9</v>
      </c>
      <c r="BV79" s="31">
        <v>1.7</v>
      </c>
      <c r="BW79" s="31">
        <v>1.4</v>
      </c>
      <c r="BX79" s="31">
        <v>1.1000000000000001</v>
      </c>
      <c r="BY79" s="27" t="s">
        <v>458</v>
      </c>
      <c r="BZ79" s="27" t="s">
        <v>486</v>
      </c>
      <c r="CA79" s="27"/>
    </row>
    <row r="80" spans="1:79">
      <c r="A80" s="27" t="s">
        <v>487</v>
      </c>
      <c r="B80" s="27" t="s">
        <v>488</v>
      </c>
      <c r="C80" s="27" t="s">
        <v>274</v>
      </c>
      <c r="D80" s="27"/>
      <c r="E80" s="27"/>
      <c r="F80" s="30">
        <v>39.1</v>
      </c>
      <c r="G80" s="30">
        <v>46.9</v>
      </c>
      <c r="H80" s="30">
        <v>47</v>
      </c>
      <c r="I80" s="30">
        <v>47.8</v>
      </c>
      <c r="J80" s="30">
        <v>50.1</v>
      </c>
      <c r="K80" s="30">
        <v>52</v>
      </c>
      <c r="L80" s="30">
        <v>49.8</v>
      </c>
      <c r="M80" s="30">
        <v>49.9</v>
      </c>
      <c r="N80" s="30">
        <v>49.2</v>
      </c>
      <c r="O80" s="30">
        <v>47</v>
      </c>
      <c r="P80" s="30">
        <v>50.5</v>
      </c>
      <c r="Q80" s="30">
        <v>51.5</v>
      </c>
      <c r="R80" s="30">
        <v>53.3</v>
      </c>
      <c r="S80" s="30">
        <v>53.4</v>
      </c>
      <c r="T80" s="30">
        <v>53.8</v>
      </c>
      <c r="U80" s="29">
        <v>56.28</v>
      </c>
      <c r="V80" s="29">
        <v>57.69</v>
      </c>
      <c r="W80" s="29">
        <v>65.19</v>
      </c>
      <c r="X80" s="29">
        <v>84.63</v>
      </c>
      <c r="Y80" s="29">
        <v>70.14</v>
      </c>
      <c r="Z80" s="29">
        <v>74.900000000000006</v>
      </c>
      <c r="AA80" s="29">
        <v>79.680000000000007</v>
      </c>
      <c r="AB80" s="29">
        <v>72.28</v>
      </c>
      <c r="AC80" s="29">
        <v>72.739999999999995</v>
      </c>
      <c r="AD80" s="29">
        <v>78.64</v>
      </c>
      <c r="AE80" s="29">
        <v>76.42</v>
      </c>
      <c r="AF80" s="29">
        <v>75.64</v>
      </c>
      <c r="AG80" s="29">
        <v>76.650000000000006</v>
      </c>
      <c r="AH80" s="29">
        <v>103.18</v>
      </c>
      <c r="AI80" s="29">
        <v>99</v>
      </c>
      <c r="AJ80" s="29">
        <v>100</v>
      </c>
      <c r="AK80" s="29">
        <v>108.13</v>
      </c>
      <c r="AL80" s="29">
        <v>107.5</v>
      </c>
      <c r="AM80" s="29">
        <v>100.13</v>
      </c>
      <c r="AN80" s="29">
        <v>94.41</v>
      </c>
      <c r="AO80" s="29">
        <v>82.86</v>
      </c>
      <c r="AP80" s="29">
        <v>76.599999999999994</v>
      </c>
      <c r="AQ80" s="29">
        <v>80.23</v>
      </c>
      <c r="AR80" s="29">
        <v>84.02</v>
      </c>
      <c r="AS80" s="29">
        <v>84.99</v>
      </c>
      <c r="AT80" s="29">
        <v>79.239999999999995</v>
      </c>
      <c r="AU80" s="29">
        <v>90.45</v>
      </c>
      <c r="AV80" s="30">
        <v>112.7</v>
      </c>
      <c r="AW80" s="31">
        <v>108.8</v>
      </c>
      <c r="AX80" s="31">
        <v>106</v>
      </c>
      <c r="AY80" s="31">
        <v>104.3</v>
      </c>
      <c r="AZ80" s="31">
        <v>104.8</v>
      </c>
      <c r="BA80" s="31">
        <v>107.8</v>
      </c>
      <c r="BB80" s="31">
        <v>110.3</v>
      </c>
      <c r="BC80" s="31">
        <v>112.6</v>
      </c>
      <c r="BD80" s="31">
        <v>114.7</v>
      </c>
      <c r="BE80" s="31">
        <v>116.7</v>
      </c>
      <c r="BF80" s="31">
        <v>118.8</v>
      </c>
      <c r="BG80" s="31">
        <v>120.9</v>
      </c>
      <c r="BH80" s="31">
        <v>123.1</v>
      </c>
      <c r="BI80" s="31">
        <v>125.3</v>
      </c>
      <c r="BJ80" s="31">
        <v>127.7</v>
      </c>
      <c r="BK80" s="31">
        <v>130.30000000000001</v>
      </c>
      <c r="BL80" s="31">
        <v>133.1</v>
      </c>
      <c r="BM80" s="31">
        <v>136</v>
      </c>
      <c r="BN80" s="31">
        <v>139</v>
      </c>
      <c r="BO80" s="31">
        <v>142.1</v>
      </c>
      <c r="BP80" s="31">
        <v>145.30000000000001</v>
      </c>
      <c r="BQ80" s="31">
        <v>148.5</v>
      </c>
      <c r="BR80" s="31">
        <v>151.80000000000001</v>
      </c>
      <c r="BS80" s="31">
        <v>155</v>
      </c>
      <c r="BT80" s="31">
        <v>158</v>
      </c>
      <c r="BU80" s="31">
        <v>160.9</v>
      </c>
      <c r="BV80" s="31">
        <v>163.4</v>
      </c>
      <c r="BW80" s="31">
        <v>165.3</v>
      </c>
      <c r="BX80" s="31">
        <v>166.7</v>
      </c>
      <c r="BY80" s="27" t="s">
        <v>458</v>
      </c>
      <c r="BZ80" s="27" t="s">
        <v>489</v>
      </c>
      <c r="CA80" s="27"/>
    </row>
    <row r="81" spans="1:79">
      <c r="A81" s="27" t="s">
        <v>490</v>
      </c>
      <c r="B81" s="27" t="s">
        <v>491</v>
      </c>
      <c r="C81" s="27" t="s">
        <v>274</v>
      </c>
      <c r="D81" s="27"/>
      <c r="E81" s="27"/>
      <c r="F81" s="29" t="s">
        <v>275</v>
      </c>
      <c r="G81" s="30">
        <v>19.8</v>
      </c>
      <c r="H81" s="30">
        <v>0.4</v>
      </c>
      <c r="I81" s="30">
        <v>1.6</v>
      </c>
      <c r="J81" s="30">
        <v>4.9000000000000004</v>
      </c>
      <c r="K81" s="30">
        <v>3.7</v>
      </c>
      <c r="L81" s="30">
        <v>-4.3</v>
      </c>
      <c r="M81" s="30">
        <v>0.2</v>
      </c>
      <c r="N81" s="30">
        <v>-1.5</v>
      </c>
      <c r="O81" s="30">
        <v>-4.4000000000000004</v>
      </c>
      <c r="P81" s="30">
        <v>7.5</v>
      </c>
      <c r="Q81" s="30">
        <v>1.9</v>
      </c>
      <c r="R81" s="30">
        <v>3.5</v>
      </c>
      <c r="S81" s="30">
        <v>0.2</v>
      </c>
      <c r="T81" s="30">
        <v>0.9</v>
      </c>
      <c r="U81" s="29">
        <v>4.5199999999999996</v>
      </c>
      <c r="V81" s="29">
        <v>2.5099999999999998</v>
      </c>
      <c r="W81" s="29">
        <v>13.01</v>
      </c>
      <c r="X81" s="29">
        <v>29.82</v>
      </c>
      <c r="Y81" s="29">
        <v>-17.12</v>
      </c>
      <c r="Z81" s="29">
        <v>6.79</v>
      </c>
      <c r="AA81" s="29">
        <v>6.38</v>
      </c>
      <c r="AB81" s="29">
        <v>-9.2799999999999994</v>
      </c>
      <c r="AC81" s="29">
        <v>0.63</v>
      </c>
      <c r="AD81" s="29">
        <v>8.1199999999999992</v>
      </c>
      <c r="AE81" s="29">
        <v>-2.83</v>
      </c>
      <c r="AF81" s="29">
        <v>-1.01</v>
      </c>
      <c r="AG81" s="29">
        <v>1.33</v>
      </c>
      <c r="AH81" s="29">
        <v>34.61</v>
      </c>
      <c r="AI81" s="29">
        <v>-4.05</v>
      </c>
      <c r="AJ81" s="29">
        <v>1.01</v>
      </c>
      <c r="AK81" s="29">
        <v>8.1300000000000008</v>
      </c>
      <c r="AL81" s="29">
        <v>-0.57999999999999996</v>
      </c>
      <c r="AM81" s="29">
        <v>-6.86</v>
      </c>
      <c r="AN81" s="29">
        <v>-5.71</v>
      </c>
      <c r="AO81" s="29">
        <v>-12.23</v>
      </c>
      <c r="AP81" s="29">
        <v>-7.55</v>
      </c>
      <c r="AQ81" s="29">
        <v>4.7300000000000004</v>
      </c>
      <c r="AR81" s="29">
        <v>4.72</v>
      </c>
      <c r="AS81" s="29">
        <v>1.1599999999999999</v>
      </c>
      <c r="AT81" s="29">
        <v>-6.76</v>
      </c>
      <c r="AU81" s="29">
        <v>14.15</v>
      </c>
      <c r="AV81" s="30">
        <v>24.6</v>
      </c>
      <c r="AW81" s="31">
        <v>-3.5</v>
      </c>
      <c r="AX81" s="31">
        <v>-2.5</v>
      </c>
      <c r="AY81" s="31">
        <v>-1.6</v>
      </c>
      <c r="AZ81" s="31">
        <v>0.5</v>
      </c>
      <c r="BA81" s="31">
        <v>2.9</v>
      </c>
      <c r="BB81" s="31">
        <v>2.2999999999999998</v>
      </c>
      <c r="BC81" s="31">
        <v>2.1</v>
      </c>
      <c r="BD81" s="31">
        <v>1.8</v>
      </c>
      <c r="BE81" s="31">
        <v>1.8</v>
      </c>
      <c r="BF81" s="31">
        <v>1.8</v>
      </c>
      <c r="BG81" s="31">
        <v>1.8</v>
      </c>
      <c r="BH81" s="31">
        <v>1.8</v>
      </c>
      <c r="BI81" s="31">
        <v>1.8</v>
      </c>
      <c r="BJ81" s="31">
        <v>1.9</v>
      </c>
      <c r="BK81" s="31">
        <v>2.1</v>
      </c>
      <c r="BL81" s="31">
        <v>2.1</v>
      </c>
      <c r="BM81" s="31">
        <v>2.2000000000000002</v>
      </c>
      <c r="BN81" s="31">
        <v>2.2000000000000002</v>
      </c>
      <c r="BO81" s="31">
        <v>2.2000000000000002</v>
      </c>
      <c r="BP81" s="31">
        <v>2.2999999999999998</v>
      </c>
      <c r="BQ81" s="31">
        <v>2.2000000000000002</v>
      </c>
      <c r="BR81" s="31">
        <v>2.2000000000000002</v>
      </c>
      <c r="BS81" s="31">
        <v>2.1</v>
      </c>
      <c r="BT81" s="31">
        <v>2</v>
      </c>
      <c r="BU81" s="31">
        <v>1.8</v>
      </c>
      <c r="BV81" s="31">
        <v>1.6</v>
      </c>
      <c r="BW81" s="31">
        <v>1.2</v>
      </c>
      <c r="BX81" s="31">
        <v>0.8</v>
      </c>
      <c r="BY81" s="27" t="s">
        <v>458</v>
      </c>
      <c r="BZ81" s="27" t="s">
        <v>492</v>
      </c>
      <c r="CA81" s="27"/>
    </row>
    <row r="82" spans="1:79">
      <c r="A82" s="28" t="s">
        <v>493</v>
      </c>
      <c r="B82" s="27"/>
      <c r="C82" s="27"/>
      <c r="D82" s="27"/>
      <c r="E82" s="27"/>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c r="BK82" s="29"/>
      <c r="BL82" s="29"/>
      <c r="BM82" s="29"/>
      <c r="BN82" s="29"/>
      <c r="BO82" s="29"/>
      <c r="BP82" s="29"/>
      <c r="BQ82" s="29"/>
      <c r="BR82" s="29"/>
      <c r="BS82" s="29"/>
      <c r="BT82" s="29"/>
      <c r="BU82" s="29"/>
      <c r="BV82" s="29"/>
      <c r="BW82" s="29"/>
      <c r="BX82" s="29"/>
      <c r="BY82" s="27"/>
      <c r="BZ82" s="27"/>
      <c r="CA82" s="27"/>
    </row>
    <row r="83" spans="1:79">
      <c r="A83" s="27" t="s">
        <v>494</v>
      </c>
      <c r="B83" s="27" t="s">
        <v>495</v>
      </c>
      <c r="C83" s="27" t="s">
        <v>274</v>
      </c>
      <c r="D83" s="27" t="s">
        <v>288</v>
      </c>
      <c r="E83" s="27" t="s">
        <v>282</v>
      </c>
      <c r="F83" s="29">
        <v>160052.1</v>
      </c>
      <c r="G83" s="29">
        <v>172058.7</v>
      </c>
      <c r="H83" s="29">
        <v>186110.8</v>
      </c>
      <c r="I83" s="29">
        <v>209871.3</v>
      </c>
      <c r="J83" s="29">
        <v>231728.8</v>
      </c>
      <c r="K83" s="29">
        <v>250200.1</v>
      </c>
      <c r="L83" s="29">
        <v>278502.2</v>
      </c>
      <c r="M83" s="29">
        <v>312488.09999999998</v>
      </c>
      <c r="N83" s="29">
        <v>349965.2</v>
      </c>
      <c r="O83" s="29">
        <v>374453</v>
      </c>
      <c r="P83" s="29">
        <v>410296.6</v>
      </c>
      <c r="Q83" s="29">
        <v>455316.3</v>
      </c>
      <c r="R83" s="29">
        <v>484855.7</v>
      </c>
      <c r="S83" s="29">
        <v>519602.5</v>
      </c>
      <c r="T83" s="29">
        <v>566543.4</v>
      </c>
      <c r="U83" s="29">
        <v>620864.6</v>
      </c>
      <c r="V83" s="29">
        <v>669502.5</v>
      </c>
      <c r="W83" s="29">
        <v>711354.5</v>
      </c>
      <c r="X83" s="29">
        <v>677790.2</v>
      </c>
      <c r="Y83" s="29">
        <v>752357.1</v>
      </c>
      <c r="Z83" s="29">
        <v>819508.2</v>
      </c>
      <c r="AA83" s="29">
        <v>858696.9</v>
      </c>
      <c r="AB83" s="29">
        <v>927265.2</v>
      </c>
      <c r="AC83" s="29">
        <v>957728.1</v>
      </c>
      <c r="AD83" s="29">
        <v>1008286.8</v>
      </c>
      <c r="AE83" s="29">
        <v>1051712.8</v>
      </c>
      <c r="AF83" s="29">
        <v>1107875.5</v>
      </c>
      <c r="AG83" s="29">
        <v>1176059.1000000001</v>
      </c>
      <c r="AH83" s="29">
        <v>1215777.6000000001</v>
      </c>
      <c r="AI83" s="29">
        <v>1226047.5</v>
      </c>
      <c r="AJ83" s="29">
        <v>1308667.2</v>
      </c>
      <c r="AK83" s="29">
        <v>1356275.9</v>
      </c>
      <c r="AL83" s="29">
        <v>1389383.9</v>
      </c>
      <c r="AM83" s="29">
        <v>1436067.7</v>
      </c>
      <c r="AN83" s="29">
        <v>1480546.7</v>
      </c>
      <c r="AO83" s="29">
        <v>1520907.8</v>
      </c>
      <c r="AP83" s="29">
        <v>1563765.2</v>
      </c>
      <c r="AQ83" s="29">
        <v>1613713.1</v>
      </c>
      <c r="AR83" s="29">
        <v>1663057</v>
      </c>
      <c r="AS83" s="29">
        <v>1702670.6</v>
      </c>
      <c r="AT83" s="29">
        <v>1687359</v>
      </c>
      <c r="AU83" s="29">
        <v>1759054</v>
      </c>
      <c r="AV83" s="30">
        <v>1805019.9</v>
      </c>
      <c r="AW83" s="31">
        <v>1832637.3</v>
      </c>
      <c r="AX83" s="31">
        <v>1875426.3</v>
      </c>
      <c r="AY83" s="31">
        <v>1927211.2</v>
      </c>
      <c r="AZ83" s="31">
        <v>1980005.6</v>
      </c>
      <c r="BA83" s="31">
        <v>2039826.7</v>
      </c>
      <c r="BB83" s="29" t="s">
        <v>275</v>
      </c>
      <c r="BC83" s="29" t="s">
        <v>275</v>
      </c>
      <c r="BD83" s="29" t="s">
        <v>275</v>
      </c>
      <c r="BE83" s="29" t="s">
        <v>275</v>
      </c>
      <c r="BF83" s="29" t="s">
        <v>275</v>
      </c>
      <c r="BG83" s="29" t="s">
        <v>275</v>
      </c>
      <c r="BH83" s="29" t="s">
        <v>275</v>
      </c>
      <c r="BI83" s="29" t="s">
        <v>275</v>
      </c>
      <c r="BJ83" s="29" t="s">
        <v>275</v>
      </c>
      <c r="BK83" s="29" t="s">
        <v>275</v>
      </c>
      <c r="BL83" s="29" t="s">
        <v>275</v>
      </c>
      <c r="BM83" s="29" t="s">
        <v>275</v>
      </c>
      <c r="BN83" s="29" t="s">
        <v>275</v>
      </c>
      <c r="BO83" s="29" t="s">
        <v>275</v>
      </c>
      <c r="BP83" s="29" t="s">
        <v>275</v>
      </c>
      <c r="BQ83" s="29" t="s">
        <v>275</v>
      </c>
      <c r="BR83" s="29" t="s">
        <v>275</v>
      </c>
      <c r="BS83" s="29" t="s">
        <v>275</v>
      </c>
      <c r="BT83" s="29" t="s">
        <v>275</v>
      </c>
      <c r="BU83" s="29" t="s">
        <v>275</v>
      </c>
      <c r="BV83" s="29" t="s">
        <v>275</v>
      </c>
      <c r="BW83" s="29" t="s">
        <v>275</v>
      </c>
      <c r="BX83" s="29" t="s">
        <v>275</v>
      </c>
      <c r="BY83" s="27" t="s">
        <v>496</v>
      </c>
      <c r="BZ83" s="27" t="s">
        <v>497</v>
      </c>
      <c r="CA83" s="27" t="s">
        <v>498</v>
      </c>
    </row>
    <row r="84" spans="1:79">
      <c r="A84" s="27" t="s">
        <v>499</v>
      </c>
      <c r="B84" s="27" t="s">
        <v>500</v>
      </c>
      <c r="C84" s="27" t="s">
        <v>274</v>
      </c>
      <c r="D84" s="27" t="s">
        <v>288</v>
      </c>
      <c r="E84" s="27" t="s">
        <v>282</v>
      </c>
      <c r="F84" s="29">
        <v>15235.2</v>
      </c>
      <c r="G84" s="29">
        <v>17632.2</v>
      </c>
      <c r="H84" s="29">
        <v>19009.900000000001</v>
      </c>
      <c r="I84" s="29">
        <v>20780.7</v>
      </c>
      <c r="J84" s="29">
        <v>20239</v>
      </c>
      <c r="K84" s="29">
        <v>21441.8</v>
      </c>
      <c r="L84" s="29">
        <v>22561.9</v>
      </c>
      <c r="M84" s="29">
        <v>21582.2</v>
      </c>
      <c r="N84" s="29">
        <v>23610.7</v>
      </c>
      <c r="O84" s="29">
        <v>23578.2</v>
      </c>
      <c r="P84" s="29">
        <v>22249.7</v>
      </c>
      <c r="Q84" s="29">
        <v>22959.8</v>
      </c>
      <c r="R84" s="29">
        <v>25020.3</v>
      </c>
      <c r="S84" s="29">
        <v>23964.6</v>
      </c>
      <c r="T84" s="29">
        <v>23992.799999999999</v>
      </c>
      <c r="U84" s="29">
        <v>25629.7</v>
      </c>
      <c r="V84" s="29">
        <v>26626.400000000001</v>
      </c>
      <c r="W84" s="29">
        <v>27774.5</v>
      </c>
      <c r="X84" s="29">
        <v>25674</v>
      </c>
      <c r="Y84" s="29">
        <v>26989.599999999999</v>
      </c>
      <c r="Z84" s="29">
        <v>27069.5</v>
      </c>
      <c r="AA84" s="29">
        <v>27180</v>
      </c>
      <c r="AB84" s="29">
        <v>26359.7</v>
      </c>
      <c r="AC84" s="29">
        <v>24738.400000000001</v>
      </c>
      <c r="AD84" s="29">
        <v>26641.599999999999</v>
      </c>
      <c r="AE84" s="29">
        <v>26794.3</v>
      </c>
      <c r="AF84" s="29">
        <v>27413.8</v>
      </c>
      <c r="AG84" s="29">
        <v>28782.7</v>
      </c>
      <c r="AH84" s="29">
        <v>30635.9</v>
      </c>
      <c r="AI84" s="29">
        <v>32055.599999999999</v>
      </c>
      <c r="AJ84" s="29">
        <v>30887.599999999999</v>
      </c>
      <c r="AK84" s="29">
        <v>30571.200000000001</v>
      </c>
      <c r="AL84" s="29">
        <v>30419.7</v>
      </c>
      <c r="AM84" s="29">
        <v>31696.799999999999</v>
      </c>
      <c r="AN84" s="29">
        <v>33307.4</v>
      </c>
      <c r="AO84" s="29">
        <v>33225.1</v>
      </c>
      <c r="AP84" s="29">
        <v>31353.200000000001</v>
      </c>
      <c r="AQ84" s="29">
        <v>32059.8</v>
      </c>
      <c r="AR84" s="29">
        <v>32109.200000000001</v>
      </c>
      <c r="AS84" s="29">
        <v>33373</v>
      </c>
      <c r="AT84" s="29">
        <v>31441.8</v>
      </c>
      <c r="AU84" s="29">
        <v>32634.400000000001</v>
      </c>
      <c r="AV84" s="30">
        <v>34679.1</v>
      </c>
      <c r="AW84" s="31">
        <v>35524.300000000003</v>
      </c>
      <c r="AX84" s="31">
        <v>36192.800000000003</v>
      </c>
      <c r="AY84" s="31">
        <v>36793</v>
      </c>
      <c r="AZ84" s="31">
        <v>37808</v>
      </c>
      <c r="BA84" s="31">
        <v>38538.699999999997</v>
      </c>
      <c r="BB84" s="29" t="s">
        <v>275</v>
      </c>
      <c r="BC84" s="29" t="s">
        <v>275</v>
      </c>
      <c r="BD84" s="29" t="s">
        <v>275</v>
      </c>
      <c r="BE84" s="29" t="s">
        <v>275</v>
      </c>
      <c r="BF84" s="29" t="s">
        <v>275</v>
      </c>
      <c r="BG84" s="29" t="s">
        <v>275</v>
      </c>
      <c r="BH84" s="29" t="s">
        <v>275</v>
      </c>
      <c r="BI84" s="29" t="s">
        <v>275</v>
      </c>
      <c r="BJ84" s="29" t="s">
        <v>275</v>
      </c>
      <c r="BK84" s="29" t="s">
        <v>275</v>
      </c>
      <c r="BL84" s="29" t="s">
        <v>275</v>
      </c>
      <c r="BM84" s="29" t="s">
        <v>275</v>
      </c>
      <c r="BN84" s="29" t="s">
        <v>275</v>
      </c>
      <c r="BO84" s="29" t="s">
        <v>275</v>
      </c>
      <c r="BP84" s="29" t="s">
        <v>275</v>
      </c>
      <c r="BQ84" s="29" t="s">
        <v>275</v>
      </c>
      <c r="BR84" s="29" t="s">
        <v>275</v>
      </c>
      <c r="BS84" s="29" t="s">
        <v>275</v>
      </c>
      <c r="BT84" s="29" t="s">
        <v>275</v>
      </c>
      <c r="BU84" s="29" t="s">
        <v>275</v>
      </c>
      <c r="BV84" s="29" t="s">
        <v>275</v>
      </c>
      <c r="BW84" s="29" t="s">
        <v>275</v>
      </c>
      <c r="BX84" s="29" t="s">
        <v>275</v>
      </c>
      <c r="BY84" s="27" t="s">
        <v>496</v>
      </c>
      <c r="BZ84" s="27" t="s">
        <v>501</v>
      </c>
      <c r="CA84" s="27" t="s">
        <v>502</v>
      </c>
    </row>
    <row r="85" spans="1:79">
      <c r="A85" s="27" t="s">
        <v>503</v>
      </c>
      <c r="B85" s="27" t="s">
        <v>504</v>
      </c>
      <c r="C85" s="27" t="s">
        <v>274</v>
      </c>
      <c r="D85" s="27" t="s">
        <v>288</v>
      </c>
      <c r="E85" s="27" t="s">
        <v>282</v>
      </c>
      <c r="F85" s="29">
        <v>56347.3</v>
      </c>
      <c r="G85" s="29">
        <v>57404.5</v>
      </c>
      <c r="H85" s="29">
        <v>61927.5</v>
      </c>
      <c r="I85" s="29">
        <v>73389</v>
      </c>
      <c r="J85" s="29">
        <v>83112.800000000003</v>
      </c>
      <c r="K85" s="29">
        <v>88761</v>
      </c>
      <c r="L85" s="29">
        <v>98812.800000000003</v>
      </c>
      <c r="M85" s="29">
        <v>113748.2</v>
      </c>
      <c r="N85" s="29">
        <v>126108.5</v>
      </c>
      <c r="O85" s="29">
        <v>135101.5</v>
      </c>
      <c r="P85" s="29">
        <v>155637.20000000001</v>
      </c>
      <c r="Q85" s="29">
        <v>175546.1</v>
      </c>
      <c r="R85" s="29">
        <v>181182.1</v>
      </c>
      <c r="S85" s="29">
        <v>195669.1</v>
      </c>
      <c r="T85" s="29">
        <v>213604.4</v>
      </c>
      <c r="U85" s="29">
        <v>234210.4</v>
      </c>
      <c r="V85" s="29">
        <v>253375.8</v>
      </c>
      <c r="W85" s="29">
        <v>265531.7</v>
      </c>
      <c r="X85" s="29">
        <v>244548.7</v>
      </c>
      <c r="Y85" s="29">
        <v>272302.90000000002</v>
      </c>
      <c r="Z85" s="29">
        <v>300231.09999999998</v>
      </c>
      <c r="AA85" s="29">
        <v>310381.7</v>
      </c>
      <c r="AB85" s="29">
        <v>335664.2</v>
      </c>
      <c r="AC85" s="29">
        <v>354562.5</v>
      </c>
      <c r="AD85" s="29">
        <v>383259.6</v>
      </c>
      <c r="AE85" s="29">
        <v>399813.5</v>
      </c>
      <c r="AF85" s="29">
        <v>423687.4</v>
      </c>
      <c r="AG85" s="29">
        <v>451890</v>
      </c>
      <c r="AH85" s="29">
        <v>462311.4</v>
      </c>
      <c r="AI85" s="29">
        <v>456977.8</v>
      </c>
      <c r="AJ85" s="29">
        <v>500966</v>
      </c>
      <c r="AK85" s="29">
        <v>516954.5</v>
      </c>
      <c r="AL85" s="29">
        <v>522933.3</v>
      </c>
      <c r="AM85" s="29">
        <v>537653.19999999995</v>
      </c>
      <c r="AN85" s="29">
        <v>553142</v>
      </c>
      <c r="AO85" s="29">
        <v>566212.9</v>
      </c>
      <c r="AP85" s="29">
        <v>583992.69999999995</v>
      </c>
      <c r="AQ85" s="29">
        <v>608457.1</v>
      </c>
      <c r="AR85" s="29">
        <v>620395.1</v>
      </c>
      <c r="AS85" s="29">
        <v>625143.4</v>
      </c>
      <c r="AT85" s="29">
        <v>620499.6</v>
      </c>
      <c r="AU85" s="29">
        <v>653416.30000000005</v>
      </c>
      <c r="AV85" s="30">
        <v>672043.5</v>
      </c>
      <c r="AW85" s="31">
        <v>684769.3</v>
      </c>
      <c r="AX85" s="31">
        <v>701570.3</v>
      </c>
      <c r="AY85" s="31">
        <v>720139.2</v>
      </c>
      <c r="AZ85" s="31">
        <v>739091.4</v>
      </c>
      <c r="BA85" s="31">
        <v>762024.7</v>
      </c>
      <c r="BB85" s="29" t="s">
        <v>275</v>
      </c>
      <c r="BC85" s="29" t="s">
        <v>275</v>
      </c>
      <c r="BD85" s="29" t="s">
        <v>275</v>
      </c>
      <c r="BE85" s="29" t="s">
        <v>275</v>
      </c>
      <c r="BF85" s="29" t="s">
        <v>275</v>
      </c>
      <c r="BG85" s="29" t="s">
        <v>275</v>
      </c>
      <c r="BH85" s="29" t="s">
        <v>275</v>
      </c>
      <c r="BI85" s="29" t="s">
        <v>275</v>
      </c>
      <c r="BJ85" s="29" t="s">
        <v>275</v>
      </c>
      <c r="BK85" s="29" t="s">
        <v>275</v>
      </c>
      <c r="BL85" s="29" t="s">
        <v>275</v>
      </c>
      <c r="BM85" s="29" t="s">
        <v>275</v>
      </c>
      <c r="BN85" s="29" t="s">
        <v>275</v>
      </c>
      <c r="BO85" s="29" t="s">
        <v>275</v>
      </c>
      <c r="BP85" s="29" t="s">
        <v>275</v>
      </c>
      <c r="BQ85" s="29" t="s">
        <v>275</v>
      </c>
      <c r="BR85" s="29" t="s">
        <v>275</v>
      </c>
      <c r="BS85" s="29" t="s">
        <v>275</v>
      </c>
      <c r="BT85" s="29" t="s">
        <v>275</v>
      </c>
      <c r="BU85" s="29" t="s">
        <v>275</v>
      </c>
      <c r="BV85" s="29" t="s">
        <v>275</v>
      </c>
      <c r="BW85" s="29" t="s">
        <v>275</v>
      </c>
      <c r="BX85" s="29" t="s">
        <v>275</v>
      </c>
      <c r="BY85" s="27" t="s">
        <v>496</v>
      </c>
      <c r="BZ85" s="27" t="s">
        <v>505</v>
      </c>
      <c r="CA85" s="27" t="s">
        <v>502</v>
      </c>
    </row>
    <row r="86" spans="1:79">
      <c r="A86" s="27" t="s">
        <v>506</v>
      </c>
      <c r="B86" s="27" t="s">
        <v>507</v>
      </c>
      <c r="C86" s="27" t="s">
        <v>274</v>
      </c>
      <c r="D86" s="27" t="s">
        <v>288</v>
      </c>
      <c r="E86" s="27" t="s">
        <v>282</v>
      </c>
      <c r="F86" s="29">
        <v>4406</v>
      </c>
      <c r="G86" s="29">
        <v>4381</v>
      </c>
      <c r="H86" s="29">
        <v>3874.2</v>
      </c>
      <c r="I86" s="29">
        <v>4144.8</v>
      </c>
      <c r="J86" s="29">
        <v>4321.3999999999996</v>
      </c>
      <c r="K86" s="29">
        <v>4554.5</v>
      </c>
      <c r="L86" s="29">
        <v>4779.3</v>
      </c>
      <c r="M86" s="29">
        <v>4747.7</v>
      </c>
      <c r="N86" s="29">
        <v>4713</v>
      </c>
      <c r="O86" s="29">
        <v>4521</v>
      </c>
      <c r="P86" s="29">
        <v>4127.5</v>
      </c>
      <c r="Q86" s="29">
        <v>4194.6000000000004</v>
      </c>
      <c r="R86" s="29">
        <v>3708.1</v>
      </c>
      <c r="S86" s="29">
        <v>3678.2</v>
      </c>
      <c r="T86" s="29">
        <v>4029.2</v>
      </c>
      <c r="U86" s="29">
        <v>3957.1</v>
      </c>
      <c r="V86" s="29">
        <v>3934.9</v>
      </c>
      <c r="W86" s="29">
        <v>3879.4</v>
      </c>
      <c r="X86" s="29">
        <v>3175.2</v>
      </c>
      <c r="Y86" s="29">
        <v>3383.7</v>
      </c>
      <c r="Z86" s="29">
        <v>3369.7</v>
      </c>
      <c r="AA86" s="29">
        <v>3407.2</v>
      </c>
      <c r="AB86" s="29">
        <v>3393.3</v>
      </c>
      <c r="AC86" s="29">
        <v>3470.3</v>
      </c>
      <c r="AD86" s="29">
        <v>3332.7</v>
      </c>
      <c r="AE86" s="29">
        <v>3256.2</v>
      </c>
      <c r="AF86" s="29">
        <v>3219</v>
      </c>
      <c r="AG86" s="29">
        <v>3030.9</v>
      </c>
      <c r="AH86" s="29">
        <v>3028.3</v>
      </c>
      <c r="AI86" s="29">
        <v>2951.7</v>
      </c>
      <c r="AJ86" s="29">
        <v>2660.7</v>
      </c>
      <c r="AK86" s="29">
        <v>2345.5</v>
      </c>
      <c r="AL86" s="29">
        <v>2260.3000000000002</v>
      </c>
      <c r="AM86" s="29">
        <v>2355.8000000000002</v>
      </c>
      <c r="AN86" s="29">
        <v>2362.6999999999998</v>
      </c>
      <c r="AO86" s="29">
        <v>2144.8000000000002</v>
      </c>
      <c r="AP86" s="29">
        <v>2296</v>
      </c>
      <c r="AQ86" s="29">
        <v>2204.5</v>
      </c>
      <c r="AR86" s="29">
        <v>2041.5</v>
      </c>
      <c r="AS86" s="29">
        <v>1915.6</v>
      </c>
      <c r="AT86" s="29">
        <v>1853.4</v>
      </c>
      <c r="AU86" s="29">
        <v>1879.5</v>
      </c>
      <c r="AV86" s="30">
        <v>2026.33</v>
      </c>
      <c r="AW86" s="31">
        <v>2046.66</v>
      </c>
      <c r="AX86" s="31">
        <v>2099.91</v>
      </c>
      <c r="AY86" s="31">
        <v>2155.08</v>
      </c>
      <c r="AZ86" s="31">
        <v>2215.56</v>
      </c>
      <c r="BA86" s="31">
        <v>2281.7600000000002</v>
      </c>
      <c r="BB86" s="29" t="s">
        <v>275</v>
      </c>
      <c r="BC86" s="29" t="s">
        <v>275</v>
      </c>
      <c r="BD86" s="29" t="s">
        <v>275</v>
      </c>
      <c r="BE86" s="29" t="s">
        <v>275</v>
      </c>
      <c r="BF86" s="29" t="s">
        <v>275</v>
      </c>
      <c r="BG86" s="29" t="s">
        <v>275</v>
      </c>
      <c r="BH86" s="29" t="s">
        <v>275</v>
      </c>
      <c r="BI86" s="29" t="s">
        <v>275</v>
      </c>
      <c r="BJ86" s="29" t="s">
        <v>275</v>
      </c>
      <c r="BK86" s="29" t="s">
        <v>275</v>
      </c>
      <c r="BL86" s="29" t="s">
        <v>275</v>
      </c>
      <c r="BM86" s="29" t="s">
        <v>275</v>
      </c>
      <c r="BN86" s="29" t="s">
        <v>275</v>
      </c>
      <c r="BO86" s="29" t="s">
        <v>275</v>
      </c>
      <c r="BP86" s="29" t="s">
        <v>275</v>
      </c>
      <c r="BQ86" s="29" t="s">
        <v>275</v>
      </c>
      <c r="BR86" s="29" t="s">
        <v>275</v>
      </c>
      <c r="BS86" s="29" t="s">
        <v>275</v>
      </c>
      <c r="BT86" s="29" t="s">
        <v>275</v>
      </c>
      <c r="BU86" s="29" t="s">
        <v>275</v>
      </c>
      <c r="BV86" s="29" t="s">
        <v>275</v>
      </c>
      <c r="BW86" s="29" t="s">
        <v>275</v>
      </c>
      <c r="BX86" s="29" t="s">
        <v>275</v>
      </c>
      <c r="BY86" s="27" t="s">
        <v>496</v>
      </c>
      <c r="BZ86" s="27" t="s">
        <v>508</v>
      </c>
      <c r="CA86" s="27"/>
    </row>
    <row r="87" spans="1:79">
      <c r="A87" s="27" t="s">
        <v>509</v>
      </c>
      <c r="B87" s="27" t="s">
        <v>510</v>
      </c>
      <c r="C87" s="27" t="s">
        <v>274</v>
      </c>
      <c r="D87" s="27" t="s">
        <v>288</v>
      </c>
      <c r="E87" s="27" t="s">
        <v>282</v>
      </c>
      <c r="F87" s="29">
        <v>26603</v>
      </c>
      <c r="G87" s="29">
        <v>29066.6</v>
      </c>
      <c r="H87" s="29">
        <v>30548.7</v>
      </c>
      <c r="I87" s="29">
        <v>35713.5</v>
      </c>
      <c r="J87" s="29">
        <v>42761.599999999999</v>
      </c>
      <c r="K87" s="29">
        <v>45724.800000000003</v>
      </c>
      <c r="L87" s="29">
        <v>53170.2</v>
      </c>
      <c r="M87" s="29">
        <v>63956.7</v>
      </c>
      <c r="N87" s="29">
        <v>72530.3</v>
      </c>
      <c r="O87" s="29">
        <v>75732</v>
      </c>
      <c r="P87" s="29">
        <v>84286.2</v>
      </c>
      <c r="Q87" s="29">
        <v>96142.3</v>
      </c>
      <c r="R87" s="29">
        <v>101866.8</v>
      </c>
      <c r="S87" s="29">
        <v>109195.2</v>
      </c>
      <c r="T87" s="29">
        <v>121857.60000000001</v>
      </c>
      <c r="U87" s="29">
        <v>137668.20000000001</v>
      </c>
      <c r="V87" s="29">
        <v>149867.5</v>
      </c>
      <c r="W87" s="29">
        <v>159257.4</v>
      </c>
      <c r="X87" s="29">
        <v>148018</v>
      </c>
      <c r="Y87" s="29">
        <v>178584.1</v>
      </c>
      <c r="Z87" s="29">
        <v>207466.4</v>
      </c>
      <c r="AA87" s="29">
        <v>213364.7</v>
      </c>
      <c r="AB87" s="29">
        <v>233592.8</v>
      </c>
      <c r="AC87" s="29">
        <v>245339.7</v>
      </c>
      <c r="AD87" s="29">
        <v>270702.90000000002</v>
      </c>
      <c r="AE87" s="29">
        <v>285095.90000000002</v>
      </c>
      <c r="AF87" s="29">
        <v>307505.59999999998</v>
      </c>
      <c r="AG87" s="29">
        <v>332668.5</v>
      </c>
      <c r="AH87" s="29">
        <v>344459.2</v>
      </c>
      <c r="AI87" s="29">
        <v>336416.2</v>
      </c>
      <c r="AJ87" s="29">
        <v>382243.3</v>
      </c>
      <c r="AK87" s="29">
        <v>402281.7</v>
      </c>
      <c r="AL87" s="29">
        <v>407960</v>
      </c>
      <c r="AM87" s="29">
        <v>420493.1</v>
      </c>
      <c r="AN87" s="29">
        <v>433853.6</v>
      </c>
      <c r="AO87" s="29">
        <v>441133.6</v>
      </c>
      <c r="AP87" s="29">
        <v>451294.2</v>
      </c>
      <c r="AQ87" s="29">
        <v>468070.40000000002</v>
      </c>
      <c r="AR87" s="29">
        <v>483530.1</v>
      </c>
      <c r="AS87" s="29">
        <v>488934.7</v>
      </c>
      <c r="AT87" s="29">
        <v>483691.2</v>
      </c>
      <c r="AU87" s="29">
        <v>517024.8</v>
      </c>
      <c r="AV87" s="30">
        <v>517024.8</v>
      </c>
      <c r="AW87" s="31">
        <v>525356.80000000005</v>
      </c>
      <c r="AX87" s="31">
        <v>537019.30000000005</v>
      </c>
      <c r="AY87" s="31">
        <v>550141.30000000005</v>
      </c>
      <c r="AZ87" s="31">
        <v>564935.80000000005</v>
      </c>
      <c r="BA87" s="31">
        <v>581407.30000000005</v>
      </c>
      <c r="BB87" s="29" t="s">
        <v>275</v>
      </c>
      <c r="BC87" s="29" t="s">
        <v>275</v>
      </c>
      <c r="BD87" s="29" t="s">
        <v>275</v>
      </c>
      <c r="BE87" s="29" t="s">
        <v>275</v>
      </c>
      <c r="BF87" s="29" t="s">
        <v>275</v>
      </c>
      <c r="BG87" s="29" t="s">
        <v>275</v>
      </c>
      <c r="BH87" s="29" t="s">
        <v>275</v>
      </c>
      <c r="BI87" s="29" t="s">
        <v>275</v>
      </c>
      <c r="BJ87" s="29" t="s">
        <v>275</v>
      </c>
      <c r="BK87" s="29" t="s">
        <v>275</v>
      </c>
      <c r="BL87" s="29" t="s">
        <v>275</v>
      </c>
      <c r="BM87" s="29" t="s">
        <v>275</v>
      </c>
      <c r="BN87" s="29" t="s">
        <v>275</v>
      </c>
      <c r="BO87" s="29" t="s">
        <v>275</v>
      </c>
      <c r="BP87" s="29" t="s">
        <v>275</v>
      </c>
      <c r="BQ87" s="29" t="s">
        <v>275</v>
      </c>
      <c r="BR87" s="29" t="s">
        <v>275</v>
      </c>
      <c r="BS87" s="29" t="s">
        <v>275</v>
      </c>
      <c r="BT87" s="29" t="s">
        <v>275</v>
      </c>
      <c r="BU87" s="29" t="s">
        <v>275</v>
      </c>
      <c r="BV87" s="29" t="s">
        <v>275</v>
      </c>
      <c r="BW87" s="29" t="s">
        <v>275</v>
      </c>
      <c r="BX87" s="29" t="s">
        <v>275</v>
      </c>
      <c r="BY87" s="27" t="s">
        <v>496</v>
      </c>
      <c r="BZ87" s="27" t="s">
        <v>511</v>
      </c>
      <c r="CA87" s="27"/>
    </row>
    <row r="88" spans="1:79">
      <c r="A88" s="27" t="s">
        <v>512</v>
      </c>
      <c r="B88" s="27" t="s">
        <v>513</v>
      </c>
      <c r="C88" s="27" t="s">
        <v>274</v>
      </c>
      <c r="D88" s="27" t="s">
        <v>288</v>
      </c>
      <c r="E88" s="27" t="s">
        <v>282</v>
      </c>
      <c r="F88" s="29">
        <v>23477.1</v>
      </c>
      <c r="G88" s="29">
        <v>21805.200000000001</v>
      </c>
      <c r="H88" s="29">
        <v>25221.1</v>
      </c>
      <c r="I88" s="29">
        <v>30566.7</v>
      </c>
      <c r="J88" s="29">
        <v>32277.3</v>
      </c>
      <c r="K88" s="29">
        <v>33972.6</v>
      </c>
      <c r="L88" s="29">
        <v>35146.300000000003</v>
      </c>
      <c r="M88" s="29">
        <v>38609.800000000003</v>
      </c>
      <c r="N88" s="29">
        <v>41767.199999999997</v>
      </c>
      <c r="O88" s="29">
        <v>46895.5</v>
      </c>
      <c r="P88" s="29">
        <v>57923.199999999997</v>
      </c>
      <c r="Q88" s="29">
        <v>64871.6</v>
      </c>
      <c r="R88" s="29">
        <v>63878.9</v>
      </c>
      <c r="S88" s="29">
        <v>69524.7</v>
      </c>
      <c r="T88" s="29">
        <v>72628.399999999994</v>
      </c>
      <c r="U88" s="29">
        <v>76383.8</v>
      </c>
      <c r="V88" s="29">
        <v>81607.100000000006</v>
      </c>
      <c r="W88" s="29">
        <v>82721.100000000006</v>
      </c>
      <c r="X88" s="29">
        <v>73498</v>
      </c>
      <c r="Y88" s="29">
        <v>68330.3</v>
      </c>
      <c r="Z88" s="29">
        <v>64922.400000000001</v>
      </c>
      <c r="AA88" s="29">
        <v>67899.399999999994</v>
      </c>
      <c r="AB88" s="29">
        <v>70742.600000000006</v>
      </c>
      <c r="AC88" s="29">
        <v>76828.7</v>
      </c>
      <c r="AD88" s="29">
        <v>78338.100000000006</v>
      </c>
      <c r="AE88" s="29">
        <v>78384.399999999994</v>
      </c>
      <c r="AF88" s="29">
        <v>78980.800000000003</v>
      </c>
      <c r="AG88" s="29">
        <v>80857.7</v>
      </c>
      <c r="AH88" s="29">
        <v>78207.899999999994</v>
      </c>
      <c r="AI88" s="29">
        <v>79282.899999999994</v>
      </c>
      <c r="AJ88" s="29">
        <v>76143.600000000006</v>
      </c>
      <c r="AK88" s="29">
        <v>72504.600000000006</v>
      </c>
      <c r="AL88" s="29">
        <v>72169.899999999994</v>
      </c>
      <c r="AM88" s="29">
        <v>75294</v>
      </c>
      <c r="AN88" s="29">
        <v>76415</v>
      </c>
      <c r="AO88" s="29">
        <v>81174.100000000006</v>
      </c>
      <c r="AP88" s="29">
        <v>89139.9</v>
      </c>
      <c r="AQ88" s="29">
        <v>94368.4</v>
      </c>
      <c r="AR88" s="29">
        <v>91740.9</v>
      </c>
      <c r="AS88" s="29">
        <v>89365.5</v>
      </c>
      <c r="AT88" s="29">
        <v>88192.7</v>
      </c>
      <c r="AU88" s="29">
        <v>85901.6</v>
      </c>
      <c r="AV88" s="30">
        <v>95854.88</v>
      </c>
      <c r="AW88" s="31">
        <v>97298.6</v>
      </c>
      <c r="AX88" s="31">
        <v>98831.9</v>
      </c>
      <c r="AY88" s="31">
        <v>101940.3</v>
      </c>
      <c r="AZ88" s="31">
        <v>104141.97</v>
      </c>
      <c r="BA88" s="31">
        <v>108102.7</v>
      </c>
      <c r="BB88" s="29" t="s">
        <v>275</v>
      </c>
      <c r="BC88" s="29" t="s">
        <v>275</v>
      </c>
      <c r="BD88" s="29" t="s">
        <v>275</v>
      </c>
      <c r="BE88" s="29" t="s">
        <v>275</v>
      </c>
      <c r="BF88" s="29" t="s">
        <v>275</v>
      </c>
      <c r="BG88" s="29" t="s">
        <v>275</v>
      </c>
      <c r="BH88" s="29" t="s">
        <v>275</v>
      </c>
      <c r="BI88" s="29" t="s">
        <v>275</v>
      </c>
      <c r="BJ88" s="29" t="s">
        <v>275</v>
      </c>
      <c r="BK88" s="29" t="s">
        <v>275</v>
      </c>
      <c r="BL88" s="29" t="s">
        <v>275</v>
      </c>
      <c r="BM88" s="29" t="s">
        <v>275</v>
      </c>
      <c r="BN88" s="29" t="s">
        <v>275</v>
      </c>
      <c r="BO88" s="29" t="s">
        <v>275</v>
      </c>
      <c r="BP88" s="29" t="s">
        <v>275</v>
      </c>
      <c r="BQ88" s="29" t="s">
        <v>275</v>
      </c>
      <c r="BR88" s="29" t="s">
        <v>275</v>
      </c>
      <c r="BS88" s="29" t="s">
        <v>275</v>
      </c>
      <c r="BT88" s="29" t="s">
        <v>275</v>
      </c>
      <c r="BU88" s="29" t="s">
        <v>275</v>
      </c>
      <c r="BV88" s="29" t="s">
        <v>275</v>
      </c>
      <c r="BW88" s="29" t="s">
        <v>275</v>
      </c>
      <c r="BX88" s="29" t="s">
        <v>275</v>
      </c>
      <c r="BY88" s="27" t="s">
        <v>496</v>
      </c>
      <c r="BZ88" s="27" t="s">
        <v>514</v>
      </c>
      <c r="CA88" s="27"/>
    </row>
    <row r="89" spans="1:79">
      <c r="A89" s="27" t="s">
        <v>515</v>
      </c>
      <c r="B89" s="27" t="s">
        <v>516</v>
      </c>
      <c r="C89" s="27" t="s">
        <v>274</v>
      </c>
      <c r="D89" s="27" t="s">
        <v>288</v>
      </c>
      <c r="E89" s="27" t="s">
        <v>282</v>
      </c>
      <c r="F89" s="29">
        <v>1861.2</v>
      </c>
      <c r="G89" s="29">
        <v>2151.6999999999998</v>
      </c>
      <c r="H89" s="29">
        <v>2283.5</v>
      </c>
      <c r="I89" s="29">
        <v>2964</v>
      </c>
      <c r="J89" s="29">
        <v>3752.5</v>
      </c>
      <c r="K89" s="29">
        <v>4509.1000000000004</v>
      </c>
      <c r="L89" s="29">
        <v>5717</v>
      </c>
      <c r="M89" s="29">
        <v>6434</v>
      </c>
      <c r="N89" s="29">
        <v>7098</v>
      </c>
      <c r="O89" s="29">
        <v>7953</v>
      </c>
      <c r="P89" s="29">
        <v>9300.2999999999993</v>
      </c>
      <c r="Q89" s="29">
        <v>10337.6</v>
      </c>
      <c r="R89" s="29">
        <v>11728.3</v>
      </c>
      <c r="S89" s="29">
        <v>13271</v>
      </c>
      <c r="T89" s="29">
        <v>15089.2</v>
      </c>
      <c r="U89" s="29">
        <v>16201.3</v>
      </c>
      <c r="V89" s="29">
        <v>17966.3</v>
      </c>
      <c r="W89" s="29">
        <v>19673.8</v>
      </c>
      <c r="X89" s="29">
        <v>19857.5</v>
      </c>
      <c r="Y89" s="29">
        <v>22004.799999999999</v>
      </c>
      <c r="Z89" s="29">
        <v>24472.6</v>
      </c>
      <c r="AA89" s="29">
        <v>25710.400000000001</v>
      </c>
      <c r="AB89" s="29">
        <v>27935.5</v>
      </c>
      <c r="AC89" s="29">
        <v>28923.8</v>
      </c>
      <c r="AD89" s="29">
        <v>30885.9</v>
      </c>
      <c r="AE89" s="29">
        <v>33077</v>
      </c>
      <c r="AF89" s="29">
        <v>33982</v>
      </c>
      <c r="AG89" s="29">
        <v>35332.9</v>
      </c>
      <c r="AH89" s="29">
        <v>36616</v>
      </c>
      <c r="AI89" s="29">
        <v>38327</v>
      </c>
      <c r="AJ89" s="29">
        <v>39918.400000000001</v>
      </c>
      <c r="AK89" s="29">
        <v>39822.699999999997</v>
      </c>
      <c r="AL89" s="29">
        <v>40543.1</v>
      </c>
      <c r="AM89" s="29">
        <v>39510.300000000003</v>
      </c>
      <c r="AN89" s="29">
        <v>40510.699999999997</v>
      </c>
      <c r="AO89" s="29">
        <v>41760.400000000001</v>
      </c>
      <c r="AP89" s="29">
        <v>41262.6</v>
      </c>
      <c r="AQ89" s="29">
        <v>43813.8</v>
      </c>
      <c r="AR89" s="29">
        <v>43082.6</v>
      </c>
      <c r="AS89" s="29">
        <v>44927.6</v>
      </c>
      <c r="AT89" s="29">
        <v>46762.3</v>
      </c>
      <c r="AU89" s="29">
        <v>48610.400000000001</v>
      </c>
      <c r="AV89" s="30">
        <v>48083.51</v>
      </c>
      <c r="AW89" s="31">
        <v>48404.74</v>
      </c>
      <c r="AX89" s="31">
        <v>49559.44</v>
      </c>
      <c r="AY89" s="31">
        <v>51493.45</v>
      </c>
      <c r="AZ89" s="31">
        <v>52118.55</v>
      </c>
      <c r="BA89" s="31">
        <v>53485.87</v>
      </c>
      <c r="BB89" s="29" t="s">
        <v>275</v>
      </c>
      <c r="BC89" s="29" t="s">
        <v>275</v>
      </c>
      <c r="BD89" s="29" t="s">
        <v>275</v>
      </c>
      <c r="BE89" s="29" t="s">
        <v>275</v>
      </c>
      <c r="BF89" s="29" t="s">
        <v>275</v>
      </c>
      <c r="BG89" s="29" t="s">
        <v>275</v>
      </c>
      <c r="BH89" s="29" t="s">
        <v>275</v>
      </c>
      <c r="BI89" s="29" t="s">
        <v>275</v>
      </c>
      <c r="BJ89" s="29" t="s">
        <v>275</v>
      </c>
      <c r="BK89" s="29" t="s">
        <v>275</v>
      </c>
      <c r="BL89" s="29" t="s">
        <v>275</v>
      </c>
      <c r="BM89" s="29" t="s">
        <v>275</v>
      </c>
      <c r="BN89" s="29" t="s">
        <v>275</v>
      </c>
      <c r="BO89" s="29" t="s">
        <v>275</v>
      </c>
      <c r="BP89" s="29" t="s">
        <v>275</v>
      </c>
      <c r="BQ89" s="29" t="s">
        <v>275</v>
      </c>
      <c r="BR89" s="29" t="s">
        <v>275</v>
      </c>
      <c r="BS89" s="29" t="s">
        <v>275</v>
      </c>
      <c r="BT89" s="29" t="s">
        <v>275</v>
      </c>
      <c r="BU89" s="29" t="s">
        <v>275</v>
      </c>
      <c r="BV89" s="29" t="s">
        <v>275</v>
      </c>
      <c r="BW89" s="29" t="s">
        <v>275</v>
      </c>
      <c r="BX89" s="29" t="s">
        <v>275</v>
      </c>
      <c r="BY89" s="27" t="s">
        <v>496</v>
      </c>
      <c r="BZ89" s="27" t="s">
        <v>517</v>
      </c>
      <c r="CA89" s="27"/>
    </row>
    <row r="90" spans="1:79">
      <c r="A90" s="27" t="s">
        <v>518</v>
      </c>
      <c r="B90" s="27" t="s">
        <v>519</v>
      </c>
      <c r="C90" s="27" t="s">
        <v>274</v>
      </c>
      <c r="D90" s="27" t="s">
        <v>288</v>
      </c>
      <c r="E90" s="27" t="s">
        <v>282</v>
      </c>
      <c r="F90" s="29">
        <v>0</v>
      </c>
      <c r="G90" s="29">
        <v>0</v>
      </c>
      <c r="H90" s="29">
        <v>0</v>
      </c>
      <c r="I90" s="29">
        <v>0</v>
      </c>
      <c r="J90" s="29">
        <v>0</v>
      </c>
      <c r="K90" s="29">
        <v>0</v>
      </c>
      <c r="L90" s="29">
        <v>0</v>
      </c>
      <c r="M90" s="29">
        <v>0</v>
      </c>
      <c r="N90" s="29">
        <v>0</v>
      </c>
      <c r="O90" s="29">
        <v>0</v>
      </c>
      <c r="P90" s="29">
        <v>0</v>
      </c>
      <c r="Q90" s="29">
        <v>0</v>
      </c>
      <c r="R90" s="29">
        <v>0</v>
      </c>
      <c r="S90" s="29">
        <v>0</v>
      </c>
      <c r="T90" s="29">
        <v>0</v>
      </c>
      <c r="U90" s="29">
        <v>0</v>
      </c>
      <c r="V90" s="29">
        <v>0</v>
      </c>
      <c r="W90" s="29">
        <v>0</v>
      </c>
      <c r="X90" s="29">
        <v>0</v>
      </c>
      <c r="Y90" s="29">
        <v>0</v>
      </c>
      <c r="Z90" s="29">
        <v>0</v>
      </c>
      <c r="AA90" s="29">
        <v>0</v>
      </c>
      <c r="AB90" s="29">
        <v>0</v>
      </c>
      <c r="AC90" s="29">
        <v>0</v>
      </c>
      <c r="AD90" s="29">
        <v>0</v>
      </c>
      <c r="AE90" s="29">
        <v>0</v>
      </c>
      <c r="AF90" s="29">
        <v>0</v>
      </c>
      <c r="AG90" s="29">
        <v>0</v>
      </c>
      <c r="AH90" s="29">
        <v>0</v>
      </c>
      <c r="AI90" s="29">
        <v>0</v>
      </c>
      <c r="AJ90" s="29">
        <v>0</v>
      </c>
      <c r="AK90" s="29">
        <v>0</v>
      </c>
      <c r="AL90" s="29">
        <v>0</v>
      </c>
      <c r="AM90" s="29">
        <v>0</v>
      </c>
      <c r="AN90" s="29">
        <v>0</v>
      </c>
      <c r="AO90" s="29">
        <v>0</v>
      </c>
      <c r="AP90" s="29">
        <v>0</v>
      </c>
      <c r="AQ90" s="29">
        <v>0</v>
      </c>
      <c r="AR90" s="29">
        <v>0</v>
      </c>
      <c r="AS90" s="29">
        <v>0</v>
      </c>
      <c r="AT90" s="29">
        <v>0</v>
      </c>
      <c r="AU90" s="29">
        <v>0</v>
      </c>
      <c r="AV90" s="30">
        <v>722.01</v>
      </c>
      <c r="AW90" s="31">
        <v>0</v>
      </c>
      <c r="AX90" s="31">
        <v>937.71</v>
      </c>
      <c r="AY90" s="31">
        <v>-385.44</v>
      </c>
      <c r="AZ90" s="31">
        <v>-792</v>
      </c>
      <c r="BA90" s="31">
        <v>-1631.86</v>
      </c>
      <c r="BB90" s="29" t="s">
        <v>275</v>
      </c>
      <c r="BC90" s="29" t="s">
        <v>275</v>
      </c>
      <c r="BD90" s="29" t="s">
        <v>275</v>
      </c>
      <c r="BE90" s="29" t="s">
        <v>275</v>
      </c>
      <c r="BF90" s="29" t="s">
        <v>275</v>
      </c>
      <c r="BG90" s="29" t="s">
        <v>275</v>
      </c>
      <c r="BH90" s="29" t="s">
        <v>275</v>
      </c>
      <c r="BI90" s="29" t="s">
        <v>275</v>
      </c>
      <c r="BJ90" s="29" t="s">
        <v>275</v>
      </c>
      <c r="BK90" s="29" t="s">
        <v>275</v>
      </c>
      <c r="BL90" s="29" t="s">
        <v>275</v>
      </c>
      <c r="BM90" s="29" t="s">
        <v>275</v>
      </c>
      <c r="BN90" s="29" t="s">
        <v>275</v>
      </c>
      <c r="BO90" s="29" t="s">
        <v>275</v>
      </c>
      <c r="BP90" s="29" t="s">
        <v>275</v>
      </c>
      <c r="BQ90" s="29" t="s">
        <v>275</v>
      </c>
      <c r="BR90" s="29" t="s">
        <v>275</v>
      </c>
      <c r="BS90" s="29" t="s">
        <v>275</v>
      </c>
      <c r="BT90" s="29" t="s">
        <v>275</v>
      </c>
      <c r="BU90" s="29" t="s">
        <v>275</v>
      </c>
      <c r="BV90" s="29" t="s">
        <v>275</v>
      </c>
      <c r="BW90" s="29" t="s">
        <v>275</v>
      </c>
      <c r="BX90" s="29" t="s">
        <v>275</v>
      </c>
      <c r="BY90" s="27" t="s">
        <v>496</v>
      </c>
      <c r="BZ90" s="27" t="s">
        <v>520</v>
      </c>
      <c r="CA90" s="27"/>
    </row>
    <row r="91" spans="1:79">
      <c r="A91" s="27" t="s">
        <v>521</v>
      </c>
      <c r="B91" s="27" t="s">
        <v>522</v>
      </c>
      <c r="C91" s="27" t="s">
        <v>274</v>
      </c>
      <c r="D91" s="27" t="s">
        <v>288</v>
      </c>
      <c r="E91" s="27" t="s">
        <v>282</v>
      </c>
      <c r="F91" s="29">
        <v>96302</v>
      </c>
      <c r="G91" s="29">
        <v>102126.2</v>
      </c>
      <c r="H91" s="29">
        <v>111845.6</v>
      </c>
      <c r="I91" s="29">
        <v>122853.2</v>
      </c>
      <c r="J91" s="29">
        <v>134147.9</v>
      </c>
      <c r="K91" s="29">
        <v>145947.9</v>
      </c>
      <c r="L91" s="29">
        <v>161156</v>
      </c>
      <c r="M91" s="29">
        <v>180527.7</v>
      </c>
      <c r="N91" s="29">
        <v>203127.4</v>
      </c>
      <c r="O91" s="29">
        <v>222008.6</v>
      </c>
      <c r="P91" s="29">
        <v>242657.1</v>
      </c>
      <c r="Q91" s="29">
        <v>268159.40000000002</v>
      </c>
      <c r="R91" s="29">
        <v>289481.2</v>
      </c>
      <c r="S91" s="29">
        <v>313256.5</v>
      </c>
      <c r="T91" s="29">
        <v>342838.3</v>
      </c>
      <c r="U91" s="29">
        <v>374082.9</v>
      </c>
      <c r="V91" s="29">
        <v>403357.9</v>
      </c>
      <c r="W91" s="29">
        <v>432243.7</v>
      </c>
      <c r="X91" s="29">
        <v>421757.5</v>
      </c>
      <c r="Y91" s="29">
        <v>460854.1</v>
      </c>
      <c r="Z91" s="29">
        <v>495988.5</v>
      </c>
      <c r="AA91" s="29">
        <v>526377.30000000005</v>
      </c>
      <c r="AB91" s="29">
        <v>570718.19999999995</v>
      </c>
      <c r="AC91" s="29">
        <v>584946.4</v>
      </c>
      <c r="AD91" s="29">
        <v>603821.19999999995</v>
      </c>
      <c r="AE91" s="29">
        <v>630413.80000000005</v>
      </c>
      <c r="AF91" s="29">
        <v>661440.19999999995</v>
      </c>
      <c r="AG91" s="29">
        <v>699782.6</v>
      </c>
      <c r="AH91" s="29">
        <v>726754.5</v>
      </c>
      <c r="AI91" s="29">
        <v>741371.5</v>
      </c>
      <c r="AJ91" s="29">
        <v>779211.7</v>
      </c>
      <c r="AK91" s="29">
        <v>809610.3</v>
      </c>
      <c r="AL91" s="29">
        <v>836807.2</v>
      </c>
      <c r="AM91" s="29">
        <v>866807.8</v>
      </c>
      <c r="AN91" s="29">
        <v>894040.5</v>
      </c>
      <c r="AO91" s="29">
        <v>921469.8</v>
      </c>
      <c r="AP91" s="29">
        <v>948419.1</v>
      </c>
      <c r="AQ91" s="29">
        <v>973106.4</v>
      </c>
      <c r="AR91" s="29">
        <v>1010422.8</v>
      </c>
      <c r="AS91" s="29">
        <v>1044553.6</v>
      </c>
      <c r="AT91" s="29">
        <v>1036168.9</v>
      </c>
      <c r="AU91" s="29">
        <v>1075381.7</v>
      </c>
      <c r="AV91" s="30">
        <v>1098297.3</v>
      </c>
      <c r="AW91" s="31">
        <v>1112343.7</v>
      </c>
      <c r="AX91" s="31">
        <v>1137663.2</v>
      </c>
      <c r="AY91" s="31">
        <v>1170278.8999999999</v>
      </c>
      <c r="AZ91" s="31">
        <v>1203105.3</v>
      </c>
      <c r="BA91" s="31">
        <v>1239262.3999999999</v>
      </c>
      <c r="BB91" s="29" t="s">
        <v>275</v>
      </c>
      <c r="BC91" s="29" t="s">
        <v>275</v>
      </c>
      <c r="BD91" s="29" t="s">
        <v>275</v>
      </c>
      <c r="BE91" s="29" t="s">
        <v>275</v>
      </c>
      <c r="BF91" s="29" t="s">
        <v>275</v>
      </c>
      <c r="BG91" s="29" t="s">
        <v>275</v>
      </c>
      <c r="BH91" s="29" t="s">
        <v>275</v>
      </c>
      <c r="BI91" s="29" t="s">
        <v>275</v>
      </c>
      <c r="BJ91" s="29" t="s">
        <v>275</v>
      </c>
      <c r="BK91" s="29" t="s">
        <v>275</v>
      </c>
      <c r="BL91" s="29" t="s">
        <v>275</v>
      </c>
      <c r="BM91" s="29" t="s">
        <v>275</v>
      </c>
      <c r="BN91" s="29" t="s">
        <v>275</v>
      </c>
      <c r="BO91" s="29" t="s">
        <v>275</v>
      </c>
      <c r="BP91" s="29" t="s">
        <v>275</v>
      </c>
      <c r="BQ91" s="29" t="s">
        <v>275</v>
      </c>
      <c r="BR91" s="29" t="s">
        <v>275</v>
      </c>
      <c r="BS91" s="29" t="s">
        <v>275</v>
      </c>
      <c r="BT91" s="29" t="s">
        <v>275</v>
      </c>
      <c r="BU91" s="29" t="s">
        <v>275</v>
      </c>
      <c r="BV91" s="29" t="s">
        <v>275</v>
      </c>
      <c r="BW91" s="29" t="s">
        <v>275</v>
      </c>
      <c r="BX91" s="29" t="s">
        <v>275</v>
      </c>
      <c r="BY91" s="27" t="s">
        <v>496</v>
      </c>
      <c r="BZ91" s="27" t="s">
        <v>523</v>
      </c>
      <c r="CA91" s="27" t="s">
        <v>502</v>
      </c>
    </row>
    <row r="92" spans="1:79">
      <c r="A92" s="27" t="s">
        <v>524</v>
      </c>
      <c r="B92" s="27" t="s">
        <v>525</v>
      </c>
      <c r="C92" s="27" t="s">
        <v>274</v>
      </c>
      <c r="D92" s="27" t="s">
        <v>288</v>
      </c>
      <c r="E92" s="27" t="s">
        <v>282</v>
      </c>
      <c r="F92" s="29">
        <v>19199.2</v>
      </c>
      <c r="G92" s="29">
        <v>20268.2</v>
      </c>
      <c r="H92" s="29">
        <v>21366.1</v>
      </c>
      <c r="I92" s="29">
        <v>22601.4</v>
      </c>
      <c r="J92" s="29">
        <v>23325.200000000001</v>
      </c>
      <c r="K92" s="29">
        <v>24495.1</v>
      </c>
      <c r="L92" s="29">
        <v>25915.5</v>
      </c>
      <c r="M92" s="29">
        <v>27470.2</v>
      </c>
      <c r="N92" s="29">
        <v>29429.1</v>
      </c>
      <c r="O92" s="29">
        <v>31582.400000000001</v>
      </c>
      <c r="P92" s="29">
        <v>33862.5</v>
      </c>
      <c r="Q92" s="29">
        <v>36333.9</v>
      </c>
      <c r="R92" s="29">
        <v>38871.199999999997</v>
      </c>
      <c r="S92" s="29">
        <v>41488.699999999997</v>
      </c>
      <c r="T92" s="29">
        <v>43689.4</v>
      </c>
      <c r="U92" s="29">
        <v>45500.4</v>
      </c>
      <c r="V92" s="29">
        <v>48521.1</v>
      </c>
      <c r="W92" s="29">
        <v>51409.5</v>
      </c>
      <c r="X92" s="29">
        <v>53372.3</v>
      </c>
      <c r="Y92" s="29">
        <v>56318.7</v>
      </c>
      <c r="Z92" s="29">
        <v>57423.5</v>
      </c>
      <c r="AA92" s="29">
        <v>59113.4</v>
      </c>
      <c r="AB92" s="29">
        <v>61357.9</v>
      </c>
      <c r="AC92" s="29">
        <v>63818.3</v>
      </c>
      <c r="AD92" s="29">
        <v>66405.7</v>
      </c>
      <c r="AE92" s="29">
        <v>69115.100000000006</v>
      </c>
      <c r="AF92" s="29">
        <v>72070.2</v>
      </c>
      <c r="AG92" s="29">
        <v>74602.100000000006</v>
      </c>
      <c r="AH92" s="29">
        <v>76676.600000000006</v>
      </c>
      <c r="AI92" s="29">
        <v>80058</v>
      </c>
      <c r="AJ92" s="29">
        <v>82556.2</v>
      </c>
      <c r="AK92" s="29">
        <v>84904.4</v>
      </c>
      <c r="AL92" s="29">
        <v>87761.3</v>
      </c>
      <c r="AM92" s="29">
        <v>90220.5</v>
      </c>
      <c r="AN92" s="29">
        <v>92971.9</v>
      </c>
      <c r="AO92" s="29">
        <v>95491</v>
      </c>
      <c r="AP92" s="29">
        <v>98023.1</v>
      </c>
      <c r="AQ92" s="29">
        <v>100722.9</v>
      </c>
      <c r="AR92" s="29">
        <v>104100.6</v>
      </c>
      <c r="AS92" s="29">
        <v>108116.5</v>
      </c>
      <c r="AT92" s="29">
        <v>111463.5</v>
      </c>
      <c r="AU92" s="29">
        <v>115622.8</v>
      </c>
      <c r="AV92" s="30">
        <v>114917.27</v>
      </c>
      <c r="AW92" s="31">
        <v>116128.08</v>
      </c>
      <c r="AX92" s="31">
        <v>118275.66</v>
      </c>
      <c r="AY92" s="31">
        <v>121734.86</v>
      </c>
      <c r="AZ92" s="31">
        <v>124277.37</v>
      </c>
      <c r="BA92" s="31">
        <v>128440.24</v>
      </c>
      <c r="BB92" s="29" t="s">
        <v>275</v>
      </c>
      <c r="BC92" s="29" t="s">
        <v>275</v>
      </c>
      <c r="BD92" s="29" t="s">
        <v>275</v>
      </c>
      <c r="BE92" s="29" t="s">
        <v>275</v>
      </c>
      <c r="BF92" s="29" t="s">
        <v>275</v>
      </c>
      <c r="BG92" s="29" t="s">
        <v>275</v>
      </c>
      <c r="BH92" s="29" t="s">
        <v>275</v>
      </c>
      <c r="BI92" s="29" t="s">
        <v>275</v>
      </c>
      <c r="BJ92" s="29" t="s">
        <v>275</v>
      </c>
      <c r="BK92" s="29" t="s">
        <v>275</v>
      </c>
      <c r="BL92" s="29" t="s">
        <v>275</v>
      </c>
      <c r="BM92" s="29" t="s">
        <v>275</v>
      </c>
      <c r="BN92" s="29" t="s">
        <v>275</v>
      </c>
      <c r="BO92" s="29" t="s">
        <v>275</v>
      </c>
      <c r="BP92" s="29" t="s">
        <v>275</v>
      </c>
      <c r="BQ92" s="29" t="s">
        <v>275</v>
      </c>
      <c r="BR92" s="29" t="s">
        <v>275</v>
      </c>
      <c r="BS92" s="29" t="s">
        <v>275</v>
      </c>
      <c r="BT92" s="29" t="s">
        <v>275</v>
      </c>
      <c r="BU92" s="29" t="s">
        <v>275</v>
      </c>
      <c r="BV92" s="29" t="s">
        <v>275</v>
      </c>
      <c r="BW92" s="29" t="s">
        <v>275</v>
      </c>
      <c r="BX92" s="29" t="s">
        <v>275</v>
      </c>
      <c r="BY92" s="27" t="s">
        <v>496</v>
      </c>
      <c r="BZ92" s="27" t="s">
        <v>526</v>
      </c>
      <c r="CA92" s="27"/>
    </row>
    <row r="93" spans="1:79">
      <c r="A93" s="27" t="s">
        <v>527</v>
      </c>
      <c r="B93" s="27" t="s">
        <v>528</v>
      </c>
      <c r="C93" s="27" t="s">
        <v>274</v>
      </c>
      <c r="D93" s="27" t="s">
        <v>288</v>
      </c>
      <c r="E93" s="27" t="s">
        <v>282</v>
      </c>
      <c r="F93" s="29">
        <v>4182.2</v>
      </c>
      <c r="G93" s="29">
        <v>3914.8</v>
      </c>
      <c r="H93" s="29">
        <v>4299</v>
      </c>
      <c r="I93" s="29">
        <v>4761</v>
      </c>
      <c r="J93" s="29">
        <v>5572.7</v>
      </c>
      <c r="K93" s="29">
        <v>6805.4</v>
      </c>
      <c r="L93" s="29">
        <v>7846.1</v>
      </c>
      <c r="M93" s="29">
        <v>9963.1</v>
      </c>
      <c r="N93" s="29">
        <v>12925.5</v>
      </c>
      <c r="O93" s="29">
        <v>14946.9</v>
      </c>
      <c r="P93" s="29">
        <v>16432.599999999999</v>
      </c>
      <c r="Q93" s="29">
        <v>19098.400000000001</v>
      </c>
      <c r="R93" s="29">
        <v>21577.4</v>
      </c>
      <c r="S93" s="29">
        <v>25362.6</v>
      </c>
      <c r="T93" s="29">
        <v>28270.9</v>
      </c>
      <c r="U93" s="29">
        <v>32153.1</v>
      </c>
      <c r="V93" s="29">
        <v>33979.800000000003</v>
      </c>
      <c r="W93" s="29">
        <v>35096.300000000003</v>
      </c>
      <c r="X93" s="29">
        <v>33460.199999999997</v>
      </c>
      <c r="Y93" s="29">
        <v>36162.300000000003</v>
      </c>
      <c r="Z93" s="29">
        <v>35656.300000000003</v>
      </c>
      <c r="AA93" s="29">
        <v>38608.6</v>
      </c>
      <c r="AB93" s="29">
        <v>47820.9</v>
      </c>
      <c r="AC93" s="29">
        <v>47551.1</v>
      </c>
      <c r="AD93" s="29">
        <v>47417.7</v>
      </c>
      <c r="AE93" s="29">
        <v>50502.2</v>
      </c>
      <c r="AF93" s="29">
        <v>52810.8</v>
      </c>
      <c r="AG93" s="29">
        <v>59363.7</v>
      </c>
      <c r="AH93" s="29">
        <v>63003.3</v>
      </c>
      <c r="AI93" s="29">
        <v>66637.3</v>
      </c>
      <c r="AJ93" s="29">
        <v>68643.399999999994</v>
      </c>
      <c r="AK93" s="29">
        <v>70355.899999999994</v>
      </c>
      <c r="AL93" s="29">
        <v>73997.3</v>
      </c>
      <c r="AM93" s="29">
        <v>77292.5</v>
      </c>
      <c r="AN93" s="29">
        <v>82077.2</v>
      </c>
      <c r="AO93" s="29">
        <v>88257.8</v>
      </c>
      <c r="AP93" s="29">
        <v>89948.1</v>
      </c>
      <c r="AQ93" s="29">
        <v>93709.1</v>
      </c>
      <c r="AR93" s="29">
        <v>98999.6</v>
      </c>
      <c r="AS93" s="29">
        <v>102359.9</v>
      </c>
      <c r="AT93" s="29">
        <v>112144.8</v>
      </c>
      <c r="AU93" s="29">
        <v>119643.5</v>
      </c>
      <c r="AV93" s="30">
        <v>115126.44</v>
      </c>
      <c r="AW93" s="31">
        <v>115710</v>
      </c>
      <c r="AX93" s="31">
        <v>118733.03</v>
      </c>
      <c r="AY93" s="31">
        <v>123002.72</v>
      </c>
      <c r="AZ93" s="31">
        <v>126754.11</v>
      </c>
      <c r="BA93" s="31">
        <v>129979.03</v>
      </c>
      <c r="BB93" s="29" t="s">
        <v>275</v>
      </c>
      <c r="BC93" s="29" t="s">
        <v>275</v>
      </c>
      <c r="BD93" s="29" t="s">
        <v>275</v>
      </c>
      <c r="BE93" s="29" t="s">
        <v>275</v>
      </c>
      <c r="BF93" s="29" t="s">
        <v>275</v>
      </c>
      <c r="BG93" s="29" t="s">
        <v>275</v>
      </c>
      <c r="BH93" s="29" t="s">
        <v>275</v>
      </c>
      <c r="BI93" s="29" t="s">
        <v>275</v>
      </c>
      <c r="BJ93" s="29" t="s">
        <v>275</v>
      </c>
      <c r="BK93" s="29" t="s">
        <v>275</v>
      </c>
      <c r="BL93" s="29" t="s">
        <v>275</v>
      </c>
      <c r="BM93" s="29" t="s">
        <v>275</v>
      </c>
      <c r="BN93" s="29" t="s">
        <v>275</v>
      </c>
      <c r="BO93" s="29" t="s">
        <v>275</v>
      </c>
      <c r="BP93" s="29" t="s">
        <v>275</v>
      </c>
      <c r="BQ93" s="29" t="s">
        <v>275</v>
      </c>
      <c r="BR93" s="29" t="s">
        <v>275</v>
      </c>
      <c r="BS93" s="29" t="s">
        <v>275</v>
      </c>
      <c r="BT93" s="29" t="s">
        <v>275</v>
      </c>
      <c r="BU93" s="29" t="s">
        <v>275</v>
      </c>
      <c r="BV93" s="29" t="s">
        <v>275</v>
      </c>
      <c r="BW93" s="29" t="s">
        <v>275</v>
      </c>
      <c r="BX93" s="29" t="s">
        <v>275</v>
      </c>
      <c r="BY93" s="27" t="s">
        <v>496</v>
      </c>
      <c r="BZ93" s="27" t="s">
        <v>529</v>
      </c>
      <c r="CA93" s="27"/>
    </row>
    <row r="94" spans="1:79">
      <c r="A94" s="27" t="s">
        <v>530</v>
      </c>
      <c r="B94" s="27" t="s">
        <v>531</v>
      </c>
      <c r="C94" s="27" t="s">
        <v>274</v>
      </c>
      <c r="D94" s="27" t="s">
        <v>288</v>
      </c>
      <c r="E94" s="27" t="s">
        <v>282</v>
      </c>
      <c r="F94" s="29">
        <v>19482.8</v>
      </c>
      <c r="G94" s="29">
        <v>21313.9</v>
      </c>
      <c r="H94" s="29">
        <v>23153.9</v>
      </c>
      <c r="I94" s="29">
        <v>25180.799999999999</v>
      </c>
      <c r="J94" s="29">
        <v>26982.400000000001</v>
      </c>
      <c r="K94" s="29">
        <v>28398.5</v>
      </c>
      <c r="L94" s="29">
        <v>32183.5</v>
      </c>
      <c r="M94" s="29">
        <v>36253.4</v>
      </c>
      <c r="N94" s="29">
        <v>40350.6</v>
      </c>
      <c r="O94" s="29">
        <v>42802.7</v>
      </c>
      <c r="P94" s="29">
        <v>46399.6</v>
      </c>
      <c r="Q94" s="29">
        <v>50138.6</v>
      </c>
      <c r="R94" s="29">
        <v>52191.4</v>
      </c>
      <c r="S94" s="29">
        <v>55515.1</v>
      </c>
      <c r="T94" s="29">
        <v>59364.1</v>
      </c>
      <c r="U94" s="29">
        <v>62887.8</v>
      </c>
      <c r="V94" s="29">
        <v>66562.100000000006</v>
      </c>
      <c r="W94" s="29">
        <v>68776.100000000006</v>
      </c>
      <c r="X94" s="29">
        <v>63078.3</v>
      </c>
      <c r="Y94" s="29">
        <v>72148.600000000006</v>
      </c>
      <c r="Z94" s="29">
        <v>78299.8</v>
      </c>
      <c r="AA94" s="29">
        <v>80237.600000000006</v>
      </c>
      <c r="AB94" s="29">
        <v>85024.9</v>
      </c>
      <c r="AC94" s="29">
        <v>82046.100000000006</v>
      </c>
      <c r="AD94" s="29">
        <v>81960.800000000003</v>
      </c>
      <c r="AE94" s="29">
        <v>84500.2</v>
      </c>
      <c r="AF94" s="29">
        <v>87844.7</v>
      </c>
      <c r="AG94" s="29">
        <v>92573.6</v>
      </c>
      <c r="AH94" s="29">
        <v>94189.2</v>
      </c>
      <c r="AI94" s="29">
        <v>94008.7</v>
      </c>
      <c r="AJ94" s="29">
        <v>101941.3</v>
      </c>
      <c r="AK94" s="29">
        <v>108055.7</v>
      </c>
      <c r="AL94" s="29">
        <v>112771</v>
      </c>
      <c r="AM94" s="29">
        <v>118044.4</v>
      </c>
      <c r="AN94" s="29">
        <v>118923.2</v>
      </c>
      <c r="AO94" s="29">
        <v>123433.2</v>
      </c>
      <c r="AP94" s="29">
        <v>126132</v>
      </c>
      <c r="AQ94" s="29">
        <v>129378</v>
      </c>
      <c r="AR94" s="29">
        <v>132620</v>
      </c>
      <c r="AS94" s="29">
        <v>137252.29999999999</v>
      </c>
      <c r="AT94" s="29">
        <v>135437.4</v>
      </c>
      <c r="AU94" s="29">
        <v>140879.6</v>
      </c>
      <c r="AV94" s="30">
        <v>145362.06</v>
      </c>
      <c r="AW94" s="31">
        <v>146873.53</v>
      </c>
      <c r="AX94" s="31">
        <v>151230.04</v>
      </c>
      <c r="AY94" s="31">
        <v>153869.45000000001</v>
      </c>
      <c r="AZ94" s="31">
        <v>158873.82999999999</v>
      </c>
      <c r="BA94" s="31">
        <v>164287.19</v>
      </c>
      <c r="BB94" s="29" t="s">
        <v>275</v>
      </c>
      <c r="BC94" s="29" t="s">
        <v>275</v>
      </c>
      <c r="BD94" s="29" t="s">
        <v>275</v>
      </c>
      <c r="BE94" s="29" t="s">
        <v>275</v>
      </c>
      <c r="BF94" s="29" t="s">
        <v>275</v>
      </c>
      <c r="BG94" s="29" t="s">
        <v>275</v>
      </c>
      <c r="BH94" s="29" t="s">
        <v>275</v>
      </c>
      <c r="BI94" s="29" t="s">
        <v>275</v>
      </c>
      <c r="BJ94" s="29" t="s">
        <v>275</v>
      </c>
      <c r="BK94" s="29" t="s">
        <v>275</v>
      </c>
      <c r="BL94" s="29" t="s">
        <v>275</v>
      </c>
      <c r="BM94" s="29" t="s">
        <v>275</v>
      </c>
      <c r="BN94" s="29" t="s">
        <v>275</v>
      </c>
      <c r="BO94" s="29" t="s">
        <v>275</v>
      </c>
      <c r="BP94" s="29" t="s">
        <v>275</v>
      </c>
      <c r="BQ94" s="29" t="s">
        <v>275</v>
      </c>
      <c r="BR94" s="29" t="s">
        <v>275</v>
      </c>
      <c r="BS94" s="29" t="s">
        <v>275</v>
      </c>
      <c r="BT94" s="29" t="s">
        <v>275</v>
      </c>
      <c r="BU94" s="29" t="s">
        <v>275</v>
      </c>
      <c r="BV94" s="29" t="s">
        <v>275</v>
      </c>
      <c r="BW94" s="29" t="s">
        <v>275</v>
      </c>
      <c r="BX94" s="29" t="s">
        <v>275</v>
      </c>
      <c r="BY94" s="27" t="s">
        <v>496</v>
      </c>
      <c r="BZ94" s="27" t="s">
        <v>532</v>
      </c>
      <c r="CA94" s="27"/>
    </row>
    <row r="95" spans="1:79">
      <c r="A95" s="27" t="s">
        <v>533</v>
      </c>
      <c r="B95" s="27" t="s">
        <v>534</v>
      </c>
      <c r="C95" s="27" t="s">
        <v>274</v>
      </c>
      <c r="D95" s="27" t="s">
        <v>288</v>
      </c>
      <c r="E95" s="27" t="s">
        <v>282</v>
      </c>
      <c r="F95" s="29">
        <v>1355.5</v>
      </c>
      <c r="G95" s="29">
        <v>1413</v>
      </c>
      <c r="H95" s="29">
        <v>1534.9</v>
      </c>
      <c r="I95" s="29">
        <v>1810.4</v>
      </c>
      <c r="J95" s="29">
        <v>2177.1</v>
      </c>
      <c r="K95" s="29">
        <v>2392.5</v>
      </c>
      <c r="L95" s="29">
        <v>2657</v>
      </c>
      <c r="M95" s="29">
        <v>3130.4</v>
      </c>
      <c r="N95" s="29">
        <v>3656.9</v>
      </c>
      <c r="O95" s="29">
        <v>4344</v>
      </c>
      <c r="P95" s="29">
        <v>5170.7</v>
      </c>
      <c r="Q95" s="29">
        <v>6130.1</v>
      </c>
      <c r="R95" s="29">
        <v>6999.3</v>
      </c>
      <c r="S95" s="29">
        <v>7961.3</v>
      </c>
      <c r="T95" s="29">
        <v>9649.4</v>
      </c>
      <c r="U95" s="29">
        <v>11326.6</v>
      </c>
      <c r="V95" s="29">
        <v>13713.9</v>
      </c>
      <c r="W95" s="29">
        <v>15858.4</v>
      </c>
      <c r="X95" s="29">
        <v>16661.5</v>
      </c>
      <c r="Y95" s="29">
        <v>20893.5</v>
      </c>
      <c r="Z95" s="29">
        <v>27307.5</v>
      </c>
      <c r="AA95" s="29">
        <v>32527.8</v>
      </c>
      <c r="AB95" s="29">
        <v>38045.599999999999</v>
      </c>
      <c r="AC95" s="29">
        <v>40471.4</v>
      </c>
      <c r="AD95" s="29">
        <v>44166.9</v>
      </c>
      <c r="AE95" s="29">
        <v>48405.1</v>
      </c>
      <c r="AF95" s="29">
        <v>50789.3</v>
      </c>
      <c r="AG95" s="29">
        <v>52460.4</v>
      </c>
      <c r="AH95" s="29">
        <v>54343.5</v>
      </c>
      <c r="AI95" s="29">
        <v>56339.9</v>
      </c>
      <c r="AJ95" s="29">
        <v>58442.9</v>
      </c>
      <c r="AK95" s="29">
        <v>61600.800000000003</v>
      </c>
      <c r="AL95" s="29">
        <v>64105.8</v>
      </c>
      <c r="AM95" s="29">
        <v>67894.899999999994</v>
      </c>
      <c r="AN95" s="29">
        <v>69064</v>
      </c>
      <c r="AO95" s="29">
        <v>69789.100000000006</v>
      </c>
      <c r="AP95" s="29">
        <v>73516.899999999994</v>
      </c>
      <c r="AQ95" s="29">
        <v>75814.3</v>
      </c>
      <c r="AR95" s="29">
        <v>79245.600000000006</v>
      </c>
      <c r="AS95" s="29">
        <v>82893.8</v>
      </c>
      <c r="AT95" s="29">
        <v>86521.7</v>
      </c>
      <c r="AU95" s="29">
        <v>91317.5</v>
      </c>
      <c r="AV95" s="30">
        <v>89948.13</v>
      </c>
      <c r="AW95" s="31">
        <v>90248.02</v>
      </c>
      <c r="AX95" s="31">
        <v>91780.64</v>
      </c>
      <c r="AY95" s="31">
        <v>92201.09</v>
      </c>
      <c r="AZ95" s="31">
        <v>96109.73</v>
      </c>
      <c r="BA95" s="31">
        <v>97995.16</v>
      </c>
      <c r="BB95" s="29" t="s">
        <v>275</v>
      </c>
      <c r="BC95" s="29" t="s">
        <v>275</v>
      </c>
      <c r="BD95" s="29" t="s">
        <v>275</v>
      </c>
      <c r="BE95" s="29" t="s">
        <v>275</v>
      </c>
      <c r="BF95" s="29" t="s">
        <v>275</v>
      </c>
      <c r="BG95" s="29" t="s">
        <v>275</v>
      </c>
      <c r="BH95" s="29" t="s">
        <v>275</v>
      </c>
      <c r="BI95" s="29" t="s">
        <v>275</v>
      </c>
      <c r="BJ95" s="29" t="s">
        <v>275</v>
      </c>
      <c r="BK95" s="29" t="s">
        <v>275</v>
      </c>
      <c r="BL95" s="29" t="s">
        <v>275</v>
      </c>
      <c r="BM95" s="29" t="s">
        <v>275</v>
      </c>
      <c r="BN95" s="29" t="s">
        <v>275</v>
      </c>
      <c r="BO95" s="29" t="s">
        <v>275</v>
      </c>
      <c r="BP95" s="29" t="s">
        <v>275</v>
      </c>
      <c r="BQ95" s="29" t="s">
        <v>275</v>
      </c>
      <c r="BR95" s="29" t="s">
        <v>275</v>
      </c>
      <c r="BS95" s="29" t="s">
        <v>275</v>
      </c>
      <c r="BT95" s="29" t="s">
        <v>275</v>
      </c>
      <c r="BU95" s="29" t="s">
        <v>275</v>
      </c>
      <c r="BV95" s="29" t="s">
        <v>275</v>
      </c>
      <c r="BW95" s="29" t="s">
        <v>275</v>
      </c>
      <c r="BX95" s="29" t="s">
        <v>275</v>
      </c>
      <c r="BY95" s="27" t="s">
        <v>496</v>
      </c>
      <c r="BZ95" s="27" t="s">
        <v>535</v>
      </c>
      <c r="CA95" s="27"/>
    </row>
    <row r="96" spans="1:79">
      <c r="A96" s="27" t="s">
        <v>536</v>
      </c>
      <c r="B96" s="27" t="s">
        <v>537</v>
      </c>
      <c r="C96" s="27" t="s">
        <v>274</v>
      </c>
      <c r="D96" s="27" t="s">
        <v>288</v>
      </c>
      <c r="E96" s="27" t="s">
        <v>282</v>
      </c>
      <c r="F96" s="29">
        <v>14418.2</v>
      </c>
      <c r="G96" s="29">
        <v>15823.2</v>
      </c>
      <c r="H96" s="29">
        <v>17917.400000000001</v>
      </c>
      <c r="I96" s="29">
        <v>19867.099999999999</v>
      </c>
      <c r="J96" s="29">
        <v>20606.900000000001</v>
      </c>
      <c r="K96" s="29">
        <v>22432.9</v>
      </c>
      <c r="L96" s="29">
        <v>24148.400000000001</v>
      </c>
      <c r="M96" s="29">
        <v>26134.1</v>
      </c>
      <c r="N96" s="29">
        <v>28941.8</v>
      </c>
      <c r="O96" s="29">
        <v>31441.4</v>
      </c>
      <c r="P96" s="29">
        <v>34226.400000000001</v>
      </c>
      <c r="Q96" s="29">
        <v>37967.699999999997</v>
      </c>
      <c r="R96" s="29">
        <v>41631.199999999997</v>
      </c>
      <c r="S96" s="29">
        <v>45592.2</v>
      </c>
      <c r="T96" s="29">
        <v>49996</v>
      </c>
      <c r="U96" s="29">
        <v>54638.2</v>
      </c>
      <c r="V96" s="29">
        <v>59721.9</v>
      </c>
      <c r="W96" s="29">
        <v>66132.2</v>
      </c>
      <c r="X96" s="29">
        <v>70966.5</v>
      </c>
      <c r="Y96" s="29">
        <v>73231.8</v>
      </c>
      <c r="Z96" s="29">
        <v>78272.600000000006</v>
      </c>
      <c r="AA96" s="29">
        <v>82819.7</v>
      </c>
      <c r="AB96" s="29">
        <v>83671.100000000006</v>
      </c>
      <c r="AC96" s="29">
        <v>86792.3</v>
      </c>
      <c r="AD96" s="29">
        <v>89451</v>
      </c>
      <c r="AE96" s="29">
        <v>93605.9</v>
      </c>
      <c r="AF96" s="29">
        <v>98055.7</v>
      </c>
      <c r="AG96" s="29">
        <v>100633.9</v>
      </c>
      <c r="AH96" s="29">
        <v>105026.3</v>
      </c>
      <c r="AI96" s="29">
        <v>107141</v>
      </c>
      <c r="AJ96" s="29">
        <v>109865.5</v>
      </c>
      <c r="AK96" s="29">
        <v>113402.2</v>
      </c>
      <c r="AL96" s="29">
        <v>113859</v>
      </c>
      <c r="AM96" s="29">
        <v>115167.7</v>
      </c>
      <c r="AN96" s="29">
        <v>120195.6</v>
      </c>
      <c r="AO96" s="29">
        <v>122197.8</v>
      </c>
      <c r="AP96" s="29">
        <v>126461.1</v>
      </c>
      <c r="AQ96" s="29">
        <v>129307.3</v>
      </c>
      <c r="AR96" s="29">
        <v>133422.6</v>
      </c>
      <c r="AS96" s="29">
        <v>135309.20000000001</v>
      </c>
      <c r="AT96" s="29">
        <v>138375.20000000001</v>
      </c>
      <c r="AU96" s="29">
        <v>139493.70000000001</v>
      </c>
      <c r="AV96" s="30">
        <v>142744.19</v>
      </c>
      <c r="AW96" s="31">
        <v>145790.93</v>
      </c>
      <c r="AX96" s="31">
        <v>150160.04999999999</v>
      </c>
      <c r="AY96" s="31">
        <v>154870.38</v>
      </c>
      <c r="AZ96" s="31">
        <v>160110.18</v>
      </c>
      <c r="BA96" s="31">
        <v>165351.76</v>
      </c>
      <c r="BB96" s="29" t="s">
        <v>275</v>
      </c>
      <c r="BC96" s="29" t="s">
        <v>275</v>
      </c>
      <c r="BD96" s="29" t="s">
        <v>275</v>
      </c>
      <c r="BE96" s="29" t="s">
        <v>275</v>
      </c>
      <c r="BF96" s="29" t="s">
        <v>275</v>
      </c>
      <c r="BG96" s="29" t="s">
        <v>275</v>
      </c>
      <c r="BH96" s="29" t="s">
        <v>275</v>
      </c>
      <c r="BI96" s="29" t="s">
        <v>275</v>
      </c>
      <c r="BJ96" s="29" t="s">
        <v>275</v>
      </c>
      <c r="BK96" s="29" t="s">
        <v>275</v>
      </c>
      <c r="BL96" s="29" t="s">
        <v>275</v>
      </c>
      <c r="BM96" s="29" t="s">
        <v>275</v>
      </c>
      <c r="BN96" s="29" t="s">
        <v>275</v>
      </c>
      <c r="BO96" s="29" t="s">
        <v>275</v>
      </c>
      <c r="BP96" s="29" t="s">
        <v>275</v>
      </c>
      <c r="BQ96" s="29" t="s">
        <v>275</v>
      </c>
      <c r="BR96" s="29" t="s">
        <v>275</v>
      </c>
      <c r="BS96" s="29" t="s">
        <v>275</v>
      </c>
      <c r="BT96" s="29" t="s">
        <v>275</v>
      </c>
      <c r="BU96" s="29" t="s">
        <v>275</v>
      </c>
      <c r="BV96" s="29" t="s">
        <v>275</v>
      </c>
      <c r="BW96" s="29" t="s">
        <v>275</v>
      </c>
      <c r="BX96" s="29" t="s">
        <v>275</v>
      </c>
      <c r="BY96" s="27" t="s">
        <v>496</v>
      </c>
      <c r="BZ96" s="27" t="s">
        <v>538</v>
      </c>
      <c r="CA96" s="27"/>
    </row>
    <row r="97" spans="1:79">
      <c r="A97" s="27" t="s">
        <v>539</v>
      </c>
      <c r="B97" s="27" t="s">
        <v>540</v>
      </c>
      <c r="C97" s="27" t="s">
        <v>274</v>
      </c>
      <c r="D97" s="27" t="s">
        <v>288</v>
      </c>
      <c r="E97" s="27" t="s">
        <v>282</v>
      </c>
      <c r="F97" s="29">
        <v>6292.7</v>
      </c>
      <c r="G97" s="29">
        <v>6406.4</v>
      </c>
      <c r="H97" s="29">
        <v>7194.6</v>
      </c>
      <c r="I97" s="29">
        <v>8077.6</v>
      </c>
      <c r="J97" s="29">
        <v>8514.2999999999993</v>
      </c>
      <c r="K97" s="29">
        <v>9182.5</v>
      </c>
      <c r="L97" s="29">
        <v>10062.1</v>
      </c>
      <c r="M97" s="29">
        <v>10921.3</v>
      </c>
      <c r="N97" s="29">
        <v>12059.5</v>
      </c>
      <c r="O97" s="29">
        <v>13818.8</v>
      </c>
      <c r="P97" s="29">
        <v>14834.2</v>
      </c>
      <c r="Q97" s="29">
        <v>16580.2</v>
      </c>
      <c r="R97" s="29">
        <v>18008.400000000001</v>
      </c>
      <c r="S97" s="29">
        <v>19125.8</v>
      </c>
      <c r="T97" s="29">
        <v>21107.3</v>
      </c>
      <c r="U97" s="29">
        <v>23354.6</v>
      </c>
      <c r="V97" s="29">
        <v>25104.2</v>
      </c>
      <c r="W97" s="29">
        <v>26006.9</v>
      </c>
      <c r="X97" s="29">
        <v>23164</v>
      </c>
      <c r="Y97" s="29">
        <v>28478.3</v>
      </c>
      <c r="Z97" s="29">
        <v>29938.6</v>
      </c>
      <c r="AA97" s="29">
        <v>33124</v>
      </c>
      <c r="AB97" s="29">
        <v>35314.5</v>
      </c>
      <c r="AC97" s="29">
        <v>34884.300000000003</v>
      </c>
      <c r="AD97" s="29">
        <v>34830.6</v>
      </c>
      <c r="AE97" s="29">
        <v>33803.1</v>
      </c>
      <c r="AF97" s="29">
        <v>34326.300000000003</v>
      </c>
      <c r="AG97" s="29">
        <v>35672.800000000003</v>
      </c>
      <c r="AH97" s="29">
        <v>36099.9</v>
      </c>
      <c r="AI97" s="29">
        <v>35579.9</v>
      </c>
      <c r="AJ97" s="29">
        <v>36163.1</v>
      </c>
      <c r="AK97" s="29">
        <v>35628.800000000003</v>
      </c>
      <c r="AL97" s="29">
        <v>35912.800000000003</v>
      </c>
      <c r="AM97" s="29">
        <v>35574.9</v>
      </c>
      <c r="AN97" s="29">
        <v>36272.300000000003</v>
      </c>
      <c r="AO97" s="29">
        <v>36912.300000000003</v>
      </c>
      <c r="AP97" s="29">
        <v>38572.6</v>
      </c>
      <c r="AQ97" s="29">
        <v>38389.599999999999</v>
      </c>
      <c r="AR97" s="29">
        <v>39925.699999999997</v>
      </c>
      <c r="AS97" s="29">
        <v>41357.9</v>
      </c>
      <c r="AT97" s="29">
        <v>33905.9</v>
      </c>
      <c r="AU97" s="29">
        <v>34270.1</v>
      </c>
      <c r="AV97" s="30">
        <v>37837.39</v>
      </c>
      <c r="AW97" s="31">
        <v>37643.14</v>
      </c>
      <c r="AX97" s="31">
        <v>39855.370000000003</v>
      </c>
      <c r="AY97" s="31">
        <v>41138.050000000003</v>
      </c>
      <c r="AZ97" s="31">
        <v>42468.41</v>
      </c>
      <c r="BA97" s="31">
        <v>44972.59</v>
      </c>
      <c r="BB97" s="29" t="s">
        <v>275</v>
      </c>
      <c r="BC97" s="29" t="s">
        <v>275</v>
      </c>
      <c r="BD97" s="29" t="s">
        <v>275</v>
      </c>
      <c r="BE97" s="29" t="s">
        <v>275</v>
      </c>
      <c r="BF97" s="29" t="s">
        <v>275</v>
      </c>
      <c r="BG97" s="29" t="s">
        <v>275</v>
      </c>
      <c r="BH97" s="29" t="s">
        <v>275</v>
      </c>
      <c r="BI97" s="29" t="s">
        <v>275</v>
      </c>
      <c r="BJ97" s="29" t="s">
        <v>275</v>
      </c>
      <c r="BK97" s="29" t="s">
        <v>275</v>
      </c>
      <c r="BL97" s="29" t="s">
        <v>275</v>
      </c>
      <c r="BM97" s="29" t="s">
        <v>275</v>
      </c>
      <c r="BN97" s="29" t="s">
        <v>275</v>
      </c>
      <c r="BO97" s="29" t="s">
        <v>275</v>
      </c>
      <c r="BP97" s="29" t="s">
        <v>275</v>
      </c>
      <c r="BQ97" s="29" t="s">
        <v>275</v>
      </c>
      <c r="BR97" s="29" t="s">
        <v>275</v>
      </c>
      <c r="BS97" s="29" t="s">
        <v>275</v>
      </c>
      <c r="BT97" s="29" t="s">
        <v>275</v>
      </c>
      <c r="BU97" s="29" t="s">
        <v>275</v>
      </c>
      <c r="BV97" s="29" t="s">
        <v>275</v>
      </c>
      <c r="BW97" s="29" t="s">
        <v>275</v>
      </c>
      <c r="BX97" s="29" t="s">
        <v>275</v>
      </c>
      <c r="BY97" s="27" t="s">
        <v>496</v>
      </c>
      <c r="BZ97" s="27" t="s">
        <v>541</v>
      </c>
      <c r="CA97" s="27"/>
    </row>
    <row r="98" spans="1:79">
      <c r="A98" s="27" t="s">
        <v>542</v>
      </c>
      <c r="B98" s="27" t="s">
        <v>543</v>
      </c>
      <c r="C98" s="27" t="s">
        <v>274</v>
      </c>
      <c r="D98" s="27" t="s">
        <v>288</v>
      </c>
      <c r="E98" s="27" t="s">
        <v>282</v>
      </c>
      <c r="F98" s="29">
        <v>8282.1</v>
      </c>
      <c r="G98" s="29">
        <v>8621.9</v>
      </c>
      <c r="H98" s="29">
        <v>9493.7999999999993</v>
      </c>
      <c r="I98" s="29">
        <v>10075.700000000001</v>
      </c>
      <c r="J98" s="29">
        <v>10926.3</v>
      </c>
      <c r="K98" s="29">
        <v>11351.3</v>
      </c>
      <c r="L98" s="29">
        <v>12050.7</v>
      </c>
      <c r="M98" s="29">
        <v>13279.4</v>
      </c>
      <c r="N98" s="29">
        <v>14684.3</v>
      </c>
      <c r="O98" s="29">
        <v>15585.3</v>
      </c>
      <c r="P98" s="29">
        <v>16934.099999999999</v>
      </c>
      <c r="Q98" s="29">
        <v>18295.400000000001</v>
      </c>
      <c r="R98" s="29">
        <v>19476.599999999999</v>
      </c>
      <c r="S98" s="29">
        <v>19958.7</v>
      </c>
      <c r="T98" s="29">
        <v>21499.4</v>
      </c>
      <c r="U98" s="29">
        <v>23500.5</v>
      </c>
      <c r="V98" s="29">
        <v>25309.200000000001</v>
      </c>
      <c r="W98" s="29">
        <v>27747</v>
      </c>
      <c r="X98" s="29">
        <v>26109.599999999999</v>
      </c>
      <c r="Y98" s="29">
        <v>30227.599999999999</v>
      </c>
      <c r="Z98" s="29">
        <v>33787</v>
      </c>
      <c r="AA98" s="29">
        <v>35282.800000000003</v>
      </c>
      <c r="AB98" s="29">
        <v>36566.699999999997</v>
      </c>
      <c r="AC98" s="29">
        <v>36872.6</v>
      </c>
      <c r="AD98" s="29">
        <v>38919.4</v>
      </c>
      <c r="AE98" s="29">
        <v>40200.1</v>
      </c>
      <c r="AF98" s="29">
        <v>41923.1</v>
      </c>
      <c r="AG98" s="29">
        <v>44432.5</v>
      </c>
      <c r="AH98" s="29">
        <v>46546.6</v>
      </c>
      <c r="AI98" s="29">
        <v>44473.4</v>
      </c>
      <c r="AJ98" s="29">
        <v>50295.199999999997</v>
      </c>
      <c r="AK98" s="29">
        <v>52570.8</v>
      </c>
      <c r="AL98" s="29">
        <v>55626.400000000001</v>
      </c>
      <c r="AM98" s="29">
        <v>56445.599999999999</v>
      </c>
      <c r="AN98" s="29">
        <v>57135.1</v>
      </c>
      <c r="AO98" s="29">
        <v>58499.5</v>
      </c>
      <c r="AP98" s="29">
        <v>58713.599999999999</v>
      </c>
      <c r="AQ98" s="29">
        <v>60289.1</v>
      </c>
      <c r="AR98" s="29">
        <v>62521.599999999999</v>
      </c>
      <c r="AS98" s="29">
        <v>63574.2</v>
      </c>
      <c r="AT98" s="29">
        <v>52547.4</v>
      </c>
      <c r="AU98" s="29">
        <v>55309.9</v>
      </c>
      <c r="AV98" s="30">
        <v>64247.68</v>
      </c>
      <c r="AW98" s="31">
        <v>65761.83</v>
      </c>
      <c r="AX98" s="31">
        <v>67681.89</v>
      </c>
      <c r="AY98" s="31">
        <v>70509.440000000002</v>
      </c>
      <c r="AZ98" s="31">
        <v>73433.52</v>
      </c>
      <c r="BA98" s="31">
        <v>76670.75</v>
      </c>
      <c r="BB98" s="29" t="s">
        <v>275</v>
      </c>
      <c r="BC98" s="29" t="s">
        <v>275</v>
      </c>
      <c r="BD98" s="29" t="s">
        <v>275</v>
      </c>
      <c r="BE98" s="29" t="s">
        <v>275</v>
      </c>
      <c r="BF98" s="29" t="s">
        <v>275</v>
      </c>
      <c r="BG98" s="29" t="s">
        <v>275</v>
      </c>
      <c r="BH98" s="29" t="s">
        <v>275</v>
      </c>
      <c r="BI98" s="29" t="s">
        <v>275</v>
      </c>
      <c r="BJ98" s="29" t="s">
        <v>275</v>
      </c>
      <c r="BK98" s="29" t="s">
        <v>275</v>
      </c>
      <c r="BL98" s="29" t="s">
        <v>275</v>
      </c>
      <c r="BM98" s="29" t="s">
        <v>275</v>
      </c>
      <c r="BN98" s="29" t="s">
        <v>275</v>
      </c>
      <c r="BO98" s="29" t="s">
        <v>275</v>
      </c>
      <c r="BP98" s="29" t="s">
        <v>275</v>
      </c>
      <c r="BQ98" s="29" t="s">
        <v>275</v>
      </c>
      <c r="BR98" s="29" t="s">
        <v>275</v>
      </c>
      <c r="BS98" s="29" t="s">
        <v>275</v>
      </c>
      <c r="BT98" s="29" t="s">
        <v>275</v>
      </c>
      <c r="BU98" s="29" t="s">
        <v>275</v>
      </c>
      <c r="BV98" s="29" t="s">
        <v>275</v>
      </c>
      <c r="BW98" s="29" t="s">
        <v>275</v>
      </c>
      <c r="BX98" s="29" t="s">
        <v>275</v>
      </c>
      <c r="BY98" s="27" t="s">
        <v>496</v>
      </c>
      <c r="BZ98" s="27" t="s">
        <v>544</v>
      </c>
      <c r="CA98" s="27"/>
    </row>
    <row r="99" spans="1:79">
      <c r="A99" s="27" t="s">
        <v>545</v>
      </c>
      <c r="B99" s="27" t="s">
        <v>546</v>
      </c>
      <c r="C99" s="27" t="s">
        <v>274</v>
      </c>
      <c r="D99" s="27" t="s">
        <v>288</v>
      </c>
      <c r="E99" s="27" t="s">
        <v>282</v>
      </c>
      <c r="F99" s="29">
        <v>23089.3</v>
      </c>
      <c r="G99" s="29">
        <v>24364.799999999999</v>
      </c>
      <c r="H99" s="29">
        <v>26885.9</v>
      </c>
      <c r="I99" s="29">
        <v>30479.200000000001</v>
      </c>
      <c r="J99" s="29">
        <v>36043</v>
      </c>
      <c r="K99" s="29">
        <v>40889.699999999997</v>
      </c>
      <c r="L99" s="29">
        <v>46292.7</v>
      </c>
      <c r="M99" s="29">
        <v>53375.8</v>
      </c>
      <c r="N99" s="29">
        <v>61079.7</v>
      </c>
      <c r="O99" s="29">
        <v>67487.100000000006</v>
      </c>
      <c r="P99" s="29">
        <v>74797</v>
      </c>
      <c r="Q99" s="29">
        <v>83615.100000000006</v>
      </c>
      <c r="R99" s="29">
        <v>90725.7</v>
      </c>
      <c r="S99" s="29">
        <v>98252.1</v>
      </c>
      <c r="T99" s="29">
        <v>109261.8</v>
      </c>
      <c r="U99" s="29">
        <v>120721.7</v>
      </c>
      <c r="V99" s="29">
        <v>130445.7</v>
      </c>
      <c r="W99" s="29">
        <v>141217.29999999999</v>
      </c>
      <c r="X99" s="29">
        <v>134945.1</v>
      </c>
      <c r="Y99" s="29">
        <v>143393.29999999999</v>
      </c>
      <c r="Z99" s="29">
        <v>155303.20000000001</v>
      </c>
      <c r="AA99" s="29">
        <v>164663.4</v>
      </c>
      <c r="AB99" s="29">
        <v>182916.6</v>
      </c>
      <c r="AC99" s="29">
        <v>192510.3</v>
      </c>
      <c r="AD99" s="29">
        <v>200669.1</v>
      </c>
      <c r="AE99" s="29">
        <v>210282.1</v>
      </c>
      <c r="AF99" s="29">
        <v>223620.1</v>
      </c>
      <c r="AG99" s="29">
        <v>240043.6</v>
      </c>
      <c r="AH99" s="29">
        <v>250869.1</v>
      </c>
      <c r="AI99" s="29">
        <v>257133.3</v>
      </c>
      <c r="AJ99" s="29">
        <v>271304.09999999998</v>
      </c>
      <c r="AK99" s="29">
        <v>283091.7</v>
      </c>
      <c r="AL99" s="29">
        <v>292773.59999999998</v>
      </c>
      <c r="AM99" s="29">
        <v>306167.3</v>
      </c>
      <c r="AN99" s="29">
        <v>317401.2</v>
      </c>
      <c r="AO99" s="29">
        <v>326889.09999999998</v>
      </c>
      <c r="AP99" s="29">
        <v>337051.7</v>
      </c>
      <c r="AQ99" s="29">
        <v>345496.1</v>
      </c>
      <c r="AR99" s="29">
        <v>359587.1</v>
      </c>
      <c r="AS99" s="29">
        <v>373689.8</v>
      </c>
      <c r="AT99" s="29">
        <v>365773</v>
      </c>
      <c r="AU99" s="29">
        <v>378844.6</v>
      </c>
      <c r="AV99" s="30">
        <v>388115.37</v>
      </c>
      <c r="AW99" s="31">
        <v>394181.96</v>
      </c>
      <c r="AX99" s="31">
        <v>399953.41</v>
      </c>
      <c r="AY99" s="31">
        <v>412943.54</v>
      </c>
      <c r="AZ99" s="31">
        <v>421087.8</v>
      </c>
      <c r="BA99" s="31">
        <v>431566.14</v>
      </c>
      <c r="BB99" s="29" t="s">
        <v>275</v>
      </c>
      <c r="BC99" s="29" t="s">
        <v>275</v>
      </c>
      <c r="BD99" s="29" t="s">
        <v>275</v>
      </c>
      <c r="BE99" s="29" t="s">
        <v>275</v>
      </c>
      <c r="BF99" s="29" t="s">
        <v>275</v>
      </c>
      <c r="BG99" s="29" t="s">
        <v>275</v>
      </c>
      <c r="BH99" s="29" t="s">
        <v>275</v>
      </c>
      <c r="BI99" s="29" t="s">
        <v>275</v>
      </c>
      <c r="BJ99" s="29" t="s">
        <v>275</v>
      </c>
      <c r="BK99" s="29" t="s">
        <v>275</v>
      </c>
      <c r="BL99" s="29" t="s">
        <v>275</v>
      </c>
      <c r="BM99" s="29" t="s">
        <v>275</v>
      </c>
      <c r="BN99" s="29" t="s">
        <v>275</v>
      </c>
      <c r="BO99" s="29" t="s">
        <v>275</v>
      </c>
      <c r="BP99" s="29" t="s">
        <v>275</v>
      </c>
      <c r="BQ99" s="29" t="s">
        <v>275</v>
      </c>
      <c r="BR99" s="29" t="s">
        <v>275</v>
      </c>
      <c r="BS99" s="29" t="s">
        <v>275</v>
      </c>
      <c r="BT99" s="29" t="s">
        <v>275</v>
      </c>
      <c r="BU99" s="29" t="s">
        <v>275</v>
      </c>
      <c r="BV99" s="29" t="s">
        <v>275</v>
      </c>
      <c r="BW99" s="29" t="s">
        <v>275</v>
      </c>
      <c r="BX99" s="29" t="s">
        <v>275</v>
      </c>
      <c r="BY99" s="27" t="s">
        <v>496</v>
      </c>
      <c r="BZ99" s="27" t="s">
        <v>547</v>
      </c>
      <c r="CA99" s="27"/>
    </row>
    <row r="100" spans="1:79">
      <c r="A100" s="28" t="s">
        <v>548</v>
      </c>
      <c r="B100" s="27"/>
      <c r="C100" s="27"/>
      <c r="D100" s="27"/>
      <c r="E100" s="27"/>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c r="BK100" s="29"/>
      <c r="BL100" s="29"/>
      <c r="BM100" s="29"/>
      <c r="BN100" s="29"/>
      <c r="BO100" s="29"/>
      <c r="BP100" s="29"/>
      <c r="BQ100" s="29"/>
      <c r="BR100" s="29"/>
      <c r="BS100" s="29"/>
      <c r="BT100" s="29"/>
      <c r="BU100" s="29"/>
      <c r="BV100" s="29"/>
      <c r="BW100" s="29"/>
      <c r="BX100" s="29"/>
      <c r="BY100" s="27"/>
      <c r="BZ100" s="27"/>
      <c r="CA100" s="27"/>
    </row>
    <row r="101" spans="1:79">
      <c r="A101" s="27" t="s">
        <v>549</v>
      </c>
      <c r="B101" s="27" t="s">
        <v>550</v>
      </c>
      <c r="C101" s="27" t="s">
        <v>274</v>
      </c>
      <c r="D101" s="27"/>
      <c r="E101" s="27"/>
      <c r="F101" s="29" t="s">
        <v>275</v>
      </c>
      <c r="G101" s="29">
        <v>15.73</v>
      </c>
      <c r="H101" s="29">
        <v>7.81</v>
      </c>
      <c r="I101" s="29">
        <v>9.31</v>
      </c>
      <c r="J101" s="29">
        <v>-2.61</v>
      </c>
      <c r="K101" s="29">
        <v>5.94</v>
      </c>
      <c r="L101" s="29">
        <v>5.22</v>
      </c>
      <c r="M101" s="29">
        <v>-4.34</v>
      </c>
      <c r="N101" s="29">
        <v>9.4</v>
      </c>
      <c r="O101" s="29">
        <v>-0.14000000000000001</v>
      </c>
      <c r="P101" s="29">
        <v>-5.63</v>
      </c>
      <c r="Q101" s="29">
        <v>3.19</v>
      </c>
      <c r="R101" s="29">
        <v>8.9700000000000006</v>
      </c>
      <c r="S101" s="29">
        <v>-4.22</v>
      </c>
      <c r="T101" s="29">
        <v>0.12</v>
      </c>
      <c r="U101" s="29">
        <v>6.82</v>
      </c>
      <c r="V101" s="29">
        <v>3.89</v>
      </c>
      <c r="W101" s="29">
        <v>4.3099999999999996</v>
      </c>
      <c r="X101" s="29">
        <v>-7.56</v>
      </c>
      <c r="Y101" s="29">
        <v>5.12</v>
      </c>
      <c r="Z101" s="29">
        <v>0.3</v>
      </c>
      <c r="AA101" s="29">
        <v>0.41</v>
      </c>
      <c r="AB101" s="29">
        <v>-3.02</v>
      </c>
      <c r="AC101" s="29">
        <v>-6.15</v>
      </c>
      <c r="AD101" s="29">
        <v>7.69</v>
      </c>
      <c r="AE101" s="29">
        <v>0.56999999999999995</v>
      </c>
      <c r="AF101" s="29">
        <v>2.31</v>
      </c>
      <c r="AG101" s="29">
        <v>4.99</v>
      </c>
      <c r="AH101" s="29">
        <v>6.44</v>
      </c>
      <c r="AI101" s="29">
        <v>4.63</v>
      </c>
      <c r="AJ101" s="29">
        <v>-3.64</v>
      </c>
      <c r="AK101" s="29">
        <v>-1.02</v>
      </c>
      <c r="AL101" s="29">
        <v>-0.5</v>
      </c>
      <c r="AM101" s="29">
        <v>4.2</v>
      </c>
      <c r="AN101" s="29">
        <v>5.08</v>
      </c>
      <c r="AO101" s="29">
        <v>-0.25</v>
      </c>
      <c r="AP101" s="29">
        <v>-5.63</v>
      </c>
      <c r="AQ101" s="29">
        <v>2.25</v>
      </c>
      <c r="AR101" s="29">
        <v>0.15</v>
      </c>
      <c r="AS101" s="29">
        <v>3.94</v>
      </c>
      <c r="AT101" s="29">
        <v>-5.79</v>
      </c>
      <c r="AU101" s="29">
        <v>3.79</v>
      </c>
      <c r="AV101" s="30">
        <v>6.3</v>
      </c>
      <c r="AW101" s="31">
        <v>2.4</v>
      </c>
      <c r="AX101" s="31">
        <v>1.9</v>
      </c>
      <c r="AY101" s="31">
        <v>1.7</v>
      </c>
      <c r="AZ101" s="31">
        <v>2.8</v>
      </c>
      <c r="BA101" s="31">
        <v>1.9</v>
      </c>
      <c r="BB101" s="29" t="s">
        <v>275</v>
      </c>
      <c r="BC101" s="29" t="s">
        <v>275</v>
      </c>
      <c r="BD101" s="29" t="s">
        <v>275</v>
      </c>
      <c r="BE101" s="29" t="s">
        <v>275</v>
      </c>
      <c r="BF101" s="29" t="s">
        <v>275</v>
      </c>
      <c r="BG101" s="29" t="s">
        <v>275</v>
      </c>
      <c r="BH101" s="29" t="s">
        <v>275</v>
      </c>
      <c r="BI101" s="29" t="s">
        <v>275</v>
      </c>
      <c r="BJ101" s="29" t="s">
        <v>275</v>
      </c>
      <c r="BK101" s="29" t="s">
        <v>275</v>
      </c>
      <c r="BL101" s="29" t="s">
        <v>275</v>
      </c>
      <c r="BM101" s="29" t="s">
        <v>275</v>
      </c>
      <c r="BN101" s="29" t="s">
        <v>275</v>
      </c>
      <c r="BO101" s="29" t="s">
        <v>275</v>
      </c>
      <c r="BP101" s="29" t="s">
        <v>275</v>
      </c>
      <c r="BQ101" s="29" t="s">
        <v>275</v>
      </c>
      <c r="BR101" s="29" t="s">
        <v>275</v>
      </c>
      <c r="BS101" s="29" t="s">
        <v>275</v>
      </c>
      <c r="BT101" s="29" t="s">
        <v>275</v>
      </c>
      <c r="BU101" s="29" t="s">
        <v>275</v>
      </c>
      <c r="BV101" s="29" t="s">
        <v>275</v>
      </c>
      <c r="BW101" s="29" t="s">
        <v>275</v>
      </c>
      <c r="BX101" s="29" t="s">
        <v>275</v>
      </c>
      <c r="BY101" s="27" t="s">
        <v>458</v>
      </c>
      <c r="BZ101" s="27" t="s">
        <v>551</v>
      </c>
      <c r="CA101" s="27"/>
    </row>
    <row r="102" spans="1:79">
      <c r="A102" s="27" t="s">
        <v>552</v>
      </c>
      <c r="B102" s="27" t="s">
        <v>553</v>
      </c>
      <c r="C102" s="27" t="s">
        <v>274</v>
      </c>
      <c r="D102" s="27"/>
      <c r="E102" s="27"/>
      <c r="F102" s="29" t="s">
        <v>275</v>
      </c>
      <c r="G102" s="29">
        <v>1.88</v>
      </c>
      <c r="H102" s="29">
        <v>7.88</v>
      </c>
      <c r="I102" s="29">
        <v>18.510000000000002</v>
      </c>
      <c r="J102" s="29">
        <v>13.25</v>
      </c>
      <c r="K102" s="29">
        <v>6.8</v>
      </c>
      <c r="L102" s="29">
        <v>11.32</v>
      </c>
      <c r="M102" s="29">
        <v>15.12</v>
      </c>
      <c r="N102" s="29">
        <v>10.87</v>
      </c>
      <c r="O102" s="29">
        <v>7.13</v>
      </c>
      <c r="P102" s="29">
        <v>15.2</v>
      </c>
      <c r="Q102" s="29">
        <v>12.79</v>
      </c>
      <c r="R102" s="29">
        <v>3.21</v>
      </c>
      <c r="S102" s="29">
        <v>8</v>
      </c>
      <c r="T102" s="29">
        <v>9.17</v>
      </c>
      <c r="U102" s="29">
        <v>9.65</v>
      </c>
      <c r="V102" s="29">
        <v>8.18</v>
      </c>
      <c r="W102" s="29">
        <v>4.8</v>
      </c>
      <c r="X102" s="29">
        <v>-7.9</v>
      </c>
      <c r="Y102" s="29">
        <v>11.35</v>
      </c>
      <c r="Z102" s="29">
        <v>10.26</v>
      </c>
      <c r="AA102" s="29">
        <v>3.38</v>
      </c>
      <c r="AB102" s="29">
        <v>8.15</v>
      </c>
      <c r="AC102" s="29">
        <v>5.63</v>
      </c>
      <c r="AD102" s="29">
        <v>8.09</v>
      </c>
      <c r="AE102" s="29">
        <v>4.32</v>
      </c>
      <c r="AF102" s="29">
        <v>5.97</v>
      </c>
      <c r="AG102" s="29">
        <v>6.66</v>
      </c>
      <c r="AH102" s="29">
        <v>2.31</v>
      </c>
      <c r="AI102" s="29">
        <v>-1.1499999999999999</v>
      </c>
      <c r="AJ102" s="29">
        <v>9.6300000000000008</v>
      </c>
      <c r="AK102" s="29">
        <v>3.19</v>
      </c>
      <c r="AL102" s="29">
        <v>1.1599999999999999</v>
      </c>
      <c r="AM102" s="29">
        <v>2.81</v>
      </c>
      <c r="AN102" s="29">
        <v>2.88</v>
      </c>
      <c r="AO102" s="29">
        <v>2.36</v>
      </c>
      <c r="AP102" s="29">
        <v>3.14</v>
      </c>
      <c r="AQ102" s="29">
        <v>4.1900000000000004</v>
      </c>
      <c r="AR102" s="29">
        <v>1.96</v>
      </c>
      <c r="AS102" s="29">
        <v>0.77</v>
      </c>
      <c r="AT102" s="29">
        <v>-0.74</v>
      </c>
      <c r="AU102" s="29">
        <v>5.3</v>
      </c>
      <c r="AV102" s="30">
        <v>2.9</v>
      </c>
      <c r="AW102" s="31">
        <v>1.9</v>
      </c>
      <c r="AX102" s="31">
        <v>2.5</v>
      </c>
      <c r="AY102" s="31">
        <v>2.6</v>
      </c>
      <c r="AZ102" s="31">
        <v>2.6</v>
      </c>
      <c r="BA102" s="31">
        <v>3.1</v>
      </c>
      <c r="BB102" s="29" t="s">
        <v>275</v>
      </c>
      <c r="BC102" s="29" t="s">
        <v>275</v>
      </c>
      <c r="BD102" s="29" t="s">
        <v>275</v>
      </c>
      <c r="BE102" s="29" t="s">
        <v>275</v>
      </c>
      <c r="BF102" s="29" t="s">
        <v>275</v>
      </c>
      <c r="BG102" s="29" t="s">
        <v>275</v>
      </c>
      <c r="BH102" s="29" t="s">
        <v>275</v>
      </c>
      <c r="BI102" s="29" t="s">
        <v>275</v>
      </c>
      <c r="BJ102" s="29" t="s">
        <v>275</v>
      </c>
      <c r="BK102" s="29" t="s">
        <v>275</v>
      </c>
      <c r="BL102" s="29" t="s">
        <v>275</v>
      </c>
      <c r="BM102" s="29" t="s">
        <v>275</v>
      </c>
      <c r="BN102" s="29" t="s">
        <v>275</v>
      </c>
      <c r="BO102" s="29" t="s">
        <v>275</v>
      </c>
      <c r="BP102" s="29" t="s">
        <v>275</v>
      </c>
      <c r="BQ102" s="29" t="s">
        <v>275</v>
      </c>
      <c r="BR102" s="29" t="s">
        <v>275</v>
      </c>
      <c r="BS102" s="29" t="s">
        <v>275</v>
      </c>
      <c r="BT102" s="29" t="s">
        <v>275</v>
      </c>
      <c r="BU102" s="29" t="s">
        <v>275</v>
      </c>
      <c r="BV102" s="29" t="s">
        <v>275</v>
      </c>
      <c r="BW102" s="29" t="s">
        <v>275</v>
      </c>
      <c r="BX102" s="29" t="s">
        <v>275</v>
      </c>
      <c r="BY102" s="27" t="s">
        <v>458</v>
      </c>
      <c r="BZ102" s="27" t="s">
        <v>554</v>
      </c>
      <c r="CA102" s="27"/>
    </row>
    <row r="103" spans="1:79">
      <c r="A103" s="27" t="s">
        <v>555</v>
      </c>
      <c r="B103" s="27" t="s">
        <v>556</v>
      </c>
      <c r="C103" s="27" t="s">
        <v>274</v>
      </c>
      <c r="D103" s="27"/>
      <c r="E103" s="27"/>
      <c r="F103" s="29" t="s">
        <v>275</v>
      </c>
      <c r="G103" s="29">
        <v>-0.56999999999999995</v>
      </c>
      <c r="H103" s="29">
        <v>-11.57</v>
      </c>
      <c r="I103" s="29">
        <v>6.98</v>
      </c>
      <c r="J103" s="29">
        <v>4.26</v>
      </c>
      <c r="K103" s="29">
        <v>5.39</v>
      </c>
      <c r="L103" s="29">
        <v>4.9400000000000004</v>
      </c>
      <c r="M103" s="29">
        <v>-0.66</v>
      </c>
      <c r="N103" s="29">
        <v>-0.73</v>
      </c>
      <c r="O103" s="29">
        <v>-4.07</v>
      </c>
      <c r="P103" s="29">
        <v>-8.6999999999999993</v>
      </c>
      <c r="Q103" s="29">
        <v>1.63</v>
      </c>
      <c r="R103" s="29">
        <v>-11.6</v>
      </c>
      <c r="S103" s="29">
        <v>-0.81</v>
      </c>
      <c r="T103" s="29">
        <v>9.5399999999999991</v>
      </c>
      <c r="U103" s="29">
        <v>-1.79</v>
      </c>
      <c r="V103" s="29">
        <v>-0.56000000000000005</v>
      </c>
      <c r="W103" s="29">
        <v>-1.41</v>
      </c>
      <c r="X103" s="29">
        <v>-18.149999999999999</v>
      </c>
      <c r="Y103" s="29">
        <v>6.57</v>
      </c>
      <c r="Z103" s="29">
        <v>-0.41</v>
      </c>
      <c r="AA103" s="29">
        <v>1.1100000000000001</v>
      </c>
      <c r="AB103" s="29">
        <v>-0.41</v>
      </c>
      <c r="AC103" s="29">
        <v>2.27</v>
      </c>
      <c r="AD103" s="29">
        <v>-3.97</v>
      </c>
      <c r="AE103" s="29">
        <v>-2.2999999999999998</v>
      </c>
      <c r="AF103" s="29">
        <v>-1.1399999999999999</v>
      </c>
      <c r="AG103" s="29">
        <v>-5.84</v>
      </c>
      <c r="AH103" s="29">
        <v>-0.09</v>
      </c>
      <c r="AI103" s="29">
        <v>-2.5299999999999998</v>
      </c>
      <c r="AJ103" s="29">
        <v>-9.86</v>
      </c>
      <c r="AK103" s="29">
        <v>-11.85</v>
      </c>
      <c r="AL103" s="29">
        <v>-3.63</v>
      </c>
      <c r="AM103" s="29">
        <v>4.2300000000000004</v>
      </c>
      <c r="AN103" s="29">
        <v>0.28999999999999998</v>
      </c>
      <c r="AO103" s="29">
        <v>-9.2200000000000006</v>
      </c>
      <c r="AP103" s="29">
        <v>7.05</v>
      </c>
      <c r="AQ103" s="29">
        <v>-3.99</v>
      </c>
      <c r="AR103" s="29">
        <v>-7.39</v>
      </c>
      <c r="AS103" s="29">
        <v>-6.17</v>
      </c>
      <c r="AT103" s="29">
        <v>-3.25</v>
      </c>
      <c r="AU103" s="29">
        <v>1.41</v>
      </c>
      <c r="AV103" s="30">
        <v>7.81</v>
      </c>
      <c r="AW103" s="31">
        <v>1</v>
      </c>
      <c r="AX103" s="31">
        <v>2.6</v>
      </c>
      <c r="AY103" s="31">
        <v>2.63</v>
      </c>
      <c r="AZ103" s="31">
        <v>2.81</v>
      </c>
      <c r="BA103" s="31">
        <v>2.99</v>
      </c>
      <c r="BB103" s="29" t="s">
        <v>275</v>
      </c>
      <c r="BC103" s="29" t="s">
        <v>275</v>
      </c>
      <c r="BD103" s="29" t="s">
        <v>275</v>
      </c>
      <c r="BE103" s="29" t="s">
        <v>275</v>
      </c>
      <c r="BF103" s="29" t="s">
        <v>275</v>
      </c>
      <c r="BG103" s="29" t="s">
        <v>275</v>
      </c>
      <c r="BH103" s="29" t="s">
        <v>275</v>
      </c>
      <c r="BI103" s="29" t="s">
        <v>275</v>
      </c>
      <c r="BJ103" s="29" t="s">
        <v>275</v>
      </c>
      <c r="BK103" s="29" t="s">
        <v>275</v>
      </c>
      <c r="BL103" s="29" t="s">
        <v>275</v>
      </c>
      <c r="BM103" s="29" t="s">
        <v>275</v>
      </c>
      <c r="BN103" s="29" t="s">
        <v>275</v>
      </c>
      <c r="BO103" s="29" t="s">
        <v>275</v>
      </c>
      <c r="BP103" s="29" t="s">
        <v>275</v>
      </c>
      <c r="BQ103" s="29" t="s">
        <v>275</v>
      </c>
      <c r="BR103" s="29" t="s">
        <v>275</v>
      </c>
      <c r="BS103" s="29" t="s">
        <v>275</v>
      </c>
      <c r="BT103" s="29" t="s">
        <v>275</v>
      </c>
      <c r="BU103" s="29" t="s">
        <v>275</v>
      </c>
      <c r="BV103" s="29" t="s">
        <v>275</v>
      </c>
      <c r="BW103" s="29" t="s">
        <v>275</v>
      </c>
      <c r="BX103" s="29" t="s">
        <v>275</v>
      </c>
      <c r="BY103" s="27" t="s">
        <v>458</v>
      </c>
      <c r="BZ103" s="27" t="s">
        <v>557</v>
      </c>
      <c r="CA103" s="27"/>
    </row>
    <row r="104" spans="1:79">
      <c r="A104" s="27" t="s">
        <v>558</v>
      </c>
      <c r="B104" s="27" t="s">
        <v>559</v>
      </c>
      <c r="C104" s="27" t="s">
        <v>274</v>
      </c>
      <c r="D104" s="27"/>
      <c r="E104" s="27"/>
      <c r="F104" s="29" t="s">
        <v>275</v>
      </c>
      <c r="G104" s="29">
        <v>9.26</v>
      </c>
      <c r="H104" s="29">
        <v>5.0999999999999996</v>
      </c>
      <c r="I104" s="29">
        <v>16.91</v>
      </c>
      <c r="J104" s="29">
        <v>19.73</v>
      </c>
      <c r="K104" s="29">
        <v>6.93</v>
      </c>
      <c r="L104" s="29">
        <v>16.28</v>
      </c>
      <c r="M104" s="29">
        <v>20.29</v>
      </c>
      <c r="N104" s="29">
        <v>13.4</v>
      </c>
      <c r="O104" s="29">
        <v>4.41</v>
      </c>
      <c r="P104" s="29">
        <v>11.29</v>
      </c>
      <c r="Q104" s="29">
        <v>14.07</v>
      </c>
      <c r="R104" s="29">
        <v>5.95</v>
      </c>
      <c r="S104" s="29">
        <v>7.19</v>
      </c>
      <c r="T104" s="29">
        <v>11.6</v>
      </c>
      <c r="U104" s="29">
        <v>12.97</v>
      </c>
      <c r="V104" s="29">
        <v>8.86</v>
      </c>
      <c r="W104" s="29">
        <v>6.26</v>
      </c>
      <c r="X104" s="29">
        <v>-7.06</v>
      </c>
      <c r="Y104" s="29">
        <v>20.65</v>
      </c>
      <c r="Z104" s="29">
        <v>16.170000000000002</v>
      </c>
      <c r="AA104" s="29">
        <v>2.84</v>
      </c>
      <c r="AB104" s="29">
        <v>9.48</v>
      </c>
      <c r="AC104" s="29">
        <v>5.03</v>
      </c>
      <c r="AD104" s="29">
        <v>10.34</v>
      </c>
      <c r="AE104" s="29">
        <v>5.32</v>
      </c>
      <c r="AF104" s="29">
        <v>7.86</v>
      </c>
      <c r="AG104" s="29">
        <v>8.18</v>
      </c>
      <c r="AH104" s="29">
        <v>3.54</v>
      </c>
      <c r="AI104" s="29">
        <v>-2.33</v>
      </c>
      <c r="AJ104" s="29">
        <v>13.62</v>
      </c>
      <c r="AK104" s="29">
        <v>5.24</v>
      </c>
      <c r="AL104" s="29">
        <v>1.41</v>
      </c>
      <c r="AM104" s="29">
        <v>3.07</v>
      </c>
      <c r="AN104" s="29">
        <v>3.18</v>
      </c>
      <c r="AO104" s="29">
        <v>1.68</v>
      </c>
      <c r="AP104" s="29">
        <v>2.2999999999999998</v>
      </c>
      <c r="AQ104" s="29">
        <v>3.72</v>
      </c>
      <c r="AR104" s="29">
        <v>3.3</v>
      </c>
      <c r="AS104" s="29">
        <v>1.1200000000000001</v>
      </c>
      <c r="AT104" s="29">
        <v>-1.07</v>
      </c>
      <c r="AU104" s="29">
        <v>6.89</v>
      </c>
      <c r="AV104" s="30">
        <v>0</v>
      </c>
      <c r="AW104" s="31">
        <v>1.6</v>
      </c>
      <c r="AX104" s="31">
        <v>2.2000000000000002</v>
      </c>
      <c r="AY104" s="31">
        <v>2.4</v>
      </c>
      <c r="AZ104" s="31">
        <v>2.7</v>
      </c>
      <c r="BA104" s="31">
        <v>2.9</v>
      </c>
      <c r="BB104" s="29" t="s">
        <v>275</v>
      </c>
      <c r="BC104" s="29" t="s">
        <v>275</v>
      </c>
      <c r="BD104" s="29" t="s">
        <v>275</v>
      </c>
      <c r="BE104" s="29" t="s">
        <v>275</v>
      </c>
      <c r="BF104" s="29" t="s">
        <v>275</v>
      </c>
      <c r="BG104" s="29" t="s">
        <v>275</v>
      </c>
      <c r="BH104" s="29" t="s">
        <v>275</v>
      </c>
      <c r="BI104" s="29" t="s">
        <v>275</v>
      </c>
      <c r="BJ104" s="29" t="s">
        <v>275</v>
      </c>
      <c r="BK104" s="29" t="s">
        <v>275</v>
      </c>
      <c r="BL104" s="29" t="s">
        <v>275</v>
      </c>
      <c r="BM104" s="29" t="s">
        <v>275</v>
      </c>
      <c r="BN104" s="29" t="s">
        <v>275</v>
      </c>
      <c r="BO104" s="29" t="s">
        <v>275</v>
      </c>
      <c r="BP104" s="29" t="s">
        <v>275</v>
      </c>
      <c r="BQ104" s="29" t="s">
        <v>275</v>
      </c>
      <c r="BR104" s="29" t="s">
        <v>275</v>
      </c>
      <c r="BS104" s="29" t="s">
        <v>275</v>
      </c>
      <c r="BT104" s="29" t="s">
        <v>275</v>
      </c>
      <c r="BU104" s="29" t="s">
        <v>275</v>
      </c>
      <c r="BV104" s="29" t="s">
        <v>275</v>
      </c>
      <c r="BW104" s="29" t="s">
        <v>275</v>
      </c>
      <c r="BX104" s="29" t="s">
        <v>275</v>
      </c>
      <c r="BY104" s="27" t="s">
        <v>458</v>
      </c>
      <c r="BZ104" s="27" t="s">
        <v>560</v>
      </c>
      <c r="CA104" s="27"/>
    </row>
    <row r="105" spans="1:79">
      <c r="A105" s="27" t="s">
        <v>561</v>
      </c>
      <c r="B105" s="27" t="s">
        <v>562</v>
      </c>
      <c r="C105" s="27" t="s">
        <v>274</v>
      </c>
      <c r="D105" s="27"/>
      <c r="E105" s="27"/>
      <c r="F105" s="29" t="s">
        <v>275</v>
      </c>
      <c r="G105" s="29">
        <v>-7.12</v>
      </c>
      <c r="H105" s="29">
        <v>15.67</v>
      </c>
      <c r="I105" s="29">
        <v>21.19</v>
      </c>
      <c r="J105" s="29">
        <v>5.6</v>
      </c>
      <c r="K105" s="29">
        <v>5.25</v>
      </c>
      <c r="L105" s="29">
        <v>3.45</v>
      </c>
      <c r="M105" s="29">
        <v>9.85</v>
      </c>
      <c r="N105" s="29">
        <v>8.18</v>
      </c>
      <c r="O105" s="29">
        <v>12.28</v>
      </c>
      <c r="P105" s="29">
        <v>23.52</v>
      </c>
      <c r="Q105" s="29">
        <v>12</v>
      </c>
      <c r="R105" s="29">
        <v>-1.53</v>
      </c>
      <c r="S105" s="29">
        <v>8.84</v>
      </c>
      <c r="T105" s="29">
        <v>4.46</v>
      </c>
      <c r="U105" s="29">
        <v>5.17</v>
      </c>
      <c r="V105" s="29">
        <v>6.84</v>
      </c>
      <c r="W105" s="29">
        <v>1.37</v>
      </c>
      <c r="X105" s="29">
        <v>-11.15</v>
      </c>
      <c r="Y105" s="29">
        <v>-7.03</v>
      </c>
      <c r="Z105" s="29">
        <v>-4.99</v>
      </c>
      <c r="AA105" s="29">
        <v>4.59</v>
      </c>
      <c r="AB105" s="29">
        <v>4.1900000000000004</v>
      </c>
      <c r="AC105" s="29">
        <v>8.6</v>
      </c>
      <c r="AD105" s="29">
        <v>1.96</v>
      </c>
      <c r="AE105" s="29">
        <v>0.06</v>
      </c>
      <c r="AF105" s="29">
        <v>0.76</v>
      </c>
      <c r="AG105" s="29">
        <v>2.38</v>
      </c>
      <c r="AH105" s="29">
        <v>-3.28</v>
      </c>
      <c r="AI105" s="29">
        <v>1.37</v>
      </c>
      <c r="AJ105" s="29">
        <v>-3.96</v>
      </c>
      <c r="AK105" s="29">
        <v>-4.78</v>
      </c>
      <c r="AL105" s="29">
        <v>-0.46</v>
      </c>
      <c r="AM105" s="29">
        <v>4.33</v>
      </c>
      <c r="AN105" s="29">
        <v>1.49</v>
      </c>
      <c r="AO105" s="29">
        <v>6.23</v>
      </c>
      <c r="AP105" s="29">
        <v>9.81</v>
      </c>
      <c r="AQ105" s="29">
        <v>5.87</v>
      </c>
      <c r="AR105" s="29">
        <v>-2.78</v>
      </c>
      <c r="AS105" s="29">
        <v>-2.59</v>
      </c>
      <c r="AT105" s="29">
        <v>-1.31</v>
      </c>
      <c r="AU105" s="29">
        <v>-2.6</v>
      </c>
      <c r="AV105" s="30">
        <v>11.59</v>
      </c>
      <c r="AW105" s="31">
        <v>1.51</v>
      </c>
      <c r="AX105" s="31">
        <v>1.58</v>
      </c>
      <c r="AY105" s="31">
        <v>3.15</v>
      </c>
      <c r="AZ105" s="31">
        <v>2.16</v>
      </c>
      <c r="BA105" s="31">
        <v>3.8</v>
      </c>
      <c r="BB105" s="29" t="s">
        <v>275</v>
      </c>
      <c r="BC105" s="29" t="s">
        <v>275</v>
      </c>
      <c r="BD105" s="29" t="s">
        <v>275</v>
      </c>
      <c r="BE105" s="29" t="s">
        <v>275</v>
      </c>
      <c r="BF105" s="29" t="s">
        <v>275</v>
      </c>
      <c r="BG105" s="29" t="s">
        <v>275</v>
      </c>
      <c r="BH105" s="29" t="s">
        <v>275</v>
      </c>
      <c r="BI105" s="29" t="s">
        <v>275</v>
      </c>
      <c r="BJ105" s="29" t="s">
        <v>275</v>
      </c>
      <c r="BK105" s="29" t="s">
        <v>275</v>
      </c>
      <c r="BL105" s="29" t="s">
        <v>275</v>
      </c>
      <c r="BM105" s="29" t="s">
        <v>275</v>
      </c>
      <c r="BN105" s="29" t="s">
        <v>275</v>
      </c>
      <c r="BO105" s="29" t="s">
        <v>275</v>
      </c>
      <c r="BP105" s="29" t="s">
        <v>275</v>
      </c>
      <c r="BQ105" s="29" t="s">
        <v>275</v>
      </c>
      <c r="BR105" s="29" t="s">
        <v>275</v>
      </c>
      <c r="BS105" s="29" t="s">
        <v>275</v>
      </c>
      <c r="BT105" s="29" t="s">
        <v>275</v>
      </c>
      <c r="BU105" s="29" t="s">
        <v>275</v>
      </c>
      <c r="BV105" s="29" t="s">
        <v>275</v>
      </c>
      <c r="BW105" s="29" t="s">
        <v>275</v>
      </c>
      <c r="BX105" s="29" t="s">
        <v>275</v>
      </c>
      <c r="BY105" s="27" t="s">
        <v>458</v>
      </c>
      <c r="BZ105" s="27" t="s">
        <v>563</v>
      </c>
      <c r="CA105" s="27"/>
    </row>
    <row r="106" spans="1:79">
      <c r="A106" s="27" t="s">
        <v>564</v>
      </c>
      <c r="B106" s="27" t="s">
        <v>565</v>
      </c>
      <c r="C106" s="27" t="s">
        <v>274</v>
      </c>
      <c r="D106" s="27"/>
      <c r="E106" s="27"/>
      <c r="F106" s="29" t="s">
        <v>275</v>
      </c>
      <c r="G106" s="29">
        <v>15.61</v>
      </c>
      <c r="H106" s="29">
        <v>6.13</v>
      </c>
      <c r="I106" s="29">
        <v>29.8</v>
      </c>
      <c r="J106" s="29">
        <v>26.6</v>
      </c>
      <c r="K106" s="29">
        <v>20.16</v>
      </c>
      <c r="L106" s="29">
        <v>26.79</v>
      </c>
      <c r="M106" s="29">
        <v>12.54</v>
      </c>
      <c r="N106" s="29">
        <v>10.32</v>
      </c>
      <c r="O106" s="29">
        <v>12.05</v>
      </c>
      <c r="P106" s="29">
        <v>16.940000000000001</v>
      </c>
      <c r="Q106" s="29">
        <v>11.15</v>
      </c>
      <c r="R106" s="29">
        <v>13.45</v>
      </c>
      <c r="S106" s="29">
        <v>13.15</v>
      </c>
      <c r="T106" s="29">
        <v>13.7</v>
      </c>
      <c r="U106" s="29">
        <v>7.37</v>
      </c>
      <c r="V106" s="29">
        <v>10.89</v>
      </c>
      <c r="W106" s="29">
        <v>9.5</v>
      </c>
      <c r="X106" s="29">
        <v>0.93</v>
      </c>
      <c r="Y106" s="29">
        <v>10.81</v>
      </c>
      <c r="Z106" s="29">
        <v>11.21</v>
      </c>
      <c r="AA106" s="29">
        <v>5.0599999999999996</v>
      </c>
      <c r="AB106" s="29">
        <v>8.65</v>
      </c>
      <c r="AC106" s="29">
        <v>3.54</v>
      </c>
      <c r="AD106" s="29">
        <v>6.78</v>
      </c>
      <c r="AE106" s="29">
        <v>7.09</v>
      </c>
      <c r="AF106" s="29">
        <v>2.74</v>
      </c>
      <c r="AG106" s="29">
        <v>3.98</v>
      </c>
      <c r="AH106" s="29">
        <v>3.63</v>
      </c>
      <c r="AI106" s="29">
        <v>4.67</v>
      </c>
      <c r="AJ106" s="29">
        <v>4.1500000000000004</v>
      </c>
      <c r="AK106" s="29">
        <v>-0.24</v>
      </c>
      <c r="AL106" s="29">
        <v>1.81</v>
      </c>
      <c r="AM106" s="29">
        <v>-2.5499999999999998</v>
      </c>
      <c r="AN106" s="29">
        <v>2.5299999999999998</v>
      </c>
      <c r="AO106" s="29">
        <v>3.08</v>
      </c>
      <c r="AP106" s="29">
        <v>-1.19</v>
      </c>
      <c r="AQ106" s="29">
        <v>6.18</v>
      </c>
      <c r="AR106" s="29">
        <v>-1.67</v>
      </c>
      <c r="AS106" s="29">
        <v>4.28</v>
      </c>
      <c r="AT106" s="29">
        <v>4.08</v>
      </c>
      <c r="AU106" s="29">
        <v>3.95</v>
      </c>
      <c r="AV106" s="30">
        <v>-1.08</v>
      </c>
      <c r="AW106" s="31">
        <v>0.67</v>
      </c>
      <c r="AX106" s="31">
        <v>2.39</v>
      </c>
      <c r="AY106" s="31">
        <v>3.9</v>
      </c>
      <c r="AZ106" s="31">
        <v>1.21</v>
      </c>
      <c r="BA106" s="31">
        <v>2.62</v>
      </c>
      <c r="BB106" s="29" t="s">
        <v>275</v>
      </c>
      <c r="BC106" s="29" t="s">
        <v>275</v>
      </c>
      <c r="BD106" s="29" t="s">
        <v>275</v>
      </c>
      <c r="BE106" s="29" t="s">
        <v>275</v>
      </c>
      <c r="BF106" s="29" t="s">
        <v>275</v>
      </c>
      <c r="BG106" s="29" t="s">
        <v>275</v>
      </c>
      <c r="BH106" s="29" t="s">
        <v>275</v>
      </c>
      <c r="BI106" s="29" t="s">
        <v>275</v>
      </c>
      <c r="BJ106" s="29" t="s">
        <v>275</v>
      </c>
      <c r="BK106" s="29" t="s">
        <v>275</v>
      </c>
      <c r="BL106" s="29" t="s">
        <v>275</v>
      </c>
      <c r="BM106" s="29" t="s">
        <v>275</v>
      </c>
      <c r="BN106" s="29" t="s">
        <v>275</v>
      </c>
      <c r="BO106" s="29" t="s">
        <v>275</v>
      </c>
      <c r="BP106" s="29" t="s">
        <v>275</v>
      </c>
      <c r="BQ106" s="29" t="s">
        <v>275</v>
      </c>
      <c r="BR106" s="29" t="s">
        <v>275</v>
      </c>
      <c r="BS106" s="29" t="s">
        <v>275</v>
      </c>
      <c r="BT106" s="29" t="s">
        <v>275</v>
      </c>
      <c r="BU106" s="29" t="s">
        <v>275</v>
      </c>
      <c r="BV106" s="29" t="s">
        <v>275</v>
      </c>
      <c r="BW106" s="29" t="s">
        <v>275</v>
      </c>
      <c r="BX106" s="29" t="s">
        <v>275</v>
      </c>
      <c r="BY106" s="27" t="s">
        <v>458</v>
      </c>
      <c r="BZ106" s="27" t="s">
        <v>566</v>
      </c>
      <c r="CA106" s="27"/>
    </row>
    <row r="107" spans="1:79">
      <c r="A107" s="27" t="s">
        <v>567</v>
      </c>
      <c r="B107" s="27" t="s">
        <v>568</v>
      </c>
      <c r="C107" s="27" t="s">
        <v>274</v>
      </c>
      <c r="D107" s="27"/>
      <c r="E107" s="27"/>
      <c r="F107" s="29" t="s">
        <v>275</v>
      </c>
      <c r="G107" s="29" t="s">
        <v>275</v>
      </c>
      <c r="H107" s="29" t="s">
        <v>275</v>
      </c>
      <c r="I107" s="29" t="s">
        <v>275</v>
      </c>
      <c r="J107" s="29" t="s">
        <v>275</v>
      </c>
      <c r="K107" s="29" t="s">
        <v>275</v>
      </c>
      <c r="L107" s="29" t="s">
        <v>275</v>
      </c>
      <c r="M107" s="29" t="s">
        <v>275</v>
      </c>
      <c r="N107" s="29" t="s">
        <v>275</v>
      </c>
      <c r="O107" s="29" t="s">
        <v>275</v>
      </c>
      <c r="P107" s="29" t="s">
        <v>275</v>
      </c>
      <c r="Q107" s="29" t="s">
        <v>275</v>
      </c>
      <c r="R107" s="29" t="s">
        <v>275</v>
      </c>
      <c r="S107" s="29" t="s">
        <v>275</v>
      </c>
      <c r="T107" s="29" t="s">
        <v>275</v>
      </c>
      <c r="U107" s="29" t="s">
        <v>275</v>
      </c>
      <c r="V107" s="29" t="s">
        <v>275</v>
      </c>
      <c r="W107" s="29" t="s">
        <v>275</v>
      </c>
      <c r="X107" s="29" t="s">
        <v>275</v>
      </c>
      <c r="Y107" s="29" t="s">
        <v>275</v>
      </c>
      <c r="Z107" s="29" t="s">
        <v>275</v>
      </c>
      <c r="AA107" s="29" t="s">
        <v>275</v>
      </c>
      <c r="AB107" s="29" t="s">
        <v>275</v>
      </c>
      <c r="AC107" s="29" t="s">
        <v>275</v>
      </c>
      <c r="AD107" s="29" t="s">
        <v>275</v>
      </c>
      <c r="AE107" s="29" t="s">
        <v>275</v>
      </c>
      <c r="AF107" s="29" t="s">
        <v>275</v>
      </c>
      <c r="AG107" s="29" t="s">
        <v>275</v>
      </c>
      <c r="AH107" s="29" t="s">
        <v>275</v>
      </c>
      <c r="AI107" s="29" t="s">
        <v>275</v>
      </c>
      <c r="AJ107" s="29" t="s">
        <v>275</v>
      </c>
      <c r="AK107" s="29" t="s">
        <v>275</v>
      </c>
      <c r="AL107" s="29" t="s">
        <v>275</v>
      </c>
      <c r="AM107" s="29" t="s">
        <v>275</v>
      </c>
      <c r="AN107" s="29" t="s">
        <v>275</v>
      </c>
      <c r="AO107" s="29" t="s">
        <v>275</v>
      </c>
      <c r="AP107" s="29" t="s">
        <v>275</v>
      </c>
      <c r="AQ107" s="29" t="s">
        <v>275</v>
      </c>
      <c r="AR107" s="29" t="s">
        <v>275</v>
      </c>
      <c r="AS107" s="29" t="s">
        <v>275</v>
      </c>
      <c r="AT107" s="29" t="s">
        <v>275</v>
      </c>
      <c r="AU107" s="29" t="s">
        <v>275</v>
      </c>
      <c r="AV107" s="29" t="s">
        <v>275</v>
      </c>
      <c r="AW107" s="31">
        <v>-100</v>
      </c>
      <c r="AX107" s="29" t="s">
        <v>275</v>
      </c>
      <c r="AY107" s="31">
        <v>-141.1</v>
      </c>
      <c r="AZ107" s="31">
        <v>105.48</v>
      </c>
      <c r="BA107" s="31">
        <v>106.04</v>
      </c>
      <c r="BB107" s="29" t="s">
        <v>275</v>
      </c>
      <c r="BC107" s="29" t="s">
        <v>275</v>
      </c>
      <c r="BD107" s="29" t="s">
        <v>275</v>
      </c>
      <c r="BE107" s="29" t="s">
        <v>275</v>
      </c>
      <c r="BF107" s="29" t="s">
        <v>275</v>
      </c>
      <c r="BG107" s="29" t="s">
        <v>275</v>
      </c>
      <c r="BH107" s="29" t="s">
        <v>275</v>
      </c>
      <c r="BI107" s="29" t="s">
        <v>275</v>
      </c>
      <c r="BJ107" s="29" t="s">
        <v>275</v>
      </c>
      <c r="BK107" s="29" t="s">
        <v>275</v>
      </c>
      <c r="BL107" s="29" t="s">
        <v>275</v>
      </c>
      <c r="BM107" s="29" t="s">
        <v>275</v>
      </c>
      <c r="BN107" s="29" t="s">
        <v>275</v>
      </c>
      <c r="BO107" s="29" t="s">
        <v>275</v>
      </c>
      <c r="BP107" s="29" t="s">
        <v>275</v>
      </c>
      <c r="BQ107" s="29" t="s">
        <v>275</v>
      </c>
      <c r="BR107" s="29" t="s">
        <v>275</v>
      </c>
      <c r="BS107" s="29" t="s">
        <v>275</v>
      </c>
      <c r="BT107" s="29" t="s">
        <v>275</v>
      </c>
      <c r="BU107" s="29" t="s">
        <v>275</v>
      </c>
      <c r="BV107" s="29" t="s">
        <v>275</v>
      </c>
      <c r="BW107" s="29" t="s">
        <v>275</v>
      </c>
      <c r="BX107" s="29" t="s">
        <v>275</v>
      </c>
      <c r="BY107" s="27" t="s">
        <v>458</v>
      </c>
      <c r="BZ107" s="27" t="s">
        <v>569</v>
      </c>
      <c r="CA107" s="27"/>
    </row>
    <row r="108" spans="1:79">
      <c r="A108" s="27" t="s">
        <v>570</v>
      </c>
      <c r="B108" s="27" t="s">
        <v>571</v>
      </c>
      <c r="C108" s="27" t="s">
        <v>274</v>
      </c>
      <c r="D108" s="27"/>
      <c r="E108" s="27"/>
      <c r="F108" s="29" t="s">
        <v>275</v>
      </c>
      <c r="G108" s="29">
        <v>6.05</v>
      </c>
      <c r="H108" s="29">
        <v>9.52</v>
      </c>
      <c r="I108" s="29">
        <v>9.84</v>
      </c>
      <c r="J108" s="29">
        <v>9.19</v>
      </c>
      <c r="K108" s="29">
        <v>8.8000000000000007</v>
      </c>
      <c r="L108" s="29">
        <v>10.42</v>
      </c>
      <c r="M108" s="29">
        <v>12.02</v>
      </c>
      <c r="N108" s="29">
        <v>12.52</v>
      </c>
      <c r="O108" s="29">
        <v>9.2899999999999991</v>
      </c>
      <c r="P108" s="29">
        <v>9.3000000000000007</v>
      </c>
      <c r="Q108" s="29">
        <v>10.51</v>
      </c>
      <c r="R108" s="29">
        <v>7.95</v>
      </c>
      <c r="S108" s="29">
        <v>8.2100000000000009</v>
      </c>
      <c r="T108" s="29">
        <v>9.44</v>
      </c>
      <c r="U108" s="29">
        <v>9.11</v>
      </c>
      <c r="V108" s="29">
        <v>7.83</v>
      </c>
      <c r="W108" s="29">
        <v>7.16</v>
      </c>
      <c r="X108" s="29">
        <v>-2.4300000000000002</v>
      </c>
      <c r="Y108" s="29">
        <v>9.27</v>
      </c>
      <c r="Z108" s="29">
        <v>7.62</v>
      </c>
      <c r="AA108" s="29">
        <v>6.13</v>
      </c>
      <c r="AB108" s="29">
        <v>8.42</v>
      </c>
      <c r="AC108" s="29">
        <v>2.4900000000000002</v>
      </c>
      <c r="AD108" s="29">
        <v>3.23</v>
      </c>
      <c r="AE108" s="29">
        <v>4.4000000000000004</v>
      </c>
      <c r="AF108" s="29">
        <v>4.92</v>
      </c>
      <c r="AG108" s="29">
        <v>5.8</v>
      </c>
      <c r="AH108" s="29">
        <v>3.85</v>
      </c>
      <c r="AI108" s="29">
        <v>2.0099999999999998</v>
      </c>
      <c r="AJ108" s="29">
        <v>5.0999999999999996</v>
      </c>
      <c r="AK108" s="29">
        <v>3.9</v>
      </c>
      <c r="AL108" s="29">
        <v>3.36</v>
      </c>
      <c r="AM108" s="29">
        <v>3.58</v>
      </c>
      <c r="AN108" s="29">
        <v>3.14</v>
      </c>
      <c r="AO108" s="29">
        <v>3.07</v>
      </c>
      <c r="AP108" s="29">
        <v>2.92</v>
      </c>
      <c r="AQ108" s="29">
        <v>2.6</v>
      </c>
      <c r="AR108" s="29">
        <v>3.83</v>
      </c>
      <c r="AS108" s="29">
        <v>3.38</v>
      </c>
      <c r="AT108" s="29">
        <v>-0.8</v>
      </c>
      <c r="AU108" s="29">
        <v>3.78</v>
      </c>
      <c r="AV108" s="30">
        <v>2.1</v>
      </c>
      <c r="AW108" s="31">
        <v>1.3</v>
      </c>
      <c r="AX108" s="31">
        <v>2.2999999999999998</v>
      </c>
      <c r="AY108" s="31">
        <v>2.9</v>
      </c>
      <c r="AZ108" s="31">
        <v>2.8</v>
      </c>
      <c r="BA108" s="31">
        <v>3</v>
      </c>
      <c r="BB108" s="29" t="s">
        <v>275</v>
      </c>
      <c r="BC108" s="29" t="s">
        <v>275</v>
      </c>
      <c r="BD108" s="29" t="s">
        <v>275</v>
      </c>
      <c r="BE108" s="29" t="s">
        <v>275</v>
      </c>
      <c r="BF108" s="29" t="s">
        <v>275</v>
      </c>
      <c r="BG108" s="29" t="s">
        <v>275</v>
      </c>
      <c r="BH108" s="29" t="s">
        <v>275</v>
      </c>
      <c r="BI108" s="29" t="s">
        <v>275</v>
      </c>
      <c r="BJ108" s="29" t="s">
        <v>275</v>
      </c>
      <c r="BK108" s="29" t="s">
        <v>275</v>
      </c>
      <c r="BL108" s="29" t="s">
        <v>275</v>
      </c>
      <c r="BM108" s="29" t="s">
        <v>275</v>
      </c>
      <c r="BN108" s="29" t="s">
        <v>275</v>
      </c>
      <c r="BO108" s="29" t="s">
        <v>275</v>
      </c>
      <c r="BP108" s="29" t="s">
        <v>275</v>
      </c>
      <c r="BQ108" s="29" t="s">
        <v>275</v>
      </c>
      <c r="BR108" s="29" t="s">
        <v>275</v>
      </c>
      <c r="BS108" s="29" t="s">
        <v>275</v>
      </c>
      <c r="BT108" s="29" t="s">
        <v>275</v>
      </c>
      <c r="BU108" s="29" t="s">
        <v>275</v>
      </c>
      <c r="BV108" s="29" t="s">
        <v>275</v>
      </c>
      <c r="BW108" s="29" t="s">
        <v>275</v>
      </c>
      <c r="BX108" s="29" t="s">
        <v>275</v>
      </c>
      <c r="BY108" s="27" t="s">
        <v>458</v>
      </c>
      <c r="BZ108" s="27" t="s">
        <v>572</v>
      </c>
      <c r="CA108" s="27"/>
    </row>
    <row r="109" spans="1:79">
      <c r="A109" s="27" t="s">
        <v>573</v>
      </c>
      <c r="B109" s="27" t="s">
        <v>574</v>
      </c>
      <c r="C109" s="27" t="s">
        <v>274</v>
      </c>
      <c r="D109" s="27"/>
      <c r="E109" s="27"/>
      <c r="F109" s="29" t="s">
        <v>275</v>
      </c>
      <c r="G109" s="29">
        <v>5.57</v>
      </c>
      <c r="H109" s="29">
        <v>5.42</v>
      </c>
      <c r="I109" s="29">
        <v>5.78</v>
      </c>
      <c r="J109" s="29">
        <v>3.2</v>
      </c>
      <c r="K109" s="29">
        <v>5.0199999999999996</v>
      </c>
      <c r="L109" s="29">
        <v>5.8</v>
      </c>
      <c r="M109" s="29">
        <v>6</v>
      </c>
      <c r="N109" s="29">
        <v>7.13</v>
      </c>
      <c r="O109" s="29">
        <v>7.32</v>
      </c>
      <c r="P109" s="29">
        <v>7.22</v>
      </c>
      <c r="Q109" s="29">
        <v>7.3</v>
      </c>
      <c r="R109" s="29">
        <v>6.98</v>
      </c>
      <c r="S109" s="29">
        <v>6.73</v>
      </c>
      <c r="T109" s="29">
        <v>5.3</v>
      </c>
      <c r="U109" s="29">
        <v>4.1500000000000004</v>
      </c>
      <c r="V109" s="29">
        <v>6.64</v>
      </c>
      <c r="W109" s="29">
        <v>5.95</v>
      </c>
      <c r="X109" s="29">
        <v>3.82</v>
      </c>
      <c r="Y109" s="29">
        <v>5.52</v>
      </c>
      <c r="Z109" s="29">
        <v>1.96</v>
      </c>
      <c r="AA109" s="29">
        <v>2.94</v>
      </c>
      <c r="AB109" s="29">
        <v>3.8</v>
      </c>
      <c r="AC109" s="29">
        <v>4.01</v>
      </c>
      <c r="AD109" s="29">
        <v>4.05</v>
      </c>
      <c r="AE109" s="29">
        <v>4.08</v>
      </c>
      <c r="AF109" s="29">
        <v>4.28</v>
      </c>
      <c r="AG109" s="29">
        <v>3.51</v>
      </c>
      <c r="AH109" s="29">
        <v>2.78</v>
      </c>
      <c r="AI109" s="29">
        <v>4.41</v>
      </c>
      <c r="AJ109" s="29">
        <v>3.12</v>
      </c>
      <c r="AK109" s="29">
        <v>2.84</v>
      </c>
      <c r="AL109" s="29">
        <v>3.36</v>
      </c>
      <c r="AM109" s="29">
        <v>2.8</v>
      </c>
      <c r="AN109" s="29">
        <v>3.05</v>
      </c>
      <c r="AO109" s="29">
        <v>2.71</v>
      </c>
      <c r="AP109" s="29">
        <v>2.65</v>
      </c>
      <c r="AQ109" s="29">
        <v>2.75</v>
      </c>
      <c r="AR109" s="29">
        <v>3.35</v>
      </c>
      <c r="AS109" s="29">
        <v>3.86</v>
      </c>
      <c r="AT109" s="29">
        <v>3.1</v>
      </c>
      <c r="AU109" s="29">
        <v>3.73</v>
      </c>
      <c r="AV109" s="30">
        <v>-0.61</v>
      </c>
      <c r="AW109" s="31">
        <v>1.05</v>
      </c>
      <c r="AX109" s="31">
        <v>1.85</v>
      </c>
      <c r="AY109" s="31">
        <v>2.92</v>
      </c>
      <c r="AZ109" s="31">
        <v>2.09</v>
      </c>
      <c r="BA109" s="31">
        <v>3.35</v>
      </c>
      <c r="BB109" s="29" t="s">
        <v>275</v>
      </c>
      <c r="BC109" s="29" t="s">
        <v>275</v>
      </c>
      <c r="BD109" s="29" t="s">
        <v>275</v>
      </c>
      <c r="BE109" s="29" t="s">
        <v>275</v>
      </c>
      <c r="BF109" s="29" t="s">
        <v>275</v>
      </c>
      <c r="BG109" s="29" t="s">
        <v>275</v>
      </c>
      <c r="BH109" s="29" t="s">
        <v>275</v>
      </c>
      <c r="BI109" s="29" t="s">
        <v>275</v>
      </c>
      <c r="BJ109" s="29" t="s">
        <v>275</v>
      </c>
      <c r="BK109" s="29" t="s">
        <v>275</v>
      </c>
      <c r="BL109" s="29" t="s">
        <v>275</v>
      </c>
      <c r="BM109" s="29" t="s">
        <v>275</v>
      </c>
      <c r="BN109" s="29" t="s">
        <v>275</v>
      </c>
      <c r="BO109" s="29" t="s">
        <v>275</v>
      </c>
      <c r="BP109" s="29" t="s">
        <v>275</v>
      </c>
      <c r="BQ109" s="29" t="s">
        <v>275</v>
      </c>
      <c r="BR109" s="29" t="s">
        <v>275</v>
      </c>
      <c r="BS109" s="29" t="s">
        <v>275</v>
      </c>
      <c r="BT109" s="29" t="s">
        <v>275</v>
      </c>
      <c r="BU109" s="29" t="s">
        <v>275</v>
      </c>
      <c r="BV109" s="29" t="s">
        <v>275</v>
      </c>
      <c r="BW109" s="29" t="s">
        <v>275</v>
      </c>
      <c r="BX109" s="29" t="s">
        <v>275</v>
      </c>
      <c r="BY109" s="27" t="s">
        <v>458</v>
      </c>
      <c r="BZ109" s="27" t="s">
        <v>575</v>
      </c>
      <c r="CA109" s="27"/>
    </row>
    <row r="110" spans="1:79">
      <c r="A110" s="27" t="s">
        <v>576</v>
      </c>
      <c r="B110" s="27" t="s">
        <v>577</v>
      </c>
      <c r="C110" s="27" t="s">
        <v>274</v>
      </c>
      <c r="D110" s="27"/>
      <c r="E110" s="27"/>
      <c r="F110" s="29" t="s">
        <v>275</v>
      </c>
      <c r="G110" s="29">
        <v>-6.39</v>
      </c>
      <c r="H110" s="29">
        <v>9.81</v>
      </c>
      <c r="I110" s="29">
        <v>10.75</v>
      </c>
      <c r="J110" s="29">
        <v>17.05</v>
      </c>
      <c r="K110" s="29">
        <v>22.12</v>
      </c>
      <c r="L110" s="29">
        <v>15.29</v>
      </c>
      <c r="M110" s="29">
        <v>26.98</v>
      </c>
      <c r="N110" s="29">
        <v>29.73</v>
      </c>
      <c r="O110" s="29">
        <v>15.64</v>
      </c>
      <c r="P110" s="29">
        <v>9.94</v>
      </c>
      <c r="Q110" s="29">
        <v>16.22</v>
      </c>
      <c r="R110" s="29">
        <v>12.98</v>
      </c>
      <c r="S110" s="29">
        <v>17.54</v>
      </c>
      <c r="T110" s="29">
        <v>11.47</v>
      </c>
      <c r="U110" s="29">
        <v>13.73</v>
      </c>
      <c r="V110" s="29">
        <v>5.68</v>
      </c>
      <c r="W110" s="29">
        <v>3.29</v>
      </c>
      <c r="X110" s="29">
        <v>-4.66</v>
      </c>
      <c r="Y110" s="29">
        <v>8.08</v>
      </c>
      <c r="Z110" s="29">
        <v>-1.4</v>
      </c>
      <c r="AA110" s="29">
        <v>8.2799999999999994</v>
      </c>
      <c r="AB110" s="29">
        <v>23.86</v>
      </c>
      <c r="AC110" s="29">
        <v>-0.56000000000000005</v>
      </c>
      <c r="AD110" s="29">
        <v>-0.28000000000000003</v>
      </c>
      <c r="AE110" s="29">
        <v>6.5</v>
      </c>
      <c r="AF110" s="29">
        <v>4.57</v>
      </c>
      <c r="AG110" s="29">
        <v>12.41</v>
      </c>
      <c r="AH110" s="29">
        <v>6.13</v>
      </c>
      <c r="AI110" s="29">
        <v>5.77</v>
      </c>
      <c r="AJ110" s="29">
        <v>3.01</v>
      </c>
      <c r="AK110" s="29">
        <v>2.4900000000000002</v>
      </c>
      <c r="AL110" s="29">
        <v>5.18</v>
      </c>
      <c r="AM110" s="29">
        <v>4.45</v>
      </c>
      <c r="AN110" s="29">
        <v>6.19</v>
      </c>
      <c r="AO110" s="29">
        <v>7.53</v>
      </c>
      <c r="AP110" s="29">
        <v>1.92</v>
      </c>
      <c r="AQ110" s="29">
        <v>4.18</v>
      </c>
      <c r="AR110" s="29">
        <v>5.65</v>
      </c>
      <c r="AS110" s="29">
        <v>3.39</v>
      </c>
      <c r="AT110" s="29">
        <v>9.56</v>
      </c>
      <c r="AU110" s="29">
        <v>6.69</v>
      </c>
      <c r="AV110" s="30">
        <v>-3.78</v>
      </c>
      <c r="AW110" s="31">
        <v>0.51</v>
      </c>
      <c r="AX110" s="31">
        <v>2.61</v>
      </c>
      <c r="AY110" s="31">
        <v>3.6</v>
      </c>
      <c r="AZ110" s="31">
        <v>3.05</v>
      </c>
      <c r="BA110" s="31">
        <v>2.54</v>
      </c>
      <c r="BB110" s="29" t="s">
        <v>275</v>
      </c>
      <c r="BC110" s="29" t="s">
        <v>275</v>
      </c>
      <c r="BD110" s="29" t="s">
        <v>275</v>
      </c>
      <c r="BE110" s="29" t="s">
        <v>275</v>
      </c>
      <c r="BF110" s="29" t="s">
        <v>275</v>
      </c>
      <c r="BG110" s="29" t="s">
        <v>275</v>
      </c>
      <c r="BH110" s="29" t="s">
        <v>275</v>
      </c>
      <c r="BI110" s="29" t="s">
        <v>275</v>
      </c>
      <c r="BJ110" s="29" t="s">
        <v>275</v>
      </c>
      <c r="BK110" s="29" t="s">
        <v>275</v>
      </c>
      <c r="BL110" s="29" t="s">
        <v>275</v>
      </c>
      <c r="BM110" s="29" t="s">
        <v>275</v>
      </c>
      <c r="BN110" s="29" t="s">
        <v>275</v>
      </c>
      <c r="BO110" s="29" t="s">
        <v>275</v>
      </c>
      <c r="BP110" s="29" t="s">
        <v>275</v>
      </c>
      <c r="BQ110" s="29" t="s">
        <v>275</v>
      </c>
      <c r="BR110" s="29" t="s">
        <v>275</v>
      </c>
      <c r="BS110" s="29" t="s">
        <v>275</v>
      </c>
      <c r="BT110" s="29" t="s">
        <v>275</v>
      </c>
      <c r="BU110" s="29" t="s">
        <v>275</v>
      </c>
      <c r="BV110" s="29" t="s">
        <v>275</v>
      </c>
      <c r="BW110" s="29" t="s">
        <v>275</v>
      </c>
      <c r="BX110" s="29" t="s">
        <v>275</v>
      </c>
      <c r="BY110" s="27" t="s">
        <v>458</v>
      </c>
      <c r="BZ110" s="27" t="s">
        <v>578</v>
      </c>
      <c r="CA110" s="27"/>
    </row>
    <row r="111" spans="1:79">
      <c r="A111" s="27" t="s">
        <v>579</v>
      </c>
      <c r="B111" s="27" t="s">
        <v>580</v>
      </c>
      <c r="C111" s="27" t="s">
        <v>274</v>
      </c>
      <c r="D111" s="27"/>
      <c r="E111" s="27"/>
      <c r="F111" s="29" t="s">
        <v>275</v>
      </c>
      <c r="G111" s="29">
        <v>9.4</v>
      </c>
      <c r="H111" s="29">
        <v>8.6300000000000008</v>
      </c>
      <c r="I111" s="29">
        <v>8.75</v>
      </c>
      <c r="J111" s="29">
        <v>7.15</v>
      </c>
      <c r="K111" s="29">
        <v>5.25</v>
      </c>
      <c r="L111" s="29">
        <v>13.33</v>
      </c>
      <c r="M111" s="29">
        <v>12.65</v>
      </c>
      <c r="N111" s="29">
        <v>11.3</v>
      </c>
      <c r="O111" s="29">
        <v>6.08</v>
      </c>
      <c r="P111" s="29">
        <v>8.4</v>
      </c>
      <c r="Q111" s="29">
        <v>8.06</v>
      </c>
      <c r="R111" s="29">
        <v>4.09</v>
      </c>
      <c r="S111" s="29">
        <v>6.37</v>
      </c>
      <c r="T111" s="29">
        <v>6.93</v>
      </c>
      <c r="U111" s="29">
        <v>5.94</v>
      </c>
      <c r="V111" s="29">
        <v>5.84</v>
      </c>
      <c r="W111" s="29">
        <v>3.33</v>
      </c>
      <c r="X111" s="29">
        <v>-8.2799999999999994</v>
      </c>
      <c r="Y111" s="29">
        <v>14.38</v>
      </c>
      <c r="Z111" s="29">
        <v>8.5299999999999994</v>
      </c>
      <c r="AA111" s="29">
        <v>2.4700000000000002</v>
      </c>
      <c r="AB111" s="29">
        <v>5.97</v>
      </c>
      <c r="AC111" s="29">
        <v>-3.5</v>
      </c>
      <c r="AD111" s="29">
        <v>-0.1</v>
      </c>
      <c r="AE111" s="29">
        <v>3.1</v>
      </c>
      <c r="AF111" s="29">
        <v>3.96</v>
      </c>
      <c r="AG111" s="29">
        <v>5.38</v>
      </c>
      <c r="AH111" s="29">
        <v>1.75</v>
      </c>
      <c r="AI111" s="29">
        <v>-0.19</v>
      </c>
      <c r="AJ111" s="29">
        <v>8.44</v>
      </c>
      <c r="AK111" s="29">
        <v>6</v>
      </c>
      <c r="AL111" s="29">
        <v>4.3600000000000003</v>
      </c>
      <c r="AM111" s="29">
        <v>4.68</v>
      </c>
      <c r="AN111" s="29">
        <v>0.74</v>
      </c>
      <c r="AO111" s="29">
        <v>3.79</v>
      </c>
      <c r="AP111" s="29">
        <v>2.19</v>
      </c>
      <c r="AQ111" s="29">
        <v>2.57</v>
      </c>
      <c r="AR111" s="29">
        <v>2.5099999999999998</v>
      </c>
      <c r="AS111" s="29">
        <v>3.49</v>
      </c>
      <c r="AT111" s="29">
        <v>-1.32</v>
      </c>
      <c r="AU111" s="29">
        <v>4.0199999999999996</v>
      </c>
      <c r="AV111" s="30">
        <v>3.18</v>
      </c>
      <c r="AW111" s="31">
        <v>1.04</v>
      </c>
      <c r="AX111" s="31">
        <v>2.97</v>
      </c>
      <c r="AY111" s="31">
        <v>1.75</v>
      </c>
      <c r="AZ111" s="31">
        <v>3.25</v>
      </c>
      <c r="BA111" s="31">
        <v>3.41</v>
      </c>
      <c r="BB111" s="29" t="s">
        <v>275</v>
      </c>
      <c r="BC111" s="29" t="s">
        <v>275</v>
      </c>
      <c r="BD111" s="29" t="s">
        <v>275</v>
      </c>
      <c r="BE111" s="29" t="s">
        <v>275</v>
      </c>
      <c r="BF111" s="29" t="s">
        <v>275</v>
      </c>
      <c r="BG111" s="29" t="s">
        <v>275</v>
      </c>
      <c r="BH111" s="29" t="s">
        <v>275</v>
      </c>
      <c r="BI111" s="29" t="s">
        <v>275</v>
      </c>
      <c r="BJ111" s="29" t="s">
        <v>275</v>
      </c>
      <c r="BK111" s="29" t="s">
        <v>275</v>
      </c>
      <c r="BL111" s="29" t="s">
        <v>275</v>
      </c>
      <c r="BM111" s="29" t="s">
        <v>275</v>
      </c>
      <c r="BN111" s="29" t="s">
        <v>275</v>
      </c>
      <c r="BO111" s="29" t="s">
        <v>275</v>
      </c>
      <c r="BP111" s="29" t="s">
        <v>275</v>
      </c>
      <c r="BQ111" s="29" t="s">
        <v>275</v>
      </c>
      <c r="BR111" s="29" t="s">
        <v>275</v>
      </c>
      <c r="BS111" s="29" t="s">
        <v>275</v>
      </c>
      <c r="BT111" s="29" t="s">
        <v>275</v>
      </c>
      <c r="BU111" s="29" t="s">
        <v>275</v>
      </c>
      <c r="BV111" s="29" t="s">
        <v>275</v>
      </c>
      <c r="BW111" s="29" t="s">
        <v>275</v>
      </c>
      <c r="BX111" s="29" t="s">
        <v>275</v>
      </c>
      <c r="BY111" s="27" t="s">
        <v>458</v>
      </c>
      <c r="BZ111" s="27" t="s">
        <v>581</v>
      </c>
      <c r="CA111" s="27"/>
    </row>
    <row r="112" spans="1:79">
      <c r="A112" s="27" t="s">
        <v>582</v>
      </c>
      <c r="B112" s="27" t="s">
        <v>583</v>
      </c>
      <c r="C112" s="27" t="s">
        <v>274</v>
      </c>
      <c r="D112" s="27"/>
      <c r="E112" s="27"/>
      <c r="F112" s="29" t="s">
        <v>275</v>
      </c>
      <c r="G112" s="29">
        <v>4.24</v>
      </c>
      <c r="H112" s="29">
        <v>8.6300000000000008</v>
      </c>
      <c r="I112" s="29">
        <v>17.95</v>
      </c>
      <c r="J112" s="29">
        <v>20.260000000000002</v>
      </c>
      <c r="K112" s="29">
        <v>9.89</v>
      </c>
      <c r="L112" s="29">
        <v>11.06</v>
      </c>
      <c r="M112" s="29">
        <v>17.82</v>
      </c>
      <c r="N112" s="29">
        <v>16.82</v>
      </c>
      <c r="O112" s="29">
        <v>18.79</v>
      </c>
      <c r="P112" s="29">
        <v>19.03</v>
      </c>
      <c r="Q112" s="29">
        <v>18.55</v>
      </c>
      <c r="R112" s="29">
        <v>14.18</v>
      </c>
      <c r="S112" s="29">
        <v>13.74</v>
      </c>
      <c r="T112" s="29">
        <v>21.2</v>
      </c>
      <c r="U112" s="29">
        <v>17.38</v>
      </c>
      <c r="V112" s="29">
        <v>21.08</v>
      </c>
      <c r="W112" s="29">
        <v>15.64</v>
      </c>
      <c r="X112" s="29">
        <v>5.0599999999999996</v>
      </c>
      <c r="Y112" s="29">
        <v>25.4</v>
      </c>
      <c r="Z112" s="29">
        <v>30.7</v>
      </c>
      <c r="AA112" s="29">
        <v>19.12</v>
      </c>
      <c r="AB112" s="29">
        <v>16.96</v>
      </c>
      <c r="AC112" s="29">
        <v>6.38</v>
      </c>
      <c r="AD112" s="29">
        <v>9.1300000000000008</v>
      </c>
      <c r="AE112" s="29">
        <v>9.6</v>
      </c>
      <c r="AF112" s="29">
        <v>4.93</v>
      </c>
      <c r="AG112" s="29">
        <v>3.29</v>
      </c>
      <c r="AH112" s="29">
        <v>3.59</v>
      </c>
      <c r="AI112" s="29">
        <v>3.67</v>
      </c>
      <c r="AJ112" s="29">
        <v>3.73</v>
      </c>
      <c r="AK112" s="29">
        <v>5.4</v>
      </c>
      <c r="AL112" s="29">
        <v>4.07</v>
      </c>
      <c r="AM112" s="29">
        <v>5.91</v>
      </c>
      <c r="AN112" s="29">
        <v>1.72</v>
      </c>
      <c r="AO112" s="29">
        <v>1.05</v>
      </c>
      <c r="AP112" s="29">
        <v>5.34</v>
      </c>
      <c r="AQ112" s="29">
        <v>3.12</v>
      </c>
      <c r="AR112" s="29">
        <v>4.53</v>
      </c>
      <c r="AS112" s="29">
        <v>4.5999999999999996</v>
      </c>
      <c r="AT112" s="29">
        <v>4.38</v>
      </c>
      <c r="AU112" s="29">
        <v>5.54</v>
      </c>
      <c r="AV112" s="30">
        <v>-1.5</v>
      </c>
      <c r="AW112" s="31">
        <v>0.33</v>
      </c>
      <c r="AX112" s="31">
        <v>1.7</v>
      </c>
      <c r="AY112" s="31">
        <v>0.46</v>
      </c>
      <c r="AZ112" s="31">
        <v>4.24</v>
      </c>
      <c r="BA112" s="31">
        <v>1.96</v>
      </c>
      <c r="BB112" s="29" t="s">
        <v>275</v>
      </c>
      <c r="BC112" s="29" t="s">
        <v>275</v>
      </c>
      <c r="BD112" s="29" t="s">
        <v>275</v>
      </c>
      <c r="BE112" s="29" t="s">
        <v>275</v>
      </c>
      <c r="BF112" s="29" t="s">
        <v>275</v>
      </c>
      <c r="BG112" s="29" t="s">
        <v>275</v>
      </c>
      <c r="BH112" s="29" t="s">
        <v>275</v>
      </c>
      <c r="BI112" s="29" t="s">
        <v>275</v>
      </c>
      <c r="BJ112" s="29" t="s">
        <v>275</v>
      </c>
      <c r="BK112" s="29" t="s">
        <v>275</v>
      </c>
      <c r="BL112" s="29" t="s">
        <v>275</v>
      </c>
      <c r="BM112" s="29" t="s">
        <v>275</v>
      </c>
      <c r="BN112" s="29" t="s">
        <v>275</v>
      </c>
      <c r="BO112" s="29" t="s">
        <v>275</v>
      </c>
      <c r="BP112" s="29" t="s">
        <v>275</v>
      </c>
      <c r="BQ112" s="29" t="s">
        <v>275</v>
      </c>
      <c r="BR112" s="29" t="s">
        <v>275</v>
      </c>
      <c r="BS112" s="29" t="s">
        <v>275</v>
      </c>
      <c r="BT112" s="29" t="s">
        <v>275</v>
      </c>
      <c r="BU112" s="29" t="s">
        <v>275</v>
      </c>
      <c r="BV112" s="29" t="s">
        <v>275</v>
      </c>
      <c r="BW112" s="29" t="s">
        <v>275</v>
      </c>
      <c r="BX112" s="29" t="s">
        <v>275</v>
      </c>
      <c r="BY112" s="27" t="s">
        <v>458</v>
      </c>
      <c r="BZ112" s="27" t="s">
        <v>584</v>
      </c>
      <c r="CA112" s="27"/>
    </row>
    <row r="113" spans="1:79">
      <c r="A113" s="27" t="s">
        <v>585</v>
      </c>
      <c r="B113" s="27" t="s">
        <v>586</v>
      </c>
      <c r="C113" s="27" t="s">
        <v>274</v>
      </c>
      <c r="D113" s="27"/>
      <c r="E113" s="27"/>
      <c r="F113" s="29" t="s">
        <v>275</v>
      </c>
      <c r="G113" s="29">
        <v>9.74</v>
      </c>
      <c r="H113" s="29">
        <v>13.23</v>
      </c>
      <c r="I113" s="29">
        <v>10.88</v>
      </c>
      <c r="J113" s="29">
        <v>3.72</v>
      </c>
      <c r="K113" s="29">
        <v>8.86</v>
      </c>
      <c r="L113" s="29">
        <v>7.65</v>
      </c>
      <c r="M113" s="29">
        <v>8.2200000000000006</v>
      </c>
      <c r="N113" s="29">
        <v>10.74</v>
      </c>
      <c r="O113" s="29">
        <v>8.64</v>
      </c>
      <c r="P113" s="29">
        <v>8.86</v>
      </c>
      <c r="Q113" s="29">
        <v>10.93</v>
      </c>
      <c r="R113" s="29">
        <v>9.65</v>
      </c>
      <c r="S113" s="29">
        <v>9.51</v>
      </c>
      <c r="T113" s="29">
        <v>9.66</v>
      </c>
      <c r="U113" s="29">
        <v>9.2899999999999991</v>
      </c>
      <c r="V113" s="29">
        <v>9.3000000000000007</v>
      </c>
      <c r="W113" s="29">
        <v>10.73</v>
      </c>
      <c r="X113" s="29">
        <v>7.31</v>
      </c>
      <c r="Y113" s="29">
        <v>3.19</v>
      </c>
      <c r="Z113" s="29">
        <v>6.88</v>
      </c>
      <c r="AA113" s="29">
        <v>5.81</v>
      </c>
      <c r="AB113" s="29">
        <v>1.03</v>
      </c>
      <c r="AC113" s="29">
        <v>3.73</v>
      </c>
      <c r="AD113" s="29">
        <v>3.06</v>
      </c>
      <c r="AE113" s="29">
        <v>4.6399999999999997</v>
      </c>
      <c r="AF113" s="29">
        <v>4.75</v>
      </c>
      <c r="AG113" s="29">
        <v>2.63</v>
      </c>
      <c r="AH113" s="29">
        <v>4.3600000000000003</v>
      </c>
      <c r="AI113" s="29">
        <v>2.0099999999999998</v>
      </c>
      <c r="AJ113" s="29">
        <v>2.54</v>
      </c>
      <c r="AK113" s="29">
        <v>3.22</v>
      </c>
      <c r="AL113" s="29">
        <v>0.4</v>
      </c>
      <c r="AM113" s="29">
        <v>1.1499999999999999</v>
      </c>
      <c r="AN113" s="29">
        <v>4.37</v>
      </c>
      <c r="AO113" s="29">
        <v>1.67</v>
      </c>
      <c r="AP113" s="29">
        <v>3.49</v>
      </c>
      <c r="AQ113" s="29">
        <v>2.25</v>
      </c>
      <c r="AR113" s="29">
        <v>3.18</v>
      </c>
      <c r="AS113" s="29">
        <v>1.41</v>
      </c>
      <c r="AT113" s="29">
        <v>2.27</v>
      </c>
      <c r="AU113" s="29">
        <v>0.81</v>
      </c>
      <c r="AV113" s="30">
        <v>2.33</v>
      </c>
      <c r="AW113" s="31">
        <v>2.13</v>
      </c>
      <c r="AX113" s="31">
        <v>3</v>
      </c>
      <c r="AY113" s="31">
        <v>3.14</v>
      </c>
      <c r="AZ113" s="31">
        <v>3.38</v>
      </c>
      <c r="BA113" s="31">
        <v>3.27</v>
      </c>
      <c r="BB113" s="29" t="s">
        <v>275</v>
      </c>
      <c r="BC113" s="29" t="s">
        <v>275</v>
      </c>
      <c r="BD113" s="29" t="s">
        <v>275</v>
      </c>
      <c r="BE113" s="29" t="s">
        <v>275</v>
      </c>
      <c r="BF113" s="29" t="s">
        <v>275</v>
      </c>
      <c r="BG113" s="29" t="s">
        <v>275</v>
      </c>
      <c r="BH113" s="29" t="s">
        <v>275</v>
      </c>
      <c r="BI113" s="29" t="s">
        <v>275</v>
      </c>
      <c r="BJ113" s="29" t="s">
        <v>275</v>
      </c>
      <c r="BK113" s="29" t="s">
        <v>275</v>
      </c>
      <c r="BL113" s="29" t="s">
        <v>275</v>
      </c>
      <c r="BM113" s="29" t="s">
        <v>275</v>
      </c>
      <c r="BN113" s="29" t="s">
        <v>275</v>
      </c>
      <c r="BO113" s="29" t="s">
        <v>275</v>
      </c>
      <c r="BP113" s="29" t="s">
        <v>275</v>
      </c>
      <c r="BQ113" s="29" t="s">
        <v>275</v>
      </c>
      <c r="BR113" s="29" t="s">
        <v>275</v>
      </c>
      <c r="BS113" s="29" t="s">
        <v>275</v>
      </c>
      <c r="BT113" s="29" t="s">
        <v>275</v>
      </c>
      <c r="BU113" s="29" t="s">
        <v>275</v>
      </c>
      <c r="BV113" s="29" t="s">
        <v>275</v>
      </c>
      <c r="BW113" s="29" t="s">
        <v>275</v>
      </c>
      <c r="BX113" s="29" t="s">
        <v>275</v>
      </c>
      <c r="BY113" s="27" t="s">
        <v>458</v>
      </c>
      <c r="BZ113" s="27" t="s">
        <v>587</v>
      </c>
      <c r="CA113" s="27"/>
    </row>
    <row r="114" spans="1:79">
      <c r="A114" s="27" t="s">
        <v>588</v>
      </c>
      <c r="B114" s="27" t="s">
        <v>589</v>
      </c>
      <c r="C114" s="27" t="s">
        <v>274</v>
      </c>
      <c r="D114" s="27"/>
      <c r="E114" s="27"/>
      <c r="F114" s="29" t="s">
        <v>275</v>
      </c>
      <c r="G114" s="29">
        <v>1.81</v>
      </c>
      <c r="H114" s="29">
        <v>12.3</v>
      </c>
      <c r="I114" s="29">
        <v>12.27</v>
      </c>
      <c r="J114" s="29">
        <v>5.41</v>
      </c>
      <c r="K114" s="29">
        <v>7.85</v>
      </c>
      <c r="L114" s="29">
        <v>9.58</v>
      </c>
      <c r="M114" s="29">
        <v>8.5399999999999991</v>
      </c>
      <c r="N114" s="29">
        <v>10.42</v>
      </c>
      <c r="O114" s="29">
        <v>14.59</v>
      </c>
      <c r="P114" s="29">
        <v>7.35</v>
      </c>
      <c r="Q114" s="29">
        <v>11.77</v>
      </c>
      <c r="R114" s="29">
        <v>8.61</v>
      </c>
      <c r="S114" s="29">
        <v>6.2</v>
      </c>
      <c r="T114" s="29">
        <v>10.36</v>
      </c>
      <c r="U114" s="29">
        <v>10.65</v>
      </c>
      <c r="V114" s="29">
        <v>7.49</v>
      </c>
      <c r="W114" s="29">
        <v>3.6</v>
      </c>
      <c r="X114" s="29">
        <v>-10.93</v>
      </c>
      <c r="Y114" s="29">
        <v>22.94</v>
      </c>
      <c r="Z114" s="29">
        <v>5.13</v>
      </c>
      <c r="AA114" s="29">
        <v>10.64</v>
      </c>
      <c r="AB114" s="29">
        <v>6.61</v>
      </c>
      <c r="AC114" s="29">
        <v>-1.22</v>
      </c>
      <c r="AD114" s="29">
        <v>-0.15</v>
      </c>
      <c r="AE114" s="29">
        <v>-2.95</v>
      </c>
      <c r="AF114" s="29">
        <v>1.55</v>
      </c>
      <c r="AG114" s="29">
        <v>3.92</v>
      </c>
      <c r="AH114" s="29">
        <v>1.2</v>
      </c>
      <c r="AI114" s="29">
        <v>-1.44</v>
      </c>
      <c r="AJ114" s="29">
        <v>1.64</v>
      </c>
      <c r="AK114" s="29">
        <v>-1.48</v>
      </c>
      <c r="AL114" s="29">
        <v>0.8</v>
      </c>
      <c r="AM114" s="29">
        <v>-0.94</v>
      </c>
      <c r="AN114" s="29">
        <v>1.96</v>
      </c>
      <c r="AO114" s="29">
        <v>1.76</v>
      </c>
      <c r="AP114" s="29">
        <v>4.5</v>
      </c>
      <c r="AQ114" s="29">
        <v>-0.47</v>
      </c>
      <c r="AR114" s="29">
        <v>4</v>
      </c>
      <c r="AS114" s="29">
        <v>3.59</v>
      </c>
      <c r="AT114" s="29">
        <v>-18.02</v>
      </c>
      <c r="AU114" s="29">
        <v>1.07</v>
      </c>
      <c r="AV114" s="30">
        <v>10.41</v>
      </c>
      <c r="AW114" s="31">
        <v>-0.51</v>
      </c>
      <c r="AX114" s="31">
        <v>5.88</v>
      </c>
      <c r="AY114" s="31">
        <v>3.22</v>
      </c>
      <c r="AZ114" s="31">
        <v>3.23</v>
      </c>
      <c r="BA114" s="31">
        <v>5.9</v>
      </c>
      <c r="BB114" s="29" t="s">
        <v>275</v>
      </c>
      <c r="BC114" s="29" t="s">
        <v>275</v>
      </c>
      <c r="BD114" s="29" t="s">
        <v>275</v>
      </c>
      <c r="BE114" s="29" t="s">
        <v>275</v>
      </c>
      <c r="BF114" s="29" t="s">
        <v>275</v>
      </c>
      <c r="BG114" s="29" t="s">
        <v>275</v>
      </c>
      <c r="BH114" s="29" t="s">
        <v>275</v>
      </c>
      <c r="BI114" s="29" t="s">
        <v>275</v>
      </c>
      <c r="BJ114" s="29" t="s">
        <v>275</v>
      </c>
      <c r="BK114" s="29" t="s">
        <v>275</v>
      </c>
      <c r="BL114" s="29" t="s">
        <v>275</v>
      </c>
      <c r="BM114" s="29" t="s">
        <v>275</v>
      </c>
      <c r="BN114" s="29" t="s">
        <v>275</v>
      </c>
      <c r="BO114" s="29" t="s">
        <v>275</v>
      </c>
      <c r="BP114" s="29" t="s">
        <v>275</v>
      </c>
      <c r="BQ114" s="29" t="s">
        <v>275</v>
      </c>
      <c r="BR114" s="29" t="s">
        <v>275</v>
      </c>
      <c r="BS114" s="29" t="s">
        <v>275</v>
      </c>
      <c r="BT114" s="29" t="s">
        <v>275</v>
      </c>
      <c r="BU114" s="29" t="s">
        <v>275</v>
      </c>
      <c r="BV114" s="29" t="s">
        <v>275</v>
      </c>
      <c r="BW114" s="29" t="s">
        <v>275</v>
      </c>
      <c r="BX114" s="29" t="s">
        <v>275</v>
      </c>
      <c r="BY114" s="27" t="s">
        <v>458</v>
      </c>
      <c r="BZ114" s="27" t="s">
        <v>590</v>
      </c>
      <c r="CA114" s="27"/>
    </row>
    <row r="115" spans="1:79">
      <c r="A115" s="27" t="s">
        <v>591</v>
      </c>
      <c r="B115" s="27" t="s">
        <v>592</v>
      </c>
      <c r="C115" s="27" t="s">
        <v>274</v>
      </c>
      <c r="D115" s="27"/>
      <c r="E115" s="27"/>
      <c r="F115" s="29" t="s">
        <v>275</v>
      </c>
      <c r="G115" s="29">
        <v>4.0999999999999996</v>
      </c>
      <c r="H115" s="29">
        <v>10.11</v>
      </c>
      <c r="I115" s="29">
        <v>6.13</v>
      </c>
      <c r="J115" s="29">
        <v>8.44</v>
      </c>
      <c r="K115" s="29">
        <v>3.89</v>
      </c>
      <c r="L115" s="29">
        <v>6.16</v>
      </c>
      <c r="M115" s="29">
        <v>10.199999999999999</v>
      </c>
      <c r="N115" s="29">
        <v>10.58</v>
      </c>
      <c r="O115" s="29">
        <v>6.14</v>
      </c>
      <c r="P115" s="29">
        <v>8.65</v>
      </c>
      <c r="Q115" s="29">
        <v>8.0399999999999991</v>
      </c>
      <c r="R115" s="29">
        <v>6.46</v>
      </c>
      <c r="S115" s="29">
        <v>2.48</v>
      </c>
      <c r="T115" s="29">
        <v>7.72</v>
      </c>
      <c r="U115" s="29">
        <v>9.31</v>
      </c>
      <c r="V115" s="29">
        <v>7.7</v>
      </c>
      <c r="W115" s="29">
        <v>9.6300000000000008</v>
      </c>
      <c r="X115" s="29">
        <v>-5.9</v>
      </c>
      <c r="Y115" s="29">
        <v>15.77</v>
      </c>
      <c r="Z115" s="29">
        <v>11.78</v>
      </c>
      <c r="AA115" s="29">
        <v>4.43</v>
      </c>
      <c r="AB115" s="29">
        <v>3.64</v>
      </c>
      <c r="AC115" s="29">
        <v>0.84</v>
      </c>
      <c r="AD115" s="29">
        <v>5.55</v>
      </c>
      <c r="AE115" s="29">
        <v>3.29</v>
      </c>
      <c r="AF115" s="29">
        <v>4.29</v>
      </c>
      <c r="AG115" s="29">
        <v>5.99</v>
      </c>
      <c r="AH115" s="29">
        <v>4.76</v>
      </c>
      <c r="AI115" s="29">
        <v>-4.45</v>
      </c>
      <c r="AJ115" s="29">
        <v>13.09</v>
      </c>
      <c r="AK115" s="29">
        <v>4.5199999999999996</v>
      </c>
      <c r="AL115" s="29">
        <v>5.81</v>
      </c>
      <c r="AM115" s="29">
        <v>1.47</v>
      </c>
      <c r="AN115" s="29">
        <v>1.22</v>
      </c>
      <c r="AO115" s="29">
        <v>2.39</v>
      </c>
      <c r="AP115" s="29">
        <v>0.37</v>
      </c>
      <c r="AQ115" s="29">
        <v>2.68</v>
      </c>
      <c r="AR115" s="29">
        <v>3.7</v>
      </c>
      <c r="AS115" s="29">
        <v>1.68</v>
      </c>
      <c r="AT115" s="29">
        <v>-17.34</v>
      </c>
      <c r="AU115" s="29">
        <v>5.26</v>
      </c>
      <c r="AV115" s="30">
        <v>16.16</v>
      </c>
      <c r="AW115" s="31">
        <v>2.36</v>
      </c>
      <c r="AX115" s="31">
        <v>2.92</v>
      </c>
      <c r="AY115" s="31">
        <v>4.18</v>
      </c>
      <c r="AZ115" s="31">
        <v>4.1500000000000004</v>
      </c>
      <c r="BA115" s="31">
        <v>4.41</v>
      </c>
      <c r="BB115" s="29" t="s">
        <v>275</v>
      </c>
      <c r="BC115" s="29" t="s">
        <v>275</v>
      </c>
      <c r="BD115" s="29" t="s">
        <v>275</v>
      </c>
      <c r="BE115" s="29" t="s">
        <v>275</v>
      </c>
      <c r="BF115" s="29" t="s">
        <v>275</v>
      </c>
      <c r="BG115" s="29" t="s">
        <v>275</v>
      </c>
      <c r="BH115" s="29" t="s">
        <v>275</v>
      </c>
      <c r="BI115" s="29" t="s">
        <v>275</v>
      </c>
      <c r="BJ115" s="29" t="s">
        <v>275</v>
      </c>
      <c r="BK115" s="29" t="s">
        <v>275</v>
      </c>
      <c r="BL115" s="29" t="s">
        <v>275</v>
      </c>
      <c r="BM115" s="29" t="s">
        <v>275</v>
      </c>
      <c r="BN115" s="29" t="s">
        <v>275</v>
      </c>
      <c r="BO115" s="29" t="s">
        <v>275</v>
      </c>
      <c r="BP115" s="29" t="s">
        <v>275</v>
      </c>
      <c r="BQ115" s="29" t="s">
        <v>275</v>
      </c>
      <c r="BR115" s="29" t="s">
        <v>275</v>
      </c>
      <c r="BS115" s="29" t="s">
        <v>275</v>
      </c>
      <c r="BT115" s="29" t="s">
        <v>275</v>
      </c>
      <c r="BU115" s="29" t="s">
        <v>275</v>
      </c>
      <c r="BV115" s="29" t="s">
        <v>275</v>
      </c>
      <c r="BW115" s="29" t="s">
        <v>275</v>
      </c>
      <c r="BX115" s="29" t="s">
        <v>275</v>
      </c>
      <c r="BY115" s="27" t="s">
        <v>458</v>
      </c>
      <c r="BZ115" s="27" t="s">
        <v>593</v>
      </c>
      <c r="CA115" s="27"/>
    </row>
    <row r="116" spans="1:79">
      <c r="A116" s="27" t="s">
        <v>594</v>
      </c>
      <c r="B116" s="27" t="s">
        <v>595</v>
      </c>
      <c r="C116" s="27" t="s">
        <v>274</v>
      </c>
      <c r="D116" s="27"/>
      <c r="E116" s="27"/>
      <c r="F116" s="29" t="s">
        <v>275</v>
      </c>
      <c r="G116" s="29">
        <v>5.52</v>
      </c>
      <c r="H116" s="29">
        <v>10.35</v>
      </c>
      <c r="I116" s="29">
        <v>13.36</v>
      </c>
      <c r="J116" s="29">
        <v>18.25</v>
      </c>
      <c r="K116" s="29">
        <v>13.45</v>
      </c>
      <c r="L116" s="29">
        <v>13.21</v>
      </c>
      <c r="M116" s="29">
        <v>15.3</v>
      </c>
      <c r="N116" s="29">
        <v>14.43</v>
      </c>
      <c r="O116" s="29">
        <v>10.49</v>
      </c>
      <c r="P116" s="29">
        <v>10.83</v>
      </c>
      <c r="Q116" s="29">
        <v>11.79</v>
      </c>
      <c r="R116" s="29">
        <v>8.5</v>
      </c>
      <c r="S116" s="29">
        <v>8.3000000000000007</v>
      </c>
      <c r="T116" s="29">
        <v>11.21</v>
      </c>
      <c r="U116" s="29">
        <v>10.49</v>
      </c>
      <c r="V116" s="29">
        <v>8.0500000000000007</v>
      </c>
      <c r="W116" s="29">
        <v>8.26</v>
      </c>
      <c r="X116" s="29">
        <v>-4.4400000000000004</v>
      </c>
      <c r="Y116" s="29">
        <v>6.26</v>
      </c>
      <c r="Z116" s="29">
        <v>8.31</v>
      </c>
      <c r="AA116" s="29">
        <v>6.03</v>
      </c>
      <c r="AB116" s="29">
        <v>11.09</v>
      </c>
      <c r="AC116" s="29">
        <v>5.24</v>
      </c>
      <c r="AD116" s="29">
        <v>4.24</v>
      </c>
      <c r="AE116" s="29">
        <v>4.79</v>
      </c>
      <c r="AF116" s="29">
        <v>6.34</v>
      </c>
      <c r="AG116" s="29">
        <v>7.34</v>
      </c>
      <c r="AH116" s="29">
        <v>4.51</v>
      </c>
      <c r="AI116" s="29">
        <v>2.5</v>
      </c>
      <c r="AJ116" s="29">
        <v>5.51</v>
      </c>
      <c r="AK116" s="29">
        <v>4.34</v>
      </c>
      <c r="AL116" s="29">
        <v>3.42</v>
      </c>
      <c r="AM116" s="29">
        <v>4.57</v>
      </c>
      <c r="AN116" s="29">
        <v>3.67</v>
      </c>
      <c r="AO116" s="29">
        <v>2.99</v>
      </c>
      <c r="AP116" s="29">
        <v>3.11</v>
      </c>
      <c r="AQ116" s="29">
        <v>2.5099999999999998</v>
      </c>
      <c r="AR116" s="29">
        <v>4.08</v>
      </c>
      <c r="AS116" s="29">
        <v>3.92</v>
      </c>
      <c r="AT116" s="29">
        <v>-2.12</v>
      </c>
      <c r="AU116" s="29">
        <v>3.57</v>
      </c>
      <c r="AV116" s="30">
        <v>2.4500000000000002</v>
      </c>
      <c r="AW116" s="31">
        <v>1.56</v>
      </c>
      <c r="AX116" s="31">
        <v>1.46</v>
      </c>
      <c r="AY116" s="31">
        <v>3.25</v>
      </c>
      <c r="AZ116" s="31">
        <v>1.97</v>
      </c>
      <c r="BA116" s="31">
        <v>2.4900000000000002</v>
      </c>
      <c r="BB116" s="29" t="s">
        <v>275</v>
      </c>
      <c r="BC116" s="29" t="s">
        <v>275</v>
      </c>
      <c r="BD116" s="29" t="s">
        <v>275</v>
      </c>
      <c r="BE116" s="29" t="s">
        <v>275</v>
      </c>
      <c r="BF116" s="29" t="s">
        <v>275</v>
      </c>
      <c r="BG116" s="29" t="s">
        <v>275</v>
      </c>
      <c r="BH116" s="29" t="s">
        <v>275</v>
      </c>
      <c r="BI116" s="29" t="s">
        <v>275</v>
      </c>
      <c r="BJ116" s="29" t="s">
        <v>275</v>
      </c>
      <c r="BK116" s="29" t="s">
        <v>275</v>
      </c>
      <c r="BL116" s="29" t="s">
        <v>275</v>
      </c>
      <c r="BM116" s="29" t="s">
        <v>275</v>
      </c>
      <c r="BN116" s="29" t="s">
        <v>275</v>
      </c>
      <c r="BO116" s="29" t="s">
        <v>275</v>
      </c>
      <c r="BP116" s="29" t="s">
        <v>275</v>
      </c>
      <c r="BQ116" s="29" t="s">
        <v>275</v>
      </c>
      <c r="BR116" s="29" t="s">
        <v>275</v>
      </c>
      <c r="BS116" s="29" t="s">
        <v>275</v>
      </c>
      <c r="BT116" s="29" t="s">
        <v>275</v>
      </c>
      <c r="BU116" s="29" t="s">
        <v>275</v>
      </c>
      <c r="BV116" s="29" t="s">
        <v>275</v>
      </c>
      <c r="BW116" s="29" t="s">
        <v>275</v>
      </c>
      <c r="BX116" s="29" t="s">
        <v>275</v>
      </c>
      <c r="BY116" s="27" t="s">
        <v>458</v>
      </c>
      <c r="BZ116" s="27" t="s">
        <v>596</v>
      </c>
      <c r="CA116" s="27"/>
    </row>
    <row r="117" spans="1:79">
      <c r="A117" s="28" t="s">
        <v>597</v>
      </c>
      <c r="B117" s="27"/>
      <c r="C117" s="27"/>
      <c r="D117" s="27"/>
      <c r="E117" s="27"/>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c r="BK117" s="29"/>
      <c r="BL117" s="29"/>
      <c r="BM117" s="29"/>
      <c r="BN117" s="29"/>
      <c r="BO117" s="29"/>
      <c r="BP117" s="29"/>
      <c r="BQ117" s="29"/>
      <c r="BR117" s="29"/>
      <c r="BS117" s="29"/>
      <c r="BT117" s="29"/>
      <c r="BU117" s="29"/>
      <c r="BV117" s="29"/>
      <c r="BW117" s="29"/>
      <c r="BX117" s="29"/>
      <c r="BY117" s="27"/>
      <c r="BZ117" s="27"/>
      <c r="CA117" s="27"/>
    </row>
    <row r="118" spans="1:79">
      <c r="A118" s="27" t="s">
        <v>598</v>
      </c>
      <c r="B118" s="27" t="s">
        <v>599</v>
      </c>
      <c r="C118" s="27" t="s">
        <v>274</v>
      </c>
      <c r="D118" s="27"/>
      <c r="E118" s="27"/>
      <c r="F118" s="30">
        <v>23.6</v>
      </c>
      <c r="G118" s="30">
        <v>23.4</v>
      </c>
      <c r="H118" s="30">
        <v>24.9</v>
      </c>
      <c r="I118" s="30">
        <v>28.5</v>
      </c>
      <c r="J118" s="30">
        <v>30.5</v>
      </c>
      <c r="K118" s="30">
        <v>30.2</v>
      </c>
      <c r="L118" s="30">
        <v>35</v>
      </c>
      <c r="M118" s="30">
        <v>38.6</v>
      </c>
      <c r="N118" s="30">
        <v>41.2</v>
      </c>
      <c r="O118" s="30">
        <v>38.200000000000003</v>
      </c>
      <c r="P118" s="30">
        <v>38.6</v>
      </c>
      <c r="Q118" s="30">
        <v>38.799999999999997</v>
      </c>
      <c r="R118" s="30">
        <v>37.9</v>
      </c>
      <c r="S118" s="30">
        <v>38.1</v>
      </c>
      <c r="T118" s="30">
        <v>37.5</v>
      </c>
      <c r="U118" s="30">
        <v>37.1</v>
      </c>
      <c r="V118" s="30">
        <v>35.4</v>
      </c>
      <c r="W118" s="30">
        <v>35.299999999999997</v>
      </c>
      <c r="X118" s="30">
        <v>38.299999999999997</v>
      </c>
      <c r="Y118" s="30">
        <v>35.4</v>
      </c>
      <c r="Z118" s="29">
        <v>34.659999999999997</v>
      </c>
      <c r="AA118" s="29">
        <v>32</v>
      </c>
      <c r="AB118" s="29">
        <v>31.74</v>
      </c>
      <c r="AC118" s="29">
        <v>33.89</v>
      </c>
      <c r="AD118" s="29">
        <v>36.24</v>
      </c>
      <c r="AE118" s="29">
        <v>33.81</v>
      </c>
      <c r="AF118" s="29">
        <v>33.19</v>
      </c>
      <c r="AG118" s="29">
        <v>33.99</v>
      </c>
      <c r="AH118" s="29">
        <v>33.83</v>
      </c>
      <c r="AI118" s="29">
        <v>32.909999999999997</v>
      </c>
      <c r="AJ118" s="29">
        <v>35</v>
      </c>
      <c r="AK118" s="29">
        <v>34.65</v>
      </c>
      <c r="AL118" s="29">
        <v>35.130000000000003</v>
      </c>
      <c r="AM118" s="29">
        <v>35.520000000000003</v>
      </c>
      <c r="AN118" s="29">
        <v>35.380000000000003</v>
      </c>
      <c r="AO118" s="29">
        <v>36.700000000000003</v>
      </c>
      <c r="AP118" s="29">
        <v>36.67</v>
      </c>
      <c r="AQ118" s="29">
        <v>36.92</v>
      </c>
      <c r="AR118" s="29">
        <v>35.979999999999997</v>
      </c>
      <c r="AS118" s="29">
        <v>35.11</v>
      </c>
      <c r="AT118" s="29">
        <v>36.5</v>
      </c>
      <c r="AU118" s="29">
        <v>36.97</v>
      </c>
      <c r="AV118" s="30">
        <v>32.5</v>
      </c>
      <c r="AW118" s="31">
        <v>33.5</v>
      </c>
      <c r="AX118" s="31">
        <v>33.799999999999997</v>
      </c>
      <c r="AY118" s="31">
        <v>34</v>
      </c>
      <c r="AZ118" s="31">
        <v>33.9</v>
      </c>
      <c r="BA118" s="31">
        <v>33.700000000000003</v>
      </c>
      <c r="BB118" s="29" t="s">
        <v>275</v>
      </c>
      <c r="BC118" s="29" t="s">
        <v>275</v>
      </c>
      <c r="BD118" s="29" t="s">
        <v>275</v>
      </c>
      <c r="BE118" s="29" t="s">
        <v>275</v>
      </c>
      <c r="BF118" s="29" t="s">
        <v>275</v>
      </c>
      <c r="BG118" s="29" t="s">
        <v>275</v>
      </c>
      <c r="BH118" s="29" t="s">
        <v>275</v>
      </c>
      <c r="BI118" s="29" t="s">
        <v>275</v>
      </c>
      <c r="BJ118" s="29" t="s">
        <v>275</v>
      </c>
      <c r="BK118" s="29" t="s">
        <v>275</v>
      </c>
      <c r="BL118" s="29" t="s">
        <v>275</v>
      </c>
      <c r="BM118" s="29" t="s">
        <v>275</v>
      </c>
      <c r="BN118" s="29" t="s">
        <v>275</v>
      </c>
      <c r="BO118" s="29" t="s">
        <v>275</v>
      </c>
      <c r="BP118" s="29" t="s">
        <v>275</v>
      </c>
      <c r="BQ118" s="29" t="s">
        <v>275</v>
      </c>
      <c r="BR118" s="29" t="s">
        <v>275</v>
      </c>
      <c r="BS118" s="29" t="s">
        <v>275</v>
      </c>
      <c r="BT118" s="29" t="s">
        <v>275</v>
      </c>
      <c r="BU118" s="29" t="s">
        <v>275</v>
      </c>
      <c r="BV118" s="29" t="s">
        <v>275</v>
      </c>
      <c r="BW118" s="29" t="s">
        <v>275</v>
      </c>
      <c r="BX118" s="29" t="s">
        <v>275</v>
      </c>
      <c r="BY118" s="27" t="s">
        <v>600</v>
      </c>
      <c r="BZ118" s="27" t="s">
        <v>601</v>
      </c>
      <c r="CA118" s="27"/>
    </row>
    <row r="119" spans="1:79">
      <c r="A119" s="27" t="s">
        <v>602</v>
      </c>
      <c r="B119" s="27" t="s">
        <v>603</v>
      </c>
      <c r="C119" s="27" t="s">
        <v>274</v>
      </c>
      <c r="D119" s="27"/>
      <c r="E119" s="27"/>
      <c r="F119" s="30">
        <v>69</v>
      </c>
      <c r="G119" s="30">
        <v>72.3</v>
      </c>
      <c r="H119" s="30">
        <v>77.5</v>
      </c>
      <c r="I119" s="30">
        <v>87.4</v>
      </c>
      <c r="J119" s="30">
        <v>94.1</v>
      </c>
      <c r="K119" s="30">
        <v>93.3</v>
      </c>
      <c r="L119" s="30">
        <v>106.8</v>
      </c>
      <c r="M119" s="30">
        <v>117.9</v>
      </c>
      <c r="N119" s="30">
        <v>118.4</v>
      </c>
      <c r="O119" s="30">
        <v>104.2</v>
      </c>
      <c r="P119" s="30">
        <v>97.5</v>
      </c>
      <c r="Q119" s="30">
        <v>94.1</v>
      </c>
      <c r="R119" s="30">
        <v>97.9</v>
      </c>
      <c r="S119" s="30">
        <v>101.1</v>
      </c>
      <c r="T119" s="30">
        <v>97.3</v>
      </c>
      <c r="U119" s="30">
        <v>95.4</v>
      </c>
      <c r="V119" s="30">
        <v>89.8</v>
      </c>
      <c r="W119" s="30">
        <v>94.9</v>
      </c>
      <c r="X119" s="30">
        <v>137.69999999999999</v>
      </c>
      <c r="Y119" s="30">
        <v>114.1</v>
      </c>
      <c r="Z119" s="29">
        <v>105.37</v>
      </c>
      <c r="AA119" s="29">
        <v>101.25</v>
      </c>
      <c r="AB119" s="29">
        <v>102.09</v>
      </c>
      <c r="AC119" s="29">
        <v>104.98</v>
      </c>
      <c r="AD119" s="29">
        <v>111.35</v>
      </c>
      <c r="AE119" s="29">
        <v>104.02</v>
      </c>
      <c r="AF119" s="29">
        <v>100.6</v>
      </c>
      <c r="AG119" s="29">
        <v>102.7</v>
      </c>
      <c r="AH119" s="29">
        <v>100.5</v>
      </c>
      <c r="AI119" s="29">
        <v>111.93</v>
      </c>
      <c r="AJ119" s="29">
        <v>107.51</v>
      </c>
      <c r="AK119" s="29">
        <v>103.98</v>
      </c>
      <c r="AL119" s="29">
        <v>112.19</v>
      </c>
      <c r="AM119" s="29">
        <v>118.86</v>
      </c>
      <c r="AN119" s="29">
        <v>118.78</v>
      </c>
      <c r="AO119" s="29">
        <v>124.28</v>
      </c>
      <c r="AP119" s="29">
        <v>121.66</v>
      </c>
      <c r="AQ119" s="29">
        <v>114.36</v>
      </c>
      <c r="AR119" s="29">
        <v>114.26</v>
      </c>
      <c r="AS119" s="29">
        <v>111.47</v>
      </c>
      <c r="AT119" s="29">
        <v>114.48</v>
      </c>
      <c r="AU119" s="29">
        <v>115.19</v>
      </c>
      <c r="AV119" s="30">
        <v>103.2</v>
      </c>
      <c r="AW119" s="31">
        <v>105.8</v>
      </c>
      <c r="AX119" s="31">
        <v>107.4</v>
      </c>
      <c r="AY119" s="31">
        <v>110.9</v>
      </c>
      <c r="AZ119" s="31">
        <v>110.2</v>
      </c>
      <c r="BA119" s="31">
        <v>110.4</v>
      </c>
      <c r="BB119" s="29" t="s">
        <v>275</v>
      </c>
      <c r="BC119" s="29" t="s">
        <v>275</v>
      </c>
      <c r="BD119" s="29" t="s">
        <v>275</v>
      </c>
      <c r="BE119" s="29" t="s">
        <v>275</v>
      </c>
      <c r="BF119" s="29" t="s">
        <v>275</v>
      </c>
      <c r="BG119" s="29" t="s">
        <v>275</v>
      </c>
      <c r="BH119" s="29" t="s">
        <v>275</v>
      </c>
      <c r="BI119" s="29" t="s">
        <v>275</v>
      </c>
      <c r="BJ119" s="29" t="s">
        <v>275</v>
      </c>
      <c r="BK119" s="29" t="s">
        <v>275</v>
      </c>
      <c r="BL119" s="29" t="s">
        <v>275</v>
      </c>
      <c r="BM119" s="29" t="s">
        <v>275</v>
      </c>
      <c r="BN119" s="29" t="s">
        <v>275</v>
      </c>
      <c r="BO119" s="29" t="s">
        <v>275</v>
      </c>
      <c r="BP119" s="29" t="s">
        <v>275</v>
      </c>
      <c r="BQ119" s="29" t="s">
        <v>275</v>
      </c>
      <c r="BR119" s="29" t="s">
        <v>275</v>
      </c>
      <c r="BS119" s="29" t="s">
        <v>275</v>
      </c>
      <c r="BT119" s="29" t="s">
        <v>275</v>
      </c>
      <c r="BU119" s="29" t="s">
        <v>275</v>
      </c>
      <c r="BV119" s="29" t="s">
        <v>275</v>
      </c>
      <c r="BW119" s="29" t="s">
        <v>275</v>
      </c>
      <c r="BX119" s="29" t="s">
        <v>275</v>
      </c>
      <c r="BY119" s="27" t="s">
        <v>458</v>
      </c>
      <c r="BZ119" s="27" t="s">
        <v>604</v>
      </c>
      <c r="CA119" s="27"/>
    </row>
    <row r="120" spans="1:79">
      <c r="A120" s="28" t="s">
        <v>605</v>
      </c>
      <c r="B120" s="27"/>
      <c r="C120" s="27"/>
      <c r="D120" s="27"/>
      <c r="E120" s="27"/>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c r="BK120" s="29"/>
      <c r="BL120" s="29"/>
      <c r="BM120" s="29"/>
      <c r="BN120" s="29"/>
      <c r="BO120" s="29"/>
      <c r="BP120" s="29"/>
      <c r="BQ120" s="29"/>
      <c r="BR120" s="29"/>
      <c r="BS120" s="29"/>
      <c r="BT120" s="29"/>
      <c r="BU120" s="29"/>
      <c r="BV120" s="29"/>
      <c r="BW120" s="29"/>
      <c r="BX120" s="29"/>
      <c r="BY120" s="27"/>
      <c r="BZ120" s="27"/>
      <c r="CA120" s="27"/>
    </row>
    <row r="121" spans="1:79">
      <c r="A121" s="27" t="s">
        <v>606</v>
      </c>
      <c r="B121" s="27" t="s">
        <v>607</v>
      </c>
      <c r="C121" s="27" t="s">
        <v>274</v>
      </c>
      <c r="D121" s="27"/>
      <c r="E121" s="27"/>
      <c r="F121" s="29">
        <v>9.52</v>
      </c>
      <c r="G121" s="29">
        <v>10.25</v>
      </c>
      <c r="H121" s="29">
        <v>10.210000000000001</v>
      </c>
      <c r="I121" s="29">
        <v>9.9</v>
      </c>
      <c r="J121" s="29">
        <v>8.73</v>
      </c>
      <c r="K121" s="29">
        <v>8.57</v>
      </c>
      <c r="L121" s="29">
        <v>8.1</v>
      </c>
      <c r="M121" s="29">
        <v>6.91</v>
      </c>
      <c r="N121" s="29">
        <v>6.75</v>
      </c>
      <c r="O121" s="29">
        <v>6.3</v>
      </c>
      <c r="P121" s="29">
        <v>5.42</v>
      </c>
      <c r="Q121" s="29">
        <v>5.04</v>
      </c>
      <c r="R121" s="29">
        <v>5.16</v>
      </c>
      <c r="S121" s="29">
        <v>4.6100000000000003</v>
      </c>
      <c r="T121" s="29">
        <v>4.24</v>
      </c>
      <c r="U121" s="29">
        <v>4.13</v>
      </c>
      <c r="V121" s="29">
        <v>3.98</v>
      </c>
      <c r="W121" s="29">
        <v>3.9</v>
      </c>
      <c r="X121" s="29">
        <v>3.79</v>
      </c>
      <c r="Y121" s="29">
        <v>3.59</v>
      </c>
      <c r="Z121" s="29">
        <v>3.3</v>
      </c>
      <c r="AA121" s="29">
        <v>3.17</v>
      </c>
      <c r="AB121" s="29">
        <v>2.84</v>
      </c>
      <c r="AC121" s="29">
        <v>2.58</v>
      </c>
      <c r="AD121" s="29">
        <v>2.64</v>
      </c>
      <c r="AE121" s="29">
        <v>2.5499999999999998</v>
      </c>
      <c r="AF121" s="29">
        <v>2.4700000000000002</v>
      </c>
      <c r="AG121" s="29">
        <v>2.4500000000000002</v>
      </c>
      <c r="AH121" s="29">
        <v>2.52</v>
      </c>
      <c r="AI121" s="29">
        <v>2.62</v>
      </c>
      <c r="AJ121" s="29">
        <v>2.36</v>
      </c>
      <c r="AK121" s="29">
        <v>2.25</v>
      </c>
      <c r="AL121" s="29">
        <v>2.19</v>
      </c>
      <c r="AM121" s="29">
        <v>2.21</v>
      </c>
      <c r="AN121" s="29">
        <v>2.25</v>
      </c>
      <c r="AO121" s="29">
        <v>2.19</v>
      </c>
      <c r="AP121" s="29">
        <v>2</v>
      </c>
      <c r="AQ121" s="29">
        <v>1.99</v>
      </c>
      <c r="AR121" s="29">
        <v>1.93</v>
      </c>
      <c r="AS121" s="29">
        <v>1.96</v>
      </c>
      <c r="AT121" s="29">
        <v>1.86</v>
      </c>
      <c r="AU121" s="29">
        <v>1.85</v>
      </c>
      <c r="AV121" s="30">
        <v>1.9</v>
      </c>
      <c r="AW121" s="31">
        <v>1.9</v>
      </c>
      <c r="AX121" s="31">
        <v>1.9</v>
      </c>
      <c r="AY121" s="31">
        <v>1.9</v>
      </c>
      <c r="AZ121" s="31">
        <v>1.9</v>
      </c>
      <c r="BA121" s="31">
        <v>1.9</v>
      </c>
      <c r="BB121" s="29" t="s">
        <v>275</v>
      </c>
      <c r="BC121" s="29" t="s">
        <v>275</v>
      </c>
      <c r="BD121" s="29" t="s">
        <v>275</v>
      </c>
      <c r="BE121" s="29" t="s">
        <v>275</v>
      </c>
      <c r="BF121" s="29" t="s">
        <v>275</v>
      </c>
      <c r="BG121" s="29" t="s">
        <v>275</v>
      </c>
      <c r="BH121" s="29" t="s">
        <v>275</v>
      </c>
      <c r="BI121" s="29" t="s">
        <v>275</v>
      </c>
      <c r="BJ121" s="29" t="s">
        <v>275</v>
      </c>
      <c r="BK121" s="29" t="s">
        <v>275</v>
      </c>
      <c r="BL121" s="29" t="s">
        <v>275</v>
      </c>
      <c r="BM121" s="29" t="s">
        <v>275</v>
      </c>
      <c r="BN121" s="29" t="s">
        <v>275</v>
      </c>
      <c r="BO121" s="29" t="s">
        <v>275</v>
      </c>
      <c r="BP121" s="29" t="s">
        <v>275</v>
      </c>
      <c r="BQ121" s="29" t="s">
        <v>275</v>
      </c>
      <c r="BR121" s="29" t="s">
        <v>275</v>
      </c>
      <c r="BS121" s="29" t="s">
        <v>275</v>
      </c>
      <c r="BT121" s="29" t="s">
        <v>275</v>
      </c>
      <c r="BU121" s="29" t="s">
        <v>275</v>
      </c>
      <c r="BV121" s="29" t="s">
        <v>275</v>
      </c>
      <c r="BW121" s="29" t="s">
        <v>275</v>
      </c>
      <c r="BX121" s="29" t="s">
        <v>275</v>
      </c>
      <c r="BY121" s="27" t="s">
        <v>458</v>
      </c>
      <c r="BZ121" s="27" t="s">
        <v>608</v>
      </c>
      <c r="CA121" s="27"/>
    </row>
    <row r="122" spans="1:79">
      <c r="A122" s="27" t="s">
        <v>609</v>
      </c>
      <c r="B122" s="27" t="s">
        <v>610</v>
      </c>
      <c r="C122" s="27" t="s">
        <v>274</v>
      </c>
      <c r="D122" s="27"/>
      <c r="E122" s="27"/>
      <c r="F122" s="29">
        <v>35.21</v>
      </c>
      <c r="G122" s="29">
        <v>33.36</v>
      </c>
      <c r="H122" s="29">
        <v>33.270000000000003</v>
      </c>
      <c r="I122" s="29">
        <v>34.97</v>
      </c>
      <c r="J122" s="29">
        <v>35.869999999999997</v>
      </c>
      <c r="K122" s="29">
        <v>35.479999999999997</v>
      </c>
      <c r="L122" s="29">
        <v>35.479999999999997</v>
      </c>
      <c r="M122" s="29">
        <v>36.4</v>
      </c>
      <c r="N122" s="29">
        <v>36.03</v>
      </c>
      <c r="O122" s="29">
        <v>36.08</v>
      </c>
      <c r="P122" s="29">
        <v>37.93</v>
      </c>
      <c r="Q122" s="29">
        <v>38.549999999999997</v>
      </c>
      <c r="R122" s="29">
        <v>37.369999999999997</v>
      </c>
      <c r="S122" s="29">
        <v>37.659999999999997</v>
      </c>
      <c r="T122" s="29">
        <v>37.700000000000003</v>
      </c>
      <c r="U122" s="29">
        <v>37.72</v>
      </c>
      <c r="V122" s="29">
        <v>37.840000000000003</v>
      </c>
      <c r="W122" s="29">
        <v>37.33</v>
      </c>
      <c r="X122" s="29">
        <v>36.08</v>
      </c>
      <c r="Y122" s="29">
        <v>36.19</v>
      </c>
      <c r="Z122" s="29">
        <v>36.64</v>
      </c>
      <c r="AA122" s="29">
        <v>36.15</v>
      </c>
      <c r="AB122" s="29">
        <v>36.200000000000003</v>
      </c>
      <c r="AC122" s="29">
        <v>37.020000000000003</v>
      </c>
      <c r="AD122" s="29">
        <v>38.01</v>
      </c>
      <c r="AE122" s="29">
        <v>38.020000000000003</v>
      </c>
      <c r="AF122" s="29">
        <v>38.24</v>
      </c>
      <c r="AG122" s="29">
        <v>38.42</v>
      </c>
      <c r="AH122" s="29">
        <v>38.03</v>
      </c>
      <c r="AI122" s="29">
        <v>37.270000000000003</v>
      </c>
      <c r="AJ122" s="29">
        <v>38.28</v>
      </c>
      <c r="AK122" s="29">
        <v>38.119999999999997</v>
      </c>
      <c r="AL122" s="29">
        <v>37.64</v>
      </c>
      <c r="AM122" s="29">
        <v>37.44</v>
      </c>
      <c r="AN122" s="29">
        <v>37.36</v>
      </c>
      <c r="AO122" s="29">
        <v>37.229999999999997</v>
      </c>
      <c r="AP122" s="29">
        <v>37.340000000000003</v>
      </c>
      <c r="AQ122" s="29">
        <v>37.700000000000003</v>
      </c>
      <c r="AR122" s="29">
        <v>37.299999999999997</v>
      </c>
      <c r="AS122" s="29">
        <v>36.72</v>
      </c>
      <c r="AT122" s="29">
        <v>36.770000000000003</v>
      </c>
      <c r="AU122" s="29">
        <v>37.15</v>
      </c>
      <c r="AV122" s="30">
        <v>37.200000000000003</v>
      </c>
      <c r="AW122" s="31">
        <v>37.4</v>
      </c>
      <c r="AX122" s="31">
        <v>37.4</v>
      </c>
      <c r="AY122" s="31">
        <v>37.4</v>
      </c>
      <c r="AZ122" s="31">
        <v>37.299999999999997</v>
      </c>
      <c r="BA122" s="31">
        <v>37.4</v>
      </c>
      <c r="BB122" s="29" t="s">
        <v>275</v>
      </c>
      <c r="BC122" s="29" t="s">
        <v>275</v>
      </c>
      <c r="BD122" s="29" t="s">
        <v>275</v>
      </c>
      <c r="BE122" s="29" t="s">
        <v>275</v>
      </c>
      <c r="BF122" s="29" t="s">
        <v>275</v>
      </c>
      <c r="BG122" s="29" t="s">
        <v>275</v>
      </c>
      <c r="BH122" s="29" t="s">
        <v>275</v>
      </c>
      <c r="BI122" s="29" t="s">
        <v>275</v>
      </c>
      <c r="BJ122" s="29" t="s">
        <v>275</v>
      </c>
      <c r="BK122" s="29" t="s">
        <v>275</v>
      </c>
      <c r="BL122" s="29" t="s">
        <v>275</v>
      </c>
      <c r="BM122" s="29" t="s">
        <v>275</v>
      </c>
      <c r="BN122" s="29" t="s">
        <v>275</v>
      </c>
      <c r="BO122" s="29" t="s">
        <v>275</v>
      </c>
      <c r="BP122" s="29" t="s">
        <v>275</v>
      </c>
      <c r="BQ122" s="29" t="s">
        <v>275</v>
      </c>
      <c r="BR122" s="29" t="s">
        <v>275</v>
      </c>
      <c r="BS122" s="29" t="s">
        <v>275</v>
      </c>
      <c r="BT122" s="29" t="s">
        <v>275</v>
      </c>
      <c r="BU122" s="29" t="s">
        <v>275</v>
      </c>
      <c r="BV122" s="29" t="s">
        <v>275</v>
      </c>
      <c r="BW122" s="29" t="s">
        <v>275</v>
      </c>
      <c r="BX122" s="29" t="s">
        <v>275</v>
      </c>
      <c r="BY122" s="27" t="s">
        <v>458</v>
      </c>
      <c r="BZ122" s="27" t="s">
        <v>611</v>
      </c>
      <c r="CA122" s="27"/>
    </row>
    <row r="123" spans="1:79">
      <c r="A123" s="27" t="s">
        <v>612</v>
      </c>
      <c r="B123" s="27" t="s">
        <v>613</v>
      </c>
      <c r="C123" s="27" t="s">
        <v>274</v>
      </c>
      <c r="D123" s="27"/>
      <c r="E123" s="27"/>
      <c r="F123" s="29">
        <v>60.17</v>
      </c>
      <c r="G123" s="29">
        <v>59.35</v>
      </c>
      <c r="H123" s="29">
        <v>60.1</v>
      </c>
      <c r="I123" s="29">
        <v>58.54</v>
      </c>
      <c r="J123" s="29">
        <v>57.89</v>
      </c>
      <c r="K123" s="29">
        <v>58.33</v>
      </c>
      <c r="L123" s="29">
        <v>57.87</v>
      </c>
      <c r="M123" s="29">
        <v>57.77</v>
      </c>
      <c r="N123" s="29">
        <v>58.04</v>
      </c>
      <c r="O123" s="29">
        <v>59.29</v>
      </c>
      <c r="P123" s="29">
        <v>59.14</v>
      </c>
      <c r="Q123" s="29">
        <v>58.9</v>
      </c>
      <c r="R123" s="29">
        <v>59.7</v>
      </c>
      <c r="S123" s="29">
        <v>60.29</v>
      </c>
      <c r="T123" s="29">
        <v>60.51</v>
      </c>
      <c r="U123" s="29">
        <v>60.25</v>
      </c>
      <c r="V123" s="29">
        <v>60.25</v>
      </c>
      <c r="W123" s="29">
        <v>60.76</v>
      </c>
      <c r="X123" s="29">
        <v>62.23</v>
      </c>
      <c r="Y123" s="29">
        <v>61.26</v>
      </c>
      <c r="Z123" s="29">
        <v>60.52</v>
      </c>
      <c r="AA123" s="29">
        <v>61.3</v>
      </c>
      <c r="AB123" s="29">
        <v>61.55</v>
      </c>
      <c r="AC123" s="29">
        <v>61.08</v>
      </c>
      <c r="AD123" s="29">
        <v>59.89</v>
      </c>
      <c r="AE123" s="29">
        <v>59.94</v>
      </c>
      <c r="AF123" s="29">
        <v>59.7</v>
      </c>
      <c r="AG123" s="29">
        <v>59.5</v>
      </c>
      <c r="AH123" s="29">
        <v>59.78</v>
      </c>
      <c r="AI123" s="29">
        <v>60.47</v>
      </c>
      <c r="AJ123" s="29">
        <v>59.54</v>
      </c>
      <c r="AK123" s="29">
        <v>59.69</v>
      </c>
      <c r="AL123" s="29">
        <v>60.23</v>
      </c>
      <c r="AM123" s="29">
        <v>60.36</v>
      </c>
      <c r="AN123" s="29">
        <v>60.39</v>
      </c>
      <c r="AO123" s="29">
        <v>60.59</v>
      </c>
      <c r="AP123" s="29">
        <v>60.65</v>
      </c>
      <c r="AQ123" s="29">
        <v>60.3</v>
      </c>
      <c r="AR123" s="29">
        <v>60.76</v>
      </c>
      <c r="AS123" s="29">
        <v>61.35</v>
      </c>
      <c r="AT123" s="29">
        <v>61.41</v>
      </c>
      <c r="AU123" s="29">
        <v>61.13</v>
      </c>
      <c r="AV123" s="30">
        <v>60.8</v>
      </c>
      <c r="AW123" s="31">
        <v>60.7</v>
      </c>
      <c r="AX123" s="31">
        <v>60.7</v>
      </c>
      <c r="AY123" s="31">
        <v>60.7</v>
      </c>
      <c r="AZ123" s="31">
        <v>60.8</v>
      </c>
      <c r="BA123" s="31">
        <v>60.8</v>
      </c>
      <c r="BB123" s="29" t="s">
        <v>275</v>
      </c>
      <c r="BC123" s="29" t="s">
        <v>275</v>
      </c>
      <c r="BD123" s="29" t="s">
        <v>275</v>
      </c>
      <c r="BE123" s="29" t="s">
        <v>275</v>
      </c>
      <c r="BF123" s="29" t="s">
        <v>275</v>
      </c>
      <c r="BG123" s="29" t="s">
        <v>275</v>
      </c>
      <c r="BH123" s="29" t="s">
        <v>275</v>
      </c>
      <c r="BI123" s="29" t="s">
        <v>275</v>
      </c>
      <c r="BJ123" s="29" t="s">
        <v>275</v>
      </c>
      <c r="BK123" s="29" t="s">
        <v>275</v>
      </c>
      <c r="BL123" s="29" t="s">
        <v>275</v>
      </c>
      <c r="BM123" s="29" t="s">
        <v>275</v>
      </c>
      <c r="BN123" s="29" t="s">
        <v>275</v>
      </c>
      <c r="BO123" s="29" t="s">
        <v>275</v>
      </c>
      <c r="BP123" s="29" t="s">
        <v>275</v>
      </c>
      <c r="BQ123" s="29" t="s">
        <v>275</v>
      </c>
      <c r="BR123" s="29" t="s">
        <v>275</v>
      </c>
      <c r="BS123" s="29" t="s">
        <v>275</v>
      </c>
      <c r="BT123" s="29" t="s">
        <v>275</v>
      </c>
      <c r="BU123" s="29" t="s">
        <v>275</v>
      </c>
      <c r="BV123" s="29" t="s">
        <v>275</v>
      </c>
      <c r="BW123" s="29" t="s">
        <v>275</v>
      </c>
      <c r="BX123" s="29" t="s">
        <v>275</v>
      </c>
      <c r="BY123" s="27" t="s">
        <v>458</v>
      </c>
      <c r="BZ123" s="27" t="s">
        <v>614</v>
      </c>
      <c r="CA123" s="27"/>
    </row>
    <row r="124" spans="1:79">
      <c r="A124" s="28" t="s">
        <v>615</v>
      </c>
      <c r="B124" s="27"/>
      <c r="C124" s="27"/>
      <c r="D124" s="27"/>
      <c r="E124" s="27"/>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c r="BK124" s="29"/>
      <c r="BL124" s="29"/>
      <c r="BM124" s="29"/>
      <c r="BN124" s="29"/>
      <c r="BO124" s="29"/>
      <c r="BP124" s="29"/>
      <c r="BQ124" s="29"/>
      <c r="BR124" s="29"/>
      <c r="BS124" s="29"/>
      <c r="BT124" s="29"/>
      <c r="BU124" s="29"/>
      <c r="BV124" s="29"/>
      <c r="BW124" s="29"/>
      <c r="BX124" s="29"/>
      <c r="BY124" s="27"/>
      <c r="BZ124" s="27"/>
      <c r="CA124" s="27"/>
    </row>
    <row r="125" spans="1:79">
      <c r="A125" s="27" t="s">
        <v>616</v>
      </c>
      <c r="B125" s="27" t="s">
        <v>617</v>
      </c>
      <c r="C125" s="27" t="s">
        <v>274</v>
      </c>
      <c r="D125" s="27"/>
      <c r="E125" s="27"/>
      <c r="F125" s="29" t="s">
        <v>275</v>
      </c>
      <c r="G125" s="29" t="s">
        <v>275</v>
      </c>
      <c r="H125" s="30">
        <v>8.6999999999999993</v>
      </c>
      <c r="I125" s="30">
        <v>13.7</v>
      </c>
      <c r="J125" s="30">
        <v>11.1</v>
      </c>
      <c r="K125" s="30">
        <v>3.9</v>
      </c>
      <c r="L125" s="30">
        <v>7.5</v>
      </c>
      <c r="M125" s="30">
        <v>6.9</v>
      </c>
      <c r="N125" s="30">
        <v>8.6</v>
      </c>
      <c r="O125" s="30">
        <v>2.9</v>
      </c>
      <c r="P125" s="30">
        <v>6.7</v>
      </c>
      <c r="Q125" s="30">
        <v>7.4</v>
      </c>
      <c r="R125" s="30">
        <v>4.2</v>
      </c>
      <c r="S125" s="30">
        <v>5.6</v>
      </c>
      <c r="T125" s="30">
        <v>5.9</v>
      </c>
      <c r="U125" s="30">
        <v>6.6</v>
      </c>
      <c r="V125" s="30">
        <v>5.6</v>
      </c>
      <c r="W125" s="30">
        <v>4.4000000000000004</v>
      </c>
      <c r="X125" s="30">
        <v>0.9</v>
      </c>
      <c r="Y125" s="30">
        <v>9.5</v>
      </c>
      <c r="Z125" s="30">
        <v>4.5</v>
      </c>
      <c r="AA125" s="30">
        <v>2.7</v>
      </c>
      <c r="AB125" s="30">
        <v>4.7</v>
      </c>
      <c r="AC125" s="30">
        <v>3.2</v>
      </c>
      <c r="AD125" s="30">
        <v>3.1</v>
      </c>
      <c r="AE125" s="30">
        <v>3.6</v>
      </c>
      <c r="AF125" s="30">
        <v>3.6</v>
      </c>
      <c r="AG125" s="30">
        <v>4.0999999999999996</v>
      </c>
      <c r="AH125" s="30">
        <v>2.1</v>
      </c>
      <c r="AI125" s="30">
        <v>1.2</v>
      </c>
      <c r="AJ125" s="30">
        <v>5.3</v>
      </c>
      <c r="AK125" s="30">
        <v>1.6</v>
      </c>
      <c r="AL125" s="30">
        <v>0.6</v>
      </c>
      <c r="AM125" s="30">
        <v>1.8</v>
      </c>
      <c r="AN125" s="30">
        <v>0.8</v>
      </c>
      <c r="AO125" s="30">
        <v>1.7</v>
      </c>
      <c r="AP125" s="30">
        <v>2</v>
      </c>
      <c r="AQ125" s="30">
        <v>1.9</v>
      </c>
      <c r="AR125" s="30">
        <v>2.5</v>
      </c>
      <c r="AS125" s="30">
        <v>1.1000000000000001</v>
      </c>
      <c r="AT125" s="30">
        <v>0.1</v>
      </c>
      <c r="AU125" s="30">
        <v>2.7</v>
      </c>
      <c r="AV125" s="30">
        <v>-0.1</v>
      </c>
      <c r="AW125" s="31">
        <v>1.7</v>
      </c>
      <c r="AX125" s="31">
        <v>2.2999999999999998</v>
      </c>
      <c r="AY125" s="31">
        <v>2.7</v>
      </c>
      <c r="AZ125" s="31">
        <v>2.6</v>
      </c>
      <c r="BA125" s="31">
        <v>2.8</v>
      </c>
      <c r="BB125" s="31">
        <v>2.9</v>
      </c>
      <c r="BC125" s="31">
        <v>3</v>
      </c>
      <c r="BD125" s="31">
        <v>3.1</v>
      </c>
      <c r="BE125" s="31">
        <v>3.1</v>
      </c>
      <c r="BF125" s="31">
        <v>3.2</v>
      </c>
      <c r="BG125" s="31">
        <v>3.3</v>
      </c>
      <c r="BH125" s="31">
        <v>3.4</v>
      </c>
      <c r="BI125" s="31">
        <v>3.4</v>
      </c>
      <c r="BJ125" s="31">
        <v>3.4</v>
      </c>
      <c r="BK125" s="31">
        <v>3.5</v>
      </c>
      <c r="BL125" s="31">
        <v>3.5</v>
      </c>
      <c r="BM125" s="31">
        <v>3.5</v>
      </c>
      <c r="BN125" s="31">
        <v>3.4</v>
      </c>
      <c r="BO125" s="31">
        <v>3.4</v>
      </c>
      <c r="BP125" s="31">
        <v>3.3</v>
      </c>
      <c r="BQ125" s="31">
        <v>3.3</v>
      </c>
      <c r="BR125" s="31">
        <v>3.2</v>
      </c>
      <c r="BS125" s="31">
        <v>3.1</v>
      </c>
      <c r="BT125" s="31">
        <v>3</v>
      </c>
      <c r="BU125" s="31">
        <v>2.9</v>
      </c>
      <c r="BV125" s="31">
        <v>2.7</v>
      </c>
      <c r="BW125" s="31">
        <v>2.6</v>
      </c>
      <c r="BX125" s="31">
        <v>2.5</v>
      </c>
      <c r="BY125" s="27" t="s">
        <v>316</v>
      </c>
      <c r="BZ125" s="27" t="s">
        <v>618</v>
      </c>
      <c r="CA125" s="27"/>
    </row>
    <row r="126" spans="1:79">
      <c r="A126" s="27" t="s">
        <v>619</v>
      </c>
      <c r="B126" s="27" t="s">
        <v>620</v>
      </c>
      <c r="C126" s="27" t="s">
        <v>274</v>
      </c>
      <c r="D126" s="27"/>
      <c r="E126" s="27"/>
      <c r="F126" s="29" t="s">
        <v>275</v>
      </c>
      <c r="G126" s="29" t="s">
        <v>275</v>
      </c>
      <c r="H126" s="30">
        <v>6.6</v>
      </c>
      <c r="I126" s="30">
        <v>11.3</v>
      </c>
      <c r="J126" s="30">
        <v>8.4</v>
      </c>
      <c r="K126" s="30">
        <v>2.9</v>
      </c>
      <c r="L126" s="30">
        <v>6.3</v>
      </c>
      <c r="M126" s="30">
        <v>6</v>
      </c>
      <c r="N126" s="30">
        <v>6.5</v>
      </c>
      <c r="O126" s="30">
        <v>0.7</v>
      </c>
      <c r="P126" s="30">
        <v>3.6</v>
      </c>
      <c r="Q126" s="30">
        <v>4.3</v>
      </c>
      <c r="R126" s="30">
        <v>1</v>
      </c>
      <c r="S126" s="30">
        <v>2.2999999999999998</v>
      </c>
      <c r="T126" s="30">
        <v>3.3</v>
      </c>
      <c r="U126" s="30">
        <v>3.8</v>
      </c>
      <c r="V126" s="30">
        <v>2.6</v>
      </c>
      <c r="W126" s="30">
        <v>1.8</v>
      </c>
      <c r="X126" s="30">
        <v>-3.2</v>
      </c>
      <c r="Y126" s="30">
        <v>8.3000000000000007</v>
      </c>
      <c r="Z126" s="30">
        <v>3.9</v>
      </c>
      <c r="AA126" s="30">
        <v>1.3</v>
      </c>
      <c r="AB126" s="30">
        <v>4</v>
      </c>
      <c r="AC126" s="30">
        <v>0</v>
      </c>
      <c r="AD126" s="30">
        <v>2.2000000000000002</v>
      </c>
      <c r="AE126" s="30">
        <v>2.2999999999999998</v>
      </c>
      <c r="AF126" s="30">
        <v>1.8</v>
      </c>
      <c r="AG126" s="30">
        <v>3</v>
      </c>
      <c r="AH126" s="30">
        <v>0.9</v>
      </c>
      <c r="AI126" s="30">
        <v>-0.4</v>
      </c>
      <c r="AJ126" s="30">
        <v>4.4000000000000004</v>
      </c>
      <c r="AK126" s="30">
        <v>1</v>
      </c>
      <c r="AL126" s="30">
        <v>0</v>
      </c>
      <c r="AM126" s="30">
        <v>1.5</v>
      </c>
      <c r="AN126" s="30">
        <v>0.5</v>
      </c>
      <c r="AO126" s="30">
        <v>0.9</v>
      </c>
      <c r="AP126" s="30">
        <v>1</v>
      </c>
      <c r="AQ126" s="30">
        <v>1</v>
      </c>
      <c r="AR126" s="30">
        <v>1.4</v>
      </c>
      <c r="AS126" s="30">
        <v>0.4</v>
      </c>
      <c r="AT126" s="30">
        <v>-1.3</v>
      </c>
      <c r="AU126" s="30">
        <v>2.2000000000000002</v>
      </c>
      <c r="AV126" s="30">
        <v>-0.1</v>
      </c>
      <c r="AW126" s="31">
        <v>0.7</v>
      </c>
      <c r="AX126" s="31">
        <v>1.4</v>
      </c>
      <c r="AY126" s="31">
        <v>1.8</v>
      </c>
      <c r="AZ126" s="31">
        <v>1.8</v>
      </c>
      <c r="BA126" s="31">
        <v>2</v>
      </c>
      <c r="BB126" s="31">
        <v>1.9</v>
      </c>
      <c r="BC126" s="31">
        <v>1.9</v>
      </c>
      <c r="BD126" s="31">
        <v>1.9</v>
      </c>
      <c r="BE126" s="31">
        <v>1.9</v>
      </c>
      <c r="BF126" s="31">
        <v>1.9</v>
      </c>
      <c r="BG126" s="31">
        <v>1.9</v>
      </c>
      <c r="BH126" s="31">
        <v>1.9</v>
      </c>
      <c r="BI126" s="31">
        <v>2</v>
      </c>
      <c r="BJ126" s="31">
        <v>2</v>
      </c>
      <c r="BK126" s="31">
        <v>2</v>
      </c>
      <c r="BL126" s="31">
        <v>2</v>
      </c>
      <c r="BM126" s="31">
        <v>1.9</v>
      </c>
      <c r="BN126" s="31">
        <v>1.9</v>
      </c>
      <c r="BO126" s="31">
        <v>1.9</v>
      </c>
      <c r="BP126" s="31">
        <v>1.8</v>
      </c>
      <c r="BQ126" s="31">
        <v>1.7</v>
      </c>
      <c r="BR126" s="31">
        <v>1.7</v>
      </c>
      <c r="BS126" s="31">
        <v>1.6</v>
      </c>
      <c r="BT126" s="31">
        <v>1.5</v>
      </c>
      <c r="BU126" s="31">
        <v>1.5</v>
      </c>
      <c r="BV126" s="31">
        <v>1.4</v>
      </c>
      <c r="BW126" s="31">
        <v>1.3</v>
      </c>
      <c r="BX126" s="31">
        <v>1.2</v>
      </c>
      <c r="BY126" s="27" t="s">
        <v>316</v>
      </c>
      <c r="BZ126" s="27" t="s">
        <v>621</v>
      </c>
      <c r="CA126" s="27" t="s">
        <v>622</v>
      </c>
    </row>
    <row r="127" spans="1:79">
      <c r="A127" s="27" t="s">
        <v>623</v>
      </c>
      <c r="B127" s="27" t="s">
        <v>624</v>
      </c>
      <c r="C127" s="27" t="s">
        <v>274</v>
      </c>
      <c r="D127" s="27"/>
      <c r="E127" s="27"/>
      <c r="F127" s="29" t="s">
        <v>275</v>
      </c>
      <c r="G127" s="30">
        <v>5</v>
      </c>
      <c r="H127" s="30">
        <v>5.6</v>
      </c>
      <c r="I127" s="30">
        <v>6.6</v>
      </c>
      <c r="J127" s="30">
        <v>7.2</v>
      </c>
      <c r="K127" s="30">
        <v>7.1</v>
      </c>
      <c r="L127" s="30">
        <v>7.9</v>
      </c>
      <c r="M127" s="30">
        <v>9.1</v>
      </c>
      <c r="N127" s="30">
        <v>9.6999999999999993</v>
      </c>
      <c r="O127" s="30">
        <v>10.6</v>
      </c>
      <c r="P127" s="30">
        <v>12.5</v>
      </c>
      <c r="Q127" s="30">
        <v>12.8</v>
      </c>
      <c r="R127" s="30">
        <v>11.2</v>
      </c>
      <c r="S127" s="30">
        <v>10.7</v>
      </c>
      <c r="T127" s="30">
        <v>11.2</v>
      </c>
      <c r="U127" s="30">
        <v>11.5</v>
      </c>
      <c r="V127" s="30">
        <v>11</v>
      </c>
      <c r="W127" s="30">
        <v>9.4</v>
      </c>
      <c r="X127" s="30">
        <v>5.5</v>
      </c>
      <c r="Y127" s="30">
        <v>5.9</v>
      </c>
      <c r="Z127" s="30">
        <v>6.7</v>
      </c>
      <c r="AA127" s="30">
        <v>6.2</v>
      </c>
      <c r="AB127" s="30">
        <v>6.3</v>
      </c>
      <c r="AC127" s="30">
        <v>6.2</v>
      </c>
      <c r="AD127" s="30">
        <v>5.9</v>
      </c>
      <c r="AE127" s="30">
        <v>5.4</v>
      </c>
      <c r="AF127" s="30">
        <v>5.3</v>
      </c>
      <c r="AG127" s="30">
        <v>5.3</v>
      </c>
      <c r="AH127" s="30">
        <v>4.7</v>
      </c>
      <c r="AI127" s="30">
        <v>4.3</v>
      </c>
      <c r="AJ127" s="30">
        <v>4.4000000000000004</v>
      </c>
      <c r="AK127" s="30">
        <v>4.2</v>
      </c>
      <c r="AL127" s="30">
        <v>3.8</v>
      </c>
      <c r="AM127" s="30">
        <v>3.7</v>
      </c>
      <c r="AN127" s="30">
        <v>3.7</v>
      </c>
      <c r="AO127" s="30">
        <v>3.8</v>
      </c>
      <c r="AP127" s="30">
        <v>4</v>
      </c>
      <c r="AQ127" s="30">
        <v>4.5</v>
      </c>
      <c r="AR127" s="30">
        <v>3.9</v>
      </c>
      <c r="AS127" s="30">
        <v>3.4</v>
      </c>
      <c r="AT127" s="30">
        <v>3.4</v>
      </c>
      <c r="AU127" s="30">
        <v>3.4</v>
      </c>
      <c r="AV127" s="30">
        <v>3</v>
      </c>
      <c r="AW127" s="31">
        <v>2.9</v>
      </c>
      <c r="AX127" s="31">
        <v>2.9</v>
      </c>
      <c r="AY127" s="31">
        <v>2.9</v>
      </c>
      <c r="AZ127" s="31">
        <v>2.9</v>
      </c>
      <c r="BA127" s="31">
        <v>2.8</v>
      </c>
      <c r="BB127" s="31">
        <v>2.8</v>
      </c>
      <c r="BC127" s="31">
        <v>2.8</v>
      </c>
      <c r="BD127" s="31">
        <v>2.7</v>
      </c>
      <c r="BE127" s="31">
        <v>2.7</v>
      </c>
      <c r="BF127" s="31">
        <v>2.7</v>
      </c>
      <c r="BG127" s="31">
        <v>2.7</v>
      </c>
      <c r="BH127" s="31">
        <v>2.7</v>
      </c>
      <c r="BI127" s="31">
        <v>2.7</v>
      </c>
      <c r="BJ127" s="31">
        <v>2.7</v>
      </c>
      <c r="BK127" s="31">
        <v>2.7</v>
      </c>
      <c r="BL127" s="31">
        <v>2.7</v>
      </c>
      <c r="BM127" s="31">
        <v>2.8</v>
      </c>
      <c r="BN127" s="31">
        <v>2.8</v>
      </c>
      <c r="BO127" s="31">
        <v>2.8</v>
      </c>
      <c r="BP127" s="31">
        <v>2.8</v>
      </c>
      <c r="BQ127" s="31">
        <v>2.8</v>
      </c>
      <c r="BR127" s="31">
        <v>2.8</v>
      </c>
      <c r="BS127" s="31">
        <v>2.7</v>
      </c>
      <c r="BT127" s="31">
        <v>2.7</v>
      </c>
      <c r="BU127" s="31">
        <v>2.6</v>
      </c>
      <c r="BV127" s="31">
        <v>2.5</v>
      </c>
      <c r="BW127" s="31">
        <v>2.4</v>
      </c>
      <c r="BX127" s="31">
        <v>2.2000000000000002</v>
      </c>
      <c r="BY127" s="27" t="s">
        <v>316</v>
      </c>
      <c r="BZ127" s="27" t="s">
        <v>625</v>
      </c>
      <c r="CA127" s="27"/>
    </row>
    <row r="128" spans="1:79">
      <c r="A128" s="27" t="s">
        <v>626</v>
      </c>
      <c r="B128" s="27" t="s">
        <v>627</v>
      </c>
      <c r="C128" s="27" t="s">
        <v>274</v>
      </c>
      <c r="D128" s="27"/>
      <c r="E128" s="27"/>
      <c r="F128" s="29" t="s">
        <v>275</v>
      </c>
      <c r="G128" s="29" t="s">
        <v>275</v>
      </c>
      <c r="H128" s="30">
        <v>8.6999999999999993</v>
      </c>
      <c r="I128" s="30">
        <v>13.5</v>
      </c>
      <c r="J128" s="30">
        <v>10.4</v>
      </c>
      <c r="K128" s="30">
        <v>8</v>
      </c>
      <c r="L128" s="30">
        <v>11.2</v>
      </c>
      <c r="M128" s="30">
        <v>12.2</v>
      </c>
      <c r="N128" s="30">
        <v>11.6</v>
      </c>
      <c r="O128" s="30">
        <v>7.1</v>
      </c>
      <c r="P128" s="30">
        <v>9.8000000000000007</v>
      </c>
      <c r="Q128" s="30">
        <v>10.8</v>
      </c>
      <c r="R128" s="30">
        <v>6.3</v>
      </c>
      <c r="S128" s="30">
        <v>7.1</v>
      </c>
      <c r="T128" s="30">
        <v>9</v>
      </c>
      <c r="U128" s="30">
        <v>9.3000000000000007</v>
      </c>
      <c r="V128" s="30">
        <v>7.9</v>
      </c>
      <c r="W128" s="30">
        <v>6.6</v>
      </c>
      <c r="X128" s="30">
        <v>-2.2999999999999998</v>
      </c>
      <c r="Y128" s="30">
        <v>11.2</v>
      </c>
      <c r="Z128" s="30">
        <v>7.5</v>
      </c>
      <c r="AA128" s="30">
        <v>4.5999999999999996</v>
      </c>
      <c r="AB128" s="30">
        <v>7.6</v>
      </c>
      <c r="AC128" s="30">
        <v>2.2999999999999998</v>
      </c>
      <c r="AD128" s="30">
        <v>5.7</v>
      </c>
      <c r="AE128" s="30">
        <v>4.7</v>
      </c>
      <c r="AF128" s="30">
        <v>4.5</v>
      </c>
      <c r="AG128" s="30">
        <v>5.7</v>
      </c>
      <c r="AH128" s="30">
        <v>3.1</v>
      </c>
      <c r="AI128" s="30">
        <v>1.2</v>
      </c>
      <c r="AJ128" s="30">
        <v>6.9</v>
      </c>
      <c r="AK128" s="30">
        <v>3.6</v>
      </c>
      <c r="AL128" s="30">
        <v>2.4</v>
      </c>
      <c r="AM128" s="30">
        <v>3.6</v>
      </c>
      <c r="AN128" s="30">
        <v>3.6</v>
      </c>
      <c r="AO128" s="30">
        <v>3</v>
      </c>
      <c r="AP128" s="30">
        <v>3</v>
      </c>
      <c r="AQ128" s="30">
        <v>3.4</v>
      </c>
      <c r="AR128" s="30">
        <v>3.1</v>
      </c>
      <c r="AS128" s="30">
        <v>2.2999999999999998</v>
      </c>
      <c r="AT128" s="30">
        <v>-0.5</v>
      </c>
      <c r="AU128" s="30">
        <v>4</v>
      </c>
      <c r="AV128" s="30">
        <v>2</v>
      </c>
      <c r="AW128" s="31">
        <v>1.8</v>
      </c>
      <c r="AX128" s="31">
        <v>2.7</v>
      </c>
      <c r="AY128" s="31">
        <v>2.8</v>
      </c>
      <c r="AZ128" s="31">
        <v>2.8</v>
      </c>
      <c r="BA128" s="31">
        <v>3.1</v>
      </c>
      <c r="BB128" s="29" t="s">
        <v>275</v>
      </c>
      <c r="BC128" s="29" t="s">
        <v>275</v>
      </c>
      <c r="BD128" s="29" t="s">
        <v>275</v>
      </c>
      <c r="BE128" s="29" t="s">
        <v>275</v>
      </c>
      <c r="BF128" s="29" t="s">
        <v>275</v>
      </c>
      <c r="BG128" s="29" t="s">
        <v>275</v>
      </c>
      <c r="BH128" s="29" t="s">
        <v>275</v>
      </c>
      <c r="BI128" s="29" t="s">
        <v>275</v>
      </c>
      <c r="BJ128" s="29" t="s">
        <v>275</v>
      </c>
      <c r="BK128" s="29" t="s">
        <v>275</v>
      </c>
      <c r="BL128" s="29" t="s">
        <v>275</v>
      </c>
      <c r="BM128" s="29" t="s">
        <v>275</v>
      </c>
      <c r="BN128" s="29" t="s">
        <v>275</v>
      </c>
      <c r="BO128" s="29" t="s">
        <v>275</v>
      </c>
      <c r="BP128" s="29" t="s">
        <v>275</v>
      </c>
      <c r="BQ128" s="29" t="s">
        <v>275</v>
      </c>
      <c r="BR128" s="29" t="s">
        <v>275</v>
      </c>
      <c r="BS128" s="29" t="s">
        <v>275</v>
      </c>
      <c r="BT128" s="29" t="s">
        <v>275</v>
      </c>
      <c r="BU128" s="29" t="s">
        <v>275</v>
      </c>
      <c r="BV128" s="29" t="s">
        <v>275</v>
      </c>
      <c r="BW128" s="29" t="s">
        <v>275</v>
      </c>
      <c r="BX128" s="29" t="s">
        <v>275</v>
      </c>
      <c r="BY128" s="27" t="s">
        <v>316</v>
      </c>
      <c r="BZ128" s="27" t="s">
        <v>628</v>
      </c>
      <c r="CA128" s="27"/>
    </row>
    <row r="129" spans="1:79">
      <c r="A129" s="28" t="s">
        <v>629</v>
      </c>
      <c r="B129" s="27"/>
      <c r="C129" s="27"/>
      <c r="D129" s="27"/>
      <c r="E129" s="27"/>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c r="BK129" s="29"/>
      <c r="BL129" s="29"/>
      <c r="BM129" s="29"/>
      <c r="BN129" s="29"/>
      <c r="BO129" s="29"/>
      <c r="BP129" s="29"/>
      <c r="BQ129" s="29"/>
      <c r="BR129" s="29"/>
      <c r="BS129" s="29"/>
      <c r="BT129" s="29"/>
      <c r="BU129" s="29"/>
      <c r="BV129" s="29"/>
      <c r="BW129" s="29"/>
      <c r="BX129" s="29"/>
      <c r="BY129" s="27"/>
      <c r="BZ129" s="27"/>
      <c r="CA129" s="27"/>
    </row>
    <row r="130" spans="1:79">
      <c r="A130" s="27" t="s">
        <v>630</v>
      </c>
      <c r="B130" s="27" t="s">
        <v>631</v>
      </c>
      <c r="C130" s="27" t="s">
        <v>274</v>
      </c>
      <c r="D130" s="27"/>
      <c r="E130" s="27"/>
      <c r="F130" s="29" t="s">
        <v>275</v>
      </c>
      <c r="G130" s="29" t="s">
        <v>275</v>
      </c>
      <c r="H130" s="29" t="s">
        <v>275</v>
      </c>
      <c r="I130" s="29" t="s">
        <v>275</v>
      </c>
      <c r="J130" s="29" t="s">
        <v>275</v>
      </c>
      <c r="K130" s="29" t="s">
        <v>275</v>
      </c>
      <c r="L130" s="29" t="s">
        <v>275</v>
      </c>
      <c r="M130" s="29" t="s">
        <v>275</v>
      </c>
      <c r="N130" s="29" t="s">
        <v>275</v>
      </c>
      <c r="O130" s="29">
        <v>21.15</v>
      </c>
      <c r="P130" s="29">
        <v>22.97</v>
      </c>
      <c r="Q130" s="29">
        <v>25.15</v>
      </c>
      <c r="R130" s="29">
        <v>26.61</v>
      </c>
      <c r="S130" s="29">
        <v>27.72</v>
      </c>
      <c r="T130" s="29">
        <v>30.79</v>
      </c>
      <c r="U130" s="29">
        <v>34.51</v>
      </c>
      <c r="V130" s="29">
        <v>37.4</v>
      </c>
      <c r="W130" s="29">
        <v>39.369999999999997</v>
      </c>
      <c r="X130" s="29">
        <v>36.71</v>
      </c>
      <c r="Y130" s="29">
        <v>45.61</v>
      </c>
      <c r="Z130" s="29">
        <v>53.62</v>
      </c>
      <c r="AA130" s="29">
        <v>53.76</v>
      </c>
      <c r="AB130" s="29">
        <v>58.2</v>
      </c>
      <c r="AC130" s="29">
        <v>61.34</v>
      </c>
      <c r="AD130" s="29">
        <v>67.55</v>
      </c>
      <c r="AE130" s="29">
        <v>71.56</v>
      </c>
      <c r="AF130" s="29">
        <v>78.099999999999994</v>
      </c>
      <c r="AG130" s="29">
        <v>83.59</v>
      </c>
      <c r="AH130" s="29">
        <v>86.45</v>
      </c>
      <c r="AI130" s="29">
        <v>85.81</v>
      </c>
      <c r="AJ130" s="29">
        <v>100</v>
      </c>
      <c r="AK130" s="29">
        <v>105.97</v>
      </c>
      <c r="AL130" s="29">
        <v>107.78</v>
      </c>
      <c r="AM130" s="29">
        <v>108.25</v>
      </c>
      <c r="AN130" s="29">
        <v>108.97</v>
      </c>
      <c r="AO130" s="29">
        <v>108.45</v>
      </c>
      <c r="AP130" s="29">
        <v>110.48</v>
      </c>
      <c r="AQ130" s="29">
        <v>114</v>
      </c>
      <c r="AR130" s="29">
        <v>115.72</v>
      </c>
      <c r="AS130" s="29">
        <v>115.52</v>
      </c>
      <c r="AT130" s="29">
        <v>115.54</v>
      </c>
      <c r="AU130" s="29">
        <v>124.02</v>
      </c>
      <c r="AV130" s="30">
        <v>127.6</v>
      </c>
      <c r="AW130" s="31">
        <v>129.9</v>
      </c>
      <c r="AX130" s="31">
        <v>133.4</v>
      </c>
      <c r="AY130" s="31">
        <v>137.6</v>
      </c>
      <c r="AZ130" s="31">
        <v>141</v>
      </c>
      <c r="BA130" s="31">
        <v>144.80000000000001</v>
      </c>
      <c r="BB130" s="29" t="s">
        <v>275</v>
      </c>
      <c r="BC130" s="29" t="s">
        <v>275</v>
      </c>
      <c r="BD130" s="29" t="s">
        <v>275</v>
      </c>
      <c r="BE130" s="29" t="s">
        <v>275</v>
      </c>
      <c r="BF130" s="29" t="s">
        <v>275</v>
      </c>
      <c r="BG130" s="29" t="s">
        <v>275</v>
      </c>
      <c r="BH130" s="29" t="s">
        <v>275</v>
      </c>
      <c r="BI130" s="29" t="s">
        <v>275</v>
      </c>
      <c r="BJ130" s="29" t="s">
        <v>275</v>
      </c>
      <c r="BK130" s="29" t="s">
        <v>275</v>
      </c>
      <c r="BL130" s="29" t="s">
        <v>275</v>
      </c>
      <c r="BM130" s="29" t="s">
        <v>275</v>
      </c>
      <c r="BN130" s="29" t="s">
        <v>275</v>
      </c>
      <c r="BO130" s="29" t="s">
        <v>275</v>
      </c>
      <c r="BP130" s="29" t="s">
        <v>275</v>
      </c>
      <c r="BQ130" s="29" t="s">
        <v>275</v>
      </c>
      <c r="BR130" s="29" t="s">
        <v>275</v>
      </c>
      <c r="BS130" s="29" t="s">
        <v>275</v>
      </c>
      <c r="BT130" s="29" t="s">
        <v>275</v>
      </c>
      <c r="BU130" s="29" t="s">
        <v>275</v>
      </c>
      <c r="BV130" s="29" t="s">
        <v>275</v>
      </c>
      <c r="BW130" s="29" t="s">
        <v>275</v>
      </c>
      <c r="BX130" s="29" t="s">
        <v>275</v>
      </c>
      <c r="BY130" s="27" t="s">
        <v>316</v>
      </c>
      <c r="BZ130" s="27" t="s">
        <v>632</v>
      </c>
      <c r="CA130" s="27"/>
    </row>
    <row r="131" spans="1:79">
      <c r="A131" s="27" t="s">
        <v>633</v>
      </c>
      <c r="B131" s="27" t="s">
        <v>634</v>
      </c>
      <c r="C131" s="27" t="s">
        <v>274</v>
      </c>
      <c r="D131" s="27"/>
      <c r="E131" s="27"/>
      <c r="F131" s="29" t="s">
        <v>275</v>
      </c>
      <c r="G131" s="29" t="s">
        <v>275</v>
      </c>
      <c r="H131" s="29" t="s">
        <v>275</v>
      </c>
      <c r="I131" s="29" t="s">
        <v>275</v>
      </c>
      <c r="J131" s="29" t="s">
        <v>275</v>
      </c>
      <c r="K131" s="29" t="s">
        <v>275</v>
      </c>
      <c r="L131" s="29" t="s">
        <v>275</v>
      </c>
      <c r="M131" s="29" t="s">
        <v>275</v>
      </c>
      <c r="N131" s="29" t="s">
        <v>275</v>
      </c>
      <c r="O131" s="29" t="s">
        <v>275</v>
      </c>
      <c r="P131" s="29">
        <v>8.6199999999999992</v>
      </c>
      <c r="Q131" s="29">
        <v>9.48</v>
      </c>
      <c r="R131" s="29">
        <v>5.81</v>
      </c>
      <c r="S131" s="29">
        <v>4.18</v>
      </c>
      <c r="T131" s="29">
        <v>11.05</v>
      </c>
      <c r="U131" s="29">
        <v>12.09</v>
      </c>
      <c r="V131" s="29">
        <v>8.3800000000000008</v>
      </c>
      <c r="W131" s="29">
        <v>5.27</v>
      </c>
      <c r="X131" s="29">
        <v>-6.75</v>
      </c>
      <c r="Y131" s="29">
        <v>24.23</v>
      </c>
      <c r="Z131" s="29">
        <v>17.559999999999999</v>
      </c>
      <c r="AA131" s="29">
        <v>0.27</v>
      </c>
      <c r="AB131" s="29">
        <v>8.26</v>
      </c>
      <c r="AC131" s="29">
        <v>5.4</v>
      </c>
      <c r="AD131" s="29">
        <v>10.119999999999999</v>
      </c>
      <c r="AE131" s="29">
        <v>5.93</v>
      </c>
      <c r="AF131" s="29">
        <v>9.14</v>
      </c>
      <c r="AG131" s="29">
        <v>7.03</v>
      </c>
      <c r="AH131" s="29">
        <v>3.42</v>
      </c>
      <c r="AI131" s="29">
        <v>-0.75</v>
      </c>
      <c r="AJ131" s="29">
        <v>16.54</v>
      </c>
      <c r="AK131" s="29">
        <v>5.97</v>
      </c>
      <c r="AL131" s="29">
        <v>1.71</v>
      </c>
      <c r="AM131" s="29">
        <v>0.44</v>
      </c>
      <c r="AN131" s="29">
        <v>0.67</v>
      </c>
      <c r="AO131" s="29">
        <v>-0.48</v>
      </c>
      <c r="AP131" s="29">
        <v>1.88</v>
      </c>
      <c r="AQ131" s="29">
        <v>3.18</v>
      </c>
      <c r="AR131" s="29">
        <v>1.51</v>
      </c>
      <c r="AS131" s="29">
        <v>-0.17</v>
      </c>
      <c r="AT131" s="29">
        <v>0.02</v>
      </c>
      <c r="AU131" s="29">
        <v>7.34</v>
      </c>
      <c r="AV131" s="30">
        <v>2.9</v>
      </c>
      <c r="AW131" s="31">
        <v>1.8</v>
      </c>
      <c r="AX131" s="31">
        <v>2.7</v>
      </c>
      <c r="AY131" s="31">
        <v>3.1</v>
      </c>
      <c r="AZ131" s="31">
        <v>2.5</v>
      </c>
      <c r="BA131" s="31">
        <v>2.7</v>
      </c>
      <c r="BB131" s="29" t="s">
        <v>275</v>
      </c>
      <c r="BC131" s="29" t="s">
        <v>275</v>
      </c>
      <c r="BD131" s="29" t="s">
        <v>275</v>
      </c>
      <c r="BE131" s="29" t="s">
        <v>275</v>
      </c>
      <c r="BF131" s="29" t="s">
        <v>275</v>
      </c>
      <c r="BG131" s="29" t="s">
        <v>275</v>
      </c>
      <c r="BH131" s="29" t="s">
        <v>275</v>
      </c>
      <c r="BI131" s="29" t="s">
        <v>275</v>
      </c>
      <c r="BJ131" s="29" t="s">
        <v>275</v>
      </c>
      <c r="BK131" s="29" t="s">
        <v>275</v>
      </c>
      <c r="BL131" s="29" t="s">
        <v>275</v>
      </c>
      <c r="BM131" s="29" t="s">
        <v>275</v>
      </c>
      <c r="BN131" s="29" t="s">
        <v>275</v>
      </c>
      <c r="BO131" s="29" t="s">
        <v>275</v>
      </c>
      <c r="BP131" s="29" t="s">
        <v>275</v>
      </c>
      <c r="BQ131" s="29" t="s">
        <v>275</v>
      </c>
      <c r="BR131" s="29" t="s">
        <v>275</v>
      </c>
      <c r="BS131" s="29" t="s">
        <v>275</v>
      </c>
      <c r="BT131" s="29" t="s">
        <v>275</v>
      </c>
      <c r="BU131" s="29" t="s">
        <v>275</v>
      </c>
      <c r="BV131" s="29" t="s">
        <v>275</v>
      </c>
      <c r="BW131" s="29" t="s">
        <v>275</v>
      </c>
      <c r="BX131" s="29" t="s">
        <v>275</v>
      </c>
      <c r="BY131" s="27" t="s">
        <v>635</v>
      </c>
      <c r="BZ131" s="27" t="s">
        <v>636</v>
      </c>
      <c r="CA131" s="27"/>
    </row>
    <row r="132" spans="1:79">
      <c r="A132" s="27" t="s">
        <v>637</v>
      </c>
      <c r="B132" s="27" t="s">
        <v>638</v>
      </c>
      <c r="C132" s="27" t="s">
        <v>274</v>
      </c>
      <c r="D132" s="27"/>
      <c r="E132" s="27" t="s">
        <v>639</v>
      </c>
      <c r="F132" s="29" t="s">
        <v>275</v>
      </c>
      <c r="G132" s="29" t="s">
        <v>275</v>
      </c>
      <c r="H132" s="29" t="s">
        <v>275</v>
      </c>
      <c r="I132" s="29" t="s">
        <v>275</v>
      </c>
      <c r="J132" s="29" t="s">
        <v>275</v>
      </c>
      <c r="K132" s="29" t="s">
        <v>275</v>
      </c>
      <c r="L132" s="29" t="s">
        <v>275</v>
      </c>
      <c r="M132" s="29" t="s">
        <v>275</v>
      </c>
      <c r="N132" s="29" t="s">
        <v>275</v>
      </c>
      <c r="O132" s="29" t="s">
        <v>275</v>
      </c>
      <c r="P132" s="29" t="s">
        <v>275</v>
      </c>
      <c r="Q132" s="29" t="s">
        <v>275</v>
      </c>
      <c r="R132" s="29" t="s">
        <v>275</v>
      </c>
      <c r="S132" s="29" t="s">
        <v>275</v>
      </c>
      <c r="T132" s="29" t="s">
        <v>275</v>
      </c>
      <c r="U132" s="29" t="s">
        <v>275</v>
      </c>
      <c r="V132" s="29" t="s">
        <v>275</v>
      </c>
      <c r="W132" s="29" t="s">
        <v>275</v>
      </c>
      <c r="X132" s="29" t="s">
        <v>275</v>
      </c>
      <c r="Y132" s="29" t="s">
        <v>275</v>
      </c>
      <c r="Z132" s="29" t="s">
        <v>275</v>
      </c>
      <c r="AA132" s="29" t="s">
        <v>275</v>
      </c>
      <c r="AB132" s="29" t="s">
        <v>275</v>
      </c>
      <c r="AC132" s="29" t="s">
        <v>275</v>
      </c>
      <c r="AD132" s="29" t="s">
        <v>275</v>
      </c>
      <c r="AE132" s="29" t="s">
        <v>275</v>
      </c>
      <c r="AF132" s="29" t="s">
        <v>275</v>
      </c>
      <c r="AG132" s="29" t="s">
        <v>275</v>
      </c>
      <c r="AH132" s="29" t="s">
        <v>275</v>
      </c>
      <c r="AI132" s="29" t="s">
        <v>275</v>
      </c>
      <c r="AJ132" s="29" t="s">
        <v>275</v>
      </c>
      <c r="AK132" s="29" t="s">
        <v>275</v>
      </c>
      <c r="AL132" s="29" t="s">
        <v>275</v>
      </c>
      <c r="AM132" s="29" t="s">
        <v>275</v>
      </c>
      <c r="AN132" s="29" t="s">
        <v>275</v>
      </c>
      <c r="AO132" s="29" t="s">
        <v>275</v>
      </c>
      <c r="AP132" s="29" t="s">
        <v>275</v>
      </c>
      <c r="AQ132" s="29" t="s">
        <v>275</v>
      </c>
      <c r="AR132" s="29" t="s">
        <v>275</v>
      </c>
      <c r="AS132" s="29" t="s">
        <v>275</v>
      </c>
      <c r="AT132" s="29" t="s">
        <v>275</v>
      </c>
      <c r="AU132" s="29" t="s">
        <v>275</v>
      </c>
      <c r="AV132" s="29" t="s">
        <v>275</v>
      </c>
      <c r="AW132" s="29" t="s">
        <v>275</v>
      </c>
      <c r="AX132" s="29" t="s">
        <v>275</v>
      </c>
      <c r="AY132" s="29" t="s">
        <v>275</v>
      </c>
      <c r="AZ132" s="29" t="s">
        <v>275</v>
      </c>
      <c r="BA132" s="29" t="s">
        <v>275</v>
      </c>
      <c r="BB132" s="29" t="s">
        <v>275</v>
      </c>
      <c r="BC132" s="29" t="s">
        <v>275</v>
      </c>
      <c r="BD132" s="29" t="s">
        <v>275</v>
      </c>
      <c r="BE132" s="29" t="s">
        <v>275</v>
      </c>
      <c r="BF132" s="29" t="s">
        <v>275</v>
      </c>
      <c r="BG132" s="29" t="s">
        <v>275</v>
      </c>
      <c r="BH132" s="29" t="s">
        <v>275</v>
      </c>
      <c r="BI132" s="29" t="s">
        <v>275</v>
      </c>
      <c r="BJ132" s="29" t="s">
        <v>275</v>
      </c>
      <c r="BK132" s="29" t="s">
        <v>275</v>
      </c>
      <c r="BL132" s="29" t="s">
        <v>275</v>
      </c>
      <c r="BM132" s="29" t="s">
        <v>275</v>
      </c>
      <c r="BN132" s="29" t="s">
        <v>275</v>
      </c>
      <c r="BO132" s="29" t="s">
        <v>275</v>
      </c>
      <c r="BP132" s="29" t="s">
        <v>275</v>
      </c>
      <c r="BQ132" s="29" t="s">
        <v>275</v>
      </c>
      <c r="BR132" s="29" t="s">
        <v>275</v>
      </c>
      <c r="BS132" s="29" t="s">
        <v>275</v>
      </c>
      <c r="BT132" s="29" t="s">
        <v>275</v>
      </c>
      <c r="BU132" s="29" t="s">
        <v>275</v>
      </c>
      <c r="BV132" s="29" t="s">
        <v>275</v>
      </c>
      <c r="BW132" s="29" t="s">
        <v>275</v>
      </c>
      <c r="BX132" s="29" t="s">
        <v>275</v>
      </c>
      <c r="BY132" s="27"/>
      <c r="BZ132" s="27" t="s">
        <v>640</v>
      </c>
      <c r="CA132" s="27"/>
    </row>
    <row r="133" spans="1:79">
      <c r="A133" s="27" t="s">
        <v>641</v>
      </c>
      <c r="B133" s="27" t="s">
        <v>642</v>
      </c>
      <c r="C133" s="27" t="s">
        <v>274</v>
      </c>
      <c r="D133" s="27"/>
      <c r="E133" s="27" t="s">
        <v>643</v>
      </c>
      <c r="F133" s="29" t="s">
        <v>275</v>
      </c>
      <c r="G133" s="29" t="s">
        <v>275</v>
      </c>
      <c r="H133" s="29" t="s">
        <v>275</v>
      </c>
      <c r="I133" s="29" t="s">
        <v>275</v>
      </c>
      <c r="J133" s="29" t="s">
        <v>275</v>
      </c>
      <c r="K133" s="29" t="s">
        <v>275</v>
      </c>
      <c r="L133" s="29" t="s">
        <v>275</v>
      </c>
      <c r="M133" s="29" t="s">
        <v>275</v>
      </c>
      <c r="N133" s="29" t="s">
        <v>275</v>
      </c>
      <c r="O133" s="29" t="s">
        <v>275</v>
      </c>
      <c r="P133" s="29" t="s">
        <v>275</v>
      </c>
      <c r="Q133" s="29" t="s">
        <v>275</v>
      </c>
      <c r="R133" s="29" t="s">
        <v>275</v>
      </c>
      <c r="S133" s="29" t="s">
        <v>275</v>
      </c>
      <c r="T133" s="29" t="s">
        <v>275</v>
      </c>
      <c r="U133" s="29" t="s">
        <v>275</v>
      </c>
      <c r="V133" s="29" t="s">
        <v>275</v>
      </c>
      <c r="W133" s="29" t="s">
        <v>275</v>
      </c>
      <c r="X133" s="29" t="s">
        <v>275</v>
      </c>
      <c r="Y133" s="29" t="s">
        <v>275</v>
      </c>
      <c r="Z133" s="29" t="s">
        <v>275</v>
      </c>
      <c r="AA133" s="29" t="s">
        <v>275</v>
      </c>
      <c r="AB133" s="29" t="s">
        <v>275</v>
      </c>
      <c r="AC133" s="29" t="s">
        <v>275</v>
      </c>
      <c r="AD133" s="29" t="s">
        <v>275</v>
      </c>
      <c r="AE133" s="29" t="s">
        <v>275</v>
      </c>
      <c r="AF133" s="29" t="s">
        <v>275</v>
      </c>
      <c r="AG133" s="29" t="s">
        <v>275</v>
      </c>
      <c r="AH133" s="29" t="s">
        <v>275</v>
      </c>
      <c r="AI133" s="29" t="s">
        <v>275</v>
      </c>
      <c r="AJ133" s="29" t="s">
        <v>275</v>
      </c>
      <c r="AK133" s="29" t="s">
        <v>275</v>
      </c>
      <c r="AL133" s="29" t="s">
        <v>275</v>
      </c>
      <c r="AM133" s="29" t="s">
        <v>275</v>
      </c>
      <c r="AN133" s="29" t="s">
        <v>275</v>
      </c>
      <c r="AO133" s="29" t="s">
        <v>275</v>
      </c>
      <c r="AP133" s="29" t="s">
        <v>275</v>
      </c>
      <c r="AQ133" s="29" t="s">
        <v>275</v>
      </c>
      <c r="AR133" s="29" t="s">
        <v>275</v>
      </c>
      <c r="AS133" s="29" t="s">
        <v>275</v>
      </c>
      <c r="AT133" s="29" t="s">
        <v>275</v>
      </c>
      <c r="AU133" s="29" t="s">
        <v>275</v>
      </c>
      <c r="AV133" s="29" t="s">
        <v>275</v>
      </c>
      <c r="AW133" s="29" t="s">
        <v>275</v>
      </c>
      <c r="AX133" s="29" t="s">
        <v>275</v>
      </c>
      <c r="AY133" s="29" t="s">
        <v>275</v>
      </c>
      <c r="AZ133" s="29" t="s">
        <v>275</v>
      </c>
      <c r="BA133" s="29" t="s">
        <v>275</v>
      </c>
      <c r="BB133" s="29" t="s">
        <v>275</v>
      </c>
      <c r="BC133" s="29" t="s">
        <v>275</v>
      </c>
      <c r="BD133" s="29" t="s">
        <v>275</v>
      </c>
      <c r="BE133" s="29" t="s">
        <v>275</v>
      </c>
      <c r="BF133" s="29" t="s">
        <v>275</v>
      </c>
      <c r="BG133" s="29" t="s">
        <v>275</v>
      </c>
      <c r="BH133" s="29" t="s">
        <v>275</v>
      </c>
      <c r="BI133" s="29" t="s">
        <v>275</v>
      </c>
      <c r="BJ133" s="29" t="s">
        <v>275</v>
      </c>
      <c r="BK133" s="29" t="s">
        <v>275</v>
      </c>
      <c r="BL133" s="29" t="s">
        <v>275</v>
      </c>
      <c r="BM133" s="29" t="s">
        <v>275</v>
      </c>
      <c r="BN133" s="29" t="s">
        <v>275</v>
      </c>
      <c r="BO133" s="29" t="s">
        <v>275</v>
      </c>
      <c r="BP133" s="29" t="s">
        <v>275</v>
      </c>
      <c r="BQ133" s="29" t="s">
        <v>275</v>
      </c>
      <c r="BR133" s="29" t="s">
        <v>275</v>
      </c>
      <c r="BS133" s="29" t="s">
        <v>275</v>
      </c>
      <c r="BT133" s="29" t="s">
        <v>275</v>
      </c>
      <c r="BU133" s="29" t="s">
        <v>275</v>
      </c>
      <c r="BV133" s="29" t="s">
        <v>275</v>
      </c>
      <c r="BW133" s="29" t="s">
        <v>275</v>
      </c>
      <c r="BX133" s="29" t="s">
        <v>275</v>
      </c>
      <c r="BY133" s="27"/>
      <c r="BZ133" s="27" t="s">
        <v>644</v>
      </c>
      <c r="CA133" s="27"/>
    </row>
    <row r="134" spans="1:79" ht="24">
      <c r="A134" s="26" t="s">
        <v>645</v>
      </c>
      <c r="B134" s="27"/>
      <c r="C134" s="27"/>
      <c r="D134" s="27"/>
      <c r="E134" s="27"/>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c r="BK134" s="29"/>
      <c r="BL134" s="29"/>
      <c r="BM134" s="29"/>
      <c r="BN134" s="29"/>
      <c r="BO134" s="29"/>
      <c r="BP134" s="29"/>
      <c r="BQ134" s="29"/>
      <c r="BR134" s="29"/>
      <c r="BS134" s="29"/>
      <c r="BT134" s="29"/>
      <c r="BU134" s="29"/>
      <c r="BV134" s="29"/>
      <c r="BW134" s="29"/>
      <c r="BX134" s="29"/>
      <c r="BY134" s="27"/>
      <c r="BZ134" s="27"/>
      <c r="CA134" s="27"/>
    </row>
    <row r="135" spans="1:79">
      <c r="A135" s="28" t="s">
        <v>271</v>
      </c>
      <c r="B135" s="27"/>
      <c r="C135" s="27"/>
      <c r="D135" s="27"/>
      <c r="E135" s="27"/>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c r="BK135" s="29"/>
      <c r="BL135" s="29"/>
      <c r="BM135" s="29"/>
      <c r="BN135" s="29"/>
      <c r="BO135" s="29"/>
      <c r="BP135" s="29"/>
      <c r="BQ135" s="29"/>
      <c r="BR135" s="29"/>
      <c r="BS135" s="29"/>
      <c r="BT135" s="29"/>
      <c r="BU135" s="29"/>
      <c r="BV135" s="29"/>
      <c r="BW135" s="29"/>
      <c r="BX135" s="29"/>
      <c r="BY135" s="27"/>
      <c r="BZ135" s="27"/>
      <c r="CA135" s="27"/>
    </row>
    <row r="136" spans="1:79">
      <c r="A136" s="27" t="s">
        <v>646</v>
      </c>
      <c r="B136" s="27" t="s">
        <v>647</v>
      </c>
      <c r="C136" s="27" t="s">
        <v>274</v>
      </c>
      <c r="D136" s="27"/>
      <c r="E136" s="27"/>
      <c r="F136" s="29">
        <v>-1.03</v>
      </c>
      <c r="G136" s="29">
        <v>-1.73</v>
      </c>
      <c r="H136" s="29">
        <v>-1.0900000000000001</v>
      </c>
      <c r="I136" s="29">
        <v>0.25</v>
      </c>
      <c r="J136" s="29">
        <v>0.43</v>
      </c>
      <c r="K136" s="29">
        <v>0.21</v>
      </c>
      <c r="L136" s="29">
        <v>0.34</v>
      </c>
      <c r="M136" s="29">
        <v>0.74</v>
      </c>
      <c r="N136" s="29">
        <v>2.35</v>
      </c>
      <c r="O136" s="29">
        <v>1.32</v>
      </c>
      <c r="P136" s="29">
        <v>1.54</v>
      </c>
      <c r="Q136" s="29">
        <v>0.49</v>
      </c>
      <c r="R136" s="29">
        <v>1.0900000000000001</v>
      </c>
      <c r="S136" s="29">
        <v>1.82</v>
      </c>
      <c r="T136" s="29">
        <v>1.94</v>
      </c>
      <c r="U136" s="29">
        <v>2.2799999999999998</v>
      </c>
      <c r="V136" s="29">
        <v>2.4900000000000002</v>
      </c>
      <c r="W136" s="29">
        <v>2.17</v>
      </c>
      <c r="X136" s="29">
        <v>1.06</v>
      </c>
      <c r="Y136" s="29">
        <v>1.1299999999999999</v>
      </c>
      <c r="Z136" s="29">
        <v>1</v>
      </c>
      <c r="AA136" s="29">
        <v>1.03</v>
      </c>
      <c r="AB136" s="29">
        <v>2.89</v>
      </c>
      <c r="AC136" s="29">
        <v>0.91</v>
      </c>
      <c r="AD136" s="29">
        <v>0.62</v>
      </c>
      <c r="AE136" s="29">
        <v>0.51</v>
      </c>
      <c r="AF136" s="29">
        <v>0.59</v>
      </c>
      <c r="AG136" s="29">
        <v>3.4</v>
      </c>
      <c r="AH136" s="29">
        <v>1.37</v>
      </c>
      <c r="AI136" s="29">
        <v>-1.46</v>
      </c>
      <c r="AJ136" s="29">
        <v>1.26</v>
      </c>
      <c r="AK136" s="29">
        <v>1.34</v>
      </c>
      <c r="AL136" s="29">
        <v>1.28</v>
      </c>
      <c r="AM136" s="29">
        <v>0.95</v>
      </c>
      <c r="AN136" s="29">
        <v>0.54</v>
      </c>
      <c r="AO136" s="29">
        <v>-0.01</v>
      </c>
      <c r="AP136" s="29">
        <v>0.97</v>
      </c>
      <c r="AQ136" s="29">
        <v>1.31</v>
      </c>
      <c r="AR136" s="29">
        <v>1.64</v>
      </c>
      <c r="AS136" s="29">
        <v>-0.62</v>
      </c>
      <c r="AT136" s="29">
        <v>-3.67</v>
      </c>
      <c r="AU136" s="29">
        <v>-1.49</v>
      </c>
      <c r="AV136" s="30">
        <v>-3.2</v>
      </c>
      <c r="AW136" s="31">
        <v>-2.1</v>
      </c>
      <c r="AX136" s="31">
        <v>-1.5</v>
      </c>
      <c r="AY136" s="31">
        <v>-1.3</v>
      </c>
      <c r="AZ136" s="31">
        <v>-0.9</v>
      </c>
      <c r="BA136" s="31">
        <v>-0.6</v>
      </c>
      <c r="BB136" s="29" t="s">
        <v>275</v>
      </c>
      <c r="BC136" s="29" t="s">
        <v>275</v>
      </c>
      <c r="BD136" s="29" t="s">
        <v>275</v>
      </c>
      <c r="BE136" s="29" t="s">
        <v>275</v>
      </c>
      <c r="BF136" s="29" t="s">
        <v>275</v>
      </c>
      <c r="BG136" s="29" t="s">
        <v>275</v>
      </c>
      <c r="BH136" s="29" t="s">
        <v>275</v>
      </c>
      <c r="BI136" s="29" t="s">
        <v>275</v>
      </c>
      <c r="BJ136" s="29" t="s">
        <v>275</v>
      </c>
      <c r="BK136" s="29" t="s">
        <v>275</v>
      </c>
      <c r="BL136" s="29" t="s">
        <v>275</v>
      </c>
      <c r="BM136" s="29" t="s">
        <v>275</v>
      </c>
      <c r="BN136" s="29" t="s">
        <v>275</v>
      </c>
      <c r="BO136" s="29" t="s">
        <v>275</v>
      </c>
      <c r="BP136" s="29" t="s">
        <v>275</v>
      </c>
      <c r="BQ136" s="29" t="s">
        <v>275</v>
      </c>
      <c r="BR136" s="29" t="s">
        <v>275</v>
      </c>
      <c r="BS136" s="29" t="s">
        <v>275</v>
      </c>
      <c r="BT136" s="29" t="s">
        <v>275</v>
      </c>
      <c r="BU136" s="29" t="s">
        <v>275</v>
      </c>
      <c r="BV136" s="29" t="s">
        <v>275</v>
      </c>
      <c r="BW136" s="29" t="s">
        <v>275</v>
      </c>
      <c r="BX136" s="29" t="s">
        <v>275</v>
      </c>
      <c r="BY136" s="27" t="s">
        <v>276</v>
      </c>
      <c r="BZ136" s="27" t="s">
        <v>648</v>
      </c>
      <c r="CA136" s="27"/>
    </row>
    <row r="137" spans="1:79">
      <c r="A137" s="27" t="s">
        <v>649</v>
      </c>
      <c r="B137" s="27" t="s">
        <v>650</v>
      </c>
      <c r="C137" s="27" t="s">
        <v>274</v>
      </c>
      <c r="D137" s="27"/>
      <c r="E137" s="27"/>
      <c r="F137" s="29" t="s">
        <v>275</v>
      </c>
      <c r="G137" s="29">
        <v>21.32</v>
      </c>
      <c r="H137" s="29">
        <v>7.19</v>
      </c>
      <c r="I137" s="29">
        <v>3.42</v>
      </c>
      <c r="J137" s="29">
        <v>2.2799999999999998</v>
      </c>
      <c r="K137" s="29">
        <v>2.46</v>
      </c>
      <c r="L137" s="29">
        <v>2.75</v>
      </c>
      <c r="M137" s="29">
        <v>3.06</v>
      </c>
      <c r="N137" s="29">
        <v>7.15</v>
      </c>
      <c r="O137" s="29">
        <v>5.7</v>
      </c>
      <c r="P137" s="29">
        <v>8.57</v>
      </c>
      <c r="Q137" s="29">
        <v>9.33</v>
      </c>
      <c r="R137" s="29">
        <v>6.21</v>
      </c>
      <c r="S137" s="29">
        <v>4.8</v>
      </c>
      <c r="T137" s="29">
        <v>6.27</v>
      </c>
      <c r="U137" s="29">
        <v>4.4800000000000004</v>
      </c>
      <c r="V137" s="29">
        <v>4.92</v>
      </c>
      <c r="W137" s="29">
        <v>4.43</v>
      </c>
      <c r="X137" s="29">
        <v>7.51</v>
      </c>
      <c r="Y137" s="29">
        <v>0.81</v>
      </c>
      <c r="Z137" s="29">
        <v>2.2599999999999998</v>
      </c>
      <c r="AA137" s="29">
        <v>4.07</v>
      </c>
      <c r="AB137" s="29">
        <v>2.77</v>
      </c>
      <c r="AC137" s="29">
        <v>3.51</v>
      </c>
      <c r="AD137" s="29">
        <v>3.59</v>
      </c>
      <c r="AE137" s="29">
        <v>2.75</v>
      </c>
      <c r="AF137" s="29">
        <v>2.2400000000000002</v>
      </c>
      <c r="AG137" s="29">
        <v>2.54</v>
      </c>
      <c r="AH137" s="29">
        <v>4.67</v>
      </c>
      <c r="AI137" s="29">
        <v>2.76</v>
      </c>
      <c r="AJ137" s="29">
        <v>2.94</v>
      </c>
      <c r="AK137" s="29">
        <v>4.03</v>
      </c>
      <c r="AL137" s="29">
        <v>2.1800000000000002</v>
      </c>
      <c r="AM137" s="29">
        <v>1.3</v>
      </c>
      <c r="AN137" s="29">
        <v>1.27</v>
      </c>
      <c r="AO137" s="29">
        <v>0.71</v>
      </c>
      <c r="AP137" s="29">
        <v>0.97</v>
      </c>
      <c r="AQ137" s="29">
        <v>1.95</v>
      </c>
      <c r="AR137" s="29">
        <v>1.48</v>
      </c>
      <c r="AS137" s="29">
        <v>0.39</v>
      </c>
      <c r="AT137" s="29">
        <v>0.54</v>
      </c>
      <c r="AU137" s="29">
        <v>2.5</v>
      </c>
      <c r="AV137" s="30">
        <v>5.2</v>
      </c>
      <c r="AW137" s="31">
        <v>2.4</v>
      </c>
      <c r="AX137" s="31">
        <v>0.6</v>
      </c>
      <c r="AY137" s="31">
        <v>1</v>
      </c>
      <c r="AZ137" s="31">
        <v>1.2</v>
      </c>
      <c r="BA137" s="31">
        <v>1.3</v>
      </c>
      <c r="BB137" s="31">
        <v>1.9</v>
      </c>
      <c r="BC137" s="31">
        <v>1.9</v>
      </c>
      <c r="BD137" s="31">
        <v>1.9</v>
      </c>
      <c r="BE137" s="31">
        <v>2</v>
      </c>
      <c r="BF137" s="31">
        <v>2</v>
      </c>
      <c r="BG137" s="31">
        <v>2</v>
      </c>
      <c r="BH137" s="31">
        <v>1.9</v>
      </c>
      <c r="BI137" s="31">
        <v>1.8</v>
      </c>
      <c r="BJ137" s="31">
        <v>1.9</v>
      </c>
      <c r="BK137" s="31">
        <v>1.9</v>
      </c>
      <c r="BL137" s="31">
        <v>2</v>
      </c>
      <c r="BM137" s="31">
        <v>2</v>
      </c>
      <c r="BN137" s="31">
        <v>1.8</v>
      </c>
      <c r="BO137" s="31">
        <v>1.8</v>
      </c>
      <c r="BP137" s="31">
        <v>1.8</v>
      </c>
      <c r="BQ137" s="31">
        <v>1.8</v>
      </c>
      <c r="BR137" s="31">
        <v>1.8</v>
      </c>
      <c r="BS137" s="31">
        <v>1.8</v>
      </c>
      <c r="BT137" s="31">
        <v>1.8</v>
      </c>
      <c r="BU137" s="31">
        <v>1.8</v>
      </c>
      <c r="BV137" s="31">
        <v>1.8</v>
      </c>
      <c r="BW137" s="31">
        <v>1.8</v>
      </c>
      <c r="BX137" s="31">
        <v>1.8</v>
      </c>
      <c r="BY137" s="27" t="s">
        <v>651</v>
      </c>
      <c r="BZ137" s="27" t="s">
        <v>652</v>
      </c>
      <c r="CA137" s="27" t="s">
        <v>295</v>
      </c>
    </row>
    <row r="138" spans="1:79">
      <c r="A138" s="27" t="s">
        <v>653</v>
      </c>
      <c r="B138" s="27" t="s">
        <v>654</v>
      </c>
      <c r="C138" s="27" t="s">
        <v>274</v>
      </c>
      <c r="D138" s="27"/>
      <c r="E138" s="27"/>
      <c r="F138" s="29">
        <v>607.72</v>
      </c>
      <c r="G138" s="29">
        <v>681.03</v>
      </c>
      <c r="H138" s="29">
        <v>731.17</v>
      </c>
      <c r="I138" s="29">
        <v>775.75</v>
      </c>
      <c r="J138" s="29">
        <v>805.97</v>
      </c>
      <c r="K138" s="29">
        <v>870.02</v>
      </c>
      <c r="L138" s="29">
        <v>881.46</v>
      </c>
      <c r="M138" s="29">
        <v>822.56</v>
      </c>
      <c r="N138" s="29">
        <v>731.46</v>
      </c>
      <c r="O138" s="29">
        <v>671.46</v>
      </c>
      <c r="P138" s="29">
        <v>707.77</v>
      </c>
      <c r="Q138" s="29">
        <v>733.33</v>
      </c>
      <c r="R138" s="29">
        <v>780.67</v>
      </c>
      <c r="S138" s="29">
        <v>802.54</v>
      </c>
      <c r="T138" s="29">
        <v>803.77</v>
      </c>
      <c r="U138" s="29">
        <v>771.25</v>
      </c>
      <c r="V138" s="29">
        <v>804.46</v>
      </c>
      <c r="W138" s="29">
        <v>949.89</v>
      </c>
      <c r="X138" s="29">
        <v>1403.18</v>
      </c>
      <c r="Y138" s="29">
        <v>1189.44</v>
      </c>
      <c r="Z138" s="29">
        <v>1130.3599999999999</v>
      </c>
      <c r="AA138" s="29">
        <v>1290.79</v>
      </c>
      <c r="AB138" s="29">
        <v>1251.5999999999999</v>
      </c>
      <c r="AC138" s="29">
        <v>1191.6500000000001</v>
      </c>
      <c r="AD138" s="29">
        <v>1146.25</v>
      </c>
      <c r="AE138" s="29">
        <v>1024.33</v>
      </c>
      <c r="AF138" s="29">
        <v>955.34</v>
      </c>
      <c r="AG138" s="29">
        <v>929.38</v>
      </c>
      <c r="AH138" s="29">
        <v>1100.1300000000001</v>
      </c>
      <c r="AI138" s="29">
        <v>1277.25</v>
      </c>
      <c r="AJ138" s="29">
        <v>1156.46</v>
      </c>
      <c r="AK138" s="29">
        <v>1108.23</v>
      </c>
      <c r="AL138" s="29">
        <v>1126.81</v>
      </c>
      <c r="AM138" s="29">
        <v>1094.98</v>
      </c>
      <c r="AN138" s="29">
        <v>1052.8399999999999</v>
      </c>
      <c r="AO138" s="29">
        <v>1130.95</v>
      </c>
      <c r="AP138" s="29">
        <v>1160.77</v>
      </c>
      <c r="AQ138" s="29">
        <v>1131</v>
      </c>
      <c r="AR138" s="29">
        <v>1100.1600000000001</v>
      </c>
      <c r="AS138" s="29">
        <v>1165.3599999999999</v>
      </c>
      <c r="AT138" s="29">
        <v>1180.27</v>
      </c>
      <c r="AU138" s="29">
        <v>1143.96</v>
      </c>
      <c r="AV138" s="30">
        <v>1297.8</v>
      </c>
      <c r="AW138" s="31">
        <v>1277.5</v>
      </c>
      <c r="AX138" s="31">
        <v>1194.0999999999999</v>
      </c>
      <c r="AY138" s="31">
        <v>1136</v>
      </c>
      <c r="AZ138" s="31">
        <v>1120</v>
      </c>
      <c r="BA138" s="31">
        <v>1137.5</v>
      </c>
      <c r="BB138" s="31">
        <v>1118.9000000000001</v>
      </c>
      <c r="BC138" s="31">
        <v>1097.4000000000001</v>
      </c>
      <c r="BD138" s="31">
        <v>1074.2</v>
      </c>
      <c r="BE138" s="31">
        <v>1050.0999999999999</v>
      </c>
      <c r="BF138" s="31">
        <v>1025.4000000000001</v>
      </c>
      <c r="BG138" s="31">
        <v>1000.9</v>
      </c>
      <c r="BH138" s="31">
        <v>976.6</v>
      </c>
      <c r="BI138" s="31">
        <v>953.5</v>
      </c>
      <c r="BJ138" s="31">
        <v>932.2</v>
      </c>
      <c r="BK138" s="31">
        <v>912.4</v>
      </c>
      <c r="BL138" s="31">
        <v>894.1</v>
      </c>
      <c r="BM138" s="31">
        <v>877.4</v>
      </c>
      <c r="BN138" s="31">
        <v>862</v>
      </c>
      <c r="BO138" s="31">
        <v>848.1</v>
      </c>
      <c r="BP138" s="31">
        <v>835.4</v>
      </c>
      <c r="BQ138" s="31">
        <v>823.4</v>
      </c>
      <c r="BR138" s="31">
        <v>811.6</v>
      </c>
      <c r="BS138" s="31">
        <v>799.7</v>
      </c>
      <c r="BT138" s="31">
        <v>786.9</v>
      </c>
      <c r="BU138" s="31">
        <v>772.5</v>
      </c>
      <c r="BV138" s="31">
        <v>756</v>
      </c>
      <c r="BW138" s="31">
        <v>736.6</v>
      </c>
      <c r="BX138" s="31">
        <v>713.7</v>
      </c>
      <c r="BY138" s="27" t="s">
        <v>655</v>
      </c>
      <c r="BZ138" s="27" t="s">
        <v>656</v>
      </c>
      <c r="CA138" s="27"/>
    </row>
    <row r="139" spans="1:79">
      <c r="A139" s="27" t="s">
        <v>657</v>
      </c>
      <c r="B139" s="27" t="s">
        <v>658</v>
      </c>
      <c r="C139" s="27" t="s">
        <v>274</v>
      </c>
      <c r="D139" s="27"/>
      <c r="E139" s="27"/>
      <c r="F139" s="29">
        <v>18</v>
      </c>
      <c r="G139" s="29">
        <v>17.399999999999999</v>
      </c>
      <c r="H139" s="29">
        <v>11.8</v>
      </c>
      <c r="I139" s="29">
        <v>10</v>
      </c>
      <c r="J139" s="29">
        <v>10</v>
      </c>
      <c r="K139" s="29">
        <v>10</v>
      </c>
      <c r="L139" s="29">
        <v>10</v>
      </c>
      <c r="M139" s="29">
        <v>10</v>
      </c>
      <c r="N139" s="29">
        <v>10.1</v>
      </c>
      <c r="O139" s="29">
        <v>11.3</v>
      </c>
      <c r="P139" s="29">
        <v>10</v>
      </c>
      <c r="Q139" s="29">
        <v>10</v>
      </c>
      <c r="R139" s="29">
        <v>10</v>
      </c>
      <c r="S139" s="29">
        <v>8.6</v>
      </c>
      <c r="T139" s="29">
        <v>8.5</v>
      </c>
      <c r="U139" s="29">
        <v>9</v>
      </c>
      <c r="V139" s="29">
        <v>10</v>
      </c>
      <c r="W139" s="29">
        <v>11.88</v>
      </c>
      <c r="X139" s="29">
        <v>15.28</v>
      </c>
      <c r="Y139" s="29">
        <v>9.4</v>
      </c>
      <c r="Z139" s="29">
        <v>8.5399999999999991</v>
      </c>
      <c r="AA139" s="29">
        <v>7.71</v>
      </c>
      <c r="AB139" s="29">
        <v>6.77</v>
      </c>
      <c r="AC139" s="29">
        <v>6.24</v>
      </c>
      <c r="AD139" s="29">
        <v>5.9</v>
      </c>
      <c r="AE139" s="29">
        <v>5.59</v>
      </c>
      <c r="AF139" s="29">
        <v>5.99</v>
      </c>
      <c r="AG139" s="29">
        <v>6.55</v>
      </c>
      <c r="AH139" s="29">
        <v>7.17</v>
      </c>
      <c r="AI139" s="29">
        <v>5.65</v>
      </c>
      <c r="AJ139" s="29">
        <v>5.51</v>
      </c>
      <c r="AK139" s="29">
        <v>5.76</v>
      </c>
      <c r="AL139" s="29">
        <v>5.4</v>
      </c>
      <c r="AM139" s="29">
        <v>4.6399999999999997</v>
      </c>
      <c r="AN139" s="29">
        <v>4.26</v>
      </c>
      <c r="AO139" s="29">
        <v>3.53</v>
      </c>
      <c r="AP139" s="29">
        <v>3.37</v>
      </c>
      <c r="AQ139" s="29">
        <v>3.48</v>
      </c>
      <c r="AR139" s="29">
        <v>3.66</v>
      </c>
      <c r="AS139" s="29">
        <v>3.45</v>
      </c>
      <c r="AT139" s="29">
        <v>2.8</v>
      </c>
      <c r="AU139" s="29">
        <v>2.88</v>
      </c>
      <c r="AV139" s="30">
        <v>4.0999999999999996</v>
      </c>
      <c r="AW139" s="31">
        <v>4.9000000000000004</v>
      </c>
      <c r="AX139" s="31">
        <v>4.5999999999999996</v>
      </c>
      <c r="AY139" s="31">
        <v>4.5</v>
      </c>
      <c r="AZ139" s="31">
        <v>4.5</v>
      </c>
      <c r="BA139" s="31">
        <v>4.4000000000000004</v>
      </c>
      <c r="BB139" s="29" t="s">
        <v>275</v>
      </c>
      <c r="BC139" s="29" t="s">
        <v>275</v>
      </c>
      <c r="BD139" s="29" t="s">
        <v>275</v>
      </c>
      <c r="BE139" s="29" t="s">
        <v>275</v>
      </c>
      <c r="BF139" s="29" t="s">
        <v>275</v>
      </c>
      <c r="BG139" s="29" t="s">
        <v>275</v>
      </c>
      <c r="BH139" s="29" t="s">
        <v>275</v>
      </c>
      <c r="BI139" s="29" t="s">
        <v>275</v>
      </c>
      <c r="BJ139" s="29" t="s">
        <v>275</v>
      </c>
      <c r="BK139" s="29" t="s">
        <v>275</v>
      </c>
      <c r="BL139" s="29" t="s">
        <v>275</v>
      </c>
      <c r="BM139" s="29" t="s">
        <v>275</v>
      </c>
      <c r="BN139" s="29" t="s">
        <v>275</v>
      </c>
      <c r="BO139" s="29" t="s">
        <v>275</v>
      </c>
      <c r="BP139" s="29" t="s">
        <v>275</v>
      </c>
      <c r="BQ139" s="29" t="s">
        <v>275</v>
      </c>
      <c r="BR139" s="29" t="s">
        <v>275</v>
      </c>
      <c r="BS139" s="29" t="s">
        <v>275</v>
      </c>
      <c r="BT139" s="29" t="s">
        <v>275</v>
      </c>
      <c r="BU139" s="29" t="s">
        <v>275</v>
      </c>
      <c r="BV139" s="29" t="s">
        <v>275</v>
      </c>
      <c r="BW139" s="29" t="s">
        <v>275</v>
      </c>
      <c r="BX139" s="29" t="s">
        <v>275</v>
      </c>
      <c r="BY139" s="27" t="s">
        <v>655</v>
      </c>
      <c r="BZ139" s="27" t="s">
        <v>659</v>
      </c>
      <c r="CA139" s="27"/>
    </row>
    <row r="140" spans="1:79">
      <c r="A140" s="27" t="s">
        <v>660</v>
      </c>
      <c r="B140" s="27" t="s">
        <v>661</v>
      </c>
      <c r="C140" s="27" t="s">
        <v>274</v>
      </c>
      <c r="D140" s="27"/>
      <c r="E140" s="27"/>
      <c r="F140" s="29">
        <v>106.9</v>
      </c>
      <c r="G140" s="29">
        <v>131.4</v>
      </c>
      <c r="H140" s="29">
        <v>127.3</v>
      </c>
      <c r="I140" s="29">
        <v>121.2</v>
      </c>
      <c r="J140" s="29">
        <v>142.5</v>
      </c>
      <c r="K140" s="29">
        <v>163.4</v>
      </c>
      <c r="L140" s="29">
        <v>272.60000000000002</v>
      </c>
      <c r="M140" s="29">
        <v>525.1</v>
      </c>
      <c r="N140" s="29">
        <v>907.2</v>
      </c>
      <c r="O140" s="29">
        <v>909.7</v>
      </c>
      <c r="P140" s="29">
        <v>696.1</v>
      </c>
      <c r="Q140" s="29">
        <v>610.9</v>
      </c>
      <c r="R140" s="29">
        <v>678.4</v>
      </c>
      <c r="S140" s="29">
        <v>866.18</v>
      </c>
      <c r="T140" s="29">
        <v>1027.3699999999999</v>
      </c>
      <c r="U140" s="29">
        <v>882.94</v>
      </c>
      <c r="V140" s="29">
        <v>651.22</v>
      </c>
      <c r="W140" s="29">
        <v>376.31</v>
      </c>
      <c r="X140" s="29">
        <v>562.46</v>
      </c>
      <c r="Y140" s="29">
        <v>1028.07</v>
      </c>
      <c r="Z140" s="29">
        <v>504.62</v>
      </c>
      <c r="AA140" s="29">
        <v>693.7</v>
      </c>
      <c r="AB140" s="29">
        <v>627.54999999999995</v>
      </c>
      <c r="AC140" s="29">
        <v>810.71</v>
      </c>
      <c r="AD140" s="29">
        <v>895.92</v>
      </c>
      <c r="AE140" s="29">
        <v>1379.37</v>
      </c>
      <c r="AF140" s="29">
        <v>1434.46</v>
      </c>
      <c r="AG140" s="29">
        <v>1897.13</v>
      </c>
      <c r="AH140" s="29">
        <v>1124.47</v>
      </c>
      <c r="AI140" s="29">
        <v>1682.77</v>
      </c>
      <c r="AJ140" s="29">
        <v>2051</v>
      </c>
      <c r="AK140" s="29">
        <v>1825.74</v>
      </c>
      <c r="AL140" s="29">
        <v>1997.05</v>
      </c>
      <c r="AM140" s="29">
        <v>2011.34</v>
      </c>
      <c r="AN140" s="29">
        <v>1915.59</v>
      </c>
      <c r="AO140" s="29">
        <v>1961.31</v>
      </c>
      <c r="AP140" s="29">
        <v>2026.46</v>
      </c>
      <c r="AQ140" s="29">
        <v>2467.4899999999998</v>
      </c>
      <c r="AR140" s="29">
        <v>2041.04</v>
      </c>
      <c r="AS140" s="29">
        <v>2197.67</v>
      </c>
      <c r="AT140" s="29">
        <v>2873.47</v>
      </c>
      <c r="AU140" s="30">
        <v>2977.7</v>
      </c>
      <c r="AV140" s="29" t="s">
        <v>275</v>
      </c>
      <c r="AW140" s="29" t="s">
        <v>275</v>
      </c>
      <c r="AX140" s="29" t="s">
        <v>275</v>
      </c>
      <c r="AY140" s="29" t="s">
        <v>275</v>
      </c>
      <c r="AZ140" s="29" t="s">
        <v>275</v>
      </c>
      <c r="BA140" s="29" t="s">
        <v>275</v>
      </c>
      <c r="BB140" s="29" t="s">
        <v>275</v>
      </c>
      <c r="BC140" s="29" t="s">
        <v>275</v>
      </c>
      <c r="BD140" s="29" t="s">
        <v>275</v>
      </c>
      <c r="BE140" s="29" t="s">
        <v>275</v>
      </c>
      <c r="BF140" s="29" t="s">
        <v>275</v>
      </c>
      <c r="BG140" s="29" t="s">
        <v>275</v>
      </c>
      <c r="BH140" s="29" t="s">
        <v>275</v>
      </c>
      <c r="BI140" s="29" t="s">
        <v>275</v>
      </c>
      <c r="BJ140" s="29" t="s">
        <v>275</v>
      </c>
      <c r="BK140" s="29" t="s">
        <v>275</v>
      </c>
      <c r="BL140" s="29" t="s">
        <v>275</v>
      </c>
      <c r="BM140" s="29" t="s">
        <v>275</v>
      </c>
      <c r="BN140" s="29" t="s">
        <v>275</v>
      </c>
      <c r="BO140" s="29" t="s">
        <v>275</v>
      </c>
      <c r="BP140" s="29" t="s">
        <v>275</v>
      </c>
      <c r="BQ140" s="29" t="s">
        <v>275</v>
      </c>
      <c r="BR140" s="29" t="s">
        <v>275</v>
      </c>
      <c r="BS140" s="29" t="s">
        <v>275</v>
      </c>
      <c r="BT140" s="29" t="s">
        <v>275</v>
      </c>
      <c r="BU140" s="29" t="s">
        <v>275</v>
      </c>
      <c r="BV140" s="29" t="s">
        <v>275</v>
      </c>
      <c r="BW140" s="29" t="s">
        <v>275</v>
      </c>
      <c r="BX140" s="29" t="s">
        <v>275</v>
      </c>
      <c r="BY140" s="27" t="s">
        <v>662</v>
      </c>
      <c r="BZ140" s="27" t="s">
        <v>663</v>
      </c>
      <c r="CA140" s="27"/>
    </row>
    <row r="141" spans="1:79">
      <c r="A141" s="28" t="s">
        <v>664</v>
      </c>
      <c r="B141" s="27"/>
      <c r="C141" s="27"/>
      <c r="D141" s="27"/>
      <c r="E141" s="27"/>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c r="BK141" s="29"/>
      <c r="BL141" s="29"/>
      <c r="BM141" s="29"/>
      <c r="BN141" s="29"/>
      <c r="BO141" s="29"/>
      <c r="BP141" s="29"/>
      <c r="BQ141" s="29"/>
      <c r="BR141" s="29"/>
      <c r="BS141" s="29"/>
      <c r="BT141" s="29"/>
      <c r="BU141" s="29"/>
      <c r="BV141" s="29"/>
      <c r="BW141" s="29"/>
      <c r="BX141" s="29"/>
      <c r="BY141" s="27"/>
      <c r="BZ141" s="27"/>
      <c r="CA141" s="27"/>
    </row>
    <row r="142" spans="1:79">
      <c r="A142" s="27" t="s">
        <v>653</v>
      </c>
      <c r="B142" s="27" t="s">
        <v>654</v>
      </c>
      <c r="C142" s="27" t="s">
        <v>274</v>
      </c>
      <c r="D142" s="27"/>
      <c r="E142" s="27"/>
      <c r="F142" s="29">
        <v>607.72</v>
      </c>
      <c r="G142" s="29">
        <v>681.03</v>
      </c>
      <c r="H142" s="29">
        <v>731.17</v>
      </c>
      <c r="I142" s="29">
        <v>775.75</v>
      </c>
      <c r="J142" s="29">
        <v>805.97</v>
      </c>
      <c r="K142" s="29">
        <v>870.02</v>
      </c>
      <c r="L142" s="29">
        <v>881.46</v>
      </c>
      <c r="M142" s="29">
        <v>822.56</v>
      </c>
      <c r="N142" s="29">
        <v>731.46</v>
      </c>
      <c r="O142" s="29">
        <v>671.46</v>
      </c>
      <c r="P142" s="29">
        <v>707.77</v>
      </c>
      <c r="Q142" s="29">
        <v>733.33</v>
      </c>
      <c r="R142" s="29">
        <v>780.67</v>
      </c>
      <c r="S142" s="29">
        <v>802.54</v>
      </c>
      <c r="T142" s="29">
        <v>803.77</v>
      </c>
      <c r="U142" s="29">
        <v>771.25</v>
      </c>
      <c r="V142" s="29">
        <v>804.46</v>
      </c>
      <c r="W142" s="29">
        <v>949.89</v>
      </c>
      <c r="X142" s="29">
        <v>1403.18</v>
      </c>
      <c r="Y142" s="29">
        <v>1189.44</v>
      </c>
      <c r="Z142" s="29">
        <v>1130.3599999999999</v>
      </c>
      <c r="AA142" s="29">
        <v>1290.79</v>
      </c>
      <c r="AB142" s="29">
        <v>1251.5999999999999</v>
      </c>
      <c r="AC142" s="29">
        <v>1191.6500000000001</v>
      </c>
      <c r="AD142" s="29">
        <v>1146.25</v>
      </c>
      <c r="AE142" s="29">
        <v>1024.33</v>
      </c>
      <c r="AF142" s="29">
        <v>955.34</v>
      </c>
      <c r="AG142" s="29">
        <v>929.38</v>
      </c>
      <c r="AH142" s="29">
        <v>1100.1300000000001</v>
      </c>
      <c r="AI142" s="29">
        <v>1277.25</v>
      </c>
      <c r="AJ142" s="29">
        <v>1156.46</v>
      </c>
      <c r="AK142" s="29">
        <v>1108.23</v>
      </c>
      <c r="AL142" s="29">
        <v>1126.81</v>
      </c>
      <c r="AM142" s="29">
        <v>1094.98</v>
      </c>
      <c r="AN142" s="29">
        <v>1052.8399999999999</v>
      </c>
      <c r="AO142" s="29">
        <v>1130.95</v>
      </c>
      <c r="AP142" s="29">
        <v>1160.77</v>
      </c>
      <c r="AQ142" s="29">
        <v>1131</v>
      </c>
      <c r="AR142" s="29">
        <v>1100.1600000000001</v>
      </c>
      <c r="AS142" s="29">
        <v>1165.3599999999999</v>
      </c>
      <c r="AT142" s="29">
        <v>1180.27</v>
      </c>
      <c r="AU142" s="29">
        <v>1143.96</v>
      </c>
      <c r="AV142" s="30">
        <v>1297.8</v>
      </c>
      <c r="AW142" s="31">
        <v>1277.5</v>
      </c>
      <c r="AX142" s="31">
        <v>1194.0999999999999</v>
      </c>
      <c r="AY142" s="31">
        <v>1136</v>
      </c>
      <c r="AZ142" s="31">
        <v>1120</v>
      </c>
      <c r="BA142" s="31">
        <v>1137.5</v>
      </c>
      <c r="BB142" s="31">
        <v>1118.9000000000001</v>
      </c>
      <c r="BC142" s="31">
        <v>1097.4000000000001</v>
      </c>
      <c r="BD142" s="31">
        <v>1074.2</v>
      </c>
      <c r="BE142" s="31">
        <v>1050.0999999999999</v>
      </c>
      <c r="BF142" s="31">
        <v>1025.4000000000001</v>
      </c>
      <c r="BG142" s="31">
        <v>1000.9</v>
      </c>
      <c r="BH142" s="31">
        <v>976.6</v>
      </c>
      <c r="BI142" s="31">
        <v>953.5</v>
      </c>
      <c r="BJ142" s="31">
        <v>932.2</v>
      </c>
      <c r="BK142" s="31">
        <v>912.4</v>
      </c>
      <c r="BL142" s="31">
        <v>894.1</v>
      </c>
      <c r="BM142" s="31">
        <v>877.4</v>
      </c>
      <c r="BN142" s="31">
        <v>862</v>
      </c>
      <c r="BO142" s="31">
        <v>848.1</v>
      </c>
      <c r="BP142" s="31">
        <v>835.4</v>
      </c>
      <c r="BQ142" s="31">
        <v>823.4</v>
      </c>
      <c r="BR142" s="31">
        <v>811.6</v>
      </c>
      <c r="BS142" s="31">
        <v>799.7</v>
      </c>
      <c r="BT142" s="31">
        <v>786.9</v>
      </c>
      <c r="BU142" s="31">
        <v>772.5</v>
      </c>
      <c r="BV142" s="31">
        <v>756</v>
      </c>
      <c r="BW142" s="31">
        <v>736.6</v>
      </c>
      <c r="BX142" s="31">
        <v>713.7</v>
      </c>
      <c r="BY142" s="27" t="s">
        <v>655</v>
      </c>
      <c r="BZ142" s="27" t="s">
        <v>656</v>
      </c>
      <c r="CA142" s="27"/>
    </row>
    <row r="143" spans="1:79">
      <c r="A143" s="27" t="s">
        <v>665</v>
      </c>
      <c r="B143" s="27" t="s">
        <v>666</v>
      </c>
      <c r="C143" s="27" t="s">
        <v>274</v>
      </c>
      <c r="D143" s="27"/>
      <c r="E143" s="27"/>
      <c r="F143" s="29" t="s">
        <v>275</v>
      </c>
      <c r="G143" s="29">
        <v>700.5</v>
      </c>
      <c r="H143" s="29">
        <v>748.8</v>
      </c>
      <c r="I143" s="29">
        <v>795.5</v>
      </c>
      <c r="J143" s="29">
        <v>827.4</v>
      </c>
      <c r="K143" s="29">
        <v>890.2</v>
      </c>
      <c r="L143" s="29">
        <v>861.4</v>
      </c>
      <c r="M143" s="29">
        <v>792.3</v>
      </c>
      <c r="N143" s="29">
        <v>684.1</v>
      </c>
      <c r="O143" s="29">
        <v>679.6</v>
      </c>
      <c r="P143" s="29">
        <v>716.4</v>
      </c>
      <c r="Q143" s="29">
        <v>760.8</v>
      </c>
      <c r="R143" s="29">
        <v>788.4</v>
      </c>
      <c r="S143" s="29">
        <v>808.1</v>
      </c>
      <c r="T143" s="29">
        <v>788.7</v>
      </c>
      <c r="U143" s="29">
        <v>774.7</v>
      </c>
      <c r="V143" s="29">
        <v>844.2</v>
      </c>
      <c r="W143" s="29">
        <v>1415.2</v>
      </c>
      <c r="X143" s="29">
        <v>1207.8</v>
      </c>
      <c r="Y143" s="29">
        <v>1145.4000000000001</v>
      </c>
      <c r="Z143" s="29">
        <v>1259.7</v>
      </c>
      <c r="AA143" s="29">
        <v>1326.1</v>
      </c>
      <c r="AB143" s="29">
        <v>1200.4000000000001</v>
      </c>
      <c r="AC143" s="29">
        <v>1197.8</v>
      </c>
      <c r="AD143" s="29">
        <v>1043.8</v>
      </c>
      <c r="AE143" s="29">
        <v>1013</v>
      </c>
      <c r="AF143" s="29">
        <v>929.6</v>
      </c>
      <c r="AG143" s="29">
        <v>938.2</v>
      </c>
      <c r="AH143" s="29">
        <v>1257.5</v>
      </c>
      <c r="AI143" s="29">
        <v>1167.5999999999999</v>
      </c>
      <c r="AJ143" s="29">
        <v>1138.9000000000001</v>
      </c>
      <c r="AK143" s="29">
        <v>1153.3</v>
      </c>
      <c r="AL143" s="29">
        <v>1071.0999999999999</v>
      </c>
      <c r="AM143" s="29">
        <v>1055.3</v>
      </c>
      <c r="AN143" s="29">
        <v>1099.2</v>
      </c>
      <c r="AO143" s="29">
        <v>1172</v>
      </c>
      <c r="AP143" s="29">
        <v>1208.5</v>
      </c>
      <c r="AQ143" s="29">
        <v>1071.4000000000001</v>
      </c>
      <c r="AR143" s="29">
        <v>1118.0999999999999</v>
      </c>
      <c r="AS143" s="29">
        <v>1157.8</v>
      </c>
      <c r="AT143" s="29">
        <v>1088</v>
      </c>
      <c r="AU143" s="29">
        <v>1186.5999999999999</v>
      </c>
      <c r="AV143" s="30">
        <v>1378</v>
      </c>
      <c r="AW143" s="31">
        <v>1220</v>
      </c>
      <c r="AX143" s="31">
        <v>1170</v>
      </c>
      <c r="AY143" s="31">
        <v>1120</v>
      </c>
      <c r="AZ143" s="31">
        <v>1124</v>
      </c>
      <c r="BA143" s="31">
        <v>1142</v>
      </c>
      <c r="BB143" s="31">
        <v>1108.0999999999999</v>
      </c>
      <c r="BC143" s="31">
        <v>1085.8</v>
      </c>
      <c r="BD143" s="31">
        <v>1062.0999999999999</v>
      </c>
      <c r="BE143" s="31">
        <v>1037.7</v>
      </c>
      <c r="BF143" s="31">
        <v>1013.1</v>
      </c>
      <c r="BG143" s="31">
        <v>988.7</v>
      </c>
      <c r="BH143" s="31">
        <v>965.1</v>
      </c>
      <c r="BI143" s="31">
        <v>942.9</v>
      </c>
      <c r="BJ143" s="31">
        <v>922.3</v>
      </c>
      <c r="BK143" s="31">
        <v>903.3</v>
      </c>
      <c r="BL143" s="31">
        <v>885.8</v>
      </c>
      <c r="BM143" s="31">
        <v>869.7</v>
      </c>
      <c r="BN143" s="31">
        <v>855.1</v>
      </c>
      <c r="BO143" s="31">
        <v>841.7</v>
      </c>
      <c r="BP143" s="31">
        <v>829.4</v>
      </c>
      <c r="BQ143" s="31">
        <v>817.5</v>
      </c>
      <c r="BR143" s="31">
        <v>805.7</v>
      </c>
      <c r="BS143" s="31">
        <v>793.3</v>
      </c>
      <c r="BT143" s="31">
        <v>779.7</v>
      </c>
      <c r="BU143" s="31">
        <v>764.3</v>
      </c>
      <c r="BV143" s="31">
        <v>746.3</v>
      </c>
      <c r="BW143" s="31">
        <v>725.1</v>
      </c>
      <c r="BX143" s="31">
        <v>702.6</v>
      </c>
      <c r="BY143" s="27" t="s">
        <v>655</v>
      </c>
      <c r="BZ143" s="27" t="s">
        <v>667</v>
      </c>
      <c r="CA143" s="27"/>
    </row>
    <row r="144" spans="1:79">
      <c r="A144" s="27" t="s">
        <v>668</v>
      </c>
      <c r="B144" s="27" t="s">
        <v>669</v>
      </c>
      <c r="C144" s="27" t="s">
        <v>274</v>
      </c>
      <c r="D144" s="27"/>
      <c r="E144" s="27"/>
      <c r="F144" s="29" t="s">
        <v>275</v>
      </c>
      <c r="G144" s="29" t="s">
        <v>275</v>
      </c>
      <c r="H144" s="29" t="s">
        <v>275</v>
      </c>
      <c r="I144" s="29" t="s">
        <v>275</v>
      </c>
      <c r="J144" s="29" t="s">
        <v>275</v>
      </c>
      <c r="K144" s="29" t="s">
        <v>275</v>
      </c>
      <c r="L144" s="29" t="s">
        <v>275</v>
      </c>
      <c r="M144" s="29" t="s">
        <v>275</v>
      </c>
      <c r="N144" s="29" t="s">
        <v>275</v>
      </c>
      <c r="O144" s="29" t="s">
        <v>275</v>
      </c>
      <c r="P144" s="29" t="s">
        <v>275</v>
      </c>
      <c r="Q144" s="29" t="s">
        <v>275</v>
      </c>
      <c r="R144" s="29" t="s">
        <v>275</v>
      </c>
      <c r="S144" s="29" t="s">
        <v>275</v>
      </c>
      <c r="T144" s="29" t="s">
        <v>275</v>
      </c>
      <c r="U144" s="29" t="s">
        <v>275</v>
      </c>
      <c r="V144" s="29" t="s">
        <v>275</v>
      </c>
      <c r="W144" s="29" t="s">
        <v>275</v>
      </c>
      <c r="X144" s="29" t="s">
        <v>275</v>
      </c>
      <c r="Y144" s="29" t="s">
        <v>275</v>
      </c>
      <c r="Z144" s="29" t="s">
        <v>275</v>
      </c>
      <c r="AA144" s="29" t="s">
        <v>275</v>
      </c>
      <c r="AB144" s="29" t="s">
        <v>275</v>
      </c>
      <c r="AC144" s="29" t="s">
        <v>275</v>
      </c>
      <c r="AD144" s="29" t="s">
        <v>275</v>
      </c>
      <c r="AE144" s="29" t="s">
        <v>275</v>
      </c>
      <c r="AF144" s="29" t="s">
        <v>275</v>
      </c>
      <c r="AG144" s="29" t="s">
        <v>275</v>
      </c>
      <c r="AH144" s="29" t="s">
        <v>275</v>
      </c>
      <c r="AI144" s="29" t="s">
        <v>275</v>
      </c>
      <c r="AJ144" s="29">
        <v>100</v>
      </c>
      <c r="AK144" s="29">
        <v>100.05</v>
      </c>
      <c r="AL144" s="29">
        <v>98.2</v>
      </c>
      <c r="AM144" s="29">
        <v>101.69</v>
      </c>
      <c r="AN144" s="29">
        <v>106.69</v>
      </c>
      <c r="AO144" s="29">
        <v>105.09</v>
      </c>
      <c r="AP144" s="29">
        <v>103.77</v>
      </c>
      <c r="AQ144" s="29">
        <v>106.92</v>
      </c>
      <c r="AR144" s="29">
        <v>108.44</v>
      </c>
      <c r="AS144" s="29">
        <v>102.91</v>
      </c>
      <c r="AT144" s="29">
        <v>100.64</v>
      </c>
      <c r="AU144" s="29">
        <v>101.16</v>
      </c>
      <c r="AV144" s="30">
        <v>95</v>
      </c>
      <c r="AW144" s="31">
        <v>99</v>
      </c>
      <c r="AX144" s="31">
        <v>100.3</v>
      </c>
      <c r="AY144" s="31">
        <v>103</v>
      </c>
      <c r="AZ144" s="31">
        <v>102.8</v>
      </c>
      <c r="BA144" s="31">
        <v>100.2</v>
      </c>
      <c r="BB144" s="29" t="s">
        <v>275</v>
      </c>
      <c r="BC144" s="29" t="s">
        <v>275</v>
      </c>
      <c r="BD144" s="29" t="s">
        <v>275</v>
      </c>
      <c r="BE144" s="29" t="s">
        <v>275</v>
      </c>
      <c r="BF144" s="29" t="s">
        <v>275</v>
      </c>
      <c r="BG144" s="29" t="s">
        <v>275</v>
      </c>
      <c r="BH144" s="29" t="s">
        <v>275</v>
      </c>
      <c r="BI144" s="29" t="s">
        <v>275</v>
      </c>
      <c r="BJ144" s="29" t="s">
        <v>275</v>
      </c>
      <c r="BK144" s="29" t="s">
        <v>275</v>
      </c>
      <c r="BL144" s="29" t="s">
        <v>275</v>
      </c>
      <c r="BM144" s="29" t="s">
        <v>275</v>
      </c>
      <c r="BN144" s="29" t="s">
        <v>275</v>
      </c>
      <c r="BO144" s="29" t="s">
        <v>275</v>
      </c>
      <c r="BP144" s="29" t="s">
        <v>275</v>
      </c>
      <c r="BQ144" s="29" t="s">
        <v>275</v>
      </c>
      <c r="BR144" s="29" t="s">
        <v>275</v>
      </c>
      <c r="BS144" s="29" t="s">
        <v>275</v>
      </c>
      <c r="BT144" s="29" t="s">
        <v>275</v>
      </c>
      <c r="BU144" s="29" t="s">
        <v>275</v>
      </c>
      <c r="BV144" s="29" t="s">
        <v>275</v>
      </c>
      <c r="BW144" s="29" t="s">
        <v>275</v>
      </c>
      <c r="BX144" s="29" t="s">
        <v>275</v>
      </c>
      <c r="BY144" s="27" t="s">
        <v>316</v>
      </c>
      <c r="BZ144" s="27" t="s">
        <v>670</v>
      </c>
      <c r="CA144" s="27"/>
    </row>
    <row r="145" spans="1:79">
      <c r="A145" s="27" t="s">
        <v>671</v>
      </c>
      <c r="B145" s="27" t="s">
        <v>672</v>
      </c>
      <c r="C145" s="27" t="s">
        <v>274</v>
      </c>
      <c r="D145" s="27"/>
      <c r="E145" s="27"/>
      <c r="F145" s="29" t="s">
        <v>275</v>
      </c>
      <c r="G145" s="29" t="s">
        <v>275</v>
      </c>
      <c r="H145" s="29" t="s">
        <v>275</v>
      </c>
      <c r="I145" s="29" t="s">
        <v>275</v>
      </c>
      <c r="J145" s="29" t="s">
        <v>275</v>
      </c>
      <c r="K145" s="29" t="s">
        <v>275</v>
      </c>
      <c r="L145" s="29" t="s">
        <v>275</v>
      </c>
      <c r="M145" s="29" t="s">
        <v>275</v>
      </c>
      <c r="N145" s="29" t="s">
        <v>275</v>
      </c>
      <c r="O145" s="29" t="s">
        <v>275</v>
      </c>
      <c r="P145" s="29" t="s">
        <v>275</v>
      </c>
      <c r="Q145" s="29" t="s">
        <v>275</v>
      </c>
      <c r="R145" s="29" t="s">
        <v>275</v>
      </c>
      <c r="S145" s="29" t="s">
        <v>275</v>
      </c>
      <c r="T145" s="29" t="s">
        <v>275</v>
      </c>
      <c r="U145" s="29" t="s">
        <v>275</v>
      </c>
      <c r="V145" s="29" t="s">
        <v>275</v>
      </c>
      <c r="W145" s="29" t="s">
        <v>275</v>
      </c>
      <c r="X145" s="29" t="s">
        <v>275</v>
      </c>
      <c r="Y145" s="29" t="s">
        <v>275</v>
      </c>
      <c r="Z145" s="29" t="s">
        <v>275</v>
      </c>
      <c r="AA145" s="29" t="s">
        <v>275</v>
      </c>
      <c r="AB145" s="29" t="s">
        <v>275</v>
      </c>
      <c r="AC145" s="29" t="s">
        <v>275</v>
      </c>
      <c r="AD145" s="29" t="s">
        <v>275</v>
      </c>
      <c r="AE145" s="29" t="s">
        <v>275</v>
      </c>
      <c r="AF145" s="29" t="s">
        <v>275</v>
      </c>
      <c r="AG145" s="29" t="s">
        <v>275</v>
      </c>
      <c r="AH145" s="29" t="s">
        <v>275</v>
      </c>
      <c r="AI145" s="29" t="s">
        <v>275</v>
      </c>
      <c r="AJ145" s="29" t="s">
        <v>275</v>
      </c>
      <c r="AK145" s="29" t="s">
        <v>275</v>
      </c>
      <c r="AL145" s="29" t="s">
        <v>275</v>
      </c>
      <c r="AM145" s="29" t="s">
        <v>275</v>
      </c>
      <c r="AN145" s="29" t="s">
        <v>275</v>
      </c>
      <c r="AO145" s="29" t="s">
        <v>275</v>
      </c>
      <c r="AP145" s="29" t="s">
        <v>275</v>
      </c>
      <c r="AQ145" s="29" t="s">
        <v>275</v>
      </c>
      <c r="AR145" s="29" t="s">
        <v>275</v>
      </c>
      <c r="AS145" s="29" t="s">
        <v>275</v>
      </c>
      <c r="AT145" s="29" t="s">
        <v>275</v>
      </c>
      <c r="AU145" s="29" t="s">
        <v>275</v>
      </c>
      <c r="AV145" s="29" t="s">
        <v>275</v>
      </c>
      <c r="AW145" s="29" t="s">
        <v>275</v>
      </c>
      <c r="AX145" s="29" t="s">
        <v>275</v>
      </c>
      <c r="AY145" s="29" t="s">
        <v>275</v>
      </c>
      <c r="AZ145" s="29" t="s">
        <v>275</v>
      </c>
      <c r="BA145" s="29" t="s">
        <v>275</v>
      </c>
      <c r="BB145" s="29" t="s">
        <v>275</v>
      </c>
      <c r="BC145" s="29" t="s">
        <v>275</v>
      </c>
      <c r="BD145" s="29" t="s">
        <v>275</v>
      </c>
      <c r="BE145" s="29" t="s">
        <v>275</v>
      </c>
      <c r="BF145" s="29" t="s">
        <v>275</v>
      </c>
      <c r="BG145" s="29" t="s">
        <v>275</v>
      </c>
      <c r="BH145" s="29" t="s">
        <v>275</v>
      </c>
      <c r="BI145" s="29" t="s">
        <v>275</v>
      </c>
      <c r="BJ145" s="29" t="s">
        <v>275</v>
      </c>
      <c r="BK145" s="29" t="s">
        <v>275</v>
      </c>
      <c r="BL145" s="29" t="s">
        <v>275</v>
      </c>
      <c r="BM145" s="29" t="s">
        <v>275</v>
      </c>
      <c r="BN145" s="29" t="s">
        <v>275</v>
      </c>
      <c r="BO145" s="29" t="s">
        <v>275</v>
      </c>
      <c r="BP145" s="29" t="s">
        <v>275</v>
      </c>
      <c r="BQ145" s="29" t="s">
        <v>275</v>
      </c>
      <c r="BR145" s="29" t="s">
        <v>275</v>
      </c>
      <c r="BS145" s="29" t="s">
        <v>275</v>
      </c>
      <c r="BT145" s="29" t="s">
        <v>275</v>
      </c>
      <c r="BU145" s="29" t="s">
        <v>275</v>
      </c>
      <c r="BV145" s="29" t="s">
        <v>275</v>
      </c>
      <c r="BW145" s="29" t="s">
        <v>275</v>
      </c>
      <c r="BX145" s="29" t="s">
        <v>275</v>
      </c>
      <c r="BY145" s="27" t="s">
        <v>316</v>
      </c>
      <c r="BZ145" s="27" t="s">
        <v>673</v>
      </c>
      <c r="CA145" s="27"/>
    </row>
    <row r="146" spans="1:79">
      <c r="A146" s="27" t="s">
        <v>674</v>
      </c>
      <c r="B146" s="27" t="s">
        <v>675</v>
      </c>
      <c r="C146" s="27" t="s">
        <v>274</v>
      </c>
      <c r="D146" s="27"/>
      <c r="E146" s="27"/>
      <c r="F146" s="29" t="s">
        <v>275</v>
      </c>
      <c r="G146" s="29" t="s">
        <v>275</v>
      </c>
      <c r="H146" s="29" t="s">
        <v>275</v>
      </c>
      <c r="I146" s="29" t="s">
        <v>275</v>
      </c>
      <c r="J146" s="29" t="s">
        <v>275</v>
      </c>
      <c r="K146" s="29" t="s">
        <v>275</v>
      </c>
      <c r="L146" s="29" t="s">
        <v>275</v>
      </c>
      <c r="M146" s="29" t="s">
        <v>275</v>
      </c>
      <c r="N146" s="29" t="s">
        <v>275</v>
      </c>
      <c r="O146" s="29" t="s">
        <v>275</v>
      </c>
      <c r="P146" s="29" t="s">
        <v>275</v>
      </c>
      <c r="Q146" s="29" t="s">
        <v>275</v>
      </c>
      <c r="R146" s="29" t="s">
        <v>275</v>
      </c>
      <c r="S146" s="29" t="s">
        <v>275</v>
      </c>
      <c r="T146" s="29" t="s">
        <v>275</v>
      </c>
      <c r="U146" s="29" t="s">
        <v>275</v>
      </c>
      <c r="V146" s="29" t="s">
        <v>275</v>
      </c>
      <c r="W146" s="29" t="s">
        <v>275</v>
      </c>
      <c r="X146" s="29" t="s">
        <v>275</v>
      </c>
      <c r="Y146" s="29" t="s">
        <v>275</v>
      </c>
      <c r="Z146" s="29" t="s">
        <v>275</v>
      </c>
      <c r="AA146" s="29" t="s">
        <v>275</v>
      </c>
      <c r="AB146" s="29" t="s">
        <v>275</v>
      </c>
      <c r="AC146" s="29" t="s">
        <v>275</v>
      </c>
      <c r="AD146" s="29" t="s">
        <v>275</v>
      </c>
      <c r="AE146" s="29" t="s">
        <v>275</v>
      </c>
      <c r="AF146" s="29" t="s">
        <v>275</v>
      </c>
      <c r="AG146" s="29" t="s">
        <v>275</v>
      </c>
      <c r="AH146" s="29" t="s">
        <v>275</v>
      </c>
      <c r="AI146" s="29" t="s">
        <v>275</v>
      </c>
      <c r="AJ146" s="29" t="s">
        <v>275</v>
      </c>
      <c r="AK146" s="29" t="s">
        <v>275</v>
      </c>
      <c r="AL146" s="29" t="s">
        <v>275</v>
      </c>
      <c r="AM146" s="29" t="s">
        <v>275</v>
      </c>
      <c r="AN146" s="29" t="s">
        <v>275</v>
      </c>
      <c r="AO146" s="29" t="s">
        <v>275</v>
      </c>
      <c r="AP146" s="29" t="s">
        <v>275</v>
      </c>
      <c r="AQ146" s="29" t="s">
        <v>275</v>
      </c>
      <c r="AR146" s="29" t="s">
        <v>275</v>
      </c>
      <c r="AS146" s="29" t="s">
        <v>275</v>
      </c>
      <c r="AT146" s="29" t="s">
        <v>275</v>
      </c>
      <c r="AU146" s="29" t="s">
        <v>275</v>
      </c>
      <c r="AV146" s="29" t="s">
        <v>275</v>
      </c>
      <c r="AW146" s="29" t="s">
        <v>275</v>
      </c>
      <c r="AX146" s="29" t="s">
        <v>275</v>
      </c>
      <c r="AY146" s="29" t="s">
        <v>275</v>
      </c>
      <c r="AZ146" s="29" t="s">
        <v>275</v>
      </c>
      <c r="BA146" s="29" t="s">
        <v>275</v>
      </c>
      <c r="BB146" s="29" t="s">
        <v>275</v>
      </c>
      <c r="BC146" s="29" t="s">
        <v>275</v>
      </c>
      <c r="BD146" s="29" t="s">
        <v>275</v>
      </c>
      <c r="BE146" s="29" t="s">
        <v>275</v>
      </c>
      <c r="BF146" s="29" t="s">
        <v>275</v>
      </c>
      <c r="BG146" s="29" t="s">
        <v>275</v>
      </c>
      <c r="BH146" s="29" t="s">
        <v>275</v>
      </c>
      <c r="BI146" s="29" t="s">
        <v>275</v>
      </c>
      <c r="BJ146" s="29" t="s">
        <v>275</v>
      </c>
      <c r="BK146" s="29" t="s">
        <v>275</v>
      </c>
      <c r="BL146" s="29" t="s">
        <v>275</v>
      </c>
      <c r="BM146" s="29" t="s">
        <v>275</v>
      </c>
      <c r="BN146" s="29" t="s">
        <v>275</v>
      </c>
      <c r="BO146" s="29" t="s">
        <v>275</v>
      </c>
      <c r="BP146" s="29" t="s">
        <v>275</v>
      </c>
      <c r="BQ146" s="29" t="s">
        <v>275</v>
      </c>
      <c r="BR146" s="29" t="s">
        <v>275</v>
      </c>
      <c r="BS146" s="29" t="s">
        <v>275</v>
      </c>
      <c r="BT146" s="29" t="s">
        <v>275</v>
      </c>
      <c r="BU146" s="29" t="s">
        <v>275</v>
      </c>
      <c r="BV146" s="29" t="s">
        <v>275</v>
      </c>
      <c r="BW146" s="29" t="s">
        <v>275</v>
      </c>
      <c r="BX146" s="29" t="s">
        <v>275</v>
      </c>
      <c r="BY146" s="27" t="s">
        <v>316</v>
      </c>
      <c r="BZ146" s="27" t="s">
        <v>676</v>
      </c>
      <c r="CA146" s="27"/>
    </row>
    <row r="147" spans="1:79">
      <c r="A147" s="28" t="s">
        <v>677</v>
      </c>
      <c r="B147" s="27"/>
      <c r="C147" s="27"/>
      <c r="D147" s="27"/>
      <c r="E147" s="27"/>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c r="BK147" s="29"/>
      <c r="BL147" s="29"/>
      <c r="BM147" s="29"/>
      <c r="BN147" s="29"/>
      <c r="BO147" s="29"/>
      <c r="BP147" s="29"/>
      <c r="BQ147" s="29"/>
      <c r="BR147" s="29"/>
      <c r="BS147" s="29"/>
      <c r="BT147" s="29"/>
      <c r="BU147" s="29"/>
      <c r="BV147" s="29"/>
      <c r="BW147" s="29"/>
      <c r="BX147" s="29"/>
      <c r="BY147" s="27"/>
      <c r="BZ147" s="27"/>
      <c r="CA147" s="27"/>
    </row>
    <row r="148" spans="1:79">
      <c r="A148" s="27" t="s">
        <v>646</v>
      </c>
      <c r="B148" s="27" t="s">
        <v>647</v>
      </c>
      <c r="C148" s="27" t="s">
        <v>274</v>
      </c>
      <c r="D148" s="27"/>
      <c r="E148" s="27"/>
      <c r="F148" s="29">
        <v>-1.03</v>
      </c>
      <c r="G148" s="29">
        <v>-1.73</v>
      </c>
      <c r="H148" s="29">
        <v>-1.0900000000000001</v>
      </c>
      <c r="I148" s="29">
        <v>0.25</v>
      </c>
      <c r="J148" s="29">
        <v>0.43</v>
      </c>
      <c r="K148" s="29">
        <v>0.21</v>
      </c>
      <c r="L148" s="29">
        <v>0.34</v>
      </c>
      <c r="M148" s="29">
        <v>0.74</v>
      </c>
      <c r="N148" s="29">
        <v>2.35</v>
      </c>
      <c r="O148" s="29">
        <v>1.32</v>
      </c>
      <c r="P148" s="29">
        <v>1.54</v>
      </c>
      <c r="Q148" s="29">
        <v>0.49</v>
      </c>
      <c r="R148" s="29">
        <v>1.0900000000000001</v>
      </c>
      <c r="S148" s="29">
        <v>1.82</v>
      </c>
      <c r="T148" s="29">
        <v>1.94</v>
      </c>
      <c r="U148" s="29">
        <v>2.2799999999999998</v>
      </c>
      <c r="V148" s="29">
        <v>2.4900000000000002</v>
      </c>
      <c r="W148" s="29">
        <v>2.17</v>
      </c>
      <c r="X148" s="29">
        <v>1.06</v>
      </c>
      <c r="Y148" s="29">
        <v>1.1299999999999999</v>
      </c>
      <c r="Z148" s="29">
        <v>1</v>
      </c>
      <c r="AA148" s="29">
        <v>1.03</v>
      </c>
      <c r="AB148" s="29">
        <v>2.89</v>
      </c>
      <c r="AC148" s="29">
        <v>0.91</v>
      </c>
      <c r="AD148" s="29">
        <v>0.62</v>
      </c>
      <c r="AE148" s="29">
        <v>0.51</v>
      </c>
      <c r="AF148" s="29">
        <v>0.59</v>
      </c>
      <c r="AG148" s="29">
        <v>3.4</v>
      </c>
      <c r="AH148" s="29">
        <v>1.37</v>
      </c>
      <c r="AI148" s="29">
        <v>-1.46</v>
      </c>
      <c r="AJ148" s="29">
        <v>1.26</v>
      </c>
      <c r="AK148" s="29">
        <v>1.34</v>
      </c>
      <c r="AL148" s="29">
        <v>1.28</v>
      </c>
      <c r="AM148" s="29">
        <v>0.95</v>
      </c>
      <c r="AN148" s="29">
        <v>0.54</v>
      </c>
      <c r="AO148" s="29">
        <v>-0.01</v>
      </c>
      <c r="AP148" s="29">
        <v>0.97</v>
      </c>
      <c r="AQ148" s="29">
        <v>1.31</v>
      </c>
      <c r="AR148" s="29">
        <v>1.64</v>
      </c>
      <c r="AS148" s="29">
        <v>-0.62</v>
      </c>
      <c r="AT148" s="29">
        <v>-3.67</v>
      </c>
      <c r="AU148" s="29">
        <v>-1.49</v>
      </c>
      <c r="AV148" s="30">
        <v>-3.2</v>
      </c>
      <c r="AW148" s="31">
        <v>-2.1</v>
      </c>
      <c r="AX148" s="31">
        <v>-1.5</v>
      </c>
      <c r="AY148" s="31">
        <v>-1.3</v>
      </c>
      <c r="AZ148" s="31">
        <v>-0.9</v>
      </c>
      <c r="BA148" s="31">
        <v>-0.6</v>
      </c>
      <c r="BB148" s="29" t="s">
        <v>275</v>
      </c>
      <c r="BC148" s="29" t="s">
        <v>275</v>
      </c>
      <c r="BD148" s="29" t="s">
        <v>275</v>
      </c>
      <c r="BE148" s="29" t="s">
        <v>275</v>
      </c>
      <c r="BF148" s="29" t="s">
        <v>275</v>
      </c>
      <c r="BG148" s="29" t="s">
        <v>275</v>
      </c>
      <c r="BH148" s="29" t="s">
        <v>275</v>
      </c>
      <c r="BI148" s="29" t="s">
        <v>275</v>
      </c>
      <c r="BJ148" s="29" t="s">
        <v>275</v>
      </c>
      <c r="BK148" s="29" t="s">
        <v>275</v>
      </c>
      <c r="BL148" s="29" t="s">
        <v>275</v>
      </c>
      <c r="BM148" s="29" t="s">
        <v>275</v>
      </c>
      <c r="BN148" s="29" t="s">
        <v>275</v>
      </c>
      <c r="BO148" s="29" t="s">
        <v>275</v>
      </c>
      <c r="BP148" s="29" t="s">
        <v>275</v>
      </c>
      <c r="BQ148" s="29" t="s">
        <v>275</v>
      </c>
      <c r="BR148" s="29" t="s">
        <v>275</v>
      </c>
      <c r="BS148" s="29" t="s">
        <v>275</v>
      </c>
      <c r="BT148" s="29" t="s">
        <v>275</v>
      </c>
      <c r="BU148" s="29" t="s">
        <v>275</v>
      </c>
      <c r="BV148" s="29" t="s">
        <v>275</v>
      </c>
      <c r="BW148" s="29" t="s">
        <v>275</v>
      </c>
      <c r="BX148" s="29" t="s">
        <v>275</v>
      </c>
      <c r="BY148" s="27" t="s">
        <v>276</v>
      </c>
      <c r="BZ148" s="27" t="s">
        <v>648</v>
      </c>
      <c r="CA148" s="27"/>
    </row>
    <row r="149" spans="1:79">
      <c r="A149" s="27" t="s">
        <v>678</v>
      </c>
      <c r="B149" s="27" t="s">
        <v>679</v>
      </c>
      <c r="C149" s="27" t="s">
        <v>274</v>
      </c>
      <c r="D149" s="27" t="s">
        <v>288</v>
      </c>
      <c r="E149" s="27" t="s">
        <v>282</v>
      </c>
      <c r="F149" s="29">
        <v>7774</v>
      </c>
      <c r="G149" s="29">
        <v>9736</v>
      </c>
      <c r="H149" s="29">
        <v>10481</v>
      </c>
      <c r="I149" s="29">
        <v>12030</v>
      </c>
      <c r="J149" s="29">
        <v>13343</v>
      </c>
      <c r="K149" s="29">
        <v>14295</v>
      </c>
      <c r="L149" s="29">
        <v>16360</v>
      </c>
      <c r="M149" s="29">
        <v>19271</v>
      </c>
      <c r="N149" s="29">
        <v>22890</v>
      </c>
      <c r="O149" s="29">
        <v>25962</v>
      </c>
      <c r="P149" s="29">
        <v>32089</v>
      </c>
      <c r="Q149" s="29">
        <v>36818</v>
      </c>
      <c r="R149" s="29">
        <v>43805</v>
      </c>
      <c r="S149" s="29">
        <v>50750</v>
      </c>
      <c r="T149" s="29">
        <v>61109</v>
      </c>
      <c r="U149" s="29">
        <v>72820</v>
      </c>
      <c r="V149" s="29">
        <v>85528</v>
      </c>
      <c r="W149" s="29">
        <v>93368</v>
      </c>
      <c r="X149" s="29">
        <v>96673</v>
      </c>
      <c r="Y149" s="29">
        <v>107923</v>
      </c>
      <c r="Z149" s="29">
        <v>135811</v>
      </c>
      <c r="AA149" s="29">
        <v>144033</v>
      </c>
      <c r="AB149" s="29">
        <v>158712</v>
      </c>
      <c r="AC149" s="29">
        <v>171944</v>
      </c>
      <c r="AD149" s="29">
        <v>178759</v>
      </c>
      <c r="AE149" s="29">
        <v>191446</v>
      </c>
      <c r="AF149" s="29">
        <v>209573</v>
      </c>
      <c r="AG149" s="29">
        <v>243633</v>
      </c>
      <c r="AH149" s="29">
        <v>250713</v>
      </c>
      <c r="AI149" s="29">
        <v>250810</v>
      </c>
      <c r="AJ149" s="29">
        <v>270923</v>
      </c>
      <c r="AK149" s="29">
        <v>292323</v>
      </c>
      <c r="AL149" s="29">
        <v>311456</v>
      </c>
      <c r="AM149" s="29">
        <v>314438</v>
      </c>
      <c r="AN149" s="29">
        <v>320895</v>
      </c>
      <c r="AO149" s="29">
        <v>339186</v>
      </c>
      <c r="AP149" s="29">
        <v>371264</v>
      </c>
      <c r="AQ149" s="29">
        <v>403839</v>
      </c>
      <c r="AR149" s="29">
        <v>438262</v>
      </c>
      <c r="AS149" s="29">
        <v>443853</v>
      </c>
      <c r="AT149" s="29">
        <v>446628</v>
      </c>
      <c r="AU149" s="29">
        <v>537974.42000000004</v>
      </c>
      <c r="AV149" s="30">
        <v>574886.30000000005</v>
      </c>
      <c r="AW149" s="31">
        <v>607023.4</v>
      </c>
      <c r="AX149" s="31">
        <v>617822.9</v>
      </c>
      <c r="AY149" s="31">
        <v>645326.30000000005</v>
      </c>
      <c r="AZ149" s="31">
        <v>673306.7</v>
      </c>
      <c r="BA149" s="31">
        <v>703941.4</v>
      </c>
      <c r="BB149" s="29" t="s">
        <v>275</v>
      </c>
      <c r="BC149" s="29" t="s">
        <v>275</v>
      </c>
      <c r="BD149" s="29" t="s">
        <v>275</v>
      </c>
      <c r="BE149" s="29" t="s">
        <v>275</v>
      </c>
      <c r="BF149" s="29" t="s">
        <v>275</v>
      </c>
      <c r="BG149" s="29" t="s">
        <v>275</v>
      </c>
      <c r="BH149" s="29" t="s">
        <v>275</v>
      </c>
      <c r="BI149" s="29" t="s">
        <v>275</v>
      </c>
      <c r="BJ149" s="29" t="s">
        <v>275</v>
      </c>
      <c r="BK149" s="29" t="s">
        <v>275</v>
      </c>
      <c r="BL149" s="29" t="s">
        <v>275</v>
      </c>
      <c r="BM149" s="29" t="s">
        <v>275</v>
      </c>
      <c r="BN149" s="29" t="s">
        <v>275</v>
      </c>
      <c r="BO149" s="29" t="s">
        <v>275</v>
      </c>
      <c r="BP149" s="29" t="s">
        <v>275</v>
      </c>
      <c r="BQ149" s="29" t="s">
        <v>275</v>
      </c>
      <c r="BR149" s="29" t="s">
        <v>275</v>
      </c>
      <c r="BS149" s="29" t="s">
        <v>275</v>
      </c>
      <c r="BT149" s="29" t="s">
        <v>275</v>
      </c>
      <c r="BU149" s="29" t="s">
        <v>275</v>
      </c>
      <c r="BV149" s="29" t="s">
        <v>275</v>
      </c>
      <c r="BW149" s="29" t="s">
        <v>275</v>
      </c>
      <c r="BX149" s="29" t="s">
        <v>275</v>
      </c>
      <c r="BY149" s="27" t="s">
        <v>496</v>
      </c>
      <c r="BZ149" s="27" t="s">
        <v>680</v>
      </c>
      <c r="CA149" s="27" t="s">
        <v>681</v>
      </c>
    </row>
    <row r="150" spans="1:79">
      <c r="A150" s="27" t="s">
        <v>682</v>
      </c>
      <c r="B150" s="27" t="s">
        <v>683</v>
      </c>
      <c r="C150" s="27" t="s">
        <v>274</v>
      </c>
      <c r="D150" s="27" t="s">
        <v>288</v>
      </c>
      <c r="E150" s="27" t="s">
        <v>282</v>
      </c>
      <c r="F150" s="29">
        <v>8182</v>
      </c>
      <c r="G150" s="29">
        <v>10593</v>
      </c>
      <c r="H150" s="29">
        <v>11104</v>
      </c>
      <c r="I150" s="29">
        <v>11860</v>
      </c>
      <c r="J150" s="29">
        <v>13006</v>
      </c>
      <c r="K150" s="29">
        <v>14106</v>
      </c>
      <c r="L150" s="29">
        <v>16013</v>
      </c>
      <c r="M150" s="29">
        <v>18364</v>
      </c>
      <c r="N150" s="29">
        <v>19454</v>
      </c>
      <c r="O150" s="29">
        <v>23776</v>
      </c>
      <c r="P150" s="29">
        <v>29004</v>
      </c>
      <c r="Q150" s="29">
        <v>35619</v>
      </c>
      <c r="R150" s="29">
        <v>40776</v>
      </c>
      <c r="S150" s="29">
        <v>45010</v>
      </c>
      <c r="T150" s="29">
        <v>53887</v>
      </c>
      <c r="U150" s="29">
        <v>62847</v>
      </c>
      <c r="V150" s="29">
        <v>73321</v>
      </c>
      <c r="W150" s="29">
        <v>81604</v>
      </c>
      <c r="X150" s="29">
        <v>90990</v>
      </c>
      <c r="Y150" s="29">
        <v>101236</v>
      </c>
      <c r="Z150" s="29">
        <v>129284</v>
      </c>
      <c r="AA150" s="29">
        <v>136765</v>
      </c>
      <c r="AB150" s="29">
        <v>136047</v>
      </c>
      <c r="AC150" s="29">
        <v>164303</v>
      </c>
      <c r="AD150" s="29">
        <v>173134</v>
      </c>
      <c r="AE150" s="29">
        <v>186557</v>
      </c>
      <c r="AF150" s="29">
        <v>203585</v>
      </c>
      <c r="AG150" s="29">
        <v>206584</v>
      </c>
      <c r="AH150" s="29">
        <v>234882</v>
      </c>
      <c r="AI150" s="29">
        <v>268431</v>
      </c>
      <c r="AJ150" s="29">
        <v>254231</v>
      </c>
      <c r="AK150" s="29">
        <v>273694</v>
      </c>
      <c r="AL150" s="29">
        <v>292977</v>
      </c>
      <c r="AM150" s="29">
        <v>300238</v>
      </c>
      <c r="AN150" s="29">
        <v>312394</v>
      </c>
      <c r="AO150" s="29">
        <v>339351</v>
      </c>
      <c r="AP150" s="29">
        <v>354354</v>
      </c>
      <c r="AQ150" s="29">
        <v>379809</v>
      </c>
      <c r="AR150" s="29">
        <v>407099</v>
      </c>
      <c r="AS150" s="29">
        <v>455850</v>
      </c>
      <c r="AT150" s="29">
        <v>517781</v>
      </c>
      <c r="AU150" s="29">
        <v>568824.65</v>
      </c>
      <c r="AV150" s="30">
        <v>644678.19999999995</v>
      </c>
      <c r="AW150" s="31">
        <v>654368.1</v>
      </c>
      <c r="AX150" s="31">
        <v>652222.80000000005</v>
      </c>
      <c r="AY150" s="31">
        <v>675939.7</v>
      </c>
      <c r="AZ150" s="31">
        <v>696177.9</v>
      </c>
      <c r="BA150" s="31">
        <v>719772.4</v>
      </c>
      <c r="BB150" s="29" t="s">
        <v>275</v>
      </c>
      <c r="BC150" s="29" t="s">
        <v>275</v>
      </c>
      <c r="BD150" s="29" t="s">
        <v>275</v>
      </c>
      <c r="BE150" s="29" t="s">
        <v>275</v>
      </c>
      <c r="BF150" s="29" t="s">
        <v>275</v>
      </c>
      <c r="BG150" s="29" t="s">
        <v>275</v>
      </c>
      <c r="BH150" s="29" t="s">
        <v>275</v>
      </c>
      <c r="BI150" s="29" t="s">
        <v>275</v>
      </c>
      <c r="BJ150" s="29" t="s">
        <v>275</v>
      </c>
      <c r="BK150" s="29" t="s">
        <v>275</v>
      </c>
      <c r="BL150" s="29" t="s">
        <v>275</v>
      </c>
      <c r="BM150" s="29" t="s">
        <v>275</v>
      </c>
      <c r="BN150" s="29" t="s">
        <v>275</v>
      </c>
      <c r="BO150" s="29" t="s">
        <v>275</v>
      </c>
      <c r="BP150" s="29" t="s">
        <v>275</v>
      </c>
      <c r="BQ150" s="29" t="s">
        <v>275</v>
      </c>
      <c r="BR150" s="29" t="s">
        <v>275</v>
      </c>
      <c r="BS150" s="29" t="s">
        <v>275</v>
      </c>
      <c r="BT150" s="29" t="s">
        <v>275</v>
      </c>
      <c r="BU150" s="29" t="s">
        <v>275</v>
      </c>
      <c r="BV150" s="29" t="s">
        <v>275</v>
      </c>
      <c r="BW150" s="29" t="s">
        <v>275</v>
      </c>
      <c r="BX150" s="29" t="s">
        <v>275</v>
      </c>
      <c r="BY150" s="27" t="s">
        <v>496</v>
      </c>
      <c r="BZ150" s="27" t="s">
        <v>684</v>
      </c>
      <c r="CA150" s="27" t="s">
        <v>681</v>
      </c>
    </row>
    <row r="151" spans="1:79">
      <c r="A151" s="27" t="s">
        <v>685</v>
      </c>
      <c r="B151" s="27" t="s">
        <v>686</v>
      </c>
      <c r="C151" s="27" t="s">
        <v>274</v>
      </c>
      <c r="D151" s="27" t="s">
        <v>288</v>
      </c>
      <c r="E151" s="27" t="s">
        <v>282</v>
      </c>
      <c r="F151" s="29">
        <v>-408</v>
      </c>
      <c r="G151" s="29">
        <v>-857</v>
      </c>
      <c r="H151" s="29">
        <v>-623</v>
      </c>
      <c r="I151" s="29">
        <v>170</v>
      </c>
      <c r="J151" s="29">
        <v>337</v>
      </c>
      <c r="K151" s="29">
        <v>189</v>
      </c>
      <c r="L151" s="29">
        <v>347</v>
      </c>
      <c r="M151" s="29">
        <v>907</v>
      </c>
      <c r="N151" s="29">
        <v>3436</v>
      </c>
      <c r="O151" s="29">
        <v>2186</v>
      </c>
      <c r="P151" s="29">
        <v>3085</v>
      </c>
      <c r="Q151" s="29">
        <v>1199</v>
      </c>
      <c r="R151" s="29">
        <v>3029</v>
      </c>
      <c r="S151" s="29">
        <v>5740</v>
      </c>
      <c r="T151" s="29">
        <v>7222</v>
      </c>
      <c r="U151" s="29">
        <v>9973</v>
      </c>
      <c r="V151" s="29">
        <v>12207</v>
      </c>
      <c r="W151" s="29">
        <v>11764</v>
      </c>
      <c r="X151" s="29">
        <v>5683</v>
      </c>
      <c r="Y151" s="29">
        <v>6687</v>
      </c>
      <c r="Z151" s="29">
        <v>6527</v>
      </c>
      <c r="AA151" s="29">
        <v>7268</v>
      </c>
      <c r="AB151" s="29">
        <v>22665</v>
      </c>
      <c r="AC151" s="29">
        <v>7641</v>
      </c>
      <c r="AD151" s="29">
        <v>5625</v>
      </c>
      <c r="AE151" s="29">
        <v>4889</v>
      </c>
      <c r="AF151" s="29">
        <v>5988</v>
      </c>
      <c r="AG151" s="29">
        <v>37049</v>
      </c>
      <c r="AH151" s="29">
        <v>15831</v>
      </c>
      <c r="AI151" s="29">
        <v>-17621</v>
      </c>
      <c r="AJ151" s="29">
        <v>16692</v>
      </c>
      <c r="AK151" s="29">
        <v>18629</v>
      </c>
      <c r="AL151" s="29">
        <v>18479</v>
      </c>
      <c r="AM151" s="29">
        <v>14200</v>
      </c>
      <c r="AN151" s="29">
        <v>8501</v>
      </c>
      <c r="AO151" s="29">
        <v>-165</v>
      </c>
      <c r="AP151" s="29">
        <v>16910</v>
      </c>
      <c r="AQ151" s="29">
        <v>24030</v>
      </c>
      <c r="AR151" s="29">
        <v>31163</v>
      </c>
      <c r="AS151" s="29">
        <v>-11997</v>
      </c>
      <c r="AT151" s="29">
        <v>-71153</v>
      </c>
      <c r="AU151" s="29">
        <v>-30850.23</v>
      </c>
      <c r="AV151" s="30">
        <v>-69791.899999999994</v>
      </c>
      <c r="AW151" s="31">
        <v>-47344.7</v>
      </c>
      <c r="AX151" s="31">
        <v>-34399.9</v>
      </c>
      <c r="AY151" s="31">
        <v>-30613.4</v>
      </c>
      <c r="AZ151" s="31">
        <v>-22871.3</v>
      </c>
      <c r="BA151" s="31">
        <v>-15831</v>
      </c>
      <c r="BB151" s="29" t="s">
        <v>275</v>
      </c>
      <c r="BC151" s="29" t="s">
        <v>275</v>
      </c>
      <c r="BD151" s="29" t="s">
        <v>275</v>
      </c>
      <c r="BE151" s="29" t="s">
        <v>275</v>
      </c>
      <c r="BF151" s="29" t="s">
        <v>275</v>
      </c>
      <c r="BG151" s="29" t="s">
        <v>275</v>
      </c>
      <c r="BH151" s="29" t="s">
        <v>275</v>
      </c>
      <c r="BI151" s="29" t="s">
        <v>275</v>
      </c>
      <c r="BJ151" s="29" t="s">
        <v>275</v>
      </c>
      <c r="BK151" s="29" t="s">
        <v>275</v>
      </c>
      <c r="BL151" s="29" t="s">
        <v>275</v>
      </c>
      <c r="BM151" s="29" t="s">
        <v>275</v>
      </c>
      <c r="BN151" s="29" t="s">
        <v>275</v>
      </c>
      <c r="BO151" s="29" t="s">
        <v>275</v>
      </c>
      <c r="BP151" s="29" t="s">
        <v>275</v>
      </c>
      <c r="BQ151" s="29" t="s">
        <v>275</v>
      </c>
      <c r="BR151" s="29" t="s">
        <v>275</v>
      </c>
      <c r="BS151" s="29" t="s">
        <v>275</v>
      </c>
      <c r="BT151" s="29" t="s">
        <v>275</v>
      </c>
      <c r="BU151" s="29" t="s">
        <v>275</v>
      </c>
      <c r="BV151" s="29" t="s">
        <v>275</v>
      </c>
      <c r="BW151" s="29" t="s">
        <v>275</v>
      </c>
      <c r="BX151" s="29" t="s">
        <v>275</v>
      </c>
      <c r="BY151" s="27" t="s">
        <v>496</v>
      </c>
      <c r="BZ151" s="27" t="s">
        <v>687</v>
      </c>
      <c r="CA151" s="27" t="s">
        <v>681</v>
      </c>
    </row>
    <row r="152" spans="1:79">
      <c r="A152" s="27" t="s">
        <v>688</v>
      </c>
      <c r="B152" s="27" t="s">
        <v>689</v>
      </c>
      <c r="C152" s="27" t="s">
        <v>274</v>
      </c>
      <c r="D152" s="27" t="s">
        <v>288</v>
      </c>
      <c r="E152" s="27" t="s">
        <v>282</v>
      </c>
      <c r="F152" s="29" t="s">
        <v>275</v>
      </c>
      <c r="G152" s="29" t="s">
        <v>275</v>
      </c>
      <c r="H152" s="29" t="s">
        <v>275</v>
      </c>
      <c r="I152" s="29">
        <v>-49.6</v>
      </c>
      <c r="J152" s="29">
        <v>-47.9</v>
      </c>
      <c r="K152" s="29">
        <v>-171.9</v>
      </c>
      <c r="L152" s="29">
        <v>-167.1</v>
      </c>
      <c r="M152" s="29">
        <v>-275.39999999999998</v>
      </c>
      <c r="N152" s="29">
        <v>-519.9</v>
      </c>
      <c r="O152" s="29">
        <v>-857.5</v>
      </c>
      <c r="P152" s="29">
        <v>-1092.0999999999999</v>
      </c>
      <c r="Q152" s="29">
        <v>-1157.7</v>
      </c>
      <c r="R152" s="29">
        <v>-1284.9000000000001</v>
      </c>
      <c r="S152" s="29">
        <v>-1132.9000000000001</v>
      </c>
      <c r="T152" s="29">
        <v>-1475.8</v>
      </c>
      <c r="U152" s="29">
        <v>-2336.1999999999998</v>
      </c>
      <c r="V152" s="29">
        <v>-3619.6</v>
      </c>
      <c r="W152" s="29">
        <v>-4848.1000000000004</v>
      </c>
      <c r="X152" s="29">
        <v>-5467.1</v>
      </c>
      <c r="Y152" s="29">
        <v>-4589.7</v>
      </c>
      <c r="Z152" s="29">
        <v>-6119.7</v>
      </c>
      <c r="AA152" s="29">
        <v>-5894.7</v>
      </c>
      <c r="AB152" s="29">
        <v>-5052.7</v>
      </c>
      <c r="AC152" s="29">
        <v>-389.8</v>
      </c>
      <c r="AD152" s="29">
        <v>-732.8</v>
      </c>
      <c r="AE152" s="29">
        <v>-5450.7</v>
      </c>
      <c r="AF152" s="29">
        <v>-7417.6</v>
      </c>
      <c r="AG152" s="29">
        <v>-9832.7000000000007</v>
      </c>
      <c r="AH152" s="29">
        <v>-1299.2</v>
      </c>
      <c r="AI152" s="29">
        <v>-8722.7000000000007</v>
      </c>
      <c r="AJ152" s="29">
        <v>-4965.1000000000004</v>
      </c>
      <c r="AK152" s="29">
        <v>-3997.1</v>
      </c>
      <c r="AL152" s="29">
        <v>-82.1</v>
      </c>
      <c r="AM152" s="29">
        <v>-1888.2</v>
      </c>
      <c r="AN152" s="29">
        <v>1340.7</v>
      </c>
      <c r="AO152" s="29">
        <v>2059.6999999999998</v>
      </c>
      <c r="AP152" s="29">
        <v>160</v>
      </c>
      <c r="AQ152" s="29">
        <v>-1925.4</v>
      </c>
      <c r="AR152" s="29">
        <v>-2419.9</v>
      </c>
      <c r="AS152" s="29">
        <v>-3886.9</v>
      </c>
      <c r="AT152" s="29">
        <v>-1460.9</v>
      </c>
      <c r="AU152" s="29">
        <v>-657.58</v>
      </c>
      <c r="AV152" s="30">
        <v>1003.7</v>
      </c>
      <c r="AW152" s="31">
        <v>4235.8</v>
      </c>
      <c r="AX152" s="31">
        <v>6974.5</v>
      </c>
      <c r="AY152" s="31">
        <v>6273</v>
      </c>
      <c r="AZ152" s="31">
        <v>3180.7</v>
      </c>
      <c r="BA152" s="31">
        <v>988.1</v>
      </c>
      <c r="BB152" s="29" t="s">
        <v>275</v>
      </c>
      <c r="BC152" s="29" t="s">
        <v>275</v>
      </c>
      <c r="BD152" s="29" t="s">
        <v>275</v>
      </c>
      <c r="BE152" s="29" t="s">
        <v>275</v>
      </c>
      <c r="BF152" s="29" t="s">
        <v>275</v>
      </c>
      <c r="BG152" s="29" t="s">
        <v>275</v>
      </c>
      <c r="BH152" s="29" t="s">
        <v>275</v>
      </c>
      <c r="BI152" s="29" t="s">
        <v>275</v>
      </c>
      <c r="BJ152" s="29" t="s">
        <v>275</v>
      </c>
      <c r="BK152" s="29" t="s">
        <v>275</v>
      </c>
      <c r="BL152" s="29" t="s">
        <v>275</v>
      </c>
      <c r="BM152" s="29" t="s">
        <v>275</v>
      </c>
      <c r="BN152" s="29" t="s">
        <v>275</v>
      </c>
      <c r="BO152" s="29" t="s">
        <v>275</v>
      </c>
      <c r="BP152" s="29" t="s">
        <v>275</v>
      </c>
      <c r="BQ152" s="29" t="s">
        <v>275</v>
      </c>
      <c r="BR152" s="29" t="s">
        <v>275</v>
      </c>
      <c r="BS152" s="29" t="s">
        <v>275</v>
      </c>
      <c r="BT152" s="29" t="s">
        <v>275</v>
      </c>
      <c r="BU152" s="29" t="s">
        <v>275</v>
      </c>
      <c r="BV152" s="29" t="s">
        <v>275</v>
      </c>
      <c r="BW152" s="29" t="s">
        <v>275</v>
      </c>
      <c r="BX152" s="29" t="s">
        <v>275</v>
      </c>
      <c r="BY152" s="27" t="s">
        <v>690</v>
      </c>
      <c r="BZ152" s="27" t="s">
        <v>691</v>
      </c>
      <c r="CA152" s="27"/>
    </row>
    <row r="153" spans="1:79">
      <c r="A153" s="27" t="s">
        <v>692</v>
      </c>
      <c r="B153" s="27" t="s">
        <v>693</v>
      </c>
      <c r="C153" s="27" t="s">
        <v>274</v>
      </c>
      <c r="D153" s="27" t="s">
        <v>288</v>
      </c>
      <c r="E153" s="27" t="s">
        <v>282</v>
      </c>
      <c r="F153" s="29" t="s">
        <v>275</v>
      </c>
      <c r="G153" s="29" t="s">
        <v>275</v>
      </c>
      <c r="H153" s="29" t="s">
        <v>275</v>
      </c>
      <c r="I153" s="29">
        <v>120.4</v>
      </c>
      <c r="J153" s="29">
        <v>289.10000000000002</v>
      </c>
      <c r="K153" s="29">
        <v>17.100000000000001</v>
      </c>
      <c r="L153" s="29">
        <v>179.9</v>
      </c>
      <c r="M153" s="29">
        <v>631.6</v>
      </c>
      <c r="N153" s="29">
        <v>2916.1</v>
      </c>
      <c r="O153" s="29">
        <v>1328.5</v>
      </c>
      <c r="P153" s="29">
        <v>1992.9</v>
      </c>
      <c r="Q153" s="29">
        <v>41.3</v>
      </c>
      <c r="R153" s="29">
        <v>1744.1</v>
      </c>
      <c r="S153" s="29">
        <v>4607.1000000000004</v>
      </c>
      <c r="T153" s="29">
        <v>5746.2</v>
      </c>
      <c r="U153" s="29">
        <v>7636.8</v>
      </c>
      <c r="V153" s="29">
        <v>8587.4</v>
      </c>
      <c r="W153" s="29">
        <v>6915.9</v>
      </c>
      <c r="X153" s="29">
        <v>215.9</v>
      </c>
      <c r="Y153" s="29">
        <v>2097.3000000000002</v>
      </c>
      <c r="Z153" s="29">
        <v>407.3</v>
      </c>
      <c r="AA153" s="29">
        <v>1373.3</v>
      </c>
      <c r="AB153" s="29">
        <v>17612.3</v>
      </c>
      <c r="AC153" s="29">
        <v>7251.2</v>
      </c>
      <c r="AD153" s="29">
        <v>4892.2</v>
      </c>
      <c r="AE153" s="29">
        <v>-561.70000000000005</v>
      </c>
      <c r="AF153" s="29">
        <v>-1429.6</v>
      </c>
      <c r="AG153" s="29">
        <v>27216.3</v>
      </c>
      <c r="AH153" s="29">
        <v>14531.8</v>
      </c>
      <c r="AI153" s="29">
        <v>-26343.7</v>
      </c>
      <c r="AJ153" s="29">
        <v>11726.9</v>
      </c>
      <c r="AK153" s="29">
        <v>14631.9</v>
      </c>
      <c r="AL153" s="29">
        <v>18396.900000000001</v>
      </c>
      <c r="AM153" s="29">
        <v>12311.8</v>
      </c>
      <c r="AN153" s="29">
        <v>9841.7000000000007</v>
      </c>
      <c r="AO153" s="29">
        <v>1894.7</v>
      </c>
      <c r="AP153" s="29">
        <v>17070</v>
      </c>
      <c r="AQ153" s="29">
        <v>22104.6</v>
      </c>
      <c r="AR153" s="29">
        <v>28743.1</v>
      </c>
      <c r="AS153" s="29">
        <v>-15883.9</v>
      </c>
      <c r="AT153" s="29">
        <v>-72613.899999999994</v>
      </c>
      <c r="AU153" s="29">
        <v>-31507.81</v>
      </c>
      <c r="AV153" s="30">
        <v>-68788.2</v>
      </c>
      <c r="AW153" s="31">
        <v>-43108.9</v>
      </c>
      <c r="AX153" s="31">
        <v>-27425.5</v>
      </c>
      <c r="AY153" s="31">
        <v>-24340.400000000001</v>
      </c>
      <c r="AZ153" s="31">
        <v>-19690.599999999999</v>
      </c>
      <c r="BA153" s="31">
        <v>-14842.9</v>
      </c>
      <c r="BB153" s="29" t="s">
        <v>275</v>
      </c>
      <c r="BC153" s="29" t="s">
        <v>275</v>
      </c>
      <c r="BD153" s="29" t="s">
        <v>275</v>
      </c>
      <c r="BE153" s="29" t="s">
        <v>275</v>
      </c>
      <c r="BF153" s="29" t="s">
        <v>275</v>
      </c>
      <c r="BG153" s="29" t="s">
        <v>275</v>
      </c>
      <c r="BH153" s="29" t="s">
        <v>275</v>
      </c>
      <c r="BI153" s="29" t="s">
        <v>275</v>
      </c>
      <c r="BJ153" s="29" t="s">
        <v>275</v>
      </c>
      <c r="BK153" s="29" t="s">
        <v>275</v>
      </c>
      <c r="BL153" s="29" t="s">
        <v>275</v>
      </c>
      <c r="BM153" s="29" t="s">
        <v>275</v>
      </c>
      <c r="BN153" s="29" t="s">
        <v>275</v>
      </c>
      <c r="BO153" s="29" t="s">
        <v>275</v>
      </c>
      <c r="BP153" s="29" t="s">
        <v>275</v>
      </c>
      <c r="BQ153" s="29" t="s">
        <v>275</v>
      </c>
      <c r="BR153" s="29" t="s">
        <v>275</v>
      </c>
      <c r="BS153" s="29" t="s">
        <v>275</v>
      </c>
      <c r="BT153" s="29" t="s">
        <v>275</v>
      </c>
      <c r="BU153" s="29" t="s">
        <v>275</v>
      </c>
      <c r="BV153" s="29" t="s">
        <v>275</v>
      </c>
      <c r="BW153" s="29" t="s">
        <v>275</v>
      </c>
      <c r="BX153" s="29" t="s">
        <v>275</v>
      </c>
      <c r="BY153" s="27" t="s">
        <v>694</v>
      </c>
      <c r="BZ153" s="27" t="s">
        <v>695</v>
      </c>
      <c r="CA153" s="27"/>
    </row>
    <row r="154" spans="1:79">
      <c r="A154" s="27" t="s">
        <v>696</v>
      </c>
      <c r="B154" s="27" t="s">
        <v>697</v>
      </c>
      <c r="C154" s="27" t="s">
        <v>274</v>
      </c>
      <c r="D154" s="27" t="s">
        <v>288</v>
      </c>
      <c r="E154" s="27" t="s">
        <v>282</v>
      </c>
      <c r="F154" s="29" t="s">
        <v>275</v>
      </c>
      <c r="G154" s="29" t="s">
        <v>275</v>
      </c>
      <c r="H154" s="29" t="s">
        <v>275</v>
      </c>
      <c r="I154" s="29">
        <v>12118.24</v>
      </c>
      <c r="J154" s="29">
        <v>13124.74</v>
      </c>
      <c r="K154" s="29">
        <v>14326.2</v>
      </c>
      <c r="L154" s="29">
        <v>14809.12</v>
      </c>
      <c r="M154" s="29">
        <v>15309.62</v>
      </c>
      <c r="N154" s="29">
        <v>14289.63</v>
      </c>
      <c r="O154" s="29">
        <v>15098.43</v>
      </c>
      <c r="P154" s="29">
        <v>16522.25</v>
      </c>
      <c r="Q154" s="29">
        <v>17483.5</v>
      </c>
      <c r="R154" s="29">
        <v>19183.54</v>
      </c>
      <c r="S154" s="29">
        <v>18443.599999999999</v>
      </c>
      <c r="T154" s="29">
        <v>22744.39</v>
      </c>
      <c r="U154" s="29">
        <v>27541.61</v>
      </c>
      <c r="V154" s="29">
        <v>30737.01</v>
      </c>
      <c r="W154" s="29">
        <v>49862.69</v>
      </c>
      <c r="X154" s="29">
        <v>81538.59</v>
      </c>
      <c r="Y154" s="29">
        <v>110331.97</v>
      </c>
      <c r="Z154" s="29">
        <v>125584.28</v>
      </c>
      <c r="AA154" s="29">
        <v>121760.99</v>
      </c>
      <c r="AB154" s="29">
        <v>142311.32999999999</v>
      </c>
      <c r="AC154" s="29">
        <v>156428.51999999999</v>
      </c>
      <c r="AD154" s="29">
        <v>200146.62</v>
      </c>
      <c r="AE154" s="29">
        <v>230205.8</v>
      </c>
      <c r="AF154" s="29">
        <v>270194.77</v>
      </c>
      <c r="AG154" s="29">
        <v>292949.49</v>
      </c>
      <c r="AH154" s="29">
        <v>324781.94</v>
      </c>
      <c r="AI154" s="29">
        <v>363367.24</v>
      </c>
      <c r="AJ154" s="29">
        <v>423671.32</v>
      </c>
      <c r="AK154" s="29">
        <v>480672.94</v>
      </c>
      <c r="AL154" s="29">
        <v>535722.46</v>
      </c>
      <c r="AM154" s="29">
        <v>584514.81999999995</v>
      </c>
      <c r="AN154" s="29">
        <v>654096.34</v>
      </c>
      <c r="AO154" s="29">
        <v>719664.08</v>
      </c>
      <c r="AP154" s="29">
        <v>745843.28</v>
      </c>
      <c r="AQ154" s="29">
        <v>749280.38</v>
      </c>
      <c r="AR154" s="29">
        <v>794977.48</v>
      </c>
      <c r="AS154" s="29">
        <v>851286.54</v>
      </c>
      <c r="AT154" s="29">
        <v>877058.18</v>
      </c>
      <c r="AU154" s="29">
        <v>986066</v>
      </c>
      <c r="AV154" s="30">
        <v>1075857.8999999999</v>
      </c>
      <c r="AW154" s="31">
        <v>1153202.6000000001</v>
      </c>
      <c r="AX154" s="31">
        <v>1212602.6000000001</v>
      </c>
      <c r="AY154" s="31">
        <v>1263215.8999999999</v>
      </c>
      <c r="AZ154" s="31">
        <v>1311087.2</v>
      </c>
      <c r="BA154" s="31">
        <v>1351918.1</v>
      </c>
      <c r="BB154" s="29" t="s">
        <v>275</v>
      </c>
      <c r="BC154" s="29" t="s">
        <v>275</v>
      </c>
      <c r="BD154" s="29" t="s">
        <v>275</v>
      </c>
      <c r="BE154" s="29" t="s">
        <v>275</v>
      </c>
      <c r="BF154" s="29" t="s">
        <v>275</v>
      </c>
      <c r="BG154" s="29" t="s">
        <v>275</v>
      </c>
      <c r="BH154" s="29" t="s">
        <v>275</v>
      </c>
      <c r="BI154" s="29" t="s">
        <v>275</v>
      </c>
      <c r="BJ154" s="29" t="s">
        <v>275</v>
      </c>
      <c r="BK154" s="29" t="s">
        <v>275</v>
      </c>
      <c r="BL154" s="29" t="s">
        <v>275</v>
      </c>
      <c r="BM154" s="29" t="s">
        <v>275</v>
      </c>
      <c r="BN154" s="29" t="s">
        <v>275</v>
      </c>
      <c r="BO154" s="29" t="s">
        <v>275</v>
      </c>
      <c r="BP154" s="29" t="s">
        <v>275</v>
      </c>
      <c r="BQ154" s="29" t="s">
        <v>275</v>
      </c>
      <c r="BR154" s="29" t="s">
        <v>275</v>
      </c>
      <c r="BS154" s="29" t="s">
        <v>275</v>
      </c>
      <c r="BT154" s="29" t="s">
        <v>275</v>
      </c>
      <c r="BU154" s="29" t="s">
        <v>275</v>
      </c>
      <c r="BV154" s="29" t="s">
        <v>275</v>
      </c>
      <c r="BW154" s="29" t="s">
        <v>275</v>
      </c>
      <c r="BX154" s="29" t="s">
        <v>275</v>
      </c>
      <c r="BY154" s="27" t="s">
        <v>698</v>
      </c>
      <c r="BZ154" s="27" t="s">
        <v>699</v>
      </c>
      <c r="CA154" s="27" t="s">
        <v>700</v>
      </c>
    </row>
    <row r="155" spans="1:79">
      <c r="A155" s="27" t="s">
        <v>701</v>
      </c>
      <c r="B155" s="27" t="s">
        <v>702</v>
      </c>
      <c r="C155" s="27" t="s">
        <v>274</v>
      </c>
      <c r="D155" s="27"/>
      <c r="E155" s="27"/>
      <c r="F155" s="29">
        <v>19.57</v>
      </c>
      <c r="G155" s="29">
        <v>19.600000000000001</v>
      </c>
      <c r="H155" s="29">
        <v>18.3</v>
      </c>
      <c r="I155" s="29">
        <v>17.670000000000002</v>
      </c>
      <c r="J155" s="29">
        <v>16.98</v>
      </c>
      <c r="K155" s="29">
        <v>16.22</v>
      </c>
      <c r="L155" s="29">
        <v>15.89</v>
      </c>
      <c r="M155" s="29">
        <v>15.84</v>
      </c>
      <c r="N155" s="29">
        <v>15.68</v>
      </c>
      <c r="O155" s="29">
        <v>15.66</v>
      </c>
      <c r="P155" s="29">
        <v>16</v>
      </c>
      <c r="Q155" s="29">
        <v>15.18</v>
      </c>
      <c r="R155" s="29">
        <v>15.78</v>
      </c>
      <c r="S155" s="29">
        <v>16.100000000000001</v>
      </c>
      <c r="T155" s="29">
        <v>16.41</v>
      </c>
      <c r="U155" s="29">
        <v>16.66</v>
      </c>
      <c r="V155" s="29">
        <v>17.420000000000002</v>
      </c>
      <c r="W155" s="29">
        <v>17.23</v>
      </c>
      <c r="X155" s="29">
        <v>18</v>
      </c>
      <c r="Y155" s="29">
        <v>18.25</v>
      </c>
      <c r="Z155" s="29">
        <v>20.84</v>
      </c>
      <c r="AA155" s="29">
        <v>20.37</v>
      </c>
      <c r="AB155" s="29">
        <v>20.23</v>
      </c>
      <c r="AC155" s="29">
        <v>20.53</v>
      </c>
      <c r="AD155" s="29">
        <v>19.68</v>
      </c>
      <c r="AE155" s="29">
        <v>20</v>
      </c>
      <c r="AF155" s="29">
        <v>20.84</v>
      </c>
      <c r="AG155" s="29">
        <v>22.36</v>
      </c>
      <c r="AH155" s="29">
        <v>21.72</v>
      </c>
      <c r="AI155" s="29">
        <v>20.81</v>
      </c>
      <c r="AJ155" s="29">
        <v>20.48</v>
      </c>
      <c r="AK155" s="29">
        <v>21.05</v>
      </c>
      <c r="AL155" s="29">
        <v>21.63</v>
      </c>
      <c r="AM155" s="29">
        <v>20.95</v>
      </c>
      <c r="AN155" s="29">
        <v>20.53</v>
      </c>
      <c r="AO155" s="29">
        <v>20.46</v>
      </c>
      <c r="AP155" s="29">
        <v>21.33</v>
      </c>
      <c r="AQ155" s="29">
        <v>22</v>
      </c>
      <c r="AR155" s="29">
        <v>23.09</v>
      </c>
      <c r="AS155" s="29">
        <v>23.06</v>
      </c>
      <c r="AT155" s="29">
        <v>23.01</v>
      </c>
      <c r="AU155" s="29">
        <v>25.97</v>
      </c>
      <c r="AV155" s="30">
        <v>26.6</v>
      </c>
      <c r="AW155" s="31">
        <v>27.3</v>
      </c>
      <c r="AX155" s="31">
        <v>27.1</v>
      </c>
      <c r="AY155" s="31">
        <v>27.4</v>
      </c>
      <c r="AZ155" s="31">
        <v>27.6</v>
      </c>
      <c r="BA155" s="31">
        <v>27.9</v>
      </c>
      <c r="BB155" s="29" t="s">
        <v>275</v>
      </c>
      <c r="BC155" s="29" t="s">
        <v>275</v>
      </c>
      <c r="BD155" s="29" t="s">
        <v>275</v>
      </c>
      <c r="BE155" s="29" t="s">
        <v>275</v>
      </c>
      <c r="BF155" s="29" t="s">
        <v>275</v>
      </c>
      <c r="BG155" s="29" t="s">
        <v>275</v>
      </c>
      <c r="BH155" s="29" t="s">
        <v>275</v>
      </c>
      <c r="BI155" s="29" t="s">
        <v>275</v>
      </c>
      <c r="BJ155" s="29" t="s">
        <v>275</v>
      </c>
      <c r="BK155" s="29" t="s">
        <v>275</v>
      </c>
      <c r="BL155" s="29" t="s">
        <v>275</v>
      </c>
      <c r="BM155" s="29" t="s">
        <v>275</v>
      </c>
      <c r="BN155" s="29" t="s">
        <v>275</v>
      </c>
      <c r="BO155" s="29" t="s">
        <v>275</v>
      </c>
      <c r="BP155" s="29" t="s">
        <v>275</v>
      </c>
      <c r="BQ155" s="29" t="s">
        <v>275</v>
      </c>
      <c r="BR155" s="29" t="s">
        <v>275</v>
      </c>
      <c r="BS155" s="29" t="s">
        <v>275</v>
      </c>
      <c r="BT155" s="29" t="s">
        <v>275</v>
      </c>
      <c r="BU155" s="29" t="s">
        <v>275</v>
      </c>
      <c r="BV155" s="29" t="s">
        <v>275</v>
      </c>
      <c r="BW155" s="29" t="s">
        <v>275</v>
      </c>
      <c r="BX155" s="29" t="s">
        <v>275</v>
      </c>
      <c r="BY155" s="27" t="s">
        <v>276</v>
      </c>
      <c r="BZ155" s="27" t="s">
        <v>703</v>
      </c>
      <c r="CA155" s="27"/>
    </row>
    <row r="156" spans="1:79">
      <c r="A156" s="27" t="s">
        <v>704</v>
      </c>
      <c r="B156" s="27" t="s">
        <v>705</v>
      </c>
      <c r="C156" s="27" t="s">
        <v>274</v>
      </c>
      <c r="D156" s="27"/>
      <c r="E156" s="27"/>
      <c r="F156" s="29">
        <v>20.6</v>
      </c>
      <c r="G156" s="29">
        <v>21.33</v>
      </c>
      <c r="H156" s="29">
        <v>19.38</v>
      </c>
      <c r="I156" s="29">
        <v>17.420000000000002</v>
      </c>
      <c r="J156" s="29">
        <v>16.55</v>
      </c>
      <c r="K156" s="29">
        <v>16.010000000000002</v>
      </c>
      <c r="L156" s="29">
        <v>15.55</v>
      </c>
      <c r="M156" s="29">
        <v>15.09</v>
      </c>
      <c r="N156" s="29">
        <v>13.32</v>
      </c>
      <c r="O156" s="29">
        <v>14.34</v>
      </c>
      <c r="P156" s="29">
        <v>14.46</v>
      </c>
      <c r="Q156" s="29">
        <v>14.69</v>
      </c>
      <c r="R156" s="29">
        <v>14.69</v>
      </c>
      <c r="S156" s="29">
        <v>14.28</v>
      </c>
      <c r="T156" s="29">
        <v>14.47</v>
      </c>
      <c r="U156" s="29">
        <v>14.38</v>
      </c>
      <c r="V156" s="29">
        <v>14.94</v>
      </c>
      <c r="W156" s="29">
        <v>15.06</v>
      </c>
      <c r="X156" s="29">
        <v>16.940000000000001</v>
      </c>
      <c r="Y156" s="29">
        <v>17.12</v>
      </c>
      <c r="Z156" s="29">
        <v>19.84</v>
      </c>
      <c r="AA156" s="29">
        <v>19.34</v>
      </c>
      <c r="AB156" s="29">
        <v>17.34</v>
      </c>
      <c r="AC156" s="29">
        <v>19.62</v>
      </c>
      <c r="AD156" s="29">
        <v>19.059999999999999</v>
      </c>
      <c r="AE156" s="29">
        <v>19.48</v>
      </c>
      <c r="AF156" s="29">
        <v>20.25</v>
      </c>
      <c r="AG156" s="29">
        <v>18.96</v>
      </c>
      <c r="AH156" s="29">
        <v>20.350000000000001</v>
      </c>
      <c r="AI156" s="29">
        <v>22.27</v>
      </c>
      <c r="AJ156" s="29">
        <v>19.22</v>
      </c>
      <c r="AK156" s="29">
        <v>19.7</v>
      </c>
      <c r="AL156" s="29">
        <v>20.34</v>
      </c>
      <c r="AM156" s="29">
        <v>20</v>
      </c>
      <c r="AN156" s="29">
        <v>19.989999999999998</v>
      </c>
      <c r="AO156" s="29">
        <v>20.47</v>
      </c>
      <c r="AP156" s="29">
        <v>20.36</v>
      </c>
      <c r="AQ156" s="29">
        <v>20.69</v>
      </c>
      <c r="AR156" s="29">
        <v>21.45</v>
      </c>
      <c r="AS156" s="29">
        <v>23.69</v>
      </c>
      <c r="AT156" s="29">
        <v>26.68</v>
      </c>
      <c r="AU156" s="29">
        <v>27.46</v>
      </c>
      <c r="AV156" s="30">
        <v>29.9</v>
      </c>
      <c r="AW156" s="31">
        <v>29.5</v>
      </c>
      <c r="AX156" s="31">
        <v>28.6</v>
      </c>
      <c r="AY156" s="31">
        <v>28.7</v>
      </c>
      <c r="AZ156" s="31">
        <v>28.6</v>
      </c>
      <c r="BA156" s="31">
        <v>28.5</v>
      </c>
      <c r="BB156" s="29" t="s">
        <v>275</v>
      </c>
      <c r="BC156" s="29" t="s">
        <v>275</v>
      </c>
      <c r="BD156" s="29" t="s">
        <v>275</v>
      </c>
      <c r="BE156" s="29" t="s">
        <v>275</v>
      </c>
      <c r="BF156" s="29" t="s">
        <v>275</v>
      </c>
      <c r="BG156" s="29" t="s">
        <v>275</v>
      </c>
      <c r="BH156" s="29" t="s">
        <v>275</v>
      </c>
      <c r="BI156" s="29" t="s">
        <v>275</v>
      </c>
      <c r="BJ156" s="29" t="s">
        <v>275</v>
      </c>
      <c r="BK156" s="29" t="s">
        <v>275</v>
      </c>
      <c r="BL156" s="29" t="s">
        <v>275</v>
      </c>
      <c r="BM156" s="29" t="s">
        <v>275</v>
      </c>
      <c r="BN156" s="29" t="s">
        <v>275</v>
      </c>
      <c r="BO156" s="29" t="s">
        <v>275</v>
      </c>
      <c r="BP156" s="29" t="s">
        <v>275</v>
      </c>
      <c r="BQ156" s="29" t="s">
        <v>275</v>
      </c>
      <c r="BR156" s="29" t="s">
        <v>275</v>
      </c>
      <c r="BS156" s="29" t="s">
        <v>275</v>
      </c>
      <c r="BT156" s="29" t="s">
        <v>275</v>
      </c>
      <c r="BU156" s="29" t="s">
        <v>275</v>
      </c>
      <c r="BV156" s="29" t="s">
        <v>275</v>
      </c>
      <c r="BW156" s="29" t="s">
        <v>275</v>
      </c>
      <c r="BX156" s="29" t="s">
        <v>275</v>
      </c>
      <c r="BY156" s="27" t="s">
        <v>276</v>
      </c>
      <c r="BZ156" s="27" t="s">
        <v>706</v>
      </c>
      <c r="CA156" s="27"/>
    </row>
    <row r="157" spans="1:79">
      <c r="A157" s="27" t="s">
        <v>707</v>
      </c>
      <c r="B157" s="27" t="s">
        <v>708</v>
      </c>
      <c r="C157" s="27" t="s">
        <v>274</v>
      </c>
      <c r="D157" s="27"/>
      <c r="E157" s="27"/>
      <c r="F157" s="29" t="s">
        <v>275</v>
      </c>
      <c r="G157" s="29" t="s">
        <v>275</v>
      </c>
      <c r="H157" s="29" t="s">
        <v>275</v>
      </c>
      <c r="I157" s="29">
        <v>-7.0000000000000007E-2</v>
      </c>
      <c r="J157" s="29">
        <v>-0.06</v>
      </c>
      <c r="K157" s="29">
        <v>-0.2</v>
      </c>
      <c r="L157" s="29">
        <v>-0.16</v>
      </c>
      <c r="M157" s="29">
        <v>-0.23</v>
      </c>
      <c r="N157" s="29">
        <v>-0.36</v>
      </c>
      <c r="O157" s="29">
        <v>-0.52</v>
      </c>
      <c r="P157" s="29">
        <v>-0.55000000000000004</v>
      </c>
      <c r="Q157" s="29">
        <v>-0.48</v>
      </c>
      <c r="R157" s="29">
        <v>-0.46</v>
      </c>
      <c r="S157" s="29">
        <v>-0.36</v>
      </c>
      <c r="T157" s="29">
        <v>-0.4</v>
      </c>
      <c r="U157" s="29">
        <v>-0.54</v>
      </c>
      <c r="V157" s="29">
        <v>-0.74</v>
      </c>
      <c r="W157" s="29">
        <v>-0.89</v>
      </c>
      <c r="X157" s="29">
        <v>-1.02</v>
      </c>
      <c r="Y157" s="29">
        <v>-0.78</v>
      </c>
      <c r="Z157" s="29">
        <v>-0.94</v>
      </c>
      <c r="AA157" s="29">
        <v>-0.83</v>
      </c>
      <c r="AB157" s="29">
        <v>-0.64</v>
      </c>
      <c r="AC157" s="29">
        <v>-0.05</v>
      </c>
      <c r="AD157" s="29">
        <v>-0.08</v>
      </c>
      <c r="AE157" s="29">
        <v>-0.56999999999999995</v>
      </c>
      <c r="AF157" s="29">
        <v>-0.74</v>
      </c>
      <c r="AG157" s="29">
        <v>-0.9</v>
      </c>
      <c r="AH157" s="29">
        <v>-0.11</v>
      </c>
      <c r="AI157" s="29">
        <v>-0.72</v>
      </c>
      <c r="AJ157" s="29">
        <v>-0.38</v>
      </c>
      <c r="AK157" s="29">
        <v>-0.28999999999999998</v>
      </c>
      <c r="AL157" s="29">
        <v>-0.01</v>
      </c>
      <c r="AM157" s="29">
        <v>-0.13</v>
      </c>
      <c r="AN157" s="29">
        <v>0.09</v>
      </c>
      <c r="AO157" s="29">
        <v>0.12</v>
      </c>
      <c r="AP157" s="29">
        <v>0.01</v>
      </c>
      <c r="AQ157" s="29">
        <v>-0.1</v>
      </c>
      <c r="AR157" s="29">
        <v>-0.13</v>
      </c>
      <c r="AS157" s="29">
        <v>-0.2</v>
      </c>
      <c r="AT157" s="29">
        <v>-7.0000000000000007E-2</v>
      </c>
      <c r="AU157" s="29">
        <v>-0.03</v>
      </c>
      <c r="AV157" s="30">
        <v>0</v>
      </c>
      <c r="AW157" s="31">
        <v>0.2</v>
      </c>
      <c r="AX157" s="31">
        <v>0.3</v>
      </c>
      <c r="AY157" s="31">
        <v>0.3</v>
      </c>
      <c r="AZ157" s="31">
        <v>0.1</v>
      </c>
      <c r="BA157" s="31">
        <v>0</v>
      </c>
      <c r="BB157" s="29" t="s">
        <v>275</v>
      </c>
      <c r="BC157" s="29" t="s">
        <v>275</v>
      </c>
      <c r="BD157" s="29" t="s">
        <v>275</v>
      </c>
      <c r="BE157" s="29" t="s">
        <v>275</v>
      </c>
      <c r="BF157" s="29" t="s">
        <v>275</v>
      </c>
      <c r="BG157" s="29" t="s">
        <v>275</v>
      </c>
      <c r="BH157" s="29" t="s">
        <v>275</v>
      </c>
      <c r="BI157" s="29" t="s">
        <v>275</v>
      </c>
      <c r="BJ157" s="29" t="s">
        <v>275</v>
      </c>
      <c r="BK157" s="29" t="s">
        <v>275</v>
      </c>
      <c r="BL157" s="29" t="s">
        <v>275</v>
      </c>
      <c r="BM157" s="29" t="s">
        <v>275</v>
      </c>
      <c r="BN157" s="29" t="s">
        <v>275</v>
      </c>
      <c r="BO157" s="29" t="s">
        <v>275</v>
      </c>
      <c r="BP157" s="29" t="s">
        <v>275</v>
      </c>
      <c r="BQ157" s="29" t="s">
        <v>275</v>
      </c>
      <c r="BR157" s="29" t="s">
        <v>275</v>
      </c>
      <c r="BS157" s="29" t="s">
        <v>275</v>
      </c>
      <c r="BT157" s="29" t="s">
        <v>275</v>
      </c>
      <c r="BU157" s="29" t="s">
        <v>275</v>
      </c>
      <c r="BV157" s="29" t="s">
        <v>275</v>
      </c>
      <c r="BW157" s="29" t="s">
        <v>275</v>
      </c>
      <c r="BX157" s="29" t="s">
        <v>275</v>
      </c>
      <c r="BY157" s="27" t="s">
        <v>690</v>
      </c>
      <c r="BZ157" s="27" t="s">
        <v>709</v>
      </c>
      <c r="CA157" s="27"/>
    </row>
    <row r="158" spans="1:79">
      <c r="A158" s="27" t="s">
        <v>710</v>
      </c>
      <c r="B158" s="27" t="s">
        <v>711</v>
      </c>
      <c r="C158" s="27" t="s">
        <v>274</v>
      </c>
      <c r="D158" s="27"/>
      <c r="E158" s="27"/>
      <c r="F158" s="29" t="s">
        <v>275</v>
      </c>
      <c r="G158" s="29" t="s">
        <v>275</v>
      </c>
      <c r="H158" s="29" t="s">
        <v>275</v>
      </c>
      <c r="I158" s="29">
        <v>0.18</v>
      </c>
      <c r="J158" s="29">
        <v>0.37</v>
      </c>
      <c r="K158" s="29">
        <v>0.02</v>
      </c>
      <c r="L158" s="29">
        <v>0.17</v>
      </c>
      <c r="M158" s="29">
        <v>0.52</v>
      </c>
      <c r="N158" s="29">
        <v>2</v>
      </c>
      <c r="O158" s="29">
        <v>0.8</v>
      </c>
      <c r="P158" s="29">
        <v>0.99</v>
      </c>
      <c r="Q158" s="29">
        <v>0.02</v>
      </c>
      <c r="R158" s="29">
        <v>0.63</v>
      </c>
      <c r="S158" s="29">
        <v>1.46</v>
      </c>
      <c r="T158" s="29">
        <v>1.54</v>
      </c>
      <c r="U158" s="29">
        <v>1.75</v>
      </c>
      <c r="V158" s="29">
        <v>1.75</v>
      </c>
      <c r="W158" s="29">
        <v>1.28</v>
      </c>
      <c r="X158" s="29">
        <v>0.04</v>
      </c>
      <c r="Y158" s="29">
        <v>0.35</v>
      </c>
      <c r="Z158" s="29">
        <v>0.06</v>
      </c>
      <c r="AA158" s="29">
        <v>0.19</v>
      </c>
      <c r="AB158" s="29">
        <v>2.2400000000000002</v>
      </c>
      <c r="AC158" s="29">
        <v>0.87</v>
      </c>
      <c r="AD158" s="29">
        <v>0.54</v>
      </c>
      <c r="AE158" s="29">
        <v>-0.06</v>
      </c>
      <c r="AF158" s="29">
        <v>-0.14000000000000001</v>
      </c>
      <c r="AG158" s="29">
        <v>2.5</v>
      </c>
      <c r="AH158" s="29">
        <v>1.26</v>
      </c>
      <c r="AI158" s="29">
        <v>-2.19</v>
      </c>
      <c r="AJ158" s="29">
        <v>0.89</v>
      </c>
      <c r="AK158" s="29">
        <v>1.05</v>
      </c>
      <c r="AL158" s="29">
        <v>1.28</v>
      </c>
      <c r="AM158" s="29">
        <v>0.82</v>
      </c>
      <c r="AN158" s="29">
        <v>0.63</v>
      </c>
      <c r="AO158" s="29">
        <v>0.11</v>
      </c>
      <c r="AP158" s="29">
        <v>0.98</v>
      </c>
      <c r="AQ158" s="29">
        <v>1.2</v>
      </c>
      <c r="AR158" s="29">
        <v>1.51</v>
      </c>
      <c r="AS158" s="29">
        <v>-0.82</v>
      </c>
      <c r="AT158" s="29">
        <v>-3.74</v>
      </c>
      <c r="AU158" s="29">
        <v>-1.52</v>
      </c>
      <c r="AV158" s="30">
        <v>-3.2</v>
      </c>
      <c r="AW158" s="31">
        <v>-1.9</v>
      </c>
      <c r="AX158" s="31">
        <v>-1.2</v>
      </c>
      <c r="AY158" s="31">
        <v>-1</v>
      </c>
      <c r="AZ158" s="31">
        <v>-0.8</v>
      </c>
      <c r="BA158" s="31">
        <v>-0.6</v>
      </c>
      <c r="BB158" s="29" t="s">
        <v>275</v>
      </c>
      <c r="BC158" s="29" t="s">
        <v>275</v>
      </c>
      <c r="BD158" s="29" t="s">
        <v>275</v>
      </c>
      <c r="BE158" s="29" t="s">
        <v>275</v>
      </c>
      <c r="BF158" s="29" t="s">
        <v>275</v>
      </c>
      <c r="BG158" s="29" t="s">
        <v>275</v>
      </c>
      <c r="BH158" s="29" t="s">
        <v>275</v>
      </c>
      <c r="BI158" s="29" t="s">
        <v>275</v>
      </c>
      <c r="BJ158" s="29" t="s">
        <v>275</v>
      </c>
      <c r="BK158" s="29" t="s">
        <v>275</v>
      </c>
      <c r="BL158" s="29" t="s">
        <v>275</v>
      </c>
      <c r="BM158" s="29" t="s">
        <v>275</v>
      </c>
      <c r="BN158" s="29" t="s">
        <v>275</v>
      </c>
      <c r="BO158" s="29" t="s">
        <v>275</v>
      </c>
      <c r="BP158" s="29" t="s">
        <v>275</v>
      </c>
      <c r="BQ158" s="29" t="s">
        <v>275</v>
      </c>
      <c r="BR158" s="29" t="s">
        <v>275</v>
      </c>
      <c r="BS158" s="29" t="s">
        <v>275</v>
      </c>
      <c r="BT158" s="29" t="s">
        <v>275</v>
      </c>
      <c r="BU158" s="29" t="s">
        <v>275</v>
      </c>
      <c r="BV158" s="29" t="s">
        <v>275</v>
      </c>
      <c r="BW158" s="29" t="s">
        <v>275</v>
      </c>
      <c r="BX158" s="29" t="s">
        <v>275</v>
      </c>
      <c r="BY158" s="27" t="s">
        <v>694</v>
      </c>
      <c r="BZ158" s="27" t="s">
        <v>712</v>
      </c>
      <c r="CA158" s="27"/>
    </row>
    <row r="159" spans="1:79">
      <c r="A159" s="27" t="s">
        <v>713</v>
      </c>
      <c r="B159" s="27" t="s">
        <v>714</v>
      </c>
      <c r="C159" s="27" t="s">
        <v>274</v>
      </c>
      <c r="D159" s="27"/>
      <c r="E159" s="27"/>
      <c r="F159" s="29" t="s">
        <v>275</v>
      </c>
      <c r="G159" s="29" t="s">
        <v>275</v>
      </c>
      <c r="H159" s="29" t="s">
        <v>275</v>
      </c>
      <c r="I159" s="29">
        <v>17.8</v>
      </c>
      <c r="J159" s="29">
        <v>16.7</v>
      </c>
      <c r="K159" s="29">
        <v>16.260000000000002</v>
      </c>
      <c r="L159" s="29">
        <v>14.38</v>
      </c>
      <c r="M159" s="29">
        <v>12.58</v>
      </c>
      <c r="N159" s="29">
        <v>9.7899999999999991</v>
      </c>
      <c r="O159" s="29">
        <v>9.11</v>
      </c>
      <c r="P159" s="29">
        <v>8.24</v>
      </c>
      <c r="Q159" s="29">
        <v>7.21</v>
      </c>
      <c r="R159" s="29">
        <v>6.91</v>
      </c>
      <c r="S159" s="29">
        <v>5.85</v>
      </c>
      <c r="T159" s="29">
        <v>6.11</v>
      </c>
      <c r="U159" s="29">
        <v>6.3</v>
      </c>
      <c r="V159" s="29">
        <v>6.26</v>
      </c>
      <c r="W159" s="29">
        <v>9.1999999999999993</v>
      </c>
      <c r="X159" s="29">
        <v>15.18</v>
      </c>
      <c r="Y159" s="29">
        <v>18.649999999999999</v>
      </c>
      <c r="Z159" s="29">
        <v>19.27</v>
      </c>
      <c r="AA159" s="29">
        <v>17.22</v>
      </c>
      <c r="AB159" s="29">
        <v>18.14</v>
      </c>
      <c r="AC159" s="29">
        <v>18.68</v>
      </c>
      <c r="AD159" s="29">
        <v>22.03</v>
      </c>
      <c r="AE159" s="29">
        <v>24.04</v>
      </c>
      <c r="AF159" s="29">
        <v>26.87</v>
      </c>
      <c r="AG159" s="29">
        <v>26.88</v>
      </c>
      <c r="AH159" s="29">
        <v>28.14</v>
      </c>
      <c r="AI159" s="29">
        <v>30.15</v>
      </c>
      <c r="AJ159" s="29">
        <v>32.03</v>
      </c>
      <c r="AK159" s="29">
        <v>34.61</v>
      </c>
      <c r="AL159" s="29">
        <v>37.200000000000003</v>
      </c>
      <c r="AM159" s="29">
        <v>38.950000000000003</v>
      </c>
      <c r="AN159" s="29">
        <v>41.85</v>
      </c>
      <c r="AO159" s="29">
        <v>43.41</v>
      </c>
      <c r="AP159" s="29">
        <v>42.84</v>
      </c>
      <c r="AQ159" s="29">
        <v>40.82</v>
      </c>
      <c r="AR159" s="29">
        <v>41.88</v>
      </c>
      <c r="AS159" s="29">
        <v>44.23</v>
      </c>
      <c r="AT159" s="29">
        <v>45.19</v>
      </c>
      <c r="AU159" s="29">
        <v>47.6</v>
      </c>
      <c r="AV159" s="30">
        <v>49.9</v>
      </c>
      <c r="AW159" s="31">
        <v>51.9</v>
      </c>
      <c r="AX159" s="31">
        <v>53.1</v>
      </c>
      <c r="AY159" s="31">
        <v>53.6</v>
      </c>
      <c r="AZ159" s="31">
        <v>53.8</v>
      </c>
      <c r="BA159" s="31">
        <v>53.6</v>
      </c>
      <c r="BB159" s="29" t="s">
        <v>275</v>
      </c>
      <c r="BC159" s="29" t="s">
        <v>275</v>
      </c>
      <c r="BD159" s="29" t="s">
        <v>275</v>
      </c>
      <c r="BE159" s="29" t="s">
        <v>275</v>
      </c>
      <c r="BF159" s="29" t="s">
        <v>275</v>
      </c>
      <c r="BG159" s="29" t="s">
        <v>275</v>
      </c>
      <c r="BH159" s="29" t="s">
        <v>275</v>
      </c>
      <c r="BI159" s="29" t="s">
        <v>275</v>
      </c>
      <c r="BJ159" s="29" t="s">
        <v>275</v>
      </c>
      <c r="BK159" s="29" t="s">
        <v>275</v>
      </c>
      <c r="BL159" s="29" t="s">
        <v>275</v>
      </c>
      <c r="BM159" s="29" t="s">
        <v>275</v>
      </c>
      <c r="BN159" s="29" t="s">
        <v>275</v>
      </c>
      <c r="BO159" s="29" t="s">
        <v>275</v>
      </c>
      <c r="BP159" s="29" t="s">
        <v>275</v>
      </c>
      <c r="BQ159" s="29" t="s">
        <v>275</v>
      </c>
      <c r="BR159" s="29" t="s">
        <v>275</v>
      </c>
      <c r="BS159" s="29" t="s">
        <v>275</v>
      </c>
      <c r="BT159" s="29" t="s">
        <v>275</v>
      </c>
      <c r="BU159" s="29" t="s">
        <v>275</v>
      </c>
      <c r="BV159" s="29" t="s">
        <v>275</v>
      </c>
      <c r="BW159" s="29" t="s">
        <v>275</v>
      </c>
      <c r="BX159" s="29" t="s">
        <v>275</v>
      </c>
      <c r="BY159" s="27" t="s">
        <v>698</v>
      </c>
      <c r="BZ159" s="27" t="s">
        <v>715</v>
      </c>
      <c r="CA159" s="27"/>
    </row>
    <row r="160" spans="1:79">
      <c r="A160" s="28" t="s">
        <v>716</v>
      </c>
      <c r="B160" s="27"/>
      <c r="C160" s="27"/>
      <c r="D160" s="27"/>
      <c r="E160" s="27"/>
      <c r="F160" s="29"/>
      <c r="G160" s="29"/>
      <c r="H160" s="29"/>
      <c r="I160" s="29"/>
      <c r="J160" s="29"/>
      <c r="K160" s="29"/>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c r="BK160" s="29"/>
      <c r="BL160" s="29"/>
      <c r="BM160" s="29"/>
      <c r="BN160" s="29"/>
      <c r="BO160" s="29"/>
      <c r="BP160" s="29"/>
      <c r="BQ160" s="29"/>
      <c r="BR160" s="29"/>
      <c r="BS160" s="29"/>
      <c r="BT160" s="29"/>
      <c r="BU160" s="29"/>
      <c r="BV160" s="29"/>
      <c r="BW160" s="29"/>
      <c r="BX160" s="29"/>
      <c r="BY160" s="27"/>
      <c r="BZ160" s="27"/>
      <c r="CA160" s="27"/>
    </row>
    <row r="161" spans="1:79">
      <c r="A161" s="27" t="s">
        <v>717</v>
      </c>
      <c r="B161" s="27" t="s">
        <v>718</v>
      </c>
      <c r="C161" s="27" t="s">
        <v>274</v>
      </c>
      <c r="D161" s="27" t="s">
        <v>288</v>
      </c>
      <c r="E161" s="27" t="s">
        <v>282</v>
      </c>
      <c r="F161" s="29" t="s">
        <v>275</v>
      </c>
      <c r="G161" s="29" t="s">
        <v>275</v>
      </c>
      <c r="H161" s="29" t="s">
        <v>275</v>
      </c>
      <c r="I161" s="29" t="s">
        <v>275</v>
      </c>
      <c r="J161" s="29" t="s">
        <v>275</v>
      </c>
      <c r="K161" s="29" t="s">
        <v>275</v>
      </c>
      <c r="L161" s="29" t="s">
        <v>275</v>
      </c>
      <c r="M161" s="29" t="s">
        <v>275</v>
      </c>
      <c r="N161" s="29" t="s">
        <v>275</v>
      </c>
      <c r="O161" s="29" t="s">
        <v>275</v>
      </c>
      <c r="P161" s="29" t="s">
        <v>275</v>
      </c>
      <c r="Q161" s="29">
        <v>247504.5</v>
      </c>
      <c r="R161" s="29">
        <v>292779</v>
      </c>
      <c r="S161" s="29">
        <v>342955.4</v>
      </c>
      <c r="T161" s="29">
        <v>427231.7</v>
      </c>
      <c r="U161" s="29">
        <v>515077.2</v>
      </c>
      <c r="V161" s="29">
        <v>607498.5</v>
      </c>
      <c r="W161" s="29">
        <v>724570</v>
      </c>
      <c r="X161" s="29">
        <v>762795</v>
      </c>
      <c r="Y161" s="29">
        <v>803858.5</v>
      </c>
      <c r="Z161" s="29">
        <v>795558.1</v>
      </c>
      <c r="AA161" s="29">
        <v>977362.4</v>
      </c>
      <c r="AB161" s="29">
        <v>1123399.8</v>
      </c>
      <c r="AC161" s="29">
        <v>1169740</v>
      </c>
      <c r="AD161" s="29">
        <v>1216285.7</v>
      </c>
      <c r="AE161" s="29">
        <v>1321422.8999999999</v>
      </c>
      <c r="AF161" s="29">
        <v>1519776.3</v>
      </c>
      <c r="AG161" s="29">
        <v>1690974.6</v>
      </c>
      <c r="AH161" s="29">
        <v>1958699.1</v>
      </c>
      <c r="AI161" s="29">
        <v>2028898.8</v>
      </c>
      <c r="AJ161" s="29">
        <v>2131299.4</v>
      </c>
      <c r="AK161" s="29">
        <v>2269837.1</v>
      </c>
      <c r="AL161" s="29">
        <v>2369324.5</v>
      </c>
      <c r="AM161" s="29">
        <v>2455265.2000000002</v>
      </c>
      <c r="AN161" s="29">
        <v>2645131.2999999998</v>
      </c>
      <c r="AO161" s="29">
        <v>2845896.3</v>
      </c>
      <c r="AP161" s="29">
        <v>3036991.5</v>
      </c>
      <c r="AQ161" s="29">
        <v>3196417.6</v>
      </c>
      <c r="AR161" s="29">
        <v>3405427.2</v>
      </c>
      <c r="AS161" s="29">
        <v>3701883.4</v>
      </c>
      <c r="AT161" s="29">
        <v>4044749.2</v>
      </c>
      <c r="AU161" s="29">
        <v>4485189</v>
      </c>
      <c r="AV161" s="30">
        <v>4956133.8</v>
      </c>
      <c r="AW161" s="31">
        <v>5426966.5999999996</v>
      </c>
      <c r="AX161" s="31">
        <v>5969663.2000000002</v>
      </c>
      <c r="AY161" s="31">
        <v>6512902.5999999996</v>
      </c>
      <c r="AZ161" s="31">
        <v>7086038</v>
      </c>
      <c r="BA161" s="31">
        <v>7723781.4000000004</v>
      </c>
      <c r="BB161" s="29" t="s">
        <v>275</v>
      </c>
      <c r="BC161" s="29" t="s">
        <v>275</v>
      </c>
      <c r="BD161" s="29" t="s">
        <v>275</v>
      </c>
      <c r="BE161" s="29" t="s">
        <v>275</v>
      </c>
      <c r="BF161" s="29" t="s">
        <v>275</v>
      </c>
      <c r="BG161" s="29" t="s">
        <v>275</v>
      </c>
      <c r="BH161" s="29" t="s">
        <v>275</v>
      </c>
      <c r="BI161" s="29" t="s">
        <v>275</v>
      </c>
      <c r="BJ161" s="29" t="s">
        <v>275</v>
      </c>
      <c r="BK161" s="29" t="s">
        <v>275</v>
      </c>
      <c r="BL161" s="29" t="s">
        <v>275</v>
      </c>
      <c r="BM161" s="29" t="s">
        <v>275</v>
      </c>
      <c r="BN161" s="29" t="s">
        <v>275</v>
      </c>
      <c r="BO161" s="29" t="s">
        <v>275</v>
      </c>
      <c r="BP161" s="29" t="s">
        <v>275</v>
      </c>
      <c r="BQ161" s="29" t="s">
        <v>275</v>
      </c>
      <c r="BR161" s="29" t="s">
        <v>275</v>
      </c>
      <c r="BS161" s="29" t="s">
        <v>275</v>
      </c>
      <c r="BT161" s="29" t="s">
        <v>275</v>
      </c>
      <c r="BU161" s="29" t="s">
        <v>275</v>
      </c>
      <c r="BV161" s="29" t="s">
        <v>275</v>
      </c>
      <c r="BW161" s="29" t="s">
        <v>275</v>
      </c>
      <c r="BX161" s="29" t="s">
        <v>275</v>
      </c>
      <c r="BY161" s="27" t="s">
        <v>289</v>
      </c>
      <c r="BZ161" s="27" t="s">
        <v>719</v>
      </c>
      <c r="CA161" s="27"/>
    </row>
    <row r="162" spans="1:79">
      <c r="A162" s="27" t="s">
        <v>720</v>
      </c>
      <c r="B162" s="27" t="s">
        <v>721</v>
      </c>
      <c r="C162" s="27" t="s">
        <v>274</v>
      </c>
      <c r="D162" s="27"/>
      <c r="E162" s="27"/>
      <c r="F162" s="29" t="s">
        <v>275</v>
      </c>
      <c r="G162" s="29" t="s">
        <v>275</v>
      </c>
      <c r="H162" s="29" t="s">
        <v>275</v>
      </c>
      <c r="I162" s="29" t="s">
        <v>275</v>
      </c>
      <c r="J162" s="29" t="s">
        <v>275</v>
      </c>
      <c r="K162" s="29" t="s">
        <v>275</v>
      </c>
      <c r="L162" s="29" t="s">
        <v>275</v>
      </c>
      <c r="M162" s="29" t="s">
        <v>275</v>
      </c>
      <c r="N162" s="29" t="s">
        <v>275</v>
      </c>
      <c r="O162" s="29" t="s">
        <v>275</v>
      </c>
      <c r="P162" s="29" t="s">
        <v>275</v>
      </c>
      <c r="Q162" s="29" t="s">
        <v>275</v>
      </c>
      <c r="R162" s="29">
        <v>18.29</v>
      </c>
      <c r="S162" s="29">
        <v>17.14</v>
      </c>
      <c r="T162" s="29">
        <v>24.57</v>
      </c>
      <c r="U162" s="29">
        <v>20.56</v>
      </c>
      <c r="V162" s="29">
        <v>17.940000000000001</v>
      </c>
      <c r="W162" s="29">
        <v>19.27</v>
      </c>
      <c r="X162" s="29">
        <v>5.28</v>
      </c>
      <c r="Y162" s="29">
        <v>5.38</v>
      </c>
      <c r="Z162" s="29">
        <v>-1.03</v>
      </c>
      <c r="AA162" s="29">
        <v>22.85</v>
      </c>
      <c r="AB162" s="29">
        <v>14.94</v>
      </c>
      <c r="AC162" s="29">
        <v>4.12</v>
      </c>
      <c r="AD162" s="29">
        <v>3.98</v>
      </c>
      <c r="AE162" s="29">
        <v>8.64</v>
      </c>
      <c r="AF162" s="29">
        <v>15.01</v>
      </c>
      <c r="AG162" s="29">
        <v>11.27</v>
      </c>
      <c r="AH162" s="29">
        <v>15.83</v>
      </c>
      <c r="AI162" s="29">
        <v>3.58</v>
      </c>
      <c r="AJ162" s="29">
        <v>5.05</v>
      </c>
      <c r="AK162" s="29">
        <v>6.5</v>
      </c>
      <c r="AL162" s="29">
        <v>4.38</v>
      </c>
      <c r="AM162" s="29">
        <v>3.63</v>
      </c>
      <c r="AN162" s="29">
        <v>7.73</v>
      </c>
      <c r="AO162" s="29">
        <v>7.59</v>
      </c>
      <c r="AP162" s="29">
        <v>6.71</v>
      </c>
      <c r="AQ162" s="29">
        <v>5.25</v>
      </c>
      <c r="AR162" s="29">
        <v>6.54</v>
      </c>
      <c r="AS162" s="29">
        <v>8.7100000000000009</v>
      </c>
      <c r="AT162" s="29">
        <v>9.26</v>
      </c>
      <c r="AU162" s="29">
        <v>10.89</v>
      </c>
      <c r="AV162" s="30">
        <v>10.5</v>
      </c>
      <c r="AW162" s="31">
        <v>9.5</v>
      </c>
      <c r="AX162" s="31">
        <v>10</v>
      </c>
      <c r="AY162" s="31">
        <v>9.1</v>
      </c>
      <c r="AZ162" s="31">
        <v>8.8000000000000007</v>
      </c>
      <c r="BA162" s="31">
        <v>9</v>
      </c>
      <c r="BB162" s="29" t="s">
        <v>275</v>
      </c>
      <c r="BC162" s="29" t="s">
        <v>275</v>
      </c>
      <c r="BD162" s="29" t="s">
        <v>275</v>
      </c>
      <c r="BE162" s="29" t="s">
        <v>275</v>
      </c>
      <c r="BF162" s="29" t="s">
        <v>275</v>
      </c>
      <c r="BG162" s="29" t="s">
        <v>275</v>
      </c>
      <c r="BH162" s="29" t="s">
        <v>275</v>
      </c>
      <c r="BI162" s="29" t="s">
        <v>275</v>
      </c>
      <c r="BJ162" s="29" t="s">
        <v>275</v>
      </c>
      <c r="BK162" s="29" t="s">
        <v>275</v>
      </c>
      <c r="BL162" s="29" t="s">
        <v>275</v>
      </c>
      <c r="BM162" s="29" t="s">
        <v>275</v>
      </c>
      <c r="BN162" s="29" t="s">
        <v>275</v>
      </c>
      <c r="BO162" s="29" t="s">
        <v>275</v>
      </c>
      <c r="BP162" s="29" t="s">
        <v>275</v>
      </c>
      <c r="BQ162" s="29" t="s">
        <v>275</v>
      </c>
      <c r="BR162" s="29" t="s">
        <v>275</v>
      </c>
      <c r="BS162" s="29" t="s">
        <v>275</v>
      </c>
      <c r="BT162" s="29" t="s">
        <v>275</v>
      </c>
      <c r="BU162" s="29" t="s">
        <v>275</v>
      </c>
      <c r="BV162" s="29" t="s">
        <v>275</v>
      </c>
      <c r="BW162" s="29" t="s">
        <v>275</v>
      </c>
      <c r="BX162" s="29" t="s">
        <v>275</v>
      </c>
      <c r="BY162" s="27" t="s">
        <v>289</v>
      </c>
      <c r="BZ162" s="27" t="s">
        <v>722</v>
      </c>
      <c r="CA162" s="27"/>
    </row>
    <row r="163" spans="1:79">
      <c r="A163" s="27" t="s">
        <v>723</v>
      </c>
      <c r="B163" s="27" t="s">
        <v>724</v>
      </c>
      <c r="C163" s="27" t="s">
        <v>274</v>
      </c>
      <c r="D163" s="27" t="s">
        <v>288</v>
      </c>
      <c r="E163" s="27" t="s">
        <v>282</v>
      </c>
      <c r="F163" s="29">
        <v>4778.7</v>
      </c>
      <c r="G163" s="29">
        <v>5897.9</v>
      </c>
      <c r="H163" s="29">
        <v>9603.2000000000007</v>
      </c>
      <c r="I163" s="29">
        <v>11168</v>
      </c>
      <c r="J163" s="29">
        <v>11803.4</v>
      </c>
      <c r="K163" s="29">
        <v>14497.1</v>
      </c>
      <c r="L163" s="29">
        <v>19469.099999999999</v>
      </c>
      <c r="M163" s="29">
        <v>24543.7</v>
      </c>
      <c r="N163" s="29">
        <v>29745.1</v>
      </c>
      <c r="O163" s="29">
        <v>35677.199999999997</v>
      </c>
      <c r="P163" s="29">
        <v>44131.7</v>
      </c>
      <c r="Q163" s="29">
        <v>54204.7</v>
      </c>
      <c r="R163" s="29">
        <v>64764.9</v>
      </c>
      <c r="S163" s="29">
        <v>75893.899999999994</v>
      </c>
      <c r="T163" s="29">
        <v>87459.9</v>
      </c>
      <c r="U163" s="29">
        <v>101665.9</v>
      </c>
      <c r="V163" s="29">
        <v>114774.8</v>
      </c>
      <c r="W163" s="29">
        <v>128931</v>
      </c>
      <c r="X163" s="29">
        <v>121731.1</v>
      </c>
      <c r="Y163" s="29">
        <v>170659.4</v>
      </c>
      <c r="Z163" s="29">
        <v>196714.5</v>
      </c>
      <c r="AA163" s="29">
        <v>246720.5</v>
      </c>
      <c r="AB163" s="29">
        <v>283580.79999999999</v>
      </c>
      <c r="AC163" s="29">
        <v>298952.90000000002</v>
      </c>
      <c r="AD163" s="29">
        <v>321727.7</v>
      </c>
      <c r="AE163" s="29">
        <v>332344.90000000002</v>
      </c>
      <c r="AF163" s="29">
        <v>371087.6</v>
      </c>
      <c r="AG163" s="29">
        <v>316382.7</v>
      </c>
      <c r="AH163" s="29">
        <v>330623.7</v>
      </c>
      <c r="AI163" s="29">
        <v>389394.5</v>
      </c>
      <c r="AJ163" s="29">
        <v>427791.6</v>
      </c>
      <c r="AK163" s="29">
        <v>442077.5</v>
      </c>
      <c r="AL163" s="29">
        <v>470010.6</v>
      </c>
      <c r="AM163" s="29">
        <v>515643.4</v>
      </c>
      <c r="AN163" s="29">
        <v>585822.6</v>
      </c>
      <c r="AO163" s="29">
        <v>708452.9</v>
      </c>
      <c r="AP163" s="29">
        <v>795531.1</v>
      </c>
      <c r="AQ163" s="29">
        <v>849862.4</v>
      </c>
      <c r="AR163" s="29">
        <v>865851.8</v>
      </c>
      <c r="AS163" s="29">
        <v>952922.8</v>
      </c>
      <c r="AT163" s="29">
        <v>1197828.8999999999</v>
      </c>
      <c r="AU163" s="29">
        <v>1372336.6</v>
      </c>
      <c r="AV163" s="30">
        <v>1344890</v>
      </c>
      <c r="AW163" s="31">
        <v>1425583</v>
      </c>
      <c r="AX163" s="31">
        <v>1532502</v>
      </c>
      <c r="AY163" s="31">
        <v>1632115</v>
      </c>
      <c r="AZ163" s="31">
        <v>1728409</v>
      </c>
      <c r="BA163" s="31">
        <v>1839028</v>
      </c>
      <c r="BB163" s="29" t="s">
        <v>275</v>
      </c>
      <c r="BC163" s="29" t="s">
        <v>275</v>
      </c>
      <c r="BD163" s="29" t="s">
        <v>275</v>
      </c>
      <c r="BE163" s="29" t="s">
        <v>275</v>
      </c>
      <c r="BF163" s="29" t="s">
        <v>275</v>
      </c>
      <c r="BG163" s="29" t="s">
        <v>275</v>
      </c>
      <c r="BH163" s="29" t="s">
        <v>275</v>
      </c>
      <c r="BI163" s="29" t="s">
        <v>275</v>
      </c>
      <c r="BJ163" s="29" t="s">
        <v>275</v>
      </c>
      <c r="BK163" s="29" t="s">
        <v>275</v>
      </c>
      <c r="BL163" s="29" t="s">
        <v>275</v>
      </c>
      <c r="BM163" s="29" t="s">
        <v>275</v>
      </c>
      <c r="BN163" s="29" t="s">
        <v>275</v>
      </c>
      <c r="BO163" s="29" t="s">
        <v>275</v>
      </c>
      <c r="BP163" s="29" t="s">
        <v>275</v>
      </c>
      <c r="BQ163" s="29" t="s">
        <v>275</v>
      </c>
      <c r="BR163" s="29" t="s">
        <v>275</v>
      </c>
      <c r="BS163" s="29" t="s">
        <v>275</v>
      </c>
      <c r="BT163" s="29" t="s">
        <v>275</v>
      </c>
      <c r="BU163" s="29" t="s">
        <v>275</v>
      </c>
      <c r="BV163" s="29" t="s">
        <v>275</v>
      </c>
      <c r="BW163" s="29" t="s">
        <v>275</v>
      </c>
      <c r="BX163" s="29" t="s">
        <v>275</v>
      </c>
      <c r="BY163" s="27" t="s">
        <v>289</v>
      </c>
      <c r="BZ163" s="27" t="s">
        <v>725</v>
      </c>
      <c r="CA163" s="27"/>
    </row>
    <row r="164" spans="1:79">
      <c r="A164" s="27" t="s">
        <v>726</v>
      </c>
      <c r="B164" s="27" t="s">
        <v>727</v>
      </c>
      <c r="C164" s="27" t="s">
        <v>274</v>
      </c>
      <c r="D164" s="27" t="s">
        <v>288</v>
      </c>
      <c r="E164" s="27" t="s">
        <v>282</v>
      </c>
      <c r="F164" s="29">
        <v>8308.7000000000007</v>
      </c>
      <c r="G164" s="29">
        <v>11916.2</v>
      </c>
      <c r="H164" s="29">
        <v>14810.5</v>
      </c>
      <c r="I164" s="29">
        <v>18838.7</v>
      </c>
      <c r="J164" s="29">
        <v>23901</v>
      </c>
      <c r="K164" s="29">
        <v>27664.400000000001</v>
      </c>
      <c r="L164" s="29">
        <v>35150.9</v>
      </c>
      <c r="M164" s="29">
        <v>46617.3</v>
      </c>
      <c r="N164" s="29">
        <v>62641.599999999999</v>
      </c>
      <c r="O164" s="29">
        <v>80527</v>
      </c>
      <c r="P164" s="29">
        <v>101472</v>
      </c>
      <c r="Q164" s="29">
        <v>119825.2</v>
      </c>
      <c r="R164" s="29">
        <v>146704</v>
      </c>
      <c r="S164" s="29">
        <v>172377.1</v>
      </c>
      <c r="T164" s="29">
        <v>213198</v>
      </c>
      <c r="U164" s="29">
        <v>268934.5</v>
      </c>
      <c r="V164" s="29">
        <v>317540.8</v>
      </c>
      <c r="W164" s="29">
        <v>388375.9</v>
      </c>
      <c r="X164" s="29">
        <v>517933.2</v>
      </c>
      <c r="Y164" s="29">
        <v>501885</v>
      </c>
      <c r="Z164" s="29">
        <v>510984.4</v>
      </c>
      <c r="AA164" s="29">
        <v>518258.8</v>
      </c>
      <c r="AB164" s="29">
        <v>588494.80000000005</v>
      </c>
      <c r="AC164" s="29">
        <v>599116.5</v>
      </c>
      <c r="AD164" s="29">
        <v>632994.80000000005</v>
      </c>
      <c r="AE164" s="29">
        <v>689103.8</v>
      </c>
      <c r="AF164" s="29">
        <v>778174.5</v>
      </c>
      <c r="AG164" s="29">
        <v>957229.2</v>
      </c>
      <c r="AH164" s="29">
        <v>1095263.8</v>
      </c>
      <c r="AI164" s="29">
        <v>1177455.5</v>
      </c>
      <c r="AJ164" s="29">
        <v>1232738.3999999999</v>
      </c>
      <c r="AK164" s="29">
        <v>1309380.8999999999</v>
      </c>
      <c r="AL164" s="29">
        <v>1365631</v>
      </c>
      <c r="AM164" s="29">
        <v>1405151.6</v>
      </c>
      <c r="AN164" s="29">
        <v>1491411.4</v>
      </c>
      <c r="AO164" s="29">
        <v>1538922.1</v>
      </c>
      <c r="AP164" s="29">
        <v>1611928</v>
      </c>
      <c r="AQ164" s="29">
        <v>1680491.2</v>
      </c>
      <c r="AR164" s="29">
        <v>1834510.6</v>
      </c>
      <c r="AS164" s="29">
        <v>1960686.8</v>
      </c>
      <c r="AT164" s="29">
        <v>2002006.8</v>
      </c>
      <c r="AU164" s="29">
        <v>2241351</v>
      </c>
      <c r="AV164" s="30">
        <v>2377208</v>
      </c>
      <c r="AW164" s="31">
        <v>2557062</v>
      </c>
      <c r="AX164" s="31">
        <v>2804599</v>
      </c>
      <c r="AY164" s="31">
        <v>3017257</v>
      </c>
      <c r="AZ164" s="31">
        <v>3237120</v>
      </c>
      <c r="BA164" s="31">
        <v>3484020</v>
      </c>
      <c r="BB164" s="29" t="s">
        <v>275</v>
      </c>
      <c r="BC164" s="29" t="s">
        <v>275</v>
      </c>
      <c r="BD164" s="29" t="s">
        <v>275</v>
      </c>
      <c r="BE164" s="29" t="s">
        <v>275</v>
      </c>
      <c r="BF164" s="29" t="s">
        <v>275</v>
      </c>
      <c r="BG164" s="29" t="s">
        <v>275</v>
      </c>
      <c r="BH164" s="29" t="s">
        <v>275</v>
      </c>
      <c r="BI164" s="29" t="s">
        <v>275</v>
      </c>
      <c r="BJ164" s="29" t="s">
        <v>275</v>
      </c>
      <c r="BK164" s="29" t="s">
        <v>275</v>
      </c>
      <c r="BL164" s="29" t="s">
        <v>275</v>
      </c>
      <c r="BM164" s="29" t="s">
        <v>275</v>
      </c>
      <c r="BN164" s="29" t="s">
        <v>275</v>
      </c>
      <c r="BO164" s="29" t="s">
        <v>275</v>
      </c>
      <c r="BP164" s="29" t="s">
        <v>275</v>
      </c>
      <c r="BQ164" s="29" t="s">
        <v>275</v>
      </c>
      <c r="BR164" s="29" t="s">
        <v>275</v>
      </c>
      <c r="BS164" s="29" t="s">
        <v>275</v>
      </c>
      <c r="BT164" s="29" t="s">
        <v>275</v>
      </c>
      <c r="BU164" s="29" t="s">
        <v>275</v>
      </c>
      <c r="BV164" s="29" t="s">
        <v>275</v>
      </c>
      <c r="BW164" s="29" t="s">
        <v>275</v>
      </c>
      <c r="BX164" s="29" t="s">
        <v>275</v>
      </c>
      <c r="BY164" s="27" t="s">
        <v>276</v>
      </c>
      <c r="BZ164" s="27" t="s">
        <v>728</v>
      </c>
      <c r="CA164" s="27"/>
    </row>
    <row r="165" spans="1:79">
      <c r="A165" s="27" t="s">
        <v>729</v>
      </c>
      <c r="B165" s="27" t="s">
        <v>730</v>
      </c>
      <c r="C165" s="27" t="s">
        <v>274</v>
      </c>
      <c r="D165" s="27" t="s">
        <v>288</v>
      </c>
      <c r="E165" s="27" t="s">
        <v>282</v>
      </c>
      <c r="F165" s="29">
        <v>13087.4</v>
      </c>
      <c r="G165" s="29">
        <v>17814.099999999999</v>
      </c>
      <c r="H165" s="29">
        <v>24413.7</v>
      </c>
      <c r="I165" s="29">
        <v>30006.7</v>
      </c>
      <c r="J165" s="29">
        <v>35704.400000000001</v>
      </c>
      <c r="K165" s="29">
        <v>42161.5</v>
      </c>
      <c r="L165" s="29">
        <v>54620</v>
      </c>
      <c r="M165" s="29">
        <v>71161</v>
      </c>
      <c r="N165" s="29">
        <v>92386.7</v>
      </c>
      <c r="O165" s="29">
        <v>116204.2</v>
      </c>
      <c r="P165" s="29">
        <v>145603.70000000001</v>
      </c>
      <c r="Q165" s="29">
        <v>174029.9</v>
      </c>
      <c r="R165" s="29">
        <v>211468.9</v>
      </c>
      <c r="S165" s="29">
        <v>248271</v>
      </c>
      <c r="T165" s="29">
        <v>300657.90000000002</v>
      </c>
      <c r="U165" s="29">
        <v>370600.4</v>
      </c>
      <c r="V165" s="29">
        <v>432315.6</v>
      </c>
      <c r="W165" s="29">
        <v>517306.9</v>
      </c>
      <c r="X165" s="29">
        <v>639664.30000000005</v>
      </c>
      <c r="Y165" s="29">
        <v>672544.4</v>
      </c>
      <c r="Z165" s="29">
        <v>707698.9</v>
      </c>
      <c r="AA165" s="29">
        <v>764979.3</v>
      </c>
      <c r="AB165" s="29">
        <v>872075.6</v>
      </c>
      <c r="AC165" s="29">
        <v>898069.4</v>
      </c>
      <c r="AD165" s="29">
        <v>954722.5</v>
      </c>
      <c r="AE165" s="29">
        <v>1021448.7</v>
      </c>
      <c r="AF165" s="29">
        <v>1149262.1000000001</v>
      </c>
      <c r="AG165" s="29">
        <v>1273611.8999999999</v>
      </c>
      <c r="AH165" s="29">
        <v>1425887.5</v>
      </c>
      <c r="AI165" s="29">
        <v>1566850</v>
      </c>
      <c r="AJ165" s="29">
        <v>1660530</v>
      </c>
      <c r="AK165" s="29">
        <v>1751458.4</v>
      </c>
      <c r="AL165" s="29">
        <v>1835641.6</v>
      </c>
      <c r="AM165" s="29">
        <v>1920795</v>
      </c>
      <c r="AN165" s="29">
        <v>2077234</v>
      </c>
      <c r="AO165" s="29">
        <v>2247375</v>
      </c>
      <c r="AP165" s="29">
        <v>2407459.1</v>
      </c>
      <c r="AQ165" s="29">
        <v>2530353.6</v>
      </c>
      <c r="AR165" s="29">
        <v>2700362.4</v>
      </c>
      <c r="AS165" s="29">
        <v>2913609.6</v>
      </c>
      <c r="AT165" s="29">
        <v>3199835.7</v>
      </c>
      <c r="AU165" s="29">
        <v>3613687.6</v>
      </c>
      <c r="AV165" s="30">
        <v>3722098</v>
      </c>
      <c r="AW165" s="31">
        <v>3982645</v>
      </c>
      <c r="AX165" s="31">
        <v>4337101</v>
      </c>
      <c r="AY165" s="31">
        <v>4649372</v>
      </c>
      <c r="AZ165" s="31">
        <v>4965529</v>
      </c>
      <c r="BA165" s="31">
        <v>5323047</v>
      </c>
      <c r="BB165" s="29" t="s">
        <v>275</v>
      </c>
      <c r="BC165" s="29" t="s">
        <v>275</v>
      </c>
      <c r="BD165" s="29" t="s">
        <v>275</v>
      </c>
      <c r="BE165" s="29" t="s">
        <v>275</v>
      </c>
      <c r="BF165" s="29" t="s">
        <v>275</v>
      </c>
      <c r="BG165" s="29" t="s">
        <v>275</v>
      </c>
      <c r="BH165" s="29" t="s">
        <v>275</v>
      </c>
      <c r="BI165" s="29" t="s">
        <v>275</v>
      </c>
      <c r="BJ165" s="29" t="s">
        <v>275</v>
      </c>
      <c r="BK165" s="29" t="s">
        <v>275</v>
      </c>
      <c r="BL165" s="29" t="s">
        <v>275</v>
      </c>
      <c r="BM165" s="29" t="s">
        <v>275</v>
      </c>
      <c r="BN165" s="29" t="s">
        <v>275</v>
      </c>
      <c r="BO165" s="29" t="s">
        <v>275</v>
      </c>
      <c r="BP165" s="29" t="s">
        <v>275</v>
      </c>
      <c r="BQ165" s="29" t="s">
        <v>275</v>
      </c>
      <c r="BR165" s="29" t="s">
        <v>275</v>
      </c>
      <c r="BS165" s="29" t="s">
        <v>275</v>
      </c>
      <c r="BT165" s="29" t="s">
        <v>275</v>
      </c>
      <c r="BU165" s="29" t="s">
        <v>275</v>
      </c>
      <c r="BV165" s="29" t="s">
        <v>275</v>
      </c>
      <c r="BW165" s="29" t="s">
        <v>275</v>
      </c>
      <c r="BX165" s="29" t="s">
        <v>275</v>
      </c>
      <c r="BY165" s="27" t="s">
        <v>289</v>
      </c>
      <c r="BZ165" s="27" t="s">
        <v>731</v>
      </c>
      <c r="CA165" s="27"/>
    </row>
    <row r="166" spans="1:79">
      <c r="A166" s="27" t="s">
        <v>732</v>
      </c>
      <c r="B166" s="27" t="s">
        <v>733</v>
      </c>
      <c r="C166" s="27" t="s">
        <v>274</v>
      </c>
      <c r="D166" s="27"/>
      <c r="E166" s="27"/>
      <c r="F166" s="29" t="s">
        <v>275</v>
      </c>
      <c r="G166" s="29">
        <v>23.42</v>
      </c>
      <c r="H166" s="29">
        <v>62.82</v>
      </c>
      <c r="I166" s="29">
        <v>16.3</v>
      </c>
      <c r="J166" s="29">
        <v>5.69</v>
      </c>
      <c r="K166" s="29">
        <v>22.82</v>
      </c>
      <c r="L166" s="29">
        <v>34.299999999999997</v>
      </c>
      <c r="M166" s="29">
        <v>26.07</v>
      </c>
      <c r="N166" s="29">
        <v>21.19</v>
      </c>
      <c r="O166" s="29">
        <v>19.940000000000001</v>
      </c>
      <c r="P166" s="29">
        <v>23.7</v>
      </c>
      <c r="Q166" s="29">
        <v>22.82</v>
      </c>
      <c r="R166" s="29">
        <v>19.48</v>
      </c>
      <c r="S166" s="29">
        <v>17.18</v>
      </c>
      <c r="T166" s="29">
        <v>15.24</v>
      </c>
      <c r="U166" s="29">
        <v>16.239999999999998</v>
      </c>
      <c r="V166" s="29">
        <v>12.89</v>
      </c>
      <c r="W166" s="29">
        <v>12.33</v>
      </c>
      <c r="X166" s="29">
        <v>-5.58</v>
      </c>
      <c r="Y166" s="29">
        <v>40.19</v>
      </c>
      <c r="Z166" s="29">
        <v>15.27</v>
      </c>
      <c r="AA166" s="29">
        <v>25.42</v>
      </c>
      <c r="AB166" s="29">
        <v>14.94</v>
      </c>
      <c r="AC166" s="29">
        <v>5.42</v>
      </c>
      <c r="AD166" s="29">
        <v>7.62</v>
      </c>
      <c r="AE166" s="29">
        <v>3.3</v>
      </c>
      <c r="AF166" s="29">
        <v>11.66</v>
      </c>
      <c r="AG166" s="29">
        <v>-14.74</v>
      </c>
      <c r="AH166" s="29">
        <v>4.5</v>
      </c>
      <c r="AI166" s="29">
        <v>17.78</v>
      </c>
      <c r="AJ166" s="29">
        <v>9.86</v>
      </c>
      <c r="AK166" s="29">
        <v>3.34</v>
      </c>
      <c r="AL166" s="29">
        <v>6.32</v>
      </c>
      <c r="AM166" s="29">
        <v>9.7100000000000009</v>
      </c>
      <c r="AN166" s="29">
        <v>13.61</v>
      </c>
      <c r="AO166" s="29">
        <v>20.93</v>
      </c>
      <c r="AP166" s="29">
        <v>12.29</v>
      </c>
      <c r="AQ166" s="29">
        <v>6.83</v>
      </c>
      <c r="AR166" s="29">
        <v>1.88</v>
      </c>
      <c r="AS166" s="29">
        <v>10.06</v>
      </c>
      <c r="AT166" s="29">
        <v>25.7</v>
      </c>
      <c r="AU166" s="29">
        <v>14.57</v>
      </c>
      <c r="AV166" s="30">
        <v>-2</v>
      </c>
      <c r="AW166" s="31">
        <v>6</v>
      </c>
      <c r="AX166" s="31">
        <v>7.5</v>
      </c>
      <c r="AY166" s="31">
        <v>6.5</v>
      </c>
      <c r="AZ166" s="31">
        <v>5.9</v>
      </c>
      <c r="BA166" s="31">
        <v>6.4</v>
      </c>
      <c r="BB166" s="29" t="s">
        <v>275</v>
      </c>
      <c r="BC166" s="29" t="s">
        <v>275</v>
      </c>
      <c r="BD166" s="29" t="s">
        <v>275</v>
      </c>
      <c r="BE166" s="29" t="s">
        <v>275</v>
      </c>
      <c r="BF166" s="29" t="s">
        <v>275</v>
      </c>
      <c r="BG166" s="29" t="s">
        <v>275</v>
      </c>
      <c r="BH166" s="29" t="s">
        <v>275</v>
      </c>
      <c r="BI166" s="29" t="s">
        <v>275</v>
      </c>
      <c r="BJ166" s="29" t="s">
        <v>275</v>
      </c>
      <c r="BK166" s="29" t="s">
        <v>275</v>
      </c>
      <c r="BL166" s="29" t="s">
        <v>275</v>
      </c>
      <c r="BM166" s="29" t="s">
        <v>275</v>
      </c>
      <c r="BN166" s="29" t="s">
        <v>275</v>
      </c>
      <c r="BO166" s="29" t="s">
        <v>275</v>
      </c>
      <c r="BP166" s="29" t="s">
        <v>275</v>
      </c>
      <c r="BQ166" s="29" t="s">
        <v>275</v>
      </c>
      <c r="BR166" s="29" t="s">
        <v>275</v>
      </c>
      <c r="BS166" s="29" t="s">
        <v>275</v>
      </c>
      <c r="BT166" s="29" t="s">
        <v>275</v>
      </c>
      <c r="BU166" s="29" t="s">
        <v>275</v>
      </c>
      <c r="BV166" s="29" t="s">
        <v>275</v>
      </c>
      <c r="BW166" s="29" t="s">
        <v>275</v>
      </c>
      <c r="BX166" s="29" t="s">
        <v>275</v>
      </c>
      <c r="BY166" s="27" t="s">
        <v>276</v>
      </c>
      <c r="BZ166" s="27" t="s">
        <v>734</v>
      </c>
      <c r="CA166" s="27"/>
    </row>
    <row r="167" spans="1:79">
      <c r="A167" s="27" t="s">
        <v>735</v>
      </c>
      <c r="B167" s="27" t="s">
        <v>736</v>
      </c>
      <c r="C167" s="27" t="s">
        <v>274</v>
      </c>
      <c r="D167" s="27"/>
      <c r="E167" s="27"/>
      <c r="F167" s="29" t="s">
        <v>275</v>
      </c>
      <c r="G167" s="29">
        <v>36.119999999999997</v>
      </c>
      <c r="H167" s="29">
        <v>37.049999999999997</v>
      </c>
      <c r="I167" s="29">
        <v>22.91</v>
      </c>
      <c r="J167" s="29">
        <v>18.989999999999998</v>
      </c>
      <c r="K167" s="29">
        <v>18.09</v>
      </c>
      <c r="L167" s="29">
        <v>29.55</v>
      </c>
      <c r="M167" s="29">
        <v>30.28</v>
      </c>
      <c r="N167" s="29">
        <v>29.83</v>
      </c>
      <c r="O167" s="29">
        <v>25.78</v>
      </c>
      <c r="P167" s="29">
        <v>25.3</v>
      </c>
      <c r="Q167" s="29">
        <v>19.52</v>
      </c>
      <c r="R167" s="29">
        <v>21.51</v>
      </c>
      <c r="S167" s="29">
        <v>17.399999999999999</v>
      </c>
      <c r="T167" s="29">
        <v>21.1</v>
      </c>
      <c r="U167" s="29">
        <v>23.26</v>
      </c>
      <c r="V167" s="29">
        <v>16.649999999999999</v>
      </c>
      <c r="W167" s="29">
        <v>19.66</v>
      </c>
      <c r="X167" s="29">
        <v>23.65</v>
      </c>
      <c r="Y167" s="29">
        <v>5.14</v>
      </c>
      <c r="Z167" s="29">
        <v>5.23</v>
      </c>
      <c r="AA167" s="29">
        <v>8.09</v>
      </c>
      <c r="AB167" s="29">
        <v>14</v>
      </c>
      <c r="AC167" s="29">
        <v>2.98</v>
      </c>
      <c r="AD167" s="29">
        <v>6.31</v>
      </c>
      <c r="AE167" s="29">
        <v>6.99</v>
      </c>
      <c r="AF167" s="29">
        <v>12.51</v>
      </c>
      <c r="AG167" s="29">
        <v>10.82</v>
      </c>
      <c r="AH167" s="29">
        <v>11.96</v>
      </c>
      <c r="AI167" s="29">
        <v>9.89</v>
      </c>
      <c r="AJ167" s="29">
        <v>5.98</v>
      </c>
      <c r="AK167" s="29">
        <v>5.48</v>
      </c>
      <c r="AL167" s="29">
        <v>4.8099999999999996</v>
      </c>
      <c r="AM167" s="29">
        <v>4.6399999999999997</v>
      </c>
      <c r="AN167" s="29">
        <v>8.14</v>
      </c>
      <c r="AO167" s="29">
        <v>8.19</v>
      </c>
      <c r="AP167" s="29">
        <v>7.12</v>
      </c>
      <c r="AQ167" s="29">
        <v>5.1100000000000003</v>
      </c>
      <c r="AR167" s="29">
        <v>6.72</v>
      </c>
      <c r="AS167" s="29">
        <v>7.9</v>
      </c>
      <c r="AT167" s="29">
        <v>9.82</v>
      </c>
      <c r="AU167" s="29">
        <v>12.93</v>
      </c>
      <c r="AV167" s="30">
        <v>3</v>
      </c>
      <c r="AW167" s="31">
        <v>7</v>
      </c>
      <c r="AX167" s="31">
        <v>8.9</v>
      </c>
      <c r="AY167" s="31">
        <v>7.2</v>
      </c>
      <c r="AZ167" s="31">
        <v>6.8</v>
      </c>
      <c r="BA167" s="31">
        <v>7.2</v>
      </c>
      <c r="BB167" s="29" t="s">
        <v>275</v>
      </c>
      <c r="BC167" s="29" t="s">
        <v>275</v>
      </c>
      <c r="BD167" s="29" t="s">
        <v>275</v>
      </c>
      <c r="BE167" s="29" t="s">
        <v>275</v>
      </c>
      <c r="BF167" s="29" t="s">
        <v>275</v>
      </c>
      <c r="BG167" s="29" t="s">
        <v>275</v>
      </c>
      <c r="BH167" s="29" t="s">
        <v>275</v>
      </c>
      <c r="BI167" s="29" t="s">
        <v>275</v>
      </c>
      <c r="BJ167" s="29" t="s">
        <v>275</v>
      </c>
      <c r="BK167" s="29" t="s">
        <v>275</v>
      </c>
      <c r="BL167" s="29" t="s">
        <v>275</v>
      </c>
      <c r="BM167" s="29" t="s">
        <v>275</v>
      </c>
      <c r="BN167" s="29" t="s">
        <v>275</v>
      </c>
      <c r="BO167" s="29" t="s">
        <v>275</v>
      </c>
      <c r="BP167" s="29" t="s">
        <v>275</v>
      </c>
      <c r="BQ167" s="29" t="s">
        <v>275</v>
      </c>
      <c r="BR167" s="29" t="s">
        <v>275</v>
      </c>
      <c r="BS167" s="29" t="s">
        <v>275</v>
      </c>
      <c r="BT167" s="29" t="s">
        <v>275</v>
      </c>
      <c r="BU167" s="29" t="s">
        <v>275</v>
      </c>
      <c r="BV167" s="29" t="s">
        <v>275</v>
      </c>
      <c r="BW167" s="29" t="s">
        <v>275</v>
      </c>
      <c r="BX167" s="29" t="s">
        <v>275</v>
      </c>
      <c r="BY167" s="27" t="s">
        <v>276</v>
      </c>
      <c r="BZ167" s="27" t="s">
        <v>737</v>
      </c>
      <c r="CA167" s="27"/>
    </row>
    <row r="168" spans="1:79">
      <c r="A168" s="28" t="s">
        <v>738</v>
      </c>
      <c r="B168" s="27"/>
      <c r="C168" s="27"/>
      <c r="D168" s="27"/>
      <c r="E168" s="27"/>
      <c r="F168" s="29"/>
      <c r="G168" s="29"/>
      <c r="H168" s="29"/>
      <c r="I168" s="29"/>
      <c r="J168" s="29"/>
      <c r="K168" s="29"/>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c r="BK168" s="29"/>
      <c r="BL168" s="29"/>
      <c r="BM168" s="29"/>
      <c r="BN168" s="29"/>
      <c r="BO168" s="29"/>
      <c r="BP168" s="29"/>
      <c r="BQ168" s="29"/>
      <c r="BR168" s="29"/>
      <c r="BS168" s="29"/>
      <c r="BT168" s="29"/>
      <c r="BU168" s="29"/>
      <c r="BV168" s="29"/>
      <c r="BW168" s="29"/>
      <c r="BX168" s="29"/>
      <c r="BY168" s="27"/>
      <c r="BZ168" s="27"/>
      <c r="CA168" s="27"/>
    </row>
    <row r="169" spans="1:79">
      <c r="A169" s="27" t="s">
        <v>657</v>
      </c>
      <c r="B169" s="27" t="s">
        <v>658</v>
      </c>
      <c r="C169" s="27" t="s">
        <v>274</v>
      </c>
      <c r="D169" s="27"/>
      <c r="E169" s="27"/>
      <c r="F169" s="29">
        <v>18</v>
      </c>
      <c r="G169" s="29">
        <v>17.399999999999999</v>
      </c>
      <c r="H169" s="29">
        <v>11.8</v>
      </c>
      <c r="I169" s="29">
        <v>10</v>
      </c>
      <c r="J169" s="29">
        <v>10</v>
      </c>
      <c r="K169" s="29">
        <v>10</v>
      </c>
      <c r="L169" s="29">
        <v>10</v>
      </c>
      <c r="M169" s="29">
        <v>10</v>
      </c>
      <c r="N169" s="29">
        <v>10.1</v>
      </c>
      <c r="O169" s="29">
        <v>11.3</v>
      </c>
      <c r="P169" s="29">
        <v>10</v>
      </c>
      <c r="Q169" s="29">
        <v>10</v>
      </c>
      <c r="R169" s="29">
        <v>10</v>
      </c>
      <c r="S169" s="29">
        <v>8.6</v>
      </c>
      <c r="T169" s="29">
        <v>8.5</v>
      </c>
      <c r="U169" s="29">
        <v>9</v>
      </c>
      <c r="V169" s="29">
        <v>10</v>
      </c>
      <c r="W169" s="29">
        <v>11.88</v>
      </c>
      <c r="X169" s="29">
        <v>15.28</v>
      </c>
      <c r="Y169" s="29">
        <v>9.4</v>
      </c>
      <c r="Z169" s="29">
        <v>8.5399999999999991</v>
      </c>
      <c r="AA169" s="29">
        <v>7.71</v>
      </c>
      <c r="AB169" s="29">
        <v>6.77</v>
      </c>
      <c r="AC169" s="29">
        <v>6.24</v>
      </c>
      <c r="AD169" s="29">
        <v>5.9</v>
      </c>
      <c r="AE169" s="29">
        <v>5.59</v>
      </c>
      <c r="AF169" s="29">
        <v>5.99</v>
      </c>
      <c r="AG169" s="29">
        <v>6.55</v>
      </c>
      <c r="AH169" s="29">
        <v>7.17</v>
      </c>
      <c r="AI169" s="29">
        <v>5.65</v>
      </c>
      <c r="AJ169" s="29">
        <v>5.51</v>
      </c>
      <c r="AK169" s="29">
        <v>5.76</v>
      </c>
      <c r="AL169" s="29">
        <v>5.4</v>
      </c>
      <c r="AM169" s="29">
        <v>4.6399999999999997</v>
      </c>
      <c r="AN169" s="29">
        <v>4.26</v>
      </c>
      <c r="AO169" s="29">
        <v>3.53</v>
      </c>
      <c r="AP169" s="29">
        <v>3.37</v>
      </c>
      <c r="AQ169" s="29">
        <v>3.48</v>
      </c>
      <c r="AR169" s="29">
        <v>3.66</v>
      </c>
      <c r="AS169" s="29">
        <v>3.45</v>
      </c>
      <c r="AT169" s="29">
        <v>2.8</v>
      </c>
      <c r="AU169" s="29">
        <v>2.88</v>
      </c>
      <c r="AV169" s="30">
        <v>4.0999999999999996</v>
      </c>
      <c r="AW169" s="31">
        <v>4.9000000000000004</v>
      </c>
      <c r="AX169" s="31">
        <v>4.5999999999999996</v>
      </c>
      <c r="AY169" s="31">
        <v>4.5</v>
      </c>
      <c r="AZ169" s="31">
        <v>4.5</v>
      </c>
      <c r="BA169" s="31">
        <v>4.4000000000000004</v>
      </c>
      <c r="BB169" s="29" t="s">
        <v>275</v>
      </c>
      <c r="BC169" s="29" t="s">
        <v>275</v>
      </c>
      <c r="BD169" s="29" t="s">
        <v>275</v>
      </c>
      <c r="BE169" s="29" t="s">
        <v>275</v>
      </c>
      <c r="BF169" s="29" t="s">
        <v>275</v>
      </c>
      <c r="BG169" s="29" t="s">
        <v>275</v>
      </c>
      <c r="BH169" s="29" t="s">
        <v>275</v>
      </c>
      <c r="BI169" s="29" t="s">
        <v>275</v>
      </c>
      <c r="BJ169" s="29" t="s">
        <v>275</v>
      </c>
      <c r="BK169" s="29" t="s">
        <v>275</v>
      </c>
      <c r="BL169" s="29" t="s">
        <v>275</v>
      </c>
      <c r="BM169" s="29" t="s">
        <v>275</v>
      </c>
      <c r="BN169" s="29" t="s">
        <v>275</v>
      </c>
      <c r="BO169" s="29" t="s">
        <v>275</v>
      </c>
      <c r="BP169" s="29" t="s">
        <v>275</v>
      </c>
      <c r="BQ169" s="29" t="s">
        <v>275</v>
      </c>
      <c r="BR169" s="29" t="s">
        <v>275</v>
      </c>
      <c r="BS169" s="29" t="s">
        <v>275</v>
      </c>
      <c r="BT169" s="29" t="s">
        <v>275</v>
      </c>
      <c r="BU169" s="29" t="s">
        <v>275</v>
      </c>
      <c r="BV169" s="29" t="s">
        <v>275</v>
      </c>
      <c r="BW169" s="29" t="s">
        <v>275</v>
      </c>
      <c r="BX169" s="29" t="s">
        <v>275</v>
      </c>
      <c r="BY169" s="27" t="s">
        <v>655</v>
      </c>
      <c r="BZ169" s="27" t="s">
        <v>659</v>
      </c>
      <c r="CA169" s="27"/>
    </row>
    <row r="170" spans="1:79">
      <c r="A170" s="27" t="s">
        <v>739</v>
      </c>
      <c r="B170" s="27" t="s">
        <v>740</v>
      </c>
      <c r="C170" s="27" t="s">
        <v>274</v>
      </c>
      <c r="D170" s="27"/>
      <c r="E170" s="27"/>
      <c r="F170" s="29">
        <v>19.5</v>
      </c>
      <c r="G170" s="29">
        <v>16.2</v>
      </c>
      <c r="H170" s="29">
        <v>8</v>
      </c>
      <c r="I170" s="29">
        <v>8</v>
      </c>
      <c r="J170" s="29">
        <v>9.1999999999999993</v>
      </c>
      <c r="K170" s="29">
        <v>10</v>
      </c>
      <c r="L170" s="29">
        <v>10</v>
      </c>
      <c r="M170" s="29">
        <v>10</v>
      </c>
      <c r="N170" s="29">
        <v>10</v>
      </c>
      <c r="O170" s="29">
        <v>10</v>
      </c>
      <c r="P170" s="29">
        <v>10</v>
      </c>
      <c r="Q170" s="29">
        <v>10</v>
      </c>
      <c r="R170" s="29">
        <v>10</v>
      </c>
      <c r="S170" s="29">
        <v>8.6</v>
      </c>
      <c r="T170" s="29">
        <v>8.5</v>
      </c>
      <c r="U170" s="29">
        <v>8.8000000000000007</v>
      </c>
      <c r="V170" s="29">
        <v>8.8000000000000007</v>
      </c>
      <c r="W170" s="29">
        <v>10.8</v>
      </c>
      <c r="X170" s="29">
        <v>13.29</v>
      </c>
      <c r="Y170" s="29">
        <v>7.95</v>
      </c>
      <c r="Z170" s="29">
        <v>7.94</v>
      </c>
      <c r="AA170" s="29">
        <v>5.79</v>
      </c>
      <c r="AB170" s="29">
        <v>4.95</v>
      </c>
      <c r="AC170" s="29">
        <v>4.25</v>
      </c>
      <c r="AD170" s="29">
        <v>3.87</v>
      </c>
      <c r="AE170" s="29">
        <v>3.72</v>
      </c>
      <c r="AF170" s="29">
        <v>4.5</v>
      </c>
      <c r="AG170" s="29">
        <v>5.17</v>
      </c>
      <c r="AH170" s="29">
        <v>5.87</v>
      </c>
      <c r="AI170" s="29">
        <v>3.48</v>
      </c>
      <c r="AJ170" s="29">
        <v>3.86</v>
      </c>
      <c r="AK170" s="29">
        <v>4.1500000000000004</v>
      </c>
      <c r="AL170" s="29">
        <v>3.7</v>
      </c>
      <c r="AM170" s="29">
        <v>2.89</v>
      </c>
      <c r="AN170" s="29">
        <v>2.54</v>
      </c>
      <c r="AO170" s="29">
        <v>1.81</v>
      </c>
      <c r="AP170" s="29">
        <v>1.56</v>
      </c>
      <c r="AQ170" s="29">
        <v>1.67</v>
      </c>
      <c r="AR170" s="29">
        <v>2.0299999999999998</v>
      </c>
      <c r="AS170" s="29">
        <v>1.85</v>
      </c>
      <c r="AT170" s="29">
        <v>1.1599999999999999</v>
      </c>
      <c r="AU170" s="29">
        <v>1.2</v>
      </c>
      <c r="AV170" s="30">
        <v>2.8</v>
      </c>
      <c r="AW170" s="31">
        <v>3.8</v>
      </c>
      <c r="AX170" s="31">
        <v>3.7</v>
      </c>
      <c r="AY170" s="31">
        <v>3.6</v>
      </c>
      <c r="AZ170" s="31">
        <v>3.7</v>
      </c>
      <c r="BA170" s="31">
        <v>3.6</v>
      </c>
      <c r="BB170" s="29" t="s">
        <v>275</v>
      </c>
      <c r="BC170" s="29" t="s">
        <v>275</v>
      </c>
      <c r="BD170" s="29" t="s">
        <v>275</v>
      </c>
      <c r="BE170" s="29" t="s">
        <v>275</v>
      </c>
      <c r="BF170" s="29" t="s">
        <v>275</v>
      </c>
      <c r="BG170" s="29" t="s">
        <v>275</v>
      </c>
      <c r="BH170" s="29" t="s">
        <v>275</v>
      </c>
      <c r="BI170" s="29" t="s">
        <v>275</v>
      </c>
      <c r="BJ170" s="29" t="s">
        <v>275</v>
      </c>
      <c r="BK170" s="29" t="s">
        <v>275</v>
      </c>
      <c r="BL170" s="29" t="s">
        <v>275</v>
      </c>
      <c r="BM170" s="29" t="s">
        <v>275</v>
      </c>
      <c r="BN170" s="29" t="s">
        <v>275</v>
      </c>
      <c r="BO170" s="29" t="s">
        <v>275</v>
      </c>
      <c r="BP170" s="29" t="s">
        <v>275</v>
      </c>
      <c r="BQ170" s="29" t="s">
        <v>275</v>
      </c>
      <c r="BR170" s="29" t="s">
        <v>275</v>
      </c>
      <c r="BS170" s="29" t="s">
        <v>275</v>
      </c>
      <c r="BT170" s="29" t="s">
        <v>275</v>
      </c>
      <c r="BU170" s="29" t="s">
        <v>275</v>
      </c>
      <c r="BV170" s="29" t="s">
        <v>275</v>
      </c>
      <c r="BW170" s="29" t="s">
        <v>275</v>
      </c>
      <c r="BX170" s="29" t="s">
        <v>275</v>
      </c>
      <c r="BY170" s="27" t="s">
        <v>655</v>
      </c>
      <c r="BZ170" s="27" t="s">
        <v>741</v>
      </c>
      <c r="CA170" s="27"/>
    </row>
    <row r="171" spans="1:79">
      <c r="A171" s="27" t="s">
        <v>742</v>
      </c>
      <c r="B171" s="27" t="s">
        <v>743</v>
      </c>
      <c r="C171" s="27" t="s">
        <v>274</v>
      </c>
      <c r="D171" s="27"/>
      <c r="E171" s="27"/>
      <c r="F171" s="29" t="s">
        <v>275</v>
      </c>
      <c r="G171" s="29" t="s">
        <v>275</v>
      </c>
      <c r="H171" s="29" t="s">
        <v>275</v>
      </c>
      <c r="I171" s="29" t="s">
        <v>275</v>
      </c>
      <c r="J171" s="29" t="s">
        <v>275</v>
      </c>
      <c r="K171" s="29" t="s">
        <v>275</v>
      </c>
      <c r="L171" s="29" t="s">
        <v>275</v>
      </c>
      <c r="M171" s="29" t="s">
        <v>275</v>
      </c>
      <c r="N171" s="29" t="s">
        <v>275</v>
      </c>
      <c r="O171" s="29" t="s">
        <v>275</v>
      </c>
      <c r="P171" s="29" t="s">
        <v>275</v>
      </c>
      <c r="Q171" s="29">
        <v>16.98</v>
      </c>
      <c r="R171" s="29">
        <v>14.32</v>
      </c>
      <c r="S171" s="29">
        <v>12.11</v>
      </c>
      <c r="T171" s="29">
        <v>12.51</v>
      </c>
      <c r="U171" s="29">
        <v>12.55</v>
      </c>
      <c r="V171" s="29">
        <v>12.45</v>
      </c>
      <c r="W171" s="29">
        <v>13.12</v>
      </c>
      <c r="X171" s="29">
        <v>15.04</v>
      </c>
      <c r="Y171" s="29">
        <v>5</v>
      </c>
      <c r="Z171" s="29">
        <v>5.14</v>
      </c>
      <c r="AA171" s="29">
        <v>4.7</v>
      </c>
      <c r="AB171" s="29">
        <v>4.2</v>
      </c>
      <c r="AC171" s="29">
        <v>3.98</v>
      </c>
      <c r="AD171" s="29">
        <v>3.63</v>
      </c>
      <c r="AE171" s="29">
        <v>3.33</v>
      </c>
      <c r="AF171" s="29">
        <v>4.1900000000000004</v>
      </c>
      <c r="AG171" s="29">
        <v>4.7699999999999996</v>
      </c>
      <c r="AH171" s="29">
        <v>4.78</v>
      </c>
      <c r="AI171" s="29">
        <v>1.98</v>
      </c>
      <c r="AJ171" s="29">
        <v>2.16</v>
      </c>
      <c r="AK171" s="29">
        <v>3.09</v>
      </c>
      <c r="AL171" s="29">
        <v>3.08</v>
      </c>
      <c r="AM171" s="29">
        <v>2.58</v>
      </c>
      <c r="AN171" s="29">
        <v>2.33</v>
      </c>
      <c r="AO171" s="29">
        <v>1.65</v>
      </c>
      <c r="AP171" s="29">
        <v>1.34</v>
      </c>
      <c r="AQ171" s="29">
        <v>1.26</v>
      </c>
      <c r="AR171" s="29">
        <v>1.52</v>
      </c>
      <c r="AS171" s="29">
        <v>1.59</v>
      </c>
      <c r="AT171" s="29">
        <v>0.7</v>
      </c>
      <c r="AU171" s="29">
        <v>0.61</v>
      </c>
      <c r="AV171" s="30">
        <v>2</v>
      </c>
      <c r="AW171" s="31">
        <v>3.4</v>
      </c>
      <c r="AX171" s="31">
        <v>3.3</v>
      </c>
      <c r="AY171" s="31">
        <v>2.8</v>
      </c>
      <c r="AZ171" s="31">
        <v>2.5</v>
      </c>
      <c r="BA171" s="31">
        <v>2.5</v>
      </c>
      <c r="BB171" s="29" t="s">
        <v>275</v>
      </c>
      <c r="BC171" s="29" t="s">
        <v>275</v>
      </c>
      <c r="BD171" s="29" t="s">
        <v>275</v>
      </c>
      <c r="BE171" s="29" t="s">
        <v>275</v>
      </c>
      <c r="BF171" s="29" t="s">
        <v>275</v>
      </c>
      <c r="BG171" s="29" t="s">
        <v>275</v>
      </c>
      <c r="BH171" s="29" t="s">
        <v>275</v>
      </c>
      <c r="BI171" s="29" t="s">
        <v>275</v>
      </c>
      <c r="BJ171" s="29" t="s">
        <v>275</v>
      </c>
      <c r="BK171" s="29" t="s">
        <v>275</v>
      </c>
      <c r="BL171" s="29" t="s">
        <v>275</v>
      </c>
      <c r="BM171" s="29" t="s">
        <v>275</v>
      </c>
      <c r="BN171" s="29" t="s">
        <v>275</v>
      </c>
      <c r="BO171" s="29" t="s">
        <v>275</v>
      </c>
      <c r="BP171" s="29" t="s">
        <v>275</v>
      </c>
      <c r="BQ171" s="29" t="s">
        <v>275</v>
      </c>
      <c r="BR171" s="29" t="s">
        <v>275</v>
      </c>
      <c r="BS171" s="29" t="s">
        <v>275</v>
      </c>
      <c r="BT171" s="29" t="s">
        <v>275</v>
      </c>
      <c r="BU171" s="29" t="s">
        <v>275</v>
      </c>
      <c r="BV171" s="29" t="s">
        <v>275</v>
      </c>
      <c r="BW171" s="29" t="s">
        <v>275</v>
      </c>
      <c r="BX171" s="29" t="s">
        <v>275</v>
      </c>
      <c r="BY171" s="27" t="s">
        <v>289</v>
      </c>
      <c r="BZ171" s="27" t="s">
        <v>744</v>
      </c>
      <c r="CA171" s="27"/>
    </row>
    <row r="172" spans="1:79">
      <c r="A172" s="27" t="s">
        <v>745</v>
      </c>
      <c r="B172" s="27" t="s">
        <v>746</v>
      </c>
      <c r="C172" s="27" t="s">
        <v>274</v>
      </c>
      <c r="D172" s="27"/>
      <c r="E172" s="27"/>
      <c r="F172" s="29" t="s">
        <v>275</v>
      </c>
      <c r="G172" s="29" t="s">
        <v>275</v>
      </c>
      <c r="H172" s="29" t="s">
        <v>275</v>
      </c>
      <c r="I172" s="29" t="s">
        <v>275</v>
      </c>
      <c r="J172" s="29" t="s">
        <v>275</v>
      </c>
      <c r="K172" s="29" t="s">
        <v>275</v>
      </c>
      <c r="L172" s="29" t="s">
        <v>275</v>
      </c>
      <c r="M172" s="29" t="s">
        <v>275</v>
      </c>
      <c r="N172" s="29" t="s">
        <v>275</v>
      </c>
      <c r="O172" s="29" t="s">
        <v>275</v>
      </c>
      <c r="P172" s="29" t="s">
        <v>275</v>
      </c>
      <c r="Q172" s="29" t="s">
        <v>275</v>
      </c>
      <c r="R172" s="29" t="s">
        <v>275</v>
      </c>
      <c r="S172" s="29" t="s">
        <v>275</v>
      </c>
      <c r="T172" s="29" t="s">
        <v>275</v>
      </c>
      <c r="U172" s="29" t="s">
        <v>275</v>
      </c>
      <c r="V172" s="29" t="s">
        <v>275</v>
      </c>
      <c r="W172" s="29" t="s">
        <v>275</v>
      </c>
      <c r="X172" s="29" t="s">
        <v>275</v>
      </c>
      <c r="Y172" s="29" t="s">
        <v>275</v>
      </c>
      <c r="Z172" s="29">
        <v>7.76</v>
      </c>
      <c r="AA172" s="29">
        <v>6.86</v>
      </c>
      <c r="AB172" s="29">
        <v>6.59</v>
      </c>
      <c r="AC172" s="29">
        <v>5.05</v>
      </c>
      <c r="AD172" s="29">
        <v>4.7300000000000004</v>
      </c>
      <c r="AE172" s="29">
        <v>4.95</v>
      </c>
      <c r="AF172" s="29">
        <v>5.15</v>
      </c>
      <c r="AG172" s="29">
        <v>5.35</v>
      </c>
      <c r="AH172" s="29">
        <v>5.57</v>
      </c>
      <c r="AI172" s="29">
        <v>5.17</v>
      </c>
      <c r="AJ172" s="29">
        <v>4.7699999999999996</v>
      </c>
      <c r="AK172" s="29">
        <v>4.2</v>
      </c>
      <c r="AL172" s="29">
        <v>3.45</v>
      </c>
      <c r="AM172" s="29">
        <v>3.28</v>
      </c>
      <c r="AN172" s="29">
        <v>3.19</v>
      </c>
      <c r="AO172" s="29">
        <v>2.31</v>
      </c>
      <c r="AP172" s="29">
        <v>1.75</v>
      </c>
      <c r="AQ172" s="29">
        <v>2.2799999999999998</v>
      </c>
      <c r="AR172" s="29">
        <v>2.5</v>
      </c>
      <c r="AS172" s="29">
        <v>1.7</v>
      </c>
      <c r="AT172" s="29">
        <v>1.5</v>
      </c>
      <c r="AU172" s="29">
        <v>2.0699999999999998</v>
      </c>
      <c r="AV172" s="30">
        <v>3.5</v>
      </c>
      <c r="AW172" s="31">
        <v>4.0999999999999996</v>
      </c>
      <c r="AX172" s="31">
        <v>3.7</v>
      </c>
      <c r="AY172" s="31">
        <v>3.4</v>
      </c>
      <c r="AZ172" s="31">
        <v>3.5</v>
      </c>
      <c r="BA172" s="31">
        <v>3.4</v>
      </c>
      <c r="BB172" s="29" t="s">
        <v>275</v>
      </c>
      <c r="BC172" s="29" t="s">
        <v>275</v>
      </c>
      <c r="BD172" s="29" t="s">
        <v>275</v>
      </c>
      <c r="BE172" s="29" t="s">
        <v>275</v>
      </c>
      <c r="BF172" s="29" t="s">
        <v>275</v>
      </c>
      <c r="BG172" s="29" t="s">
        <v>275</v>
      </c>
      <c r="BH172" s="29" t="s">
        <v>275</v>
      </c>
      <c r="BI172" s="29" t="s">
        <v>275</v>
      </c>
      <c r="BJ172" s="29" t="s">
        <v>275</v>
      </c>
      <c r="BK172" s="29" t="s">
        <v>275</v>
      </c>
      <c r="BL172" s="29" t="s">
        <v>275</v>
      </c>
      <c r="BM172" s="29" t="s">
        <v>275</v>
      </c>
      <c r="BN172" s="29" t="s">
        <v>275</v>
      </c>
      <c r="BO172" s="29" t="s">
        <v>275</v>
      </c>
      <c r="BP172" s="29" t="s">
        <v>275</v>
      </c>
      <c r="BQ172" s="29" t="s">
        <v>275</v>
      </c>
      <c r="BR172" s="29" t="s">
        <v>275</v>
      </c>
      <c r="BS172" s="29" t="s">
        <v>275</v>
      </c>
      <c r="BT172" s="29" t="s">
        <v>275</v>
      </c>
      <c r="BU172" s="29" t="s">
        <v>275</v>
      </c>
      <c r="BV172" s="29" t="s">
        <v>275</v>
      </c>
      <c r="BW172" s="29" t="s">
        <v>275</v>
      </c>
      <c r="BX172" s="29" t="s">
        <v>275</v>
      </c>
      <c r="BY172" s="27" t="s">
        <v>747</v>
      </c>
      <c r="BZ172" s="27" t="s">
        <v>748</v>
      </c>
      <c r="CA172" s="27"/>
    </row>
    <row r="173" spans="1:79">
      <c r="A173" s="27" t="s">
        <v>749</v>
      </c>
      <c r="B173" s="27" t="s">
        <v>750</v>
      </c>
      <c r="C173" s="27" t="s">
        <v>274</v>
      </c>
      <c r="D173" s="27"/>
      <c r="E173" s="27"/>
      <c r="F173" s="29">
        <v>0</v>
      </c>
      <c r="G173" s="29">
        <v>0</v>
      </c>
      <c r="H173" s="29">
        <v>0</v>
      </c>
      <c r="I173" s="29">
        <v>0</v>
      </c>
      <c r="J173" s="29">
        <v>0</v>
      </c>
      <c r="K173" s="29">
        <v>0</v>
      </c>
      <c r="L173" s="29">
        <v>0</v>
      </c>
      <c r="M173" s="29">
        <v>0</v>
      </c>
      <c r="N173" s="29">
        <v>0</v>
      </c>
      <c r="O173" s="29">
        <v>0</v>
      </c>
      <c r="P173" s="29">
        <v>0</v>
      </c>
      <c r="Q173" s="29">
        <v>17.18</v>
      </c>
      <c r="R173" s="29">
        <v>13.76</v>
      </c>
      <c r="S173" s="29">
        <v>11.65</v>
      </c>
      <c r="T173" s="29">
        <v>14.54</v>
      </c>
      <c r="U173" s="29">
        <v>11.18</v>
      </c>
      <c r="V173" s="29">
        <v>12.5</v>
      </c>
      <c r="W173" s="29">
        <v>20.66</v>
      </c>
      <c r="X173" s="29">
        <v>7.04</v>
      </c>
      <c r="Y173" s="29">
        <v>4.79</v>
      </c>
      <c r="Z173" s="29">
        <v>5.37</v>
      </c>
      <c r="AA173" s="29">
        <v>4.01</v>
      </c>
      <c r="AB173" s="29">
        <v>4.3099999999999996</v>
      </c>
      <c r="AC173" s="29">
        <v>3.77</v>
      </c>
      <c r="AD173" s="29">
        <v>3.27</v>
      </c>
      <c r="AE173" s="29">
        <v>3.7</v>
      </c>
      <c r="AF173" s="29">
        <v>4.5</v>
      </c>
      <c r="AG173" s="29">
        <v>4.99</v>
      </c>
      <c r="AH173" s="29">
        <v>3.27</v>
      </c>
      <c r="AI173" s="29">
        <v>2</v>
      </c>
      <c r="AJ173" s="29">
        <v>2.5</v>
      </c>
      <c r="AK173" s="29">
        <v>3.26</v>
      </c>
      <c r="AL173" s="29">
        <v>2.75</v>
      </c>
      <c r="AM173" s="29">
        <v>2.5</v>
      </c>
      <c r="AN173" s="29">
        <v>1.99</v>
      </c>
      <c r="AO173" s="29">
        <v>1.48</v>
      </c>
      <c r="AP173" s="29">
        <v>1.22</v>
      </c>
      <c r="AQ173" s="29">
        <v>1.51</v>
      </c>
      <c r="AR173" s="29">
        <v>1.77</v>
      </c>
      <c r="AS173" s="29">
        <v>1.28</v>
      </c>
      <c r="AT173" s="29">
        <v>0.51</v>
      </c>
      <c r="AU173" s="29">
        <v>1.01</v>
      </c>
      <c r="AV173" s="30">
        <v>3.18</v>
      </c>
      <c r="AW173" s="31">
        <v>3.51</v>
      </c>
      <c r="AX173" s="31">
        <v>3.04</v>
      </c>
      <c r="AY173" s="31">
        <v>2.52</v>
      </c>
      <c r="AZ173" s="31">
        <v>2.4700000000000002</v>
      </c>
      <c r="BA173" s="31">
        <v>2.4700000000000002</v>
      </c>
      <c r="BB173" s="29" t="s">
        <v>275</v>
      </c>
      <c r="BC173" s="29" t="s">
        <v>275</v>
      </c>
      <c r="BD173" s="29" t="s">
        <v>275</v>
      </c>
      <c r="BE173" s="29" t="s">
        <v>275</v>
      </c>
      <c r="BF173" s="29" t="s">
        <v>275</v>
      </c>
      <c r="BG173" s="29" t="s">
        <v>275</v>
      </c>
      <c r="BH173" s="29" t="s">
        <v>275</v>
      </c>
      <c r="BI173" s="29" t="s">
        <v>275</v>
      </c>
      <c r="BJ173" s="29" t="s">
        <v>275</v>
      </c>
      <c r="BK173" s="29" t="s">
        <v>275</v>
      </c>
      <c r="BL173" s="29" t="s">
        <v>275</v>
      </c>
      <c r="BM173" s="29" t="s">
        <v>275</v>
      </c>
      <c r="BN173" s="29" t="s">
        <v>275</v>
      </c>
      <c r="BO173" s="29" t="s">
        <v>275</v>
      </c>
      <c r="BP173" s="29" t="s">
        <v>275</v>
      </c>
      <c r="BQ173" s="29" t="s">
        <v>275</v>
      </c>
      <c r="BR173" s="29" t="s">
        <v>275</v>
      </c>
      <c r="BS173" s="29" t="s">
        <v>275</v>
      </c>
      <c r="BT173" s="29" t="s">
        <v>275</v>
      </c>
      <c r="BU173" s="29" t="s">
        <v>275</v>
      </c>
      <c r="BV173" s="29" t="s">
        <v>275</v>
      </c>
      <c r="BW173" s="29" t="s">
        <v>275</v>
      </c>
      <c r="BX173" s="29" t="s">
        <v>275</v>
      </c>
      <c r="BY173" s="27" t="s">
        <v>289</v>
      </c>
      <c r="BZ173" s="27" t="s">
        <v>751</v>
      </c>
      <c r="CA173" s="27"/>
    </row>
    <row r="174" spans="1:79">
      <c r="A174" s="27" t="s">
        <v>752</v>
      </c>
      <c r="B174" s="27" t="s">
        <v>753</v>
      </c>
      <c r="C174" s="27" t="s">
        <v>274</v>
      </c>
      <c r="D174" s="27"/>
      <c r="E174" s="27"/>
      <c r="F174" s="29" t="s">
        <v>275</v>
      </c>
      <c r="G174" s="29" t="s">
        <v>275</v>
      </c>
      <c r="H174" s="29" t="s">
        <v>275</v>
      </c>
      <c r="I174" s="29" t="s">
        <v>275</v>
      </c>
      <c r="J174" s="29" t="s">
        <v>275</v>
      </c>
      <c r="K174" s="29" t="s">
        <v>275</v>
      </c>
      <c r="L174" s="29" t="s">
        <v>275</v>
      </c>
      <c r="M174" s="29" t="s">
        <v>275</v>
      </c>
      <c r="N174" s="29" t="s">
        <v>275</v>
      </c>
      <c r="O174" s="29" t="s">
        <v>275</v>
      </c>
      <c r="P174" s="29" t="s">
        <v>275</v>
      </c>
      <c r="Q174" s="29" t="s">
        <v>275</v>
      </c>
      <c r="R174" s="29" t="s">
        <v>275</v>
      </c>
      <c r="S174" s="29" t="s">
        <v>275</v>
      </c>
      <c r="T174" s="29" t="s">
        <v>275</v>
      </c>
      <c r="U174" s="29" t="s">
        <v>275</v>
      </c>
      <c r="V174" s="29" t="s">
        <v>275</v>
      </c>
      <c r="W174" s="29" t="s">
        <v>275</v>
      </c>
      <c r="X174" s="29" t="s">
        <v>275</v>
      </c>
      <c r="Y174" s="29">
        <v>4.75</v>
      </c>
      <c r="Z174" s="29">
        <v>5.25</v>
      </c>
      <c r="AA174" s="29">
        <v>4</v>
      </c>
      <c r="AB174" s="29">
        <v>4.25</v>
      </c>
      <c r="AC174" s="29">
        <v>3.75</v>
      </c>
      <c r="AD174" s="29">
        <v>3.25</v>
      </c>
      <c r="AE174" s="29">
        <v>3.75</v>
      </c>
      <c r="AF174" s="29">
        <v>4.5</v>
      </c>
      <c r="AG174" s="29">
        <v>5</v>
      </c>
      <c r="AH174" s="29">
        <v>3</v>
      </c>
      <c r="AI174" s="29">
        <v>2</v>
      </c>
      <c r="AJ174" s="29">
        <v>2.5</v>
      </c>
      <c r="AK174" s="29">
        <v>3.25</v>
      </c>
      <c r="AL174" s="29">
        <v>2.75</v>
      </c>
      <c r="AM174" s="29">
        <v>2.5</v>
      </c>
      <c r="AN174" s="29">
        <v>2</v>
      </c>
      <c r="AO174" s="29">
        <v>1.5</v>
      </c>
      <c r="AP174" s="29">
        <v>1.25</v>
      </c>
      <c r="AQ174" s="29">
        <v>1.5</v>
      </c>
      <c r="AR174" s="29">
        <v>1.75</v>
      </c>
      <c r="AS174" s="29">
        <v>1.25</v>
      </c>
      <c r="AT174" s="29">
        <v>0.5</v>
      </c>
      <c r="AU174" s="29">
        <v>1</v>
      </c>
      <c r="AV174" s="30">
        <v>3.25</v>
      </c>
      <c r="AW174" s="31">
        <v>3.5</v>
      </c>
      <c r="AX174" s="31">
        <v>3</v>
      </c>
      <c r="AY174" s="31">
        <v>2.5</v>
      </c>
      <c r="AZ174" s="31">
        <v>2.5</v>
      </c>
      <c r="BA174" s="31">
        <v>2.5</v>
      </c>
      <c r="BB174" s="29" t="s">
        <v>275</v>
      </c>
      <c r="BC174" s="29" t="s">
        <v>275</v>
      </c>
      <c r="BD174" s="29" t="s">
        <v>275</v>
      </c>
      <c r="BE174" s="29" t="s">
        <v>275</v>
      </c>
      <c r="BF174" s="29" t="s">
        <v>275</v>
      </c>
      <c r="BG174" s="29" t="s">
        <v>275</v>
      </c>
      <c r="BH174" s="29" t="s">
        <v>275</v>
      </c>
      <c r="BI174" s="29" t="s">
        <v>275</v>
      </c>
      <c r="BJ174" s="29" t="s">
        <v>275</v>
      </c>
      <c r="BK174" s="29" t="s">
        <v>275</v>
      </c>
      <c r="BL174" s="29" t="s">
        <v>275</v>
      </c>
      <c r="BM174" s="29" t="s">
        <v>275</v>
      </c>
      <c r="BN174" s="29" t="s">
        <v>275</v>
      </c>
      <c r="BO174" s="29" t="s">
        <v>275</v>
      </c>
      <c r="BP174" s="29" t="s">
        <v>275</v>
      </c>
      <c r="BQ174" s="29" t="s">
        <v>275</v>
      </c>
      <c r="BR174" s="29" t="s">
        <v>275</v>
      </c>
      <c r="BS174" s="29" t="s">
        <v>275</v>
      </c>
      <c r="BT174" s="29" t="s">
        <v>275</v>
      </c>
      <c r="BU174" s="29" t="s">
        <v>275</v>
      </c>
      <c r="BV174" s="29" t="s">
        <v>275</v>
      </c>
      <c r="BW174" s="29" t="s">
        <v>275</v>
      </c>
      <c r="BX174" s="29" t="s">
        <v>275</v>
      </c>
      <c r="BY174" s="27" t="s">
        <v>289</v>
      </c>
      <c r="BZ174" s="27" t="s">
        <v>754</v>
      </c>
      <c r="CA174" s="27"/>
    </row>
    <row r="175" spans="1:79">
      <c r="A175" s="28" t="s">
        <v>755</v>
      </c>
      <c r="B175" s="27"/>
      <c r="C175" s="27"/>
      <c r="D175" s="27"/>
      <c r="E175" s="27"/>
      <c r="F175" s="29"/>
      <c r="G175" s="29"/>
      <c r="H175" s="29"/>
      <c r="I175" s="29"/>
      <c r="J175" s="29"/>
      <c r="K175" s="29"/>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c r="BK175" s="29"/>
      <c r="BL175" s="29"/>
      <c r="BM175" s="29"/>
      <c r="BN175" s="29"/>
      <c r="BO175" s="29"/>
      <c r="BP175" s="29"/>
      <c r="BQ175" s="29"/>
      <c r="BR175" s="29"/>
      <c r="BS175" s="29"/>
      <c r="BT175" s="29"/>
      <c r="BU175" s="29"/>
      <c r="BV175" s="29"/>
      <c r="BW175" s="29"/>
      <c r="BX175" s="29"/>
      <c r="BY175" s="27"/>
      <c r="BZ175" s="27"/>
      <c r="CA175" s="27"/>
    </row>
    <row r="176" spans="1:79">
      <c r="A176" s="38" t="s">
        <v>649</v>
      </c>
      <c r="B176" s="38" t="s">
        <v>650</v>
      </c>
      <c r="C176" s="38" t="s">
        <v>274</v>
      </c>
      <c r="D176" s="38"/>
      <c r="E176" s="38"/>
      <c r="F176" s="39" t="s">
        <v>275</v>
      </c>
      <c r="G176" s="39">
        <v>21.32</v>
      </c>
      <c r="H176" s="39">
        <v>7.19</v>
      </c>
      <c r="I176" s="39">
        <v>3.42</v>
      </c>
      <c r="J176" s="39">
        <v>2.2799999999999998</v>
      </c>
      <c r="K176" s="39">
        <v>2.46</v>
      </c>
      <c r="L176" s="39">
        <v>2.75</v>
      </c>
      <c r="M176" s="39">
        <v>3.06</v>
      </c>
      <c r="N176" s="39">
        <v>7.15</v>
      </c>
      <c r="O176" s="39">
        <v>5.7</v>
      </c>
      <c r="P176" s="39">
        <v>8.57</v>
      </c>
      <c r="Q176" s="39">
        <v>9.33</v>
      </c>
      <c r="R176" s="39">
        <v>6.21</v>
      </c>
      <c r="S176" s="39">
        <v>4.8</v>
      </c>
      <c r="T176" s="39">
        <v>6.27</v>
      </c>
      <c r="U176" s="39">
        <v>4.4800000000000004</v>
      </c>
      <c r="V176" s="39">
        <v>4.92</v>
      </c>
      <c r="W176" s="39">
        <v>4.43</v>
      </c>
      <c r="X176" s="39">
        <v>7.51</v>
      </c>
      <c r="Y176" s="39">
        <v>0.81</v>
      </c>
      <c r="Z176" s="39">
        <v>2.2599999999999998</v>
      </c>
      <c r="AA176" s="39">
        <v>4.07</v>
      </c>
      <c r="AB176" s="39">
        <v>2.77</v>
      </c>
      <c r="AC176" s="39">
        <v>3.51</v>
      </c>
      <c r="AD176" s="39">
        <v>3.59</v>
      </c>
      <c r="AE176" s="39">
        <v>2.75</v>
      </c>
      <c r="AF176" s="39">
        <v>2.2400000000000002</v>
      </c>
      <c r="AG176" s="39">
        <v>2.54</v>
      </c>
      <c r="AH176" s="39">
        <v>4.67</v>
      </c>
      <c r="AI176" s="39">
        <v>2.76</v>
      </c>
      <c r="AJ176" s="39">
        <v>2.94</v>
      </c>
      <c r="AK176" s="39">
        <v>4.03</v>
      </c>
      <c r="AL176" s="39">
        <v>2.1800000000000002</v>
      </c>
      <c r="AM176" s="39">
        <v>1.3</v>
      </c>
      <c r="AN176" s="39">
        <v>1.27</v>
      </c>
      <c r="AO176" s="39">
        <v>0.71</v>
      </c>
      <c r="AP176" s="39">
        <v>0.97</v>
      </c>
      <c r="AQ176" s="39">
        <v>1.95</v>
      </c>
      <c r="AR176" s="39">
        <v>1.48</v>
      </c>
      <c r="AS176" s="39">
        <v>0.39</v>
      </c>
      <c r="AT176" s="39">
        <v>0.54</v>
      </c>
      <c r="AU176" s="39">
        <v>2.5</v>
      </c>
      <c r="AV176" s="40">
        <v>5.2</v>
      </c>
      <c r="AW176" s="41">
        <v>2.4</v>
      </c>
      <c r="AX176" s="41">
        <v>0.6</v>
      </c>
      <c r="AY176" s="41">
        <v>1</v>
      </c>
      <c r="AZ176" s="41">
        <v>1.2</v>
      </c>
      <c r="BA176" s="41">
        <v>1.3</v>
      </c>
      <c r="BB176" s="41">
        <v>1.9</v>
      </c>
      <c r="BC176" s="41">
        <v>1.9</v>
      </c>
      <c r="BD176" s="41">
        <v>1.9</v>
      </c>
      <c r="BE176" s="41">
        <v>2</v>
      </c>
      <c r="BF176" s="41">
        <v>2</v>
      </c>
      <c r="BG176" s="41">
        <v>2</v>
      </c>
      <c r="BH176" s="41">
        <v>1.9</v>
      </c>
      <c r="BI176" s="41">
        <v>1.8</v>
      </c>
      <c r="BJ176" s="41">
        <v>1.9</v>
      </c>
      <c r="BK176" s="41">
        <v>1.9</v>
      </c>
      <c r="BL176" s="41">
        <v>2</v>
      </c>
      <c r="BM176" s="41">
        <v>2</v>
      </c>
      <c r="BN176" s="41">
        <v>1.8</v>
      </c>
      <c r="BO176" s="41">
        <v>1.8</v>
      </c>
      <c r="BP176" s="41">
        <v>1.8</v>
      </c>
      <c r="BQ176" s="41">
        <v>1.8</v>
      </c>
      <c r="BR176" s="41">
        <v>1.8</v>
      </c>
      <c r="BS176" s="41">
        <v>1.8</v>
      </c>
      <c r="BT176" s="41">
        <v>1.8</v>
      </c>
      <c r="BU176" s="41">
        <v>1.8</v>
      </c>
      <c r="BV176" s="41">
        <v>1.8</v>
      </c>
      <c r="BW176" s="41">
        <v>1.8</v>
      </c>
      <c r="BX176" s="41">
        <v>1.8</v>
      </c>
      <c r="BY176" s="38" t="s">
        <v>651</v>
      </c>
      <c r="BZ176" s="38" t="s">
        <v>652</v>
      </c>
      <c r="CA176" s="38" t="s">
        <v>295</v>
      </c>
    </row>
    <row r="177" spans="1:79">
      <c r="A177" s="27" t="s">
        <v>756</v>
      </c>
      <c r="B177" s="27" t="s">
        <v>757</v>
      </c>
      <c r="C177" s="27" t="s">
        <v>274</v>
      </c>
      <c r="D177" s="27"/>
      <c r="E177" s="27"/>
      <c r="F177" s="29">
        <v>20.97</v>
      </c>
      <c r="G177" s="29">
        <v>25.44</v>
      </c>
      <c r="H177" s="29">
        <v>27.27</v>
      </c>
      <c r="I177" s="29">
        <v>28.2</v>
      </c>
      <c r="J177" s="29">
        <v>28.84</v>
      </c>
      <c r="K177" s="29">
        <v>29.55</v>
      </c>
      <c r="L177" s="29">
        <v>30.37</v>
      </c>
      <c r="M177" s="29">
        <v>31.3</v>
      </c>
      <c r="N177" s="29">
        <v>33.53</v>
      </c>
      <c r="O177" s="29">
        <v>35.450000000000003</v>
      </c>
      <c r="P177" s="29">
        <v>38.479999999999997</v>
      </c>
      <c r="Q177" s="29">
        <v>42.08</v>
      </c>
      <c r="R177" s="29">
        <v>44.69</v>
      </c>
      <c r="S177" s="29">
        <v>46.83</v>
      </c>
      <c r="T177" s="29">
        <v>49.77</v>
      </c>
      <c r="U177" s="29">
        <v>52</v>
      </c>
      <c r="V177" s="29">
        <v>54.56</v>
      </c>
      <c r="W177" s="29">
        <v>56.98</v>
      </c>
      <c r="X177" s="29">
        <v>61.25</v>
      </c>
      <c r="Y177" s="29">
        <v>61.75</v>
      </c>
      <c r="Z177" s="29">
        <v>63.15</v>
      </c>
      <c r="AA177" s="29">
        <v>65.72</v>
      </c>
      <c r="AB177" s="29">
        <v>67.53</v>
      </c>
      <c r="AC177" s="29">
        <v>69.91</v>
      </c>
      <c r="AD177" s="29">
        <v>72.42</v>
      </c>
      <c r="AE177" s="29">
        <v>74.41</v>
      </c>
      <c r="AF177" s="29">
        <v>76.08</v>
      </c>
      <c r="AG177" s="29">
        <v>78.010000000000005</v>
      </c>
      <c r="AH177" s="29">
        <v>81.66</v>
      </c>
      <c r="AI177" s="29">
        <v>83.91</v>
      </c>
      <c r="AJ177" s="29">
        <v>86.38</v>
      </c>
      <c r="AK177" s="29">
        <v>89.85</v>
      </c>
      <c r="AL177" s="29">
        <v>91.81</v>
      </c>
      <c r="AM177" s="29">
        <v>93.01</v>
      </c>
      <c r="AN177" s="29">
        <v>94.19</v>
      </c>
      <c r="AO177" s="29">
        <v>94.86</v>
      </c>
      <c r="AP177" s="29">
        <v>95.78</v>
      </c>
      <c r="AQ177" s="29">
        <v>97.64</v>
      </c>
      <c r="AR177" s="29">
        <v>99.08</v>
      </c>
      <c r="AS177" s="29">
        <v>99.47</v>
      </c>
      <c r="AT177" s="29">
        <v>100</v>
      </c>
      <c r="AU177" s="29">
        <v>102.5</v>
      </c>
      <c r="AV177" s="30">
        <v>107.8</v>
      </c>
      <c r="AW177" s="31">
        <v>110.4</v>
      </c>
      <c r="AX177" s="31">
        <v>111.1</v>
      </c>
      <c r="AY177" s="31">
        <v>112.3</v>
      </c>
      <c r="AZ177" s="31">
        <v>113.6</v>
      </c>
      <c r="BA177" s="31">
        <v>115.1</v>
      </c>
      <c r="BB177" s="31">
        <v>117.4</v>
      </c>
      <c r="BC177" s="31">
        <v>119.6</v>
      </c>
      <c r="BD177" s="31">
        <v>122</v>
      </c>
      <c r="BE177" s="31">
        <v>124.4</v>
      </c>
      <c r="BF177" s="31">
        <v>126.9</v>
      </c>
      <c r="BG177" s="31">
        <v>129.4</v>
      </c>
      <c r="BH177" s="31">
        <v>131.9</v>
      </c>
      <c r="BI177" s="31">
        <v>134.30000000000001</v>
      </c>
      <c r="BJ177" s="31">
        <v>136.9</v>
      </c>
      <c r="BK177" s="31">
        <v>139.5</v>
      </c>
      <c r="BL177" s="31">
        <v>142.30000000000001</v>
      </c>
      <c r="BM177" s="31">
        <v>145</v>
      </c>
      <c r="BN177" s="31">
        <v>147.6</v>
      </c>
      <c r="BO177" s="31">
        <v>150.19999999999999</v>
      </c>
      <c r="BP177" s="31">
        <v>152.9</v>
      </c>
      <c r="BQ177" s="31">
        <v>155.6</v>
      </c>
      <c r="BR177" s="31">
        <v>158.4</v>
      </c>
      <c r="BS177" s="31">
        <v>161.19999999999999</v>
      </c>
      <c r="BT177" s="31">
        <v>164.1</v>
      </c>
      <c r="BU177" s="31">
        <v>167</v>
      </c>
      <c r="BV177" s="31">
        <v>170.1</v>
      </c>
      <c r="BW177" s="31">
        <v>173.1</v>
      </c>
      <c r="BX177" s="31">
        <v>176.3</v>
      </c>
      <c r="BY177" s="27" t="s">
        <v>758</v>
      </c>
      <c r="BZ177" s="27" t="s">
        <v>759</v>
      </c>
      <c r="CA177" s="27" t="s">
        <v>295</v>
      </c>
    </row>
    <row r="178" spans="1:79">
      <c r="A178" s="27" t="s">
        <v>760</v>
      </c>
      <c r="B178" s="27" t="s">
        <v>761</v>
      </c>
      <c r="C178" s="27" t="s">
        <v>274</v>
      </c>
      <c r="D178" s="27"/>
      <c r="E178" s="27"/>
      <c r="F178" s="29">
        <v>24.28</v>
      </c>
      <c r="G178" s="29">
        <v>29.45</v>
      </c>
      <c r="H178" s="29">
        <v>31.57</v>
      </c>
      <c r="I178" s="29">
        <v>32.65</v>
      </c>
      <c r="J178" s="29">
        <v>33.39</v>
      </c>
      <c r="K178" s="29">
        <v>34.22</v>
      </c>
      <c r="L178" s="29">
        <v>35.159999999999997</v>
      </c>
      <c r="M178" s="29">
        <v>36.229999999999997</v>
      </c>
      <c r="N178" s="29">
        <v>38.82</v>
      </c>
      <c r="O178" s="29">
        <v>41.04</v>
      </c>
      <c r="P178" s="29">
        <v>44.55</v>
      </c>
      <c r="Q178" s="29">
        <v>48.71</v>
      </c>
      <c r="R178" s="29">
        <v>51.74</v>
      </c>
      <c r="S178" s="29">
        <v>54.22</v>
      </c>
      <c r="T178" s="29">
        <v>57.62</v>
      </c>
      <c r="U178" s="29">
        <v>60.2</v>
      </c>
      <c r="V178" s="29">
        <v>63.16</v>
      </c>
      <c r="W178" s="29">
        <v>65.959999999999994</v>
      </c>
      <c r="X178" s="29">
        <v>70.92</v>
      </c>
      <c r="Y178" s="29">
        <v>71.489999999999995</v>
      </c>
      <c r="Z178" s="29">
        <v>73.11</v>
      </c>
      <c r="AA178" s="29">
        <v>76.08</v>
      </c>
      <c r="AB178" s="29">
        <v>78.19</v>
      </c>
      <c r="AC178" s="29">
        <v>80.930000000000007</v>
      </c>
      <c r="AD178" s="29">
        <v>83.84</v>
      </c>
      <c r="AE178" s="29">
        <v>86.15</v>
      </c>
      <c r="AF178" s="29">
        <v>88.08</v>
      </c>
      <c r="AG178" s="29">
        <v>90.31</v>
      </c>
      <c r="AH178" s="29">
        <v>94.54</v>
      </c>
      <c r="AI178" s="29">
        <v>97.15</v>
      </c>
      <c r="AJ178" s="29">
        <v>100</v>
      </c>
      <c r="AK178" s="29">
        <v>104.03</v>
      </c>
      <c r="AL178" s="29">
        <v>106.3</v>
      </c>
      <c r="AM178" s="29">
        <v>107.68</v>
      </c>
      <c r="AN178" s="29">
        <v>109.05</v>
      </c>
      <c r="AO178" s="29">
        <v>109.82</v>
      </c>
      <c r="AP178" s="29">
        <v>110.89</v>
      </c>
      <c r="AQ178" s="29">
        <v>113.04</v>
      </c>
      <c r="AR178" s="29">
        <v>114.71</v>
      </c>
      <c r="AS178" s="29">
        <v>115.16</v>
      </c>
      <c r="AT178" s="29">
        <v>115.78</v>
      </c>
      <c r="AU178" s="29">
        <v>118.67</v>
      </c>
      <c r="AV178" s="30">
        <v>124.8</v>
      </c>
      <c r="AW178" s="31">
        <v>127.8</v>
      </c>
      <c r="AX178" s="31">
        <v>128.69999999999999</v>
      </c>
      <c r="AY178" s="31">
        <v>130</v>
      </c>
      <c r="AZ178" s="31">
        <v>131.5</v>
      </c>
      <c r="BA178" s="31">
        <v>133.30000000000001</v>
      </c>
      <c r="BB178" s="31">
        <v>135.9</v>
      </c>
      <c r="BC178" s="31">
        <v>138.5</v>
      </c>
      <c r="BD178" s="31">
        <v>141.19999999999999</v>
      </c>
      <c r="BE178" s="31">
        <v>144</v>
      </c>
      <c r="BF178" s="31">
        <v>146.9</v>
      </c>
      <c r="BG178" s="31">
        <v>149.80000000000001</v>
      </c>
      <c r="BH178" s="31">
        <v>152.69999999999999</v>
      </c>
      <c r="BI178" s="31">
        <v>155.5</v>
      </c>
      <c r="BJ178" s="31">
        <v>158.5</v>
      </c>
      <c r="BK178" s="31">
        <v>161.6</v>
      </c>
      <c r="BL178" s="31">
        <v>164.7</v>
      </c>
      <c r="BM178" s="31">
        <v>167.9</v>
      </c>
      <c r="BN178" s="31">
        <v>170.9</v>
      </c>
      <c r="BO178" s="31">
        <v>173.9</v>
      </c>
      <c r="BP178" s="31">
        <v>177</v>
      </c>
      <c r="BQ178" s="31">
        <v>180.1</v>
      </c>
      <c r="BR178" s="31">
        <v>183.4</v>
      </c>
      <c r="BS178" s="31">
        <v>186.6</v>
      </c>
      <c r="BT178" s="31">
        <v>190</v>
      </c>
      <c r="BU178" s="31">
        <v>193.4</v>
      </c>
      <c r="BV178" s="31">
        <v>196.9</v>
      </c>
      <c r="BW178" s="31">
        <v>200.5</v>
      </c>
      <c r="BX178" s="31">
        <v>204.1</v>
      </c>
      <c r="BY178" s="27" t="s">
        <v>316</v>
      </c>
      <c r="BZ178" s="27" t="s">
        <v>762</v>
      </c>
      <c r="CA178" s="27"/>
    </row>
    <row r="179" spans="1:79">
      <c r="A179" s="27" t="s">
        <v>763</v>
      </c>
      <c r="B179" s="27" t="s">
        <v>764</v>
      </c>
      <c r="C179" s="27" t="s">
        <v>274</v>
      </c>
      <c r="D179" s="27"/>
      <c r="E179" s="27"/>
      <c r="F179" s="29">
        <v>23.27</v>
      </c>
      <c r="G179" s="29">
        <v>26.46</v>
      </c>
      <c r="H179" s="29">
        <v>27.74</v>
      </c>
      <c r="I179" s="29">
        <v>28.28</v>
      </c>
      <c r="J179" s="29">
        <v>28.98</v>
      </c>
      <c r="K179" s="29">
        <v>29.85</v>
      </c>
      <c r="L179" s="29">
        <v>30.27</v>
      </c>
      <c r="M179" s="29">
        <v>32.1</v>
      </c>
      <c r="N179" s="29">
        <v>34.4</v>
      </c>
      <c r="O179" s="29">
        <v>36.15</v>
      </c>
      <c r="P179" s="29">
        <v>39.520000000000003</v>
      </c>
      <c r="Q179" s="29">
        <v>43.18</v>
      </c>
      <c r="R179" s="29">
        <v>45.1</v>
      </c>
      <c r="S179" s="29">
        <v>47.72</v>
      </c>
      <c r="T179" s="29">
        <v>50.38</v>
      </c>
      <c r="U179" s="29">
        <v>52.77</v>
      </c>
      <c r="V179" s="29">
        <v>55.37</v>
      </c>
      <c r="W179" s="29">
        <v>59.01</v>
      </c>
      <c r="X179" s="29">
        <v>61.35</v>
      </c>
      <c r="Y179" s="29">
        <v>62.18</v>
      </c>
      <c r="Z179" s="29">
        <v>63.91</v>
      </c>
      <c r="AA179" s="29">
        <v>65.930000000000007</v>
      </c>
      <c r="AB179" s="29">
        <v>68.39</v>
      </c>
      <c r="AC179" s="29">
        <v>70.73</v>
      </c>
      <c r="AD179" s="29">
        <v>73.27</v>
      </c>
      <c r="AE179" s="29">
        <v>75.19</v>
      </c>
      <c r="AF179" s="29">
        <v>76.760000000000005</v>
      </c>
      <c r="AG179" s="29">
        <v>79.53</v>
      </c>
      <c r="AH179" s="29">
        <v>82.8</v>
      </c>
      <c r="AI179" s="29">
        <v>85.1</v>
      </c>
      <c r="AJ179" s="29">
        <v>87.65</v>
      </c>
      <c r="AK179" s="29">
        <v>91.26</v>
      </c>
      <c r="AL179" s="29">
        <v>92.52</v>
      </c>
      <c r="AM179" s="29">
        <v>93.55</v>
      </c>
      <c r="AN179" s="29">
        <v>94.3</v>
      </c>
      <c r="AO179" s="29">
        <v>95.37</v>
      </c>
      <c r="AP179" s="29">
        <v>96.63</v>
      </c>
      <c r="AQ179" s="29">
        <v>97.99</v>
      </c>
      <c r="AR179" s="29">
        <v>99.26</v>
      </c>
      <c r="AS179" s="29">
        <v>99.98</v>
      </c>
      <c r="AT179" s="29">
        <v>100.57</v>
      </c>
      <c r="AU179" s="29">
        <v>104.27</v>
      </c>
      <c r="AV179" s="30">
        <v>109.1</v>
      </c>
      <c r="AW179" s="31">
        <v>110.8</v>
      </c>
      <c r="AX179" s="31">
        <v>111.7</v>
      </c>
      <c r="AY179" s="31">
        <v>112.9</v>
      </c>
      <c r="AZ179" s="31">
        <v>114.4</v>
      </c>
      <c r="BA179" s="31">
        <v>116.2</v>
      </c>
      <c r="BB179" s="31">
        <v>118.5</v>
      </c>
      <c r="BC179" s="31">
        <v>120.8</v>
      </c>
      <c r="BD179" s="31">
        <v>123.2</v>
      </c>
      <c r="BE179" s="31">
        <v>125.6</v>
      </c>
      <c r="BF179" s="31">
        <v>128.19999999999999</v>
      </c>
      <c r="BG179" s="31">
        <v>130.69999999999999</v>
      </c>
      <c r="BH179" s="31">
        <v>133.1</v>
      </c>
      <c r="BI179" s="31">
        <v>135.6</v>
      </c>
      <c r="BJ179" s="31">
        <v>138.19999999999999</v>
      </c>
      <c r="BK179" s="31">
        <v>140.9</v>
      </c>
      <c r="BL179" s="31">
        <v>143.69999999999999</v>
      </c>
      <c r="BM179" s="31">
        <v>146.30000000000001</v>
      </c>
      <c r="BN179" s="31">
        <v>148.9</v>
      </c>
      <c r="BO179" s="31">
        <v>151.5</v>
      </c>
      <c r="BP179" s="31">
        <v>154.19999999999999</v>
      </c>
      <c r="BQ179" s="31">
        <v>157</v>
      </c>
      <c r="BR179" s="31">
        <v>159.80000000000001</v>
      </c>
      <c r="BS179" s="31">
        <v>162.6</v>
      </c>
      <c r="BT179" s="31">
        <v>165.6</v>
      </c>
      <c r="BU179" s="31">
        <v>168.6</v>
      </c>
      <c r="BV179" s="31">
        <v>171.6</v>
      </c>
      <c r="BW179" s="31">
        <v>174.7</v>
      </c>
      <c r="BX179" s="31">
        <v>177.9</v>
      </c>
      <c r="BY179" s="27" t="s">
        <v>758</v>
      </c>
      <c r="BZ179" s="27" t="s">
        <v>765</v>
      </c>
      <c r="CA179" s="27" t="s">
        <v>766</v>
      </c>
    </row>
    <row r="180" spans="1:79">
      <c r="A180" s="27" t="s">
        <v>767</v>
      </c>
      <c r="B180" s="27" t="s">
        <v>768</v>
      </c>
      <c r="C180" s="27" t="s">
        <v>274</v>
      </c>
      <c r="D180" s="27"/>
      <c r="E180" s="27"/>
      <c r="F180" s="29" t="s">
        <v>275</v>
      </c>
      <c r="G180" s="29">
        <v>13.7</v>
      </c>
      <c r="H180" s="29">
        <v>4.83</v>
      </c>
      <c r="I180" s="29">
        <v>1.97</v>
      </c>
      <c r="J180" s="29">
        <v>2.4500000000000002</v>
      </c>
      <c r="K180" s="29">
        <v>3.02</v>
      </c>
      <c r="L180" s="29">
        <v>1.39</v>
      </c>
      <c r="M180" s="29">
        <v>6.05</v>
      </c>
      <c r="N180" s="29">
        <v>7.18</v>
      </c>
      <c r="O180" s="29">
        <v>5.07</v>
      </c>
      <c r="P180" s="29">
        <v>9.34</v>
      </c>
      <c r="Q180" s="29">
        <v>9.25</v>
      </c>
      <c r="R180" s="29">
        <v>4.46</v>
      </c>
      <c r="S180" s="29">
        <v>5.8</v>
      </c>
      <c r="T180" s="29">
        <v>5.57</v>
      </c>
      <c r="U180" s="29">
        <v>4.75</v>
      </c>
      <c r="V180" s="29">
        <v>4.92</v>
      </c>
      <c r="W180" s="29">
        <v>6.57</v>
      </c>
      <c r="X180" s="29">
        <v>3.96</v>
      </c>
      <c r="Y180" s="29">
        <v>1.35</v>
      </c>
      <c r="Z180" s="29">
        <v>2.78</v>
      </c>
      <c r="AA180" s="29">
        <v>3.16</v>
      </c>
      <c r="AB180" s="29">
        <v>3.73</v>
      </c>
      <c r="AC180" s="29">
        <v>3.42</v>
      </c>
      <c r="AD180" s="29">
        <v>3.59</v>
      </c>
      <c r="AE180" s="29">
        <v>2.62</v>
      </c>
      <c r="AF180" s="29">
        <v>2.08</v>
      </c>
      <c r="AG180" s="29">
        <v>3.61</v>
      </c>
      <c r="AH180" s="29">
        <v>4.1100000000000003</v>
      </c>
      <c r="AI180" s="29">
        <v>2.78</v>
      </c>
      <c r="AJ180" s="29">
        <v>2.99</v>
      </c>
      <c r="AK180" s="29">
        <v>4.13</v>
      </c>
      <c r="AL180" s="29">
        <v>1.37</v>
      </c>
      <c r="AM180" s="29">
        <v>1.1100000000000001</v>
      </c>
      <c r="AN180" s="29">
        <v>0.81</v>
      </c>
      <c r="AO180" s="29">
        <v>1.1299999999999999</v>
      </c>
      <c r="AP180" s="29">
        <v>1.32</v>
      </c>
      <c r="AQ180" s="29">
        <v>1.4</v>
      </c>
      <c r="AR180" s="29">
        <v>1.3</v>
      </c>
      <c r="AS180" s="29">
        <v>0.73</v>
      </c>
      <c r="AT180" s="29">
        <v>0.57999999999999996</v>
      </c>
      <c r="AU180" s="29">
        <v>3.68</v>
      </c>
      <c r="AV180" s="30">
        <v>4.5999999999999996</v>
      </c>
      <c r="AW180" s="31">
        <v>1.5</v>
      </c>
      <c r="AX180" s="31">
        <v>0.8</v>
      </c>
      <c r="AY180" s="31">
        <v>1.1000000000000001</v>
      </c>
      <c r="AZ180" s="31">
        <v>1.3</v>
      </c>
      <c r="BA180" s="31">
        <v>1.6</v>
      </c>
      <c r="BB180" s="31">
        <v>1.9</v>
      </c>
      <c r="BC180" s="31">
        <v>1.9</v>
      </c>
      <c r="BD180" s="31">
        <v>2</v>
      </c>
      <c r="BE180" s="31">
        <v>2</v>
      </c>
      <c r="BF180" s="31">
        <v>2</v>
      </c>
      <c r="BG180" s="31">
        <v>2</v>
      </c>
      <c r="BH180" s="31">
        <v>1.9</v>
      </c>
      <c r="BI180" s="31">
        <v>1.9</v>
      </c>
      <c r="BJ180" s="31">
        <v>1.9</v>
      </c>
      <c r="BK180" s="31">
        <v>2</v>
      </c>
      <c r="BL180" s="31">
        <v>2</v>
      </c>
      <c r="BM180" s="31">
        <v>1.9</v>
      </c>
      <c r="BN180" s="31">
        <v>1.8</v>
      </c>
      <c r="BO180" s="31">
        <v>1.8</v>
      </c>
      <c r="BP180" s="31">
        <v>1.8</v>
      </c>
      <c r="BQ180" s="31">
        <v>1.8</v>
      </c>
      <c r="BR180" s="31">
        <v>1.8</v>
      </c>
      <c r="BS180" s="31">
        <v>1.8</v>
      </c>
      <c r="BT180" s="31">
        <v>1.8</v>
      </c>
      <c r="BU180" s="31">
        <v>1.8</v>
      </c>
      <c r="BV180" s="31">
        <v>1.8</v>
      </c>
      <c r="BW180" s="31">
        <v>1.8</v>
      </c>
      <c r="BX180" s="31">
        <v>1.8</v>
      </c>
      <c r="BY180" s="27" t="s">
        <v>651</v>
      </c>
      <c r="BZ180" s="27" t="s">
        <v>769</v>
      </c>
      <c r="CA180" s="27" t="s">
        <v>295</v>
      </c>
    </row>
    <row r="181" spans="1:79">
      <c r="A181" s="27" t="s">
        <v>770</v>
      </c>
      <c r="B181" s="27" t="s">
        <v>771</v>
      </c>
      <c r="C181" s="27" t="s">
        <v>274</v>
      </c>
      <c r="D181" s="27"/>
      <c r="E181" s="27"/>
      <c r="F181" s="29" t="s">
        <v>275</v>
      </c>
      <c r="G181" s="29">
        <v>20.36</v>
      </c>
      <c r="H181" s="29">
        <v>4.67</v>
      </c>
      <c r="I181" s="29">
        <v>0.16</v>
      </c>
      <c r="J181" s="29">
        <v>0.74</v>
      </c>
      <c r="K181" s="29">
        <v>0.9</v>
      </c>
      <c r="L181" s="29">
        <v>-1.45</v>
      </c>
      <c r="M181" s="29">
        <v>0.45</v>
      </c>
      <c r="N181" s="29">
        <v>2.73</v>
      </c>
      <c r="O181" s="29">
        <v>1.47</v>
      </c>
      <c r="P181" s="29">
        <v>4.18</v>
      </c>
      <c r="Q181" s="29">
        <v>4.72</v>
      </c>
      <c r="R181" s="29">
        <v>2.17</v>
      </c>
      <c r="S181" s="29">
        <v>1.53</v>
      </c>
      <c r="T181" s="29">
        <v>2.73</v>
      </c>
      <c r="U181" s="29">
        <v>4.66</v>
      </c>
      <c r="V181" s="29">
        <v>3.24</v>
      </c>
      <c r="W181" s="29">
        <v>3.77</v>
      </c>
      <c r="X181" s="29">
        <v>12.19</v>
      </c>
      <c r="Y181" s="29">
        <v>-2.08</v>
      </c>
      <c r="Z181" s="29">
        <v>2.0699999999999998</v>
      </c>
      <c r="AA181" s="29">
        <v>-0.48</v>
      </c>
      <c r="AB181" s="29">
        <v>-0.27</v>
      </c>
      <c r="AC181" s="29">
        <v>2.17</v>
      </c>
      <c r="AD181" s="29">
        <v>6.07</v>
      </c>
      <c r="AE181" s="29">
        <v>2.12</v>
      </c>
      <c r="AF181" s="29">
        <v>0.92</v>
      </c>
      <c r="AG181" s="29">
        <v>1.45</v>
      </c>
      <c r="AH181" s="29">
        <v>8.56</v>
      </c>
      <c r="AI181" s="29">
        <v>-0.19</v>
      </c>
      <c r="AJ181" s="29">
        <v>3.81</v>
      </c>
      <c r="AK181" s="29">
        <v>6.7</v>
      </c>
      <c r="AL181" s="29">
        <v>0.68</v>
      </c>
      <c r="AM181" s="29">
        <v>-1.6</v>
      </c>
      <c r="AN181" s="29">
        <v>-0.54</v>
      </c>
      <c r="AO181" s="29">
        <v>-4.01</v>
      </c>
      <c r="AP181" s="29">
        <v>-1.81</v>
      </c>
      <c r="AQ181" s="29">
        <v>3.45</v>
      </c>
      <c r="AR181" s="29">
        <v>1.88</v>
      </c>
      <c r="AS181" s="29">
        <v>0.02</v>
      </c>
      <c r="AT181" s="29">
        <v>-0.45</v>
      </c>
      <c r="AU181" s="29">
        <v>6.38</v>
      </c>
      <c r="AV181" s="30">
        <v>8.5</v>
      </c>
      <c r="AW181" s="31">
        <v>1.7</v>
      </c>
      <c r="AX181" s="31">
        <v>0.4</v>
      </c>
      <c r="AY181" s="31">
        <v>1.6</v>
      </c>
      <c r="AZ181" s="31">
        <v>1.9</v>
      </c>
      <c r="BA181" s="31">
        <v>2.2999999999999998</v>
      </c>
      <c r="BB181" s="29" t="s">
        <v>275</v>
      </c>
      <c r="BC181" s="29" t="s">
        <v>275</v>
      </c>
      <c r="BD181" s="29" t="s">
        <v>275</v>
      </c>
      <c r="BE181" s="29" t="s">
        <v>275</v>
      </c>
      <c r="BF181" s="29" t="s">
        <v>275</v>
      </c>
      <c r="BG181" s="29" t="s">
        <v>275</v>
      </c>
      <c r="BH181" s="29" t="s">
        <v>275</v>
      </c>
      <c r="BI181" s="29" t="s">
        <v>275</v>
      </c>
      <c r="BJ181" s="29" t="s">
        <v>275</v>
      </c>
      <c r="BK181" s="29" t="s">
        <v>275</v>
      </c>
      <c r="BL181" s="29" t="s">
        <v>275</v>
      </c>
      <c r="BM181" s="29" t="s">
        <v>275</v>
      </c>
      <c r="BN181" s="29" t="s">
        <v>275</v>
      </c>
      <c r="BO181" s="29" t="s">
        <v>275</v>
      </c>
      <c r="BP181" s="29" t="s">
        <v>275</v>
      </c>
      <c r="BQ181" s="29" t="s">
        <v>275</v>
      </c>
      <c r="BR181" s="29" t="s">
        <v>275</v>
      </c>
      <c r="BS181" s="29" t="s">
        <v>275</v>
      </c>
      <c r="BT181" s="29" t="s">
        <v>275</v>
      </c>
      <c r="BU181" s="29" t="s">
        <v>275</v>
      </c>
      <c r="BV181" s="29" t="s">
        <v>275</v>
      </c>
      <c r="BW181" s="29" t="s">
        <v>275</v>
      </c>
      <c r="BX181" s="29" t="s">
        <v>275</v>
      </c>
      <c r="BY181" s="27" t="s">
        <v>651</v>
      </c>
      <c r="BZ181" s="27" t="s">
        <v>772</v>
      </c>
      <c r="CA181" s="27" t="s">
        <v>295</v>
      </c>
    </row>
    <row r="182" spans="1:79">
      <c r="A182" s="27" t="s">
        <v>773</v>
      </c>
      <c r="B182" s="27" t="s">
        <v>774</v>
      </c>
      <c r="C182" s="27" t="s">
        <v>274</v>
      </c>
      <c r="D182" s="27"/>
      <c r="E182" s="27"/>
      <c r="F182" s="29">
        <v>40.49</v>
      </c>
      <c r="G182" s="29">
        <v>48.74</v>
      </c>
      <c r="H182" s="29">
        <v>51.01</v>
      </c>
      <c r="I182" s="29">
        <v>51.09</v>
      </c>
      <c r="J182" s="29">
        <v>51.47</v>
      </c>
      <c r="K182" s="29">
        <v>51.94</v>
      </c>
      <c r="L182" s="29">
        <v>51.18</v>
      </c>
      <c r="M182" s="29">
        <v>51.41</v>
      </c>
      <c r="N182" s="29">
        <v>52.82</v>
      </c>
      <c r="O182" s="29">
        <v>53.59</v>
      </c>
      <c r="P182" s="29">
        <v>55.83</v>
      </c>
      <c r="Q182" s="29">
        <v>58.47</v>
      </c>
      <c r="R182" s="29">
        <v>59.74</v>
      </c>
      <c r="S182" s="29">
        <v>60.65</v>
      </c>
      <c r="T182" s="29">
        <v>62.3</v>
      </c>
      <c r="U182" s="29">
        <v>65.209999999999994</v>
      </c>
      <c r="V182" s="29">
        <v>67.319999999999993</v>
      </c>
      <c r="W182" s="29">
        <v>69.86</v>
      </c>
      <c r="X182" s="29">
        <v>78.38</v>
      </c>
      <c r="Y182" s="29">
        <v>76.75</v>
      </c>
      <c r="Z182" s="29">
        <v>78.34</v>
      </c>
      <c r="AA182" s="29">
        <v>77.959999999999994</v>
      </c>
      <c r="AB182" s="29">
        <v>77.75</v>
      </c>
      <c r="AC182" s="29">
        <v>79.430000000000007</v>
      </c>
      <c r="AD182" s="29">
        <v>84.25</v>
      </c>
      <c r="AE182" s="29">
        <v>86.04</v>
      </c>
      <c r="AF182" s="29">
        <v>86.83</v>
      </c>
      <c r="AG182" s="29">
        <v>88.09</v>
      </c>
      <c r="AH182" s="29">
        <v>95.63</v>
      </c>
      <c r="AI182" s="29">
        <v>95.44</v>
      </c>
      <c r="AJ182" s="29">
        <v>99.08</v>
      </c>
      <c r="AK182" s="29">
        <v>105.72</v>
      </c>
      <c r="AL182" s="29">
        <v>106.44</v>
      </c>
      <c r="AM182" s="29">
        <v>104.73</v>
      </c>
      <c r="AN182" s="29">
        <v>104.17</v>
      </c>
      <c r="AO182" s="29">
        <v>99.99</v>
      </c>
      <c r="AP182" s="29">
        <v>98.18</v>
      </c>
      <c r="AQ182" s="29">
        <v>101.57</v>
      </c>
      <c r="AR182" s="29">
        <v>103.48</v>
      </c>
      <c r="AS182" s="29">
        <v>103.5</v>
      </c>
      <c r="AT182" s="29">
        <v>103.03</v>
      </c>
      <c r="AU182" s="29">
        <v>109.6</v>
      </c>
      <c r="AV182" s="30">
        <v>118.9</v>
      </c>
      <c r="AW182" s="31">
        <v>120.9</v>
      </c>
      <c r="AX182" s="31">
        <v>121.4</v>
      </c>
      <c r="AY182" s="31">
        <v>123.3</v>
      </c>
      <c r="AZ182" s="31">
        <v>125.6</v>
      </c>
      <c r="BA182" s="31">
        <v>128.5</v>
      </c>
      <c r="BB182" s="29" t="s">
        <v>275</v>
      </c>
      <c r="BC182" s="29" t="s">
        <v>275</v>
      </c>
      <c r="BD182" s="29" t="s">
        <v>275</v>
      </c>
      <c r="BE182" s="29" t="s">
        <v>275</v>
      </c>
      <c r="BF182" s="29" t="s">
        <v>275</v>
      </c>
      <c r="BG182" s="29" t="s">
        <v>275</v>
      </c>
      <c r="BH182" s="29" t="s">
        <v>275</v>
      </c>
      <c r="BI182" s="29" t="s">
        <v>275</v>
      </c>
      <c r="BJ182" s="29" t="s">
        <v>275</v>
      </c>
      <c r="BK182" s="29" t="s">
        <v>275</v>
      </c>
      <c r="BL182" s="29" t="s">
        <v>275</v>
      </c>
      <c r="BM182" s="29" t="s">
        <v>275</v>
      </c>
      <c r="BN182" s="29" t="s">
        <v>275</v>
      </c>
      <c r="BO182" s="29" t="s">
        <v>275</v>
      </c>
      <c r="BP182" s="29" t="s">
        <v>275</v>
      </c>
      <c r="BQ182" s="29" t="s">
        <v>275</v>
      </c>
      <c r="BR182" s="29" t="s">
        <v>275</v>
      </c>
      <c r="BS182" s="29" t="s">
        <v>275</v>
      </c>
      <c r="BT182" s="29" t="s">
        <v>275</v>
      </c>
      <c r="BU182" s="29" t="s">
        <v>275</v>
      </c>
      <c r="BV182" s="29" t="s">
        <v>275</v>
      </c>
      <c r="BW182" s="29" t="s">
        <v>275</v>
      </c>
      <c r="BX182" s="29" t="s">
        <v>275</v>
      </c>
      <c r="BY182" s="27" t="s">
        <v>758</v>
      </c>
      <c r="BZ182" s="27" t="s">
        <v>775</v>
      </c>
      <c r="CA182" s="27" t="s">
        <v>295</v>
      </c>
    </row>
    <row r="183" spans="1:79">
      <c r="A183" s="27" t="s">
        <v>776</v>
      </c>
      <c r="B183" s="27" t="s">
        <v>777</v>
      </c>
      <c r="C183" s="27" t="s">
        <v>274</v>
      </c>
      <c r="D183" s="27"/>
      <c r="E183" s="27"/>
      <c r="F183" s="29">
        <v>40.869999999999997</v>
      </c>
      <c r="G183" s="29">
        <v>49.19</v>
      </c>
      <c r="H183" s="29">
        <v>51.48</v>
      </c>
      <c r="I183" s="29">
        <v>51.57</v>
      </c>
      <c r="J183" s="29">
        <v>51.95</v>
      </c>
      <c r="K183" s="29">
        <v>52.42</v>
      </c>
      <c r="L183" s="29">
        <v>51.66</v>
      </c>
      <c r="M183" s="29">
        <v>51.89</v>
      </c>
      <c r="N183" s="29">
        <v>53.31</v>
      </c>
      <c r="O183" s="29">
        <v>54.09</v>
      </c>
      <c r="P183" s="29">
        <v>56.35</v>
      </c>
      <c r="Q183" s="29">
        <v>59.01</v>
      </c>
      <c r="R183" s="29">
        <v>60.29</v>
      </c>
      <c r="S183" s="29">
        <v>61.21</v>
      </c>
      <c r="T183" s="29">
        <v>62.88</v>
      </c>
      <c r="U183" s="29">
        <v>65.81</v>
      </c>
      <c r="V183" s="29">
        <v>67.95</v>
      </c>
      <c r="W183" s="29">
        <v>70.510000000000005</v>
      </c>
      <c r="X183" s="29">
        <v>79.099999999999994</v>
      </c>
      <c r="Y183" s="29">
        <v>77.459999999999994</v>
      </c>
      <c r="Z183" s="29">
        <v>79.06</v>
      </c>
      <c r="AA183" s="29">
        <v>78.69</v>
      </c>
      <c r="AB183" s="29">
        <v>78.47</v>
      </c>
      <c r="AC183" s="29">
        <v>80.17</v>
      </c>
      <c r="AD183" s="29">
        <v>85.03</v>
      </c>
      <c r="AE183" s="29">
        <v>86.84</v>
      </c>
      <c r="AF183" s="29">
        <v>87.64</v>
      </c>
      <c r="AG183" s="29">
        <v>88.91</v>
      </c>
      <c r="AH183" s="29">
        <v>96.52</v>
      </c>
      <c r="AI183" s="29">
        <v>96.33</v>
      </c>
      <c r="AJ183" s="29">
        <v>100</v>
      </c>
      <c r="AK183" s="29">
        <v>106.7</v>
      </c>
      <c r="AL183" s="29">
        <v>107.42</v>
      </c>
      <c r="AM183" s="29">
        <v>105.7</v>
      </c>
      <c r="AN183" s="29">
        <v>105.14</v>
      </c>
      <c r="AO183" s="29">
        <v>100.92</v>
      </c>
      <c r="AP183" s="29">
        <v>99.09</v>
      </c>
      <c r="AQ183" s="29">
        <v>102.51</v>
      </c>
      <c r="AR183" s="29">
        <v>104.44</v>
      </c>
      <c r="AS183" s="29">
        <v>104.46</v>
      </c>
      <c r="AT183" s="29">
        <v>103.98</v>
      </c>
      <c r="AU183" s="29">
        <v>110.62</v>
      </c>
      <c r="AV183" s="30">
        <v>120</v>
      </c>
      <c r="AW183" s="31">
        <v>122</v>
      </c>
      <c r="AX183" s="31">
        <v>122.5</v>
      </c>
      <c r="AY183" s="31">
        <v>124.4</v>
      </c>
      <c r="AZ183" s="31">
        <v>126.8</v>
      </c>
      <c r="BA183" s="31">
        <v>129.69999999999999</v>
      </c>
      <c r="BB183" s="29" t="s">
        <v>275</v>
      </c>
      <c r="BC183" s="29" t="s">
        <v>275</v>
      </c>
      <c r="BD183" s="29" t="s">
        <v>275</v>
      </c>
      <c r="BE183" s="29" t="s">
        <v>275</v>
      </c>
      <c r="BF183" s="29" t="s">
        <v>275</v>
      </c>
      <c r="BG183" s="29" t="s">
        <v>275</v>
      </c>
      <c r="BH183" s="29" t="s">
        <v>275</v>
      </c>
      <c r="BI183" s="29" t="s">
        <v>275</v>
      </c>
      <c r="BJ183" s="29" t="s">
        <v>275</v>
      </c>
      <c r="BK183" s="29" t="s">
        <v>275</v>
      </c>
      <c r="BL183" s="29" t="s">
        <v>275</v>
      </c>
      <c r="BM183" s="29" t="s">
        <v>275</v>
      </c>
      <c r="BN183" s="29" t="s">
        <v>275</v>
      </c>
      <c r="BO183" s="29" t="s">
        <v>275</v>
      </c>
      <c r="BP183" s="29" t="s">
        <v>275</v>
      </c>
      <c r="BQ183" s="29" t="s">
        <v>275</v>
      </c>
      <c r="BR183" s="29" t="s">
        <v>275</v>
      </c>
      <c r="BS183" s="29" t="s">
        <v>275</v>
      </c>
      <c r="BT183" s="29" t="s">
        <v>275</v>
      </c>
      <c r="BU183" s="29" t="s">
        <v>275</v>
      </c>
      <c r="BV183" s="29" t="s">
        <v>275</v>
      </c>
      <c r="BW183" s="29" t="s">
        <v>275</v>
      </c>
      <c r="BX183" s="29" t="s">
        <v>275</v>
      </c>
      <c r="BY183" s="27" t="s">
        <v>316</v>
      </c>
      <c r="BZ183" s="27" t="s">
        <v>778</v>
      </c>
      <c r="CA183" s="27"/>
    </row>
    <row r="184" spans="1:79">
      <c r="A184" s="27" t="s">
        <v>779</v>
      </c>
      <c r="B184" s="27" t="s">
        <v>780</v>
      </c>
      <c r="C184" s="27" t="s">
        <v>274</v>
      </c>
      <c r="D184" s="27"/>
      <c r="E184" s="27"/>
      <c r="F184" s="29">
        <v>6.26</v>
      </c>
      <c r="G184" s="29">
        <v>7.54</v>
      </c>
      <c r="H184" s="29">
        <v>8.77</v>
      </c>
      <c r="I184" s="29">
        <v>9.69</v>
      </c>
      <c r="J184" s="29">
        <v>10.54</v>
      </c>
      <c r="K184" s="29">
        <v>11.52</v>
      </c>
      <c r="L184" s="29">
        <v>12.45</v>
      </c>
      <c r="M184" s="29">
        <v>13.71</v>
      </c>
      <c r="N184" s="29">
        <v>15.88</v>
      </c>
      <c r="O184" s="29">
        <v>19.21</v>
      </c>
      <c r="P184" s="29">
        <v>22.82</v>
      </c>
      <c r="Q184" s="29">
        <v>26.81</v>
      </c>
      <c r="R184" s="29">
        <v>30.88</v>
      </c>
      <c r="S184" s="29">
        <v>34.619999999999997</v>
      </c>
      <c r="T184" s="29">
        <v>39.01</v>
      </c>
      <c r="U184" s="29">
        <v>43.38</v>
      </c>
      <c r="V184" s="29">
        <v>48.55</v>
      </c>
      <c r="W184" s="29">
        <v>52.31</v>
      </c>
      <c r="X184" s="29">
        <v>50.66</v>
      </c>
      <c r="Y184" s="29">
        <v>54.77</v>
      </c>
      <c r="Z184" s="29">
        <v>59.17</v>
      </c>
      <c r="AA184" s="29">
        <v>62.22</v>
      </c>
      <c r="AB184" s="29">
        <v>69.14</v>
      </c>
      <c r="AC184" s="29">
        <v>75.5</v>
      </c>
      <c r="AD184" s="29">
        <v>80.06</v>
      </c>
      <c r="AE184" s="29">
        <v>85.35</v>
      </c>
      <c r="AF184" s="29">
        <v>90.22</v>
      </c>
      <c r="AG184" s="29">
        <v>95.25</v>
      </c>
      <c r="AH184" s="29">
        <v>91.19</v>
      </c>
      <c r="AI184" s="29">
        <v>93.59</v>
      </c>
      <c r="AJ184" s="29">
        <v>100</v>
      </c>
      <c r="AK184" s="29">
        <v>100.92</v>
      </c>
      <c r="AL184" s="29">
        <v>106.34</v>
      </c>
      <c r="AM184" s="29">
        <v>110.44</v>
      </c>
      <c r="AN184" s="29">
        <v>113.27</v>
      </c>
      <c r="AO184" s="29">
        <v>117.13</v>
      </c>
      <c r="AP184" s="29">
        <v>121.59</v>
      </c>
      <c r="AQ184" s="29">
        <v>124.88</v>
      </c>
      <c r="AR184" s="29">
        <v>131.25</v>
      </c>
      <c r="AS184" s="29">
        <v>135.58000000000001</v>
      </c>
      <c r="AT184" s="29">
        <v>136.51</v>
      </c>
      <c r="AU184" s="29">
        <v>143.37</v>
      </c>
      <c r="AV184" s="30">
        <v>152.9</v>
      </c>
      <c r="AW184" s="31">
        <v>159</v>
      </c>
      <c r="AX184" s="31">
        <v>162</v>
      </c>
      <c r="AY184" s="31">
        <v>165.7</v>
      </c>
      <c r="AZ184" s="31">
        <v>171</v>
      </c>
      <c r="BA184" s="31">
        <v>176.8</v>
      </c>
      <c r="BB184" s="29" t="s">
        <v>275</v>
      </c>
      <c r="BC184" s="29" t="s">
        <v>275</v>
      </c>
      <c r="BD184" s="29" t="s">
        <v>275</v>
      </c>
      <c r="BE184" s="29" t="s">
        <v>275</v>
      </c>
      <c r="BF184" s="29" t="s">
        <v>275</v>
      </c>
      <c r="BG184" s="29" t="s">
        <v>275</v>
      </c>
      <c r="BH184" s="29" t="s">
        <v>275</v>
      </c>
      <c r="BI184" s="29" t="s">
        <v>275</v>
      </c>
      <c r="BJ184" s="29" t="s">
        <v>275</v>
      </c>
      <c r="BK184" s="29" t="s">
        <v>275</v>
      </c>
      <c r="BL184" s="29" t="s">
        <v>275</v>
      </c>
      <c r="BM184" s="29" t="s">
        <v>275</v>
      </c>
      <c r="BN184" s="29" t="s">
        <v>275</v>
      </c>
      <c r="BO184" s="29" t="s">
        <v>275</v>
      </c>
      <c r="BP184" s="29" t="s">
        <v>275</v>
      </c>
      <c r="BQ184" s="29" t="s">
        <v>275</v>
      </c>
      <c r="BR184" s="29" t="s">
        <v>275</v>
      </c>
      <c r="BS184" s="29" t="s">
        <v>275</v>
      </c>
      <c r="BT184" s="29" t="s">
        <v>275</v>
      </c>
      <c r="BU184" s="29" t="s">
        <v>275</v>
      </c>
      <c r="BV184" s="29" t="s">
        <v>275</v>
      </c>
      <c r="BW184" s="29" t="s">
        <v>275</v>
      </c>
      <c r="BX184" s="29" t="s">
        <v>275</v>
      </c>
      <c r="BY184" s="27" t="s">
        <v>316</v>
      </c>
      <c r="BZ184" s="27" t="s">
        <v>781</v>
      </c>
      <c r="CA184" s="27"/>
    </row>
    <row r="185" spans="1:79">
      <c r="A185" s="38" t="s">
        <v>782</v>
      </c>
      <c r="B185" s="38" t="s">
        <v>783</v>
      </c>
      <c r="C185" s="38" t="s">
        <v>274</v>
      </c>
      <c r="D185" s="38"/>
      <c r="E185" s="38"/>
      <c r="F185" s="39" t="s">
        <v>275</v>
      </c>
      <c r="G185" s="39">
        <v>20.43</v>
      </c>
      <c r="H185" s="39">
        <v>16.309999999999999</v>
      </c>
      <c r="I185" s="39">
        <v>10.48</v>
      </c>
      <c r="J185" s="39">
        <v>8.82</v>
      </c>
      <c r="K185" s="39">
        <v>9.24</v>
      </c>
      <c r="L185" s="39">
        <v>8.1</v>
      </c>
      <c r="M185" s="39">
        <v>10.14</v>
      </c>
      <c r="N185" s="39">
        <v>15.86</v>
      </c>
      <c r="O185" s="39">
        <v>20.91</v>
      </c>
      <c r="P185" s="39">
        <v>18.79</v>
      </c>
      <c r="Q185" s="39">
        <v>17.5</v>
      </c>
      <c r="R185" s="39">
        <v>15.19</v>
      </c>
      <c r="S185" s="39">
        <v>12.12</v>
      </c>
      <c r="T185" s="39">
        <v>12.66</v>
      </c>
      <c r="U185" s="39">
        <v>11.2</v>
      </c>
      <c r="V185" s="39">
        <v>11.93</v>
      </c>
      <c r="W185" s="39">
        <v>7.74</v>
      </c>
      <c r="X185" s="39">
        <v>-3.15</v>
      </c>
      <c r="Y185" s="39">
        <v>8.1199999999999992</v>
      </c>
      <c r="Z185" s="39">
        <v>8.0399999999999991</v>
      </c>
      <c r="AA185" s="39">
        <v>5.14</v>
      </c>
      <c r="AB185" s="39">
        <v>11.12</v>
      </c>
      <c r="AC185" s="39">
        <v>9.2100000000000009</v>
      </c>
      <c r="AD185" s="39">
        <v>6.04</v>
      </c>
      <c r="AE185" s="39">
        <v>6.6</v>
      </c>
      <c r="AF185" s="39">
        <v>5.71</v>
      </c>
      <c r="AG185" s="39">
        <v>5.57</v>
      </c>
      <c r="AH185" s="39">
        <v>-4.25</v>
      </c>
      <c r="AI185" s="39">
        <v>2.63</v>
      </c>
      <c r="AJ185" s="39">
        <v>6.84</v>
      </c>
      <c r="AK185" s="39">
        <v>0.92</v>
      </c>
      <c r="AL185" s="39">
        <v>5.37</v>
      </c>
      <c r="AM185" s="39">
        <v>3.86</v>
      </c>
      <c r="AN185" s="39">
        <v>2.5499999999999998</v>
      </c>
      <c r="AO185" s="39">
        <v>3.41</v>
      </c>
      <c r="AP185" s="39">
        <v>3.81</v>
      </c>
      <c r="AQ185" s="39">
        <v>2.71</v>
      </c>
      <c r="AR185" s="39">
        <v>5.0999999999999996</v>
      </c>
      <c r="AS185" s="39">
        <v>3.3</v>
      </c>
      <c r="AT185" s="39">
        <v>0.69</v>
      </c>
      <c r="AU185" s="39">
        <v>5.0199999999999996</v>
      </c>
      <c r="AV185" s="40">
        <v>6.7</v>
      </c>
      <c r="AW185" s="41">
        <v>4</v>
      </c>
      <c r="AX185" s="41">
        <v>1.9</v>
      </c>
      <c r="AY185" s="41">
        <v>2.2999999999999998</v>
      </c>
      <c r="AZ185" s="41">
        <v>3.2</v>
      </c>
      <c r="BA185" s="41">
        <v>3.4</v>
      </c>
      <c r="BB185" s="39" t="s">
        <v>275</v>
      </c>
      <c r="BC185" s="39" t="s">
        <v>275</v>
      </c>
      <c r="BD185" s="39" t="s">
        <v>275</v>
      </c>
      <c r="BE185" s="39" t="s">
        <v>275</v>
      </c>
      <c r="BF185" s="39" t="s">
        <v>275</v>
      </c>
      <c r="BG185" s="39" t="s">
        <v>275</v>
      </c>
      <c r="BH185" s="39" t="s">
        <v>275</v>
      </c>
      <c r="BI185" s="39" t="s">
        <v>275</v>
      </c>
      <c r="BJ185" s="39" t="s">
        <v>275</v>
      </c>
      <c r="BK185" s="39" t="s">
        <v>275</v>
      </c>
      <c r="BL185" s="39" t="s">
        <v>275</v>
      </c>
      <c r="BM185" s="39" t="s">
        <v>275</v>
      </c>
      <c r="BN185" s="39" t="s">
        <v>275</v>
      </c>
      <c r="BO185" s="39" t="s">
        <v>275</v>
      </c>
      <c r="BP185" s="39" t="s">
        <v>275</v>
      </c>
      <c r="BQ185" s="39" t="s">
        <v>275</v>
      </c>
      <c r="BR185" s="39" t="s">
        <v>275</v>
      </c>
      <c r="BS185" s="39" t="s">
        <v>275</v>
      </c>
      <c r="BT185" s="39" t="s">
        <v>275</v>
      </c>
      <c r="BU185" s="39" t="s">
        <v>275</v>
      </c>
      <c r="BV185" s="39" t="s">
        <v>275</v>
      </c>
      <c r="BW185" s="39" t="s">
        <v>275</v>
      </c>
      <c r="BX185" s="39" t="s">
        <v>275</v>
      </c>
      <c r="BY185" s="38" t="s">
        <v>784</v>
      </c>
      <c r="BZ185" s="38" t="s">
        <v>785</v>
      </c>
      <c r="CA185" s="38"/>
    </row>
    <row r="186" spans="1:79">
      <c r="A186" s="27" t="s">
        <v>786</v>
      </c>
      <c r="B186" s="27" t="s">
        <v>787</v>
      </c>
      <c r="C186" s="27" t="s">
        <v>274</v>
      </c>
      <c r="D186" s="27"/>
      <c r="E186" s="27"/>
      <c r="F186" s="29">
        <v>25.79</v>
      </c>
      <c r="G186" s="29">
        <v>25.59</v>
      </c>
      <c r="H186" s="29">
        <v>27.77</v>
      </c>
      <c r="I186" s="29">
        <v>29.67</v>
      </c>
      <c r="J186" s="29">
        <v>31.57</v>
      </c>
      <c r="K186" s="29">
        <v>33.659999999999997</v>
      </c>
      <c r="L186" s="29">
        <v>35.409999999999997</v>
      </c>
      <c r="M186" s="29">
        <v>37.840000000000003</v>
      </c>
      <c r="N186" s="29">
        <v>40.92</v>
      </c>
      <c r="O186" s="29">
        <v>46.81</v>
      </c>
      <c r="P186" s="29">
        <v>51.21</v>
      </c>
      <c r="Q186" s="29">
        <v>55.03</v>
      </c>
      <c r="R186" s="29">
        <v>59.69</v>
      </c>
      <c r="S186" s="29">
        <v>63.86</v>
      </c>
      <c r="T186" s="29">
        <v>67.7</v>
      </c>
      <c r="U186" s="29">
        <v>72.05</v>
      </c>
      <c r="V186" s="29">
        <v>76.86</v>
      </c>
      <c r="W186" s="29">
        <v>79.3</v>
      </c>
      <c r="X186" s="29">
        <v>71.430000000000007</v>
      </c>
      <c r="Y186" s="29">
        <v>76.61</v>
      </c>
      <c r="Z186" s="29">
        <v>80.94</v>
      </c>
      <c r="AA186" s="29">
        <v>81.77</v>
      </c>
      <c r="AB186" s="29">
        <v>88.42</v>
      </c>
      <c r="AC186" s="29">
        <v>93.28</v>
      </c>
      <c r="AD186" s="29">
        <v>95.49</v>
      </c>
      <c r="AE186" s="29">
        <v>99.07</v>
      </c>
      <c r="AF186" s="29">
        <v>102.43</v>
      </c>
      <c r="AG186" s="29">
        <v>105.46</v>
      </c>
      <c r="AH186" s="29">
        <v>96.46</v>
      </c>
      <c r="AI186" s="29">
        <v>96.34</v>
      </c>
      <c r="AJ186" s="29">
        <v>100</v>
      </c>
      <c r="AK186" s="29">
        <v>97.02</v>
      </c>
      <c r="AL186" s="29">
        <v>100.05</v>
      </c>
      <c r="AM186" s="29">
        <v>102.57</v>
      </c>
      <c r="AN186" s="29">
        <v>103.86</v>
      </c>
      <c r="AO186" s="29">
        <v>106.66</v>
      </c>
      <c r="AP186" s="29">
        <v>109.65</v>
      </c>
      <c r="AQ186" s="29">
        <v>110.47</v>
      </c>
      <c r="AR186" s="29">
        <v>114.41</v>
      </c>
      <c r="AS186" s="29">
        <v>117.74</v>
      </c>
      <c r="AT186" s="29">
        <v>117.91</v>
      </c>
      <c r="AU186" s="29">
        <v>120.81</v>
      </c>
      <c r="AV186" s="30">
        <v>122.5</v>
      </c>
      <c r="AW186" s="31">
        <v>124.3</v>
      </c>
      <c r="AX186" s="31">
        <v>126</v>
      </c>
      <c r="AY186" s="31">
        <v>127.5</v>
      </c>
      <c r="AZ186" s="31">
        <v>130</v>
      </c>
      <c r="BA186" s="31">
        <v>132.6</v>
      </c>
      <c r="BB186" s="29" t="s">
        <v>275</v>
      </c>
      <c r="BC186" s="29" t="s">
        <v>275</v>
      </c>
      <c r="BD186" s="29" t="s">
        <v>275</v>
      </c>
      <c r="BE186" s="29" t="s">
        <v>275</v>
      </c>
      <c r="BF186" s="29" t="s">
        <v>275</v>
      </c>
      <c r="BG186" s="29" t="s">
        <v>275</v>
      </c>
      <c r="BH186" s="29" t="s">
        <v>275</v>
      </c>
      <c r="BI186" s="29" t="s">
        <v>275</v>
      </c>
      <c r="BJ186" s="29" t="s">
        <v>275</v>
      </c>
      <c r="BK186" s="29" t="s">
        <v>275</v>
      </c>
      <c r="BL186" s="29" t="s">
        <v>275</v>
      </c>
      <c r="BM186" s="29" t="s">
        <v>275</v>
      </c>
      <c r="BN186" s="29" t="s">
        <v>275</v>
      </c>
      <c r="BO186" s="29" t="s">
        <v>275</v>
      </c>
      <c r="BP186" s="29" t="s">
        <v>275</v>
      </c>
      <c r="BQ186" s="29" t="s">
        <v>275</v>
      </c>
      <c r="BR186" s="29" t="s">
        <v>275</v>
      </c>
      <c r="BS186" s="29" t="s">
        <v>275</v>
      </c>
      <c r="BT186" s="29" t="s">
        <v>275</v>
      </c>
      <c r="BU186" s="29" t="s">
        <v>275</v>
      </c>
      <c r="BV186" s="29" t="s">
        <v>275</v>
      </c>
      <c r="BW186" s="29" t="s">
        <v>275</v>
      </c>
      <c r="BX186" s="29" t="s">
        <v>275</v>
      </c>
      <c r="BY186" s="27" t="s">
        <v>316</v>
      </c>
      <c r="BZ186" s="27" t="s">
        <v>788</v>
      </c>
      <c r="CA186" s="27"/>
    </row>
    <row r="187" spans="1:79">
      <c r="A187" s="27" t="s">
        <v>789</v>
      </c>
      <c r="B187" s="27" t="s">
        <v>790</v>
      </c>
      <c r="C187" s="27" t="s">
        <v>274</v>
      </c>
      <c r="D187" s="27"/>
      <c r="E187" s="27"/>
      <c r="F187" s="29" t="s">
        <v>275</v>
      </c>
      <c r="G187" s="29">
        <v>-0.74</v>
      </c>
      <c r="H187" s="29">
        <v>8.52</v>
      </c>
      <c r="I187" s="29">
        <v>6.83</v>
      </c>
      <c r="J187" s="29">
        <v>6.39</v>
      </c>
      <c r="K187" s="29">
        <v>6.61</v>
      </c>
      <c r="L187" s="29">
        <v>5.21</v>
      </c>
      <c r="M187" s="29">
        <v>6.88</v>
      </c>
      <c r="N187" s="29">
        <v>8.1300000000000008</v>
      </c>
      <c r="O187" s="29">
        <v>14.39</v>
      </c>
      <c r="P187" s="29">
        <v>9.41</v>
      </c>
      <c r="Q187" s="29">
        <v>7.47</v>
      </c>
      <c r="R187" s="29">
        <v>8.4499999999999993</v>
      </c>
      <c r="S187" s="29">
        <v>6.99</v>
      </c>
      <c r="T187" s="29">
        <v>6.01</v>
      </c>
      <c r="U187" s="29">
        <v>6.43</v>
      </c>
      <c r="V187" s="29">
        <v>6.68</v>
      </c>
      <c r="W187" s="29">
        <v>3.17</v>
      </c>
      <c r="X187" s="29">
        <v>-9.92</v>
      </c>
      <c r="Y187" s="29">
        <v>7.25</v>
      </c>
      <c r="Z187" s="29">
        <v>5.65</v>
      </c>
      <c r="AA187" s="29">
        <v>1.03</v>
      </c>
      <c r="AB187" s="29">
        <v>8.1300000000000008</v>
      </c>
      <c r="AC187" s="29">
        <v>5.5</v>
      </c>
      <c r="AD187" s="29">
        <v>2.37</v>
      </c>
      <c r="AE187" s="29">
        <v>3.75</v>
      </c>
      <c r="AF187" s="29">
        <v>3.39</v>
      </c>
      <c r="AG187" s="29">
        <v>2.96</v>
      </c>
      <c r="AH187" s="29">
        <v>-8.5299999999999994</v>
      </c>
      <c r="AI187" s="29">
        <v>-0.12</v>
      </c>
      <c r="AJ187" s="29">
        <v>3.79</v>
      </c>
      <c r="AK187" s="29">
        <v>-2.98</v>
      </c>
      <c r="AL187" s="29">
        <v>3.12</v>
      </c>
      <c r="AM187" s="29">
        <v>2.52</v>
      </c>
      <c r="AN187" s="29">
        <v>1.26</v>
      </c>
      <c r="AO187" s="29">
        <v>2.69</v>
      </c>
      <c r="AP187" s="29">
        <v>2.81</v>
      </c>
      <c r="AQ187" s="29">
        <v>0.75</v>
      </c>
      <c r="AR187" s="29">
        <v>3.57</v>
      </c>
      <c r="AS187" s="29">
        <v>2.91</v>
      </c>
      <c r="AT187" s="29">
        <v>0.15</v>
      </c>
      <c r="AU187" s="29">
        <v>2.46</v>
      </c>
      <c r="AV187" s="30">
        <v>1.4</v>
      </c>
      <c r="AW187" s="31">
        <v>1.5</v>
      </c>
      <c r="AX187" s="31">
        <v>1.3</v>
      </c>
      <c r="AY187" s="31">
        <v>1.2</v>
      </c>
      <c r="AZ187" s="31">
        <v>2</v>
      </c>
      <c r="BA187" s="31">
        <v>2</v>
      </c>
      <c r="BB187" s="29" t="s">
        <v>275</v>
      </c>
      <c r="BC187" s="29" t="s">
        <v>275</v>
      </c>
      <c r="BD187" s="29" t="s">
        <v>275</v>
      </c>
      <c r="BE187" s="29" t="s">
        <v>275</v>
      </c>
      <c r="BF187" s="29" t="s">
        <v>275</v>
      </c>
      <c r="BG187" s="29" t="s">
        <v>275</v>
      </c>
      <c r="BH187" s="29" t="s">
        <v>275</v>
      </c>
      <c r="BI187" s="29" t="s">
        <v>275</v>
      </c>
      <c r="BJ187" s="29" t="s">
        <v>275</v>
      </c>
      <c r="BK187" s="29" t="s">
        <v>275</v>
      </c>
      <c r="BL187" s="29" t="s">
        <v>275</v>
      </c>
      <c r="BM187" s="29" t="s">
        <v>275</v>
      </c>
      <c r="BN187" s="29" t="s">
        <v>275</v>
      </c>
      <c r="BO187" s="29" t="s">
        <v>275</v>
      </c>
      <c r="BP187" s="29" t="s">
        <v>275</v>
      </c>
      <c r="BQ187" s="29" t="s">
        <v>275</v>
      </c>
      <c r="BR187" s="29" t="s">
        <v>275</v>
      </c>
      <c r="BS187" s="29" t="s">
        <v>275</v>
      </c>
      <c r="BT187" s="29" t="s">
        <v>275</v>
      </c>
      <c r="BU187" s="29" t="s">
        <v>275</v>
      </c>
      <c r="BV187" s="29" t="s">
        <v>275</v>
      </c>
      <c r="BW187" s="29" t="s">
        <v>275</v>
      </c>
      <c r="BX187" s="29" t="s">
        <v>275</v>
      </c>
      <c r="BY187" s="27" t="s">
        <v>791</v>
      </c>
      <c r="BZ187" s="27" t="s">
        <v>792</v>
      </c>
      <c r="CA187" s="27"/>
    </row>
    <row r="188" spans="1:79">
      <c r="A188" s="27" t="s">
        <v>793</v>
      </c>
      <c r="B188" s="27" t="s">
        <v>794</v>
      </c>
      <c r="C188" s="27" t="s">
        <v>274</v>
      </c>
      <c r="D188" s="27"/>
      <c r="E188" s="27"/>
      <c r="F188" s="29">
        <v>81.319999999999993</v>
      </c>
      <c r="G188" s="29">
        <v>80.41</v>
      </c>
      <c r="H188" s="29">
        <v>82.05</v>
      </c>
      <c r="I188" s="29">
        <v>83.77</v>
      </c>
      <c r="J188" s="29">
        <v>80.06</v>
      </c>
      <c r="K188" s="29">
        <v>76.12</v>
      </c>
      <c r="L188" s="29">
        <v>78.290000000000006</v>
      </c>
      <c r="M188" s="29">
        <v>87.08</v>
      </c>
      <c r="N188" s="29">
        <v>111.72</v>
      </c>
      <c r="O188" s="29">
        <v>125.72</v>
      </c>
      <c r="P188" s="29">
        <v>125.18</v>
      </c>
      <c r="Q188" s="29">
        <v>138.56</v>
      </c>
      <c r="R188" s="29">
        <v>136.41</v>
      </c>
      <c r="S188" s="29">
        <v>137.9</v>
      </c>
      <c r="T188" s="29">
        <v>146.03</v>
      </c>
      <c r="U188" s="29">
        <v>167.98</v>
      </c>
      <c r="V188" s="29">
        <v>170.73</v>
      </c>
      <c r="W188" s="29">
        <v>139.52000000000001</v>
      </c>
      <c r="X188" s="29">
        <v>91.67</v>
      </c>
      <c r="Y188" s="29">
        <v>95.19</v>
      </c>
      <c r="Z188" s="29">
        <v>97.94</v>
      </c>
      <c r="AA188" s="29">
        <v>89.9</v>
      </c>
      <c r="AB188" s="29">
        <v>94.14</v>
      </c>
      <c r="AC188" s="29">
        <v>98.32</v>
      </c>
      <c r="AD188" s="29">
        <v>104.08</v>
      </c>
      <c r="AE188" s="29">
        <v>120.33</v>
      </c>
      <c r="AF188" s="29">
        <v>126.59</v>
      </c>
      <c r="AG188" s="29">
        <v>129.33000000000001</v>
      </c>
      <c r="AH188" s="29">
        <v>107.51</v>
      </c>
      <c r="AI188" s="29">
        <v>91.97</v>
      </c>
      <c r="AJ188" s="29">
        <v>100</v>
      </c>
      <c r="AK188" s="29">
        <v>103.3</v>
      </c>
      <c r="AL188" s="30">
        <v>110.5</v>
      </c>
      <c r="AM188" s="30">
        <v>118.8</v>
      </c>
      <c r="AN188" s="30">
        <v>128.6</v>
      </c>
      <c r="AO188" s="30">
        <v>123</v>
      </c>
      <c r="AP188" s="30">
        <v>124.3</v>
      </c>
      <c r="AQ188" s="30">
        <v>129.80000000000001</v>
      </c>
      <c r="AR188" s="30">
        <v>138.19999999999999</v>
      </c>
      <c r="AS188" s="30">
        <v>134.6</v>
      </c>
      <c r="AT188" s="30">
        <v>135</v>
      </c>
      <c r="AU188" s="30">
        <v>143.80000000000001</v>
      </c>
      <c r="AV188" s="30">
        <v>136.6</v>
      </c>
      <c r="AW188" s="31">
        <v>143.30000000000001</v>
      </c>
      <c r="AX188" s="31">
        <v>154.30000000000001</v>
      </c>
      <c r="AY188" s="31">
        <v>163.19999999999999</v>
      </c>
      <c r="AZ188" s="31">
        <v>168.1</v>
      </c>
      <c r="BA188" s="31">
        <v>168.1</v>
      </c>
      <c r="BB188" s="29" t="s">
        <v>275</v>
      </c>
      <c r="BC188" s="29" t="s">
        <v>275</v>
      </c>
      <c r="BD188" s="29" t="s">
        <v>275</v>
      </c>
      <c r="BE188" s="29" t="s">
        <v>275</v>
      </c>
      <c r="BF188" s="29" t="s">
        <v>275</v>
      </c>
      <c r="BG188" s="29" t="s">
        <v>275</v>
      </c>
      <c r="BH188" s="29" t="s">
        <v>275</v>
      </c>
      <c r="BI188" s="29" t="s">
        <v>275</v>
      </c>
      <c r="BJ188" s="29" t="s">
        <v>275</v>
      </c>
      <c r="BK188" s="29" t="s">
        <v>275</v>
      </c>
      <c r="BL188" s="29" t="s">
        <v>275</v>
      </c>
      <c r="BM188" s="29" t="s">
        <v>275</v>
      </c>
      <c r="BN188" s="29" t="s">
        <v>275</v>
      </c>
      <c r="BO188" s="29" t="s">
        <v>275</v>
      </c>
      <c r="BP188" s="29" t="s">
        <v>275</v>
      </c>
      <c r="BQ188" s="29" t="s">
        <v>275</v>
      </c>
      <c r="BR188" s="29" t="s">
        <v>275</v>
      </c>
      <c r="BS188" s="29" t="s">
        <v>275</v>
      </c>
      <c r="BT188" s="29" t="s">
        <v>275</v>
      </c>
      <c r="BU188" s="29" t="s">
        <v>275</v>
      </c>
      <c r="BV188" s="29" t="s">
        <v>275</v>
      </c>
      <c r="BW188" s="29" t="s">
        <v>275</v>
      </c>
      <c r="BX188" s="29" t="s">
        <v>275</v>
      </c>
      <c r="BY188" s="27" t="s">
        <v>316</v>
      </c>
      <c r="BZ188" s="27" t="s">
        <v>795</v>
      </c>
      <c r="CA188" s="27"/>
    </row>
    <row r="189" spans="1:79">
      <c r="A189" s="27" t="s">
        <v>796</v>
      </c>
      <c r="B189" s="27" t="s">
        <v>797</v>
      </c>
      <c r="C189" s="27" t="s">
        <v>274</v>
      </c>
      <c r="D189" s="27"/>
      <c r="E189" s="27"/>
      <c r="F189" s="29" t="s">
        <v>275</v>
      </c>
      <c r="G189" s="29">
        <v>-1.1200000000000001</v>
      </c>
      <c r="H189" s="29">
        <v>2.04</v>
      </c>
      <c r="I189" s="29">
        <v>2.1</v>
      </c>
      <c r="J189" s="29">
        <v>-4.42</v>
      </c>
      <c r="K189" s="29">
        <v>-4.92</v>
      </c>
      <c r="L189" s="29">
        <v>2.84</v>
      </c>
      <c r="M189" s="29">
        <v>11.23</v>
      </c>
      <c r="N189" s="29">
        <v>28.3</v>
      </c>
      <c r="O189" s="29">
        <v>12.53</v>
      </c>
      <c r="P189" s="29">
        <v>-0.43</v>
      </c>
      <c r="Q189" s="29">
        <v>10.69</v>
      </c>
      <c r="R189" s="29">
        <v>-1.55</v>
      </c>
      <c r="S189" s="29">
        <v>1.0900000000000001</v>
      </c>
      <c r="T189" s="29">
        <v>5.9</v>
      </c>
      <c r="U189" s="29">
        <v>15.03</v>
      </c>
      <c r="V189" s="29">
        <v>1.64</v>
      </c>
      <c r="W189" s="29">
        <v>-18.28</v>
      </c>
      <c r="X189" s="29">
        <v>-34.299999999999997</v>
      </c>
      <c r="Y189" s="29">
        <v>3.84</v>
      </c>
      <c r="Z189" s="29">
        <v>2.89</v>
      </c>
      <c r="AA189" s="29">
        <v>-8.1999999999999993</v>
      </c>
      <c r="AB189" s="29">
        <v>4.71</v>
      </c>
      <c r="AC189" s="29">
        <v>4.4400000000000004</v>
      </c>
      <c r="AD189" s="29">
        <v>5.86</v>
      </c>
      <c r="AE189" s="29">
        <v>15.61</v>
      </c>
      <c r="AF189" s="29">
        <v>5.2</v>
      </c>
      <c r="AG189" s="29">
        <v>2.17</v>
      </c>
      <c r="AH189" s="29">
        <v>-16.88</v>
      </c>
      <c r="AI189" s="29">
        <v>-14.46</v>
      </c>
      <c r="AJ189" s="29">
        <v>8.73</v>
      </c>
      <c r="AK189" s="29">
        <v>3.3</v>
      </c>
      <c r="AL189" s="30">
        <v>6.9</v>
      </c>
      <c r="AM189" s="30">
        <v>7.5</v>
      </c>
      <c r="AN189" s="30">
        <v>8.3000000000000007</v>
      </c>
      <c r="AO189" s="30">
        <v>-4.4000000000000004</v>
      </c>
      <c r="AP189" s="30">
        <v>1.1000000000000001</v>
      </c>
      <c r="AQ189" s="30">
        <v>4.4000000000000004</v>
      </c>
      <c r="AR189" s="30">
        <v>6.4</v>
      </c>
      <c r="AS189" s="30">
        <v>-2.6</v>
      </c>
      <c r="AT189" s="30">
        <v>0.3</v>
      </c>
      <c r="AU189" s="30">
        <v>6.5</v>
      </c>
      <c r="AV189" s="30">
        <v>-5</v>
      </c>
      <c r="AW189" s="31">
        <v>4.9000000000000004</v>
      </c>
      <c r="AX189" s="31">
        <v>7.7</v>
      </c>
      <c r="AY189" s="31">
        <v>5.8</v>
      </c>
      <c r="AZ189" s="31">
        <v>3</v>
      </c>
      <c r="BA189" s="31">
        <v>0</v>
      </c>
      <c r="BB189" s="29" t="s">
        <v>275</v>
      </c>
      <c r="BC189" s="29" t="s">
        <v>275</v>
      </c>
      <c r="BD189" s="29" t="s">
        <v>275</v>
      </c>
      <c r="BE189" s="29" t="s">
        <v>275</v>
      </c>
      <c r="BF189" s="29" t="s">
        <v>275</v>
      </c>
      <c r="BG189" s="29" t="s">
        <v>275</v>
      </c>
      <c r="BH189" s="29" t="s">
        <v>275</v>
      </c>
      <c r="BI189" s="29" t="s">
        <v>275</v>
      </c>
      <c r="BJ189" s="29" t="s">
        <v>275</v>
      </c>
      <c r="BK189" s="29" t="s">
        <v>275</v>
      </c>
      <c r="BL189" s="29" t="s">
        <v>275</v>
      </c>
      <c r="BM189" s="29" t="s">
        <v>275</v>
      </c>
      <c r="BN189" s="29" t="s">
        <v>275</v>
      </c>
      <c r="BO189" s="29" t="s">
        <v>275</v>
      </c>
      <c r="BP189" s="29" t="s">
        <v>275</v>
      </c>
      <c r="BQ189" s="29" t="s">
        <v>275</v>
      </c>
      <c r="BR189" s="29" t="s">
        <v>275</v>
      </c>
      <c r="BS189" s="29" t="s">
        <v>275</v>
      </c>
      <c r="BT189" s="29" t="s">
        <v>275</v>
      </c>
      <c r="BU189" s="29" t="s">
        <v>275</v>
      </c>
      <c r="BV189" s="29" t="s">
        <v>275</v>
      </c>
      <c r="BW189" s="29" t="s">
        <v>275</v>
      </c>
      <c r="BX189" s="29" t="s">
        <v>275</v>
      </c>
      <c r="BY189" s="27" t="s">
        <v>798</v>
      </c>
      <c r="BZ189" s="27" t="s">
        <v>799</v>
      </c>
      <c r="CA189" s="27"/>
    </row>
    <row r="190" spans="1:79">
      <c r="A190" s="27" t="s">
        <v>800</v>
      </c>
      <c r="B190" s="27" t="s">
        <v>801</v>
      </c>
      <c r="C190" s="27" t="s">
        <v>274</v>
      </c>
      <c r="D190" s="27" t="s">
        <v>321</v>
      </c>
      <c r="E190" s="27"/>
      <c r="F190" s="29" t="s">
        <v>275</v>
      </c>
      <c r="G190" s="29" t="s">
        <v>275</v>
      </c>
      <c r="H190" s="29" t="s">
        <v>275</v>
      </c>
      <c r="I190" s="29" t="s">
        <v>275</v>
      </c>
      <c r="J190" s="29" t="s">
        <v>275</v>
      </c>
      <c r="K190" s="29" t="s">
        <v>275</v>
      </c>
      <c r="L190" s="29" t="s">
        <v>275</v>
      </c>
      <c r="M190" s="29" t="s">
        <v>275</v>
      </c>
      <c r="N190" s="29" t="s">
        <v>275</v>
      </c>
      <c r="O190" s="29" t="s">
        <v>275</v>
      </c>
      <c r="P190" s="29" t="s">
        <v>275</v>
      </c>
      <c r="Q190" s="29" t="s">
        <v>275</v>
      </c>
      <c r="R190" s="29" t="s">
        <v>275</v>
      </c>
      <c r="S190" s="29" t="s">
        <v>275</v>
      </c>
      <c r="T190" s="29" t="s">
        <v>275</v>
      </c>
      <c r="U190" s="29" t="s">
        <v>275</v>
      </c>
      <c r="V190" s="29">
        <v>9.5399999999999991</v>
      </c>
      <c r="W190" s="29">
        <v>9.2200000000000006</v>
      </c>
      <c r="X190" s="29">
        <v>6.62</v>
      </c>
      <c r="Y190" s="29">
        <v>8.59</v>
      </c>
      <c r="Z190" s="29">
        <v>9.6199999999999992</v>
      </c>
      <c r="AA190" s="29">
        <v>9</v>
      </c>
      <c r="AB190" s="29">
        <v>10.25</v>
      </c>
      <c r="AC190" s="29">
        <v>11.33</v>
      </c>
      <c r="AD190" s="29">
        <v>12.63</v>
      </c>
      <c r="AE190" s="29">
        <v>14.83</v>
      </c>
      <c r="AF190" s="29">
        <v>17.37</v>
      </c>
      <c r="AG190" s="29">
        <v>19.43</v>
      </c>
      <c r="AH190" s="29">
        <v>16.850000000000001</v>
      </c>
      <c r="AI190" s="29">
        <v>15.06</v>
      </c>
      <c r="AJ190" s="29">
        <v>17.89</v>
      </c>
      <c r="AK190" s="29">
        <v>19.25</v>
      </c>
      <c r="AL190" s="29">
        <v>20.72</v>
      </c>
      <c r="AM190" s="30">
        <v>21.9</v>
      </c>
      <c r="AN190" s="30">
        <v>23.2</v>
      </c>
      <c r="AO190" s="30">
        <v>22.1</v>
      </c>
      <c r="AP190" s="30">
        <v>22.1</v>
      </c>
      <c r="AQ190" s="30">
        <v>23.1</v>
      </c>
      <c r="AR190" s="30">
        <v>24.7</v>
      </c>
      <c r="AS190" s="30">
        <v>23.9</v>
      </c>
      <c r="AT190" s="30">
        <v>23.5</v>
      </c>
      <c r="AU190" s="30">
        <v>25.2</v>
      </c>
      <c r="AV190" s="30">
        <v>23.5</v>
      </c>
      <c r="AW190" s="31">
        <v>24.6</v>
      </c>
      <c r="AX190" s="31">
        <v>26.5</v>
      </c>
      <c r="AY190" s="31">
        <v>28.2</v>
      </c>
      <c r="AZ190" s="31">
        <v>29.3</v>
      </c>
      <c r="BA190" s="31">
        <v>29.5</v>
      </c>
      <c r="BB190" s="29" t="s">
        <v>275</v>
      </c>
      <c r="BC190" s="29" t="s">
        <v>275</v>
      </c>
      <c r="BD190" s="29" t="s">
        <v>275</v>
      </c>
      <c r="BE190" s="29" t="s">
        <v>275</v>
      </c>
      <c r="BF190" s="29" t="s">
        <v>275</v>
      </c>
      <c r="BG190" s="29" t="s">
        <v>275</v>
      </c>
      <c r="BH190" s="29" t="s">
        <v>275</v>
      </c>
      <c r="BI190" s="29" t="s">
        <v>275</v>
      </c>
      <c r="BJ190" s="29" t="s">
        <v>275</v>
      </c>
      <c r="BK190" s="29" t="s">
        <v>275</v>
      </c>
      <c r="BL190" s="29" t="s">
        <v>275</v>
      </c>
      <c r="BM190" s="29" t="s">
        <v>275</v>
      </c>
      <c r="BN190" s="29" t="s">
        <v>275</v>
      </c>
      <c r="BO190" s="29" t="s">
        <v>275</v>
      </c>
      <c r="BP190" s="29" t="s">
        <v>275</v>
      </c>
      <c r="BQ190" s="29" t="s">
        <v>275</v>
      </c>
      <c r="BR190" s="29" t="s">
        <v>275</v>
      </c>
      <c r="BS190" s="29" t="s">
        <v>275</v>
      </c>
      <c r="BT190" s="29" t="s">
        <v>275</v>
      </c>
      <c r="BU190" s="29" t="s">
        <v>275</v>
      </c>
      <c r="BV190" s="29" t="s">
        <v>275</v>
      </c>
      <c r="BW190" s="29" t="s">
        <v>275</v>
      </c>
      <c r="BX190" s="29" t="s">
        <v>275</v>
      </c>
      <c r="BY190" s="27" t="s">
        <v>802</v>
      </c>
      <c r="BZ190" s="27" t="s">
        <v>803</v>
      </c>
      <c r="CA190" s="27" t="s">
        <v>804</v>
      </c>
    </row>
    <row r="191" spans="1:79">
      <c r="A191" s="28" t="s">
        <v>805</v>
      </c>
      <c r="B191" s="27"/>
      <c r="C191" s="27"/>
      <c r="D191" s="27"/>
      <c r="E191" s="27"/>
      <c r="F191" s="29"/>
      <c r="G191" s="29"/>
      <c r="H191" s="29"/>
      <c r="I191" s="29"/>
      <c r="J191" s="29"/>
      <c r="K191" s="29"/>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c r="BK191" s="29"/>
      <c r="BL191" s="29"/>
      <c r="BM191" s="29"/>
      <c r="BN191" s="29"/>
      <c r="BO191" s="29"/>
      <c r="BP191" s="29"/>
      <c r="BQ191" s="29"/>
      <c r="BR191" s="29"/>
      <c r="BS191" s="29"/>
      <c r="BT191" s="29"/>
      <c r="BU191" s="29"/>
      <c r="BV191" s="29"/>
      <c r="BW191" s="29"/>
      <c r="BX191" s="29"/>
      <c r="BY191" s="27"/>
      <c r="BZ191" s="27"/>
      <c r="CA191" s="27"/>
    </row>
    <row r="192" spans="1:79">
      <c r="A192" s="27" t="s">
        <v>660</v>
      </c>
      <c r="B192" s="27" t="s">
        <v>661</v>
      </c>
      <c r="C192" s="27" t="s">
        <v>274</v>
      </c>
      <c r="D192" s="27"/>
      <c r="E192" s="27"/>
      <c r="F192" s="29">
        <v>106.9</v>
      </c>
      <c r="G192" s="29">
        <v>131.4</v>
      </c>
      <c r="H192" s="29">
        <v>127.3</v>
      </c>
      <c r="I192" s="29">
        <v>121.2</v>
      </c>
      <c r="J192" s="29">
        <v>142.5</v>
      </c>
      <c r="K192" s="29">
        <v>163.4</v>
      </c>
      <c r="L192" s="29">
        <v>272.60000000000002</v>
      </c>
      <c r="M192" s="29">
        <v>525.1</v>
      </c>
      <c r="N192" s="29">
        <v>907.2</v>
      </c>
      <c r="O192" s="29">
        <v>909.7</v>
      </c>
      <c r="P192" s="29">
        <v>696.1</v>
      </c>
      <c r="Q192" s="29">
        <v>610.9</v>
      </c>
      <c r="R192" s="29">
        <v>678.4</v>
      </c>
      <c r="S192" s="29">
        <v>866.18</v>
      </c>
      <c r="T192" s="29">
        <v>1027.3699999999999</v>
      </c>
      <c r="U192" s="29">
        <v>882.94</v>
      </c>
      <c r="V192" s="29">
        <v>651.22</v>
      </c>
      <c r="W192" s="29">
        <v>376.31</v>
      </c>
      <c r="X192" s="29">
        <v>562.46</v>
      </c>
      <c r="Y192" s="29">
        <v>1028.07</v>
      </c>
      <c r="Z192" s="29">
        <v>504.62</v>
      </c>
      <c r="AA192" s="29">
        <v>693.7</v>
      </c>
      <c r="AB192" s="29">
        <v>627.54999999999995</v>
      </c>
      <c r="AC192" s="29">
        <v>810.71</v>
      </c>
      <c r="AD192" s="29">
        <v>895.92</v>
      </c>
      <c r="AE192" s="29">
        <v>1379.37</v>
      </c>
      <c r="AF192" s="29">
        <v>1434.46</v>
      </c>
      <c r="AG192" s="29">
        <v>1897.13</v>
      </c>
      <c r="AH192" s="29">
        <v>1124.47</v>
      </c>
      <c r="AI192" s="29">
        <v>1682.77</v>
      </c>
      <c r="AJ192" s="29">
        <v>2051</v>
      </c>
      <c r="AK192" s="29">
        <v>1825.74</v>
      </c>
      <c r="AL192" s="29">
        <v>1997.05</v>
      </c>
      <c r="AM192" s="29">
        <v>2011.34</v>
      </c>
      <c r="AN192" s="29">
        <v>1915.59</v>
      </c>
      <c r="AO192" s="29">
        <v>1961.31</v>
      </c>
      <c r="AP192" s="29">
        <v>2026.46</v>
      </c>
      <c r="AQ192" s="29">
        <v>2467.4899999999998</v>
      </c>
      <c r="AR192" s="29">
        <v>2041.04</v>
      </c>
      <c r="AS192" s="29">
        <v>2197.67</v>
      </c>
      <c r="AT192" s="29">
        <v>2873.47</v>
      </c>
      <c r="AU192" s="30">
        <v>2977.7</v>
      </c>
      <c r="AV192" s="29" t="s">
        <v>275</v>
      </c>
      <c r="AW192" s="29" t="s">
        <v>275</v>
      </c>
      <c r="AX192" s="29" t="s">
        <v>275</v>
      </c>
      <c r="AY192" s="29" t="s">
        <v>275</v>
      </c>
      <c r="AZ192" s="29" t="s">
        <v>275</v>
      </c>
      <c r="BA192" s="29" t="s">
        <v>275</v>
      </c>
      <c r="BB192" s="29" t="s">
        <v>275</v>
      </c>
      <c r="BC192" s="29" t="s">
        <v>275</v>
      </c>
      <c r="BD192" s="29" t="s">
        <v>275</v>
      </c>
      <c r="BE192" s="29" t="s">
        <v>275</v>
      </c>
      <c r="BF192" s="29" t="s">
        <v>275</v>
      </c>
      <c r="BG192" s="29" t="s">
        <v>275</v>
      </c>
      <c r="BH192" s="29" t="s">
        <v>275</v>
      </c>
      <c r="BI192" s="29" t="s">
        <v>275</v>
      </c>
      <c r="BJ192" s="29" t="s">
        <v>275</v>
      </c>
      <c r="BK192" s="29" t="s">
        <v>275</v>
      </c>
      <c r="BL192" s="29" t="s">
        <v>275</v>
      </c>
      <c r="BM192" s="29" t="s">
        <v>275</v>
      </c>
      <c r="BN192" s="29" t="s">
        <v>275</v>
      </c>
      <c r="BO192" s="29" t="s">
        <v>275</v>
      </c>
      <c r="BP192" s="29" t="s">
        <v>275</v>
      </c>
      <c r="BQ192" s="29" t="s">
        <v>275</v>
      </c>
      <c r="BR192" s="29" t="s">
        <v>275</v>
      </c>
      <c r="BS192" s="29" t="s">
        <v>275</v>
      </c>
      <c r="BT192" s="29" t="s">
        <v>275</v>
      </c>
      <c r="BU192" s="29" t="s">
        <v>275</v>
      </c>
      <c r="BV192" s="29" t="s">
        <v>275</v>
      </c>
      <c r="BW192" s="29" t="s">
        <v>275</v>
      </c>
      <c r="BX192" s="29" t="s">
        <v>275</v>
      </c>
      <c r="BY192" s="27" t="s">
        <v>662</v>
      </c>
      <c r="BZ192" s="27" t="s">
        <v>663</v>
      </c>
      <c r="CA192" s="27"/>
    </row>
    <row r="193" spans="1:79">
      <c r="A193" s="27" t="s">
        <v>806</v>
      </c>
      <c r="B193" s="27" t="s">
        <v>807</v>
      </c>
      <c r="C193" s="27" t="s">
        <v>274</v>
      </c>
      <c r="D193" s="27"/>
      <c r="E193" s="27"/>
      <c r="F193" s="29" t="s">
        <v>275</v>
      </c>
      <c r="G193" s="29">
        <v>9.69</v>
      </c>
      <c r="H193" s="29">
        <v>-9.76</v>
      </c>
      <c r="I193" s="29">
        <v>-10.26</v>
      </c>
      <c r="J193" s="29">
        <v>13.16</v>
      </c>
      <c r="K193" s="29">
        <v>6.22</v>
      </c>
      <c r="L193" s="29">
        <v>64.67</v>
      </c>
      <c r="M193" s="29">
        <v>106.42</v>
      </c>
      <c r="N193" s="29">
        <v>94.28</v>
      </c>
      <c r="O193" s="29">
        <v>9.24</v>
      </c>
      <c r="P193" s="29">
        <v>-27.41</v>
      </c>
      <c r="Q193" s="29">
        <v>-15.3</v>
      </c>
      <c r="R193" s="29">
        <v>4.32</v>
      </c>
      <c r="S193" s="29">
        <v>24.2</v>
      </c>
      <c r="T193" s="29">
        <v>18.43</v>
      </c>
      <c r="U193" s="29">
        <v>-10.44</v>
      </c>
      <c r="V193" s="29">
        <v>-29.29</v>
      </c>
      <c r="W193" s="29">
        <v>-51.06</v>
      </c>
      <c r="X193" s="29">
        <v>1.18</v>
      </c>
      <c r="Y193" s="29">
        <v>115.63</v>
      </c>
      <c r="Z193" s="29">
        <v>-48.35</v>
      </c>
      <c r="AA193" s="29">
        <v>20.38</v>
      </c>
      <c r="AB193" s="29">
        <v>-6.7</v>
      </c>
      <c r="AC193" s="29">
        <v>35.69</v>
      </c>
      <c r="AD193" s="29">
        <v>14.89</v>
      </c>
      <c r="AE193" s="29">
        <v>72.290000000000006</v>
      </c>
      <c r="AF193" s="29">
        <v>11.5</v>
      </c>
      <c r="AG193" s="29">
        <v>35.950000000000003</v>
      </c>
      <c r="AH193" s="29">
        <v>-49.93</v>
      </c>
      <c r="AI193" s="29">
        <v>28.9</v>
      </c>
      <c r="AJ193" s="29">
        <v>34.61</v>
      </c>
      <c r="AK193" s="29">
        <v>-7.11</v>
      </c>
      <c r="AL193" s="29">
        <v>7.58</v>
      </c>
      <c r="AM193" s="29">
        <v>3.64</v>
      </c>
      <c r="AN193" s="29">
        <v>-0.95</v>
      </c>
      <c r="AO193" s="29">
        <v>-4.68</v>
      </c>
      <c r="AP193" s="29">
        <v>0.67</v>
      </c>
      <c r="AQ193" s="29">
        <v>24.97</v>
      </c>
      <c r="AR193" s="29">
        <v>-14.96</v>
      </c>
      <c r="AS193" s="29">
        <v>1.65</v>
      </c>
      <c r="AT193" s="29">
        <v>29.1</v>
      </c>
      <c r="AU193" s="30">
        <v>6.9</v>
      </c>
      <c r="AV193" s="29" t="s">
        <v>275</v>
      </c>
      <c r="AW193" s="29" t="s">
        <v>275</v>
      </c>
      <c r="AX193" s="29" t="s">
        <v>275</v>
      </c>
      <c r="AY193" s="29" t="s">
        <v>275</v>
      </c>
      <c r="AZ193" s="29" t="s">
        <v>275</v>
      </c>
      <c r="BA193" s="29" t="s">
        <v>275</v>
      </c>
      <c r="BB193" s="29" t="s">
        <v>275</v>
      </c>
      <c r="BC193" s="29" t="s">
        <v>275</v>
      </c>
      <c r="BD193" s="29" t="s">
        <v>275</v>
      </c>
      <c r="BE193" s="29" t="s">
        <v>275</v>
      </c>
      <c r="BF193" s="29" t="s">
        <v>275</v>
      </c>
      <c r="BG193" s="29" t="s">
        <v>275</v>
      </c>
      <c r="BH193" s="29" t="s">
        <v>275</v>
      </c>
      <c r="BI193" s="29" t="s">
        <v>275</v>
      </c>
      <c r="BJ193" s="29" t="s">
        <v>275</v>
      </c>
      <c r="BK193" s="29" t="s">
        <v>275</v>
      </c>
      <c r="BL193" s="29" t="s">
        <v>275</v>
      </c>
      <c r="BM193" s="29" t="s">
        <v>275</v>
      </c>
      <c r="BN193" s="29" t="s">
        <v>275</v>
      </c>
      <c r="BO193" s="29" t="s">
        <v>275</v>
      </c>
      <c r="BP193" s="29" t="s">
        <v>275</v>
      </c>
      <c r="BQ193" s="29" t="s">
        <v>275</v>
      </c>
      <c r="BR193" s="29" t="s">
        <v>275</v>
      </c>
      <c r="BS193" s="29" t="s">
        <v>275</v>
      </c>
      <c r="BT193" s="29" t="s">
        <v>275</v>
      </c>
      <c r="BU193" s="29" t="s">
        <v>275</v>
      </c>
      <c r="BV193" s="29" t="s">
        <v>275</v>
      </c>
      <c r="BW193" s="29" t="s">
        <v>275</v>
      </c>
      <c r="BX193" s="29" t="s">
        <v>275</v>
      </c>
      <c r="BY193" s="27" t="s">
        <v>808</v>
      </c>
      <c r="BZ193" s="27" t="s">
        <v>809</v>
      </c>
      <c r="CA193" s="27"/>
    </row>
    <row r="194" spans="1:79" ht="24">
      <c r="A194" s="26" t="s">
        <v>810</v>
      </c>
      <c r="B194" s="27"/>
      <c r="C194" s="27"/>
      <c r="D194" s="27"/>
      <c r="E194" s="27"/>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c r="BK194" s="29"/>
      <c r="BL194" s="29"/>
      <c r="BM194" s="29"/>
      <c r="BN194" s="29"/>
      <c r="BO194" s="29"/>
      <c r="BP194" s="29"/>
      <c r="BQ194" s="29"/>
      <c r="BR194" s="29"/>
      <c r="BS194" s="29"/>
      <c r="BT194" s="29"/>
      <c r="BU194" s="29"/>
      <c r="BV194" s="29"/>
      <c r="BW194" s="29"/>
      <c r="BX194" s="29"/>
      <c r="BY194" s="27"/>
      <c r="BZ194" s="27"/>
      <c r="CA194" s="27"/>
    </row>
    <row r="195" spans="1:79">
      <c r="A195" s="28" t="s">
        <v>271</v>
      </c>
      <c r="B195" s="27"/>
      <c r="C195" s="27"/>
      <c r="D195" s="27"/>
      <c r="E195" s="27"/>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c r="BK195" s="29"/>
      <c r="BL195" s="29"/>
      <c r="BM195" s="29"/>
      <c r="BN195" s="29"/>
      <c r="BO195" s="29"/>
      <c r="BP195" s="29"/>
      <c r="BQ195" s="29"/>
      <c r="BR195" s="29"/>
      <c r="BS195" s="29"/>
      <c r="BT195" s="29"/>
      <c r="BU195" s="29"/>
      <c r="BV195" s="29"/>
      <c r="BW195" s="29"/>
      <c r="BX195" s="29"/>
      <c r="BY195" s="27"/>
      <c r="BZ195" s="27"/>
      <c r="CA195" s="27"/>
    </row>
    <row r="196" spans="1:79">
      <c r="A196" s="27" t="s">
        <v>811</v>
      </c>
      <c r="B196" s="27" t="s">
        <v>812</v>
      </c>
      <c r="C196" s="27" t="s">
        <v>274</v>
      </c>
      <c r="D196" s="27"/>
      <c r="E196" s="27" t="s">
        <v>643</v>
      </c>
      <c r="F196" s="29">
        <v>38.17</v>
      </c>
      <c r="G196" s="29">
        <v>38.729999999999997</v>
      </c>
      <c r="H196" s="29">
        <v>39.4</v>
      </c>
      <c r="I196" s="29">
        <v>40.049999999999997</v>
      </c>
      <c r="J196" s="29">
        <v>40.659999999999997</v>
      </c>
      <c r="K196" s="29">
        <v>41.23</v>
      </c>
      <c r="L196" s="29">
        <v>41.81</v>
      </c>
      <c r="M196" s="29">
        <v>42.41</v>
      </c>
      <c r="N196" s="29">
        <v>42.99</v>
      </c>
      <c r="O196" s="29">
        <v>43.57</v>
      </c>
      <c r="P196" s="29">
        <v>44.12</v>
      </c>
      <c r="Q196" s="29">
        <v>44.49</v>
      </c>
      <c r="R196" s="29">
        <v>44.7</v>
      </c>
      <c r="S196" s="29">
        <v>44.93</v>
      </c>
      <c r="T196" s="29">
        <v>45.17</v>
      </c>
      <c r="U196" s="29">
        <v>45.39</v>
      </c>
      <c r="V196" s="29">
        <v>45.66</v>
      </c>
      <c r="W196" s="29">
        <v>45.96</v>
      </c>
      <c r="X196" s="29">
        <v>46.25</v>
      </c>
      <c r="Y196" s="29">
        <v>46.52</v>
      </c>
      <c r="Z196" s="29">
        <v>46.79</v>
      </c>
      <c r="AA196" s="29">
        <v>47.06</v>
      </c>
      <c r="AB196" s="29">
        <v>47.32</v>
      </c>
      <c r="AC196" s="29">
        <v>47.54</v>
      </c>
      <c r="AD196" s="29">
        <v>47.73</v>
      </c>
      <c r="AE196" s="29">
        <v>47.89</v>
      </c>
      <c r="AF196" s="29">
        <v>48.05</v>
      </c>
      <c r="AG196" s="29">
        <v>48.22</v>
      </c>
      <c r="AH196" s="29">
        <v>48.4</v>
      </c>
      <c r="AI196" s="29">
        <v>48.59</v>
      </c>
      <c r="AJ196" s="29">
        <v>48.81</v>
      </c>
      <c r="AK196" s="29">
        <v>49.17</v>
      </c>
      <c r="AL196" s="29">
        <v>49.63</v>
      </c>
      <c r="AM196" s="29">
        <v>50.1</v>
      </c>
      <c r="AN196" s="29">
        <v>50.56</v>
      </c>
      <c r="AO196" s="29">
        <v>50.99</v>
      </c>
      <c r="AP196" s="29">
        <v>51.31</v>
      </c>
      <c r="AQ196" s="29">
        <v>51.51</v>
      </c>
      <c r="AR196" s="29">
        <v>51.68</v>
      </c>
      <c r="AS196" s="29">
        <v>51.8</v>
      </c>
      <c r="AT196" s="29">
        <v>51.84</v>
      </c>
      <c r="AU196" s="29">
        <v>51.83</v>
      </c>
      <c r="AV196" s="30">
        <v>51.82</v>
      </c>
      <c r="AW196" s="31">
        <v>51.78</v>
      </c>
      <c r="AX196" s="31">
        <v>51.74</v>
      </c>
      <c r="AY196" s="31">
        <v>51.69</v>
      </c>
      <c r="AZ196" s="31">
        <v>51.63</v>
      </c>
      <c r="BA196" s="31">
        <v>51.56</v>
      </c>
      <c r="BB196" s="31">
        <v>51.48</v>
      </c>
      <c r="BC196" s="31">
        <v>51.39</v>
      </c>
      <c r="BD196" s="31">
        <v>51.29</v>
      </c>
      <c r="BE196" s="31">
        <v>51.17</v>
      </c>
      <c r="BF196" s="31">
        <v>51.04</v>
      </c>
      <c r="BG196" s="31">
        <v>50.89</v>
      </c>
      <c r="BH196" s="31">
        <v>50.72</v>
      </c>
      <c r="BI196" s="31">
        <v>50.53</v>
      </c>
      <c r="BJ196" s="31">
        <v>50.32</v>
      </c>
      <c r="BK196" s="31">
        <v>50.1</v>
      </c>
      <c r="BL196" s="31">
        <v>49.85</v>
      </c>
      <c r="BM196" s="31">
        <v>49.59</v>
      </c>
      <c r="BN196" s="31">
        <v>49.32</v>
      </c>
      <c r="BO196" s="31">
        <v>49.03</v>
      </c>
      <c r="BP196" s="31">
        <v>48.73</v>
      </c>
      <c r="BQ196" s="31">
        <v>48.41</v>
      </c>
      <c r="BR196" s="31">
        <v>48.08</v>
      </c>
      <c r="BS196" s="31">
        <v>47.74</v>
      </c>
      <c r="BT196" s="31">
        <v>47.38</v>
      </c>
      <c r="BU196" s="31">
        <v>47</v>
      </c>
      <c r="BV196" s="31">
        <v>46.61</v>
      </c>
      <c r="BW196" s="31">
        <v>46.2</v>
      </c>
      <c r="BX196" s="31">
        <v>45.77</v>
      </c>
      <c r="BY196" s="27" t="s">
        <v>813</v>
      </c>
      <c r="BZ196" s="27" t="s">
        <v>814</v>
      </c>
      <c r="CA196" s="27"/>
    </row>
    <row r="197" spans="1:79">
      <c r="A197" s="27" t="s">
        <v>815</v>
      </c>
      <c r="B197" s="27" t="s">
        <v>816</v>
      </c>
      <c r="C197" s="27" t="s">
        <v>274</v>
      </c>
      <c r="D197" s="27" t="s">
        <v>281</v>
      </c>
      <c r="E197" s="27"/>
      <c r="F197" s="29">
        <v>2399.37</v>
      </c>
      <c r="G197" s="29">
        <v>2775.89</v>
      </c>
      <c r="H197" s="29">
        <v>3138.73</v>
      </c>
      <c r="I197" s="29">
        <v>3637.92</v>
      </c>
      <c r="J197" s="29">
        <v>4104.3</v>
      </c>
      <c r="K197" s="29">
        <v>4503.0600000000004</v>
      </c>
      <c r="L197" s="29">
        <v>5043.6400000000003</v>
      </c>
      <c r="M197" s="29">
        <v>5744.02</v>
      </c>
      <c r="N197" s="29">
        <v>6569.14</v>
      </c>
      <c r="O197" s="29">
        <v>7212.38</v>
      </c>
      <c r="P197" s="29">
        <v>8118.46</v>
      </c>
      <c r="Q197" s="29">
        <v>9220.84</v>
      </c>
      <c r="R197" s="29">
        <v>9967.1</v>
      </c>
      <c r="S197" s="29">
        <v>10849.48</v>
      </c>
      <c r="T197" s="29">
        <v>12045.79</v>
      </c>
      <c r="U197" s="29">
        <v>13413.22</v>
      </c>
      <c r="V197" s="29">
        <v>14650.5</v>
      </c>
      <c r="W197" s="29">
        <v>15718.69</v>
      </c>
      <c r="X197" s="29">
        <v>14986.39</v>
      </c>
      <c r="Y197" s="29">
        <v>16841.89</v>
      </c>
      <c r="Z197" s="29">
        <v>18625.810000000001</v>
      </c>
      <c r="AA197" s="29">
        <v>19852.400000000001</v>
      </c>
      <c r="AB197" s="29">
        <v>21543.37</v>
      </c>
      <c r="AC197" s="29">
        <v>22259.75</v>
      </c>
      <c r="AD197" s="29">
        <v>23950.78</v>
      </c>
      <c r="AE197" s="29">
        <v>25342.01</v>
      </c>
      <c r="AF197" s="29">
        <v>27101.88</v>
      </c>
      <c r="AG197" s="29">
        <v>29344.01</v>
      </c>
      <c r="AH197" s="29">
        <v>30352.02</v>
      </c>
      <c r="AI197" s="29">
        <v>29945.54</v>
      </c>
      <c r="AJ197" s="29">
        <v>32218.45</v>
      </c>
      <c r="AK197" s="29">
        <v>33054.29</v>
      </c>
      <c r="AL197" s="29">
        <v>33939.57</v>
      </c>
      <c r="AM197" s="29">
        <v>34470.339999999997</v>
      </c>
      <c r="AN197" s="29">
        <v>35456.28</v>
      </c>
      <c r="AO197" s="29">
        <v>37917.67</v>
      </c>
      <c r="AP197" s="29">
        <v>39504.35</v>
      </c>
      <c r="AQ197" s="29">
        <v>40838.370000000003</v>
      </c>
      <c r="AR197" s="29">
        <v>42967.79</v>
      </c>
      <c r="AS197" s="29">
        <v>42966.01</v>
      </c>
      <c r="AT197" s="30">
        <v>45400</v>
      </c>
      <c r="AU197" s="30">
        <v>47160</v>
      </c>
      <c r="AV197" s="30">
        <v>51650</v>
      </c>
      <c r="AW197" s="31">
        <v>54420</v>
      </c>
      <c r="AX197" s="31">
        <v>56850</v>
      </c>
      <c r="AY197" s="31">
        <v>59650</v>
      </c>
      <c r="AZ197" s="31">
        <v>62700</v>
      </c>
      <c r="BA197" s="31">
        <v>66100</v>
      </c>
      <c r="BB197" s="31">
        <v>69460</v>
      </c>
      <c r="BC197" s="31">
        <v>72790</v>
      </c>
      <c r="BD197" s="31">
        <v>76100</v>
      </c>
      <c r="BE197" s="31">
        <v>79530</v>
      </c>
      <c r="BF197" s="31">
        <v>83080</v>
      </c>
      <c r="BG197" s="31">
        <v>86790</v>
      </c>
      <c r="BH197" s="31">
        <v>90630</v>
      </c>
      <c r="BI197" s="31">
        <v>94570</v>
      </c>
      <c r="BJ197" s="31">
        <v>98810</v>
      </c>
      <c r="BK197" s="31">
        <v>103300</v>
      </c>
      <c r="BL197" s="31">
        <v>108060</v>
      </c>
      <c r="BM197" s="31">
        <v>113090</v>
      </c>
      <c r="BN197" s="31">
        <v>118170</v>
      </c>
      <c r="BO197" s="31">
        <v>123480</v>
      </c>
      <c r="BP197" s="31">
        <v>129060</v>
      </c>
      <c r="BQ197" s="31">
        <v>134860</v>
      </c>
      <c r="BR197" s="31">
        <v>140860</v>
      </c>
      <c r="BS197" s="31">
        <v>147090</v>
      </c>
      <c r="BT197" s="31">
        <v>153530</v>
      </c>
      <c r="BU197" s="31">
        <v>160150</v>
      </c>
      <c r="BV197" s="31">
        <v>166930</v>
      </c>
      <c r="BW197" s="31">
        <v>173850</v>
      </c>
      <c r="BX197" s="31">
        <v>180810</v>
      </c>
      <c r="BY197" s="27" t="s">
        <v>316</v>
      </c>
      <c r="BZ197" s="27" t="s">
        <v>817</v>
      </c>
      <c r="CA197" s="27"/>
    </row>
    <row r="198" spans="1:79">
      <c r="A198" s="28" t="s">
        <v>811</v>
      </c>
      <c r="B198" s="27"/>
      <c r="C198" s="27"/>
      <c r="D198" s="27"/>
      <c r="E198" s="27"/>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c r="BK198" s="29"/>
      <c r="BL198" s="29"/>
      <c r="BM198" s="29"/>
      <c r="BN198" s="29"/>
      <c r="BO198" s="29"/>
      <c r="BP198" s="29"/>
      <c r="BQ198" s="29"/>
      <c r="BR198" s="29"/>
      <c r="BS198" s="29"/>
      <c r="BT198" s="29"/>
      <c r="BU198" s="29"/>
      <c r="BV198" s="29"/>
      <c r="BW198" s="29"/>
      <c r="BX198" s="29"/>
      <c r="BY198" s="27"/>
      <c r="BZ198" s="27"/>
      <c r="CA198" s="27"/>
    </row>
    <row r="199" spans="1:79">
      <c r="A199" s="27" t="s">
        <v>811</v>
      </c>
      <c r="B199" s="27" t="s">
        <v>812</v>
      </c>
      <c r="C199" s="27" t="s">
        <v>274</v>
      </c>
      <c r="D199" s="27"/>
      <c r="E199" s="27" t="s">
        <v>643</v>
      </c>
      <c r="F199" s="29">
        <v>38.17</v>
      </c>
      <c r="G199" s="29">
        <v>38.729999999999997</v>
      </c>
      <c r="H199" s="29">
        <v>39.4</v>
      </c>
      <c r="I199" s="29">
        <v>40.049999999999997</v>
      </c>
      <c r="J199" s="29">
        <v>40.659999999999997</v>
      </c>
      <c r="K199" s="29">
        <v>41.23</v>
      </c>
      <c r="L199" s="29">
        <v>41.81</v>
      </c>
      <c r="M199" s="29">
        <v>42.41</v>
      </c>
      <c r="N199" s="29">
        <v>42.99</v>
      </c>
      <c r="O199" s="29">
        <v>43.57</v>
      </c>
      <c r="P199" s="29">
        <v>44.12</v>
      </c>
      <c r="Q199" s="29">
        <v>44.49</v>
      </c>
      <c r="R199" s="29">
        <v>44.7</v>
      </c>
      <c r="S199" s="29">
        <v>44.93</v>
      </c>
      <c r="T199" s="29">
        <v>45.17</v>
      </c>
      <c r="U199" s="29">
        <v>45.39</v>
      </c>
      <c r="V199" s="29">
        <v>45.66</v>
      </c>
      <c r="W199" s="29">
        <v>45.96</v>
      </c>
      <c r="X199" s="29">
        <v>46.25</v>
      </c>
      <c r="Y199" s="29">
        <v>46.52</v>
      </c>
      <c r="Z199" s="29">
        <v>46.79</v>
      </c>
      <c r="AA199" s="29">
        <v>47.06</v>
      </c>
      <c r="AB199" s="29">
        <v>47.32</v>
      </c>
      <c r="AC199" s="29">
        <v>47.54</v>
      </c>
      <c r="AD199" s="29">
        <v>47.73</v>
      </c>
      <c r="AE199" s="29">
        <v>47.89</v>
      </c>
      <c r="AF199" s="29">
        <v>48.05</v>
      </c>
      <c r="AG199" s="29">
        <v>48.22</v>
      </c>
      <c r="AH199" s="29">
        <v>48.4</v>
      </c>
      <c r="AI199" s="29">
        <v>48.59</v>
      </c>
      <c r="AJ199" s="29">
        <v>48.81</v>
      </c>
      <c r="AK199" s="29">
        <v>49.17</v>
      </c>
      <c r="AL199" s="29">
        <v>49.63</v>
      </c>
      <c r="AM199" s="29">
        <v>50.1</v>
      </c>
      <c r="AN199" s="29">
        <v>50.56</v>
      </c>
      <c r="AO199" s="29">
        <v>50.99</v>
      </c>
      <c r="AP199" s="29">
        <v>51.31</v>
      </c>
      <c r="AQ199" s="29">
        <v>51.51</v>
      </c>
      <c r="AR199" s="29">
        <v>51.68</v>
      </c>
      <c r="AS199" s="29">
        <v>51.8</v>
      </c>
      <c r="AT199" s="29">
        <v>51.84</v>
      </c>
      <c r="AU199" s="29">
        <v>51.83</v>
      </c>
      <c r="AV199" s="30">
        <v>51.82</v>
      </c>
      <c r="AW199" s="31">
        <v>51.78</v>
      </c>
      <c r="AX199" s="31">
        <v>51.74</v>
      </c>
      <c r="AY199" s="31">
        <v>51.69</v>
      </c>
      <c r="AZ199" s="31">
        <v>51.63</v>
      </c>
      <c r="BA199" s="31">
        <v>51.56</v>
      </c>
      <c r="BB199" s="31">
        <v>51.48</v>
      </c>
      <c r="BC199" s="31">
        <v>51.39</v>
      </c>
      <c r="BD199" s="31">
        <v>51.29</v>
      </c>
      <c r="BE199" s="31">
        <v>51.17</v>
      </c>
      <c r="BF199" s="31">
        <v>51.04</v>
      </c>
      <c r="BG199" s="31">
        <v>50.89</v>
      </c>
      <c r="BH199" s="31">
        <v>50.72</v>
      </c>
      <c r="BI199" s="31">
        <v>50.53</v>
      </c>
      <c r="BJ199" s="31">
        <v>50.32</v>
      </c>
      <c r="BK199" s="31">
        <v>50.1</v>
      </c>
      <c r="BL199" s="31">
        <v>49.85</v>
      </c>
      <c r="BM199" s="31">
        <v>49.59</v>
      </c>
      <c r="BN199" s="31">
        <v>49.32</v>
      </c>
      <c r="BO199" s="31">
        <v>49.03</v>
      </c>
      <c r="BP199" s="31">
        <v>48.73</v>
      </c>
      <c r="BQ199" s="31">
        <v>48.41</v>
      </c>
      <c r="BR199" s="31">
        <v>48.08</v>
      </c>
      <c r="BS199" s="31">
        <v>47.74</v>
      </c>
      <c r="BT199" s="31">
        <v>47.38</v>
      </c>
      <c r="BU199" s="31">
        <v>47</v>
      </c>
      <c r="BV199" s="31">
        <v>46.61</v>
      </c>
      <c r="BW199" s="31">
        <v>46.2</v>
      </c>
      <c r="BX199" s="31">
        <v>45.77</v>
      </c>
      <c r="BY199" s="27" t="s">
        <v>813</v>
      </c>
      <c r="BZ199" s="27" t="s">
        <v>814</v>
      </c>
      <c r="CA199" s="27"/>
    </row>
    <row r="200" spans="1:79">
      <c r="A200" s="27" t="s">
        <v>818</v>
      </c>
      <c r="B200" s="27" t="s">
        <v>819</v>
      </c>
      <c r="C200" s="27" t="s">
        <v>274</v>
      </c>
      <c r="D200" s="27"/>
      <c r="E200" s="27"/>
      <c r="F200" s="29" t="s">
        <v>275</v>
      </c>
      <c r="G200" s="29">
        <v>1.47</v>
      </c>
      <c r="H200" s="29">
        <v>1.73</v>
      </c>
      <c r="I200" s="29">
        <v>1.65</v>
      </c>
      <c r="J200" s="29">
        <v>1.52</v>
      </c>
      <c r="K200" s="29">
        <v>1.4</v>
      </c>
      <c r="L200" s="29">
        <v>1.4</v>
      </c>
      <c r="M200" s="29">
        <v>1.43</v>
      </c>
      <c r="N200" s="29">
        <v>1.38</v>
      </c>
      <c r="O200" s="29">
        <v>1.35</v>
      </c>
      <c r="P200" s="29">
        <v>1.27</v>
      </c>
      <c r="Q200" s="29">
        <v>0.83</v>
      </c>
      <c r="R200" s="29">
        <v>0.49</v>
      </c>
      <c r="S200" s="29">
        <v>0.51</v>
      </c>
      <c r="T200" s="29">
        <v>0.52</v>
      </c>
      <c r="U200" s="29">
        <v>0.5</v>
      </c>
      <c r="V200" s="29">
        <v>0.59</v>
      </c>
      <c r="W200" s="29">
        <v>0.66</v>
      </c>
      <c r="X200" s="29">
        <v>0.63</v>
      </c>
      <c r="Y200" s="29">
        <v>0.57999999999999996</v>
      </c>
      <c r="Z200" s="29">
        <v>0.57999999999999996</v>
      </c>
      <c r="AA200" s="29">
        <v>0.59</v>
      </c>
      <c r="AB200" s="29">
        <v>0.54</v>
      </c>
      <c r="AC200" s="29">
        <v>0.46</v>
      </c>
      <c r="AD200" s="29">
        <v>0.4</v>
      </c>
      <c r="AE200" s="29">
        <v>0.34</v>
      </c>
      <c r="AF200" s="29">
        <v>0.33</v>
      </c>
      <c r="AG200" s="29">
        <v>0.36</v>
      </c>
      <c r="AH200" s="29">
        <v>0.37</v>
      </c>
      <c r="AI200" s="29">
        <v>0.39</v>
      </c>
      <c r="AJ200" s="29">
        <v>0.46</v>
      </c>
      <c r="AK200" s="29">
        <v>0.73</v>
      </c>
      <c r="AL200" s="29">
        <v>0.94</v>
      </c>
      <c r="AM200" s="29">
        <v>0.94</v>
      </c>
      <c r="AN200" s="29">
        <v>0.92</v>
      </c>
      <c r="AO200" s="29">
        <v>0.86</v>
      </c>
      <c r="AP200" s="29">
        <v>0.62</v>
      </c>
      <c r="AQ200" s="29">
        <v>0.39</v>
      </c>
      <c r="AR200" s="29">
        <v>0.32</v>
      </c>
      <c r="AS200" s="29">
        <v>0.25</v>
      </c>
      <c r="AT200" s="29">
        <v>0.08</v>
      </c>
      <c r="AU200" s="29">
        <v>-0.03</v>
      </c>
      <c r="AV200" s="30">
        <v>0</v>
      </c>
      <c r="AW200" s="31">
        <v>-0.1</v>
      </c>
      <c r="AX200" s="31">
        <v>-0.1</v>
      </c>
      <c r="AY200" s="31">
        <v>-0.1</v>
      </c>
      <c r="AZ200" s="31">
        <v>-0.1</v>
      </c>
      <c r="BA200" s="31">
        <v>-0.1</v>
      </c>
      <c r="BB200" s="31">
        <v>-0.2</v>
      </c>
      <c r="BC200" s="31">
        <v>-0.2</v>
      </c>
      <c r="BD200" s="31">
        <v>-0.2</v>
      </c>
      <c r="BE200" s="31">
        <v>-0.2</v>
      </c>
      <c r="BF200" s="31">
        <v>-0.3</v>
      </c>
      <c r="BG200" s="31">
        <v>-0.3</v>
      </c>
      <c r="BH200" s="31">
        <v>-0.3</v>
      </c>
      <c r="BI200" s="31">
        <v>-0.4</v>
      </c>
      <c r="BJ200" s="31">
        <v>-0.4</v>
      </c>
      <c r="BK200" s="31">
        <v>-0.4</v>
      </c>
      <c r="BL200" s="31">
        <v>-0.5</v>
      </c>
      <c r="BM200" s="31">
        <v>-0.5</v>
      </c>
      <c r="BN200" s="31">
        <v>-0.6</v>
      </c>
      <c r="BO200" s="31">
        <v>-0.6</v>
      </c>
      <c r="BP200" s="31">
        <v>-0.6</v>
      </c>
      <c r="BQ200" s="31">
        <v>-0.6</v>
      </c>
      <c r="BR200" s="31">
        <v>-0.7</v>
      </c>
      <c r="BS200" s="31">
        <v>-0.7</v>
      </c>
      <c r="BT200" s="31">
        <v>-0.8</v>
      </c>
      <c r="BU200" s="31">
        <v>-0.8</v>
      </c>
      <c r="BV200" s="31">
        <v>-0.8</v>
      </c>
      <c r="BW200" s="31">
        <v>-0.9</v>
      </c>
      <c r="BX200" s="31">
        <v>-0.9</v>
      </c>
      <c r="BY200" s="27" t="s">
        <v>820</v>
      </c>
      <c r="BZ200" s="27" t="s">
        <v>821</v>
      </c>
      <c r="CA200" s="27"/>
    </row>
    <row r="201" spans="1:79">
      <c r="A201" s="27" t="s">
        <v>822</v>
      </c>
      <c r="B201" s="27" t="s">
        <v>823</v>
      </c>
      <c r="C201" s="27" t="s">
        <v>274</v>
      </c>
      <c r="D201" s="27"/>
      <c r="E201" s="27" t="s">
        <v>643</v>
      </c>
      <c r="F201" s="29" t="s">
        <v>275</v>
      </c>
      <c r="G201" s="29">
        <v>15.1</v>
      </c>
      <c r="H201" s="29">
        <v>15.14</v>
      </c>
      <c r="I201" s="29">
        <v>15.12</v>
      </c>
      <c r="J201" s="29">
        <v>15</v>
      </c>
      <c r="K201" s="29">
        <v>15.59</v>
      </c>
      <c r="L201" s="29">
        <v>16.12</v>
      </c>
      <c r="M201" s="29">
        <v>16.87</v>
      </c>
      <c r="N201" s="29">
        <v>17.3</v>
      </c>
      <c r="O201" s="29">
        <v>18.02</v>
      </c>
      <c r="P201" s="29">
        <v>18.54</v>
      </c>
      <c r="Q201" s="29">
        <v>19.11</v>
      </c>
      <c r="R201" s="29">
        <v>19.5</v>
      </c>
      <c r="S201" s="29">
        <v>19.809999999999999</v>
      </c>
      <c r="T201" s="29">
        <v>20.350000000000001</v>
      </c>
      <c r="U201" s="29">
        <v>20.84</v>
      </c>
      <c r="V201" s="29">
        <v>21.29</v>
      </c>
      <c r="W201" s="29">
        <v>21.78</v>
      </c>
      <c r="X201" s="29">
        <v>21.43</v>
      </c>
      <c r="Y201" s="29">
        <v>21.72</v>
      </c>
      <c r="Z201" s="29">
        <v>22.15</v>
      </c>
      <c r="AA201" s="29">
        <v>22.51</v>
      </c>
      <c r="AB201" s="29">
        <v>22.98</v>
      </c>
      <c r="AC201" s="29">
        <v>23.04</v>
      </c>
      <c r="AD201" s="29">
        <v>23.54</v>
      </c>
      <c r="AE201" s="29">
        <v>23.72</v>
      </c>
      <c r="AF201" s="29">
        <v>24.02</v>
      </c>
      <c r="AG201" s="29">
        <v>24.35</v>
      </c>
      <c r="AH201" s="29">
        <v>24.55</v>
      </c>
      <c r="AI201" s="29">
        <v>24.58</v>
      </c>
      <c r="AJ201" s="29">
        <v>24.96</v>
      </c>
      <c r="AK201" s="29">
        <v>25.39</v>
      </c>
      <c r="AL201" s="29">
        <v>25.78</v>
      </c>
      <c r="AM201" s="29">
        <v>26.11</v>
      </c>
      <c r="AN201" s="29">
        <v>26.84</v>
      </c>
      <c r="AO201" s="29">
        <v>27.15</v>
      </c>
      <c r="AP201" s="29">
        <v>27.42</v>
      </c>
      <c r="AQ201" s="29">
        <v>27.75</v>
      </c>
      <c r="AR201" s="29">
        <v>27.9</v>
      </c>
      <c r="AS201" s="29">
        <v>28.19</v>
      </c>
      <c r="AT201" s="29">
        <v>28.01</v>
      </c>
      <c r="AU201" s="29">
        <v>28.31</v>
      </c>
      <c r="AV201" s="30">
        <v>28.78</v>
      </c>
      <c r="AW201" s="31">
        <v>28.83</v>
      </c>
      <c r="AX201" s="31">
        <v>28.93</v>
      </c>
      <c r="AY201" s="31">
        <v>28.94</v>
      </c>
      <c r="AZ201" s="31">
        <v>28.97</v>
      </c>
      <c r="BA201" s="31">
        <v>29.02</v>
      </c>
      <c r="BB201" s="31">
        <v>28.98</v>
      </c>
      <c r="BC201" s="31">
        <v>28.85</v>
      </c>
      <c r="BD201" s="31">
        <v>28.67</v>
      </c>
      <c r="BE201" s="31">
        <v>28.42</v>
      </c>
      <c r="BF201" s="31">
        <v>28.14</v>
      </c>
      <c r="BG201" s="31">
        <v>27.81</v>
      </c>
      <c r="BH201" s="31">
        <v>27.46</v>
      </c>
      <c r="BI201" s="31">
        <v>27.09</v>
      </c>
      <c r="BJ201" s="31">
        <v>26.71</v>
      </c>
      <c r="BK201" s="31">
        <v>26.33</v>
      </c>
      <c r="BL201" s="31">
        <v>25.94</v>
      </c>
      <c r="BM201" s="31">
        <v>25.56</v>
      </c>
      <c r="BN201" s="31">
        <v>25.18</v>
      </c>
      <c r="BO201" s="31">
        <v>24.81</v>
      </c>
      <c r="BP201" s="31">
        <v>24.46</v>
      </c>
      <c r="BQ201" s="31">
        <v>24.12</v>
      </c>
      <c r="BR201" s="31">
        <v>23.79</v>
      </c>
      <c r="BS201" s="31">
        <v>23.47</v>
      </c>
      <c r="BT201" s="31">
        <v>23.16</v>
      </c>
      <c r="BU201" s="31">
        <v>22.85</v>
      </c>
      <c r="BV201" s="31">
        <v>22.55</v>
      </c>
      <c r="BW201" s="31">
        <v>22.25</v>
      </c>
      <c r="BX201" s="31">
        <v>21.95</v>
      </c>
      <c r="BY201" s="27" t="s">
        <v>824</v>
      </c>
      <c r="BZ201" s="27" t="s">
        <v>825</v>
      </c>
      <c r="CA201" s="27"/>
    </row>
    <row r="202" spans="1:79">
      <c r="A202" s="27" t="s">
        <v>826</v>
      </c>
      <c r="B202" s="27" t="s">
        <v>827</v>
      </c>
      <c r="C202" s="27" t="s">
        <v>274</v>
      </c>
      <c r="D202" s="27"/>
      <c r="E202" s="27"/>
      <c r="F202" s="29" t="s">
        <v>275</v>
      </c>
      <c r="G202" s="29">
        <v>3.9</v>
      </c>
      <c r="H202" s="29">
        <v>3.85</v>
      </c>
      <c r="I202" s="29">
        <v>4.12</v>
      </c>
      <c r="J202" s="29">
        <v>3.85</v>
      </c>
      <c r="K202" s="29">
        <v>4.03</v>
      </c>
      <c r="L202" s="29">
        <v>3.84</v>
      </c>
      <c r="M202" s="29">
        <v>3.11</v>
      </c>
      <c r="N202" s="29">
        <v>2.52</v>
      </c>
      <c r="O202" s="29">
        <v>2.58</v>
      </c>
      <c r="P202" s="29">
        <v>2.46</v>
      </c>
      <c r="Q202" s="29">
        <v>2.4500000000000002</v>
      </c>
      <c r="R202" s="29">
        <v>2.52</v>
      </c>
      <c r="S202" s="29">
        <v>2.9</v>
      </c>
      <c r="T202" s="29">
        <v>2.48</v>
      </c>
      <c r="U202" s="29">
        <v>2.0699999999999998</v>
      </c>
      <c r="V202" s="29">
        <v>2.06</v>
      </c>
      <c r="W202" s="29">
        <v>2.62</v>
      </c>
      <c r="X202" s="29">
        <v>6.95</v>
      </c>
      <c r="Y202" s="29">
        <v>6.58</v>
      </c>
      <c r="Z202" s="29">
        <v>4.42</v>
      </c>
      <c r="AA202" s="29">
        <v>4</v>
      </c>
      <c r="AB202" s="29">
        <v>3.26</v>
      </c>
      <c r="AC202" s="29">
        <v>3.55</v>
      </c>
      <c r="AD202" s="29">
        <v>3.66</v>
      </c>
      <c r="AE202" s="29">
        <v>3.75</v>
      </c>
      <c r="AF202" s="29">
        <v>3.48</v>
      </c>
      <c r="AG202" s="29">
        <v>3.26</v>
      </c>
      <c r="AH202" s="29">
        <v>3.17</v>
      </c>
      <c r="AI202" s="29">
        <v>3.63</v>
      </c>
      <c r="AJ202" s="29">
        <v>3.71</v>
      </c>
      <c r="AK202" s="29">
        <v>3.41</v>
      </c>
      <c r="AL202" s="29">
        <v>3.23</v>
      </c>
      <c r="AM202" s="29">
        <v>3.1</v>
      </c>
      <c r="AN202" s="29">
        <v>3.49</v>
      </c>
      <c r="AO202" s="29">
        <v>3.59</v>
      </c>
      <c r="AP202" s="29">
        <v>3.67</v>
      </c>
      <c r="AQ202" s="29">
        <v>3.68</v>
      </c>
      <c r="AR202" s="29">
        <v>3.83</v>
      </c>
      <c r="AS202" s="29">
        <v>3.78</v>
      </c>
      <c r="AT202" s="29">
        <v>3.94</v>
      </c>
      <c r="AU202" s="29">
        <v>3.67</v>
      </c>
      <c r="AV202" s="30">
        <v>2.9</v>
      </c>
      <c r="AW202" s="31">
        <v>3.2</v>
      </c>
      <c r="AX202" s="31">
        <v>3.4</v>
      </c>
      <c r="AY202" s="31">
        <v>3.3</v>
      </c>
      <c r="AZ202" s="31">
        <v>3.2</v>
      </c>
      <c r="BA202" s="31">
        <v>3.1</v>
      </c>
      <c r="BB202" s="29" t="s">
        <v>275</v>
      </c>
      <c r="BC202" s="29" t="s">
        <v>275</v>
      </c>
      <c r="BD202" s="29" t="s">
        <v>275</v>
      </c>
      <c r="BE202" s="29" t="s">
        <v>275</v>
      </c>
      <c r="BF202" s="29" t="s">
        <v>275</v>
      </c>
      <c r="BG202" s="29" t="s">
        <v>275</v>
      </c>
      <c r="BH202" s="29" t="s">
        <v>275</v>
      </c>
      <c r="BI202" s="29" t="s">
        <v>275</v>
      </c>
      <c r="BJ202" s="29" t="s">
        <v>275</v>
      </c>
      <c r="BK202" s="29" t="s">
        <v>275</v>
      </c>
      <c r="BL202" s="29" t="s">
        <v>275</v>
      </c>
      <c r="BM202" s="29" t="s">
        <v>275</v>
      </c>
      <c r="BN202" s="29" t="s">
        <v>275</v>
      </c>
      <c r="BO202" s="29" t="s">
        <v>275</v>
      </c>
      <c r="BP202" s="29" t="s">
        <v>275</v>
      </c>
      <c r="BQ202" s="29" t="s">
        <v>275</v>
      </c>
      <c r="BR202" s="29" t="s">
        <v>275</v>
      </c>
      <c r="BS202" s="29" t="s">
        <v>275</v>
      </c>
      <c r="BT202" s="29" t="s">
        <v>275</v>
      </c>
      <c r="BU202" s="29" t="s">
        <v>275</v>
      </c>
      <c r="BV202" s="29" t="s">
        <v>275</v>
      </c>
      <c r="BW202" s="29" t="s">
        <v>275</v>
      </c>
      <c r="BX202" s="29" t="s">
        <v>275</v>
      </c>
      <c r="BY202" s="27" t="s">
        <v>289</v>
      </c>
      <c r="BZ202" s="27" t="s">
        <v>828</v>
      </c>
      <c r="CA202" s="27"/>
    </row>
    <row r="203" spans="1:79">
      <c r="A203" s="28" t="s">
        <v>829</v>
      </c>
      <c r="B203" s="27"/>
      <c r="C203" s="27"/>
      <c r="D203" s="27"/>
      <c r="E203" s="27"/>
      <c r="F203" s="29"/>
      <c r="G203" s="29"/>
      <c r="H203" s="29"/>
      <c r="I203" s="29"/>
      <c r="J203" s="29"/>
      <c r="K203" s="29"/>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c r="BK203" s="29"/>
      <c r="BL203" s="29"/>
      <c r="BM203" s="29"/>
      <c r="BN203" s="29"/>
      <c r="BO203" s="29"/>
      <c r="BP203" s="29"/>
      <c r="BQ203" s="29"/>
      <c r="BR203" s="29"/>
      <c r="BS203" s="29"/>
      <c r="BT203" s="29"/>
      <c r="BU203" s="29"/>
      <c r="BV203" s="29"/>
      <c r="BW203" s="29"/>
      <c r="BX203" s="29"/>
      <c r="BY203" s="27"/>
      <c r="BZ203" s="27"/>
      <c r="CA203" s="27"/>
    </row>
    <row r="204" spans="1:79">
      <c r="A204" s="27" t="s">
        <v>830</v>
      </c>
      <c r="B204" s="27" t="s">
        <v>831</v>
      </c>
      <c r="C204" s="27" t="s">
        <v>274</v>
      </c>
      <c r="D204" s="27" t="s">
        <v>321</v>
      </c>
      <c r="E204" s="27"/>
      <c r="F204" s="29">
        <v>1712.5</v>
      </c>
      <c r="G204" s="29">
        <v>1883</v>
      </c>
      <c r="H204" s="29">
        <v>1988.4</v>
      </c>
      <c r="I204" s="29">
        <v>2191.1</v>
      </c>
      <c r="J204" s="29">
        <v>2398</v>
      </c>
      <c r="K204" s="29">
        <v>2456.6999999999998</v>
      </c>
      <c r="L204" s="29">
        <v>2794.5</v>
      </c>
      <c r="M204" s="29">
        <v>3488.9</v>
      </c>
      <c r="N204" s="29">
        <v>4642.8999999999996</v>
      </c>
      <c r="O204" s="29">
        <v>5667.7</v>
      </c>
      <c r="P204" s="29">
        <v>6422.6</v>
      </c>
      <c r="Q204" s="29">
        <v>7432.6</v>
      </c>
      <c r="R204" s="29">
        <v>7952.7</v>
      </c>
      <c r="S204" s="29">
        <v>8740.4</v>
      </c>
      <c r="T204" s="29">
        <v>10260.700000000001</v>
      </c>
      <c r="U204" s="29">
        <v>12481.9</v>
      </c>
      <c r="V204" s="29">
        <v>13363.2</v>
      </c>
      <c r="W204" s="29">
        <v>12414.4</v>
      </c>
      <c r="X204" s="29">
        <v>8277.9</v>
      </c>
      <c r="Y204" s="29">
        <v>10688.9</v>
      </c>
      <c r="Z204" s="29">
        <v>12321</v>
      </c>
      <c r="AA204" s="29">
        <v>11638.1</v>
      </c>
      <c r="AB204" s="29">
        <v>13249.8</v>
      </c>
      <c r="AC204" s="29">
        <v>14781.2</v>
      </c>
      <c r="AD204" s="29">
        <v>16605.400000000001</v>
      </c>
      <c r="AE204" s="29">
        <v>19518</v>
      </c>
      <c r="AF204" s="29">
        <v>21906.9</v>
      </c>
      <c r="AG204" s="29">
        <v>24314.6</v>
      </c>
      <c r="AH204" s="29">
        <v>21677.599999999999</v>
      </c>
      <c r="AI204" s="29">
        <v>19422.7</v>
      </c>
      <c r="AJ204" s="29">
        <v>23429.599999999999</v>
      </c>
      <c r="AK204" s="29">
        <v>25489</v>
      </c>
      <c r="AL204" s="29">
        <v>25749.3</v>
      </c>
      <c r="AM204" s="29">
        <v>27358.9</v>
      </c>
      <c r="AN204" s="29">
        <v>29362.1</v>
      </c>
      <c r="AO204" s="29">
        <v>28749</v>
      </c>
      <c r="AP204" s="29">
        <v>29227.8</v>
      </c>
      <c r="AQ204" s="29">
        <v>31508.9</v>
      </c>
      <c r="AR204" s="29">
        <v>33387.699999999997</v>
      </c>
      <c r="AS204" s="29">
        <v>31878.400000000001</v>
      </c>
      <c r="AT204" s="29">
        <v>31716.1</v>
      </c>
      <c r="AU204" s="29">
        <v>34940.199999999997</v>
      </c>
      <c r="AV204" s="30">
        <v>32083.5</v>
      </c>
      <c r="AW204" s="31">
        <v>33574.5</v>
      </c>
      <c r="AX204" s="31">
        <v>36927.1</v>
      </c>
      <c r="AY204" s="31">
        <v>40104.199999999997</v>
      </c>
      <c r="AZ204" s="31">
        <v>42145.7</v>
      </c>
      <c r="BA204" s="31">
        <v>42988.3</v>
      </c>
      <c r="BB204" s="31">
        <v>45851.4</v>
      </c>
      <c r="BC204" s="31">
        <v>48966.6</v>
      </c>
      <c r="BD204" s="31">
        <v>52324.1</v>
      </c>
      <c r="BE204" s="31">
        <v>55960.1</v>
      </c>
      <c r="BF204" s="31">
        <v>59878.1</v>
      </c>
      <c r="BG204" s="31">
        <v>64080.1</v>
      </c>
      <c r="BH204" s="31">
        <v>68522.2</v>
      </c>
      <c r="BI204" s="31">
        <v>73160.7</v>
      </c>
      <c r="BJ204" s="31">
        <v>78121.399999999994</v>
      </c>
      <c r="BK204" s="31">
        <v>83346.8</v>
      </c>
      <c r="BL204" s="31">
        <v>88831.6</v>
      </c>
      <c r="BM204" s="31">
        <v>94571.5</v>
      </c>
      <c r="BN204" s="31">
        <v>100375.8</v>
      </c>
      <c r="BO204" s="31">
        <v>106400.6</v>
      </c>
      <c r="BP204" s="31">
        <v>112686.5</v>
      </c>
      <c r="BQ204" s="31">
        <v>119255.3</v>
      </c>
      <c r="BR204" s="31">
        <v>126151</v>
      </c>
      <c r="BS204" s="31">
        <v>133488.1</v>
      </c>
      <c r="BT204" s="31">
        <v>141386.29999999999</v>
      </c>
      <c r="BU204" s="31">
        <v>150010.6</v>
      </c>
      <c r="BV204" s="31">
        <v>159579.29999999999</v>
      </c>
      <c r="BW204" s="31">
        <v>170363.2</v>
      </c>
      <c r="BX204" s="31">
        <v>182675.1</v>
      </c>
      <c r="BY204" s="27" t="s">
        <v>832</v>
      </c>
      <c r="BZ204" s="27" t="s">
        <v>833</v>
      </c>
      <c r="CA204" s="27"/>
    </row>
    <row r="205" spans="1:79">
      <c r="A205" s="27" t="s">
        <v>834</v>
      </c>
      <c r="B205" s="27" t="s">
        <v>835</v>
      </c>
      <c r="C205" s="27" t="s">
        <v>274</v>
      </c>
      <c r="D205" s="27" t="s">
        <v>321</v>
      </c>
      <c r="E205" s="27"/>
      <c r="F205" s="29">
        <v>1074.0999999999999</v>
      </c>
      <c r="G205" s="29">
        <v>1182.0999999999999</v>
      </c>
      <c r="H205" s="29">
        <v>1224.5</v>
      </c>
      <c r="I205" s="29">
        <v>1280.8</v>
      </c>
      <c r="J205" s="29">
        <v>1356.1</v>
      </c>
      <c r="K205" s="29">
        <v>1374.4</v>
      </c>
      <c r="L205" s="29">
        <v>1488</v>
      </c>
      <c r="M205" s="29">
        <v>1771</v>
      </c>
      <c r="N205" s="29">
        <v>2269.5</v>
      </c>
      <c r="O205" s="29">
        <v>2868</v>
      </c>
      <c r="P205" s="29">
        <v>3226</v>
      </c>
      <c r="Q205" s="29">
        <v>3741</v>
      </c>
      <c r="R205" s="29">
        <v>4050.1</v>
      </c>
      <c r="S205" s="29">
        <v>4467.6000000000004</v>
      </c>
      <c r="T205" s="29">
        <v>5310.1</v>
      </c>
      <c r="U205" s="29">
        <v>6485.9</v>
      </c>
      <c r="V205" s="29">
        <v>7115.8</v>
      </c>
      <c r="W205" s="29">
        <v>6629.2</v>
      </c>
      <c r="X205" s="29">
        <v>4165</v>
      </c>
      <c r="Y205" s="29">
        <v>5623.7</v>
      </c>
      <c r="Z205" s="29">
        <v>6715</v>
      </c>
      <c r="AA205" s="29">
        <v>6447.5</v>
      </c>
      <c r="AB205" s="29">
        <v>7432.6</v>
      </c>
      <c r="AC205" s="29">
        <v>7991.7</v>
      </c>
      <c r="AD205" s="29">
        <v>8567.4</v>
      </c>
      <c r="AE205" s="29">
        <v>10211.299999999999</v>
      </c>
      <c r="AF205" s="29">
        <v>11617.4</v>
      </c>
      <c r="AG205" s="29">
        <v>12759.3</v>
      </c>
      <c r="AH205" s="29">
        <v>11388.1</v>
      </c>
      <c r="AI205" s="29">
        <v>10035.799999999999</v>
      </c>
      <c r="AJ205" s="29">
        <v>11816.8</v>
      </c>
      <c r="AK205" s="29">
        <v>13050</v>
      </c>
      <c r="AL205" s="29">
        <v>13201.1</v>
      </c>
      <c r="AM205" s="29">
        <v>13817.9</v>
      </c>
      <c r="AN205" s="29">
        <v>14662.2</v>
      </c>
      <c r="AO205" s="29">
        <v>13954.9</v>
      </c>
      <c r="AP205" s="29">
        <v>14016.4</v>
      </c>
      <c r="AQ205" s="29">
        <v>14981</v>
      </c>
      <c r="AR205" s="29">
        <v>16033.9</v>
      </c>
      <c r="AS205" s="29">
        <v>15503.3</v>
      </c>
      <c r="AT205" s="29">
        <v>14713.4</v>
      </c>
      <c r="AU205" s="29">
        <v>16120</v>
      </c>
      <c r="AV205" s="30">
        <v>15580</v>
      </c>
      <c r="AW205" s="31">
        <v>16540</v>
      </c>
      <c r="AX205" s="31">
        <v>18250</v>
      </c>
      <c r="AY205" s="31">
        <v>19830</v>
      </c>
      <c r="AZ205" s="31">
        <v>20810</v>
      </c>
      <c r="BA205" s="31">
        <v>21280</v>
      </c>
      <c r="BB205" s="31">
        <v>22600</v>
      </c>
      <c r="BC205" s="31">
        <v>24130</v>
      </c>
      <c r="BD205" s="31">
        <v>25830</v>
      </c>
      <c r="BE205" s="31">
        <v>27700</v>
      </c>
      <c r="BF205" s="31">
        <v>29730</v>
      </c>
      <c r="BG205" s="31">
        <v>31870</v>
      </c>
      <c r="BH205" s="31">
        <v>34100</v>
      </c>
      <c r="BI205" s="31">
        <v>36360</v>
      </c>
      <c r="BJ205" s="31">
        <v>38690</v>
      </c>
      <c r="BK205" s="31">
        <v>41050</v>
      </c>
      <c r="BL205" s="31">
        <v>43420</v>
      </c>
      <c r="BM205" s="31">
        <v>45790</v>
      </c>
      <c r="BN205" s="31">
        <v>48060</v>
      </c>
      <c r="BO205" s="31">
        <v>50320</v>
      </c>
      <c r="BP205" s="31">
        <v>52590</v>
      </c>
      <c r="BQ205" s="31">
        <v>54930</v>
      </c>
      <c r="BR205" s="31">
        <v>57380</v>
      </c>
      <c r="BS205" s="31">
        <v>60040</v>
      </c>
      <c r="BT205" s="31">
        <v>63050</v>
      </c>
      <c r="BU205" s="31">
        <v>66550</v>
      </c>
      <c r="BV205" s="31">
        <v>70760</v>
      </c>
      <c r="BW205" s="31">
        <v>75930</v>
      </c>
      <c r="BX205" s="31">
        <v>82410</v>
      </c>
      <c r="BY205" s="27" t="s">
        <v>836</v>
      </c>
      <c r="BZ205" s="27" t="s">
        <v>837</v>
      </c>
      <c r="CA205" s="27"/>
    </row>
    <row r="206" spans="1:79">
      <c r="A206" s="27" t="s">
        <v>815</v>
      </c>
      <c r="B206" s="27" t="s">
        <v>816</v>
      </c>
      <c r="C206" s="27" t="s">
        <v>274</v>
      </c>
      <c r="D206" s="27" t="s">
        <v>281</v>
      </c>
      <c r="E206" s="27"/>
      <c r="F206" s="29">
        <v>2399.37</v>
      </c>
      <c r="G206" s="29">
        <v>2775.89</v>
      </c>
      <c r="H206" s="29">
        <v>3138.73</v>
      </c>
      <c r="I206" s="29">
        <v>3637.92</v>
      </c>
      <c r="J206" s="29">
        <v>4104.3</v>
      </c>
      <c r="K206" s="29">
        <v>4503.0600000000004</v>
      </c>
      <c r="L206" s="29">
        <v>5043.6400000000003</v>
      </c>
      <c r="M206" s="29">
        <v>5744.02</v>
      </c>
      <c r="N206" s="29">
        <v>6569.14</v>
      </c>
      <c r="O206" s="29">
        <v>7212.38</v>
      </c>
      <c r="P206" s="29">
        <v>8118.46</v>
      </c>
      <c r="Q206" s="29">
        <v>9220.84</v>
      </c>
      <c r="R206" s="29">
        <v>9967.1</v>
      </c>
      <c r="S206" s="29">
        <v>10849.48</v>
      </c>
      <c r="T206" s="29">
        <v>12045.79</v>
      </c>
      <c r="U206" s="29">
        <v>13413.22</v>
      </c>
      <c r="V206" s="29">
        <v>14650.5</v>
      </c>
      <c r="W206" s="29">
        <v>15718.69</v>
      </c>
      <c r="X206" s="29">
        <v>14986.39</v>
      </c>
      <c r="Y206" s="29">
        <v>16841.89</v>
      </c>
      <c r="Z206" s="29">
        <v>18625.810000000001</v>
      </c>
      <c r="AA206" s="29">
        <v>19852.400000000001</v>
      </c>
      <c r="AB206" s="29">
        <v>21543.37</v>
      </c>
      <c r="AC206" s="29">
        <v>22259.75</v>
      </c>
      <c r="AD206" s="29">
        <v>23950.78</v>
      </c>
      <c r="AE206" s="29">
        <v>25342.01</v>
      </c>
      <c r="AF206" s="29">
        <v>27101.88</v>
      </c>
      <c r="AG206" s="29">
        <v>29344.01</v>
      </c>
      <c r="AH206" s="29">
        <v>30352.02</v>
      </c>
      <c r="AI206" s="29">
        <v>29945.54</v>
      </c>
      <c r="AJ206" s="29">
        <v>32218.45</v>
      </c>
      <c r="AK206" s="29">
        <v>33054.29</v>
      </c>
      <c r="AL206" s="29">
        <v>33939.57</v>
      </c>
      <c r="AM206" s="29">
        <v>34470.339999999997</v>
      </c>
      <c r="AN206" s="29">
        <v>35456.28</v>
      </c>
      <c r="AO206" s="29">
        <v>37917.67</v>
      </c>
      <c r="AP206" s="29">
        <v>39504.35</v>
      </c>
      <c r="AQ206" s="29">
        <v>40838.370000000003</v>
      </c>
      <c r="AR206" s="29">
        <v>42967.79</v>
      </c>
      <c r="AS206" s="29">
        <v>42966.01</v>
      </c>
      <c r="AT206" s="30">
        <v>45400</v>
      </c>
      <c r="AU206" s="30">
        <v>47160</v>
      </c>
      <c r="AV206" s="30">
        <v>51650</v>
      </c>
      <c r="AW206" s="31">
        <v>54420</v>
      </c>
      <c r="AX206" s="31">
        <v>56850</v>
      </c>
      <c r="AY206" s="31">
        <v>59650</v>
      </c>
      <c r="AZ206" s="31">
        <v>62700</v>
      </c>
      <c r="BA206" s="31">
        <v>66100</v>
      </c>
      <c r="BB206" s="31">
        <v>69460</v>
      </c>
      <c r="BC206" s="31">
        <v>72790</v>
      </c>
      <c r="BD206" s="31">
        <v>76100</v>
      </c>
      <c r="BE206" s="31">
        <v>79530</v>
      </c>
      <c r="BF206" s="31">
        <v>83080</v>
      </c>
      <c r="BG206" s="31">
        <v>86790</v>
      </c>
      <c r="BH206" s="31">
        <v>90630</v>
      </c>
      <c r="BI206" s="31">
        <v>94570</v>
      </c>
      <c r="BJ206" s="31">
        <v>98810</v>
      </c>
      <c r="BK206" s="31">
        <v>103300</v>
      </c>
      <c r="BL206" s="31">
        <v>108060</v>
      </c>
      <c r="BM206" s="31">
        <v>113090</v>
      </c>
      <c r="BN206" s="31">
        <v>118170</v>
      </c>
      <c r="BO206" s="31">
        <v>123480</v>
      </c>
      <c r="BP206" s="31">
        <v>129060</v>
      </c>
      <c r="BQ206" s="31">
        <v>134860</v>
      </c>
      <c r="BR206" s="31">
        <v>140860</v>
      </c>
      <c r="BS206" s="31">
        <v>147090</v>
      </c>
      <c r="BT206" s="31">
        <v>153530</v>
      </c>
      <c r="BU206" s="31">
        <v>160150</v>
      </c>
      <c r="BV206" s="31">
        <v>166930</v>
      </c>
      <c r="BW206" s="31">
        <v>173850</v>
      </c>
      <c r="BX206" s="31">
        <v>180810</v>
      </c>
      <c r="BY206" s="27" t="s">
        <v>316</v>
      </c>
      <c r="BZ206" s="27" t="s">
        <v>817</v>
      </c>
      <c r="CA206" s="27"/>
    </row>
    <row r="207" spans="1:79">
      <c r="A207" s="27" t="s">
        <v>838</v>
      </c>
      <c r="B207" s="27" t="s">
        <v>839</v>
      </c>
      <c r="C207" s="27" t="s">
        <v>274</v>
      </c>
      <c r="D207" s="27"/>
      <c r="E207" s="27"/>
      <c r="F207" s="29" t="s">
        <v>275</v>
      </c>
      <c r="G207" s="29">
        <v>5.69</v>
      </c>
      <c r="H207" s="29">
        <v>6.49</v>
      </c>
      <c r="I207" s="29">
        <v>11.54</v>
      </c>
      <c r="J207" s="29">
        <v>8.89</v>
      </c>
      <c r="K207" s="29">
        <v>6.35</v>
      </c>
      <c r="L207" s="29">
        <v>9.7899999999999991</v>
      </c>
      <c r="M207" s="29">
        <v>11.14</v>
      </c>
      <c r="N207" s="29">
        <v>10.47</v>
      </c>
      <c r="O207" s="29">
        <v>5.65</v>
      </c>
      <c r="P207" s="29">
        <v>8.5</v>
      </c>
      <c r="Q207" s="29">
        <v>9.86</v>
      </c>
      <c r="R207" s="29">
        <v>5.68</v>
      </c>
      <c r="S207" s="29">
        <v>6.33</v>
      </c>
      <c r="T207" s="29">
        <v>8.7100000000000009</v>
      </c>
      <c r="U207" s="29">
        <v>9.06</v>
      </c>
      <c r="V207" s="29">
        <v>7.26</v>
      </c>
      <c r="W207" s="29">
        <v>5.47</v>
      </c>
      <c r="X207" s="29">
        <v>-5.72</v>
      </c>
      <c r="Y207" s="29">
        <v>10.82</v>
      </c>
      <c r="Z207" s="29">
        <v>8.44</v>
      </c>
      <c r="AA207" s="29">
        <v>4.24</v>
      </c>
      <c r="AB207" s="29">
        <v>7.14</v>
      </c>
      <c r="AC207" s="29">
        <v>2.67</v>
      </c>
      <c r="AD207" s="29">
        <v>4.78</v>
      </c>
      <c r="AE207" s="29">
        <v>3.96</v>
      </c>
      <c r="AF207" s="29">
        <v>4.91</v>
      </c>
      <c r="AG207" s="29">
        <v>5.42</v>
      </c>
      <c r="AH207" s="29">
        <v>2.63</v>
      </c>
      <c r="AI207" s="29">
        <v>0.4</v>
      </c>
      <c r="AJ207" s="29">
        <v>6.31</v>
      </c>
      <c r="AK207" s="29">
        <v>2.93</v>
      </c>
      <c r="AL207" s="29">
        <v>1.45</v>
      </c>
      <c r="AM207" s="29">
        <v>2.21</v>
      </c>
      <c r="AN207" s="29">
        <v>2.2599999999999998</v>
      </c>
      <c r="AO207" s="29">
        <v>1.93</v>
      </c>
      <c r="AP207" s="29">
        <v>2.31</v>
      </c>
      <c r="AQ207" s="29">
        <v>2.76</v>
      </c>
      <c r="AR207" s="29">
        <v>2.58</v>
      </c>
      <c r="AS207" s="29">
        <v>1.99</v>
      </c>
      <c r="AT207" s="29">
        <v>-0.79</v>
      </c>
      <c r="AU207" s="29">
        <v>4.17</v>
      </c>
      <c r="AV207" s="30">
        <v>2.6</v>
      </c>
      <c r="AW207" s="31">
        <v>1.6</v>
      </c>
      <c r="AX207" s="31">
        <v>2.4</v>
      </c>
      <c r="AY207" s="31">
        <v>2.9</v>
      </c>
      <c r="AZ207" s="31">
        <v>2.9</v>
      </c>
      <c r="BA207" s="31">
        <v>3.2</v>
      </c>
      <c r="BB207" s="31">
        <v>2.9</v>
      </c>
      <c r="BC207" s="31">
        <v>2.7</v>
      </c>
      <c r="BD207" s="31">
        <v>2.6</v>
      </c>
      <c r="BE207" s="31">
        <v>2.5</v>
      </c>
      <c r="BF207" s="31">
        <v>2.4</v>
      </c>
      <c r="BG207" s="31">
        <v>2.4</v>
      </c>
      <c r="BH207" s="31">
        <v>2.4</v>
      </c>
      <c r="BI207" s="31">
        <v>2.4</v>
      </c>
      <c r="BJ207" s="31">
        <v>2.4</v>
      </c>
      <c r="BK207" s="31">
        <v>2.4</v>
      </c>
      <c r="BL207" s="31">
        <v>2.4</v>
      </c>
      <c r="BM207" s="31">
        <v>2.5</v>
      </c>
      <c r="BN207" s="31">
        <v>2.5</v>
      </c>
      <c r="BO207" s="31">
        <v>2.5</v>
      </c>
      <c r="BP207" s="31">
        <v>2.5</v>
      </c>
      <c r="BQ207" s="31">
        <v>2.5</v>
      </c>
      <c r="BR207" s="31">
        <v>2.5</v>
      </c>
      <c r="BS207" s="31">
        <v>2.4</v>
      </c>
      <c r="BT207" s="31">
        <v>2.4</v>
      </c>
      <c r="BU207" s="31">
        <v>2.2999999999999998</v>
      </c>
      <c r="BV207" s="31">
        <v>2.2999999999999998</v>
      </c>
      <c r="BW207" s="31">
        <v>2.2000000000000002</v>
      </c>
      <c r="BX207" s="31">
        <v>2.1</v>
      </c>
      <c r="BY207" s="27" t="s">
        <v>840</v>
      </c>
      <c r="BZ207" s="27" t="s">
        <v>841</v>
      </c>
      <c r="CA207" s="27"/>
    </row>
    <row r="208" spans="1:79">
      <c r="A208" s="27" t="s">
        <v>842</v>
      </c>
      <c r="B208" s="27" t="s">
        <v>843</v>
      </c>
      <c r="C208" s="27" t="s">
        <v>274</v>
      </c>
      <c r="D208" s="27" t="s">
        <v>288</v>
      </c>
      <c r="E208" s="27" t="s">
        <v>282</v>
      </c>
      <c r="F208" s="29">
        <v>27411</v>
      </c>
      <c r="G208" s="29">
        <v>34441</v>
      </c>
      <c r="H208" s="29">
        <v>39316</v>
      </c>
      <c r="I208" s="29">
        <v>45075</v>
      </c>
      <c r="J208" s="29">
        <v>52110</v>
      </c>
      <c r="K208" s="29">
        <v>58287</v>
      </c>
      <c r="L208" s="29">
        <v>68767</v>
      </c>
      <c r="M208" s="29">
        <v>80751</v>
      </c>
      <c r="N208" s="29">
        <v>95654</v>
      </c>
      <c r="O208" s="29">
        <v>109630</v>
      </c>
      <c r="P208" s="29">
        <v>130373</v>
      </c>
      <c r="Q208" s="29">
        <v>162891</v>
      </c>
      <c r="R208" s="29">
        <v>185845</v>
      </c>
      <c r="S208" s="29">
        <v>208432</v>
      </c>
      <c r="T208" s="29">
        <v>244153</v>
      </c>
      <c r="U208" s="29">
        <v>275134</v>
      </c>
      <c r="V208" s="29">
        <v>312140</v>
      </c>
      <c r="W208" s="29">
        <v>336925</v>
      </c>
      <c r="X208" s="29">
        <v>346519</v>
      </c>
      <c r="Y208" s="29">
        <v>363125</v>
      </c>
      <c r="Z208" s="29">
        <v>382165</v>
      </c>
      <c r="AA208" s="29">
        <v>408666</v>
      </c>
      <c r="AB208" s="29">
        <v>440841</v>
      </c>
      <c r="AC208" s="29">
        <v>466103</v>
      </c>
      <c r="AD208" s="29">
        <v>502383</v>
      </c>
      <c r="AE208" s="29">
        <v>525094</v>
      </c>
      <c r="AF208" s="29">
        <v>549353</v>
      </c>
      <c r="AG208" s="29">
        <v>582905</v>
      </c>
      <c r="AH208" s="29">
        <v>620178</v>
      </c>
      <c r="AI208" s="29">
        <v>641979</v>
      </c>
      <c r="AJ208" s="29">
        <v>681657</v>
      </c>
      <c r="AK208" s="29">
        <v>720375</v>
      </c>
      <c r="AL208" s="29">
        <v>750223</v>
      </c>
      <c r="AM208" s="29">
        <v>787183</v>
      </c>
      <c r="AN208" s="29">
        <v>820274</v>
      </c>
      <c r="AO208" s="29">
        <v>876868</v>
      </c>
      <c r="AP208" s="29">
        <v>897758</v>
      </c>
      <c r="AQ208" s="29">
        <v>928477</v>
      </c>
      <c r="AR208" s="29">
        <v>967720</v>
      </c>
      <c r="AS208" s="29">
        <v>998423</v>
      </c>
      <c r="AT208" s="29">
        <v>1021822</v>
      </c>
      <c r="AU208" s="29">
        <v>1055377</v>
      </c>
      <c r="AV208" s="30">
        <v>1115006.8999999999</v>
      </c>
      <c r="AW208" s="31">
        <v>1155820.7</v>
      </c>
      <c r="AX208" s="31">
        <v>1184755.7</v>
      </c>
      <c r="AY208" s="31">
        <v>1217891.3999999999</v>
      </c>
      <c r="AZ208" s="31">
        <v>1261071.2</v>
      </c>
      <c r="BA208" s="31">
        <v>1302357.7</v>
      </c>
      <c r="BB208" s="31">
        <v>1358640.4</v>
      </c>
      <c r="BC208" s="31">
        <v>1420036.4</v>
      </c>
      <c r="BD208" s="31">
        <v>1485233.9</v>
      </c>
      <c r="BE208" s="31">
        <v>1553675.8</v>
      </c>
      <c r="BF208" s="31">
        <v>1623680</v>
      </c>
      <c r="BG208" s="31">
        <v>1694334.2</v>
      </c>
      <c r="BH208" s="31">
        <v>1762849.4</v>
      </c>
      <c r="BI208" s="31">
        <v>1828399.6</v>
      </c>
      <c r="BJ208" s="31">
        <v>1894400.4</v>
      </c>
      <c r="BK208" s="31">
        <v>1958412.2</v>
      </c>
      <c r="BL208" s="31">
        <v>2020154.3</v>
      </c>
      <c r="BM208" s="31">
        <v>2079505.8</v>
      </c>
      <c r="BN208" s="31">
        <v>2132502.2000000002</v>
      </c>
      <c r="BO208" s="31">
        <v>2183666.4</v>
      </c>
      <c r="BP208" s="31">
        <v>2234266.9</v>
      </c>
      <c r="BQ208" s="31">
        <v>2285024.2000000002</v>
      </c>
      <c r="BR208" s="31">
        <v>2336951.5</v>
      </c>
      <c r="BS208" s="31">
        <v>2392292.9</v>
      </c>
      <c r="BT208" s="31">
        <v>2453158.2999999998</v>
      </c>
      <c r="BU208" s="31">
        <v>2522090.1</v>
      </c>
      <c r="BV208" s="31">
        <v>2602152.4</v>
      </c>
      <c r="BW208" s="31">
        <v>2696805.2</v>
      </c>
      <c r="BX208" s="31">
        <v>2809603.2</v>
      </c>
      <c r="BY208" s="27" t="s">
        <v>844</v>
      </c>
      <c r="BZ208" s="27" t="s">
        <v>845</v>
      </c>
      <c r="CA208" s="27" t="s">
        <v>846</v>
      </c>
    </row>
    <row r="209" spans="1:79">
      <c r="A209" s="27" t="s">
        <v>847</v>
      </c>
      <c r="B209" s="27" t="s">
        <v>848</v>
      </c>
      <c r="C209" s="27" t="s">
        <v>274</v>
      </c>
      <c r="D209" s="27" t="s">
        <v>321</v>
      </c>
      <c r="E209" s="27" t="s">
        <v>643</v>
      </c>
      <c r="F209" s="29">
        <v>45105</v>
      </c>
      <c r="G209" s="29">
        <v>50572</v>
      </c>
      <c r="H209" s="29">
        <v>53772</v>
      </c>
      <c r="I209" s="29">
        <v>58105</v>
      </c>
      <c r="J209" s="29">
        <v>64655</v>
      </c>
      <c r="K209" s="29">
        <v>66995</v>
      </c>
      <c r="L209" s="29">
        <v>78015</v>
      </c>
      <c r="M209" s="29">
        <v>98170</v>
      </c>
      <c r="N209" s="29">
        <v>130770</v>
      </c>
      <c r="O209" s="29">
        <v>163270</v>
      </c>
      <c r="P209" s="29">
        <v>184200</v>
      </c>
      <c r="Q209" s="29">
        <v>222130</v>
      </c>
      <c r="R209" s="29">
        <v>238060</v>
      </c>
      <c r="S209" s="29">
        <v>259720</v>
      </c>
      <c r="T209" s="29">
        <v>303760</v>
      </c>
      <c r="U209" s="29">
        <v>356740</v>
      </c>
      <c r="V209" s="29">
        <v>388010</v>
      </c>
      <c r="W209" s="29">
        <v>354700</v>
      </c>
      <c r="X209" s="29">
        <v>246950</v>
      </c>
      <c r="Y209" s="29">
        <v>305290</v>
      </c>
      <c r="Z209" s="29">
        <v>338090</v>
      </c>
      <c r="AA209" s="29">
        <v>316600</v>
      </c>
      <c r="AB209" s="29">
        <v>352220</v>
      </c>
      <c r="AC209" s="29">
        <v>391140</v>
      </c>
      <c r="AD209" s="29">
        <v>438280</v>
      </c>
      <c r="AE209" s="29">
        <v>512620</v>
      </c>
      <c r="AF209" s="29">
        <v>575030</v>
      </c>
      <c r="AG209" s="29">
        <v>627200</v>
      </c>
      <c r="AH209" s="29">
        <v>563730</v>
      </c>
      <c r="AI209" s="29">
        <v>502630</v>
      </c>
      <c r="AJ209" s="29">
        <v>589430</v>
      </c>
      <c r="AK209" s="29">
        <v>650020</v>
      </c>
      <c r="AL209" s="29">
        <v>665800</v>
      </c>
      <c r="AM209" s="29">
        <v>718900</v>
      </c>
      <c r="AN209" s="29">
        <v>779110</v>
      </c>
      <c r="AO209" s="29">
        <v>775340</v>
      </c>
      <c r="AP209" s="29">
        <v>773420</v>
      </c>
      <c r="AQ209" s="29">
        <v>820930</v>
      </c>
      <c r="AR209" s="29">
        <v>879610</v>
      </c>
      <c r="AS209" s="29">
        <v>856750</v>
      </c>
      <c r="AT209" s="29">
        <v>865760</v>
      </c>
      <c r="AU209" s="29">
        <v>922570</v>
      </c>
      <c r="AV209" s="30">
        <v>859100</v>
      </c>
      <c r="AW209" s="31">
        <v>904800</v>
      </c>
      <c r="AX209" s="31">
        <v>992200</v>
      </c>
      <c r="AY209" s="31">
        <v>1072000</v>
      </c>
      <c r="AZ209" s="31">
        <v>1126000</v>
      </c>
      <c r="BA209" s="31">
        <v>1145000</v>
      </c>
      <c r="BB209" s="31">
        <v>1214000</v>
      </c>
      <c r="BC209" s="31">
        <v>1294000</v>
      </c>
      <c r="BD209" s="31">
        <v>1383000</v>
      </c>
      <c r="BE209" s="31">
        <v>1480000</v>
      </c>
      <c r="BF209" s="31">
        <v>1583000</v>
      </c>
      <c r="BG209" s="31">
        <v>1693000</v>
      </c>
      <c r="BH209" s="31">
        <v>1805000</v>
      </c>
      <c r="BI209" s="31">
        <v>1918000</v>
      </c>
      <c r="BJ209" s="31">
        <v>2032000</v>
      </c>
      <c r="BK209" s="31">
        <v>2146000</v>
      </c>
      <c r="BL209" s="31">
        <v>2259000</v>
      </c>
      <c r="BM209" s="31">
        <v>2370000</v>
      </c>
      <c r="BN209" s="31">
        <v>2474000</v>
      </c>
      <c r="BO209" s="31">
        <v>2575000</v>
      </c>
      <c r="BP209" s="31">
        <v>2675000</v>
      </c>
      <c r="BQ209" s="31">
        <v>2775000</v>
      </c>
      <c r="BR209" s="31">
        <v>2879000</v>
      </c>
      <c r="BS209" s="31">
        <v>2992000</v>
      </c>
      <c r="BT209" s="31">
        <v>3118000</v>
      </c>
      <c r="BU209" s="31">
        <v>3265000</v>
      </c>
      <c r="BV209" s="31">
        <v>3442000</v>
      </c>
      <c r="BW209" s="31">
        <v>3661000</v>
      </c>
      <c r="BX209" s="31">
        <v>3937000</v>
      </c>
      <c r="BY209" s="27" t="s">
        <v>849</v>
      </c>
      <c r="BZ209" s="27" t="s">
        <v>850</v>
      </c>
      <c r="CA209" s="27"/>
    </row>
    <row r="210" spans="1:79">
      <c r="A210" s="27" t="s">
        <v>851</v>
      </c>
      <c r="B210" s="27" t="s">
        <v>852</v>
      </c>
      <c r="C210" s="27" t="s">
        <v>274</v>
      </c>
      <c r="D210" s="27" t="s">
        <v>321</v>
      </c>
      <c r="E210" s="27" t="s">
        <v>643</v>
      </c>
      <c r="F210" s="29">
        <v>108040</v>
      </c>
      <c r="G210" s="29">
        <v>114350</v>
      </c>
      <c r="H210" s="29">
        <v>124080</v>
      </c>
      <c r="I210" s="29">
        <v>137780</v>
      </c>
      <c r="J210" s="29">
        <v>153610</v>
      </c>
      <c r="K210" s="29">
        <v>166200</v>
      </c>
      <c r="L210" s="29">
        <v>192760</v>
      </c>
      <c r="M210" s="29">
        <v>218190</v>
      </c>
      <c r="N210" s="29">
        <v>244730</v>
      </c>
      <c r="O210" s="29">
        <v>264380</v>
      </c>
      <c r="P210" s="29">
        <v>288180</v>
      </c>
      <c r="Q210" s="29">
        <v>324120</v>
      </c>
      <c r="R210" s="29">
        <v>341550</v>
      </c>
      <c r="S210" s="29">
        <v>359430</v>
      </c>
      <c r="T210" s="29">
        <v>384260</v>
      </c>
      <c r="U210" s="29">
        <v>407030</v>
      </c>
      <c r="V210" s="29">
        <v>432230</v>
      </c>
      <c r="W210" s="29">
        <v>439130</v>
      </c>
      <c r="X210" s="29">
        <v>425940</v>
      </c>
      <c r="Y210" s="29">
        <v>434420</v>
      </c>
      <c r="Z210" s="29">
        <v>437940</v>
      </c>
      <c r="AA210" s="29">
        <v>449200</v>
      </c>
      <c r="AB210" s="29">
        <v>469870</v>
      </c>
      <c r="AC210" s="29">
        <v>481220</v>
      </c>
      <c r="AD210" s="29">
        <v>503010</v>
      </c>
      <c r="AE210" s="29">
        <v>514850</v>
      </c>
      <c r="AF210" s="29">
        <v>530850</v>
      </c>
      <c r="AG210" s="29">
        <v>553070</v>
      </c>
      <c r="AH210" s="29">
        <v>563910</v>
      </c>
      <c r="AI210" s="29">
        <v>569560</v>
      </c>
      <c r="AJ210" s="29">
        <v>589430</v>
      </c>
      <c r="AK210" s="29">
        <v>601540</v>
      </c>
      <c r="AL210" s="29">
        <v>613380</v>
      </c>
      <c r="AM210" s="29">
        <v>637760</v>
      </c>
      <c r="AN210" s="29">
        <v>658310</v>
      </c>
      <c r="AO210" s="29">
        <v>697530</v>
      </c>
      <c r="AP210" s="29">
        <v>706330</v>
      </c>
      <c r="AQ210" s="29">
        <v>718100</v>
      </c>
      <c r="AR210" s="29">
        <v>739400</v>
      </c>
      <c r="AS210" s="29">
        <v>758700</v>
      </c>
      <c r="AT210" s="29">
        <v>768270</v>
      </c>
      <c r="AU210" s="29">
        <v>775120</v>
      </c>
      <c r="AV210" s="30">
        <v>779300</v>
      </c>
      <c r="AW210" s="31">
        <v>788700</v>
      </c>
      <c r="AX210" s="31">
        <v>803400</v>
      </c>
      <c r="AY210" s="31">
        <v>820600</v>
      </c>
      <c r="AZ210" s="31">
        <v>841400</v>
      </c>
      <c r="BA210" s="31">
        <v>859200</v>
      </c>
      <c r="BB210" s="31">
        <v>879300</v>
      </c>
      <c r="BC210" s="31">
        <v>901400</v>
      </c>
      <c r="BD210" s="31">
        <v>924800</v>
      </c>
      <c r="BE210" s="31">
        <v>948500</v>
      </c>
      <c r="BF210" s="31">
        <v>971800</v>
      </c>
      <c r="BG210" s="31">
        <v>994200</v>
      </c>
      <c r="BH210" s="31">
        <v>1015000</v>
      </c>
      <c r="BI210" s="31">
        <v>1034000</v>
      </c>
      <c r="BJ210" s="31">
        <v>1051000</v>
      </c>
      <c r="BK210" s="31">
        <v>1066000</v>
      </c>
      <c r="BL210" s="31">
        <v>1078000</v>
      </c>
      <c r="BM210" s="31">
        <v>1089000</v>
      </c>
      <c r="BN210" s="31">
        <v>1097000</v>
      </c>
      <c r="BO210" s="31">
        <v>1104000</v>
      </c>
      <c r="BP210" s="31">
        <v>1110000</v>
      </c>
      <c r="BQ210" s="31">
        <v>1115000</v>
      </c>
      <c r="BR210" s="31">
        <v>1121000</v>
      </c>
      <c r="BS210" s="31">
        <v>1127000</v>
      </c>
      <c r="BT210" s="31">
        <v>1135000</v>
      </c>
      <c r="BU210" s="31">
        <v>1147000</v>
      </c>
      <c r="BV210" s="31">
        <v>1162000</v>
      </c>
      <c r="BW210" s="31">
        <v>1183000</v>
      </c>
      <c r="BX210" s="31">
        <v>1211000</v>
      </c>
      <c r="BY210" s="27" t="s">
        <v>844</v>
      </c>
      <c r="BZ210" s="27" t="s">
        <v>853</v>
      </c>
      <c r="CA210" s="27"/>
    </row>
    <row r="211" spans="1:79">
      <c r="A211" s="27" t="s">
        <v>854</v>
      </c>
      <c r="B211" s="27" t="s">
        <v>855</v>
      </c>
      <c r="C211" s="27" t="s">
        <v>274</v>
      </c>
      <c r="D211" s="27"/>
      <c r="E211" s="27"/>
      <c r="F211" s="29" t="s">
        <v>275</v>
      </c>
      <c r="G211" s="29">
        <v>5.84</v>
      </c>
      <c r="H211" s="29">
        <v>8.51</v>
      </c>
      <c r="I211" s="29">
        <v>11.04</v>
      </c>
      <c r="J211" s="29">
        <v>11.49</v>
      </c>
      <c r="K211" s="29">
        <v>8.19</v>
      </c>
      <c r="L211" s="29">
        <v>15.98</v>
      </c>
      <c r="M211" s="29">
        <v>13.19</v>
      </c>
      <c r="N211" s="29">
        <v>12.16</v>
      </c>
      <c r="O211" s="29">
        <v>8.0299999999999994</v>
      </c>
      <c r="P211" s="29">
        <v>9</v>
      </c>
      <c r="Q211" s="29">
        <v>12.47</v>
      </c>
      <c r="R211" s="29">
        <v>5.38</v>
      </c>
      <c r="S211" s="29">
        <v>5.24</v>
      </c>
      <c r="T211" s="29">
        <v>6.91</v>
      </c>
      <c r="U211" s="29">
        <v>5.93</v>
      </c>
      <c r="V211" s="29">
        <v>6.19</v>
      </c>
      <c r="W211" s="29">
        <v>1.59</v>
      </c>
      <c r="X211" s="29">
        <v>-3</v>
      </c>
      <c r="Y211" s="29">
        <v>1.99</v>
      </c>
      <c r="Z211" s="29">
        <v>0.81</v>
      </c>
      <c r="AA211" s="29">
        <v>2.57</v>
      </c>
      <c r="AB211" s="29">
        <v>4.5999999999999996</v>
      </c>
      <c r="AC211" s="29">
        <v>2.42</v>
      </c>
      <c r="AD211" s="29">
        <v>4.53</v>
      </c>
      <c r="AE211" s="29">
        <v>2.35</v>
      </c>
      <c r="AF211" s="29">
        <v>3.11</v>
      </c>
      <c r="AG211" s="29">
        <v>4.1900000000000004</v>
      </c>
      <c r="AH211" s="29">
        <v>1.96</v>
      </c>
      <c r="AI211" s="29">
        <v>1</v>
      </c>
      <c r="AJ211" s="29">
        <v>3.49</v>
      </c>
      <c r="AK211" s="29">
        <v>2.0499999999999998</v>
      </c>
      <c r="AL211" s="29">
        <v>1.97</v>
      </c>
      <c r="AM211" s="29">
        <v>3.98</v>
      </c>
      <c r="AN211" s="29">
        <v>3.22</v>
      </c>
      <c r="AO211" s="29">
        <v>5.96</v>
      </c>
      <c r="AP211" s="29">
        <v>1.26</v>
      </c>
      <c r="AQ211" s="29">
        <v>1.67</v>
      </c>
      <c r="AR211" s="29">
        <v>2.97</v>
      </c>
      <c r="AS211" s="30">
        <v>2.6</v>
      </c>
      <c r="AT211" s="30">
        <v>1.3</v>
      </c>
      <c r="AU211" s="30">
        <v>0.9</v>
      </c>
      <c r="AV211" s="30">
        <v>0.5</v>
      </c>
      <c r="AW211" s="31">
        <v>1.2</v>
      </c>
      <c r="AX211" s="31">
        <v>1.9</v>
      </c>
      <c r="AY211" s="31">
        <v>2.1</v>
      </c>
      <c r="AZ211" s="31">
        <v>2.5</v>
      </c>
      <c r="BA211" s="31">
        <v>2.1</v>
      </c>
      <c r="BB211" s="31">
        <v>2.2999999999999998</v>
      </c>
      <c r="BC211" s="31">
        <v>2.5</v>
      </c>
      <c r="BD211" s="31">
        <v>2.6</v>
      </c>
      <c r="BE211" s="31">
        <v>2.6</v>
      </c>
      <c r="BF211" s="31">
        <v>2.5</v>
      </c>
      <c r="BG211" s="31">
        <v>2.2999999999999998</v>
      </c>
      <c r="BH211" s="31">
        <v>2.1</v>
      </c>
      <c r="BI211" s="31">
        <v>1.9</v>
      </c>
      <c r="BJ211" s="31">
        <v>1.6</v>
      </c>
      <c r="BK211" s="31">
        <v>1.4</v>
      </c>
      <c r="BL211" s="31">
        <v>1.2</v>
      </c>
      <c r="BM211" s="31">
        <v>1</v>
      </c>
      <c r="BN211" s="31">
        <v>0.8</v>
      </c>
      <c r="BO211" s="31">
        <v>0.6</v>
      </c>
      <c r="BP211" s="31">
        <v>0.5</v>
      </c>
      <c r="BQ211" s="31">
        <v>0.5</v>
      </c>
      <c r="BR211" s="31">
        <v>0.5</v>
      </c>
      <c r="BS211" s="31">
        <v>0.6</v>
      </c>
      <c r="BT211" s="31">
        <v>0.7</v>
      </c>
      <c r="BU211" s="31">
        <v>1</v>
      </c>
      <c r="BV211" s="31">
        <v>1.3</v>
      </c>
      <c r="BW211" s="31">
        <v>1.8</v>
      </c>
      <c r="BX211" s="31">
        <v>2.2999999999999998</v>
      </c>
      <c r="BY211" s="27" t="s">
        <v>844</v>
      </c>
      <c r="BZ211" s="27" t="s">
        <v>856</v>
      </c>
      <c r="CA211" s="27"/>
    </row>
    <row r="212" spans="1:79">
      <c r="A212" s="27" t="s">
        <v>786</v>
      </c>
      <c r="B212" s="27" t="s">
        <v>787</v>
      </c>
      <c r="C212" s="27" t="s">
        <v>274</v>
      </c>
      <c r="D212" s="27"/>
      <c r="E212" s="27"/>
      <c r="F212" s="29">
        <v>25.79</v>
      </c>
      <c r="G212" s="29">
        <v>25.59</v>
      </c>
      <c r="H212" s="29">
        <v>27.77</v>
      </c>
      <c r="I212" s="29">
        <v>29.67</v>
      </c>
      <c r="J212" s="29">
        <v>31.57</v>
      </c>
      <c r="K212" s="29">
        <v>33.659999999999997</v>
      </c>
      <c r="L212" s="29">
        <v>35.409999999999997</v>
      </c>
      <c r="M212" s="29">
        <v>37.840000000000003</v>
      </c>
      <c r="N212" s="29">
        <v>40.92</v>
      </c>
      <c r="O212" s="29">
        <v>46.81</v>
      </c>
      <c r="P212" s="29">
        <v>51.21</v>
      </c>
      <c r="Q212" s="29">
        <v>55.03</v>
      </c>
      <c r="R212" s="29">
        <v>59.69</v>
      </c>
      <c r="S212" s="29">
        <v>63.86</v>
      </c>
      <c r="T212" s="29">
        <v>67.7</v>
      </c>
      <c r="U212" s="29">
        <v>72.05</v>
      </c>
      <c r="V212" s="29">
        <v>76.86</v>
      </c>
      <c r="W212" s="29">
        <v>79.3</v>
      </c>
      <c r="X212" s="29">
        <v>71.430000000000007</v>
      </c>
      <c r="Y212" s="29">
        <v>76.61</v>
      </c>
      <c r="Z212" s="29">
        <v>80.94</v>
      </c>
      <c r="AA212" s="29">
        <v>81.77</v>
      </c>
      <c r="AB212" s="29">
        <v>88.42</v>
      </c>
      <c r="AC212" s="29">
        <v>93.28</v>
      </c>
      <c r="AD212" s="29">
        <v>95.49</v>
      </c>
      <c r="AE212" s="29">
        <v>99.07</v>
      </c>
      <c r="AF212" s="29">
        <v>102.43</v>
      </c>
      <c r="AG212" s="29">
        <v>105.46</v>
      </c>
      <c r="AH212" s="29">
        <v>96.46</v>
      </c>
      <c r="AI212" s="29">
        <v>96.34</v>
      </c>
      <c r="AJ212" s="29">
        <v>100</v>
      </c>
      <c r="AK212" s="29">
        <v>97.02</v>
      </c>
      <c r="AL212" s="29">
        <v>100.05</v>
      </c>
      <c r="AM212" s="29">
        <v>102.57</v>
      </c>
      <c r="AN212" s="29">
        <v>103.86</v>
      </c>
      <c r="AO212" s="29">
        <v>106.66</v>
      </c>
      <c r="AP212" s="29">
        <v>109.65</v>
      </c>
      <c r="AQ212" s="29">
        <v>110.47</v>
      </c>
      <c r="AR212" s="29">
        <v>114.41</v>
      </c>
      <c r="AS212" s="29">
        <v>117.74</v>
      </c>
      <c r="AT212" s="29">
        <v>117.91</v>
      </c>
      <c r="AU212" s="29">
        <v>120.81</v>
      </c>
      <c r="AV212" s="30">
        <v>122.5</v>
      </c>
      <c r="AW212" s="31">
        <v>124.3</v>
      </c>
      <c r="AX212" s="31">
        <v>126</v>
      </c>
      <c r="AY212" s="31">
        <v>127.5</v>
      </c>
      <c r="AZ212" s="31">
        <v>130</v>
      </c>
      <c r="BA212" s="31">
        <v>132.6</v>
      </c>
      <c r="BB212" s="29" t="s">
        <v>275</v>
      </c>
      <c r="BC212" s="29" t="s">
        <v>275</v>
      </c>
      <c r="BD212" s="29" t="s">
        <v>275</v>
      </c>
      <c r="BE212" s="29" t="s">
        <v>275</v>
      </c>
      <c r="BF212" s="29" t="s">
        <v>275</v>
      </c>
      <c r="BG212" s="29" t="s">
        <v>275</v>
      </c>
      <c r="BH212" s="29" t="s">
        <v>275</v>
      </c>
      <c r="BI212" s="29" t="s">
        <v>275</v>
      </c>
      <c r="BJ212" s="29" t="s">
        <v>275</v>
      </c>
      <c r="BK212" s="29" t="s">
        <v>275</v>
      </c>
      <c r="BL212" s="29" t="s">
        <v>275</v>
      </c>
      <c r="BM212" s="29" t="s">
        <v>275</v>
      </c>
      <c r="BN212" s="29" t="s">
        <v>275</v>
      </c>
      <c r="BO212" s="29" t="s">
        <v>275</v>
      </c>
      <c r="BP212" s="29" t="s">
        <v>275</v>
      </c>
      <c r="BQ212" s="29" t="s">
        <v>275</v>
      </c>
      <c r="BR212" s="29" t="s">
        <v>275</v>
      </c>
      <c r="BS212" s="29" t="s">
        <v>275</v>
      </c>
      <c r="BT212" s="29" t="s">
        <v>275</v>
      </c>
      <c r="BU212" s="29" t="s">
        <v>275</v>
      </c>
      <c r="BV212" s="29" t="s">
        <v>275</v>
      </c>
      <c r="BW212" s="29" t="s">
        <v>275</v>
      </c>
      <c r="BX212" s="29" t="s">
        <v>275</v>
      </c>
      <c r="BY212" s="27" t="s">
        <v>316</v>
      </c>
      <c r="BZ212" s="27" t="s">
        <v>788</v>
      </c>
      <c r="CA212" s="27"/>
    </row>
    <row r="213" spans="1:79">
      <c r="A213" s="27" t="s">
        <v>789</v>
      </c>
      <c r="B213" s="27" t="s">
        <v>790</v>
      </c>
      <c r="C213" s="27" t="s">
        <v>274</v>
      </c>
      <c r="D213" s="27"/>
      <c r="E213" s="27"/>
      <c r="F213" s="29" t="s">
        <v>275</v>
      </c>
      <c r="G213" s="29">
        <v>-0.74</v>
      </c>
      <c r="H213" s="29">
        <v>8.52</v>
      </c>
      <c r="I213" s="29">
        <v>6.83</v>
      </c>
      <c r="J213" s="29">
        <v>6.39</v>
      </c>
      <c r="K213" s="29">
        <v>6.61</v>
      </c>
      <c r="L213" s="29">
        <v>5.21</v>
      </c>
      <c r="M213" s="29">
        <v>6.88</v>
      </c>
      <c r="N213" s="29">
        <v>8.1300000000000008</v>
      </c>
      <c r="O213" s="29">
        <v>14.39</v>
      </c>
      <c r="P213" s="29">
        <v>9.41</v>
      </c>
      <c r="Q213" s="29">
        <v>7.47</v>
      </c>
      <c r="R213" s="29">
        <v>8.4499999999999993</v>
      </c>
      <c r="S213" s="29">
        <v>6.99</v>
      </c>
      <c r="T213" s="29">
        <v>6.01</v>
      </c>
      <c r="U213" s="29">
        <v>6.43</v>
      </c>
      <c r="V213" s="29">
        <v>6.68</v>
      </c>
      <c r="W213" s="29">
        <v>3.17</v>
      </c>
      <c r="X213" s="29">
        <v>-9.92</v>
      </c>
      <c r="Y213" s="29">
        <v>7.25</v>
      </c>
      <c r="Z213" s="29">
        <v>5.65</v>
      </c>
      <c r="AA213" s="29">
        <v>1.03</v>
      </c>
      <c r="AB213" s="29">
        <v>8.1300000000000008</v>
      </c>
      <c r="AC213" s="29">
        <v>5.5</v>
      </c>
      <c r="AD213" s="29">
        <v>2.37</v>
      </c>
      <c r="AE213" s="29">
        <v>3.75</v>
      </c>
      <c r="AF213" s="29">
        <v>3.39</v>
      </c>
      <c r="AG213" s="29">
        <v>2.96</v>
      </c>
      <c r="AH213" s="29">
        <v>-8.5299999999999994</v>
      </c>
      <c r="AI213" s="29">
        <v>-0.12</v>
      </c>
      <c r="AJ213" s="29">
        <v>3.79</v>
      </c>
      <c r="AK213" s="29">
        <v>-2.98</v>
      </c>
      <c r="AL213" s="29">
        <v>3.12</v>
      </c>
      <c r="AM213" s="29">
        <v>2.52</v>
      </c>
      <c r="AN213" s="29">
        <v>1.26</v>
      </c>
      <c r="AO213" s="29">
        <v>2.69</v>
      </c>
      <c r="AP213" s="29">
        <v>2.81</v>
      </c>
      <c r="AQ213" s="29">
        <v>0.75</v>
      </c>
      <c r="AR213" s="29">
        <v>3.57</v>
      </c>
      <c r="AS213" s="29">
        <v>2.91</v>
      </c>
      <c r="AT213" s="29">
        <v>0.15</v>
      </c>
      <c r="AU213" s="29">
        <v>2.46</v>
      </c>
      <c r="AV213" s="30">
        <v>1.4</v>
      </c>
      <c r="AW213" s="31">
        <v>1.5</v>
      </c>
      <c r="AX213" s="31">
        <v>1.3</v>
      </c>
      <c r="AY213" s="31">
        <v>1.2</v>
      </c>
      <c r="AZ213" s="31">
        <v>2</v>
      </c>
      <c r="BA213" s="31">
        <v>2</v>
      </c>
      <c r="BB213" s="29" t="s">
        <v>275</v>
      </c>
      <c r="BC213" s="29" t="s">
        <v>275</v>
      </c>
      <c r="BD213" s="29" t="s">
        <v>275</v>
      </c>
      <c r="BE213" s="29" t="s">
        <v>275</v>
      </c>
      <c r="BF213" s="29" t="s">
        <v>275</v>
      </c>
      <c r="BG213" s="29" t="s">
        <v>275</v>
      </c>
      <c r="BH213" s="29" t="s">
        <v>275</v>
      </c>
      <c r="BI213" s="29" t="s">
        <v>275</v>
      </c>
      <c r="BJ213" s="29" t="s">
        <v>275</v>
      </c>
      <c r="BK213" s="29" t="s">
        <v>275</v>
      </c>
      <c r="BL213" s="29" t="s">
        <v>275</v>
      </c>
      <c r="BM213" s="29" t="s">
        <v>275</v>
      </c>
      <c r="BN213" s="29" t="s">
        <v>275</v>
      </c>
      <c r="BO213" s="29" t="s">
        <v>275</v>
      </c>
      <c r="BP213" s="29" t="s">
        <v>275</v>
      </c>
      <c r="BQ213" s="29" t="s">
        <v>275</v>
      </c>
      <c r="BR213" s="29" t="s">
        <v>275</v>
      </c>
      <c r="BS213" s="29" t="s">
        <v>275</v>
      </c>
      <c r="BT213" s="29" t="s">
        <v>275</v>
      </c>
      <c r="BU213" s="29" t="s">
        <v>275</v>
      </c>
      <c r="BV213" s="29" t="s">
        <v>275</v>
      </c>
      <c r="BW213" s="29" t="s">
        <v>275</v>
      </c>
      <c r="BX213" s="29" t="s">
        <v>275</v>
      </c>
      <c r="BY213" s="27" t="s">
        <v>791</v>
      </c>
      <c r="BZ213" s="27" t="s">
        <v>792</v>
      </c>
      <c r="CA213" s="27"/>
    </row>
    <row r="214" spans="1:79" ht="24">
      <c r="A214" s="26" t="s">
        <v>857</v>
      </c>
      <c r="B214" s="27"/>
      <c r="C214" s="27"/>
      <c r="D214" s="27"/>
      <c r="E214" s="27"/>
      <c r="F214" s="29"/>
      <c r="G214" s="29"/>
      <c r="H214" s="29"/>
      <c r="I214" s="29"/>
      <c r="J214" s="29"/>
      <c r="K214" s="29"/>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c r="BK214" s="29"/>
      <c r="BL214" s="29"/>
      <c r="BM214" s="29"/>
      <c r="BN214" s="29"/>
      <c r="BO214" s="29"/>
      <c r="BP214" s="29"/>
      <c r="BQ214" s="29"/>
      <c r="BR214" s="29"/>
      <c r="BS214" s="29"/>
      <c r="BT214" s="29"/>
      <c r="BU214" s="29"/>
      <c r="BV214" s="29"/>
      <c r="BW214" s="29"/>
      <c r="BX214" s="29"/>
      <c r="BY214" s="27"/>
      <c r="BZ214" s="27"/>
      <c r="CA214" s="27"/>
    </row>
    <row r="215" spans="1:79">
      <c r="A215" s="28" t="s">
        <v>271</v>
      </c>
      <c r="B215" s="27"/>
      <c r="C215" s="27"/>
      <c r="D215" s="27"/>
      <c r="E215" s="27"/>
      <c r="F215" s="29"/>
      <c r="G215" s="29"/>
      <c r="H215" s="29"/>
      <c r="I215" s="29"/>
      <c r="J215" s="29"/>
      <c r="K215" s="29"/>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c r="BK215" s="29"/>
      <c r="BL215" s="29"/>
      <c r="BM215" s="29"/>
      <c r="BN215" s="29"/>
      <c r="BO215" s="29"/>
      <c r="BP215" s="29"/>
      <c r="BQ215" s="29"/>
      <c r="BR215" s="29"/>
      <c r="BS215" s="29"/>
      <c r="BT215" s="29"/>
      <c r="BU215" s="29"/>
      <c r="BV215" s="29"/>
      <c r="BW215" s="29"/>
      <c r="BX215" s="29"/>
      <c r="BY215" s="27"/>
      <c r="BZ215" s="27"/>
      <c r="CA215" s="27"/>
    </row>
    <row r="216" spans="1:79">
      <c r="A216" s="27" t="s">
        <v>858</v>
      </c>
      <c r="B216" s="27" t="s">
        <v>859</v>
      </c>
      <c r="C216" s="27" t="s">
        <v>274</v>
      </c>
      <c r="D216" s="27"/>
      <c r="E216" s="27"/>
      <c r="F216" s="29">
        <v>-10.47</v>
      </c>
      <c r="G216" s="29">
        <v>-8.8000000000000007</v>
      </c>
      <c r="H216" s="29">
        <v>-7.07</v>
      </c>
      <c r="I216" s="29">
        <v>-4</v>
      </c>
      <c r="J216" s="29">
        <v>-1.8</v>
      </c>
      <c r="K216" s="29">
        <v>-2.0499999999999998</v>
      </c>
      <c r="L216" s="29">
        <v>2.36</v>
      </c>
      <c r="M216" s="29">
        <v>5.97</v>
      </c>
      <c r="N216" s="29">
        <v>6.39</v>
      </c>
      <c r="O216" s="29">
        <v>1.52</v>
      </c>
      <c r="P216" s="29">
        <v>-0.99</v>
      </c>
      <c r="Q216" s="29">
        <v>-2.4300000000000002</v>
      </c>
      <c r="R216" s="29">
        <v>-0.82</v>
      </c>
      <c r="S216" s="29">
        <v>0.43</v>
      </c>
      <c r="T216" s="29">
        <v>-1.03</v>
      </c>
      <c r="U216" s="29">
        <v>-1.8</v>
      </c>
      <c r="V216" s="29">
        <v>-4.01</v>
      </c>
      <c r="W216" s="29">
        <v>-1.9</v>
      </c>
      <c r="X216" s="29">
        <v>10.48</v>
      </c>
      <c r="Y216" s="29">
        <v>4.38</v>
      </c>
      <c r="Z216" s="29">
        <v>1.77</v>
      </c>
      <c r="AA216" s="29">
        <v>0.4</v>
      </c>
      <c r="AB216" s="29">
        <v>0.65</v>
      </c>
      <c r="AC216" s="29">
        <v>1.61</v>
      </c>
      <c r="AD216" s="29">
        <v>3.7</v>
      </c>
      <c r="AE216" s="29">
        <v>1.31</v>
      </c>
      <c r="AF216" s="29">
        <v>0.2</v>
      </c>
      <c r="AG216" s="29">
        <v>0.89</v>
      </c>
      <c r="AH216" s="29">
        <v>0.17</v>
      </c>
      <c r="AI216" s="29">
        <v>3.51</v>
      </c>
      <c r="AJ216" s="29">
        <v>2.44</v>
      </c>
      <c r="AK216" s="29">
        <v>1.33</v>
      </c>
      <c r="AL216" s="29">
        <v>3.82</v>
      </c>
      <c r="AM216" s="29">
        <v>5.64</v>
      </c>
      <c r="AN216" s="29">
        <v>5.59</v>
      </c>
      <c r="AO216" s="29">
        <v>7.17</v>
      </c>
      <c r="AP216" s="29">
        <v>6.53</v>
      </c>
      <c r="AQ216" s="29">
        <v>4.63</v>
      </c>
      <c r="AR216" s="29">
        <v>4.49</v>
      </c>
      <c r="AS216" s="29">
        <v>3.61</v>
      </c>
      <c r="AT216" s="29">
        <v>4.62</v>
      </c>
      <c r="AU216" s="29">
        <v>4.88</v>
      </c>
      <c r="AV216" s="30">
        <v>1</v>
      </c>
      <c r="AW216" s="31">
        <v>1.8</v>
      </c>
      <c r="AX216" s="31">
        <v>2.2999999999999998</v>
      </c>
      <c r="AY216" s="31">
        <v>3.3</v>
      </c>
      <c r="AZ216" s="31">
        <v>3.1</v>
      </c>
      <c r="BA216" s="31">
        <v>3.2</v>
      </c>
      <c r="BB216" s="29" t="s">
        <v>275</v>
      </c>
      <c r="BC216" s="29" t="s">
        <v>275</v>
      </c>
      <c r="BD216" s="29" t="s">
        <v>275</v>
      </c>
      <c r="BE216" s="29" t="s">
        <v>275</v>
      </c>
      <c r="BF216" s="29" t="s">
        <v>275</v>
      </c>
      <c r="BG216" s="29" t="s">
        <v>275</v>
      </c>
      <c r="BH216" s="29" t="s">
        <v>275</v>
      </c>
      <c r="BI216" s="29" t="s">
        <v>275</v>
      </c>
      <c r="BJ216" s="29" t="s">
        <v>275</v>
      </c>
      <c r="BK216" s="29" t="s">
        <v>275</v>
      </c>
      <c r="BL216" s="29" t="s">
        <v>275</v>
      </c>
      <c r="BM216" s="29" t="s">
        <v>275</v>
      </c>
      <c r="BN216" s="29" t="s">
        <v>275</v>
      </c>
      <c r="BO216" s="29" t="s">
        <v>275</v>
      </c>
      <c r="BP216" s="29" t="s">
        <v>275</v>
      </c>
      <c r="BQ216" s="29" t="s">
        <v>275</v>
      </c>
      <c r="BR216" s="29" t="s">
        <v>275</v>
      </c>
      <c r="BS216" s="29" t="s">
        <v>275</v>
      </c>
      <c r="BT216" s="29" t="s">
        <v>275</v>
      </c>
      <c r="BU216" s="29" t="s">
        <v>275</v>
      </c>
      <c r="BV216" s="29" t="s">
        <v>275</v>
      </c>
      <c r="BW216" s="29" t="s">
        <v>275</v>
      </c>
      <c r="BX216" s="29" t="s">
        <v>275</v>
      </c>
      <c r="BY216" s="27" t="s">
        <v>600</v>
      </c>
      <c r="BZ216" s="27" t="s">
        <v>860</v>
      </c>
      <c r="CA216" s="27"/>
    </row>
    <row r="217" spans="1:79">
      <c r="A217" s="27" t="s">
        <v>861</v>
      </c>
      <c r="B217" s="27" t="s">
        <v>862</v>
      </c>
      <c r="C217" s="27" t="s">
        <v>274</v>
      </c>
      <c r="D217" s="27" t="s">
        <v>321</v>
      </c>
      <c r="E217" s="27" t="s">
        <v>282</v>
      </c>
      <c r="F217" s="29" t="s">
        <v>275</v>
      </c>
      <c r="G217" s="29">
        <v>-8.49</v>
      </c>
      <c r="H217" s="29">
        <v>-7.72</v>
      </c>
      <c r="I217" s="29">
        <v>-6.21</v>
      </c>
      <c r="J217" s="29">
        <v>-4.87</v>
      </c>
      <c r="K217" s="29">
        <v>-6.9</v>
      </c>
      <c r="L217" s="29">
        <v>-4.5999999999999996</v>
      </c>
      <c r="M217" s="29">
        <v>-6.17</v>
      </c>
      <c r="N217" s="29">
        <v>5.24</v>
      </c>
      <c r="O217" s="29">
        <v>-2.2400000000000002</v>
      </c>
      <c r="P217" s="29">
        <v>-8.48</v>
      </c>
      <c r="Q217" s="29">
        <v>-11.4</v>
      </c>
      <c r="R217" s="29">
        <v>-7.14</v>
      </c>
      <c r="S217" s="29">
        <v>-4.58</v>
      </c>
      <c r="T217" s="29">
        <v>-10.02</v>
      </c>
      <c r="U217" s="29">
        <v>-16.13</v>
      </c>
      <c r="V217" s="29">
        <v>-31.26</v>
      </c>
      <c r="W217" s="29">
        <v>-17.59</v>
      </c>
      <c r="X217" s="29">
        <v>27.7</v>
      </c>
      <c r="Y217" s="29">
        <v>-14.36</v>
      </c>
      <c r="Z217" s="29">
        <v>-7.22</v>
      </c>
      <c r="AA217" s="29">
        <v>-18.64</v>
      </c>
      <c r="AB217" s="30">
        <v>-21.07</v>
      </c>
      <c r="AC217" s="30">
        <v>-0.73</v>
      </c>
      <c r="AD217" s="30">
        <v>24.44</v>
      </c>
      <c r="AE217" s="30">
        <v>4.1100000000000003</v>
      </c>
      <c r="AF217" s="30">
        <v>-2.5299999999999998</v>
      </c>
      <c r="AG217" s="30">
        <v>5.22</v>
      </c>
      <c r="AH217" s="30">
        <v>-23.14</v>
      </c>
      <c r="AI217" s="30">
        <v>27.86</v>
      </c>
      <c r="AJ217" s="30">
        <v>22.12</v>
      </c>
      <c r="AK217" s="30">
        <v>8.24</v>
      </c>
      <c r="AL217" s="30">
        <v>34.21</v>
      </c>
      <c r="AM217" s="30">
        <v>68.150000000000006</v>
      </c>
      <c r="AN217" s="30">
        <v>71.44</v>
      </c>
      <c r="AO217" s="30">
        <v>69.86</v>
      </c>
      <c r="AP217" s="30">
        <v>67.64</v>
      </c>
      <c r="AQ217" s="30">
        <v>49.49</v>
      </c>
      <c r="AR217" s="30">
        <v>50.49</v>
      </c>
      <c r="AS217" s="30">
        <v>27.87</v>
      </c>
      <c r="AT217" s="30">
        <v>43.71</v>
      </c>
      <c r="AU217" s="30">
        <v>35.729999999999997</v>
      </c>
      <c r="AV217" s="30">
        <v>-41.58</v>
      </c>
      <c r="AW217" s="31">
        <v>-19.98</v>
      </c>
      <c r="AX217" s="31">
        <v>-4.66</v>
      </c>
      <c r="AY217" s="31">
        <v>24.01</v>
      </c>
      <c r="AZ217" s="31">
        <v>26.89</v>
      </c>
      <c r="BA217" s="31">
        <v>31.61</v>
      </c>
      <c r="BB217" s="29" t="s">
        <v>275</v>
      </c>
      <c r="BC217" s="29" t="s">
        <v>275</v>
      </c>
      <c r="BD217" s="29" t="s">
        <v>275</v>
      </c>
      <c r="BE217" s="29" t="s">
        <v>275</v>
      </c>
      <c r="BF217" s="29" t="s">
        <v>275</v>
      </c>
      <c r="BG217" s="29" t="s">
        <v>275</v>
      </c>
      <c r="BH217" s="29" t="s">
        <v>275</v>
      </c>
      <c r="BI217" s="29" t="s">
        <v>275</v>
      </c>
      <c r="BJ217" s="29" t="s">
        <v>275</v>
      </c>
      <c r="BK217" s="29" t="s">
        <v>275</v>
      </c>
      <c r="BL217" s="29" t="s">
        <v>275</v>
      </c>
      <c r="BM217" s="29" t="s">
        <v>275</v>
      </c>
      <c r="BN217" s="29" t="s">
        <v>275</v>
      </c>
      <c r="BO217" s="29" t="s">
        <v>275</v>
      </c>
      <c r="BP217" s="29" t="s">
        <v>275</v>
      </c>
      <c r="BQ217" s="29" t="s">
        <v>275</v>
      </c>
      <c r="BR217" s="29" t="s">
        <v>275</v>
      </c>
      <c r="BS217" s="29" t="s">
        <v>275</v>
      </c>
      <c r="BT217" s="29" t="s">
        <v>275</v>
      </c>
      <c r="BU217" s="29" t="s">
        <v>275</v>
      </c>
      <c r="BV217" s="29" t="s">
        <v>275</v>
      </c>
      <c r="BW217" s="29" t="s">
        <v>275</v>
      </c>
      <c r="BX217" s="29" t="s">
        <v>275</v>
      </c>
      <c r="BY217" s="27" t="s">
        <v>863</v>
      </c>
      <c r="BZ217" s="27" t="s">
        <v>864</v>
      </c>
      <c r="CA217" s="27"/>
    </row>
    <row r="218" spans="1:79">
      <c r="A218" s="27" t="s">
        <v>865</v>
      </c>
      <c r="B218" s="27" t="s">
        <v>866</v>
      </c>
      <c r="C218" s="27" t="s">
        <v>274</v>
      </c>
      <c r="D218" s="27" t="s">
        <v>321</v>
      </c>
      <c r="E218" s="27" t="s">
        <v>643</v>
      </c>
      <c r="F218" s="29">
        <v>0.01</v>
      </c>
      <c r="G218" s="29">
        <v>0.1</v>
      </c>
      <c r="H218" s="29">
        <v>7.0000000000000007E-2</v>
      </c>
      <c r="I218" s="29">
        <v>7.0000000000000007E-2</v>
      </c>
      <c r="J218" s="29">
        <v>0.11</v>
      </c>
      <c r="K218" s="29">
        <v>0.23</v>
      </c>
      <c r="L218" s="29">
        <v>0.46</v>
      </c>
      <c r="M218" s="29">
        <v>0.62</v>
      </c>
      <c r="N218" s="29">
        <v>1.01</v>
      </c>
      <c r="O218" s="29">
        <v>1.1200000000000001</v>
      </c>
      <c r="P218" s="29">
        <v>0.79</v>
      </c>
      <c r="Q218" s="29">
        <v>1.18</v>
      </c>
      <c r="R218" s="29">
        <v>0.73</v>
      </c>
      <c r="S218" s="29">
        <v>0.59</v>
      </c>
      <c r="T218" s="29">
        <v>0.81</v>
      </c>
      <c r="U218" s="29">
        <v>1.78</v>
      </c>
      <c r="V218" s="29">
        <v>2.33</v>
      </c>
      <c r="W218" s="29">
        <v>2.85</v>
      </c>
      <c r="X218" s="29">
        <v>5.41</v>
      </c>
      <c r="Y218" s="29">
        <v>9.33</v>
      </c>
      <c r="Z218" s="29">
        <v>9.2799999999999994</v>
      </c>
      <c r="AA218" s="29">
        <v>3.53</v>
      </c>
      <c r="AB218" s="29">
        <v>2.39</v>
      </c>
      <c r="AC218" s="29">
        <v>3.53</v>
      </c>
      <c r="AD218" s="29">
        <v>9.25</v>
      </c>
      <c r="AE218" s="29">
        <v>13.64</v>
      </c>
      <c r="AF218" s="29">
        <v>9.16</v>
      </c>
      <c r="AG218" s="29">
        <v>8.83</v>
      </c>
      <c r="AH218" s="29">
        <v>11.19</v>
      </c>
      <c r="AI218" s="29">
        <v>9.02</v>
      </c>
      <c r="AJ218" s="29">
        <v>9.5</v>
      </c>
      <c r="AK218" s="29">
        <v>9.77</v>
      </c>
      <c r="AL218" s="29">
        <v>9.5</v>
      </c>
      <c r="AM218" s="29">
        <v>12.77</v>
      </c>
      <c r="AN218" s="29">
        <v>9.27</v>
      </c>
      <c r="AO218" s="29">
        <v>4.0999999999999996</v>
      </c>
      <c r="AP218" s="29">
        <v>12.1</v>
      </c>
      <c r="AQ218" s="29">
        <v>17.91</v>
      </c>
      <c r="AR218" s="29">
        <v>12.18</v>
      </c>
      <c r="AS218" s="29">
        <v>9.6300000000000008</v>
      </c>
      <c r="AT218" s="29">
        <v>8.76</v>
      </c>
      <c r="AU218" s="29">
        <v>16.82</v>
      </c>
      <c r="AV218" s="30">
        <v>15.83</v>
      </c>
      <c r="AW218" s="31">
        <v>14.73</v>
      </c>
      <c r="AX218" s="31">
        <v>13.74</v>
      </c>
      <c r="AY218" s="31">
        <v>13.89</v>
      </c>
      <c r="AZ218" s="31">
        <v>14.19</v>
      </c>
      <c r="BA218" s="31">
        <v>14.43</v>
      </c>
      <c r="BB218" s="29" t="s">
        <v>275</v>
      </c>
      <c r="BC218" s="29" t="s">
        <v>275</v>
      </c>
      <c r="BD218" s="29" t="s">
        <v>275</v>
      </c>
      <c r="BE218" s="29" t="s">
        <v>275</v>
      </c>
      <c r="BF218" s="29" t="s">
        <v>275</v>
      </c>
      <c r="BG218" s="29" t="s">
        <v>275</v>
      </c>
      <c r="BH218" s="29" t="s">
        <v>275</v>
      </c>
      <c r="BI218" s="29" t="s">
        <v>275</v>
      </c>
      <c r="BJ218" s="29" t="s">
        <v>275</v>
      </c>
      <c r="BK218" s="29" t="s">
        <v>275</v>
      </c>
      <c r="BL218" s="29" t="s">
        <v>275</v>
      </c>
      <c r="BM218" s="29" t="s">
        <v>275</v>
      </c>
      <c r="BN218" s="29" t="s">
        <v>275</v>
      </c>
      <c r="BO218" s="29" t="s">
        <v>275</v>
      </c>
      <c r="BP218" s="29" t="s">
        <v>275</v>
      </c>
      <c r="BQ218" s="29" t="s">
        <v>275</v>
      </c>
      <c r="BR218" s="29" t="s">
        <v>275</v>
      </c>
      <c r="BS218" s="29" t="s">
        <v>275</v>
      </c>
      <c r="BT218" s="29" t="s">
        <v>275</v>
      </c>
      <c r="BU218" s="29" t="s">
        <v>275</v>
      </c>
      <c r="BV218" s="29" t="s">
        <v>275</v>
      </c>
      <c r="BW218" s="29" t="s">
        <v>275</v>
      </c>
      <c r="BX218" s="29" t="s">
        <v>275</v>
      </c>
      <c r="BY218" s="27" t="s">
        <v>655</v>
      </c>
      <c r="BZ218" s="27" t="s">
        <v>867</v>
      </c>
      <c r="CA218" s="27" t="s">
        <v>868</v>
      </c>
    </row>
    <row r="219" spans="1:79">
      <c r="A219" s="27" t="s">
        <v>869</v>
      </c>
      <c r="B219" s="27" t="s">
        <v>870</v>
      </c>
      <c r="C219" s="27" t="s">
        <v>274</v>
      </c>
      <c r="D219" s="27" t="s">
        <v>321</v>
      </c>
      <c r="E219" s="27" t="s">
        <v>282</v>
      </c>
      <c r="F219" s="29">
        <v>6.57</v>
      </c>
      <c r="G219" s="29">
        <v>6.89</v>
      </c>
      <c r="H219" s="29">
        <v>6.98</v>
      </c>
      <c r="I219" s="29">
        <v>6.91</v>
      </c>
      <c r="J219" s="29">
        <v>7.65</v>
      </c>
      <c r="K219" s="29">
        <v>7.75</v>
      </c>
      <c r="L219" s="29">
        <v>7.96</v>
      </c>
      <c r="M219" s="29">
        <v>9.19</v>
      </c>
      <c r="N219" s="29">
        <v>12.38</v>
      </c>
      <c r="O219" s="29">
        <v>15.25</v>
      </c>
      <c r="P219" s="29">
        <v>14.82</v>
      </c>
      <c r="Q219" s="29">
        <v>13.73</v>
      </c>
      <c r="R219" s="29">
        <v>17.149999999999999</v>
      </c>
      <c r="S219" s="29">
        <v>20.260000000000002</v>
      </c>
      <c r="T219" s="29">
        <v>25.67</v>
      </c>
      <c r="U219" s="29">
        <v>32.71</v>
      </c>
      <c r="V219" s="29">
        <v>33.24</v>
      </c>
      <c r="W219" s="29">
        <v>20.41</v>
      </c>
      <c r="X219" s="29">
        <v>52.04</v>
      </c>
      <c r="Y219" s="29">
        <v>74.05</v>
      </c>
      <c r="Z219" s="29">
        <v>96.2</v>
      </c>
      <c r="AA219" s="29">
        <v>102.82</v>
      </c>
      <c r="AB219" s="29">
        <v>121.41</v>
      </c>
      <c r="AC219" s="29">
        <v>155.35</v>
      </c>
      <c r="AD219" s="29">
        <v>199.07</v>
      </c>
      <c r="AE219" s="29">
        <v>210.39</v>
      </c>
      <c r="AF219" s="29">
        <v>238.96</v>
      </c>
      <c r="AG219" s="29">
        <v>262.22000000000003</v>
      </c>
      <c r="AH219" s="29">
        <v>201.22</v>
      </c>
      <c r="AI219" s="29">
        <v>269.99</v>
      </c>
      <c r="AJ219" s="29">
        <v>291.57</v>
      </c>
      <c r="AK219" s="29">
        <v>306.39999999999998</v>
      </c>
      <c r="AL219" s="29">
        <v>326.97000000000003</v>
      </c>
      <c r="AM219" s="29">
        <v>346.46</v>
      </c>
      <c r="AN219" s="29">
        <v>363.59</v>
      </c>
      <c r="AO219" s="29">
        <v>367.96</v>
      </c>
      <c r="AP219" s="29">
        <v>371.1</v>
      </c>
      <c r="AQ219" s="29">
        <v>389.27</v>
      </c>
      <c r="AR219" s="29">
        <v>403.69</v>
      </c>
      <c r="AS219" s="29">
        <v>408.82</v>
      </c>
      <c r="AT219" s="29">
        <v>443.1</v>
      </c>
      <c r="AU219" s="29">
        <v>463.12</v>
      </c>
      <c r="AV219" s="30">
        <v>411.7</v>
      </c>
      <c r="AW219" s="31">
        <v>436.65</v>
      </c>
      <c r="AX219" s="31">
        <v>455.69</v>
      </c>
      <c r="AY219" s="31">
        <v>473.72</v>
      </c>
      <c r="AZ219" s="31">
        <v>487.75</v>
      </c>
      <c r="BA219" s="31">
        <v>493.75</v>
      </c>
      <c r="BB219" s="29" t="s">
        <v>275</v>
      </c>
      <c r="BC219" s="29" t="s">
        <v>275</v>
      </c>
      <c r="BD219" s="29" t="s">
        <v>275</v>
      </c>
      <c r="BE219" s="29" t="s">
        <v>275</v>
      </c>
      <c r="BF219" s="29" t="s">
        <v>275</v>
      </c>
      <c r="BG219" s="29" t="s">
        <v>275</v>
      </c>
      <c r="BH219" s="29" t="s">
        <v>275</v>
      </c>
      <c r="BI219" s="29" t="s">
        <v>275</v>
      </c>
      <c r="BJ219" s="29" t="s">
        <v>275</v>
      </c>
      <c r="BK219" s="29" t="s">
        <v>275</v>
      </c>
      <c r="BL219" s="29" t="s">
        <v>275</v>
      </c>
      <c r="BM219" s="29" t="s">
        <v>275</v>
      </c>
      <c r="BN219" s="29" t="s">
        <v>275</v>
      </c>
      <c r="BO219" s="29" t="s">
        <v>275</v>
      </c>
      <c r="BP219" s="29" t="s">
        <v>275</v>
      </c>
      <c r="BQ219" s="29" t="s">
        <v>275</v>
      </c>
      <c r="BR219" s="29" t="s">
        <v>275</v>
      </c>
      <c r="BS219" s="29" t="s">
        <v>275</v>
      </c>
      <c r="BT219" s="29" t="s">
        <v>275</v>
      </c>
      <c r="BU219" s="29" t="s">
        <v>275</v>
      </c>
      <c r="BV219" s="29" t="s">
        <v>275</v>
      </c>
      <c r="BW219" s="29" t="s">
        <v>275</v>
      </c>
      <c r="BX219" s="29" t="s">
        <v>275</v>
      </c>
      <c r="BY219" s="27" t="s">
        <v>600</v>
      </c>
      <c r="BZ219" s="27" t="s">
        <v>871</v>
      </c>
      <c r="CA219" s="27"/>
    </row>
    <row r="220" spans="1:79">
      <c r="A220" s="28" t="s">
        <v>872</v>
      </c>
      <c r="B220" s="27"/>
      <c r="C220" s="27"/>
      <c r="D220" s="27"/>
      <c r="E220" s="27"/>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c r="BK220" s="29"/>
      <c r="BL220" s="29"/>
      <c r="BM220" s="29"/>
      <c r="BN220" s="29"/>
      <c r="BO220" s="29"/>
      <c r="BP220" s="29"/>
      <c r="BQ220" s="29"/>
      <c r="BR220" s="29"/>
      <c r="BS220" s="29"/>
      <c r="BT220" s="29"/>
      <c r="BU220" s="29"/>
      <c r="BV220" s="29"/>
      <c r="BW220" s="29"/>
      <c r="BX220" s="29"/>
      <c r="BY220" s="27"/>
      <c r="BZ220" s="27"/>
      <c r="CA220" s="27"/>
    </row>
    <row r="221" spans="1:79">
      <c r="A221" s="27" t="s">
        <v>873</v>
      </c>
      <c r="B221" s="27" t="s">
        <v>874</v>
      </c>
      <c r="C221" s="27" t="s">
        <v>274</v>
      </c>
      <c r="D221" s="27" t="s">
        <v>321</v>
      </c>
      <c r="E221" s="27" t="s">
        <v>643</v>
      </c>
      <c r="F221" s="29">
        <v>-6.84</v>
      </c>
      <c r="G221" s="29">
        <v>-6.42</v>
      </c>
      <c r="H221" s="29">
        <v>-5.54</v>
      </c>
      <c r="I221" s="29">
        <v>-3.51</v>
      </c>
      <c r="J221" s="29">
        <v>-1.76</v>
      </c>
      <c r="K221" s="29">
        <v>-2.08</v>
      </c>
      <c r="L221" s="29">
        <v>2.76</v>
      </c>
      <c r="M221" s="29">
        <v>8.83</v>
      </c>
      <c r="N221" s="29">
        <v>12.76</v>
      </c>
      <c r="O221" s="29">
        <v>3.77</v>
      </c>
      <c r="P221" s="29">
        <v>-2.8</v>
      </c>
      <c r="Q221" s="29">
        <v>-8.0299999999999994</v>
      </c>
      <c r="R221" s="29">
        <v>-2.9</v>
      </c>
      <c r="S221" s="29">
        <v>1.69</v>
      </c>
      <c r="T221" s="29">
        <v>-4.79</v>
      </c>
      <c r="U221" s="29">
        <v>-10.23</v>
      </c>
      <c r="V221" s="29">
        <v>-24.46</v>
      </c>
      <c r="W221" s="29">
        <v>-10.81</v>
      </c>
      <c r="X221" s="29">
        <v>40.11</v>
      </c>
      <c r="Y221" s="29">
        <v>21.78</v>
      </c>
      <c r="Z221" s="29">
        <v>10.18</v>
      </c>
      <c r="AA221" s="29">
        <v>2.17</v>
      </c>
      <c r="AB221" s="29">
        <v>4.07</v>
      </c>
      <c r="AC221" s="29">
        <v>11.31</v>
      </c>
      <c r="AD221" s="29">
        <v>29.29</v>
      </c>
      <c r="AE221" s="29">
        <v>12.21</v>
      </c>
      <c r="AF221" s="29">
        <v>2.09</v>
      </c>
      <c r="AG221" s="29">
        <v>10.47</v>
      </c>
      <c r="AH221" s="29">
        <v>1.75</v>
      </c>
      <c r="AI221" s="29">
        <v>33.090000000000003</v>
      </c>
      <c r="AJ221" s="29">
        <v>27.95</v>
      </c>
      <c r="AK221" s="29">
        <v>16.64</v>
      </c>
      <c r="AL221" s="29">
        <v>48.79</v>
      </c>
      <c r="AM221" s="29">
        <v>77.260000000000005</v>
      </c>
      <c r="AN221" s="29">
        <v>83.03</v>
      </c>
      <c r="AO221" s="29">
        <v>105.12</v>
      </c>
      <c r="AP221" s="29">
        <v>97.92</v>
      </c>
      <c r="AQ221" s="29">
        <v>75.23</v>
      </c>
      <c r="AR221" s="29">
        <v>77.47</v>
      </c>
      <c r="AS221" s="29">
        <v>59.68</v>
      </c>
      <c r="AT221" s="29">
        <v>75.900000000000006</v>
      </c>
      <c r="AU221" s="29">
        <v>88.3</v>
      </c>
      <c r="AV221" s="30">
        <v>16.86</v>
      </c>
      <c r="AW221" s="31">
        <v>32.15</v>
      </c>
      <c r="AX221" s="31">
        <v>44.67</v>
      </c>
      <c r="AY221" s="31">
        <v>69.42</v>
      </c>
      <c r="AZ221" s="31">
        <v>68.489999999999995</v>
      </c>
      <c r="BA221" s="31">
        <v>70.209999999999994</v>
      </c>
      <c r="BB221" s="29" t="s">
        <v>275</v>
      </c>
      <c r="BC221" s="29" t="s">
        <v>275</v>
      </c>
      <c r="BD221" s="29" t="s">
        <v>275</v>
      </c>
      <c r="BE221" s="29" t="s">
        <v>275</v>
      </c>
      <c r="BF221" s="29" t="s">
        <v>275</v>
      </c>
      <c r="BG221" s="29" t="s">
        <v>275</v>
      </c>
      <c r="BH221" s="29" t="s">
        <v>275</v>
      </c>
      <c r="BI221" s="29" t="s">
        <v>275</v>
      </c>
      <c r="BJ221" s="29" t="s">
        <v>275</v>
      </c>
      <c r="BK221" s="29" t="s">
        <v>275</v>
      </c>
      <c r="BL221" s="29" t="s">
        <v>275</v>
      </c>
      <c r="BM221" s="29" t="s">
        <v>275</v>
      </c>
      <c r="BN221" s="29" t="s">
        <v>275</v>
      </c>
      <c r="BO221" s="29" t="s">
        <v>275</v>
      </c>
      <c r="BP221" s="29" t="s">
        <v>275</v>
      </c>
      <c r="BQ221" s="29" t="s">
        <v>275</v>
      </c>
      <c r="BR221" s="29" t="s">
        <v>275</v>
      </c>
      <c r="BS221" s="29" t="s">
        <v>275</v>
      </c>
      <c r="BT221" s="29" t="s">
        <v>275</v>
      </c>
      <c r="BU221" s="29" t="s">
        <v>275</v>
      </c>
      <c r="BV221" s="29" t="s">
        <v>275</v>
      </c>
      <c r="BW221" s="29" t="s">
        <v>275</v>
      </c>
      <c r="BX221" s="29" t="s">
        <v>275</v>
      </c>
      <c r="BY221" s="27" t="s">
        <v>655</v>
      </c>
      <c r="BZ221" s="27" t="s">
        <v>875</v>
      </c>
      <c r="CA221" s="27" t="s">
        <v>876</v>
      </c>
    </row>
    <row r="222" spans="1:79">
      <c r="A222" s="27" t="s">
        <v>877</v>
      </c>
      <c r="B222" s="27" t="s">
        <v>878</v>
      </c>
      <c r="C222" s="27" t="s">
        <v>274</v>
      </c>
      <c r="D222" s="27" t="s">
        <v>321</v>
      </c>
      <c r="E222" s="27" t="s">
        <v>643</v>
      </c>
      <c r="F222" s="29">
        <v>15.02</v>
      </c>
      <c r="G222" s="29">
        <v>18.010000000000002</v>
      </c>
      <c r="H222" s="29">
        <v>16.690000000000001</v>
      </c>
      <c r="I222" s="29">
        <v>19</v>
      </c>
      <c r="J222" s="29">
        <v>22.35</v>
      </c>
      <c r="K222" s="29">
        <v>20.77</v>
      </c>
      <c r="L222" s="29">
        <v>31.16</v>
      </c>
      <c r="M222" s="29">
        <v>43.71</v>
      </c>
      <c r="N222" s="29">
        <v>56.35</v>
      </c>
      <c r="O222" s="29">
        <v>57.86</v>
      </c>
      <c r="P222" s="29">
        <v>59.86</v>
      </c>
      <c r="Q222" s="29">
        <v>67.400000000000006</v>
      </c>
      <c r="R222" s="29">
        <v>73.489999999999995</v>
      </c>
      <c r="S222" s="29">
        <v>80.790000000000006</v>
      </c>
      <c r="T222" s="29">
        <v>91.98</v>
      </c>
      <c r="U222" s="29">
        <v>119.58</v>
      </c>
      <c r="V222" s="29">
        <v>124.43</v>
      </c>
      <c r="W222" s="29">
        <v>132.37</v>
      </c>
      <c r="X222" s="29">
        <v>127.54</v>
      </c>
      <c r="Y222" s="29">
        <v>136.03</v>
      </c>
      <c r="Z222" s="29">
        <v>169.52</v>
      </c>
      <c r="AA222" s="29">
        <v>146.41999999999999</v>
      </c>
      <c r="AB222" s="29">
        <v>160.96</v>
      </c>
      <c r="AC222" s="29">
        <v>194.91</v>
      </c>
      <c r="AD222" s="29">
        <v>256.05</v>
      </c>
      <c r="AE222" s="29">
        <v>285.26</v>
      </c>
      <c r="AF222" s="29">
        <v>329.11</v>
      </c>
      <c r="AG222" s="29">
        <v>382.8</v>
      </c>
      <c r="AH222" s="29">
        <v>432.91</v>
      </c>
      <c r="AI222" s="29">
        <v>363.93</v>
      </c>
      <c r="AJ222" s="29">
        <v>463.83</v>
      </c>
      <c r="AK222" s="29">
        <v>587.21</v>
      </c>
      <c r="AL222" s="29">
        <v>603.66</v>
      </c>
      <c r="AM222" s="29">
        <v>618.39</v>
      </c>
      <c r="AN222" s="29">
        <v>613.4</v>
      </c>
      <c r="AO222" s="29">
        <v>543.08000000000004</v>
      </c>
      <c r="AP222" s="29">
        <v>511.93</v>
      </c>
      <c r="AQ222" s="29">
        <v>580.30999999999995</v>
      </c>
      <c r="AR222" s="29">
        <v>626.27</v>
      </c>
      <c r="AS222" s="29">
        <v>556.66999999999996</v>
      </c>
      <c r="AT222" s="29">
        <v>517.91</v>
      </c>
      <c r="AU222" s="29">
        <v>650.01</v>
      </c>
      <c r="AV222" s="30">
        <v>642.55999999999995</v>
      </c>
      <c r="AW222" s="31">
        <v>623.63</v>
      </c>
      <c r="AX222" s="31">
        <v>704.39</v>
      </c>
      <c r="AY222" s="31">
        <v>783.34</v>
      </c>
      <c r="AZ222" s="31">
        <v>846.68</v>
      </c>
      <c r="BA222" s="31">
        <v>875.23</v>
      </c>
      <c r="BB222" s="29" t="s">
        <v>275</v>
      </c>
      <c r="BC222" s="29" t="s">
        <v>275</v>
      </c>
      <c r="BD222" s="29" t="s">
        <v>275</v>
      </c>
      <c r="BE222" s="29" t="s">
        <v>275</v>
      </c>
      <c r="BF222" s="29" t="s">
        <v>275</v>
      </c>
      <c r="BG222" s="29" t="s">
        <v>275</v>
      </c>
      <c r="BH222" s="29" t="s">
        <v>275</v>
      </c>
      <c r="BI222" s="29" t="s">
        <v>275</v>
      </c>
      <c r="BJ222" s="29" t="s">
        <v>275</v>
      </c>
      <c r="BK222" s="29" t="s">
        <v>275</v>
      </c>
      <c r="BL222" s="29" t="s">
        <v>275</v>
      </c>
      <c r="BM222" s="29" t="s">
        <v>275</v>
      </c>
      <c r="BN222" s="29" t="s">
        <v>275</v>
      </c>
      <c r="BO222" s="29" t="s">
        <v>275</v>
      </c>
      <c r="BP222" s="29" t="s">
        <v>275</v>
      </c>
      <c r="BQ222" s="29" t="s">
        <v>275</v>
      </c>
      <c r="BR222" s="29" t="s">
        <v>275</v>
      </c>
      <c r="BS222" s="29" t="s">
        <v>275</v>
      </c>
      <c r="BT222" s="29" t="s">
        <v>275</v>
      </c>
      <c r="BU222" s="29" t="s">
        <v>275</v>
      </c>
      <c r="BV222" s="29" t="s">
        <v>275</v>
      </c>
      <c r="BW222" s="29" t="s">
        <v>275</v>
      </c>
      <c r="BX222" s="29" t="s">
        <v>275</v>
      </c>
      <c r="BY222" s="27" t="s">
        <v>655</v>
      </c>
      <c r="BZ222" s="27" t="s">
        <v>879</v>
      </c>
      <c r="CA222" s="27" t="s">
        <v>876</v>
      </c>
    </row>
    <row r="223" spans="1:79">
      <c r="A223" s="27" t="s">
        <v>880</v>
      </c>
      <c r="B223" s="27" t="s">
        <v>881</v>
      </c>
      <c r="C223" s="27" t="s">
        <v>274</v>
      </c>
      <c r="D223" s="27" t="s">
        <v>321</v>
      </c>
      <c r="E223" s="27" t="s">
        <v>643</v>
      </c>
      <c r="F223" s="29">
        <v>-21.58</v>
      </c>
      <c r="G223" s="29">
        <v>-24.22</v>
      </c>
      <c r="H223" s="29">
        <v>-23.05</v>
      </c>
      <c r="I223" s="29">
        <v>-23.38</v>
      </c>
      <c r="J223" s="29">
        <v>-24.63</v>
      </c>
      <c r="K223" s="29">
        <v>-23.03</v>
      </c>
      <c r="L223" s="29">
        <v>-29.03</v>
      </c>
      <c r="M223" s="29">
        <v>-37.729999999999997</v>
      </c>
      <c r="N223" s="29">
        <v>-46.94</v>
      </c>
      <c r="O223" s="29">
        <v>-55.45</v>
      </c>
      <c r="P223" s="29">
        <v>-63.55</v>
      </c>
      <c r="Q223" s="29">
        <v>-74.55</v>
      </c>
      <c r="R223" s="29">
        <v>-74.930000000000007</v>
      </c>
      <c r="S223" s="29">
        <v>-78.11</v>
      </c>
      <c r="T223" s="29">
        <v>-95.84</v>
      </c>
      <c r="U223" s="29">
        <v>-126.58</v>
      </c>
      <c r="V223" s="29">
        <v>-141.77000000000001</v>
      </c>
      <c r="W223" s="29">
        <v>-139.11000000000001</v>
      </c>
      <c r="X223" s="29">
        <v>-87.93</v>
      </c>
      <c r="Y223" s="29">
        <v>-110.58</v>
      </c>
      <c r="Z223" s="29">
        <v>-154.13</v>
      </c>
      <c r="AA223" s="29">
        <v>-137.01</v>
      </c>
      <c r="AB223" s="29">
        <v>-146.54</v>
      </c>
      <c r="AC223" s="29">
        <v>-172.77</v>
      </c>
      <c r="AD223" s="29">
        <v>-216.88</v>
      </c>
      <c r="AE223" s="29">
        <v>-252.77</v>
      </c>
      <c r="AF223" s="29">
        <v>-304.60000000000002</v>
      </c>
      <c r="AG223" s="29">
        <v>-350.37</v>
      </c>
      <c r="AH223" s="29">
        <v>-421.16</v>
      </c>
      <c r="AI223" s="29">
        <v>-315.88</v>
      </c>
      <c r="AJ223" s="29">
        <v>-415.9</v>
      </c>
      <c r="AK223" s="29">
        <v>-559.20000000000005</v>
      </c>
      <c r="AL223" s="29">
        <v>-555.08000000000004</v>
      </c>
      <c r="AM223" s="29">
        <v>-538.13</v>
      </c>
      <c r="AN223" s="29">
        <v>-527.25</v>
      </c>
      <c r="AO223" s="29">
        <v>-422.81</v>
      </c>
      <c r="AP223" s="29">
        <v>-395.46</v>
      </c>
      <c r="AQ223" s="29">
        <v>-466.72</v>
      </c>
      <c r="AR223" s="29">
        <v>-516.17999999999995</v>
      </c>
      <c r="AS223" s="29">
        <v>-476.86</v>
      </c>
      <c r="AT223" s="29">
        <v>-437.3</v>
      </c>
      <c r="AU223" s="29">
        <v>-573.80999999999995</v>
      </c>
      <c r="AV223" s="30">
        <v>-638.04</v>
      </c>
      <c r="AW223" s="31">
        <v>-591.5</v>
      </c>
      <c r="AX223" s="31">
        <v>-655.53</v>
      </c>
      <c r="AY223" s="31">
        <v>-723.09</v>
      </c>
      <c r="AZ223" s="31">
        <v>-779.38</v>
      </c>
      <c r="BA223" s="31">
        <v>-808.28</v>
      </c>
      <c r="BB223" s="29" t="s">
        <v>275</v>
      </c>
      <c r="BC223" s="29" t="s">
        <v>275</v>
      </c>
      <c r="BD223" s="29" t="s">
        <v>275</v>
      </c>
      <c r="BE223" s="29" t="s">
        <v>275</v>
      </c>
      <c r="BF223" s="29" t="s">
        <v>275</v>
      </c>
      <c r="BG223" s="29" t="s">
        <v>275</v>
      </c>
      <c r="BH223" s="29" t="s">
        <v>275</v>
      </c>
      <c r="BI223" s="29" t="s">
        <v>275</v>
      </c>
      <c r="BJ223" s="29" t="s">
        <v>275</v>
      </c>
      <c r="BK223" s="29" t="s">
        <v>275</v>
      </c>
      <c r="BL223" s="29" t="s">
        <v>275</v>
      </c>
      <c r="BM223" s="29" t="s">
        <v>275</v>
      </c>
      <c r="BN223" s="29" t="s">
        <v>275</v>
      </c>
      <c r="BO223" s="29" t="s">
        <v>275</v>
      </c>
      <c r="BP223" s="29" t="s">
        <v>275</v>
      </c>
      <c r="BQ223" s="29" t="s">
        <v>275</v>
      </c>
      <c r="BR223" s="29" t="s">
        <v>275</v>
      </c>
      <c r="BS223" s="29" t="s">
        <v>275</v>
      </c>
      <c r="BT223" s="29" t="s">
        <v>275</v>
      </c>
      <c r="BU223" s="29" t="s">
        <v>275</v>
      </c>
      <c r="BV223" s="29" t="s">
        <v>275</v>
      </c>
      <c r="BW223" s="29" t="s">
        <v>275</v>
      </c>
      <c r="BX223" s="29" t="s">
        <v>275</v>
      </c>
      <c r="BY223" s="27" t="s">
        <v>655</v>
      </c>
      <c r="BZ223" s="27" t="s">
        <v>882</v>
      </c>
      <c r="CA223" s="27" t="s">
        <v>876</v>
      </c>
    </row>
    <row r="224" spans="1:79">
      <c r="A224" s="27" t="s">
        <v>883</v>
      </c>
      <c r="B224" s="27" t="s">
        <v>884</v>
      </c>
      <c r="C224" s="27" t="s">
        <v>274</v>
      </c>
      <c r="D224" s="27" t="s">
        <v>321</v>
      </c>
      <c r="E224" s="27" t="s">
        <v>282</v>
      </c>
      <c r="F224" s="29">
        <v>-6.56</v>
      </c>
      <c r="G224" s="29">
        <v>-6.2</v>
      </c>
      <c r="H224" s="29">
        <v>-6.36</v>
      </c>
      <c r="I224" s="29">
        <v>-4.38</v>
      </c>
      <c r="J224" s="29">
        <v>-2.29</v>
      </c>
      <c r="K224" s="29">
        <v>-2.25</v>
      </c>
      <c r="L224" s="29">
        <v>2.13</v>
      </c>
      <c r="M224" s="29">
        <v>5.98</v>
      </c>
      <c r="N224" s="29">
        <v>9.42</v>
      </c>
      <c r="O224" s="29">
        <v>2.41</v>
      </c>
      <c r="P224" s="29">
        <v>-3.69</v>
      </c>
      <c r="Q224" s="29">
        <v>-7.15</v>
      </c>
      <c r="R224" s="29">
        <v>-1.44</v>
      </c>
      <c r="S224" s="29">
        <v>2.68</v>
      </c>
      <c r="T224" s="29">
        <v>-3.86</v>
      </c>
      <c r="U224" s="29">
        <v>-7</v>
      </c>
      <c r="V224" s="29">
        <v>-17.350000000000001</v>
      </c>
      <c r="W224" s="29">
        <v>-6.75</v>
      </c>
      <c r="X224" s="29">
        <v>39.61</v>
      </c>
      <c r="Y224" s="29">
        <v>25.45</v>
      </c>
      <c r="Z224" s="29">
        <v>15.39</v>
      </c>
      <c r="AA224" s="29">
        <v>9.41</v>
      </c>
      <c r="AB224" s="29">
        <v>14.41</v>
      </c>
      <c r="AC224" s="29">
        <v>22.14</v>
      </c>
      <c r="AD224" s="29">
        <v>39.17</v>
      </c>
      <c r="AE224" s="29">
        <v>32.49</v>
      </c>
      <c r="AF224" s="29">
        <v>24.51</v>
      </c>
      <c r="AG224" s="29">
        <v>32.44</v>
      </c>
      <c r="AH224" s="29">
        <v>11.75</v>
      </c>
      <c r="AI224" s="29">
        <v>48.06</v>
      </c>
      <c r="AJ224" s="29">
        <v>47.93</v>
      </c>
      <c r="AK224" s="29">
        <v>28.01</v>
      </c>
      <c r="AL224" s="29">
        <v>48.59</v>
      </c>
      <c r="AM224" s="29">
        <v>80.260000000000005</v>
      </c>
      <c r="AN224" s="29">
        <v>86.14</v>
      </c>
      <c r="AO224" s="29">
        <v>120.28</v>
      </c>
      <c r="AP224" s="29">
        <v>116.46</v>
      </c>
      <c r="AQ224" s="29">
        <v>113.59</v>
      </c>
      <c r="AR224" s="29">
        <v>110.09</v>
      </c>
      <c r="AS224" s="29">
        <v>79.81</v>
      </c>
      <c r="AT224" s="29">
        <v>80.599999999999994</v>
      </c>
      <c r="AU224" s="29">
        <v>76.209999999999994</v>
      </c>
      <c r="AV224" s="30">
        <v>4.53</v>
      </c>
      <c r="AW224" s="31">
        <v>32.130000000000003</v>
      </c>
      <c r="AX224" s="31">
        <v>48.86</v>
      </c>
      <c r="AY224" s="31">
        <v>60.26</v>
      </c>
      <c r="AZ224" s="31">
        <v>67.3</v>
      </c>
      <c r="BA224" s="31">
        <v>66.95</v>
      </c>
      <c r="BB224" s="29" t="s">
        <v>275</v>
      </c>
      <c r="BC224" s="29" t="s">
        <v>275</v>
      </c>
      <c r="BD224" s="29" t="s">
        <v>275</v>
      </c>
      <c r="BE224" s="29" t="s">
        <v>275</v>
      </c>
      <c r="BF224" s="29" t="s">
        <v>275</v>
      </c>
      <c r="BG224" s="29" t="s">
        <v>275</v>
      </c>
      <c r="BH224" s="29" t="s">
        <v>275</v>
      </c>
      <c r="BI224" s="29" t="s">
        <v>275</v>
      </c>
      <c r="BJ224" s="29" t="s">
        <v>275</v>
      </c>
      <c r="BK224" s="29" t="s">
        <v>275</v>
      </c>
      <c r="BL224" s="29" t="s">
        <v>275</v>
      </c>
      <c r="BM224" s="29" t="s">
        <v>275</v>
      </c>
      <c r="BN224" s="29" t="s">
        <v>275</v>
      </c>
      <c r="BO224" s="29" t="s">
        <v>275</v>
      </c>
      <c r="BP224" s="29" t="s">
        <v>275</v>
      </c>
      <c r="BQ224" s="29" t="s">
        <v>275</v>
      </c>
      <c r="BR224" s="29" t="s">
        <v>275</v>
      </c>
      <c r="BS224" s="29" t="s">
        <v>275</v>
      </c>
      <c r="BT224" s="29" t="s">
        <v>275</v>
      </c>
      <c r="BU224" s="29" t="s">
        <v>275</v>
      </c>
      <c r="BV224" s="29" t="s">
        <v>275</v>
      </c>
      <c r="BW224" s="29" t="s">
        <v>275</v>
      </c>
      <c r="BX224" s="29" t="s">
        <v>275</v>
      </c>
      <c r="BY224" s="27" t="s">
        <v>655</v>
      </c>
      <c r="BZ224" s="27" t="s">
        <v>885</v>
      </c>
      <c r="CA224" s="27" t="s">
        <v>876</v>
      </c>
    </row>
    <row r="225" spans="1:79">
      <c r="A225" s="27" t="s">
        <v>886</v>
      </c>
      <c r="B225" s="27" t="s">
        <v>887</v>
      </c>
      <c r="C225" s="27" t="s">
        <v>274</v>
      </c>
      <c r="D225" s="27" t="s">
        <v>321</v>
      </c>
      <c r="E225" s="27" t="s">
        <v>643</v>
      </c>
      <c r="F225" s="29">
        <v>5.03</v>
      </c>
      <c r="G225" s="29">
        <v>6.15</v>
      </c>
      <c r="H225" s="29">
        <v>7.17</v>
      </c>
      <c r="I225" s="29">
        <v>6.86</v>
      </c>
      <c r="J225" s="29">
        <v>6.95</v>
      </c>
      <c r="K225" s="29">
        <v>5.95</v>
      </c>
      <c r="L225" s="29">
        <v>6.4</v>
      </c>
      <c r="M225" s="29">
        <v>8.56</v>
      </c>
      <c r="N225" s="29">
        <v>9.34</v>
      </c>
      <c r="O225" s="29">
        <v>9.85</v>
      </c>
      <c r="P225" s="29">
        <v>10.79</v>
      </c>
      <c r="Q225" s="29">
        <v>11.2</v>
      </c>
      <c r="R225" s="29">
        <v>11.77</v>
      </c>
      <c r="S225" s="29">
        <v>14.08</v>
      </c>
      <c r="T225" s="29">
        <v>18.04</v>
      </c>
      <c r="U225" s="29">
        <v>24.42</v>
      </c>
      <c r="V225" s="29">
        <v>24.97</v>
      </c>
      <c r="W225" s="29">
        <v>28.25</v>
      </c>
      <c r="X225" s="29">
        <v>27.43</v>
      </c>
      <c r="Y225" s="29">
        <v>28.23</v>
      </c>
      <c r="Z225" s="29">
        <v>32.56</v>
      </c>
      <c r="AA225" s="29">
        <v>30.78</v>
      </c>
      <c r="AB225" s="29">
        <v>31.02</v>
      </c>
      <c r="AC225" s="29">
        <v>35.76</v>
      </c>
      <c r="AD225" s="29">
        <v>45.28</v>
      </c>
      <c r="AE225" s="29">
        <v>50.54</v>
      </c>
      <c r="AF225" s="29">
        <v>57.01</v>
      </c>
      <c r="AG225" s="29">
        <v>71.41</v>
      </c>
      <c r="AH225" s="29">
        <v>91.05</v>
      </c>
      <c r="AI225" s="29">
        <v>72.540000000000006</v>
      </c>
      <c r="AJ225" s="29">
        <v>82.95</v>
      </c>
      <c r="AK225" s="29">
        <v>90.56</v>
      </c>
      <c r="AL225" s="29">
        <v>103.13</v>
      </c>
      <c r="AM225" s="29">
        <v>103.32</v>
      </c>
      <c r="AN225" s="29">
        <v>111.9</v>
      </c>
      <c r="AO225" s="29">
        <v>97.5</v>
      </c>
      <c r="AP225" s="29">
        <v>94.81</v>
      </c>
      <c r="AQ225" s="29">
        <v>89.7</v>
      </c>
      <c r="AR225" s="29">
        <v>103.68</v>
      </c>
      <c r="AS225" s="29">
        <v>103.84</v>
      </c>
      <c r="AT225" s="29">
        <v>89.6</v>
      </c>
      <c r="AU225" s="29">
        <v>121.19</v>
      </c>
      <c r="AV225" s="30">
        <v>120.26</v>
      </c>
      <c r="AW225" s="31">
        <v>125.14</v>
      </c>
      <c r="AX225" s="31">
        <v>140.03</v>
      </c>
      <c r="AY225" s="31">
        <v>154.99</v>
      </c>
      <c r="AZ225" s="31">
        <v>164.69</v>
      </c>
      <c r="BA225" s="31">
        <v>173.01</v>
      </c>
      <c r="BB225" s="29" t="s">
        <v>275</v>
      </c>
      <c r="BC225" s="29" t="s">
        <v>275</v>
      </c>
      <c r="BD225" s="29" t="s">
        <v>275</v>
      </c>
      <c r="BE225" s="29" t="s">
        <v>275</v>
      </c>
      <c r="BF225" s="29" t="s">
        <v>275</v>
      </c>
      <c r="BG225" s="29" t="s">
        <v>275</v>
      </c>
      <c r="BH225" s="29" t="s">
        <v>275</v>
      </c>
      <c r="BI225" s="29" t="s">
        <v>275</v>
      </c>
      <c r="BJ225" s="29" t="s">
        <v>275</v>
      </c>
      <c r="BK225" s="29" t="s">
        <v>275</v>
      </c>
      <c r="BL225" s="29" t="s">
        <v>275</v>
      </c>
      <c r="BM225" s="29" t="s">
        <v>275</v>
      </c>
      <c r="BN225" s="29" t="s">
        <v>275</v>
      </c>
      <c r="BO225" s="29" t="s">
        <v>275</v>
      </c>
      <c r="BP225" s="29" t="s">
        <v>275</v>
      </c>
      <c r="BQ225" s="29" t="s">
        <v>275</v>
      </c>
      <c r="BR225" s="29" t="s">
        <v>275</v>
      </c>
      <c r="BS225" s="29" t="s">
        <v>275</v>
      </c>
      <c r="BT225" s="29" t="s">
        <v>275</v>
      </c>
      <c r="BU225" s="29" t="s">
        <v>275</v>
      </c>
      <c r="BV225" s="29" t="s">
        <v>275</v>
      </c>
      <c r="BW225" s="29" t="s">
        <v>275</v>
      </c>
      <c r="BX225" s="29" t="s">
        <v>275</v>
      </c>
      <c r="BY225" s="27" t="s">
        <v>655</v>
      </c>
      <c r="BZ225" s="27" t="s">
        <v>888</v>
      </c>
      <c r="CA225" s="27" t="s">
        <v>876</v>
      </c>
    </row>
    <row r="226" spans="1:79">
      <c r="A226" s="27" t="s">
        <v>889</v>
      </c>
      <c r="B226" s="27" t="s">
        <v>890</v>
      </c>
      <c r="C226" s="27" t="s">
        <v>274</v>
      </c>
      <c r="D226" s="27" t="s">
        <v>321</v>
      </c>
      <c r="E226" s="27" t="s">
        <v>643</v>
      </c>
      <c r="F226" s="29">
        <v>-3.74</v>
      </c>
      <c r="G226" s="29">
        <v>-4.1100000000000003</v>
      </c>
      <c r="H226" s="29">
        <v>-3.99</v>
      </c>
      <c r="I226" s="29">
        <v>-3.99</v>
      </c>
      <c r="J226" s="29">
        <v>-4.04</v>
      </c>
      <c r="K226" s="29">
        <v>-3.62</v>
      </c>
      <c r="L226" s="29">
        <v>-4.09</v>
      </c>
      <c r="M226" s="29">
        <v>-4.79</v>
      </c>
      <c r="N226" s="29">
        <v>-6.18</v>
      </c>
      <c r="O226" s="29">
        <v>-8.5299999999999994</v>
      </c>
      <c r="P226" s="29">
        <v>-10.29</v>
      </c>
      <c r="Q226" s="29">
        <v>-12.21</v>
      </c>
      <c r="R226" s="29">
        <v>-13.6</v>
      </c>
      <c r="S226" s="29">
        <v>-15.1</v>
      </c>
      <c r="T226" s="29">
        <v>-18.61</v>
      </c>
      <c r="U226" s="29">
        <v>-25.82</v>
      </c>
      <c r="V226" s="29">
        <v>-29.6</v>
      </c>
      <c r="W226" s="29">
        <v>-29.5</v>
      </c>
      <c r="X226" s="29">
        <v>-24.55</v>
      </c>
      <c r="Y226" s="29">
        <v>-27.18</v>
      </c>
      <c r="Z226" s="29">
        <v>-33.4</v>
      </c>
      <c r="AA226" s="29">
        <v>-33.04</v>
      </c>
      <c r="AB226" s="29">
        <v>-36.85</v>
      </c>
      <c r="AC226" s="29">
        <v>-40.61</v>
      </c>
      <c r="AD226" s="29">
        <v>-50.34</v>
      </c>
      <c r="AE226" s="29">
        <v>-59.52</v>
      </c>
      <c r="AF226" s="29">
        <v>-70.05</v>
      </c>
      <c r="AG226" s="29">
        <v>-84.45</v>
      </c>
      <c r="AH226" s="29">
        <v>-97.36</v>
      </c>
      <c r="AI226" s="29">
        <v>-81.88</v>
      </c>
      <c r="AJ226" s="29">
        <v>-96.92</v>
      </c>
      <c r="AK226" s="29">
        <v>-102.62</v>
      </c>
      <c r="AL226" s="29">
        <v>-108.19</v>
      </c>
      <c r="AM226" s="29">
        <v>-109.65</v>
      </c>
      <c r="AN226" s="29">
        <v>-115.19</v>
      </c>
      <c r="AO226" s="29">
        <v>-112.12</v>
      </c>
      <c r="AP226" s="29">
        <v>-112.15</v>
      </c>
      <c r="AQ226" s="29">
        <v>-126.44</v>
      </c>
      <c r="AR226" s="29">
        <v>-133.05000000000001</v>
      </c>
      <c r="AS226" s="29">
        <v>-130.68</v>
      </c>
      <c r="AT226" s="29">
        <v>-104.27</v>
      </c>
      <c r="AU226" s="29">
        <v>-124.3</v>
      </c>
      <c r="AV226" s="30">
        <v>-122.66</v>
      </c>
      <c r="AW226" s="31">
        <v>-133.72</v>
      </c>
      <c r="AX226" s="31">
        <v>-149.97999999999999</v>
      </c>
      <c r="AY226" s="31">
        <v>-161.41999999999999</v>
      </c>
      <c r="AZ226" s="31">
        <v>-173.4</v>
      </c>
      <c r="BA226" s="31">
        <v>-179.8</v>
      </c>
      <c r="BB226" s="29" t="s">
        <v>275</v>
      </c>
      <c r="BC226" s="29" t="s">
        <v>275</v>
      </c>
      <c r="BD226" s="29" t="s">
        <v>275</v>
      </c>
      <c r="BE226" s="29" t="s">
        <v>275</v>
      </c>
      <c r="BF226" s="29" t="s">
        <v>275</v>
      </c>
      <c r="BG226" s="29" t="s">
        <v>275</v>
      </c>
      <c r="BH226" s="29" t="s">
        <v>275</v>
      </c>
      <c r="BI226" s="29" t="s">
        <v>275</v>
      </c>
      <c r="BJ226" s="29" t="s">
        <v>275</v>
      </c>
      <c r="BK226" s="29" t="s">
        <v>275</v>
      </c>
      <c r="BL226" s="29" t="s">
        <v>275</v>
      </c>
      <c r="BM226" s="29" t="s">
        <v>275</v>
      </c>
      <c r="BN226" s="29" t="s">
        <v>275</v>
      </c>
      <c r="BO226" s="29" t="s">
        <v>275</v>
      </c>
      <c r="BP226" s="29" t="s">
        <v>275</v>
      </c>
      <c r="BQ226" s="29" t="s">
        <v>275</v>
      </c>
      <c r="BR226" s="29" t="s">
        <v>275</v>
      </c>
      <c r="BS226" s="29" t="s">
        <v>275</v>
      </c>
      <c r="BT226" s="29" t="s">
        <v>275</v>
      </c>
      <c r="BU226" s="29" t="s">
        <v>275</v>
      </c>
      <c r="BV226" s="29" t="s">
        <v>275</v>
      </c>
      <c r="BW226" s="29" t="s">
        <v>275</v>
      </c>
      <c r="BX226" s="29" t="s">
        <v>275</v>
      </c>
      <c r="BY226" s="27" t="s">
        <v>655</v>
      </c>
      <c r="BZ226" s="27" t="s">
        <v>891</v>
      </c>
      <c r="CA226" s="27" t="s">
        <v>876</v>
      </c>
    </row>
    <row r="227" spans="1:79">
      <c r="A227" s="27" t="s">
        <v>892</v>
      </c>
      <c r="B227" s="27" t="s">
        <v>893</v>
      </c>
      <c r="C227" s="27" t="s">
        <v>274</v>
      </c>
      <c r="D227" s="27" t="s">
        <v>321</v>
      </c>
      <c r="E227" s="27" t="s">
        <v>282</v>
      </c>
      <c r="F227" s="29">
        <v>1.29</v>
      </c>
      <c r="G227" s="29">
        <v>2.04</v>
      </c>
      <c r="H227" s="29">
        <v>3.18</v>
      </c>
      <c r="I227" s="29">
        <v>2.87</v>
      </c>
      <c r="J227" s="29">
        <v>2.91</v>
      </c>
      <c r="K227" s="29">
        <v>2.33</v>
      </c>
      <c r="L227" s="29">
        <v>2.31</v>
      </c>
      <c r="M227" s="29">
        <v>3.77</v>
      </c>
      <c r="N227" s="29">
        <v>3.16</v>
      </c>
      <c r="O227" s="29">
        <v>1.31</v>
      </c>
      <c r="P227" s="29">
        <v>0.5</v>
      </c>
      <c r="Q227" s="29">
        <v>-1.01</v>
      </c>
      <c r="R227" s="29">
        <v>-1.83</v>
      </c>
      <c r="S227" s="29">
        <v>-1.02</v>
      </c>
      <c r="T227" s="29">
        <v>-0.56999999999999995</v>
      </c>
      <c r="U227" s="29">
        <v>-1.39</v>
      </c>
      <c r="V227" s="29">
        <v>-4.63</v>
      </c>
      <c r="W227" s="29">
        <v>-1.24</v>
      </c>
      <c r="X227" s="29">
        <v>2.88</v>
      </c>
      <c r="Y227" s="29">
        <v>1.04</v>
      </c>
      <c r="Z227" s="29">
        <v>-0.85</v>
      </c>
      <c r="AA227" s="29">
        <v>-2.27</v>
      </c>
      <c r="AB227" s="29">
        <v>-5.83</v>
      </c>
      <c r="AC227" s="29">
        <v>-4.8499999999999996</v>
      </c>
      <c r="AD227" s="29">
        <v>-5.05</v>
      </c>
      <c r="AE227" s="29">
        <v>-8.98</v>
      </c>
      <c r="AF227" s="29">
        <v>-13.04</v>
      </c>
      <c r="AG227" s="29">
        <v>-13.04</v>
      </c>
      <c r="AH227" s="29">
        <v>-6.31</v>
      </c>
      <c r="AI227" s="29">
        <v>-9.34</v>
      </c>
      <c r="AJ227" s="29">
        <v>-13.97</v>
      </c>
      <c r="AK227" s="29">
        <v>-12.06</v>
      </c>
      <c r="AL227" s="29">
        <v>-5.0599999999999996</v>
      </c>
      <c r="AM227" s="29">
        <v>-6.33</v>
      </c>
      <c r="AN227" s="29">
        <v>-3.29</v>
      </c>
      <c r="AO227" s="29">
        <v>-14.63</v>
      </c>
      <c r="AP227" s="29">
        <v>-17.34</v>
      </c>
      <c r="AQ227" s="29">
        <v>-36.729999999999997</v>
      </c>
      <c r="AR227" s="29">
        <v>-29.37</v>
      </c>
      <c r="AS227" s="29">
        <v>-26.85</v>
      </c>
      <c r="AT227" s="29">
        <v>-14.67</v>
      </c>
      <c r="AU227" s="29">
        <v>-3.11</v>
      </c>
      <c r="AV227" s="30">
        <v>-2.41</v>
      </c>
      <c r="AW227" s="31">
        <v>-8.58</v>
      </c>
      <c r="AX227" s="31">
        <v>-9.9499999999999993</v>
      </c>
      <c r="AY227" s="31">
        <v>-6.43</v>
      </c>
      <c r="AZ227" s="31">
        <v>-8.7100000000000009</v>
      </c>
      <c r="BA227" s="31">
        <v>-6.79</v>
      </c>
      <c r="BB227" s="29" t="s">
        <v>275</v>
      </c>
      <c r="BC227" s="29" t="s">
        <v>275</v>
      </c>
      <c r="BD227" s="29" t="s">
        <v>275</v>
      </c>
      <c r="BE227" s="29" t="s">
        <v>275</v>
      </c>
      <c r="BF227" s="29" t="s">
        <v>275</v>
      </c>
      <c r="BG227" s="29" t="s">
        <v>275</v>
      </c>
      <c r="BH227" s="29" t="s">
        <v>275</v>
      </c>
      <c r="BI227" s="29" t="s">
        <v>275</v>
      </c>
      <c r="BJ227" s="29" t="s">
        <v>275</v>
      </c>
      <c r="BK227" s="29" t="s">
        <v>275</v>
      </c>
      <c r="BL227" s="29" t="s">
        <v>275</v>
      </c>
      <c r="BM227" s="29" t="s">
        <v>275</v>
      </c>
      <c r="BN227" s="29" t="s">
        <v>275</v>
      </c>
      <c r="BO227" s="29" t="s">
        <v>275</v>
      </c>
      <c r="BP227" s="29" t="s">
        <v>275</v>
      </c>
      <c r="BQ227" s="29" t="s">
        <v>275</v>
      </c>
      <c r="BR227" s="29" t="s">
        <v>275</v>
      </c>
      <c r="BS227" s="29" t="s">
        <v>275</v>
      </c>
      <c r="BT227" s="29" t="s">
        <v>275</v>
      </c>
      <c r="BU227" s="29" t="s">
        <v>275</v>
      </c>
      <c r="BV227" s="29" t="s">
        <v>275</v>
      </c>
      <c r="BW227" s="29" t="s">
        <v>275</v>
      </c>
      <c r="BX227" s="29" t="s">
        <v>275</v>
      </c>
      <c r="BY227" s="27" t="s">
        <v>655</v>
      </c>
      <c r="BZ227" s="27" t="s">
        <v>894</v>
      </c>
      <c r="CA227" s="27" t="s">
        <v>876</v>
      </c>
    </row>
    <row r="228" spans="1:79">
      <c r="A228" s="27" t="s">
        <v>895</v>
      </c>
      <c r="B228" s="27" t="s">
        <v>896</v>
      </c>
      <c r="C228" s="27" t="s">
        <v>274</v>
      </c>
      <c r="D228" s="27" t="s">
        <v>321</v>
      </c>
      <c r="E228" s="27" t="s">
        <v>282</v>
      </c>
      <c r="F228" s="29">
        <v>0.71</v>
      </c>
      <c r="G228" s="29">
        <v>0.92</v>
      </c>
      <c r="H228" s="29">
        <v>0.97</v>
      </c>
      <c r="I228" s="29">
        <v>0.93</v>
      </c>
      <c r="J228" s="29">
        <v>1.0900000000000001</v>
      </c>
      <c r="K228" s="29">
        <v>1.1499999999999999</v>
      </c>
      <c r="L228" s="29">
        <v>1.32</v>
      </c>
      <c r="M228" s="29">
        <v>1.21</v>
      </c>
      <c r="N228" s="29">
        <v>1.58</v>
      </c>
      <c r="O228" s="29">
        <v>2.37</v>
      </c>
      <c r="P228" s="29">
        <v>2.7</v>
      </c>
      <c r="Q228" s="29">
        <v>2.76</v>
      </c>
      <c r="R228" s="29">
        <v>2.61</v>
      </c>
      <c r="S228" s="29">
        <v>2.44</v>
      </c>
      <c r="T228" s="29">
        <v>2.54</v>
      </c>
      <c r="U228" s="29">
        <v>3.47</v>
      </c>
      <c r="V228" s="29">
        <v>3.87</v>
      </c>
      <c r="W228" s="29">
        <v>3.76</v>
      </c>
      <c r="X228" s="29">
        <v>3.81</v>
      </c>
      <c r="Y228" s="29">
        <v>4.43</v>
      </c>
      <c r="Z228" s="29">
        <v>7.04</v>
      </c>
      <c r="AA228" s="29">
        <v>7.28</v>
      </c>
      <c r="AB228" s="29">
        <v>7.3</v>
      </c>
      <c r="AC228" s="29">
        <v>7.69</v>
      </c>
      <c r="AD228" s="29">
        <v>10.78</v>
      </c>
      <c r="AE228" s="29">
        <v>11.47</v>
      </c>
      <c r="AF228" s="29">
        <v>14.71</v>
      </c>
      <c r="AG228" s="29">
        <v>20.12</v>
      </c>
      <c r="AH228" s="29">
        <v>20.81</v>
      </c>
      <c r="AI228" s="29">
        <v>14.71</v>
      </c>
      <c r="AJ228" s="29">
        <v>21.98</v>
      </c>
      <c r="AK228" s="29">
        <v>26.67</v>
      </c>
      <c r="AL228" s="29">
        <v>29.15</v>
      </c>
      <c r="AM228" s="29">
        <v>28.98</v>
      </c>
      <c r="AN228" s="29">
        <v>28.23</v>
      </c>
      <c r="AO228" s="29">
        <v>25.1</v>
      </c>
      <c r="AP228" s="29">
        <v>26.47</v>
      </c>
      <c r="AQ228" s="29">
        <v>29.47</v>
      </c>
      <c r="AR228" s="29">
        <v>34.82</v>
      </c>
      <c r="AS228" s="29">
        <v>41.37</v>
      </c>
      <c r="AT228" s="29">
        <v>37.950000000000003</v>
      </c>
      <c r="AU228" s="29">
        <v>48.26</v>
      </c>
      <c r="AV228" s="30">
        <v>46.68</v>
      </c>
      <c r="AW228" s="31">
        <v>32.31</v>
      </c>
      <c r="AX228" s="31">
        <v>34.39</v>
      </c>
      <c r="AY228" s="31">
        <v>42.26</v>
      </c>
      <c r="AZ228" s="31">
        <v>37.58</v>
      </c>
      <c r="BA228" s="31">
        <v>40.94</v>
      </c>
      <c r="BB228" s="29" t="s">
        <v>275</v>
      </c>
      <c r="BC228" s="29" t="s">
        <v>275</v>
      </c>
      <c r="BD228" s="29" t="s">
        <v>275</v>
      </c>
      <c r="BE228" s="29" t="s">
        <v>275</v>
      </c>
      <c r="BF228" s="29" t="s">
        <v>275</v>
      </c>
      <c r="BG228" s="29" t="s">
        <v>275</v>
      </c>
      <c r="BH228" s="29" t="s">
        <v>275</v>
      </c>
      <c r="BI228" s="29" t="s">
        <v>275</v>
      </c>
      <c r="BJ228" s="29" t="s">
        <v>275</v>
      </c>
      <c r="BK228" s="29" t="s">
        <v>275</v>
      </c>
      <c r="BL228" s="29" t="s">
        <v>275</v>
      </c>
      <c r="BM228" s="29" t="s">
        <v>275</v>
      </c>
      <c r="BN228" s="29" t="s">
        <v>275</v>
      </c>
      <c r="BO228" s="29" t="s">
        <v>275</v>
      </c>
      <c r="BP228" s="29" t="s">
        <v>275</v>
      </c>
      <c r="BQ228" s="29" t="s">
        <v>275</v>
      </c>
      <c r="BR228" s="29" t="s">
        <v>275</v>
      </c>
      <c r="BS228" s="29" t="s">
        <v>275</v>
      </c>
      <c r="BT228" s="29" t="s">
        <v>275</v>
      </c>
      <c r="BU228" s="29" t="s">
        <v>275</v>
      </c>
      <c r="BV228" s="29" t="s">
        <v>275</v>
      </c>
      <c r="BW228" s="29" t="s">
        <v>275</v>
      </c>
      <c r="BX228" s="29" t="s">
        <v>275</v>
      </c>
      <c r="BY228" s="27" t="s">
        <v>655</v>
      </c>
      <c r="BZ228" s="27" t="s">
        <v>897</v>
      </c>
      <c r="CA228" s="27" t="s">
        <v>876</v>
      </c>
    </row>
    <row r="229" spans="1:79">
      <c r="A229" s="27" t="s">
        <v>898</v>
      </c>
      <c r="B229" s="27" t="s">
        <v>899</v>
      </c>
      <c r="C229" s="27" t="s">
        <v>274</v>
      </c>
      <c r="D229" s="27" t="s">
        <v>321</v>
      </c>
      <c r="E229" s="27" t="s">
        <v>282</v>
      </c>
      <c r="F229" s="29">
        <v>-2.7</v>
      </c>
      <c r="G229" s="29">
        <v>-3.71</v>
      </c>
      <c r="H229" s="29">
        <v>-3.89</v>
      </c>
      <c r="I229" s="29">
        <v>-3.54</v>
      </c>
      <c r="J229" s="29">
        <v>-4.08</v>
      </c>
      <c r="K229" s="29">
        <v>-4.1100000000000003</v>
      </c>
      <c r="L229" s="29">
        <v>-4.26</v>
      </c>
      <c r="M229" s="29">
        <v>-3.8</v>
      </c>
      <c r="N229" s="29">
        <v>-3.37</v>
      </c>
      <c r="O229" s="29">
        <v>-3.24</v>
      </c>
      <c r="P229" s="29">
        <v>-3.25</v>
      </c>
      <c r="Q229" s="29">
        <v>-3.36</v>
      </c>
      <c r="R229" s="29">
        <v>-3.14</v>
      </c>
      <c r="S229" s="29">
        <v>-3.18</v>
      </c>
      <c r="T229" s="29">
        <v>-3.71</v>
      </c>
      <c r="U229" s="29">
        <v>-5.59</v>
      </c>
      <c r="V229" s="29">
        <v>-6.08</v>
      </c>
      <c r="W229" s="29">
        <v>-6.92</v>
      </c>
      <c r="X229" s="29">
        <v>-9.01</v>
      </c>
      <c r="Y229" s="29">
        <v>-9.9600000000000009</v>
      </c>
      <c r="Z229" s="29">
        <v>-11.19</v>
      </c>
      <c r="AA229" s="29">
        <v>-10.99</v>
      </c>
      <c r="AB229" s="29">
        <v>-9.7100000000000009</v>
      </c>
      <c r="AC229" s="29">
        <v>-10.51</v>
      </c>
      <c r="AD229" s="29">
        <v>-12.58</v>
      </c>
      <c r="AE229" s="29">
        <v>-19.510000000000002</v>
      </c>
      <c r="AF229" s="29">
        <v>-19.71</v>
      </c>
      <c r="AG229" s="29">
        <v>-24.65</v>
      </c>
      <c r="AH229" s="29">
        <v>-23.22</v>
      </c>
      <c r="AI229" s="29">
        <v>-18.149999999999999</v>
      </c>
      <c r="AJ229" s="29">
        <v>-22.67</v>
      </c>
      <c r="AK229" s="29">
        <v>-21.27</v>
      </c>
      <c r="AL229" s="29">
        <v>-18.420000000000002</v>
      </c>
      <c r="AM229" s="29">
        <v>-21.46</v>
      </c>
      <c r="AN229" s="29">
        <v>-23.07</v>
      </c>
      <c r="AO229" s="29">
        <v>-20.65</v>
      </c>
      <c r="AP229" s="29">
        <v>-21.91</v>
      </c>
      <c r="AQ229" s="29">
        <v>-24.14</v>
      </c>
      <c r="AR229" s="29">
        <v>-29.92</v>
      </c>
      <c r="AS229" s="29">
        <v>-28.52</v>
      </c>
      <c r="AT229" s="29">
        <v>-24.46</v>
      </c>
      <c r="AU229" s="29">
        <v>-28.93</v>
      </c>
      <c r="AV229" s="30">
        <v>-28.16</v>
      </c>
      <c r="AW229" s="31">
        <v>-19.75</v>
      </c>
      <c r="AX229" s="31">
        <v>-24.28</v>
      </c>
      <c r="AY229" s="31">
        <v>-21.94</v>
      </c>
      <c r="AZ229" s="31">
        <v>-22.73</v>
      </c>
      <c r="BA229" s="31">
        <v>-25.85</v>
      </c>
      <c r="BB229" s="29" t="s">
        <v>275</v>
      </c>
      <c r="BC229" s="29" t="s">
        <v>275</v>
      </c>
      <c r="BD229" s="29" t="s">
        <v>275</v>
      </c>
      <c r="BE229" s="29" t="s">
        <v>275</v>
      </c>
      <c r="BF229" s="29" t="s">
        <v>275</v>
      </c>
      <c r="BG229" s="29" t="s">
        <v>275</v>
      </c>
      <c r="BH229" s="29" t="s">
        <v>275</v>
      </c>
      <c r="BI229" s="29" t="s">
        <v>275</v>
      </c>
      <c r="BJ229" s="29" t="s">
        <v>275</v>
      </c>
      <c r="BK229" s="29" t="s">
        <v>275</v>
      </c>
      <c r="BL229" s="29" t="s">
        <v>275</v>
      </c>
      <c r="BM229" s="29" t="s">
        <v>275</v>
      </c>
      <c r="BN229" s="29" t="s">
        <v>275</v>
      </c>
      <c r="BO229" s="29" t="s">
        <v>275</v>
      </c>
      <c r="BP229" s="29" t="s">
        <v>275</v>
      </c>
      <c r="BQ229" s="29" t="s">
        <v>275</v>
      </c>
      <c r="BR229" s="29" t="s">
        <v>275</v>
      </c>
      <c r="BS229" s="29" t="s">
        <v>275</v>
      </c>
      <c r="BT229" s="29" t="s">
        <v>275</v>
      </c>
      <c r="BU229" s="29" t="s">
        <v>275</v>
      </c>
      <c r="BV229" s="29" t="s">
        <v>275</v>
      </c>
      <c r="BW229" s="29" t="s">
        <v>275</v>
      </c>
      <c r="BX229" s="29" t="s">
        <v>275</v>
      </c>
      <c r="BY229" s="27" t="s">
        <v>655</v>
      </c>
      <c r="BZ229" s="27" t="s">
        <v>900</v>
      </c>
      <c r="CA229" s="27" t="s">
        <v>876</v>
      </c>
    </row>
    <row r="230" spans="1:79">
      <c r="A230" s="27" t="s">
        <v>901</v>
      </c>
      <c r="B230" s="27" t="s">
        <v>902</v>
      </c>
      <c r="C230" s="27" t="s">
        <v>274</v>
      </c>
      <c r="D230" s="27" t="s">
        <v>321</v>
      </c>
      <c r="E230" s="27" t="s">
        <v>282</v>
      </c>
      <c r="F230" s="29">
        <v>-1.99</v>
      </c>
      <c r="G230" s="29">
        <v>-2.79</v>
      </c>
      <c r="H230" s="29">
        <v>-2.92</v>
      </c>
      <c r="I230" s="29">
        <v>-2.61</v>
      </c>
      <c r="J230" s="29">
        <v>-2.98</v>
      </c>
      <c r="K230" s="29">
        <v>-2.96</v>
      </c>
      <c r="L230" s="29">
        <v>-2.94</v>
      </c>
      <c r="M230" s="29">
        <v>-2.59</v>
      </c>
      <c r="N230" s="29">
        <v>-1.79</v>
      </c>
      <c r="O230" s="29">
        <v>-0.88</v>
      </c>
      <c r="P230" s="29">
        <v>-0.55000000000000004</v>
      </c>
      <c r="Q230" s="29">
        <v>-0.61</v>
      </c>
      <c r="R230" s="29">
        <v>-0.53</v>
      </c>
      <c r="S230" s="29">
        <v>-0.74</v>
      </c>
      <c r="T230" s="29">
        <v>-1.17</v>
      </c>
      <c r="U230" s="29">
        <v>-2.12</v>
      </c>
      <c r="V230" s="29">
        <v>-2.21</v>
      </c>
      <c r="W230" s="29">
        <v>-3.17</v>
      </c>
      <c r="X230" s="29">
        <v>-5.2</v>
      </c>
      <c r="Y230" s="29">
        <v>-5.54</v>
      </c>
      <c r="Z230" s="29">
        <v>-4.1500000000000004</v>
      </c>
      <c r="AA230" s="29">
        <v>-3.71</v>
      </c>
      <c r="AB230" s="29">
        <v>-2.41</v>
      </c>
      <c r="AC230" s="29">
        <v>-2.82</v>
      </c>
      <c r="AD230" s="29">
        <v>-1.79</v>
      </c>
      <c r="AE230" s="29">
        <v>-8.0399999999999991</v>
      </c>
      <c r="AF230" s="29">
        <v>-5</v>
      </c>
      <c r="AG230" s="29">
        <v>-4.54</v>
      </c>
      <c r="AH230" s="29">
        <v>-2.42</v>
      </c>
      <c r="AI230" s="29">
        <v>-3.44</v>
      </c>
      <c r="AJ230" s="29">
        <v>-0.69</v>
      </c>
      <c r="AK230" s="29">
        <v>5.4</v>
      </c>
      <c r="AL230" s="29">
        <v>10.73</v>
      </c>
      <c r="AM230" s="29">
        <v>7.52</v>
      </c>
      <c r="AN230" s="29">
        <v>5.16</v>
      </c>
      <c r="AO230" s="29">
        <v>4.45</v>
      </c>
      <c r="AP230" s="29">
        <v>4.57</v>
      </c>
      <c r="AQ230" s="29">
        <v>5.34</v>
      </c>
      <c r="AR230" s="29">
        <v>4.9000000000000004</v>
      </c>
      <c r="AS230" s="29">
        <v>12.86</v>
      </c>
      <c r="AT230" s="29">
        <v>13.49</v>
      </c>
      <c r="AU230" s="29">
        <v>19.329999999999998</v>
      </c>
      <c r="AV230" s="30">
        <v>18.53</v>
      </c>
      <c r="AW230" s="31">
        <v>12.56</v>
      </c>
      <c r="AX230" s="31">
        <v>10.119999999999999</v>
      </c>
      <c r="AY230" s="31">
        <v>20.32</v>
      </c>
      <c r="AZ230" s="31">
        <v>14.85</v>
      </c>
      <c r="BA230" s="31">
        <v>15.09</v>
      </c>
      <c r="BB230" s="29" t="s">
        <v>275</v>
      </c>
      <c r="BC230" s="29" t="s">
        <v>275</v>
      </c>
      <c r="BD230" s="29" t="s">
        <v>275</v>
      </c>
      <c r="BE230" s="29" t="s">
        <v>275</v>
      </c>
      <c r="BF230" s="29" t="s">
        <v>275</v>
      </c>
      <c r="BG230" s="29" t="s">
        <v>275</v>
      </c>
      <c r="BH230" s="29" t="s">
        <v>275</v>
      </c>
      <c r="BI230" s="29" t="s">
        <v>275</v>
      </c>
      <c r="BJ230" s="29" t="s">
        <v>275</v>
      </c>
      <c r="BK230" s="29" t="s">
        <v>275</v>
      </c>
      <c r="BL230" s="29" t="s">
        <v>275</v>
      </c>
      <c r="BM230" s="29" t="s">
        <v>275</v>
      </c>
      <c r="BN230" s="29" t="s">
        <v>275</v>
      </c>
      <c r="BO230" s="29" t="s">
        <v>275</v>
      </c>
      <c r="BP230" s="29" t="s">
        <v>275</v>
      </c>
      <c r="BQ230" s="29" t="s">
        <v>275</v>
      </c>
      <c r="BR230" s="29" t="s">
        <v>275</v>
      </c>
      <c r="BS230" s="29" t="s">
        <v>275</v>
      </c>
      <c r="BT230" s="29" t="s">
        <v>275</v>
      </c>
      <c r="BU230" s="29" t="s">
        <v>275</v>
      </c>
      <c r="BV230" s="29" t="s">
        <v>275</v>
      </c>
      <c r="BW230" s="29" t="s">
        <v>275</v>
      </c>
      <c r="BX230" s="29" t="s">
        <v>275</v>
      </c>
      <c r="BY230" s="27" t="s">
        <v>655</v>
      </c>
      <c r="BZ230" s="27" t="s">
        <v>903</v>
      </c>
      <c r="CA230" s="27" t="s">
        <v>876</v>
      </c>
    </row>
    <row r="231" spans="1:79">
      <c r="A231" s="27" t="s">
        <v>904</v>
      </c>
      <c r="B231" s="27" t="s">
        <v>905</v>
      </c>
      <c r="C231" s="27" t="s">
        <v>274</v>
      </c>
      <c r="D231" s="27" t="s">
        <v>321</v>
      </c>
      <c r="E231" s="27" t="s">
        <v>282</v>
      </c>
      <c r="F231" s="29">
        <v>0.52</v>
      </c>
      <c r="G231" s="29">
        <v>0.6</v>
      </c>
      <c r="H231" s="29">
        <v>0.62</v>
      </c>
      <c r="I231" s="29">
        <v>0.66</v>
      </c>
      <c r="J231" s="29">
        <v>0.63</v>
      </c>
      <c r="K231" s="29">
        <v>0.84</v>
      </c>
      <c r="L231" s="29">
        <v>1.31</v>
      </c>
      <c r="M231" s="29">
        <v>1.7</v>
      </c>
      <c r="N231" s="29">
        <v>2.14</v>
      </c>
      <c r="O231" s="29">
        <v>1.76</v>
      </c>
      <c r="P231" s="29">
        <v>2.09</v>
      </c>
      <c r="Q231" s="29">
        <v>2.33</v>
      </c>
      <c r="R231" s="29">
        <v>2.4700000000000002</v>
      </c>
      <c r="S231" s="29">
        <v>2.31</v>
      </c>
      <c r="T231" s="29">
        <v>2.5</v>
      </c>
      <c r="U231" s="29">
        <v>2.92</v>
      </c>
      <c r="V231" s="29">
        <v>3.08</v>
      </c>
      <c r="W231" s="29">
        <v>3.88</v>
      </c>
      <c r="X231" s="29">
        <v>5.31</v>
      </c>
      <c r="Y231" s="29">
        <v>4.3600000000000003</v>
      </c>
      <c r="Z231" s="29">
        <v>4.4400000000000004</v>
      </c>
      <c r="AA231" s="29">
        <v>4.4800000000000004</v>
      </c>
      <c r="AB231" s="29">
        <v>5.33</v>
      </c>
      <c r="AC231" s="29">
        <v>5.86</v>
      </c>
      <c r="AD231" s="29">
        <v>6.16</v>
      </c>
      <c r="AE231" s="29">
        <v>6.25</v>
      </c>
      <c r="AF231" s="29">
        <v>6.07</v>
      </c>
      <c r="AG231" s="29">
        <v>6.61</v>
      </c>
      <c r="AH231" s="29">
        <v>9.2799999999999994</v>
      </c>
      <c r="AI231" s="29">
        <v>7.9</v>
      </c>
      <c r="AJ231" s="29">
        <v>7.05</v>
      </c>
      <c r="AK231" s="29">
        <v>8.43</v>
      </c>
      <c r="AL231" s="29">
        <v>8.56</v>
      </c>
      <c r="AM231" s="29">
        <v>8.7799999999999994</v>
      </c>
      <c r="AN231" s="29">
        <v>8.8699999999999992</v>
      </c>
      <c r="AO231" s="29">
        <v>8.84</v>
      </c>
      <c r="AP231" s="29">
        <v>8.74</v>
      </c>
      <c r="AQ231" s="29">
        <v>9.7100000000000009</v>
      </c>
      <c r="AR231" s="29">
        <v>9.48</v>
      </c>
      <c r="AS231" s="29">
        <v>10.43</v>
      </c>
      <c r="AT231" s="29">
        <v>10.19</v>
      </c>
      <c r="AU231" s="29">
        <v>10.039999999999999</v>
      </c>
      <c r="AV231" s="30">
        <v>9.2200000000000006</v>
      </c>
      <c r="AW231" s="31">
        <v>9.64</v>
      </c>
      <c r="AX231" s="31">
        <v>10.59</v>
      </c>
      <c r="AY231" s="31">
        <v>11.49</v>
      </c>
      <c r="AZ231" s="31">
        <v>12.07</v>
      </c>
      <c r="BA231" s="31">
        <v>12.29</v>
      </c>
      <c r="BB231" s="29" t="s">
        <v>275</v>
      </c>
      <c r="BC231" s="29" t="s">
        <v>275</v>
      </c>
      <c r="BD231" s="29" t="s">
        <v>275</v>
      </c>
      <c r="BE231" s="29" t="s">
        <v>275</v>
      </c>
      <c r="BF231" s="29" t="s">
        <v>275</v>
      </c>
      <c r="BG231" s="29" t="s">
        <v>275</v>
      </c>
      <c r="BH231" s="29" t="s">
        <v>275</v>
      </c>
      <c r="BI231" s="29" t="s">
        <v>275</v>
      </c>
      <c r="BJ231" s="29" t="s">
        <v>275</v>
      </c>
      <c r="BK231" s="29" t="s">
        <v>275</v>
      </c>
      <c r="BL231" s="29" t="s">
        <v>275</v>
      </c>
      <c r="BM231" s="29" t="s">
        <v>275</v>
      </c>
      <c r="BN231" s="29" t="s">
        <v>275</v>
      </c>
      <c r="BO231" s="29" t="s">
        <v>275</v>
      </c>
      <c r="BP231" s="29" t="s">
        <v>275</v>
      </c>
      <c r="BQ231" s="29" t="s">
        <v>275</v>
      </c>
      <c r="BR231" s="29" t="s">
        <v>275</v>
      </c>
      <c r="BS231" s="29" t="s">
        <v>275</v>
      </c>
      <c r="BT231" s="29" t="s">
        <v>275</v>
      </c>
      <c r="BU231" s="29" t="s">
        <v>275</v>
      </c>
      <c r="BV231" s="29" t="s">
        <v>275</v>
      </c>
      <c r="BW231" s="29" t="s">
        <v>275</v>
      </c>
      <c r="BX231" s="29" t="s">
        <v>275</v>
      </c>
      <c r="BY231" s="27" t="s">
        <v>655</v>
      </c>
      <c r="BZ231" s="27" t="s">
        <v>906</v>
      </c>
      <c r="CA231" s="27" t="s">
        <v>876</v>
      </c>
    </row>
    <row r="232" spans="1:79">
      <c r="A232" s="27" t="s">
        <v>907</v>
      </c>
      <c r="B232" s="27" t="s">
        <v>908</v>
      </c>
      <c r="C232" s="27" t="s">
        <v>274</v>
      </c>
      <c r="D232" s="27" t="s">
        <v>321</v>
      </c>
      <c r="E232" s="27" t="s">
        <v>282</v>
      </c>
      <c r="F232" s="29">
        <v>-0.1</v>
      </c>
      <c r="G232" s="29">
        <v>-7.0000000000000007E-2</v>
      </c>
      <c r="H232" s="29">
        <v>-0.06</v>
      </c>
      <c r="I232" s="29">
        <v>-0.04</v>
      </c>
      <c r="J232" s="29">
        <v>-0.03</v>
      </c>
      <c r="K232" s="29">
        <v>-0.03</v>
      </c>
      <c r="L232" s="29">
        <v>-0.05</v>
      </c>
      <c r="M232" s="29">
        <v>-0.03</v>
      </c>
      <c r="N232" s="29">
        <v>-0.17</v>
      </c>
      <c r="O232" s="29">
        <v>-0.84</v>
      </c>
      <c r="P232" s="29">
        <v>-1.1599999999999999</v>
      </c>
      <c r="Q232" s="29">
        <v>-1.59</v>
      </c>
      <c r="R232" s="29">
        <v>-1.57</v>
      </c>
      <c r="S232" s="29">
        <v>-1.54</v>
      </c>
      <c r="T232" s="29">
        <v>-1.68</v>
      </c>
      <c r="U232" s="29">
        <v>-2.63</v>
      </c>
      <c r="V232" s="29">
        <v>-3.34</v>
      </c>
      <c r="W232" s="29">
        <v>-3.54</v>
      </c>
      <c r="X232" s="29">
        <v>-2.4900000000000002</v>
      </c>
      <c r="Y232" s="29">
        <v>-3.53</v>
      </c>
      <c r="Z232" s="29">
        <v>-4.66</v>
      </c>
      <c r="AA232" s="29">
        <v>-5.74</v>
      </c>
      <c r="AB232" s="29">
        <v>-7.44</v>
      </c>
      <c r="AC232" s="29">
        <v>-9.0299999999999994</v>
      </c>
      <c r="AD232" s="29">
        <v>-9.1999999999999993</v>
      </c>
      <c r="AE232" s="29">
        <v>-9.51</v>
      </c>
      <c r="AF232" s="29">
        <v>-10.45</v>
      </c>
      <c r="AG232" s="29">
        <v>-11</v>
      </c>
      <c r="AH232" s="29">
        <v>-10.54</v>
      </c>
      <c r="AI232" s="29">
        <v>-10.1</v>
      </c>
      <c r="AJ232" s="29">
        <v>-12.37</v>
      </c>
      <c r="AK232" s="29">
        <v>-13.15</v>
      </c>
      <c r="AL232" s="29">
        <v>-14.03</v>
      </c>
      <c r="AM232" s="29">
        <v>-12.97</v>
      </c>
      <c r="AN232" s="29">
        <v>-13.86</v>
      </c>
      <c r="AO232" s="29">
        <v>-13.83</v>
      </c>
      <c r="AP232" s="29">
        <v>-14.51</v>
      </c>
      <c r="AQ232" s="29">
        <v>-16.670000000000002</v>
      </c>
      <c r="AR232" s="29">
        <v>-17.63</v>
      </c>
      <c r="AS232" s="29">
        <v>-16.57</v>
      </c>
      <c r="AT232" s="29">
        <v>-13.71</v>
      </c>
      <c r="AU232" s="29">
        <v>-14.17</v>
      </c>
      <c r="AV232" s="30">
        <v>-13</v>
      </c>
      <c r="AW232" s="31">
        <v>-13.6</v>
      </c>
      <c r="AX232" s="31">
        <v>-14.95</v>
      </c>
      <c r="AY232" s="31">
        <v>-16.22</v>
      </c>
      <c r="AZ232" s="31">
        <v>-17.02</v>
      </c>
      <c r="BA232" s="31">
        <v>-17.34</v>
      </c>
      <c r="BB232" s="29" t="s">
        <v>275</v>
      </c>
      <c r="BC232" s="29" t="s">
        <v>275</v>
      </c>
      <c r="BD232" s="29" t="s">
        <v>275</v>
      </c>
      <c r="BE232" s="29" t="s">
        <v>275</v>
      </c>
      <c r="BF232" s="29" t="s">
        <v>275</v>
      </c>
      <c r="BG232" s="29" t="s">
        <v>275</v>
      </c>
      <c r="BH232" s="29" t="s">
        <v>275</v>
      </c>
      <c r="BI232" s="29" t="s">
        <v>275</v>
      </c>
      <c r="BJ232" s="29" t="s">
        <v>275</v>
      </c>
      <c r="BK232" s="29" t="s">
        <v>275</v>
      </c>
      <c r="BL232" s="29" t="s">
        <v>275</v>
      </c>
      <c r="BM232" s="29" t="s">
        <v>275</v>
      </c>
      <c r="BN232" s="29" t="s">
        <v>275</v>
      </c>
      <c r="BO232" s="29" t="s">
        <v>275</v>
      </c>
      <c r="BP232" s="29" t="s">
        <v>275</v>
      </c>
      <c r="BQ232" s="29" t="s">
        <v>275</v>
      </c>
      <c r="BR232" s="29" t="s">
        <v>275</v>
      </c>
      <c r="BS232" s="29" t="s">
        <v>275</v>
      </c>
      <c r="BT232" s="29" t="s">
        <v>275</v>
      </c>
      <c r="BU232" s="29" t="s">
        <v>275</v>
      </c>
      <c r="BV232" s="29" t="s">
        <v>275</v>
      </c>
      <c r="BW232" s="29" t="s">
        <v>275</v>
      </c>
      <c r="BX232" s="29" t="s">
        <v>275</v>
      </c>
      <c r="BY232" s="27" t="s">
        <v>655</v>
      </c>
      <c r="BZ232" s="27" t="s">
        <v>909</v>
      </c>
      <c r="CA232" s="27" t="s">
        <v>876</v>
      </c>
    </row>
    <row r="233" spans="1:79">
      <c r="A233" s="27" t="s">
        <v>910</v>
      </c>
      <c r="B233" s="27" t="s">
        <v>911</v>
      </c>
      <c r="C233" s="27" t="s">
        <v>274</v>
      </c>
      <c r="D233" s="27" t="s">
        <v>321</v>
      </c>
      <c r="E233" s="27" t="s">
        <v>282</v>
      </c>
      <c r="F233" s="29">
        <v>0.42</v>
      </c>
      <c r="G233" s="29">
        <v>0.53</v>
      </c>
      <c r="H233" s="29">
        <v>0.56000000000000005</v>
      </c>
      <c r="I233" s="29">
        <v>0.61</v>
      </c>
      <c r="J233" s="29">
        <v>0.6</v>
      </c>
      <c r="K233" s="29">
        <v>0.81</v>
      </c>
      <c r="L233" s="29">
        <v>1.27</v>
      </c>
      <c r="M233" s="29">
        <v>1.67</v>
      </c>
      <c r="N233" s="29">
        <v>1.97</v>
      </c>
      <c r="O233" s="29">
        <v>0.92</v>
      </c>
      <c r="P233" s="29">
        <v>0.93</v>
      </c>
      <c r="Q233" s="29">
        <v>0.74</v>
      </c>
      <c r="R233" s="29">
        <v>0.9</v>
      </c>
      <c r="S233" s="29">
        <v>0.77</v>
      </c>
      <c r="T233" s="29">
        <v>0.81</v>
      </c>
      <c r="U233" s="29">
        <v>0.28999999999999998</v>
      </c>
      <c r="V233" s="29">
        <v>-0.27</v>
      </c>
      <c r="W233" s="29">
        <v>0.35</v>
      </c>
      <c r="X233" s="29">
        <v>2.82</v>
      </c>
      <c r="Y233" s="29">
        <v>0.83</v>
      </c>
      <c r="Z233" s="29">
        <v>-0.21</v>
      </c>
      <c r="AA233" s="29">
        <v>-1.26</v>
      </c>
      <c r="AB233" s="29">
        <v>-2.11</v>
      </c>
      <c r="AC233" s="29">
        <v>-3.16</v>
      </c>
      <c r="AD233" s="29">
        <v>-3.04</v>
      </c>
      <c r="AE233" s="29">
        <v>-3.26</v>
      </c>
      <c r="AF233" s="29">
        <v>-4.38</v>
      </c>
      <c r="AG233" s="29">
        <v>-4.3899999999999997</v>
      </c>
      <c r="AH233" s="29">
        <v>-1.27</v>
      </c>
      <c r="AI233" s="29">
        <v>-2.19</v>
      </c>
      <c r="AJ233" s="29">
        <v>-5.32</v>
      </c>
      <c r="AK233" s="29">
        <v>-4.72</v>
      </c>
      <c r="AL233" s="29">
        <v>-5.47</v>
      </c>
      <c r="AM233" s="29">
        <v>-4.1900000000000004</v>
      </c>
      <c r="AN233" s="29">
        <v>-4.9800000000000004</v>
      </c>
      <c r="AO233" s="29">
        <v>-4.99</v>
      </c>
      <c r="AP233" s="29">
        <v>-5.77</v>
      </c>
      <c r="AQ233" s="29">
        <v>-6.96</v>
      </c>
      <c r="AR233" s="29">
        <v>-8.15</v>
      </c>
      <c r="AS233" s="29">
        <v>-6.15</v>
      </c>
      <c r="AT233" s="29">
        <v>-3.52</v>
      </c>
      <c r="AU233" s="29">
        <v>-4.12</v>
      </c>
      <c r="AV233" s="30">
        <v>-3.79</v>
      </c>
      <c r="AW233" s="31">
        <v>-3.96</v>
      </c>
      <c r="AX233" s="31">
        <v>-4.3499999999999996</v>
      </c>
      <c r="AY233" s="31">
        <v>-4.72</v>
      </c>
      <c r="AZ233" s="31">
        <v>-4.96</v>
      </c>
      <c r="BA233" s="31">
        <v>-5.05</v>
      </c>
      <c r="BB233" s="29" t="s">
        <v>275</v>
      </c>
      <c r="BC233" s="29" t="s">
        <v>275</v>
      </c>
      <c r="BD233" s="29" t="s">
        <v>275</v>
      </c>
      <c r="BE233" s="29" t="s">
        <v>275</v>
      </c>
      <c r="BF233" s="29" t="s">
        <v>275</v>
      </c>
      <c r="BG233" s="29" t="s">
        <v>275</v>
      </c>
      <c r="BH233" s="29" t="s">
        <v>275</v>
      </c>
      <c r="BI233" s="29" t="s">
        <v>275</v>
      </c>
      <c r="BJ233" s="29" t="s">
        <v>275</v>
      </c>
      <c r="BK233" s="29" t="s">
        <v>275</v>
      </c>
      <c r="BL233" s="29" t="s">
        <v>275</v>
      </c>
      <c r="BM233" s="29" t="s">
        <v>275</v>
      </c>
      <c r="BN233" s="29" t="s">
        <v>275</v>
      </c>
      <c r="BO233" s="29" t="s">
        <v>275</v>
      </c>
      <c r="BP233" s="29" t="s">
        <v>275</v>
      </c>
      <c r="BQ233" s="29" t="s">
        <v>275</v>
      </c>
      <c r="BR233" s="29" t="s">
        <v>275</v>
      </c>
      <c r="BS233" s="29" t="s">
        <v>275</v>
      </c>
      <c r="BT233" s="29" t="s">
        <v>275</v>
      </c>
      <c r="BU233" s="29" t="s">
        <v>275</v>
      </c>
      <c r="BV233" s="29" t="s">
        <v>275</v>
      </c>
      <c r="BW233" s="29" t="s">
        <v>275</v>
      </c>
      <c r="BX233" s="29" t="s">
        <v>275</v>
      </c>
      <c r="BY233" s="27" t="s">
        <v>655</v>
      </c>
      <c r="BZ233" s="27" t="s">
        <v>912</v>
      </c>
      <c r="CA233" s="27" t="s">
        <v>876</v>
      </c>
    </row>
    <row r="234" spans="1:79">
      <c r="A234" s="28" t="s">
        <v>913</v>
      </c>
      <c r="B234" s="27"/>
      <c r="C234" s="27"/>
      <c r="D234" s="27"/>
      <c r="E234" s="27"/>
      <c r="F234" s="29"/>
      <c r="G234" s="29"/>
      <c r="H234" s="29"/>
      <c r="I234" s="29"/>
      <c r="J234" s="29"/>
      <c r="K234" s="29"/>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c r="BK234" s="29"/>
      <c r="BL234" s="29"/>
      <c r="BM234" s="29"/>
      <c r="BN234" s="29"/>
      <c r="BO234" s="29"/>
      <c r="BP234" s="29"/>
      <c r="BQ234" s="29"/>
      <c r="BR234" s="29"/>
      <c r="BS234" s="29"/>
      <c r="BT234" s="29"/>
      <c r="BU234" s="29"/>
      <c r="BV234" s="29"/>
      <c r="BW234" s="29"/>
      <c r="BX234" s="29"/>
      <c r="BY234" s="27"/>
      <c r="BZ234" s="27"/>
      <c r="CA234" s="27"/>
    </row>
    <row r="235" spans="1:79">
      <c r="A235" s="27" t="s">
        <v>861</v>
      </c>
      <c r="B235" s="27" t="s">
        <v>862</v>
      </c>
      <c r="C235" s="27" t="s">
        <v>274</v>
      </c>
      <c r="D235" s="27" t="s">
        <v>321</v>
      </c>
      <c r="E235" s="27" t="s">
        <v>282</v>
      </c>
      <c r="F235" s="29" t="s">
        <v>275</v>
      </c>
      <c r="G235" s="29">
        <v>-8.49</v>
      </c>
      <c r="H235" s="29">
        <v>-7.72</v>
      </c>
      <c r="I235" s="29">
        <v>-6.21</v>
      </c>
      <c r="J235" s="29">
        <v>-4.87</v>
      </c>
      <c r="K235" s="29">
        <v>-6.9</v>
      </c>
      <c r="L235" s="29">
        <v>-4.5999999999999996</v>
      </c>
      <c r="M235" s="29">
        <v>-6.17</v>
      </c>
      <c r="N235" s="29">
        <v>5.24</v>
      </c>
      <c r="O235" s="29">
        <v>-2.2400000000000002</v>
      </c>
      <c r="P235" s="29">
        <v>-8.48</v>
      </c>
      <c r="Q235" s="29">
        <v>-11.4</v>
      </c>
      <c r="R235" s="29">
        <v>-7.14</v>
      </c>
      <c r="S235" s="29">
        <v>-4.58</v>
      </c>
      <c r="T235" s="29">
        <v>-10.02</v>
      </c>
      <c r="U235" s="29">
        <v>-16.13</v>
      </c>
      <c r="V235" s="29">
        <v>-31.26</v>
      </c>
      <c r="W235" s="29">
        <v>-17.59</v>
      </c>
      <c r="X235" s="29">
        <v>27.7</v>
      </c>
      <c r="Y235" s="29">
        <v>-14.36</v>
      </c>
      <c r="Z235" s="29">
        <v>-7.22</v>
      </c>
      <c r="AA235" s="29">
        <v>-18.64</v>
      </c>
      <c r="AB235" s="30">
        <v>-21.07</v>
      </c>
      <c r="AC235" s="30">
        <v>-0.73</v>
      </c>
      <c r="AD235" s="30">
        <v>24.44</v>
      </c>
      <c r="AE235" s="30">
        <v>4.1100000000000003</v>
      </c>
      <c r="AF235" s="30">
        <v>-2.5299999999999998</v>
      </c>
      <c r="AG235" s="30">
        <v>5.22</v>
      </c>
      <c r="AH235" s="30">
        <v>-23.14</v>
      </c>
      <c r="AI235" s="30">
        <v>27.86</v>
      </c>
      <c r="AJ235" s="30">
        <v>22.12</v>
      </c>
      <c r="AK235" s="30">
        <v>8.24</v>
      </c>
      <c r="AL235" s="30">
        <v>34.21</v>
      </c>
      <c r="AM235" s="30">
        <v>68.150000000000006</v>
      </c>
      <c r="AN235" s="30">
        <v>71.44</v>
      </c>
      <c r="AO235" s="30">
        <v>69.86</v>
      </c>
      <c r="AP235" s="30">
        <v>67.64</v>
      </c>
      <c r="AQ235" s="30">
        <v>49.49</v>
      </c>
      <c r="AR235" s="30">
        <v>50.49</v>
      </c>
      <c r="AS235" s="30">
        <v>27.87</v>
      </c>
      <c r="AT235" s="30">
        <v>43.71</v>
      </c>
      <c r="AU235" s="30">
        <v>35.729999999999997</v>
      </c>
      <c r="AV235" s="30">
        <v>-41.58</v>
      </c>
      <c r="AW235" s="31">
        <v>-19.98</v>
      </c>
      <c r="AX235" s="31">
        <v>-4.66</v>
      </c>
      <c r="AY235" s="31">
        <v>24.01</v>
      </c>
      <c r="AZ235" s="31">
        <v>26.89</v>
      </c>
      <c r="BA235" s="31">
        <v>31.61</v>
      </c>
      <c r="BB235" s="29" t="s">
        <v>275</v>
      </c>
      <c r="BC235" s="29" t="s">
        <v>275</v>
      </c>
      <c r="BD235" s="29" t="s">
        <v>275</v>
      </c>
      <c r="BE235" s="29" t="s">
        <v>275</v>
      </c>
      <c r="BF235" s="29" t="s">
        <v>275</v>
      </c>
      <c r="BG235" s="29" t="s">
        <v>275</v>
      </c>
      <c r="BH235" s="29" t="s">
        <v>275</v>
      </c>
      <c r="BI235" s="29" t="s">
        <v>275</v>
      </c>
      <c r="BJ235" s="29" t="s">
        <v>275</v>
      </c>
      <c r="BK235" s="29" t="s">
        <v>275</v>
      </c>
      <c r="BL235" s="29" t="s">
        <v>275</v>
      </c>
      <c r="BM235" s="29" t="s">
        <v>275</v>
      </c>
      <c r="BN235" s="29" t="s">
        <v>275</v>
      </c>
      <c r="BO235" s="29" t="s">
        <v>275</v>
      </c>
      <c r="BP235" s="29" t="s">
        <v>275</v>
      </c>
      <c r="BQ235" s="29" t="s">
        <v>275</v>
      </c>
      <c r="BR235" s="29" t="s">
        <v>275</v>
      </c>
      <c r="BS235" s="29" t="s">
        <v>275</v>
      </c>
      <c r="BT235" s="29" t="s">
        <v>275</v>
      </c>
      <c r="BU235" s="29" t="s">
        <v>275</v>
      </c>
      <c r="BV235" s="29" t="s">
        <v>275</v>
      </c>
      <c r="BW235" s="29" t="s">
        <v>275</v>
      </c>
      <c r="BX235" s="29" t="s">
        <v>275</v>
      </c>
      <c r="BY235" s="27" t="s">
        <v>863</v>
      </c>
      <c r="BZ235" s="27" t="s">
        <v>864</v>
      </c>
      <c r="CA235" s="27"/>
    </row>
    <row r="236" spans="1:79">
      <c r="A236" s="27" t="s">
        <v>914</v>
      </c>
      <c r="B236" s="27" t="s">
        <v>915</v>
      </c>
      <c r="C236" s="27" t="s">
        <v>274</v>
      </c>
      <c r="D236" s="27" t="s">
        <v>321</v>
      </c>
      <c r="E236" s="27" t="s">
        <v>282</v>
      </c>
      <c r="F236" s="29">
        <v>-1.59</v>
      </c>
      <c r="G236" s="29">
        <v>-2.06</v>
      </c>
      <c r="H236" s="29">
        <v>-2.1800000000000002</v>
      </c>
      <c r="I236" s="29">
        <v>-2.71</v>
      </c>
      <c r="J236" s="29">
        <v>-3.12</v>
      </c>
      <c r="K236" s="29">
        <v>-4.82</v>
      </c>
      <c r="L236" s="29">
        <v>-7.36</v>
      </c>
      <c r="M236" s="29">
        <v>-15</v>
      </c>
      <c r="N236" s="29">
        <v>-7.52</v>
      </c>
      <c r="O236" s="29">
        <v>-6</v>
      </c>
      <c r="P236" s="29">
        <v>-5.68</v>
      </c>
      <c r="Q236" s="29">
        <v>-3.37</v>
      </c>
      <c r="R236" s="29">
        <v>-4.24</v>
      </c>
      <c r="S236" s="29">
        <v>-6.27</v>
      </c>
      <c r="T236" s="29">
        <v>-5.22</v>
      </c>
      <c r="U236" s="29">
        <v>-5.9</v>
      </c>
      <c r="V236" s="29">
        <v>-6.8</v>
      </c>
      <c r="W236" s="29">
        <v>-6.78</v>
      </c>
      <c r="X236" s="29">
        <v>-12.41</v>
      </c>
      <c r="Y236" s="29">
        <v>-36.14</v>
      </c>
      <c r="Z236" s="29">
        <v>-17.399999999999999</v>
      </c>
      <c r="AA236" s="29">
        <v>-20.8</v>
      </c>
      <c r="AB236" s="30">
        <v>-25.14</v>
      </c>
      <c r="AC236" s="30">
        <v>-12.04</v>
      </c>
      <c r="AD236" s="30">
        <v>-4.8499999999999996</v>
      </c>
      <c r="AE236" s="30">
        <v>-8.09</v>
      </c>
      <c r="AF236" s="30">
        <v>-4.63</v>
      </c>
      <c r="AG236" s="30">
        <v>-5.25</v>
      </c>
      <c r="AH236" s="30">
        <v>-24.89</v>
      </c>
      <c r="AI236" s="30">
        <v>-5.22</v>
      </c>
      <c r="AJ236" s="30">
        <v>-5.83</v>
      </c>
      <c r="AK236" s="30">
        <v>-8.4</v>
      </c>
      <c r="AL236" s="30">
        <v>-14.58</v>
      </c>
      <c r="AM236" s="30">
        <v>-9.11</v>
      </c>
      <c r="AN236" s="30">
        <v>-11.59</v>
      </c>
      <c r="AO236" s="30">
        <v>-35.26</v>
      </c>
      <c r="AP236" s="30">
        <v>-30.28</v>
      </c>
      <c r="AQ236" s="30">
        <v>-25.74</v>
      </c>
      <c r="AR236" s="30">
        <v>-26.98</v>
      </c>
      <c r="AS236" s="30">
        <v>-31.81</v>
      </c>
      <c r="AT236" s="30">
        <v>-32.19</v>
      </c>
      <c r="AU236" s="30">
        <v>-52.57</v>
      </c>
      <c r="AV236" s="30">
        <v>-58.44</v>
      </c>
      <c r="AW236" s="31">
        <v>-52.13</v>
      </c>
      <c r="AX236" s="31">
        <v>-49.33</v>
      </c>
      <c r="AY236" s="31">
        <v>-45.42</v>
      </c>
      <c r="AZ236" s="31">
        <v>-41.6</v>
      </c>
      <c r="BA236" s="31">
        <v>-38.6</v>
      </c>
      <c r="BB236" s="29" t="s">
        <v>275</v>
      </c>
      <c r="BC236" s="29" t="s">
        <v>275</v>
      </c>
      <c r="BD236" s="29" t="s">
        <v>275</v>
      </c>
      <c r="BE236" s="29" t="s">
        <v>275</v>
      </c>
      <c r="BF236" s="29" t="s">
        <v>275</v>
      </c>
      <c r="BG236" s="29" t="s">
        <v>275</v>
      </c>
      <c r="BH236" s="29" t="s">
        <v>275</v>
      </c>
      <c r="BI236" s="29" t="s">
        <v>275</v>
      </c>
      <c r="BJ236" s="29" t="s">
        <v>275</v>
      </c>
      <c r="BK236" s="29" t="s">
        <v>275</v>
      </c>
      <c r="BL236" s="29" t="s">
        <v>275</v>
      </c>
      <c r="BM236" s="29" t="s">
        <v>275</v>
      </c>
      <c r="BN236" s="29" t="s">
        <v>275</v>
      </c>
      <c r="BO236" s="29" t="s">
        <v>275</v>
      </c>
      <c r="BP236" s="29" t="s">
        <v>275</v>
      </c>
      <c r="BQ236" s="29" t="s">
        <v>275</v>
      </c>
      <c r="BR236" s="29" t="s">
        <v>275</v>
      </c>
      <c r="BS236" s="29" t="s">
        <v>275</v>
      </c>
      <c r="BT236" s="29" t="s">
        <v>275</v>
      </c>
      <c r="BU236" s="29" t="s">
        <v>275</v>
      </c>
      <c r="BV236" s="29" t="s">
        <v>275</v>
      </c>
      <c r="BW236" s="29" t="s">
        <v>275</v>
      </c>
      <c r="BX236" s="29" t="s">
        <v>275</v>
      </c>
      <c r="BY236" s="27" t="s">
        <v>916</v>
      </c>
      <c r="BZ236" s="27" t="s">
        <v>917</v>
      </c>
      <c r="CA236" s="27"/>
    </row>
    <row r="237" spans="1:79">
      <c r="A237" s="27" t="s">
        <v>918</v>
      </c>
      <c r="B237" s="27" t="s">
        <v>919</v>
      </c>
      <c r="C237" s="27" t="s">
        <v>274</v>
      </c>
      <c r="D237" s="27" t="s">
        <v>321</v>
      </c>
      <c r="E237" s="27" t="s">
        <v>282</v>
      </c>
      <c r="F237" s="29">
        <v>3.98</v>
      </c>
      <c r="G237" s="29">
        <v>5.84</v>
      </c>
      <c r="H237" s="29">
        <v>4.5599999999999996</v>
      </c>
      <c r="I237" s="29">
        <v>6.06</v>
      </c>
      <c r="J237" s="29">
        <v>6.33</v>
      </c>
      <c r="K237" s="29">
        <v>7.1</v>
      </c>
      <c r="L237" s="29">
        <v>5.92</v>
      </c>
      <c r="M237" s="29">
        <v>5.0199999999999996</v>
      </c>
      <c r="N237" s="29">
        <v>6.68</v>
      </c>
      <c r="O237" s="29">
        <v>4.1900000000000004</v>
      </c>
      <c r="P237" s="29">
        <v>5.72</v>
      </c>
      <c r="Q237" s="29">
        <v>7.14</v>
      </c>
      <c r="R237" s="29">
        <v>8.2100000000000009</v>
      </c>
      <c r="S237" s="29">
        <v>8.25</v>
      </c>
      <c r="T237" s="29">
        <v>14.13</v>
      </c>
      <c r="U237" s="29">
        <v>13.61</v>
      </c>
      <c r="V237" s="29">
        <v>20.13</v>
      </c>
      <c r="W237" s="29">
        <v>25.06</v>
      </c>
      <c r="X237" s="29">
        <v>13.32</v>
      </c>
      <c r="Y237" s="29">
        <v>10.41</v>
      </c>
      <c r="Z237" s="29">
        <v>15.41</v>
      </c>
      <c r="AA237" s="29">
        <v>10.81</v>
      </c>
      <c r="AB237" s="30">
        <v>30.7</v>
      </c>
      <c r="AC237" s="30">
        <v>18.5</v>
      </c>
      <c r="AD237" s="30">
        <v>7.75</v>
      </c>
      <c r="AE237" s="30">
        <v>9</v>
      </c>
      <c r="AF237" s="30">
        <v>22.35</v>
      </c>
      <c r="AG237" s="30">
        <v>65.599999999999994</v>
      </c>
      <c r="AH237" s="30">
        <v>18.3</v>
      </c>
      <c r="AI237" s="30">
        <v>28.6</v>
      </c>
      <c r="AJ237" s="30">
        <v>28</v>
      </c>
      <c r="AK237" s="30">
        <v>48.55</v>
      </c>
      <c r="AL237" s="30">
        <v>37</v>
      </c>
      <c r="AM237" s="30">
        <v>31.5</v>
      </c>
      <c r="AN237" s="30">
        <v>9.35</v>
      </c>
      <c r="AO237" s="30">
        <v>17</v>
      </c>
      <c r="AP237" s="30">
        <v>22.25</v>
      </c>
      <c r="AQ237" s="30">
        <v>25.5</v>
      </c>
      <c r="AR237" s="30">
        <v>29.25</v>
      </c>
      <c r="AS237" s="30">
        <v>25.25</v>
      </c>
      <c r="AT237" s="30">
        <v>64.75</v>
      </c>
      <c r="AU237" s="30">
        <v>47.25</v>
      </c>
      <c r="AV237" s="30">
        <v>44</v>
      </c>
      <c r="AW237" s="31">
        <v>49</v>
      </c>
      <c r="AX237" s="31">
        <v>38</v>
      </c>
      <c r="AY237" s="31">
        <v>31.5</v>
      </c>
      <c r="AZ237" s="31">
        <v>29</v>
      </c>
      <c r="BA237" s="31">
        <v>29</v>
      </c>
      <c r="BB237" s="29" t="s">
        <v>275</v>
      </c>
      <c r="BC237" s="29" t="s">
        <v>275</v>
      </c>
      <c r="BD237" s="29" t="s">
        <v>275</v>
      </c>
      <c r="BE237" s="29" t="s">
        <v>275</v>
      </c>
      <c r="BF237" s="29" t="s">
        <v>275</v>
      </c>
      <c r="BG237" s="29" t="s">
        <v>275</v>
      </c>
      <c r="BH237" s="29" t="s">
        <v>275</v>
      </c>
      <c r="BI237" s="29" t="s">
        <v>275</v>
      </c>
      <c r="BJ237" s="29" t="s">
        <v>275</v>
      </c>
      <c r="BK237" s="29" t="s">
        <v>275</v>
      </c>
      <c r="BL237" s="29" t="s">
        <v>275</v>
      </c>
      <c r="BM237" s="29" t="s">
        <v>275</v>
      </c>
      <c r="BN237" s="29" t="s">
        <v>275</v>
      </c>
      <c r="BO237" s="29" t="s">
        <v>275</v>
      </c>
      <c r="BP237" s="29" t="s">
        <v>275</v>
      </c>
      <c r="BQ237" s="29" t="s">
        <v>275</v>
      </c>
      <c r="BR237" s="29" t="s">
        <v>275</v>
      </c>
      <c r="BS237" s="29" t="s">
        <v>275</v>
      </c>
      <c r="BT237" s="29" t="s">
        <v>275</v>
      </c>
      <c r="BU237" s="29" t="s">
        <v>275</v>
      </c>
      <c r="BV237" s="29" t="s">
        <v>275</v>
      </c>
      <c r="BW237" s="29" t="s">
        <v>275</v>
      </c>
      <c r="BX237" s="29" t="s">
        <v>275</v>
      </c>
      <c r="BY237" s="27" t="s">
        <v>916</v>
      </c>
      <c r="BZ237" s="27" t="s">
        <v>920</v>
      </c>
      <c r="CA237" s="27"/>
    </row>
    <row r="238" spans="1:79">
      <c r="A238" s="27" t="s">
        <v>921</v>
      </c>
      <c r="B238" s="27" t="s">
        <v>922</v>
      </c>
      <c r="C238" s="27" t="s">
        <v>274</v>
      </c>
      <c r="D238" s="27" t="s">
        <v>321</v>
      </c>
      <c r="E238" s="27" t="s">
        <v>282</v>
      </c>
      <c r="F238" s="29">
        <v>0.55000000000000004</v>
      </c>
      <c r="G238" s="29">
        <v>1.01</v>
      </c>
      <c r="H238" s="29">
        <v>0.45</v>
      </c>
      <c r="I238" s="29">
        <v>1.56</v>
      </c>
      <c r="J238" s="29">
        <v>1.1000000000000001</v>
      </c>
      <c r="K238" s="29">
        <v>1.6</v>
      </c>
      <c r="L238" s="29">
        <v>2.34</v>
      </c>
      <c r="M238" s="29">
        <v>2.17</v>
      </c>
      <c r="N238" s="29">
        <v>1.51</v>
      </c>
      <c r="O238" s="29">
        <v>1.72</v>
      </c>
      <c r="P238" s="29">
        <v>1.1200000000000001</v>
      </c>
      <c r="Q238" s="29">
        <v>0.79</v>
      </c>
      <c r="R238" s="29">
        <v>1.89</v>
      </c>
      <c r="S238" s="29">
        <v>2.27</v>
      </c>
      <c r="T238" s="29">
        <v>2.0499999999999998</v>
      </c>
      <c r="U238" s="29">
        <v>3.46</v>
      </c>
      <c r="V238" s="29">
        <v>3.56</v>
      </c>
      <c r="W238" s="29">
        <v>4.05</v>
      </c>
      <c r="X238" s="29">
        <v>0</v>
      </c>
      <c r="Y238" s="29">
        <v>0.98</v>
      </c>
      <c r="Z238" s="29">
        <v>7.54</v>
      </c>
      <c r="AA238" s="29">
        <v>5</v>
      </c>
      <c r="AB238" s="30">
        <v>11</v>
      </c>
      <c r="AC238" s="30">
        <v>6</v>
      </c>
      <c r="AD238" s="30">
        <v>0.5</v>
      </c>
      <c r="AE238" s="30">
        <v>0.25</v>
      </c>
      <c r="AF238" s="30">
        <v>7</v>
      </c>
      <c r="AG238" s="30">
        <v>8</v>
      </c>
      <c r="AH238" s="30">
        <v>1.25</v>
      </c>
      <c r="AI238" s="30">
        <v>4.5</v>
      </c>
      <c r="AJ238" s="30">
        <v>5</v>
      </c>
      <c r="AK238" s="30">
        <v>20</v>
      </c>
      <c r="AL238" s="30">
        <v>8</v>
      </c>
      <c r="AM238" s="30">
        <v>5.5</v>
      </c>
      <c r="AN238" s="30">
        <v>2.5</v>
      </c>
      <c r="AO238" s="30">
        <v>6.5</v>
      </c>
      <c r="AP238" s="30">
        <v>7</v>
      </c>
      <c r="AQ238" s="30">
        <v>8</v>
      </c>
      <c r="AR238" s="30">
        <v>8.5</v>
      </c>
      <c r="AS238" s="30">
        <v>9</v>
      </c>
      <c r="AT238" s="30">
        <v>9.5</v>
      </c>
      <c r="AU238" s="30">
        <v>10</v>
      </c>
      <c r="AV238" s="30">
        <v>15</v>
      </c>
      <c r="AW238" s="31">
        <v>9</v>
      </c>
      <c r="AX238" s="31">
        <v>9</v>
      </c>
      <c r="AY238" s="31">
        <v>8.5</v>
      </c>
      <c r="AZ238" s="31">
        <v>8.5</v>
      </c>
      <c r="BA238" s="31">
        <v>8.5</v>
      </c>
      <c r="BB238" s="29" t="s">
        <v>275</v>
      </c>
      <c r="BC238" s="29" t="s">
        <v>275</v>
      </c>
      <c r="BD238" s="29" t="s">
        <v>275</v>
      </c>
      <c r="BE238" s="29" t="s">
        <v>275</v>
      </c>
      <c r="BF238" s="29" t="s">
        <v>275</v>
      </c>
      <c r="BG238" s="29" t="s">
        <v>275</v>
      </c>
      <c r="BH238" s="29" t="s">
        <v>275</v>
      </c>
      <c r="BI238" s="29" t="s">
        <v>275</v>
      </c>
      <c r="BJ238" s="29" t="s">
        <v>275</v>
      </c>
      <c r="BK238" s="29" t="s">
        <v>275</v>
      </c>
      <c r="BL238" s="29" t="s">
        <v>275</v>
      </c>
      <c r="BM238" s="29" t="s">
        <v>275</v>
      </c>
      <c r="BN238" s="29" t="s">
        <v>275</v>
      </c>
      <c r="BO238" s="29" t="s">
        <v>275</v>
      </c>
      <c r="BP238" s="29" t="s">
        <v>275</v>
      </c>
      <c r="BQ238" s="29" t="s">
        <v>275</v>
      </c>
      <c r="BR238" s="29" t="s">
        <v>275</v>
      </c>
      <c r="BS238" s="29" t="s">
        <v>275</v>
      </c>
      <c r="BT238" s="29" t="s">
        <v>275</v>
      </c>
      <c r="BU238" s="29" t="s">
        <v>275</v>
      </c>
      <c r="BV238" s="29" t="s">
        <v>275</v>
      </c>
      <c r="BW238" s="29" t="s">
        <v>275</v>
      </c>
      <c r="BX238" s="29" t="s">
        <v>275</v>
      </c>
      <c r="BY238" s="27" t="s">
        <v>923</v>
      </c>
      <c r="BZ238" s="27" t="s">
        <v>924</v>
      </c>
      <c r="CA238" s="27"/>
    </row>
    <row r="239" spans="1:79">
      <c r="A239" s="27" t="s">
        <v>925</v>
      </c>
      <c r="B239" s="27" t="s">
        <v>926</v>
      </c>
      <c r="C239" s="27" t="s">
        <v>274</v>
      </c>
      <c r="D239" s="27" t="s">
        <v>321</v>
      </c>
      <c r="E239" s="27" t="s">
        <v>282</v>
      </c>
      <c r="F239" s="29">
        <v>3.38</v>
      </c>
      <c r="G239" s="29">
        <v>4.83</v>
      </c>
      <c r="H239" s="29">
        <v>4.07</v>
      </c>
      <c r="I239" s="29">
        <v>4.4000000000000004</v>
      </c>
      <c r="J239" s="29">
        <v>4.5999999999999996</v>
      </c>
      <c r="K239" s="29">
        <v>4.32</v>
      </c>
      <c r="L239" s="29">
        <v>3.05</v>
      </c>
      <c r="M239" s="29">
        <v>2.69</v>
      </c>
      <c r="N239" s="29">
        <v>5.17</v>
      </c>
      <c r="O239" s="29">
        <v>2.17</v>
      </c>
      <c r="P239" s="29">
        <v>3.23</v>
      </c>
      <c r="Q239" s="29">
        <v>3.43</v>
      </c>
      <c r="R239" s="29">
        <v>3.71</v>
      </c>
      <c r="S239" s="29">
        <v>1.38</v>
      </c>
      <c r="T239" s="29">
        <v>1.23</v>
      </c>
      <c r="U239" s="29">
        <v>0.71</v>
      </c>
      <c r="V239" s="29">
        <v>0.89</v>
      </c>
      <c r="W239" s="29">
        <v>6.55</v>
      </c>
      <c r="X239" s="29">
        <v>6.92</v>
      </c>
      <c r="Y239" s="29">
        <v>5.56</v>
      </c>
      <c r="Z239" s="29">
        <v>2.0099999999999998</v>
      </c>
      <c r="AA239" s="29">
        <v>0.73</v>
      </c>
      <c r="AB239" s="30">
        <v>14.2</v>
      </c>
      <c r="AC239" s="30">
        <v>1</v>
      </c>
      <c r="AD239" s="30">
        <v>0.5</v>
      </c>
      <c r="AE239" s="30">
        <v>0.25</v>
      </c>
      <c r="AF239" s="30">
        <v>0.1</v>
      </c>
      <c r="AG239" s="30">
        <v>0.1</v>
      </c>
      <c r="AH239" s="30">
        <v>0.05</v>
      </c>
      <c r="AI239" s="30">
        <v>0.1</v>
      </c>
      <c r="AJ239" s="30">
        <v>0.5</v>
      </c>
      <c r="AK239" s="30">
        <v>0.55000000000000004</v>
      </c>
      <c r="AL239" s="30">
        <v>0</v>
      </c>
      <c r="AM239" s="30">
        <v>0</v>
      </c>
      <c r="AN239" s="30">
        <v>1.85</v>
      </c>
      <c r="AO239" s="30">
        <v>0.5</v>
      </c>
      <c r="AP239" s="30">
        <v>0.25</v>
      </c>
      <c r="AQ239" s="30">
        <v>0.5</v>
      </c>
      <c r="AR239" s="30">
        <v>0.25</v>
      </c>
      <c r="AS239" s="30">
        <v>0.25</v>
      </c>
      <c r="AT239" s="30">
        <v>0.25</v>
      </c>
      <c r="AU239" s="30">
        <v>0.25</v>
      </c>
      <c r="AV239" s="30">
        <v>0</v>
      </c>
      <c r="AW239" s="31">
        <v>12</v>
      </c>
      <c r="AX239" s="31">
        <v>10</v>
      </c>
      <c r="AY239" s="31">
        <v>7</v>
      </c>
      <c r="AZ239" s="31">
        <v>3.5</v>
      </c>
      <c r="BA239" s="31">
        <v>3.5</v>
      </c>
      <c r="BB239" s="29" t="s">
        <v>275</v>
      </c>
      <c r="BC239" s="29" t="s">
        <v>275</v>
      </c>
      <c r="BD239" s="29" t="s">
        <v>275</v>
      </c>
      <c r="BE239" s="29" t="s">
        <v>275</v>
      </c>
      <c r="BF239" s="29" t="s">
        <v>275</v>
      </c>
      <c r="BG239" s="29" t="s">
        <v>275</v>
      </c>
      <c r="BH239" s="29" t="s">
        <v>275</v>
      </c>
      <c r="BI239" s="29" t="s">
        <v>275</v>
      </c>
      <c r="BJ239" s="29" t="s">
        <v>275</v>
      </c>
      <c r="BK239" s="29" t="s">
        <v>275</v>
      </c>
      <c r="BL239" s="29" t="s">
        <v>275</v>
      </c>
      <c r="BM239" s="29" t="s">
        <v>275</v>
      </c>
      <c r="BN239" s="29" t="s">
        <v>275</v>
      </c>
      <c r="BO239" s="29" t="s">
        <v>275</v>
      </c>
      <c r="BP239" s="29" t="s">
        <v>275</v>
      </c>
      <c r="BQ239" s="29" t="s">
        <v>275</v>
      </c>
      <c r="BR239" s="29" t="s">
        <v>275</v>
      </c>
      <c r="BS239" s="29" t="s">
        <v>275</v>
      </c>
      <c r="BT239" s="29" t="s">
        <v>275</v>
      </c>
      <c r="BU239" s="29" t="s">
        <v>275</v>
      </c>
      <c r="BV239" s="29" t="s">
        <v>275</v>
      </c>
      <c r="BW239" s="29" t="s">
        <v>275</v>
      </c>
      <c r="BX239" s="29" t="s">
        <v>275</v>
      </c>
      <c r="BY239" s="27" t="s">
        <v>923</v>
      </c>
      <c r="BZ239" s="27" t="s">
        <v>927</v>
      </c>
      <c r="CA239" s="27"/>
    </row>
    <row r="240" spans="1:79">
      <c r="A240" s="27" t="s">
        <v>928</v>
      </c>
      <c r="B240" s="27" t="s">
        <v>929</v>
      </c>
      <c r="C240" s="27" t="s">
        <v>274</v>
      </c>
      <c r="D240" s="27" t="s">
        <v>321</v>
      </c>
      <c r="E240" s="27" t="s">
        <v>282</v>
      </c>
      <c r="F240" s="29">
        <v>0.04</v>
      </c>
      <c r="G240" s="29">
        <v>0</v>
      </c>
      <c r="H240" s="29">
        <v>0.04</v>
      </c>
      <c r="I240" s="29">
        <v>0.11</v>
      </c>
      <c r="J240" s="29">
        <v>0.62</v>
      </c>
      <c r="K240" s="29">
        <v>1.18</v>
      </c>
      <c r="L240" s="29">
        <v>0.54</v>
      </c>
      <c r="M240" s="29">
        <v>0.15</v>
      </c>
      <c r="N240" s="29">
        <v>0</v>
      </c>
      <c r="O240" s="29">
        <v>0.3</v>
      </c>
      <c r="P240" s="29">
        <v>1.37</v>
      </c>
      <c r="Q240" s="29">
        <v>2.93</v>
      </c>
      <c r="R240" s="29">
        <v>2.61</v>
      </c>
      <c r="S240" s="29">
        <v>4.5999999999999996</v>
      </c>
      <c r="T240" s="29">
        <v>10.85</v>
      </c>
      <c r="U240" s="29">
        <v>9.44</v>
      </c>
      <c r="V240" s="29">
        <v>15.68</v>
      </c>
      <c r="W240" s="29">
        <v>14.46</v>
      </c>
      <c r="X240" s="29">
        <v>6.4</v>
      </c>
      <c r="Y240" s="29">
        <v>3.88</v>
      </c>
      <c r="Z240" s="29">
        <v>5.87</v>
      </c>
      <c r="AA240" s="29">
        <v>5.07</v>
      </c>
      <c r="AB240" s="30">
        <v>5.5</v>
      </c>
      <c r="AC240" s="30">
        <v>11.5</v>
      </c>
      <c r="AD240" s="30">
        <v>6.75</v>
      </c>
      <c r="AE240" s="30">
        <v>8.5</v>
      </c>
      <c r="AF240" s="30">
        <v>15.25</v>
      </c>
      <c r="AG240" s="30">
        <v>57.5</v>
      </c>
      <c r="AH240" s="30">
        <v>17</v>
      </c>
      <c r="AI240" s="30">
        <v>24</v>
      </c>
      <c r="AJ240" s="30">
        <v>22.5</v>
      </c>
      <c r="AK240" s="30">
        <v>28</v>
      </c>
      <c r="AL240" s="30">
        <v>29</v>
      </c>
      <c r="AM240" s="30">
        <v>26</v>
      </c>
      <c r="AN240" s="30">
        <v>5</v>
      </c>
      <c r="AO240" s="30">
        <v>10</v>
      </c>
      <c r="AP240" s="30">
        <v>15</v>
      </c>
      <c r="AQ240" s="30">
        <v>17</v>
      </c>
      <c r="AR240" s="30">
        <v>20.5</v>
      </c>
      <c r="AS240" s="30">
        <v>16</v>
      </c>
      <c r="AT240" s="30">
        <v>55</v>
      </c>
      <c r="AU240" s="30">
        <v>37</v>
      </c>
      <c r="AV240" s="30">
        <v>29</v>
      </c>
      <c r="AW240" s="31">
        <v>28</v>
      </c>
      <c r="AX240" s="31">
        <v>19</v>
      </c>
      <c r="AY240" s="31">
        <v>16</v>
      </c>
      <c r="AZ240" s="31">
        <v>17</v>
      </c>
      <c r="BA240" s="31">
        <v>17</v>
      </c>
      <c r="BB240" s="29" t="s">
        <v>275</v>
      </c>
      <c r="BC240" s="29" t="s">
        <v>275</v>
      </c>
      <c r="BD240" s="29" t="s">
        <v>275</v>
      </c>
      <c r="BE240" s="29" t="s">
        <v>275</v>
      </c>
      <c r="BF240" s="29" t="s">
        <v>275</v>
      </c>
      <c r="BG240" s="29" t="s">
        <v>275</v>
      </c>
      <c r="BH240" s="29" t="s">
        <v>275</v>
      </c>
      <c r="BI240" s="29" t="s">
        <v>275</v>
      </c>
      <c r="BJ240" s="29" t="s">
        <v>275</v>
      </c>
      <c r="BK240" s="29" t="s">
        <v>275</v>
      </c>
      <c r="BL240" s="29" t="s">
        <v>275</v>
      </c>
      <c r="BM240" s="29" t="s">
        <v>275</v>
      </c>
      <c r="BN240" s="29" t="s">
        <v>275</v>
      </c>
      <c r="BO240" s="29" t="s">
        <v>275</v>
      </c>
      <c r="BP240" s="29" t="s">
        <v>275</v>
      </c>
      <c r="BQ240" s="29" t="s">
        <v>275</v>
      </c>
      <c r="BR240" s="29" t="s">
        <v>275</v>
      </c>
      <c r="BS240" s="29" t="s">
        <v>275</v>
      </c>
      <c r="BT240" s="29" t="s">
        <v>275</v>
      </c>
      <c r="BU240" s="29" t="s">
        <v>275</v>
      </c>
      <c r="BV240" s="29" t="s">
        <v>275</v>
      </c>
      <c r="BW240" s="29" t="s">
        <v>275</v>
      </c>
      <c r="BX240" s="29" t="s">
        <v>275</v>
      </c>
      <c r="BY240" s="27" t="s">
        <v>923</v>
      </c>
      <c r="BZ240" s="27" t="s">
        <v>930</v>
      </c>
      <c r="CA240" s="27"/>
    </row>
    <row r="241" spans="1:79">
      <c r="A241" s="27" t="s">
        <v>865</v>
      </c>
      <c r="B241" s="27" t="s">
        <v>866</v>
      </c>
      <c r="C241" s="27" t="s">
        <v>274</v>
      </c>
      <c r="D241" s="27" t="s">
        <v>321</v>
      </c>
      <c r="E241" s="27" t="s">
        <v>643</v>
      </c>
      <c r="F241" s="29">
        <v>0.01</v>
      </c>
      <c r="G241" s="29">
        <v>0.1</v>
      </c>
      <c r="H241" s="29">
        <v>7.0000000000000007E-2</v>
      </c>
      <c r="I241" s="29">
        <v>7.0000000000000007E-2</v>
      </c>
      <c r="J241" s="29">
        <v>0.11</v>
      </c>
      <c r="K241" s="29">
        <v>0.23</v>
      </c>
      <c r="L241" s="29">
        <v>0.46</v>
      </c>
      <c r="M241" s="29">
        <v>0.62</v>
      </c>
      <c r="N241" s="29">
        <v>1.01</v>
      </c>
      <c r="O241" s="29">
        <v>1.1200000000000001</v>
      </c>
      <c r="P241" s="29">
        <v>0.79</v>
      </c>
      <c r="Q241" s="29">
        <v>1.18</v>
      </c>
      <c r="R241" s="29">
        <v>0.73</v>
      </c>
      <c r="S241" s="29">
        <v>0.59</v>
      </c>
      <c r="T241" s="29">
        <v>0.81</v>
      </c>
      <c r="U241" s="29">
        <v>1.78</v>
      </c>
      <c r="V241" s="29">
        <v>2.33</v>
      </c>
      <c r="W241" s="29">
        <v>2.85</v>
      </c>
      <c r="X241" s="29">
        <v>5.41</v>
      </c>
      <c r="Y241" s="29">
        <v>9.33</v>
      </c>
      <c r="Z241" s="29">
        <v>9.2799999999999994</v>
      </c>
      <c r="AA241" s="29">
        <v>3.53</v>
      </c>
      <c r="AB241" s="29">
        <v>2.39</v>
      </c>
      <c r="AC241" s="29">
        <v>3.53</v>
      </c>
      <c r="AD241" s="29">
        <v>9.25</v>
      </c>
      <c r="AE241" s="29">
        <v>13.64</v>
      </c>
      <c r="AF241" s="29">
        <v>9.16</v>
      </c>
      <c r="AG241" s="29">
        <v>8.83</v>
      </c>
      <c r="AH241" s="29">
        <v>11.19</v>
      </c>
      <c r="AI241" s="29">
        <v>9.02</v>
      </c>
      <c r="AJ241" s="29">
        <v>9.5</v>
      </c>
      <c r="AK241" s="29">
        <v>9.77</v>
      </c>
      <c r="AL241" s="29">
        <v>9.5</v>
      </c>
      <c r="AM241" s="29">
        <v>12.77</v>
      </c>
      <c r="AN241" s="29">
        <v>9.27</v>
      </c>
      <c r="AO241" s="29">
        <v>4.0999999999999996</v>
      </c>
      <c r="AP241" s="29">
        <v>12.1</v>
      </c>
      <c r="AQ241" s="29">
        <v>17.91</v>
      </c>
      <c r="AR241" s="29">
        <v>12.18</v>
      </c>
      <c r="AS241" s="29">
        <v>9.6300000000000008</v>
      </c>
      <c r="AT241" s="29">
        <v>8.76</v>
      </c>
      <c r="AU241" s="29">
        <v>16.82</v>
      </c>
      <c r="AV241" s="30">
        <v>15.83</v>
      </c>
      <c r="AW241" s="31">
        <v>14.73</v>
      </c>
      <c r="AX241" s="31">
        <v>13.74</v>
      </c>
      <c r="AY241" s="31">
        <v>13.89</v>
      </c>
      <c r="AZ241" s="31">
        <v>14.19</v>
      </c>
      <c r="BA241" s="31">
        <v>14.43</v>
      </c>
      <c r="BB241" s="29" t="s">
        <v>275</v>
      </c>
      <c r="BC241" s="29" t="s">
        <v>275</v>
      </c>
      <c r="BD241" s="29" t="s">
        <v>275</v>
      </c>
      <c r="BE241" s="29" t="s">
        <v>275</v>
      </c>
      <c r="BF241" s="29" t="s">
        <v>275</v>
      </c>
      <c r="BG241" s="29" t="s">
        <v>275</v>
      </c>
      <c r="BH241" s="29" t="s">
        <v>275</v>
      </c>
      <c r="BI241" s="29" t="s">
        <v>275</v>
      </c>
      <c r="BJ241" s="29" t="s">
        <v>275</v>
      </c>
      <c r="BK241" s="29" t="s">
        <v>275</v>
      </c>
      <c r="BL241" s="29" t="s">
        <v>275</v>
      </c>
      <c r="BM241" s="29" t="s">
        <v>275</v>
      </c>
      <c r="BN241" s="29" t="s">
        <v>275</v>
      </c>
      <c r="BO241" s="29" t="s">
        <v>275</v>
      </c>
      <c r="BP241" s="29" t="s">
        <v>275</v>
      </c>
      <c r="BQ241" s="29" t="s">
        <v>275</v>
      </c>
      <c r="BR241" s="29" t="s">
        <v>275</v>
      </c>
      <c r="BS241" s="29" t="s">
        <v>275</v>
      </c>
      <c r="BT241" s="29" t="s">
        <v>275</v>
      </c>
      <c r="BU241" s="29" t="s">
        <v>275</v>
      </c>
      <c r="BV241" s="29" t="s">
        <v>275</v>
      </c>
      <c r="BW241" s="29" t="s">
        <v>275</v>
      </c>
      <c r="BX241" s="29" t="s">
        <v>275</v>
      </c>
      <c r="BY241" s="27" t="s">
        <v>655</v>
      </c>
      <c r="BZ241" s="27" t="s">
        <v>867</v>
      </c>
      <c r="CA241" s="27" t="s">
        <v>868</v>
      </c>
    </row>
    <row r="242" spans="1:79">
      <c r="A242" s="27" t="s">
        <v>931</v>
      </c>
      <c r="B242" s="27" t="s">
        <v>932</v>
      </c>
      <c r="C242" s="27" t="s">
        <v>274</v>
      </c>
      <c r="D242" s="27" t="s">
        <v>321</v>
      </c>
      <c r="E242" s="27" t="s">
        <v>643</v>
      </c>
      <c r="F242" s="29">
        <v>-0.03</v>
      </c>
      <c r="G242" s="29">
        <v>-0.05</v>
      </c>
      <c r="H242" s="29">
        <v>-0.15</v>
      </c>
      <c r="I242" s="29">
        <v>-0.13</v>
      </c>
      <c r="J242" s="29">
        <v>-0.05</v>
      </c>
      <c r="K242" s="29">
        <v>-0.59</v>
      </c>
      <c r="L242" s="29">
        <v>-1.23</v>
      </c>
      <c r="M242" s="29">
        <v>-0.52</v>
      </c>
      <c r="N242" s="29">
        <v>-0.64</v>
      </c>
      <c r="O242" s="29">
        <v>-0.6</v>
      </c>
      <c r="P242" s="29">
        <v>-1.05</v>
      </c>
      <c r="Q242" s="29">
        <v>-1.49</v>
      </c>
      <c r="R242" s="29">
        <v>-1.1599999999999999</v>
      </c>
      <c r="S242" s="29">
        <v>-1.34</v>
      </c>
      <c r="T242" s="29">
        <v>-2.46</v>
      </c>
      <c r="U242" s="29">
        <v>-3.55</v>
      </c>
      <c r="V242" s="29">
        <v>-4.67</v>
      </c>
      <c r="W242" s="29">
        <v>-4.45</v>
      </c>
      <c r="X242" s="29">
        <v>-4.2300000000000004</v>
      </c>
      <c r="Y242" s="29">
        <v>-3.79</v>
      </c>
      <c r="Z242" s="29">
        <v>-4.4800000000000004</v>
      </c>
      <c r="AA242" s="29">
        <v>-2.2000000000000002</v>
      </c>
      <c r="AB242" s="29">
        <v>-3.02</v>
      </c>
      <c r="AC242" s="29">
        <v>-4.1399999999999997</v>
      </c>
      <c r="AD242" s="29">
        <v>-5.65</v>
      </c>
      <c r="AE242" s="29">
        <v>-8.33</v>
      </c>
      <c r="AF242" s="29">
        <v>-12.56</v>
      </c>
      <c r="AG242" s="29">
        <v>-21.83</v>
      </c>
      <c r="AH242" s="29">
        <v>-19.54</v>
      </c>
      <c r="AI242" s="29">
        <v>-17.399999999999999</v>
      </c>
      <c r="AJ242" s="29">
        <v>-28.22</v>
      </c>
      <c r="AK242" s="29">
        <v>-29.65</v>
      </c>
      <c r="AL242" s="29">
        <v>-30.6</v>
      </c>
      <c r="AM242" s="29">
        <v>-28.32</v>
      </c>
      <c r="AN242" s="29">
        <v>-28</v>
      </c>
      <c r="AO242" s="29">
        <v>-23.69</v>
      </c>
      <c r="AP242" s="29">
        <v>-29.89</v>
      </c>
      <c r="AQ242" s="29">
        <v>-34.07</v>
      </c>
      <c r="AR242" s="29">
        <v>-38.22</v>
      </c>
      <c r="AS242" s="29">
        <v>-35.24</v>
      </c>
      <c r="AT242" s="29">
        <v>-34.83</v>
      </c>
      <c r="AU242" s="29">
        <v>-60.82</v>
      </c>
      <c r="AV242" s="30">
        <v>-57.21</v>
      </c>
      <c r="AW242" s="31">
        <v>-50.9</v>
      </c>
      <c r="AX242" s="31">
        <v>-55.48</v>
      </c>
      <c r="AY242" s="31">
        <v>-56.05</v>
      </c>
      <c r="AZ242" s="31">
        <v>-58.54</v>
      </c>
      <c r="BA242" s="31">
        <v>-59.14</v>
      </c>
      <c r="BB242" s="29" t="s">
        <v>275</v>
      </c>
      <c r="BC242" s="29" t="s">
        <v>275</v>
      </c>
      <c r="BD242" s="29" t="s">
        <v>275</v>
      </c>
      <c r="BE242" s="29" t="s">
        <v>275</v>
      </c>
      <c r="BF242" s="29" t="s">
        <v>275</v>
      </c>
      <c r="BG242" s="29" t="s">
        <v>275</v>
      </c>
      <c r="BH242" s="29" t="s">
        <v>275</v>
      </c>
      <c r="BI242" s="29" t="s">
        <v>275</v>
      </c>
      <c r="BJ242" s="29" t="s">
        <v>275</v>
      </c>
      <c r="BK242" s="29" t="s">
        <v>275</v>
      </c>
      <c r="BL242" s="29" t="s">
        <v>275</v>
      </c>
      <c r="BM242" s="29" t="s">
        <v>275</v>
      </c>
      <c r="BN242" s="29" t="s">
        <v>275</v>
      </c>
      <c r="BO242" s="29" t="s">
        <v>275</v>
      </c>
      <c r="BP242" s="29" t="s">
        <v>275</v>
      </c>
      <c r="BQ242" s="29" t="s">
        <v>275</v>
      </c>
      <c r="BR242" s="29" t="s">
        <v>275</v>
      </c>
      <c r="BS242" s="29" t="s">
        <v>275</v>
      </c>
      <c r="BT242" s="29" t="s">
        <v>275</v>
      </c>
      <c r="BU242" s="29" t="s">
        <v>275</v>
      </c>
      <c r="BV242" s="29" t="s">
        <v>275</v>
      </c>
      <c r="BW242" s="29" t="s">
        <v>275</v>
      </c>
      <c r="BX242" s="29" t="s">
        <v>275</v>
      </c>
      <c r="BY242" s="27" t="s">
        <v>655</v>
      </c>
      <c r="BZ242" s="27" t="s">
        <v>933</v>
      </c>
      <c r="CA242" s="27" t="s">
        <v>868</v>
      </c>
    </row>
    <row r="243" spans="1:79">
      <c r="A243" s="27" t="s">
        <v>934</v>
      </c>
      <c r="B243" s="27" t="s">
        <v>935</v>
      </c>
      <c r="C243" s="27" t="s">
        <v>274</v>
      </c>
      <c r="D243" s="27" t="s">
        <v>321</v>
      </c>
      <c r="E243" s="27" t="s">
        <v>643</v>
      </c>
      <c r="F243" s="29">
        <v>-0.02</v>
      </c>
      <c r="G243" s="29">
        <v>0.05</v>
      </c>
      <c r="H243" s="29">
        <v>-0.08</v>
      </c>
      <c r="I243" s="29">
        <v>-0.06</v>
      </c>
      <c r="J243" s="29">
        <v>0.06</v>
      </c>
      <c r="K243" s="29">
        <v>-0.36</v>
      </c>
      <c r="L243" s="29">
        <v>-0.77</v>
      </c>
      <c r="M243" s="29">
        <v>0.1</v>
      </c>
      <c r="N243" s="29">
        <v>0.37</v>
      </c>
      <c r="O243" s="29">
        <v>0.52</v>
      </c>
      <c r="P243" s="29">
        <v>-0.26</v>
      </c>
      <c r="Q243" s="29">
        <v>-0.31</v>
      </c>
      <c r="R243" s="29">
        <v>-0.43</v>
      </c>
      <c r="S243" s="29">
        <v>-0.75</v>
      </c>
      <c r="T243" s="29">
        <v>-1.65</v>
      </c>
      <c r="U243" s="29">
        <v>-1.77</v>
      </c>
      <c r="V243" s="29">
        <v>-2.34</v>
      </c>
      <c r="W243" s="29">
        <v>-1.6</v>
      </c>
      <c r="X243" s="29">
        <v>1.18</v>
      </c>
      <c r="Y243" s="29">
        <v>5.54</v>
      </c>
      <c r="Z243" s="29">
        <v>4.8</v>
      </c>
      <c r="AA243" s="29">
        <v>1.33</v>
      </c>
      <c r="AB243" s="29">
        <v>-0.63</v>
      </c>
      <c r="AC243" s="29">
        <v>-0.61</v>
      </c>
      <c r="AD243" s="29">
        <v>3.6</v>
      </c>
      <c r="AE243" s="29">
        <v>5.31</v>
      </c>
      <c r="AF243" s="29">
        <v>-3.4</v>
      </c>
      <c r="AG243" s="29">
        <v>-13</v>
      </c>
      <c r="AH243" s="29">
        <v>-8.35</v>
      </c>
      <c r="AI243" s="29">
        <v>-8.3800000000000008</v>
      </c>
      <c r="AJ243" s="29">
        <v>-18.72</v>
      </c>
      <c r="AK243" s="29">
        <v>-19.87</v>
      </c>
      <c r="AL243" s="29">
        <v>-21.1</v>
      </c>
      <c r="AM243" s="29">
        <v>-15.55</v>
      </c>
      <c r="AN243" s="29">
        <v>-18.72</v>
      </c>
      <c r="AO243" s="29">
        <v>-19.579999999999998</v>
      </c>
      <c r="AP243" s="29">
        <v>-17.79</v>
      </c>
      <c r="AQ243" s="29">
        <v>-16.16</v>
      </c>
      <c r="AR243" s="29">
        <v>-26.04</v>
      </c>
      <c r="AS243" s="29">
        <v>-25.6</v>
      </c>
      <c r="AT243" s="29">
        <v>-26.07</v>
      </c>
      <c r="AU243" s="29">
        <v>-44</v>
      </c>
      <c r="AV243" s="30">
        <v>-41.38</v>
      </c>
      <c r="AW243" s="31">
        <v>-36.17</v>
      </c>
      <c r="AX243" s="31">
        <v>-41.74</v>
      </c>
      <c r="AY243" s="31">
        <v>-42.16</v>
      </c>
      <c r="AZ243" s="31">
        <v>-44.35</v>
      </c>
      <c r="BA243" s="31">
        <v>-44.7</v>
      </c>
      <c r="BB243" s="29" t="s">
        <v>275</v>
      </c>
      <c r="BC243" s="29" t="s">
        <v>275</v>
      </c>
      <c r="BD243" s="29" t="s">
        <v>275</v>
      </c>
      <c r="BE243" s="29" t="s">
        <v>275</v>
      </c>
      <c r="BF243" s="29" t="s">
        <v>275</v>
      </c>
      <c r="BG243" s="29" t="s">
        <v>275</v>
      </c>
      <c r="BH243" s="29" t="s">
        <v>275</v>
      </c>
      <c r="BI243" s="29" t="s">
        <v>275</v>
      </c>
      <c r="BJ243" s="29" t="s">
        <v>275</v>
      </c>
      <c r="BK243" s="29" t="s">
        <v>275</v>
      </c>
      <c r="BL243" s="29" t="s">
        <v>275</v>
      </c>
      <c r="BM243" s="29" t="s">
        <v>275</v>
      </c>
      <c r="BN243" s="29" t="s">
        <v>275</v>
      </c>
      <c r="BO243" s="29" t="s">
        <v>275</v>
      </c>
      <c r="BP243" s="29" t="s">
        <v>275</v>
      </c>
      <c r="BQ243" s="29" t="s">
        <v>275</v>
      </c>
      <c r="BR243" s="29" t="s">
        <v>275</v>
      </c>
      <c r="BS243" s="29" t="s">
        <v>275</v>
      </c>
      <c r="BT243" s="29" t="s">
        <v>275</v>
      </c>
      <c r="BU243" s="29" t="s">
        <v>275</v>
      </c>
      <c r="BV243" s="29" t="s">
        <v>275</v>
      </c>
      <c r="BW243" s="29" t="s">
        <v>275</v>
      </c>
      <c r="BX243" s="29" t="s">
        <v>275</v>
      </c>
      <c r="BY243" s="27" t="s">
        <v>655</v>
      </c>
      <c r="BZ243" s="27" t="s">
        <v>936</v>
      </c>
      <c r="CA243" s="27" t="s">
        <v>868</v>
      </c>
    </row>
    <row r="244" spans="1:79">
      <c r="A244" s="27" t="s">
        <v>937</v>
      </c>
      <c r="B244" s="27" t="s">
        <v>938</v>
      </c>
      <c r="C244" s="27" t="s">
        <v>274</v>
      </c>
      <c r="D244" s="27" t="s">
        <v>321</v>
      </c>
      <c r="E244" s="27" t="s">
        <v>282</v>
      </c>
      <c r="F244" s="29">
        <v>0.13</v>
      </c>
      <c r="G244" s="29">
        <v>0.03</v>
      </c>
      <c r="H244" s="29">
        <v>-0.01</v>
      </c>
      <c r="I244" s="29">
        <v>0.55000000000000004</v>
      </c>
      <c r="J244" s="29">
        <v>0.83</v>
      </c>
      <c r="K244" s="29">
        <v>1.74</v>
      </c>
      <c r="L244" s="29">
        <v>-0.33</v>
      </c>
      <c r="M244" s="29">
        <v>-0.3</v>
      </c>
      <c r="N244" s="29">
        <v>-0.61</v>
      </c>
      <c r="O244" s="29">
        <v>0</v>
      </c>
      <c r="P244" s="29">
        <v>0.66</v>
      </c>
      <c r="Q244" s="29">
        <v>2.91</v>
      </c>
      <c r="R244" s="29">
        <v>5.87</v>
      </c>
      <c r="S244" s="29">
        <v>11.09</v>
      </c>
      <c r="T244" s="29">
        <v>8.7100000000000009</v>
      </c>
      <c r="U244" s="29">
        <v>14.62</v>
      </c>
      <c r="V244" s="29">
        <v>21.52</v>
      </c>
      <c r="W244" s="29">
        <v>13.31</v>
      </c>
      <c r="X244" s="29">
        <v>0.78</v>
      </c>
      <c r="Y244" s="29">
        <v>7.91</v>
      </c>
      <c r="Z244" s="29">
        <v>12.7</v>
      </c>
      <c r="AA244" s="29">
        <v>12.23</v>
      </c>
      <c r="AB244" s="29">
        <v>5.38</v>
      </c>
      <c r="AC244" s="29">
        <v>22.69</v>
      </c>
      <c r="AD244" s="29">
        <v>18.38</v>
      </c>
      <c r="AE244" s="29">
        <v>14.11</v>
      </c>
      <c r="AF244" s="29">
        <v>7.9</v>
      </c>
      <c r="AG244" s="29">
        <v>29.37</v>
      </c>
      <c r="AH244" s="29">
        <v>-25.9</v>
      </c>
      <c r="AI244" s="29">
        <v>49.79</v>
      </c>
      <c r="AJ244" s="29">
        <v>43.63</v>
      </c>
      <c r="AK244" s="29">
        <v>17.28</v>
      </c>
      <c r="AL244" s="29">
        <v>32.83</v>
      </c>
      <c r="AM244" s="29">
        <v>18.149999999999999</v>
      </c>
      <c r="AN244" s="29">
        <v>9.2100000000000009</v>
      </c>
      <c r="AO244" s="29">
        <v>-7.65</v>
      </c>
      <c r="AP244" s="29">
        <v>-3.77</v>
      </c>
      <c r="AQ244" s="29">
        <v>17.47</v>
      </c>
      <c r="AR244" s="29">
        <v>21.61</v>
      </c>
      <c r="AS244" s="29">
        <v>17.260000000000002</v>
      </c>
      <c r="AT244" s="29">
        <v>17.16</v>
      </c>
      <c r="AU244" s="29">
        <v>58.81</v>
      </c>
      <c r="AV244" s="30">
        <v>20.81</v>
      </c>
      <c r="AW244" s="31">
        <v>23.81</v>
      </c>
      <c r="AX244" s="31">
        <v>25.82</v>
      </c>
      <c r="AY244" s="31">
        <v>27.84</v>
      </c>
      <c r="AZ244" s="31">
        <v>26.84</v>
      </c>
      <c r="BA244" s="31">
        <v>28.84</v>
      </c>
      <c r="BB244" s="29" t="s">
        <v>275</v>
      </c>
      <c r="BC244" s="29" t="s">
        <v>275</v>
      </c>
      <c r="BD244" s="29" t="s">
        <v>275</v>
      </c>
      <c r="BE244" s="29" t="s">
        <v>275</v>
      </c>
      <c r="BF244" s="29" t="s">
        <v>275</v>
      </c>
      <c r="BG244" s="29" t="s">
        <v>275</v>
      </c>
      <c r="BH244" s="29" t="s">
        <v>275</v>
      </c>
      <c r="BI244" s="29" t="s">
        <v>275</v>
      </c>
      <c r="BJ244" s="29" t="s">
        <v>275</v>
      </c>
      <c r="BK244" s="29" t="s">
        <v>275</v>
      </c>
      <c r="BL244" s="29" t="s">
        <v>275</v>
      </c>
      <c r="BM244" s="29" t="s">
        <v>275</v>
      </c>
      <c r="BN244" s="29" t="s">
        <v>275</v>
      </c>
      <c r="BO244" s="29" t="s">
        <v>275</v>
      </c>
      <c r="BP244" s="29" t="s">
        <v>275</v>
      </c>
      <c r="BQ244" s="29" t="s">
        <v>275</v>
      </c>
      <c r="BR244" s="29" t="s">
        <v>275</v>
      </c>
      <c r="BS244" s="29" t="s">
        <v>275</v>
      </c>
      <c r="BT244" s="29" t="s">
        <v>275</v>
      </c>
      <c r="BU244" s="29" t="s">
        <v>275</v>
      </c>
      <c r="BV244" s="29" t="s">
        <v>275</v>
      </c>
      <c r="BW244" s="29" t="s">
        <v>275</v>
      </c>
      <c r="BX244" s="29" t="s">
        <v>275</v>
      </c>
      <c r="BY244" s="27" t="s">
        <v>655</v>
      </c>
      <c r="BZ244" s="27" t="s">
        <v>939</v>
      </c>
      <c r="CA244" s="27" t="s">
        <v>868</v>
      </c>
    </row>
    <row r="245" spans="1:79">
      <c r="A245" s="27" t="s">
        <v>940</v>
      </c>
      <c r="B245" s="27" t="s">
        <v>941</v>
      </c>
      <c r="C245" s="27" t="s">
        <v>274</v>
      </c>
      <c r="D245" s="27" t="s">
        <v>321</v>
      </c>
      <c r="E245" s="27" t="s">
        <v>282</v>
      </c>
      <c r="F245" s="29" t="s">
        <v>275</v>
      </c>
      <c r="G245" s="29" t="s">
        <v>275</v>
      </c>
      <c r="H245" s="29" t="s">
        <v>275</v>
      </c>
      <c r="I245" s="29" t="s">
        <v>275</v>
      </c>
      <c r="J245" s="29" t="s">
        <v>275</v>
      </c>
      <c r="K245" s="29" t="s">
        <v>275</v>
      </c>
      <c r="L245" s="29" t="s">
        <v>275</v>
      </c>
      <c r="M245" s="29" t="s">
        <v>275</v>
      </c>
      <c r="N245" s="29">
        <v>-0.47</v>
      </c>
      <c r="O245" s="29">
        <v>-0.71</v>
      </c>
      <c r="P245" s="29">
        <v>-0.5</v>
      </c>
      <c r="Q245" s="29">
        <v>0.2</v>
      </c>
      <c r="R245" s="29">
        <v>0.08</v>
      </c>
      <c r="S245" s="29">
        <v>-0.99</v>
      </c>
      <c r="T245" s="29">
        <v>-2.48</v>
      </c>
      <c r="U245" s="29">
        <v>-2.91</v>
      </c>
      <c r="V245" s="29">
        <v>-6.41</v>
      </c>
      <c r="W245" s="29">
        <v>1.08</v>
      </c>
      <c r="X245" s="29">
        <v>-2</v>
      </c>
      <c r="Y245" s="29">
        <v>1.28</v>
      </c>
      <c r="Z245" s="29">
        <v>-0.52</v>
      </c>
      <c r="AA245" s="29">
        <v>-5.52</v>
      </c>
      <c r="AB245" s="29">
        <v>-5.03</v>
      </c>
      <c r="AC245" s="29">
        <v>-5.4</v>
      </c>
      <c r="AD245" s="29">
        <v>-11.78</v>
      </c>
      <c r="AE245" s="29">
        <v>-17.63</v>
      </c>
      <c r="AF245" s="29">
        <v>-31.29</v>
      </c>
      <c r="AG245" s="29">
        <v>-56.44</v>
      </c>
      <c r="AH245" s="29">
        <v>23.48</v>
      </c>
      <c r="AI245" s="29">
        <v>1.4</v>
      </c>
      <c r="AJ245" s="29">
        <v>-1.27</v>
      </c>
      <c r="AK245" s="29">
        <v>-4.1399999999999997</v>
      </c>
      <c r="AL245" s="29">
        <v>-26.08</v>
      </c>
      <c r="AM245" s="29">
        <v>-27.49</v>
      </c>
      <c r="AN245" s="29">
        <v>-39.82</v>
      </c>
      <c r="AO245" s="29">
        <v>-41.88</v>
      </c>
      <c r="AP245" s="29">
        <v>-63.2</v>
      </c>
      <c r="AQ245" s="29">
        <v>-75.33</v>
      </c>
      <c r="AR245" s="29">
        <v>-69.03</v>
      </c>
      <c r="AS245" s="29">
        <v>-59.64</v>
      </c>
      <c r="AT245" s="29">
        <v>-58.91</v>
      </c>
      <c r="AU245" s="29">
        <v>-78.41</v>
      </c>
      <c r="AV245" s="30">
        <v>-68.41</v>
      </c>
      <c r="AW245" s="31">
        <v>-54.41</v>
      </c>
      <c r="AX245" s="31">
        <v>-48.41</v>
      </c>
      <c r="AY245" s="31">
        <v>-49.41</v>
      </c>
      <c r="AZ245" s="31">
        <v>-50.91</v>
      </c>
      <c r="BA245" s="31">
        <v>-46.91</v>
      </c>
      <c r="BB245" s="29" t="s">
        <v>275</v>
      </c>
      <c r="BC245" s="29" t="s">
        <v>275</v>
      </c>
      <c r="BD245" s="29" t="s">
        <v>275</v>
      </c>
      <c r="BE245" s="29" t="s">
        <v>275</v>
      </c>
      <c r="BF245" s="29" t="s">
        <v>275</v>
      </c>
      <c r="BG245" s="29" t="s">
        <v>275</v>
      </c>
      <c r="BH245" s="29" t="s">
        <v>275</v>
      </c>
      <c r="BI245" s="29" t="s">
        <v>275</v>
      </c>
      <c r="BJ245" s="29" t="s">
        <v>275</v>
      </c>
      <c r="BK245" s="29" t="s">
        <v>275</v>
      </c>
      <c r="BL245" s="29" t="s">
        <v>275</v>
      </c>
      <c r="BM245" s="29" t="s">
        <v>275</v>
      </c>
      <c r="BN245" s="29" t="s">
        <v>275</v>
      </c>
      <c r="BO245" s="29" t="s">
        <v>275</v>
      </c>
      <c r="BP245" s="29" t="s">
        <v>275</v>
      </c>
      <c r="BQ245" s="29" t="s">
        <v>275</v>
      </c>
      <c r="BR245" s="29" t="s">
        <v>275</v>
      </c>
      <c r="BS245" s="29" t="s">
        <v>275</v>
      </c>
      <c r="BT245" s="29" t="s">
        <v>275</v>
      </c>
      <c r="BU245" s="29" t="s">
        <v>275</v>
      </c>
      <c r="BV245" s="29" t="s">
        <v>275</v>
      </c>
      <c r="BW245" s="29" t="s">
        <v>275</v>
      </c>
      <c r="BX245" s="29" t="s">
        <v>275</v>
      </c>
      <c r="BY245" s="27" t="s">
        <v>655</v>
      </c>
      <c r="BZ245" s="27" t="s">
        <v>942</v>
      </c>
      <c r="CA245" s="27" t="s">
        <v>868</v>
      </c>
    </row>
    <row r="246" spans="1:79">
      <c r="A246" s="27" t="s">
        <v>943</v>
      </c>
      <c r="B246" s="27" t="s">
        <v>944</v>
      </c>
      <c r="C246" s="27" t="s">
        <v>274</v>
      </c>
      <c r="D246" s="27" t="s">
        <v>321</v>
      </c>
      <c r="E246" s="27" t="s">
        <v>282</v>
      </c>
      <c r="F246" s="29" t="s">
        <v>275</v>
      </c>
      <c r="G246" s="29" t="s">
        <v>275</v>
      </c>
      <c r="H246" s="29" t="s">
        <v>275</v>
      </c>
      <c r="I246" s="29" t="s">
        <v>275</v>
      </c>
      <c r="J246" s="29" t="s">
        <v>275</v>
      </c>
      <c r="K246" s="29" t="s">
        <v>275</v>
      </c>
      <c r="L246" s="29" t="s">
        <v>275</v>
      </c>
      <c r="M246" s="29" t="s">
        <v>275</v>
      </c>
      <c r="N246" s="29">
        <v>-1.08</v>
      </c>
      <c r="O246" s="29">
        <v>-0.71</v>
      </c>
      <c r="P246" s="29">
        <v>0.16</v>
      </c>
      <c r="Q246" s="29">
        <v>3.1</v>
      </c>
      <c r="R246" s="29">
        <v>5.95</v>
      </c>
      <c r="S246" s="29">
        <v>10.1</v>
      </c>
      <c r="T246" s="29">
        <v>6.23</v>
      </c>
      <c r="U246" s="29">
        <v>11.71</v>
      </c>
      <c r="V246" s="29">
        <v>15.1</v>
      </c>
      <c r="W246" s="29">
        <v>14.38</v>
      </c>
      <c r="X246" s="29">
        <v>-1.22</v>
      </c>
      <c r="Y246" s="29">
        <v>9.19</v>
      </c>
      <c r="Z246" s="29">
        <v>12.18</v>
      </c>
      <c r="AA246" s="29">
        <v>6.71</v>
      </c>
      <c r="AB246" s="29">
        <v>0.34</v>
      </c>
      <c r="AC246" s="29">
        <v>17.29</v>
      </c>
      <c r="AD246" s="29">
        <v>6.6</v>
      </c>
      <c r="AE246" s="29">
        <v>-3.52</v>
      </c>
      <c r="AF246" s="29">
        <v>-23.39</v>
      </c>
      <c r="AG246" s="29">
        <v>-27.08</v>
      </c>
      <c r="AH246" s="29">
        <v>-2.42</v>
      </c>
      <c r="AI246" s="29">
        <v>51.19</v>
      </c>
      <c r="AJ246" s="29">
        <v>42.36</v>
      </c>
      <c r="AK246" s="29">
        <v>13.14</v>
      </c>
      <c r="AL246" s="29">
        <v>6.75</v>
      </c>
      <c r="AM246" s="29">
        <v>-9.34</v>
      </c>
      <c r="AN246" s="29">
        <v>-30.61</v>
      </c>
      <c r="AO246" s="29">
        <v>-49.53</v>
      </c>
      <c r="AP246" s="29">
        <v>-66.97</v>
      </c>
      <c r="AQ246" s="29">
        <v>-57.85</v>
      </c>
      <c r="AR246" s="29">
        <v>-47.42</v>
      </c>
      <c r="AS246" s="29">
        <v>-42.38</v>
      </c>
      <c r="AT246" s="29">
        <v>-41.74</v>
      </c>
      <c r="AU246" s="29">
        <v>-19.61</v>
      </c>
      <c r="AV246" s="30">
        <v>-47.61</v>
      </c>
      <c r="AW246" s="31">
        <v>-30.61</v>
      </c>
      <c r="AX246" s="31">
        <v>-22.59</v>
      </c>
      <c r="AY246" s="31">
        <v>-21.58</v>
      </c>
      <c r="AZ246" s="31">
        <v>-24.08</v>
      </c>
      <c r="BA246" s="31">
        <v>-18.079999999999998</v>
      </c>
      <c r="BB246" s="29" t="s">
        <v>275</v>
      </c>
      <c r="BC246" s="29" t="s">
        <v>275</v>
      </c>
      <c r="BD246" s="29" t="s">
        <v>275</v>
      </c>
      <c r="BE246" s="29" t="s">
        <v>275</v>
      </c>
      <c r="BF246" s="29" t="s">
        <v>275</v>
      </c>
      <c r="BG246" s="29" t="s">
        <v>275</v>
      </c>
      <c r="BH246" s="29" t="s">
        <v>275</v>
      </c>
      <c r="BI246" s="29" t="s">
        <v>275</v>
      </c>
      <c r="BJ246" s="29" t="s">
        <v>275</v>
      </c>
      <c r="BK246" s="29" t="s">
        <v>275</v>
      </c>
      <c r="BL246" s="29" t="s">
        <v>275</v>
      </c>
      <c r="BM246" s="29" t="s">
        <v>275</v>
      </c>
      <c r="BN246" s="29" t="s">
        <v>275</v>
      </c>
      <c r="BO246" s="29" t="s">
        <v>275</v>
      </c>
      <c r="BP246" s="29" t="s">
        <v>275</v>
      </c>
      <c r="BQ246" s="29" t="s">
        <v>275</v>
      </c>
      <c r="BR246" s="29" t="s">
        <v>275</v>
      </c>
      <c r="BS246" s="29" t="s">
        <v>275</v>
      </c>
      <c r="BT246" s="29" t="s">
        <v>275</v>
      </c>
      <c r="BU246" s="29" t="s">
        <v>275</v>
      </c>
      <c r="BV246" s="29" t="s">
        <v>275</v>
      </c>
      <c r="BW246" s="29" t="s">
        <v>275</v>
      </c>
      <c r="BX246" s="29" t="s">
        <v>275</v>
      </c>
      <c r="BY246" s="27" t="s">
        <v>655</v>
      </c>
      <c r="BZ246" s="27" t="s">
        <v>945</v>
      </c>
      <c r="CA246" s="27" t="s">
        <v>868</v>
      </c>
    </row>
    <row r="247" spans="1:79">
      <c r="A247" s="27" t="s">
        <v>946</v>
      </c>
      <c r="B247" s="27" t="s">
        <v>947</v>
      </c>
      <c r="C247" s="27" t="s">
        <v>274</v>
      </c>
      <c r="D247" s="27" t="s">
        <v>321</v>
      </c>
      <c r="E247" s="27" t="s">
        <v>282</v>
      </c>
      <c r="F247" s="29">
        <v>0.62</v>
      </c>
      <c r="G247" s="29">
        <v>0.68</v>
      </c>
      <c r="H247" s="29">
        <v>0.12</v>
      </c>
      <c r="I247" s="29">
        <v>0.21</v>
      </c>
      <c r="J247" s="29">
        <v>0.57999999999999996</v>
      </c>
      <c r="K247" s="29">
        <v>0.14000000000000001</v>
      </c>
      <c r="L247" s="29">
        <v>0.14000000000000001</v>
      </c>
      <c r="M247" s="29">
        <v>0</v>
      </c>
      <c r="N247" s="29">
        <v>0</v>
      </c>
      <c r="O247" s="29">
        <v>0</v>
      </c>
      <c r="P247" s="29">
        <v>0</v>
      </c>
      <c r="Q247" s="29">
        <v>0</v>
      </c>
      <c r="R247" s="29">
        <v>0</v>
      </c>
      <c r="S247" s="29">
        <v>0</v>
      </c>
      <c r="T247" s="29">
        <v>0</v>
      </c>
      <c r="U247" s="29">
        <v>0</v>
      </c>
      <c r="V247" s="29">
        <v>0</v>
      </c>
      <c r="W247" s="29">
        <v>11.28</v>
      </c>
      <c r="X247" s="29">
        <v>7.94</v>
      </c>
      <c r="Y247" s="29">
        <v>0.5</v>
      </c>
      <c r="Z247" s="29">
        <v>0</v>
      </c>
      <c r="AA247" s="29">
        <v>0</v>
      </c>
      <c r="AB247" s="29">
        <v>0</v>
      </c>
      <c r="AC247" s="29">
        <v>0</v>
      </c>
      <c r="AD247" s="29">
        <v>0</v>
      </c>
      <c r="AE247" s="29">
        <v>0</v>
      </c>
      <c r="AF247" s="29">
        <v>0</v>
      </c>
      <c r="AG247" s="29">
        <v>0</v>
      </c>
      <c r="AH247" s="29">
        <v>0</v>
      </c>
      <c r="AI247" s="29">
        <v>0</v>
      </c>
      <c r="AJ247" s="29">
        <v>0</v>
      </c>
      <c r="AK247" s="29">
        <v>0</v>
      </c>
      <c r="AL247" s="29">
        <v>0</v>
      </c>
      <c r="AM247" s="29">
        <v>0</v>
      </c>
      <c r="AN247" s="29">
        <v>0</v>
      </c>
      <c r="AO247" s="30">
        <v>0</v>
      </c>
      <c r="AP247" s="30">
        <v>0</v>
      </c>
      <c r="AQ247" s="30">
        <v>0</v>
      </c>
      <c r="AR247" s="30">
        <v>0</v>
      </c>
      <c r="AS247" s="30">
        <v>0</v>
      </c>
      <c r="AT247" s="30">
        <v>0</v>
      </c>
      <c r="AU247" s="30">
        <v>0</v>
      </c>
      <c r="AV247" s="30">
        <v>0</v>
      </c>
      <c r="AW247" s="31">
        <v>0</v>
      </c>
      <c r="AX247" s="31">
        <v>0</v>
      </c>
      <c r="AY247" s="31">
        <v>0</v>
      </c>
      <c r="AZ247" s="31">
        <v>0</v>
      </c>
      <c r="BA247" s="31">
        <v>0</v>
      </c>
      <c r="BB247" s="29" t="s">
        <v>275</v>
      </c>
      <c r="BC247" s="29" t="s">
        <v>275</v>
      </c>
      <c r="BD247" s="29" t="s">
        <v>275</v>
      </c>
      <c r="BE247" s="29" t="s">
        <v>275</v>
      </c>
      <c r="BF247" s="29" t="s">
        <v>275</v>
      </c>
      <c r="BG247" s="29" t="s">
        <v>275</v>
      </c>
      <c r="BH247" s="29" t="s">
        <v>275</v>
      </c>
      <c r="BI247" s="29" t="s">
        <v>275</v>
      </c>
      <c r="BJ247" s="29" t="s">
        <v>275</v>
      </c>
      <c r="BK247" s="29" t="s">
        <v>275</v>
      </c>
      <c r="BL247" s="29" t="s">
        <v>275</v>
      </c>
      <c r="BM247" s="29" t="s">
        <v>275</v>
      </c>
      <c r="BN247" s="29" t="s">
        <v>275</v>
      </c>
      <c r="BO247" s="29" t="s">
        <v>275</v>
      </c>
      <c r="BP247" s="29" t="s">
        <v>275</v>
      </c>
      <c r="BQ247" s="29" t="s">
        <v>275</v>
      </c>
      <c r="BR247" s="29" t="s">
        <v>275</v>
      </c>
      <c r="BS247" s="29" t="s">
        <v>275</v>
      </c>
      <c r="BT247" s="29" t="s">
        <v>275</v>
      </c>
      <c r="BU247" s="29" t="s">
        <v>275</v>
      </c>
      <c r="BV247" s="29" t="s">
        <v>275</v>
      </c>
      <c r="BW247" s="29" t="s">
        <v>275</v>
      </c>
      <c r="BX247" s="29" t="s">
        <v>275</v>
      </c>
      <c r="BY247" s="27" t="s">
        <v>655</v>
      </c>
      <c r="BZ247" s="27" t="s">
        <v>948</v>
      </c>
      <c r="CA247" s="27"/>
    </row>
    <row r="248" spans="1:79">
      <c r="A248" s="27" t="s">
        <v>949</v>
      </c>
      <c r="B248" s="27" t="s">
        <v>950</v>
      </c>
      <c r="C248" s="27" t="s">
        <v>274</v>
      </c>
      <c r="D248" s="27" t="s">
        <v>321</v>
      </c>
      <c r="E248" s="27" t="s">
        <v>282</v>
      </c>
      <c r="F248" s="29">
        <v>0</v>
      </c>
      <c r="G248" s="29">
        <v>0</v>
      </c>
      <c r="H248" s="29">
        <v>0</v>
      </c>
      <c r="I248" s="29">
        <v>0</v>
      </c>
      <c r="J248" s="29">
        <v>0</v>
      </c>
      <c r="K248" s="29">
        <v>0</v>
      </c>
      <c r="L248" s="29">
        <v>0</v>
      </c>
      <c r="M248" s="29">
        <v>0</v>
      </c>
      <c r="N248" s="29">
        <v>0</v>
      </c>
      <c r="O248" s="29">
        <v>0</v>
      </c>
      <c r="P248" s="29">
        <v>0</v>
      </c>
      <c r="Q248" s="29">
        <v>0</v>
      </c>
      <c r="R248" s="29">
        <v>0</v>
      </c>
      <c r="S248" s="29">
        <v>0</v>
      </c>
      <c r="T248" s="29">
        <v>0</v>
      </c>
      <c r="U248" s="29">
        <v>0</v>
      </c>
      <c r="V248" s="29">
        <v>0</v>
      </c>
      <c r="W248" s="29">
        <v>0</v>
      </c>
      <c r="X248" s="29">
        <v>0</v>
      </c>
      <c r="Y248" s="29">
        <v>0</v>
      </c>
      <c r="Z248" s="29">
        <v>0</v>
      </c>
      <c r="AA248" s="29">
        <v>0</v>
      </c>
      <c r="AB248" s="30">
        <v>0</v>
      </c>
      <c r="AC248" s="30">
        <v>0</v>
      </c>
      <c r="AD248" s="29">
        <v>0</v>
      </c>
      <c r="AE248" s="29">
        <v>0</v>
      </c>
      <c r="AF248" s="29">
        <v>0</v>
      </c>
      <c r="AG248" s="29">
        <v>0</v>
      </c>
      <c r="AH248" s="29">
        <v>0</v>
      </c>
      <c r="AI248" s="29">
        <v>0</v>
      </c>
      <c r="AJ248" s="29">
        <v>0</v>
      </c>
      <c r="AK248" s="29">
        <v>0</v>
      </c>
      <c r="AL248" s="30">
        <v>0</v>
      </c>
      <c r="AM248" s="30">
        <v>0</v>
      </c>
      <c r="AN248" s="30">
        <v>0</v>
      </c>
      <c r="AO248" s="30">
        <v>0</v>
      </c>
      <c r="AP248" s="30">
        <v>0</v>
      </c>
      <c r="AQ248" s="30">
        <v>0</v>
      </c>
      <c r="AR248" s="30">
        <v>0</v>
      </c>
      <c r="AS248" s="30">
        <v>0</v>
      </c>
      <c r="AT248" s="30">
        <v>0</v>
      </c>
      <c r="AU248" s="30">
        <v>0</v>
      </c>
      <c r="AV248" s="30">
        <v>0</v>
      </c>
      <c r="AW248" s="31">
        <v>0</v>
      </c>
      <c r="AX248" s="31">
        <v>0</v>
      </c>
      <c r="AY248" s="31">
        <v>0</v>
      </c>
      <c r="AZ248" s="31">
        <v>0</v>
      </c>
      <c r="BA248" s="31">
        <v>0</v>
      </c>
      <c r="BB248" s="29" t="s">
        <v>275</v>
      </c>
      <c r="BC248" s="29" t="s">
        <v>275</v>
      </c>
      <c r="BD248" s="29" t="s">
        <v>275</v>
      </c>
      <c r="BE248" s="29" t="s">
        <v>275</v>
      </c>
      <c r="BF248" s="29" t="s">
        <v>275</v>
      </c>
      <c r="BG248" s="29" t="s">
        <v>275</v>
      </c>
      <c r="BH248" s="29" t="s">
        <v>275</v>
      </c>
      <c r="BI248" s="29" t="s">
        <v>275</v>
      </c>
      <c r="BJ248" s="29" t="s">
        <v>275</v>
      </c>
      <c r="BK248" s="29" t="s">
        <v>275</v>
      </c>
      <c r="BL248" s="29" t="s">
        <v>275</v>
      </c>
      <c r="BM248" s="29" t="s">
        <v>275</v>
      </c>
      <c r="BN248" s="29" t="s">
        <v>275</v>
      </c>
      <c r="BO248" s="29" t="s">
        <v>275</v>
      </c>
      <c r="BP248" s="29" t="s">
        <v>275</v>
      </c>
      <c r="BQ248" s="29" t="s">
        <v>275</v>
      </c>
      <c r="BR248" s="29" t="s">
        <v>275</v>
      </c>
      <c r="BS248" s="29" t="s">
        <v>275</v>
      </c>
      <c r="BT248" s="29" t="s">
        <v>275</v>
      </c>
      <c r="BU248" s="29" t="s">
        <v>275</v>
      </c>
      <c r="BV248" s="29" t="s">
        <v>275</v>
      </c>
      <c r="BW248" s="29" t="s">
        <v>275</v>
      </c>
      <c r="BX248" s="29" t="s">
        <v>275</v>
      </c>
      <c r="BY248" s="27" t="s">
        <v>951</v>
      </c>
      <c r="BZ248" s="27" t="s">
        <v>952</v>
      </c>
      <c r="CA248" s="27"/>
    </row>
    <row r="249" spans="1:79">
      <c r="A249" s="27" t="s">
        <v>953</v>
      </c>
      <c r="B249" s="27" t="s">
        <v>954</v>
      </c>
      <c r="C249" s="27" t="s">
        <v>274</v>
      </c>
      <c r="D249" s="27" t="s">
        <v>321</v>
      </c>
      <c r="E249" s="27" t="s">
        <v>282</v>
      </c>
      <c r="F249" s="29">
        <v>0</v>
      </c>
      <c r="G249" s="29">
        <v>0</v>
      </c>
      <c r="H249" s="29">
        <v>0</v>
      </c>
      <c r="I249" s="29">
        <v>0</v>
      </c>
      <c r="J249" s="29">
        <v>0</v>
      </c>
      <c r="K249" s="29">
        <v>0</v>
      </c>
      <c r="L249" s="29">
        <v>0</v>
      </c>
      <c r="M249" s="29">
        <v>0</v>
      </c>
      <c r="N249" s="29">
        <v>0</v>
      </c>
      <c r="O249" s="29">
        <v>0</v>
      </c>
      <c r="P249" s="29">
        <v>0</v>
      </c>
      <c r="Q249" s="29">
        <v>0</v>
      </c>
      <c r="R249" s="29">
        <v>0</v>
      </c>
      <c r="S249" s="29">
        <v>0</v>
      </c>
      <c r="T249" s="29">
        <v>0</v>
      </c>
      <c r="U249" s="29">
        <v>0</v>
      </c>
      <c r="V249" s="29">
        <v>0</v>
      </c>
      <c r="W249" s="29">
        <v>0</v>
      </c>
      <c r="X249" s="29">
        <v>0</v>
      </c>
      <c r="Y249" s="29">
        <v>0</v>
      </c>
      <c r="Z249" s="29">
        <v>0</v>
      </c>
      <c r="AA249" s="29">
        <v>0</v>
      </c>
      <c r="AB249" s="30">
        <v>0</v>
      </c>
      <c r="AC249" s="30">
        <v>0</v>
      </c>
      <c r="AD249" s="30">
        <v>0</v>
      </c>
      <c r="AE249" s="30">
        <v>0</v>
      </c>
      <c r="AF249" s="29">
        <v>0</v>
      </c>
      <c r="AG249" s="30">
        <v>0</v>
      </c>
      <c r="AH249" s="30">
        <v>0</v>
      </c>
      <c r="AI249" s="30">
        <v>0</v>
      </c>
      <c r="AJ249" s="30">
        <v>0</v>
      </c>
      <c r="AK249" s="29">
        <v>0</v>
      </c>
      <c r="AL249" s="30">
        <v>0</v>
      </c>
      <c r="AM249" s="30">
        <v>0</v>
      </c>
      <c r="AN249" s="30">
        <v>0</v>
      </c>
      <c r="AO249" s="30">
        <v>0</v>
      </c>
      <c r="AP249" s="30">
        <v>0</v>
      </c>
      <c r="AQ249" s="30">
        <v>0</v>
      </c>
      <c r="AR249" s="30">
        <v>0</v>
      </c>
      <c r="AS249" s="30">
        <v>0</v>
      </c>
      <c r="AT249" s="30">
        <v>0</v>
      </c>
      <c r="AU249" s="30">
        <v>0</v>
      </c>
      <c r="AV249" s="30">
        <v>0</v>
      </c>
      <c r="AW249" s="31">
        <v>0</v>
      </c>
      <c r="AX249" s="31">
        <v>0</v>
      </c>
      <c r="AY249" s="31">
        <v>0</v>
      </c>
      <c r="AZ249" s="31">
        <v>0</v>
      </c>
      <c r="BA249" s="31">
        <v>0</v>
      </c>
      <c r="BB249" s="29" t="s">
        <v>275</v>
      </c>
      <c r="BC249" s="29" t="s">
        <v>275</v>
      </c>
      <c r="BD249" s="29" t="s">
        <v>275</v>
      </c>
      <c r="BE249" s="29" t="s">
        <v>275</v>
      </c>
      <c r="BF249" s="29" t="s">
        <v>275</v>
      </c>
      <c r="BG249" s="29" t="s">
        <v>275</v>
      </c>
      <c r="BH249" s="29" t="s">
        <v>275</v>
      </c>
      <c r="BI249" s="29" t="s">
        <v>275</v>
      </c>
      <c r="BJ249" s="29" t="s">
        <v>275</v>
      </c>
      <c r="BK249" s="29" t="s">
        <v>275</v>
      </c>
      <c r="BL249" s="29" t="s">
        <v>275</v>
      </c>
      <c r="BM249" s="29" t="s">
        <v>275</v>
      </c>
      <c r="BN249" s="29" t="s">
        <v>275</v>
      </c>
      <c r="BO249" s="29" t="s">
        <v>275</v>
      </c>
      <c r="BP249" s="29" t="s">
        <v>275</v>
      </c>
      <c r="BQ249" s="29" t="s">
        <v>275</v>
      </c>
      <c r="BR249" s="29" t="s">
        <v>275</v>
      </c>
      <c r="BS249" s="29" t="s">
        <v>275</v>
      </c>
      <c r="BT249" s="29" t="s">
        <v>275</v>
      </c>
      <c r="BU249" s="29" t="s">
        <v>275</v>
      </c>
      <c r="BV249" s="29" t="s">
        <v>275</v>
      </c>
      <c r="BW249" s="29" t="s">
        <v>275</v>
      </c>
      <c r="BX249" s="29" t="s">
        <v>275</v>
      </c>
      <c r="BY249" s="27" t="s">
        <v>951</v>
      </c>
      <c r="BZ249" s="27" t="s">
        <v>955</v>
      </c>
      <c r="CA249" s="27"/>
    </row>
    <row r="250" spans="1:79">
      <c r="A250" s="27" t="s">
        <v>956</v>
      </c>
      <c r="B250" s="27" t="s">
        <v>957</v>
      </c>
      <c r="C250" s="27" t="s">
        <v>274</v>
      </c>
      <c r="D250" s="27" t="s">
        <v>321</v>
      </c>
      <c r="E250" s="27" t="s">
        <v>282</v>
      </c>
      <c r="F250" s="29" t="s">
        <v>275</v>
      </c>
      <c r="G250" s="29" t="s">
        <v>275</v>
      </c>
      <c r="H250" s="29" t="s">
        <v>275</v>
      </c>
      <c r="I250" s="29" t="s">
        <v>275</v>
      </c>
      <c r="J250" s="29" t="s">
        <v>275</v>
      </c>
      <c r="K250" s="29" t="s">
        <v>275</v>
      </c>
      <c r="L250" s="29" t="s">
        <v>275</v>
      </c>
      <c r="M250" s="29" t="s">
        <v>275</v>
      </c>
      <c r="N250" s="29">
        <v>-8.0299999999999994</v>
      </c>
      <c r="O250" s="29">
        <v>1.1100000000000001</v>
      </c>
      <c r="P250" s="29">
        <v>2.44</v>
      </c>
      <c r="Q250" s="29">
        <v>0.38</v>
      </c>
      <c r="R250" s="29">
        <v>-3.17</v>
      </c>
      <c r="S250" s="29">
        <v>-9.91</v>
      </c>
      <c r="T250" s="29">
        <v>-3.29</v>
      </c>
      <c r="U250" s="29">
        <v>-0.37</v>
      </c>
      <c r="V250" s="29">
        <v>-1.1000000000000001</v>
      </c>
      <c r="W250" s="29">
        <v>-44.36</v>
      </c>
      <c r="X250" s="29">
        <v>-17.28</v>
      </c>
      <c r="Y250" s="29">
        <v>10.73</v>
      </c>
      <c r="Z250" s="29">
        <v>-3.02</v>
      </c>
      <c r="AA250" s="29">
        <v>6.42</v>
      </c>
      <c r="AB250" s="30">
        <v>9.25</v>
      </c>
      <c r="AC250" s="30">
        <v>-0.51</v>
      </c>
      <c r="AD250" s="30">
        <v>1.33</v>
      </c>
      <c r="AE250" s="30">
        <v>-3.59</v>
      </c>
      <c r="AF250" s="30">
        <v>35.54</v>
      </c>
      <c r="AG250" s="30">
        <v>-7.47</v>
      </c>
      <c r="AH250" s="30">
        <v>-45.39</v>
      </c>
      <c r="AI250" s="30">
        <v>-30.5</v>
      </c>
      <c r="AJ250" s="30">
        <v>-52.19</v>
      </c>
      <c r="AK250" s="30">
        <v>-35.229999999999997</v>
      </c>
      <c r="AL250" s="30">
        <v>-36.29</v>
      </c>
      <c r="AM250" s="30">
        <v>-55.26</v>
      </c>
      <c r="AN250" s="30">
        <v>-14.32</v>
      </c>
      <c r="AO250" s="30">
        <v>-13.38</v>
      </c>
      <c r="AP250" s="30">
        <v>-2</v>
      </c>
      <c r="AQ250" s="30">
        <v>17.18</v>
      </c>
      <c r="AR250" s="30">
        <v>8.15</v>
      </c>
      <c r="AS250" s="30">
        <v>19.989999999999998</v>
      </c>
      <c r="AT250" s="30">
        <v>-6.37</v>
      </c>
      <c r="AU250" s="30">
        <v>0.64</v>
      </c>
      <c r="AV250" s="30">
        <v>35.15</v>
      </c>
      <c r="AW250" s="31">
        <v>62.71</v>
      </c>
      <c r="AX250" s="31">
        <v>50.03</v>
      </c>
      <c r="AY250" s="31">
        <v>26.26</v>
      </c>
      <c r="AZ250" s="31">
        <v>26.57</v>
      </c>
      <c r="BA250" s="31">
        <v>8.17</v>
      </c>
      <c r="BB250" s="29" t="s">
        <v>275</v>
      </c>
      <c r="BC250" s="29" t="s">
        <v>275</v>
      </c>
      <c r="BD250" s="29" t="s">
        <v>275</v>
      </c>
      <c r="BE250" s="29" t="s">
        <v>275</v>
      </c>
      <c r="BF250" s="29" t="s">
        <v>275</v>
      </c>
      <c r="BG250" s="29" t="s">
        <v>275</v>
      </c>
      <c r="BH250" s="29" t="s">
        <v>275</v>
      </c>
      <c r="BI250" s="29" t="s">
        <v>275</v>
      </c>
      <c r="BJ250" s="29" t="s">
        <v>275</v>
      </c>
      <c r="BK250" s="29" t="s">
        <v>275</v>
      </c>
      <c r="BL250" s="29" t="s">
        <v>275</v>
      </c>
      <c r="BM250" s="29" t="s">
        <v>275</v>
      </c>
      <c r="BN250" s="29" t="s">
        <v>275</v>
      </c>
      <c r="BO250" s="29" t="s">
        <v>275</v>
      </c>
      <c r="BP250" s="29" t="s">
        <v>275</v>
      </c>
      <c r="BQ250" s="29" t="s">
        <v>275</v>
      </c>
      <c r="BR250" s="29" t="s">
        <v>275</v>
      </c>
      <c r="BS250" s="29" t="s">
        <v>275</v>
      </c>
      <c r="BT250" s="29" t="s">
        <v>275</v>
      </c>
      <c r="BU250" s="29" t="s">
        <v>275</v>
      </c>
      <c r="BV250" s="29" t="s">
        <v>275</v>
      </c>
      <c r="BW250" s="29" t="s">
        <v>275</v>
      </c>
      <c r="BX250" s="29" t="s">
        <v>275</v>
      </c>
      <c r="BY250" s="27" t="s">
        <v>951</v>
      </c>
      <c r="BZ250" s="27" t="s">
        <v>958</v>
      </c>
      <c r="CA250" s="27"/>
    </row>
    <row r="251" spans="1:79">
      <c r="A251" s="27" t="s">
        <v>959</v>
      </c>
      <c r="B251" s="27" t="s">
        <v>960</v>
      </c>
      <c r="C251" s="27" t="s">
        <v>274</v>
      </c>
      <c r="D251" s="27" t="s">
        <v>321</v>
      </c>
      <c r="E251" s="27" t="s">
        <v>282</v>
      </c>
      <c r="F251" s="29" t="s">
        <v>275</v>
      </c>
      <c r="G251" s="29">
        <v>-0.32</v>
      </c>
      <c r="H251" s="29">
        <v>-0.09</v>
      </c>
      <c r="I251" s="29">
        <v>7.0000000000000007E-2</v>
      </c>
      <c r="J251" s="29">
        <v>-0.74</v>
      </c>
      <c r="K251" s="29">
        <v>-0.1</v>
      </c>
      <c r="L251" s="29">
        <v>-0.21</v>
      </c>
      <c r="M251" s="29">
        <v>-1.24</v>
      </c>
      <c r="N251" s="29">
        <v>-3.19</v>
      </c>
      <c r="O251" s="29">
        <v>-2.87</v>
      </c>
      <c r="P251" s="29">
        <v>0.42</v>
      </c>
      <c r="Q251" s="29">
        <v>1.0900000000000001</v>
      </c>
      <c r="R251" s="29">
        <v>-3.42</v>
      </c>
      <c r="S251" s="29">
        <v>-3.11</v>
      </c>
      <c r="T251" s="29">
        <v>-5.41</v>
      </c>
      <c r="U251" s="29">
        <v>-7.04</v>
      </c>
      <c r="V251" s="29">
        <v>-0.52</v>
      </c>
      <c r="W251" s="29">
        <v>12.83</v>
      </c>
      <c r="X251" s="29">
        <v>-31.64</v>
      </c>
      <c r="Y251" s="29">
        <v>-22.01</v>
      </c>
      <c r="Z251" s="29">
        <v>-22.14</v>
      </c>
      <c r="AA251" s="29">
        <v>-6.62</v>
      </c>
      <c r="AB251" s="29">
        <v>-18.59</v>
      </c>
      <c r="AC251" s="29">
        <v>-33.94</v>
      </c>
      <c r="AD251" s="29">
        <v>-43.71</v>
      </c>
      <c r="AE251" s="29">
        <v>-11.32</v>
      </c>
      <c r="AF251" s="29">
        <v>-28.57</v>
      </c>
      <c r="AG251" s="29">
        <v>-23.27</v>
      </c>
      <c r="AH251" s="29">
        <v>61</v>
      </c>
      <c r="AI251" s="29">
        <v>-68.77</v>
      </c>
      <c r="AJ251" s="29">
        <v>-21.58</v>
      </c>
      <c r="AK251" s="29">
        <v>-14.83</v>
      </c>
      <c r="AL251" s="29">
        <v>-20.57</v>
      </c>
      <c r="AM251" s="29">
        <v>-19.489999999999998</v>
      </c>
      <c r="AN251" s="29">
        <v>-17.13</v>
      </c>
      <c r="AO251" s="29">
        <v>-4.37</v>
      </c>
      <c r="AP251" s="29">
        <v>-3.14</v>
      </c>
      <c r="AQ251" s="29">
        <v>-18.170000000000002</v>
      </c>
      <c r="AR251" s="29">
        <v>-14.43</v>
      </c>
      <c r="AS251" s="29">
        <v>-5.12</v>
      </c>
      <c r="AT251" s="29">
        <v>-34.28</v>
      </c>
      <c r="AU251" s="29">
        <v>-20.02</v>
      </c>
      <c r="AV251" s="30">
        <v>51.42</v>
      </c>
      <c r="AW251" s="31">
        <v>-24.95</v>
      </c>
      <c r="AX251" s="31">
        <v>-19.04</v>
      </c>
      <c r="AY251" s="31">
        <v>-18.03</v>
      </c>
      <c r="AZ251" s="31">
        <v>-14.03</v>
      </c>
      <c r="BA251" s="31">
        <v>-6</v>
      </c>
      <c r="BB251" s="29" t="s">
        <v>275</v>
      </c>
      <c r="BC251" s="29" t="s">
        <v>275</v>
      </c>
      <c r="BD251" s="29" t="s">
        <v>275</v>
      </c>
      <c r="BE251" s="29" t="s">
        <v>275</v>
      </c>
      <c r="BF251" s="29" t="s">
        <v>275</v>
      </c>
      <c r="BG251" s="29" t="s">
        <v>275</v>
      </c>
      <c r="BH251" s="29" t="s">
        <v>275</v>
      </c>
      <c r="BI251" s="29" t="s">
        <v>275</v>
      </c>
      <c r="BJ251" s="29" t="s">
        <v>275</v>
      </c>
      <c r="BK251" s="29" t="s">
        <v>275</v>
      </c>
      <c r="BL251" s="29" t="s">
        <v>275</v>
      </c>
      <c r="BM251" s="29" t="s">
        <v>275</v>
      </c>
      <c r="BN251" s="29" t="s">
        <v>275</v>
      </c>
      <c r="BO251" s="29" t="s">
        <v>275</v>
      </c>
      <c r="BP251" s="29" t="s">
        <v>275</v>
      </c>
      <c r="BQ251" s="29" t="s">
        <v>275</v>
      </c>
      <c r="BR251" s="29" t="s">
        <v>275</v>
      </c>
      <c r="BS251" s="29" t="s">
        <v>275</v>
      </c>
      <c r="BT251" s="29" t="s">
        <v>275</v>
      </c>
      <c r="BU251" s="29" t="s">
        <v>275</v>
      </c>
      <c r="BV251" s="29" t="s">
        <v>275</v>
      </c>
      <c r="BW251" s="29" t="s">
        <v>275</v>
      </c>
      <c r="BX251" s="29" t="s">
        <v>275</v>
      </c>
      <c r="BY251" s="27" t="s">
        <v>600</v>
      </c>
      <c r="BZ251" s="27" t="s">
        <v>961</v>
      </c>
      <c r="CA251" s="27"/>
    </row>
    <row r="252" spans="1:79">
      <c r="A252" s="27" t="s">
        <v>962</v>
      </c>
      <c r="B252" s="27" t="s">
        <v>963</v>
      </c>
      <c r="C252" s="27" t="s">
        <v>274</v>
      </c>
      <c r="D252" s="27" t="s">
        <v>321</v>
      </c>
      <c r="E252" s="27" t="s">
        <v>643</v>
      </c>
      <c r="F252" s="29" t="s">
        <v>275</v>
      </c>
      <c r="G252" s="29" t="s">
        <v>275</v>
      </c>
      <c r="H252" s="29" t="s">
        <v>275</v>
      </c>
      <c r="I252" s="29" t="s">
        <v>275</v>
      </c>
      <c r="J252" s="29" t="s">
        <v>275</v>
      </c>
      <c r="K252" s="29" t="s">
        <v>275</v>
      </c>
      <c r="L252" s="29" t="s">
        <v>275</v>
      </c>
      <c r="M252" s="29" t="s">
        <v>275</v>
      </c>
      <c r="N252" s="29" t="s">
        <v>275</v>
      </c>
      <c r="O252" s="29" t="s">
        <v>275</v>
      </c>
      <c r="P252" s="29" t="s">
        <v>275</v>
      </c>
      <c r="Q252" s="29" t="s">
        <v>275</v>
      </c>
      <c r="R252" s="29" t="s">
        <v>275</v>
      </c>
      <c r="S252" s="29" t="s">
        <v>275</v>
      </c>
      <c r="T252" s="29">
        <v>14.85</v>
      </c>
      <c r="U252" s="29">
        <v>18.22</v>
      </c>
      <c r="V252" s="29">
        <v>25.73</v>
      </c>
      <c r="W252" s="29">
        <v>14.17</v>
      </c>
      <c r="X252" s="29">
        <v>22.2</v>
      </c>
      <c r="Y252" s="29">
        <v>41.85</v>
      </c>
      <c r="Z252" s="29">
        <v>43.74</v>
      </c>
      <c r="AA252" s="29">
        <v>53.21</v>
      </c>
      <c r="AB252" s="29">
        <v>62.66</v>
      </c>
      <c r="AC252" s="29">
        <v>66.069999999999993</v>
      </c>
      <c r="AD252" s="29">
        <v>87.77</v>
      </c>
      <c r="AE252" s="29">
        <v>104.88</v>
      </c>
      <c r="AF252" s="29">
        <v>115.77</v>
      </c>
      <c r="AG252" s="29">
        <v>121.96</v>
      </c>
      <c r="AH252" s="29">
        <v>94.72</v>
      </c>
      <c r="AI252" s="29">
        <v>121.93</v>
      </c>
      <c r="AJ252" s="29">
        <v>135.5</v>
      </c>
      <c r="AK252" s="29">
        <v>135.18</v>
      </c>
      <c r="AL252" s="29">
        <v>157.88</v>
      </c>
      <c r="AM252" s="29">
        <v>180.86</v>
      </c>
      <c r="AN252" s="29">
        <v>179.44</v>
      </c>
      <c r="AO252" s="29">
        <v>179.54</v>
      </c>
      <c r="AP252" s="29">
        <v>188.88</v>
      </c>
      <c r="AQ252" s="29">
        <v>229.4</v>
      </c>
      <c r="AR252" s="29">
        <v>237.24</v>
      </c>
      <c r="AS252" s="29">
        <v>241.66</v>
      </c>
      <c r="AT252" s="29">
        <v>260.8</v>
      </c>
      <c r="AU252" s="29">
        <v>260.27999999999997</v>
      </c>
      <c r="AV252" s="30">
        <v>276.11</v>
      </c>
      <c r="AW252" s="31">
        <v>290.83999999999997</v>
      </c>
      <c r="AX252" s="31">
        <v>304.58999999999997</v>
      </c>
      <c r="AY252" s="31">
        <v>318.48</v>
      </c>
      <c r="AZ252" s="31">
        <v>332.67</v>
      </c>
      <c r="BA252" s="31">
        <v>347.11</v>
      </c>
      <c r="BB252" s="29" t="s">
        <v>275</v>
      </c>
      <c r="BC252" s="29" t="s">
        <v>275</v>
      </c>
      <c r="BD252" s="29" t="s">
        <v>275</v>
      </c>
      <c r="BE252" s="29" t="s">
        <v>275</v>
      </c>
      <c r="BF252" s="29" t="s">
        <v>275</v>
      </c>
      <c r="BG252" s="29" t="s">
        <v>275</v>
      </c>
      <c r="BH252" s="29" t="s">
        <v>275</v>
      </c>
      <c r="BI252" s="29" t="s">
        <v>275</v>
      </c>
      <c r="BJ252" s="29" t="s">
        <v>275</v>
      </c>
      <c r="BK252" s="29" t="s">
        <v>275</v>
      </c>
      <c r="BL252" s="29" t="s">
        <v>275</v>
      </c>
      <c r="BM252" s="29" t="s">
        <v>275</v>
      </c>
      <c r="BN252" s="29" t="s">
        <v>275</v>
      </c>
      <c r="BO252" s="29" t="s">
        <v>275</v>
      </c>
      <c r="BP252" s="29" t="s">
        <v>275</v>
      </c>
      <c r="BQ252" s="29" t="s">
        <v>275</v>
      </c>
      <c r="BR252" s="29" t="s">
        <v>275</v>
      </c>
      <c r="BS252" s="29" t="s">
        <v>275</v>
      </c>
      <c r="BT252" s="29" t="s">
        <v>275</v>
      </c>
      <c r="BU252" s="29" t="s">
        <v>275</v>
      </c>
      <c r="BV252" s="29" t="s">
        <v>275</v>
      </c>
      <c r="BW252" s="29" t="s">
        <v>275</v>
      </c>
      <c r="BX252" s="29" t="s">
        <v>275</v>
      </c>
      <c r="BY252" s="27" t="s">
        <v>655</v>
      </c>
      <c r="BZ252" s="27" t="s">
        <v>964</v>
      </c>
      <c r="CA252" s="27" t="s">
        <v>868</v>
      </c>
    </row>
    <row r="253" spans="1:79">
      <c r="A253" s="27" t="s">
        <v>965</v>
      </c>
      <c r="B253" s="27" t="s">
        <v>966</v>
      </c>
      <c r="C253" s="27" t="s">
        <v>274</v>
      </c>
      <c r="D253" s="27" t="s">
        <v>321</v>
      </c>
      <c r="E253" s="27" t="s">
        <v>643</v>
      </c>
      <c r="F253" s="29" t="s">
        <v>275</v>
      </c>
      <c r="G253" s="29" t="s">
        <v>275</v>
      </c>
      <c r="H253" s="29" t="s">
        <v>275</v>
      </c>
      <c r="I253" s="29" t="s">
        <v>275</v>
      </c>
      <c r="J253" s="29" t="s">
        <v>275</v>
      </c>
      <c r="K253" s="29" t="s">
        <v>275</v>
      </c>
      <c r="L253" s="29" t="s">
        <v>275</v>
      </c>
      <c r="M253" s="29" t="s">
        <v>275</v>
      </c>
      <c r="N253" s="29" t="s">
        <v>275</v>
      </c>
      <c r="O253" s="29" t="s">
        <v>275</v>
      </c>
      <c r="P253" s="29" t="s">
        <v>275</v>
      </c>
      <c r="Q253" s="29" t="s">
        <v>275</v>
      </c>
      <c r="R253" s="29" t="s">
        <v>275</v>
      </c>
      <c r="S253" s="29" t="s">
        <v>275</v>
      </c>
      <c r="T253" s="29" t="s">
        <v>275</v>
      </c>
      <c r="U253" s="29" t="s">
        <v>275</v>
      </c>
      <c r="V253" s="29" t="s">
        <v>275</v>
      </c>
      <c r="W253" s="29" t="s">
        <v>275</v>
      </c>
      <c r="X253" s="29" t="s">
        <v>275</v>
      </c>
      <c r="Y253" s="29" t="s">
        <v>275</v>
      </c>
      <c r="Z253" s="29" t="s">
        <v>275</v>
      </c>
      <c r="AA253" s="29">
        <v>19.97</v>
      </c>
      <c r="AB253" s="29">
        <v>20.73</v>
      </c>
      <c r="AC253" s="29">
        <v>24.99</v>
      </c>
      <c r="AD253" s="29">
        <v>32.17</v>
      </c>
      <c r="AE253" s="29">
        <v>38.68</v>
      </c>
      <c r="AF253" s="29">
        <v>49.19</v>
      </c>
      <c r="AG253" s="29">
        <v>74.78</v>
      </c>
      <c r="AH253" s="29">
        <v>97.95</v>
      </c>
      <c r="AI253" s="29">
        <v>121.28</v>
      </c>
      <c r="AJ253" s="29">
        <v>144.03</v>
      </c>
      <c r="AK253" s="29">
        <v>172.41</v>
      </c>
      <c r="AL253" s="29">
        <v>202.88</v>
      </c>
      <c r="AM253" s="29">
        <v>231.19</v>
      </c>
      <c r="AN253" s="29">
        <v>259.19</v>
      </c>
      <c r="AO253" s="29">
        <v>282.88</v>
      </c>
      <c r="AP253" s="29">
        <v>312.77</v>
      </c>
      <c r="AQ253" s="29">
        <v>346.84</v>
      </c>
      <c r="AR253" s="29">
        <v>385.06</v>
      </c>
      <c r="AS253" s="29">
        <v>420.3</v>
      </c>
      <c r="AT253" s="29">
        <v>455.13</v>
      </c>
      <c r="AU253" s="29">
        <v>515.95000000000005</v>
      </c>
      <c r="AV253" s="30">
        <v>573.16</v>
      </c>
      <c r="AW253" s="31">
        <v>624.05999999999995</v>
      </c>
      <c r="AX253" s="31">
        <v>679.54</v>
      </c>
      <c r="AY253" s="31">
        <v>735.6</v>
      </c>
      <c r="AZ253" s="31">
        <v>794.14</v>
      </c>
      <c r="BA253" s="31">
        <v>853.28</v>
      </c>
      <c r="BB253" s="29" t="s">
        <v>275</v>
      </c>
      <c r="BC253" s="29" t="s">
        <v>275</v>
      </c>
      <c r="BD253" s="29" t="s">
        <v>275</v>
      </c>
      <c r="BE253" s="29" t="s">
        <v>275</v>
      </c>
      <c r="BF253" s="29" t="s">
        <v>275</v>
      </c>
      <c r="BG253" s="29" t="s">
        <v>275</v>
      </c>
      <c r="BH253" s="29" t="s">
        <v>275</v>
      </c>
      <c r="BI253" s="29" t="s">
        <v>275</v>
      </c>
      <c r="BJ253" s="29" t="s">
        <v>275</v>
      </c>
      <c r="BK253" s="29" t="s">
        <v>275</v>
      </c>
      <c r="BL253" s="29" t="s">
        <v>275</v>
      </c>
      <c r="BM253" s="29" t="s">
        <v>275</v>
      </c>
      <c r="BN253" s="29" t="s">
        <v>275</v>
      </c>
      <c r="BO253" s="29" t="s">
        <v>275</v>
      </c>
      <c r="BP253" s="29" t="s">
        <v>275</v>
      </c>
      <c r="BQ253" s="29" t="s">
        <v>275</v>
      </c>
      <c r="BR253" s="29" t="s">
        <v>275</v>
      </c>
      <c r="BS253" s="29" t="s">
        <v>275</v>
      </c>
      <c r="BT253" s="29" t="s">
        <v>275</v>
      </c>
      <c r="BU253" s="29" t="s">
        <v>275</v>
      </c>
      <c r="BV253" s="29" t="s">
        <v>275</v>
      </c>
      <c r="BW253" s="29" t="s">
        <v>275</v>
      </c>
      <c r="BX253" s="29" t="s">
        <v>275</v>
      </c>
      <c r="BY253" s="27" t="s">
        <v>655</v>
      </c>
      <c r="BZ253" s="27" t="s">
        <v>967</v>
      </c>
      <c r="CA253" s="27" t="s">
        <v>868</v>
      </c>
    </row>
    <row r="254" spans="1:79">
      <c r="A254" s="27" t="s">
        <v>869</v>
      </c>
      <c r="B254" s="27" t="s">
        <v>870</v>
      </c>
      <c r="C254" s="27" t="s">
        <v>274</v>
      </c>
      <c r="D254" s="27" t="s">
        <v>321</v>
      </c>
      <c r="E254" s="27" t="s">
        <v>282</v>
      </c>
      <c r="F254" s="29">
        <v>6.57</v>
      </c>
      <c r="G254" s="29">
        <v>6.89</v>
      </c>
      <c r="H254" s="29">
        <v>6.98</v>
      </c>
      <c r="I254" s="29">
        <v>6.91</v>
      </c>
      <c r="J254" s="29">
        <v>7.65</v>
      </c>
      <c r="K254" s="29">
        <v>7.75</v>
      </c>
      <c r="L254" s="29">
        <v>7.96</v>
      </c>
      <c r="M254" s="29">
        <v>9.19</v>
      </c>
      <c r="N254" s="29">
        <v>12.38</v>
      </c>
      <c r="O254" s="29">
        <v>15.25</v>
      </c>
      <c r="P254" s="29">
        <v>14.82</v>
      </c>
      <c r="Q254" s="29">
        <v>13.73</v>
      </c>
      <c r="R254" s="29">
        <v>17.149999999999999</v>
      </c>
      <c r="S254" s="29">
        <v>20.260000000000002</v>
      </c>
      <c r="T254" s="29">
        <v>25.67</v>
      </c>
      <c r="U254" s="29">
        <v>32.71</v>
      </c>
      <c r="V254" s="29">
        <v>33.24</v>
      </c>
      <c r="W254" s="29">
        <v>20.41</v>
      </c>
      <c r="X254" s="29">
        <v>52.04</v>
      </c>
      <c r="Y254" s="29">
        <v>74.05</v>
      </c>
      <c r="Z254" s="29">
        <v>96.2</v>
      </c>
      <c r="AA254" s="29">
        <v>102.82</v>
      </c>
      <c r="AB254" s="29">
        <v>121.41</v>
      </c>
      <c r="AC254" s="29">
        <v>155.35</v>
      </c>
      <c r="AD254" s="29">
        <v>199.07</v>
      </c>
      <c r="AE254" s="29">
        <v>210.39</v>
      </c>
      <c r="AF254" s="29">
        <v>238.96</v>
      </c>
      <c r="AG254" s="29">
        <v>262.22000000000003</v>
      </c>
      <c r="AH254" s="29">
        <v>201.22</v>
      </c>
      <c r="AI254" s="29">
        <v>269.99</v>
      </c>
      <c r="AJ254" s="29">
        <v>291.57</v>
      </c>
      <c r="AK254" s="29">
        <v>306.39999999999998</v>
      </c>
      <c r="AL254" s="29">
        <v>326.97000000000003</v>
      </c>
      <c r="AM254" s="29">
        <v>346.46</v>
      </c>
      <c r="AN254" s="29">
        <v>363.59</v>
      </c>
      <c r="AO254" s="29">
        <v>367.96</v>
      </c>
      <c r="AP254" s="29">
        <v>371.1</v>
      </c>
      <c r="AQ254" s="29">
        <v>389.27</v>
      </c>
      <c r="AR254" s="29">
        <v>403.69</v>
      </c>
      <c r="AS254" s="29">
        <v>408.82</v>
      </c>
      <c r="AT254" s="29">
        <v>443.1</v>
      </c>
      <c r="AU254" s="29">
        <v>463.12</v>
      </c>
      <c r="AV254" s="30">
        <v>411.7</v>
      </c>
      <c r="AW254" s="31">
        <v>436.65</v>
      </c>
      <c r="AX254" s="31">
        <v>455.69</v>
      </c>
      <c r="AY254" s="31">
        <v>473.72</v>
      </c>
      <c r="AZ254" s="31">
        <v>487.75</v>
      </c>
      <c r="BA254" s="31">
        <v>493.75</v>
      </c>
      <c r="BB254" s="29" t="s">
        <v>275</v>
      </c>
      <c r="BC254" s="29" t="s">
        <v>275</v>
      </c>
      <c r="BD254" s="29" t="s">
        <v>275</v>
      </c>
      <c r="BE254" s="29" t="s">
        <v>275</v>
      </c>
      <c r="BF254" s="29" t="s">
        <v>275</v>
      </c>
      <c r="BG254" s="29" t="s">
        <v>275</v>
      </c>
      <c r="BH254" s="29" t="s">
        <v>275</v>
      </c>
      <c r="BI254" s="29" t="s">
        <v>275</v>
      </c>
      <c r="BJ254" s="29" t="s">
        <v>275</v>
      </c>
      <c r="BK254" s="29" t="s">
        <v>275</v>
      </c>
      <c r="BL254" s="29" t="s">
        <v>275</v>
      </c>
      <c r="BM254" s="29" t="s">
        <v>275</v>
      </c>
      <c r="BN254" s="29" t="s">
        <v>275</v>
      </c>
      <c r="BO254" s="29" t="s">
        <v>275</v>
      </c>
      <c r="BP254" s="29" t="s">
        <v>275</v>
      </c>
      <c r="BQ254" s="29" t="s">
        <v>275</v>
      </c>
      <c r="BR254" s="29" t="s">
        <v>275</v>
      </c>
      <c r="BS254" s="29" t="s">
        <v>275</v>
      </c>
      <c r="BT254" s="29" t="s">
        <v>275</v>
      </c>
      <c r="BU254" s="29" t="s">
        <v>275</v>
      </c>
      <c r="BV254" s="29" t="s">
        <v>275</v>
      </c>
      <c r="BW254" s="29" t="s">
        <v>275</v>
      </c>
      <c r="BX254" s="29" t="s">
        <v>275</v>
      </c>
      <c r="BY254" s="27" t="s">
        <v>600</v>
      </c>
      <c r="BZ254" s="27" t="s">
        <v>871</v>
      </c>
      <c r="CA254" s="27"/>
    </row>
    <row r="255" spans="1:79">
      <c r="A255" s="28" t="s">
        <v>968</v>
      </c>
      <c r="B255" s="27"/>
      <c r="C255" s="27"/>
      <c r="D255" s="27"/>
      <c r="E255" s="27"/>
      <c r="F255" s="29"/>
      <c r="G255" s="29"/>
      <c r="H255" s="29"/>
      <c r="I255" s="29"/>
      <c r="J255" s="29"/>
      <c r="K255" s="29"/>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c r="BK255" s="29"/>
      <c r="BL255" s="29"/>
      <c r="BM255" s="29"/>
      <c r="BN255" s="29"/>
      <c r="BO255" s="29"/>
      <c r="BP255" s="29"/>
      <c r="BQ255" s="29"/>
      <c r="BR255" s="29"/>
      <c r="BS255" s="29"/>
      <c r="BT255" s="29"/>
      <c r="BU255" s="29"/>
      <c r="BV255" s="29"/>
      <c r="BW255" s="29"/>
      <c r="BX255" s="29"/>
      <c r="BY255" s="27"/>
      <c r="BZ255" s="27"/>
      <c r="CA255" s="27"/>
    </row>
    <row r="256" spans="1:79">
      <c r="A256" s="27" t="s">
        <v>969</v>
      </c>
      <c r="B256" s="27" t="s">
        <v>970</v>
      </c>
      <c r="C256" s="27" t="s">
        <v>274</v>
      </c>
      <c r="D256" s="27" t="s">
        <v>321</v>
      </c>
      <c r="E256" s="27" t="s">
        <v>282</v>
      </c>
      <c r="F256" s="29">
        <v>6.54</v>
      </c>
      <c r="G256" s="29">
        <v>6.86</v>
      </c>
      <c r="H256" s="29">
        <v>6.95</v>
      </c>
      <c r="I256" s="29">
        <v>6.88</v>
      </c>
      <c r="J256" s="29">
        <v>7.62</v>
      </c>
      <c r="K256" s="29">
        <v>7.72</v>
      </c>
      <c r="L256" s="29">
        <v>7.92</v>
      </c>
      <c r="M256" s="29">
        <v>9.16</v>
      </c>
      <c r="N256" s="29">
        <v>12.35</v>
      </c>
      <c r="O256" s="29">
        <v>15.21</v>
      </c>
      <c r="P256" s="29">
        <v>14.79</v>
      </c>
      <c r="Q256" s="29">
        <v>13.7</v>
      </c>
      <c r="R256" s="29">
        <v>17.12</v>
      </c>
      <c r="S256" s="29">
        <v>20.23</v>
      </c>
      <c r="T256" s="29">
        <v>25.64</v>
      </c>
      <c r="U256" s="29">
        <v>32.68</v>
      </c>
      <c r="V256" s="29">
        <v>33.200000000000003</v>
      </c>
      <c r="W256" s="29">
        <v>20.37</v>
      </c>
      <c r="X256" s="29">
        <v>51.97</v>
      </c>
      <c r="Y256" s="29">
        <v>73.989999999999995</v>
      </c>
      <c r="Z256" s="29">
        <v>96.13</v>
      </c>
      <c r="AA256" s="29">
        <v>102.75</v>
      </c>
      <c r="AB256" s="29">
        <v>121.34</v>
      </c>
      <c r="AC256" s="29">
        <v>155.28</v>
      </c>
      <c r="AD256" s="29">
        <v>198.99</v>
      </c>
      <c r="AE256" s="29">
        <v>210.32</v>
      </c>
      <c r="AF256" s="29">
        <v>238.88</v>
      </c>
      <c r="AG256" s="29">
        <v>262.14999999999998</v>
      </c>
      <c r="AH256" s="29">
        <v>201.15</v>
      </c>
      <c r="AI256" s="29">
        <v>269.92</v>
      </c>
      <c r="AJ256" s="29">
        <v>291.49</v>
      </c>
      <c r="AK256" s="29">
        <v>304.24</v>
      </c>
      <c r="AL256" s="29">
        <v>323.20999999999998</v>
      </c>
      <c r="AM256" s="29">
        <v>341.67</v>
      </c>
      <c r="AN256" s="29">
        <v>358.8</v>
      </c>
      <c r="AO256" s="29">
        <v>363.17</v>
      </c>
      <c r="AP256" s="29">
        <v>366.31</v>
      </c>
      <c r="AQ256" s="29">
        <v>384.47</v>
      </c>
      <c r="AR256" s="29">
        <v>398.9</v>
      </c>
      <c r="AS256" s="29">
        <v>404.02</v>
      </c>
      <c r="AT256" s="29">
        <v>438.3</v>
      </c>
      <c r="AU256" s="29">
        <v>458.32</v>
      </c>
      <c r="AV256" s="30">
        <v>407</v>
      </c>
      <c r="AW256" s="31">
        <v>432</v>
      </c>
      <c r="AX256" s="31">
        <v>451</v>
      </c>
      <c r="AY256" s="31">
        <v>469</v>
      </c>
      <c r="AZ256" s="31">
        <v>483</v>
      </c>
      <c r="BA256" s="31">
        <v>489</v>
      </c>
      <c r="BB256" s="29" t="s">
        <v>275</v>
      </c>
      <c r="BC256" s="29" t="s">
        <v>275</v>
      </c>
      <c r="BD256" s="29" t="s">
        <v>275</v>
      </c>
      <c r="BE256" s="29" t="s">
        <v>275</v>
      </c>
      <c r="BF256" s="29" t="s">
        <v>275</v>
      </c>
      <c r="BG256" s="29" t="s">
        <v>275</v>
      </c>
      <c r="BH256" s="29" t="s">
        <v>275</v>
      </c>
      <c r="BI256" s="29" t="s">
        <v>275</v>
      </c>
      <c r="BJ256" s="29" t="s">
        <v>275</v>
      </c>
      <c r="BK256" s="29" t="s">
        <v>275</v>
      </c>
      <c r="BL256" s="29" t="s">
        <v>275</v>
      </c>
      <c r="BM256" s="29" t="s">
        <v>275</v>
      </c>
      <c r="BN256" s="29" t="s">
        <v>275</v>
      </c>
      <c r="BO256" s="29" t="s">
        <v>275</v>
      </c>
      <c r="BP256" s="29" t="s">
        <v>275</v>
      </c>
      <c r="BQ256" s="29" t="s">
        <v>275</v>
      </c>
      <c r="BR256" s="29" t="s">
        <v>275</v>
      </c>
      <c r="BS256" s="29" t="s">
        <v>275</v>
      </c>
      <c r="BT256" s="29" t="s">
        <v>275</v>
      </c>
      <c r="BU256" s="29" t="s">
        <v>275</v>
      </c>
      <c r="BV256" s="29" t="s">
        <v>275</v>
      </c>
      <c r="BW256" s="29" t="s">
        <v>275</v>
      </c>
      <c r="BX256" s="29" t="s">
        <v>275</v>
      </c>
      <c r="BY256" s="27" t="s">
        <v>655</v>
      </c>
      <c r="BZ256" s="27" t="s">
        <v>971</v>
      </c>
      <c r="CA256" s="27"/>
    </row>
    <row r="257" spans="1:79">
      <c r="A257" s="27" t="s">
        <v>972</v>
      </c>
      <c r="B257" s="27" t="s">
        <v>973</v>
      </c>
      <c r="C257" s="27" t="s">
        <v>274</v>
      </c>
      <c r="D257" s="27" t="s">
        <v>321</v>
      </c>
      <c r="E257" s="27" t="s">
        <v>282</v>
      </c>
      <c r="F257" s="29">
        <v>0.03</v>
      </c>
      <c r="G257" s="29">
        <v>0.03</v>
      </c>
      <c r="H257" s="29">
        <v>0.03</v>
      </c>
      <c r="I257" s="29">
        <v>0.03</v>
      </c>
      <c r="J257" s="29">
        <v>0.03</v>
      </c>
      <c r="K257" s="29">
        <v>0.03</v>
      </c>
      <c r="L257" s="29">
        <v>0.03</v>
      </c>
      <c r="M257" s="29">
        <v>0.03</v>
      </c>
      <c r="N257" s="29">
        <v>0.03</v>
      </c>
      <c r="O257" s="29">
        <v>0.03</v>
      </c>
      <c r="P257" s="29">
        <v>0.03</v>
      </c>
      <c r="Q257" s="29">
        <v>0.03</v>
      </c>
      <c r="R257" s="29">
        <v>0.03</v>
      </c>
      <c r="S257" s="29">
        <v>0.03</v>
      </c>
      <c r="T257" s="29">
        <v>0.03</v>
      </c>
      <c r="U257" s="29">
        <v>0.03</v>
      </c>
      <c r="V257" s="29">
        <v>0.04</v>
      </c>
      <c r="W257" s="29">
        <v>0.04</v>
      </c>
      <c r="X257" s="29">
        <v>7.0000000000000007E-2</v>
      </c>
      <c r="Y257" s="29">
        <v>7.0000000000000007E-2</v>
      </c>
      <c r="Z257" s="29">
        <v>7.0000000000000007E-2</v>
      </c>
      <c r="AA257" s="29">
        <v>7.0000000000000007E-2</v>
      </c>
      <c r="AB257" s="29">
        <v>7.0000000000000007E-2</v>
      </c>
      <c r="AC257" s="29">
        <v>7.0000000000000007E-2</v>
      </c>
      <c r="AD257" s="29">
        <v>7.0000000000000007E-2</v>
      </c>
      <c r="AE257" s="29">
        <v>7.0000000000000007E-2</v>
      </c>
      <c r="AF257" s="29">
        <v>7.0000000000000007E-2</v>
      </c>
      <c r="AG257" s="29">
        <v>7.0000000000000007E-2</v>
      </c>
      <c r="AH257" s="29">
        <v>0.08</v>
      </c>
      <c r="AI257" s="29">
        <v>0.08</v>
      </c>
      <c r="AJ257" s="29">
        <v>0.08</v>
      </c>
      <c r="AK257" s="29">
        <v>2.17</v>
      </c>
      <c r="AL257" s="29">
        <v>3.76</v>
      </c>
      <c r="AM257" s="29">
        <v>4.79</v>
      </c>
      <c r="AN257" s="29">
        <v>4.79</v>
      </c>
      <c r="AO257" s="29">
        <v>4.79</v>
      </c>
      <c r="AP257" s="29">
        <v>4.79</v>
      </c>
      <c r="AQ257" s="29">
        <v>4.79</v>
      </c>
      <c r="AR257" s="29">
        <v>4.79</v>
      </c>
      <c r="AS257" s="29">
        <v>4.79</v>
      </c>
      <c r="AT257" s="29">
        <v>4.79</v>
      </c>
      <c r="AU257" s="29">
        <v>4.79</v>
      </c>
      <c r="AV257" s="30">
        <v>4.7</v>
      </c>
      <c r="AW257" s="31">
        <v>4.6500000000000004</v>
      </c>
      <c r="AX257" s="31">
        <v>4.6900000000000004</v>
      </c>
      <c r="AY257" s="31">
        <v>4.72</v>
      </c>
      <c r="AZ257" s="31">
        <v>4.75</v>
      </c>
      <c r="BA257" s="31">
        <v>4.75</v>
      </c>
      <c r="BB257" s="29" t="s">
        <v>275</v>
      </c>
      <c r="BC257" s="29" t="s">
        <v>275</v>
      </c>
      <c r="BD257" s="29" t="s">
        <v>275</v>
      </c>
      <c r="BE257" s="29" t="s">
        <v>275</v>
      </c>
      <c r="BF257" s="29" t="s">
        <v>275</v>
      </c>
      <c r="BG257" s="29" t="s">
        <v>275</v>
      </c>
      <c r="BH257" s="29" t="s">
        <v>275</v>
      </c>
      <c r="BI257" s="29" t="s">
        <v>275</v>
      </c>
      <c r="BJ257" s="29" t="s">
        <v>275</v>
      </c>
      <c r="BK257" s="29" t="s">
        <v>275</v>
      </c>
      <c r="BL257" s="29" t="s">
        <v>275</v>
      </c>
      <c r="BM257" s="29" t="s">
        <v>275</v>
      </c>
      <c r="BN257" s="29" t="s">
        <v>275</v>
      </c>
      <c r="BO257" s="29" t="s">
        <v>275</v>
      </c>
      <c r="BP257" s="29" t="s">
        <v>275</v>
      </c>
      <c r="BQ257" s="29" t="s">
        <v>275</v>
      </c>
      <c r="BR257" s="29" t="s">
        <v>275</v>
      </c>
      <c r="BS257" s="29" t="s">
        <v>275</v>
      </c>
      <c r="BT257" s="29" t="s">
        <v>275</v>
      </c>
      <c r="BU257" s="29" t="s">
        <v>275</v>
      </c>
      <c r="BV257" s="29" t="s">
        <v>275</v>
      </c>
      <c r="BW257" s="29" t="s">
        <v>275</v>
      </c>
      <c r="BX257" s="29" t="s">
        <v>275</v>
      </c>
      <c r="BY257" s="27" t="s">
        <v>655</v>
      </c>
      <c r="BZ257" s="27" t="s">
        <v>974</v>
      </c>
      <c r="CA257" s="27"/>
    </row>
    <row r="258" spans="1:79">
      <c r="A258" s="27" t="s">
        <v>975</v>
      </c>
      <c r="B258" s="27" t="s">
        <v>976</v>
      </c>
      <c r="C258" s="27" t="s">
        <v>274</v>
      </c>
      <c r="D258" s="27" t="s">
        <v>321</v>
      </c>
      <c r="E258" s="27" t="s">
        <v>282</v>
      </c>
      <c r="F258" s="29" t="s">
        <v>275</v>
      </c>
      <c r="G258" s="29" t="s">
        <v>275</v>
      </c>
      <c r="H258" s="29" t="s">
        <v>275</v>
      </c>
      <c r="I258" s="29" t="s">
        <v>275</v>
      </c>
      <c r="J258" s="29" t="s">
        <v>275</v>
      </c>
      <c r="K258" s="29" t="s">
        <v>275</v>
      </c>
      <c r="L258" s="29" t="s">
        <v>275</v>
      </c>
      <c r="M258" s="29" t="s">
        <v>275</v>
      </c>
      <c r="N258" s="29" t="s">
        <v>275</v>
      </c>
      <c r="O258" s="29" t="s">
        <v>275</v>
      </c>
      <c r="P258" s="29" t="s">
        <v>275</v>
      </c>
      <c r="Q258" s="29" t="s">
        <v>275</v>
      </c>
      <c r="R258" s="29" t="s">
        <v>275</v>
      </c>
      <c r="S258" s="29" t="s">
        <v>275</v>
      </c>
      <c r="T258" s="29" t="s">
        <v>275</v>
      </c>
      <c r="U258" s="29" t="s">
        <v>275</v>
      </c>
      <c r="V258" s="29" t="s">
        <v>275</v>
      </c>
      <c r="W258" s="29" t="s">
        <v>275</v>
      </c>
      <c r="X258" s="29" t="s">
        <v>275</v>
      </c>
      <c r="Y258" s="29" t="s">
        <v>275</v>
      </c>
      <c r="Z258" s="29" t="s">
        <v>275</v>
      </c>
      <c r="AA258" s="29">
        <v>47.77</v>
      </c>
      <c r="AB258" s="29">
        <v>43.98</v>
      </c>
      <c r="AC258" s="29">
        <v>49.69</v>
      </c>
      <c r="AD258" s="29">
        <v>65.03</v>
      </c>
      <c r="AE258" s="29">
        <v>61.11</v>
      </c>
      <c r="AF258" s="29">
        <v>88.27</v>
      </c>
      <c r="AG258" s="29">
        <v>169.3</v>
      </c>
      <c r="AH258" s="29">
        <v>157.5</v>
      </c>
      <c r="AI258" s="29">
        <v>149.30000000000001</v>
      </c>
      <c r="AJ258" s="29">
        <v>145.35</v>
      </c>
      <c r="AK258" s="29">
        <v>148.72</v>
      </c>
      <c r="AL258" s="29">
        <v>157.05000000000001</v>
      </c>
      <c r="AM258" s="29">
        <v>171.59</v>
      </c>
      <c r="AN258" s="29">
        <v>211.4</v>
      </c>
      <c r="AO258" s="29">
        <v>229.06</v>
      </c>
      <c r="AP258" s="29">
        <v>235.07</v>
      </c>
      <c r="AQ258" s="29">
        <v>283.48</v>
      </c>
      <c r="AR258" s="29">
        <v>275</v>
      </c>
      <c r="AS258" s="29">
        <v>279.56</v>
      </c>
      <c r="AT258" s="29">
        <v>311.66000000000003</v>
      </c>
      <c r="AU258" s="29">
        <v>307.76</v>
      </c>
      <c r="AV258" s="30">
        <v>349.07</v>
      </c>
      <c r="AW258" s="31">
        <v>358.98</v>
      </c>
      <c r="AX258" s="31">
        <v>363.67</v>
      </c>
      <c r="AY258" s="31">
        <v>374.72</v>
      </c>
      <c r="AZ258" s="31">
        <v>386.47</v>
      </c>
      <c r="BA258" s="31">
        <v>397.47</v>
      </c>
      <c r="BB258" s="29" t="s">
        <v>275</v>
      </c>
      <c r="BC258" s="29" t="s">
        <v>275</v>
      </c>
      <c r="BD258" s="29" t="s">
        <v>275</v>
      </c>
      <c r="BE258" s="29" t="s">
        <v>275</v>
      </c>
      <c r="BF258" s="29" t="s">
        <v>275</v>
      </c>
      <c r="BG258" s="29" t="s">
        <v>275</v>
      </c>
      <c r="BH258" s="29" t="s">
        <v>275</v>
      </c>
      <c r="BI258" s="29" t="s">
        <v>275</v>
      </c>
      <c r="BJ258" s="29" t="s">
        <v>275</v>
      </c>
      <c r="BK258" s="29" t="s">
        <v>275</v>
      </c>
      <c r="BL258" s="29" t="s">
        <v>275</v>
      </c>
      <c r="BM258" s="29" t="s">
        <v>275</v>
      </c>
      <c r="BN258" s="29" t="s">
        <v>275</v>
      </c>
      <c r="BO258" s="29" t="s">
        <v>275</v>
      </c>
      <c r="BP258" s="29" t="s">
        <v>275</v>
      </c>
      <c r="BQ258" s="29" t="s">
        <v>275</v>
      </c>
      <c r="BR258" s="29" t="s">
        <v>275</v>
      </c>
      <c r="BS258" s="29" t="s">
        <v>275</v>
      </c>
      <c r="BT258" s="29" t="s">
        <v>275</v>
      </c>
      <c r="BU258" s="29" t="s">
        <v>275</v>
      </c>
      <c r="BV258" s="29" t="s">
        <v>275</v>
      </c>
      <c r="BW258" s="29" t="s">
        <v>275</v>
      </c>
      <c r="BX258" s="29" t="s">
        <v>275</v>
      </c>
      <c r="BY258" s="27" t="s">
        <v>655</v>
      </c>
      <c r="BZ258" s="27" t="s">
        <v>977</v>
      </c>
      <c r="CA258" s="27"/>
    </row>
    <row r="259" spans="1:79">
      <c r="A259" s="27" t="s">
        <v>978</v>
      </c>
      <c r="B259" s="27" t="s">
        <v>979</v>
      </c>
      <c r="C259" s="27" t="s">
        <v>274</v>
      </c>
      <c r="D259" s="27" t="s">
        <v>321</v>
      </c>
      <c r="E259" s="27" t="s">
        <v>282</v>
      </c>
      <c r="F259" s="29" t="s">
        <v>275</v>
      </c>
      <c r="G259" s="29" t="s">
        <v>275</v>
      </c>
      <c r="H259" s="29" t="s">
        <v>275</v>
      </c>
      <c r="I259" s="29" t="s">
        <v>275</v>
      </c>
      <c r="J259" s="29" t="s">
        <v>275</v>
      </c>
      <c r="K259" s="29" t="s">
        <v>275</v>
      </c>
      <c r="L259" s="29" t="s">
        <v>275</v>
      </c>
      <c r="M259" s="29" t="s">
        <v>275</v>
      </c>
      <c r="N259" s="29" t="s">
        <v>275</v>
      </c>
      <c r="O259" s="29" t="s">
        <v>275</v>
      </c>
      <c r="P259" s="29" t="s">
        <v>275</v>
      </c>
      <c r="Q259" s="29" t="s">
        <v>275</v>
      </c>
      <c r="R259" s="29" t="s">
        <v>275</v>
      </c>
      <c r="S259" s="29" t="s">
        <v>275</v>
      </c>
      <c r="T259" s="29" t="s">
        <v>275</v>
      </c>
      <c r="U259" s="29" t="s">
        <v>275</v>
      </c>
      <c r="V259" s="29" t="s">
        <v>275</v>
      </c>
      <c r="W259" s="29" t="s">
        <v>275</v>
      </c>
      <c r="X259" s="29" t="s">
        <v>275</v>
      </c>
      <c r="Y259" s="29" t="s">
        <v>275</v>
      </c>
      <c r="Z259" s="29" t="s">
        <v>275</v>
      </c>
      <c r="AA259" s="29">
        <v>48.91</v>
      </c>
      <c r="AB259" s="29">
        <v>63.42</v>
      </c>
      <c r="AC259" s="29">
        <v>74.63</v>
      </c>
      <c r="AD259" s="29">
        <v>86.62</v>
      </c>
      <c r="AE259" s="29">
        <v>86.83</v>
      </c>
      <c r="AF259" s="29">
        <v>133.9</v>
      </c>
      <c r="AG259" s="29">
        <v>189.65</v>
      </c>
      <c r="AH259" s="29">
        <v>220.49</v>
      </c>
      <c r="AI259" s="29">
        <v>195.08</v>
      </c>
      <c r="AJ259" s="29">
        <v>186.44</v>
      </c>
      <c r="AK259" s="29">
        <v>193.55</v>
      </c>
      <c r="AL259" s="29">
        <v>189.3</v>
      </c>
      <c r="AM259" s="29">
        <v>176.9</v>
      </c>
      <c r="AN259" s="29">
        <v>211.31</v>
      </c>
      <c r="AO259" s="29">
        <v>198.03</v>
      </c>
      <c r="AP259" s="29">
        <v>191.75</v>
      </c>
      <c r="AQ259" s="29">
        <v>198.6</v>
      </c>
      <c r="AR259" s="29">
        <v>202.98</v>
      </c>
      <c r="AS259" s="29">
        <v>207.99</v>
      </c>
      <c r="AT259" s="29">
        <v>238.52</v>
      </c>
      <c r="AU259" s="29">
        <v>235.86</v>
      </c>
      <c r="AV259" s="30">
        <v>299.97000000000003</v>
      </c>
      <c r="AW259" s="31">
        <v>307.04000000000002</v>
      </c>
      <c r="AX259" s="31">
        <v>313.02999999999997</v>
      </c>
      <c r="AY259" s="31">
        <v>321.69</v>
      </c>
      <c r="AZ259" s="31">
        <v>327.33</v>
      </c>
      <c r="BA259" s="31">
        <v>332.33</v>
      </c>
      <c r="BB259" s="29" t="s">
        <v>275</v>
      </c>
      <c r="BC259" s="29" t="s">
        <v>275</v>
      </c>
      <c r="BD259" s="29" t="s">
        <v>275</v>
      </c>
      <c r="BE259" s="29" t="s">
        <v>275</v>
      </c>
      <c r="BF259" s="29" t="s">
        <v>275</v>
      </c>
      <c r="BG259" s="29" t="s">
        <v>275</v>
      </c>
      <c r="BH259" s="29" t="s">
        <v>275</v>
      </c>
      <c r="BI259" s="29" t="s">
        <v>275</v>
      </c>
      <c r="BJ259" s="29" t="s">
        <v>275</v>
      </c>
      <c r="BK259" s="29" t="s">
        <v>275</v>
      </c>
      <c r="BL259" s="29" t="s">
        <v>275</v>
      </c>
      <c r="BM259" s="29" t="s">
        <v>275</v>
      </c>
      <c r="BN259" s="29" t="s">
        <v>275</v>
      </c>
      <c r="BO259" s="29" t="s">
        <v>275</v>
      </c>
      <c r="BP259" s="29" t="s">
        <v>275</v>
      </c>
      <c r="BQ259" s="29" t="s">
        <v>275</v>
      </c>
      <c r="BR259" s="29" t="s">
        <v>275</v>
      </c>
      <c r="BS259" s="29" t="s">
        <v>275</v>
      </c>
      <c r="BT259" s="29" t="s">
        <v>275</v>
      </c>
      <c r="BU259" s="29" t="s">
        <v>275</v>
      </c>
      <c r="BV259" s="29" t="s">
        <v>275</v>
      </c>
      <c r="BW259" s="29" t="s">
        <v>275</v>
      </c>
      <c r="BX259" s="29" t="s">
        <v>275</v>
      </c>
      <c r="BY259" s="27" t="s">
        <v>655</v>
      </c>
      <c r="BZ259" s="27" t="s">
        <v>980</v>
      </c>
      <c r="CA259" s="27"/>
    </row>
    <row r="260" spans="1:79">
      <c r="A260" s="27" t="s">
        <v>981</v>
      </c>
      <c r="B260" s="27" t="s">
        <v>982</v>
      </c>
      <c r="C260" s="27" t="s">
        <v>274</v>
      </c>
      <c r="D260" s="27" t="s">
        <v>321</v>
      </c>
      <c r="E260" s="27" t="s">
        <v>282</v>
      </c>
      <c r="F260" s="29" t="s">
        <v>275</v>
      </c>
      <c r="G260" s="29" t="s">
        <v>275</v>
      </c>
      <c r="H260" s="29" t="s">
        <v>275</v>
      </c>
      <c r="I260" s="29" t="s">
        <v>275</v>
      </c>
      <c r="J260" s="29" t="s">
        <v>275</v>
      </c>
      <c r="K260" s="29" t="s">
        <v>275</v>
      </c>
      <c r="L260" s="29" t="s">
        <v>275</v>
      </c>
      <c r="M260" s="29" t="s">
        <v>275</v>
      </c>
      <c r="N260" s="29" t="s">
        <v>275</v>
      </c>
      <c r="O260" s="29" t="s">
        <v>275</v>
      </c>
      <c r="P260" s="29" t="s">
        <v>275</v>
      </c>
      <c r="Q260" s="29" t="s">
        <v>275</v>
      </c>
      <c r="R260" s="29" t="s">
        <v>275</v>
      </c>
      <c r="S260" s="29" t="s">
        <v>275</v>
      </c>
      <c r="T260" s="29" t="s">
        <v>275</v>
      </c>
      <c r="U260" s="29" t="s">
        <v>275</v>
      </c>
      <c r="V260" s="29" t="s">
        <v>275</v>
      </c>
      <c r="W260" s="29" t="s">
        <v>275</v>
      </c>
      <c r="X260" s="29" t="s">
        <v>275</v>
      </c>
      <c r="Y260" s="29" t="s">
        <v>275</v>
      </c>
      <c r="Z260" s="29" t="s">
        <v>275</v>
      </c>
      <c r="AA260" s="29">
        <v>-1.1499999999999999</v>
      </c>
      <c r="AB260" s="29">
        <v>-19.440000000000001</v>
      </c>
      <c r="AC260" s="29">
        <v>-24.94</v>
      </c>
      <c r="AD260" s="29">
        <v>-21.59</v>
      </c>
      <c r="AE260" s="29">
        <v>-25.72</v>
      </c>
      <c r="AF260" s="29">
        <v>-45.63</v>
      </c>
      <c r="AG260" s="29">
        <v>-20.34</v>
      </c>
      <c r="AH260" s="29">
        <v>-62.99</v>
      </c>
      <c r="AI260" s="29">
        <v>-45.78</v>
      </c>
      <c r="AJ260" s="29">
        <v>-41.09</v>
      </c>
      <c r="AK260" s="29">
        <v>-44.83</v>
      </c>
      <c r="AL260" s="29">
        <v>-32.24</v>
      </c>
      <c r="AM260" s="29">
        <v>-5.31</v>
      </c>
      <c r="AN260" s="29">
        <v>0.09</v>
      </c>
      <c r="AO260" s="29">
        <v>31.03</v>
      </c>
      <c r="AP260" s="29">
        <v>43.32</v>
      </c>
      <c r="AQ260" s="29">
        <v>84.88</v>
      </c>
      <c r="AR260" s="29">
        <v>72.010000000000005</v>
      </c>
      <c r="AS260" s="29">
        <v>71.569999999999993</v>
      </c>
      <c r="AT260" s="29">
        <v>73.14</v>
      </c>
      <c r="AU260" s="29">
        <v>71.89</v>
      </c>
      <c r="AV260" s="30">
        <v>49.1</v>
      </c>
      <c r="AW260" s="31">
        <v>51.94</v>
      </c>
      <c r="AX260" s="31">
        <v>50.65</v>
      </c>
      <c r="AY260" s="31">
        <v>53.04</v>
      </c>
      <c r="AZ260" s="31">
        <v>59.14</v>
      </c>
      <c r="BA260" s="31">
        <v>65.14</v>
      </c>
      <c r="BB260" s="29" t="s">
        <v>275</v>
      </c>
      <c r="BC260" s="29" t="s">
        <v>275</v>
      </c>
      <c r="BD260" s="29" t="s">
        <v>275</v>
      </c>
      <c r="BE260" s="29" t="s">
        <v>275</v>
      </c>
      <c r="BF260" s="29" t="s">
        <v>275</v>
      </c>
      <c r="BG260" s="29" t="s">
        <v>275</v>
      </c>
      <c r="BH260" s="29" t="s">
        <v>275</v>
      </c>
      <c r="BI260" s="29" t="s">
        <v>275</v>
      </c>
      <c r="BJ260" s="29" t="s">
        <v>275</v>
      </c>
      <c r="BK260" s="29" t="s">
        <v>275</v>
      </c>
      <c r="BL260" s="29" t="s">
        <v>275</v>
      </c>
      <c r="BM260" s="29" t="s">
        <v>275</v>
      </c>
      <c r="BN260" s="29" t="s">
        <v>275</v>
      </c>
      <c r="BO260" s="29" t="s">
        <v>275</v>
      </c>
      <c r="BP260" s="29" t="s">
        <v>275</v>
      </c>
      <c r="BQ260" s="29" t="s">
        <v>275</v>
      </c>
      <c r="BR260" s="29" t="s">
        <v>275</v>
      </c>
      <c r="BS260" s="29" t="s">
        <v>275</v>
      </c>
      <c r="BT260" s="29" t="s">
        <v>275</v>
      </c>
      <c r="BU260" s="29" t="s">
        <v>275</v>
      </c>
      <c r="BV260" s="29" t="s">
        <v>275</v>
      </c>
      <c r="BW260" s="29" t="s">
        <v>275</v>
      </c>
      <c r="BX260" s="29" t="s">
        <v>275</v>
      </c>
      <c r="BY260" s="27" t="s">
        <v>600</v>
      </c>
      <c r="BZ260" s="27" t="s">
        <v>983</v>
      </c>
      <c r="CA260" s="27"/>
    </row>
    <row r="261" spans="1:79">
      <c r="A261" s="27" t="s">
        <v>984</v>
      </c>
      <c r="B261" s="27" t="s">
        <v>985</v>
      </c>
      <c r="C261" s="27" t="s">
        <v>274</v>
      </c>
      <c r="D261" s="27" t="s">
        <v>986</v>
      </c>
      <c r="E261" s="27"/>
      <c r="F261" s="29" t="s">
        <v>275</v>
      </c>
      <c r="G261" s="29">
        <v>2.92</v>
      </c>
      <c r="H261" s="29">
        <v>3.1</v>
      </c>
      <c r="I261" s="29">
        <v>3.03</v>
      </c>
      <c r="J261" s="29">
        <v>3.2</v>
      </c>
      <c r="K261" s="29">
        <v>3.49</v>
      </c>
      <c r="L261" s="29">
        <v>2.88</v>
      </c>
      <c r="M261" s="29">
        <v>2.59</v>
      </c>
      <c r="N261" s="29">
        <v>2.8</v>
      </c>
      <c r="O261" s="29">
        <v>2.86</v>
      </c>
      <c r="P261" s="29">
        <v>2.41</v>
      </c>
      <c r="Q261" s="29">
        <v>1.9</v>
      </c>
      <c r="R261" s="29">
        <v>2.33</v>
      </c>
      <c r="S261" s="29">
        <v>2.61</v>
      </c>
      <c r="T261" s="29">
        <v>2.69</v>
      </c>
      <c r="U261" s="29">
        <v>2.58</v>
      </c>
      <c r="V261" s="29">
        <v>2.33</v>
      </c>
      <c r="W261" s="29">
        <v>1.45</v>
      </c>
      <c r="X261" s="29">
        <v>5.55</v>
      </c>
      <c r="Y261" s="29">
        <v>6.45</v>
      </c>
      <c r="Z261" s="29">
        <v>6.16</v>
      </c>
      <c r="AA261" s="29">
        <v>7.26</v>
      </c>
      <c r="AB261" s="29">
        <v>7.94</v>
      </c>
      <c r="AC261" s="29">
        <v>8.74</v>
      </c>
      <c r="AD261" s="29">
        <v>8.94</v>
      </c>
      <c r="AE261" s="29">
        <v>8.08</v>
      </c>
      <c r="AF261" s="29">
        <v>7.65</v>
      </c>
      <c r="AG261" s="29">
        <v>7.24</v>
      </c>
      <c r="AH261" s="29">
        <v>4.66</v>
      </c>
      <c r="AI261" s="29">
        <v>8.15</v>
      </c>
      <c r="AJ261" s="29">
        <v>6.82</v>
      </c>
      <c r="AK261" s="29">
        <v>5.56</v>
      </c>
      <c r="AL261" s="29">
        <v>5.92</v>
      </c>
      <c r="AM261" s="29">
        <v>6.42</v>
      </c>
      <c r="AN261" s="29">
        <v>6.79</v>
      </c>
      <c r="AO261" s="29">
        <v>8.25</v>
      </c>
      <c r="AP261" s="29">
        <v>8.77</v>
      </c>
      <c r="AQ261" s="29">
        <v>7.88</v>
      </c>
      <c r="AR261" s="29">
        <v>7.46</v>
      </c>
      <c r="AS261" s="29">
        <v>8.07</v>
      </c>
      <c r="AT261" s="29">
        <v>9.82</v>
      </c>
      <c r="AU261" s="29">
        <v>7.96</v>
      </c>
      <c r="AV261" s="30">
        <v>6.5</v>
      </c>
      <c r="AW261" s="31">
        <v>7.2</v>
      </c>
      <c r="AX261" s="31">
        <v>6.8</v>
      </c>
      <c r="AY261" s="31">
        <v>6.4</v>
      </c>
      <c r="AZ261" s="31">
        <v>6.1</v>
      </c>
      <c r="BA261" s="31">
        <v>6</v>
      </c>
      <c r="BB261" s="29" t="s">
        <v>275</v>
      </c>
      <c r="BC261" s="29" t="s">
        <v>275</v>
      </c>
      <c r="BD261" s="29" t="s">
        <v>275</v>
      </c>
      <c r="BE261" s="29" t="s">
        <v>275</v>
      </c>
      <c r="BF261" s="29" t="s">
        <v>275</v>
      </c>
      <c r="BG261" s="29" t="s">
        <v>275</v>
      </c>
      <c r="BH261" s="29" t="s">
        <v>275</v>
      </c>
      <c r="BI261" s="29" t="s">
        <v>275</v>
      </c>
      <c r="BJ261" s="29" t="s">
        <v>275</v>
      </c>
      <c r="BK261" s="29" t="s">
        <v>275</v>
      </c>
      <c r="BL261" s="29" t="s">
        <v>275</v>
      </c>
      <c r="BM261" s="29" t="s">
        <v>275</v>
      </c>
      <c r="BN261" s="29" t="s">
        <v>275</v>
      </c>
      <c r="BO261" s="29" t="s">
        <v>275</v>
      </c>
      <c r="BP261" s="29" t="s">
        <v>275</v>
      </c>
      <c r="BQ261" s="29" t="s">
        <v>275</v>
      </c>
      <c r="BR261" s="29" t="s">
        <v>275</v>
      </c>
      <c r="BS261" s="29" t="s">
        <v>275</v>
      </c>
      <c r="BT261" s="29" t="s">
        <v>275</v>
      </c>
      <c r="BU261" s="29" t="s">
        <v>275</v>
      </c>
      <c r="BV261" s="29" t="s">
        <v>275</v>
      </c>
      <c r="BW261" s="29" t="s">
        <v>275</v>
      </c>
      <c r="BX261" s="29" t="s">
        <v>275</v>
      </c>
      <c r="BY261" s="27" t="s">
        <v>600</v>
      </c>
      <c r="BZ261" s="27" t="s">
        <v>987</v>
      </c>
      <c r="CA261" s="27"/>
    </row>
    <row r="262" spans="1:79">
      <c r="A262" s="28" t="s">
        <v>988</v>
      </c>
      <c r="B262" s="27"/>
      <c r="C262" s="27"/>
      <c r="D262" s="27"/>
      <c r="E262" s="27"/>
      <c r="F262" s="29"/>
      <c r="G262" s="29"/>
      <c r="H262" s="29"/>
      <c r="I262" s="29"/>
      <c r="J262" s="29"/>
      <c r="K262" s="29"/>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c r="BK262" s="29"/>
      <c r="BL262" s="29"/>
      <c r="BM262" s="29"/>
      <c r="BN262" s="29"/>
      <c r="BO262" s="29"/>
      <c r="BP262" s="29"/>
      <c r="BQ262" s="29"/>
      <c r="BR262" s="29"/>
      <c r="BS262" s="29"/>
      <c r="BT262" s="29"/>
      <c r="BU262" s="29"/>
      <c r="BV262" s="29"/>
      <c r="BW262" s="29"/>
      <c r="BX262" s="29"/>
      <c r="BY262" s="27"/>
      <c r="BZ262" s="27"/>
      <c r="CA262" s="27"/>
    </row>
    <row r="263" spans="1:79">
      <c r="A263" s="27" t="s">
        <v>858</v>
      </c>
      <c r="B263" s="27" t="s">
        <v>859</v>
      </c>
      <c r="C263" s="27" t="s">
        <v>274</v>
      </c>
      <c r="D263" s="27"/>
      <c r="E263" s="27"/>
      <c r="F263" s="29">
        <v>-10.47</v>
      </c>
      <c r="G263" s="29">
        <v>-8.8000000000000007</v>
      </c>
      <c r="H263" s="29">
        <v>-7.07</v>
      </c>
      <c r="I263" s="29">
        <v>-4</v>
      </c>
      <c r="J263" s="29">
        <v>-1.8</v>
      </c>
      <c r="K263" s="29">
        <v>-2.0499999999999998</v>
      </c>
      <c r="L263" s="29">
        <v>2.36</v>
      </c>
      <c r="M263" s="29">
        <v>5.97</v>
      </c>
      <c r="N263" s="29">
        <v>6.39</v>
      </c>
      <c r="O263" s="29">
        <v>1.52</v>
      </c>
      <c r="P263" s="29">
        <v>-0.99</v>
      </c>
      <c r="Q263" s="29">
        <v>-2.4300000000000002</v>
      </c>
      <c r="R263" s="29">
        <v>-0.82</v>
      </c>
      <c r="S263" s="29">
        <v>0.43</v>
      </c>
      <c r="T263" s="29">
        <v>-1.03</v>
      </c>
      <c r="U263" s="29">
        <v>-1.8</v>
      </c>
      <c r="V263" s="29">
        <v>-4.01</v>
      </c>
      <c r="W263" s="29">
        <v>-1.9</v>
      </c>
      <c r="X263" s="29">
        <v>10.48</v>
      </c>
      <c r="Y263" s="29">
        <v>4.38</v>
      </c>
      <c r="Z263" s="29">
        <v>1.77</v>
      </c>
      <c r="AA263" s="29">
        <v>0.4</v>
      </c>
      <c r="AB263" s="29">
        <v>0.65</v>
      </c>
      <c r="AC263" s="29">
        <v>1.61</v>
      </c>
      <c r="AD263" s="29">
        <v>3.7</v>
      </c>
      <c r="AE263" s="29">
        <v>1.31</v>
      </c>
      <c r="AF263" s="29">
        <v>0.2</v>
      </c>
      <c r="AG263" s="29">
        <v>0.89</v>
      </c>
      <c r="AH263" s="29">
        <v>0.17</v>
      </c>
      <c r="AI263" s="29">
        <v>3.51</v>
      </c>
      <c r="AJ263" s="29">
        <v>2.44</v>
      </c>
      <c r="AK263" s="29">
        <v>1.33</v>
      </c>
      <c r="AL263" s="29">
        <v>3.82</v>
      </c>
      <c r="AM263" s="29">
        <v>5.64</v>
      </c>
      <c r="AN263" s="29">
        <v>5.59</v>
      </c>
      <c r="AO263" s="29">
        <v>7.17</v>
      </c>
      <c r="AP263" s="29">
        <v>6.53</v>
      </c>
      <c r="AQ263" s="29">
        <v>4.63</v>
      </c>
      <c r="AR263" s="29">
        <v>4.49</v>
      </c>
      <c r="AS263" s="29">
        <v>3.61</v>
      </c>
      <c r="AT263" s="29">
        <v>4.62</v>
      </c>
      <c r="AU263" s="29">
        <v>4.88</v>
      </c>
      <c r="AV263" s="30">
        <v>1</v>
      </c>
      <c r="AW263" s="31">
        <v>1.8</v>
      </c>
      <c r="AX263" s="31">
        <v>2.2999999999999998</v>
      </c>
      <c r="AY263" s="31">
        <v>3.3</v>
      </c>
      <c r="AZ263" s="31">
        <v>3.1</v>
      </c>
      <c r="BA263" s="31">
        <v>3.2</v>
      </c>
      <c r="BB263" s="29" t="s">
        <v>275</v>
      </c>
      <c r="BC263" s="29" t="s">
        <v>275</v>
      </c>
      <c r="BD263" s="29" t="s">
        <v>275</v>
      </c>
      <c r="BE263" s="29" t="s">
        <v>275</v>
      </c>
      <c r="BF263" s="29" t="s">
        <v>275</v>
      </c>
      <c r="BG263" s="29" t="s">
        <v>275</v>
      </c>
      <c r="BH263" s="29" t="s">
        <v>275</v>
      </c>
      <c r="BI263" s="29" t="s">
        <v>275</v>
      </c>
      <c r="BJ263" s="29" t="s">
        <v>275</v>
      </c>
      <c r="BK263" s="29" t="s">
        <v>275</v>
      </c>
      <c r="BL263" s="29" t="s">
        <v>275</v>
      </c>
      <c r="BM263" s="29" t="s">
        <v>275</v>
      </c>
      <c r="BN263" s="29" t="s">
        <v>275</v>
      </c>
      <c r="BO263" s="29" t="s">
        <v>275</v>
      </c>
      <c r="BP263" s="29" t="s">
        <v>275</v>
      </c>
      <c r="BQ263" s="29" t="s">
        <v>275</v>
      </c>
      <c r="BR263" s="29" t="s">
        <v>275</v>
      </c>
      <c r="BS263" s="29" t="s">
        <v>275</v>
      </c>
      <c r="BT263" s="29" t="s">
        <v>275</v>
      </c>
      <c r="BU263" s="29" t="s">
        <v>275</v>
      </c>
      <c r="BV263" s="29" t="s">
        <v>275</v>
      </c>
      <c r="BW263" s="29" t="s">
        <v>275</v>
      </c>
      <c r="BX263" s="29" t="s">
        <v>275</v>
      </c>
      <c r="BY263" s="27" t="s">
        <v>600</v>
      </c>
      <c r="BZ263" s="27" t="s">
        <v>860</v>
      </c>
      <c r="CA263" s="27"/>
    </row>
    <row r="264" spans="1:79">
      <c r="A264" s="27" t="s">
        <v>989</v>
      </c>
      <c r="B264" s="27" t="s">
        <v>990</v>
      </c>
      <c r="C264" s="27" t="s">
        <v>274</v>
      </c>
      <c r="D264" s="27"/>
      <c r="E264" s="27"/>
      <c r="F264" s="29">
        <v>-10.039999999999999</v>
      </c>
      <c r="G264" s="29">
        <v>-8.5</v>
      </c>
      <c r="H264" s="29">
        <v>-8.1199999999999992</v>
      </c>
      <c r="I264" s="29">
        <v>-4.99</v>
      </c>
      <c r="J264" s="29">
        <v>-2.34</v>
      </c>
      <c r="K264" s="29">
        <v>-2.23</v>
      </c>
      <c r="L264" s="29">
        <v>1.82</v>
      </c>
      <c r="M264" s="29">
        <v>4.04</v>
      </c>
      <c r="N264" s="29">
        <v>4.72</v>
      </c>
      <c r="O264" s="29">
        <v>0.98</v>
      </c>
      <c r="P264" s="29">
        <v>-1.3</v>
      </c>
      <c r="Q264" s="29">
        <v>-2.16</v>
      </c>
      <c r="R264" s="29">
        <v>-0.41</v>
      </c>
      <c r="S264" s="29">
        <v>0.68</v>
      </c>
      <c r="T264" s="29">
        <v>-0.83</v>
      </c>
      <c r="U264" s="29">
        <v>-1.24</v>
      </c>
      <c r="V264" s="29">
        <v>-2.84</v>
      </c>
      <c r="W264" s="29">
        <v>-1.18</v>
      </c>
      <c r="X264" s="29">
        <v>10.35</v>
      </c>
      <c r="Y264" s="29">
        <v>5.12</v>
      </c>
      <c r="Z264" s="29">
        <v>2.67</v>
      </c>
      <c r="AA264" s="29">
        <v>1.72</v>
      </c>
      <c r="AB264" s="29">
        <v>2.2999999999999998</v>
      </c>
      <c r="AC264" s="29">
        <v>3.15</v>
      </c>
      <c r="AD264" s="29">
        <v>4.9400000000000004</v>
      </c>
      <c r="AE264" s="29">
        <v>3.48</v>
      </c>
      <c r="AF264" s="29">
        <v>2.33</v>
      </c>
      <c r="AG264" s="29">
        <v>2.77</v>
      </c>
      <c r="AH264" s="29">
        <v>1.1200000000000001</v>
      </c>
      <c r="AI264" s="29">
        <v>5.09</v>
      </c>
      <c r="AJ264" s="29">
        <v>4.1900000000000004</v>
      </c>
      <c r="AK264" s="29">
        <v>2.23</v>
      </c>
      <c r="AL264" s="29">
        <v>3.8</v>
      </c>
      <c r="AM264" s="29">
        <v>5.86</v>
      </c>
      <c r="AN264" s="29">
        <v>5.8</v>
      </c>
      <c r="AO264" s="29">
        <v>8.1999999999999993</v>
      </c>
      <c r="AP264" s="29">
        <v>7.77</v>
      </c>
      <c r="AQ264" s="29">
        <v>7</v>
      </c>
      <c r="AR264" s="29">
        <v>6.38</v>
      </c>
      <c r="AS264" s="29">
        <v>4.83</v>
      </c>
      <c r="AT264" s="29">
        <v>4.9000000000000004</v>
      </c>
      <c r="AU264" s="29">
        <v>4.21</v>
      </c>
      <c r="AV264" s="30">
        <v>0.3</v>
      </c>
      <c r="AW264" s="31">
        <v>1.8</v>
      </c>
      <c r="AX264" s="31">
        <v>2.6</v>
      </c>
      <c r="AY264" s="31">
        <v>2.9</v>
      </c>
      <c r="AZ264" s="31">
        <v>3.1</v>
      </c>
      <c r="BA264" s="31">
        <v>3</v>
      </c>
      <c r="BB264" s="29" t="s">
        <v>275</v>
      </c>
      <c r="BC264" s="29" t="s">
        <v>275</v>
      </c>
      <c r="BD264" s="29" t="s">
        <v>275</v>
      </c>
      <c r="BE264" s="29" t="s">
        <v>275</v>
      </c>
      <c r="BF264" s="29" t="s">
        <v>275</v>
      </c>
      <c r="BG264" s="29" t="s">
        <v>275</v>
      </c>
      <c r="BH264" s="29" t="s">
        <v>275</v>
      </c>
      <c r="BI264" s="29" t="s">
        <v>275</v>
      </c>
      <c r="BJ264" s="29" t="s">
        <v>275</v>
      </c>
      <c r="BK264" s="29" t="s">
        <v>275</v>
      </c>
      <c r="BL264" s="29" t="s">
        <v>275</v>
      </c>
      <c r="BM264" s="29" t="s">
        <v>275</v>
      </c>
      <c r="BN264" s="29" t="s">
        <v>275</v>
      </c>
      <c r="BO264" s="29" t="s">
        <v>275</v>
      </c>
      <c r="BP264" s="29" t="s">
        <v>275</v>
      </c>
      <c r="BQ264" s="29" t="s">
        <v>275</v>
      </c>
      <c r="BR264" s="29" t="s">
        <v>275</v>
      </c>
      <c r="BS264" s="29" t="s">
        <v>275</v>
      </c>
      <c r="BT264" s="29" t="s">
        <v>275</v>
      </c>
      <c r="BU264" s="29" t="s">
        <v>275</v>
      </c>
      <c r="BV264" s="29" t="s">
        <v>275</v>
      </c>
      <c r="BW264" s="29" t="s">
        <v>275</v>
      </c>
      <c r="BX264" s="29" t="s">
        <v>275</v>
      </c>
      <c r="BY264" s="27" t="s">
        <v>600</v>
      </c>
      <c r="BZ264" s="27" t="s">
        <v>991</v>
      </c>
      <c r="CA264" s="27"/>
    </row>
    <row r="265" spans="1:79">
      <c r="A265" s="27" t="s">
        <v>992</v>
      </c>
      <c r="B265" s="27" t="s">
        <v>993</v>
      </c>
      <c r="C265" s="27" t="s">
        <v>274</v>
      </c>
      <c r="D265" s="27"/>
      <c r="E265" s="27"/>
      <c r="F265" s="29">
        <v>79.16</v>
      </c>
      <c r="G265" s="29">
        <v>85.3</v>
      </c>
      <c r="H265" s="29">
        <v>88.24</v>
      </c>
      <c r="I265" s="29">
        <v>94.48</v>
      </c>
      <c r="J265" s="29">
        <v>102.19</v>
      </c>
      <c r="K265" s="29">
        <v>100.29</v>
      </c>
      <c r="L265" s="29">
        <v>113.4</v>
      </c>
      <c r="M265" s="29">
        <v>122.92</v>
      </c>
      <c r="N265" s="29">
        <v>123.67</v>
      </c>
      <c r="O265" s="29">
        <v>105.82</v>
      </c>
      <c r="P265" s="29">
        <v>95.68</v>
      </c>
      <c r="Q265" s="29">
        <v>90.59</v>
      </c>
      <c r="R265" s="29">
        <v>96.3</v>
      </c>
      <c r="S265" s="29">
        <v>101.78</v>
      </c>
      <c r="T265" s="29">
        <v>96.13</v>
      </c>
      <c r="U265" s="29">
        <v>94.49</v>
      </c>
      <c r="V265" s="29">
        <v>87.17</v>
      </c>
      <c r="W265" s="29">
        <v>95.26</v>
      </c>
      <c r="X265" s="29">
        <v>137.78</v>
      </c>
      <c r="Y265" s="29">
        <v>119.23</v>
      </c>
      <c r="Z265" s="29">
        <v>107.76</v>
      </c>
      <c r="AA265" s="29">
        <v>104.2</v>
      </c>
      <c r="AB265" s="29">
        <v>104.68</v>
      </c>
      <c r="AC265" s="29">
        <v>108.1</v>
      </c>
      <c r="AD265" s="29">
        <v>112.77</v>
      </c>
      <c r="AE265" s="29">
        <v>107.53</v>
      </c>
      <c r="AF265" s="29">
        <v>103.06</v>
      </c>
      <c r="AG265" s="29">
        <v>104.46</v>
      </c>
      <c r="AH265" s="29">
        <v>101.05</v>
      </c>
      <c r="AI265" s="29">
        <v>109.73</v>
      </c>
      <c r="AJ265" s="29">
        <v>106.62</v>
      </c>
      <c r="AK265" s="29">
        <v>102.41</v>
      </c>
      <c r="AL265" s="29">
        <v>106.56</v>
      </c>
      <c r="AM265" s="29">
        <v>111.41</v>
      </c>
      <c r="AN265" s="29">
        <v>112.9</v>
      </c>
      <c r="AO265" s="29">
        <v>119.75</v>
      </c>
      <c r="AP265" s="29">
        <v>119.53</v>
      </c>
      <c r="AQ265" s="29">
        <v>112.96</v>
      </c>
      <c r="AR265" s="29">
        <v>112.43</v>
      </c>
      <c r="AS265" s="29">
        <v>108.72</v>
      </c>
      <c r="AT265" s="29">
        <v>112.17</v>
      </c>
      <c r="AU265" s="29">
        <v>110.47</v>
      </c>
      <c r="AV265" s="30">
        <v>100.3</v>
      </c>
      <c r="AW265" s="31">
        <v>103.2</v>
      </c>
      <c r="AX265" s="31">
        <v>104.8</v>
      </c>
      <c r="AY265" s="31">
        <v>106.1</v>
      </c>
      <c r="AZ265" s="31">
        <v>106.1</v>
      </c>
      <c r="BA265" s="31">
        <v>106.1</v>
      </c>
      <c r="BB265" s="29" t="s">
        <v>275</v>
      </c>
      <c r="BC265" s="29" t="s">
        <v>275</v>
      </c>
      <c r="BD265" s="29" t="s">
        <v>275</v>
      </c>
      <c r="BE265" s="29" t="s">
        <v>275</v>
      </c>
      <c r="BF265" s="29" t="s">
        <v>275</v>
      </c>
      <c r="BG265" s="29" t="s">
        <v>275</v>
      </c>
      <c r="BH265" s="29" t="s">
        <v>275</v>
      </c>
      <c r="BI265" s="29" t="s">
        <v>275</v>
      </c>
      <c r="BJ265" s="29" t="s">
        <v>275</v>
      </c>
      <c r="BK265" s="29" t="s">
        <v>275</v>
      </c>
      <c r="BL265" s="29" t="s">
        <v>275</v>
      </c>
      <c r="BM265" s="29" t="s">
        <v>275</v>
      </c>
      <c r="BN265" s="29" t="s">
        <v>275</v>
      </c>
      <c r="BO265" s="29" t="s">
        <v>275</v>
      </c>
      <c r="BP265" s="29" t="s">
        <v>275</v>
      </c>
      <c r="BQ265" s="29" t="s">
        <v>275</v>
      </c>
      <c r="BR265" s="29" t="s">
        <v>275</v>
      </c>
      <c r="BS265" s="29" t="s">
        <v>275</v>
      </c>
      <c r="BT265" s="29" t="s">
        <v>275</v>
      </c>
      <c r="BU265" s="29" t="s">
        <v>275</v>
      </c>
      <c r="BV265" s="29" t="s">
        <v>275</v>
      </c>
      <c r="BW265" s="29" t="s">
        <v>275</v>
      </c>
      <c r="BX265" s="29" t="s">
        <v>275</v>
      </c>
      <c r="BY265" s="27" t="s">
        <v>600</v>
      </c>
      <c r="BZ265" s="27" t="s">
        <v>994</v>
      </c>
      <c r="CA265" s="27"/>
    </row>
    <row r="266" spans="1:79">
      <c r="A266" s="27" t="s">
        <v>995</v>
      </c>
      <c r="B266" s="27" t="s">
        <v>996</v>
      </c>
      <c r="C266" s="27" t="s">
        <v>274</v>
      </c>
      <c r="D266" s="27"/>
      <c r="E266" s="27"/>
      <c r="F266" s="29">
        <v>74.92</v>
      </c>
      <c r="G266" s="29">
        <v>74.56</v>
      </c>
      <c r="H266" s="29">
        <v>69.930000000000007</v>
      </c>
      <c r="I266" s="29">
        <v>73.47</v>
      </c>
      <c r="J266" s="29">
        <v>76.27</v>
      </c>
      <c r="K266" s="29">
        <v>77.739999999999995</v>
      </c>
      <c r="L266" s="29">
        <v>82.96</v>
      </c>
      <c r="M266" s="29">
        <v>83.62</v>
      </c>
      <c r="N266" s="29">
        <v>85.78</v>
      </c>
      <c r="O266" s="29">
        <v>85.45</v>
      </c>
      <c r="P266" s="29">
        <v>84.72</v>
      </c>
      <c r="Q266" s="29">
        <v>85.75</v>
      </c>
      <c r="R266" s="29">
        <v>86.19</v>
      </c>
      <c r="S266" s="29">
        <v>85.16</v>
      </c>
      <c r="T266" s="29">
        <v>83.6</v>
      </c>
      <c r="U266" s="29">
        <v>83.04</v>
      </c>
      <c r="V266" s="29">
        <v>83.29</v>
      </c>
      <c r="W266" s="29">
        <v>82.41</v>
      </c>
      <c r="X266" s="29">
        <v>82.3</v>
      </c>
      <c r="Y266" s="29">
        <v>82.82</v>
      </c>
      <c r="Z266" s="29">
        <v>83.89</v>
      </c>
      <c r="AA266" s="29">
        <v>82.63</v>
      </c>
      <c r="AB266" s="29">
        <v>83.84</v>
      </c>
      <c r="AC266" s="29">
        <v>84.5</v>
      </c>
      <c r="AD266" s="29">
        <v>84.97</v>
      </c>
      <c r="AE266" s="29">
        <v>84.95</v>
      </c>
      <c r="AF266" s="29">
        <v>85.23</v>
      </c>
      <c r="AG266" s="29">
        <v>84.28</v>
      </c>
      <c r="AH266" s="29">
        <v>82.62</v>
      </c>
      <c r="AI266" s="29">
        <v>83.38</v>
      </c>
      <c r="AJ266" s="29">
        <v>84.83</v>
      </c>
      <c r="AK266" s="29">
        <v>86.64</v>
      </c>
      <c r="AL266" s="29">
        <v>85.41</v>
      </c>
      <c r="AM266" s="29">
        <v>85.68</v>
      </c>
      <c r="AN266" s="29">
        <v>84.57</v>
      </c>
      <c r="AO266" s="29">
        <v>84.78</v>
      </c>
      <c r="AP266" s="29">
        <v>84.37</v>
      </c>
      <c r="AQ266" s="29">
        <v>86.61</v>
      </c>
      <c r="AR266" s="29">
        <v>85.8</v>
      </c>
      <c r="AS266" s="29">
        <v>84.28</v>
      </c>
      <c r="AT266" s="29">
        <v>85.25</v>
      </c>
      <c r="AU266" s="29">
        <v>84.29</v>
      </c>
      <c r="AV266" s="30">
        <v>84.2</v>
      </c>
      <c r="AW266" s="31">
        <v>83.3</v>
      </c>
      <c r="AX266" s="31">
        <v>83.4</v>
      </c>
      <c r="AY266" s="31">
        <v>83.5</v>
      </c>
      <c r="AZ266" s="31">
        <v>83.7</v>
      </c>
      <c r="BA266" s="31">
        <v>83.5</v>
      </c>
      <c r="BB266" s="29" t="s">
        <v>275</v>
      </c>
      <c r="BC266" s="29" t="s">
        <v>275</v>
      </c>
      <c r="BD266" s="29" t="s">
        <v>275</v>
      </c>
      <c r="BE266" s="29" t="s">
        <v>275</v>
      </c>
      <c r="BF266" s="29" t="s">
        <v>275</v>
      </c>
      <c r="BG266" s="29" t="s">
        <v>275</v>
      </c>
      <c r="BH266" s="29" t="s">
        <v>275</v>
      </c>
      <c r="BI266" s="29" t="s">
        <v>275</v>
      </c>
      <c r="BJ266" s="29" t="s">
        <v>275</v>
      </c>
      <c r="BK266" s="29" t="s">
        <v>275</v>
      </c>
      <c r="BL266" s="29" t="s">
        <v>275</v>
      </c>
      <c r="BM266" s="29" t="s">
        <v>275</v>
      </c>
      <c r="BN266" s="29" t="s">
        <v>275</v>
      </c>
      <c r="BO266" s="29" t="s">
        <v>275</v>
      </c>
      <c r="BP266" s="29" t="s">
        <v>275</v>
      </c>
      <c r="BQ266" s="29" t="s">
        <v>275</v>
      </c>
      <c r="BR266" s="29" t="s">
        <v>275</v>
      </c>
      <c r="BS266" s="29" t="s">
        <v>275</v>
      </c>
      <c r="BT266" s="29" t="s">
        <v>275</v>
      </c>
      <c r="BU266" s="29" t="s">
        <v>275</v>
      </c>
      <c r="BV266" s="29" t="s">
        <v>275</v>
      </c>
      <c r="BW266" s="29" t="s">
        <v>275</v>
      </c>
      <c r="BX266" s="29" t="s">
        <v>275</v>
      </c>
      <c r="BY266" s="27" t="s">
        <v>600</v>
      </c>
      <c r="BZ266" s="27" t="s">
        <v>997</v>
      </c>
      <c r="CA266" s="27"/>
    </row>
    <row r="267" spans="1:79">
      <c r="A267" s="27" t="s">
        <v>998</v>
      </c>
      <c r="B267" s="27" t="s">
        <v>999</v>
      </c>
      <c r="C267" s="27" t="s">
        <v>274</v>
      </c>
      <c r="D267" s="27"/>
      <c r="E267" s="27"/>
      <c r="F267" s="29">
        <v>85.23</v>
      </c>
      <c r="G267" s="29">
        <v>85.49</v>
      </c>
      <c r="H267" s="29">
        <v>85.25</v>
      </c>
      <c r="I267" s="29">
        <v>85.42</v>
      </c>
      <c r="J267" s="29">
        <v>85.92</v>
      </c>
      <c r="K267" s="29">
        <v>86.42</v>
      </c>
      <c r="L267" s="29">
        <v>87.64</v>
      </c>
      <c r="M267" s="29">
        <v>88.73</v>
      </c>
      <c r="N267" s="29">
        <v>88.37</v>
      </c>
      <c r="O267" s="29">
        <v>86.66</v>
      </c>
      <c r="P267" s="29">
        <v>86.06</v>
      </c>
      <c r="Q267" s="29">
        <v>85.93</v>
      </c>
      <c r="R267" s="29">
        <v>84.63</v>
      </c>
      <c r="S267" s="29">
        <v>83.8</v>
      </c>
      <c r="T267" s="29">
        <v>83.74</v>
      </c>
      <c r="U267" s="29">
        <v>83.06</v>
      </c>
      <c r="V267" s="29">
        <v>82.73</v>
      </c>
      <c r="W267" s="29">
        <v>82.5</v>
      </c>
      <c r="X267" s="29">
        <v>78.17</v>
      </c>
      <c r="Y267" s="29">
        <v>80.27</v>
      </c>
      <c r="Z267" s="29">
        <v>82.19</v>
      </c>
      <c r="AA267" s="29">
        <v>80.569999999999993</v>
      </c>
      <c r="AB267" s="29">
        <v>79.91</v>
      </c>
      <c r="AC267" s="29">
        <v>80.97</v>
      </c>
      <c r="AD267" s="29">
        <v>81.16</v>
      </c>
      <c r="AE267" s="29">
        <v>80.94</v>
      </c>
      <c r="AF267" s="29">
        <v>81.3</v>
      </c>
      <c r="AG267" s="29">
        <v>80.58</v>
      </c>
      <c r="AH267" s="29">
        <v>81.22</v>
      </c>
      <c r="AI267" s="29">
        <v>79.42</v>
      </c>
      <c r="AJ267" s="29">
        <v>81.099999999999994</v>
      </c>
      <c r="AK267" s="29">
        <v>84.5</v>
      </c>
      <c r="AL267" s="29">
        <v>83.69</v>
      </c>
      <c r="AM267" s="29">
        <v>83.07</v>
      </c>
      <c r="AN267" s="29">
        <v>82.07</v>
      </c>
      <c r="AO267" s="29">
        <v>79.040000000000006</v>
      </c>
      <c r="AP267" s="29">
        <v>77.91</v>
      </c>
      <c r="AQ267" s="29">
        <v>78.680000000000007</v>
      </c>
      <c r="AR267" s="29">
        <v>79.510000000000005</v>
      </c>
      <c r="AS267" s="29">
        <v>78.489999999999995</v>
      </c>
      <c r="AT267" s="29">
        <v>80.75</v>
      </c>
      <c r="AU267" s="29">
        <v>82.19</v>
      </c>
      <c r="AV267" s="30">
        <v>83.9</v>
      </c>
      <c r="AW267" s="31">
        <v>81.599999999999994</v>
      </c>
      <c r="AX267" s="31">
        <v>81.400000000000006</v>
      </c>
      <c r="AY267" s="31">
        <v>81.8</v>
      </c>
      <c r="AZ267" s="31">
        <v>81.8</v>
      </c>
      <c r="BA267" s="31">
        <v>81.8</v>
      </c>
      <c r="BB267" s="29" t="s">
        <v>275</v>
      </c>
      <c r="BC267" s="29" t="s">
        <v>275</v>
      </c>
      <c r="BD267" s="29" t="s">
        <v>275</v>
      </c>
      <c r="BE267" s="29" t="s">
        <v>275</v>
      </c>
      <c r="BF267" s="29" t="s">
        <v>275</v>
      </c>
      <c r="BG267" s="29" t="s">
        <v>275</v>
      </c>
      <c r="BH267" s="29" t="s">
        <v>275</v>
      </c>
      <c r="BI267" s="29" t="s">
        <v>275</v>
      </c>
      <c r="BJ267" s="29" t="s">
        <v>275</v>
      </c>
      <c r="BK267" s="29" t="s">
        <v>275</v>
      </c>
      <c r="BL267" s="29" t="s">
        <v>275</v>
      </c>
      <c r="BM267" s="29" t="s">
        <v>275</v>
      </c>
      <c r="BN267" s="29" t="s">
        <v>275</v>
      </c>
      <c r="BO267" s="29" t="s">
        <v>275</v>
      </c>
      <c r="BP267" s="29" t="s">
        <v>275</v>
      </c>
      <c r="BQ267" s="29" t="s">
        <v>275</v>
      </c>
      <c r="BR267" s="29" t="s">
        <v>275</v>
      </c>
      <c r="BS267" s="29" t="s">
        <v>275</v>
      </c>
      <c r="BT267" s="29" t="s">
        <v>275</v>
      </c>
      <c r="BU267" s="29" t="s">
        <v>275</v>
      </c>
      <c r="BV267" s="29" t="s">
        <v>275</v>
      </c>
      <c r="BW267" s="29" t="s">
        <v>275</v>
      </c>
      <c r="BX267" s="29" t="s">
        <v>275</v>
      </c>
      <c r="BY267" s="27" t="s">
        <v>600</v>
      </c>
      <c r="BZ267" s="27" t="s">
        <v>1000</v>
      </c>
      <c r="CA267" s="27"/>
    </row>
    <row r="268" spans="1:79">
      <c r="A268" s="27" t="s">
        <v>1001</v>
      </c>
      <c r="B268" s="27" t="s">
        <v>1002</v>
      </c>
      <c r="C268" s="27" t="s">
        <v>274</v>
      </c>
      <c r="D268" s="27"/>
      <c r="E268" s="27"/>
      <c r="F268" s="29">
        <v>1.97</v>
      </c>
      <c r="G268" s="29">
        <v>2.79</v>
      </c>
      <c r="H268" s="29">
        <v>4.07</v>
      </c>
      <c r="I268" s="29">
        <v>3.27</v>
      </c>
      <c r="J268" s="29">
        <v>2.99</v>
      </c>
      <c r="K268" s="29">
        <v>2.2999999999999998</v>
      </c>
      <c r="L268" s="29">
        <v>1.97</v>
      </c>
      <c r="M268" s="29">
        <v>2.5499999999999998</v>
      </c>
      <c r="N268" s="29">
        <v>1.58</v>
      </c>
      <c r="O268" s="29">
        <v>0.53</v>
      </c>
      <c r="P268" s="29">
        <v>0.18</v>
      </c>
      <c r="Q268" s="29">
        <v>-0.31</v>
      </c>
      <c r="R268" s="29">
        <v>-0.52</v>
      </c>
      <c r="S268" s="29">
        <v>-0.26</v>
      </c>
      <c r="T268" s="29">
        <v>-0.12</v>
      </c>
      <c r="U268" s="29">
        <v>-0.25</v>
      </c>
      <c r="V268" s="29">
        <v>-0.76</v>
      </c>
      <c r="W268" s="29">
        <v>-0.22</v>
      </c>
      <c r="X268" s="29">
        <v>0.75</v>
      </c>
      <c r="Y268" s="29">
        <v>0.21</v>
      </c>
      <c r="Z268" s="29">
        <v>-0.15</v>
      </c>
      <c r="AA268" s="29">
        <v>-0.41</v>
      </c>
      <c r="AB268" s="29">
        <v>-0.93</v>
      </c>
      <c r="AC268" s="29">
        <v>-0.69</v>
      </c>
      <c r="AD268" s="29">
        <v>-0.64</v>
      </c>
      <c r="AE268" s="29">
        <v>-0.96</v>
      </c>
      <c r="AF268" s="29">
        <v>-1.24</v>
      </c>
      <c r="AG268" s="29">
        <v>-1.1100000000000001</v>
      </c>
      <c r="AH268" s="29">
        <v>-0.6</v>
      </c>
      <c r="AI268" s="29">
        <v>-0.99</v>
      </c>
      <c r="AJ268" s="29">
        <v>-1.22</v>
      </c>
      <c r="AK268" s="29">
        <v>-0.96</v>
      </c>
      <c r="AL268" s="29">
        <v>-0.4</v>
      </c>
      <c r="AM268" s="29">
        <v>-0.46</v>
      </c>
      <c r="AN268" s="29">
        <v>-0.22</v>
      </c>
      <c r="AO268" s="29">
        <v>-1</v>
      </c>
      <c r="AP268" s="29">
        <v>-1.1599999999999999</v>
      </c>
      <c r="AQ268" s="29">
        <v>-2.2599999999999998</v>
      </c>
      <c r="AR268" s="29">
        <v>-1.7</v>
      </c>
      <c r="AS268" s="29">
        <v>-1.63</v>
      </c>
      <c r="AT268" s="29">
        <v>-0.89</v>
      </c>
      <c r="AU268" s="29">
        <v>-0.17</v>
      </c>
      <c r="AV268" s="30">
        <v>-0.1</v>
      </c>
      <c r="AW268" s="31">
        <v>-0.5</v>
      </c>
      <c r="AX268" s="31">
        <v>-0.5</v>
      </c>
      <c r="AY268" s="31">
        <v>-0.3</v>
      </c>
      <c r="AZ268" s="31">
        <v>-0.4</v>
      </c>
      <c r="BA268" s="31">
        <v>-0.3</v>
      </c>
      <c r="BB268" s="29" t="s">
        <v>275</v>
      </c>
      <c r="BC268" s="29" t="s">
        <v>275</v>
      </c>
      <c r="BD268" s="29" t="s">
        <v>275</v>
      </c>
      <c r="BE268" s="29" t="s">
        <v>275</v>
      </c>
      <c r="BF268" s="29" t="s">
        <v>275</v>
      </c>
      <c r="BG268" s="29" t="s">
        <v>275</v>
      </c>
      <c r="BH268" s="29" t="s">
        <v>275</v>
      </c>
      <c r="BI268" s="29" t="s">
        <v>275</v>
      </c>
      <c r="BJ268" s="29" t="s">
        <v>275</v>
      </c>
      <c r="BK268" s="29" t="s">
        <v>275</v>
      </c>
      <c r="BL268" s="29" t="s">
        <v>275</v>
      </c>
      <c r="BM268" s="29" t="s">
        <v>275</v>
      </c>
      <c r="BN268" s="29" t="s">
        <v>275</v>
      </c>
      <c r="BO268" s="29" t="s">
        <v>275</v>
      </c>
      <c r="BP268" s="29" t="s">
        <v>275</v>
      </c>
      <c r="BQ268" s="29" t="s">
        <v>275</v>
      </c>
      <c r="BR268" s="29" t="s">
        <v>275</v>
      </c>
      <c r="BS268" s="29" t="s">
        <v>275</v>
      </c>
      <c r="BT268" s="29" t="s">
        <v>275</v>
      </c>
      <c r="BU268" s="29" t="s">
        <v>275</v>
      </c>
      <c r="BV268" s="29" t="s">
        <v>275</v>
      </c>
      <c r="BW268" s="29" t="s">
        <v>275</v>
      </c>
      <c r="BX268" s="29" t="s">
        <v>275</v>
      </c>
      <c r="BY268" s="27" t="s">
        <v>600</v>
      </c>
      <c r="BZ268" s="27" t="s">
        <v>1003</v>
      </c>
      <c r="CA268" s="27"/>
    </row>
    <row r="269" spans="1:79">
      <c r="A269" s="27" t="s">
        <v>1004</v>
      </c>
      <c r="B269" s="27" t="s">
        <v>1005</v>
      </c>
      <c r="C269" s="27" t="s">
        <v>274</v>
      </c>
      <c r="D269" s="27"/>
      <c r="E269" s="27"/>
      <c r="F269" s="29">
        <v>-3.04</v>
      </c>
      <c r="G269" s="29">
        <v>-3.83</v>
      </c>
      <c r="H269" s="29">
        <v>-3.73</v>
      </c>
      <c r="I269" s="29">
        <v>-2.97</v>
      </c>
      <c r="J269" s="29">
        <v>-3.06</v>
      </c>
      <c r="K269" s="29">
        <v>-2.92</v>
      </c>
      <c r="L269" s="29">
        <v>-2.52</v>
      </c>
      <c r="M269" s="29">
        <v>-1.75</v>
      </c>
      <c r="N269" s="29">
        <v>-0.9</v>
      </c>
      <c r="O269" s="29">
        <v>-0.35</v>
      </c>
      <c r="P269" s="29">
        <v>-0.19</v>
      </c>
      <c r="Q269" s="29">
        <v>-0.18</v>
      </c>
      <c r="R269" s="29">
        <v>-0.15</v>
      </c>
      <c r="S269" s="29">
        <v>-0.19</v>
      </c>
      <c r="T269" s="29">
        <v>-0.25</v>
      </c>
      <c r="U269" s="29">
        <v>-0.38</v>
      </c>
      <c r="V269" s="29">
        <v>-0.36</v>
      </c>
      <c r="W269" s="29">
        <v>-0.56000000000000005</v>
      </c>
      <c r="X269" s="29">
        <v>-1.36</v>
      </c>
      <c r="Y269" s="29">
        <v>-1.1100000000000001</v>
      </c>
      <c r="Z269" s="29">
        <v>-0.72</v>
      </c>
      <c r="AA269" s="29">
        <v>-0.68</v>
      </c>
      <c r="AB269" s="29">
        <v>-0.38</v>
      </c>
      <c r="AC269" s="29">
        <v>-0.4</v>
      </c>
      <c r="AD269" s="29">
        <v>-0.23</v>
      </c>
      <c r="AE269" s="29">
        <v>-0.86</v>
      </c>
      <c r="AF269" s="29">
        <v>-0.47</v>
      </c>
      <c r="AG269" s="29">
        <v>-0.39</v>
      </c>
      <c r="AH269" s="29">
        <v>-0.23</v>
      </c>
      <c r="AI269" s="29">
        <v>-0.36</v>
      </c>
      <c r="AJ269" s="29">
        <v>-0.06</v>
      </c>
      <c r="AK269" s="29">
        <v>0.43</v>
      </c>
      <c r="AL269" s="29">
        <v>0.84</v>
      </c>
      <c r="AM269" s="29">
        <v>0.55000000000000004</v>
      </c>
      <c r="AN269" s="29">
        <v>0.35</v>
      </c>
      <c r="AO269" s="29">
        <v>0.3</v>
      </c>
      <c r="AP269" s="29">
        <v>0.3</v>
      </c>
      <c r="AQ269" s="29">
        <v>0.33</v>
      </c>
      <c r="AR269" s="29">
        <v>0.28000000000000003</v>
      </c>
      <c r="AS269" s="29">
        <v>0.78</v>
      </c>
      <c r="AT269" s="29">
        <v>0.82</v>
      </c>
      <c r="AU269" s="29">
        <v>1.07</v>
      </c>
      <c r="AV269" s="30">
        <v>1.1000000000000001</v>
      </c>
      <c r="AW269" s="31">
        <v>0.7</v>
      </c>
      <c r="AX269" s="31">
        <v>0.5</v>
      </c>
      <c r="AY269" s="31">
        <v>1</v>
      </c>
      <c r="AZ269" s="31">
        <v>0.7</v>
      </c>
      <c r="BA269" s="31">
        <v>0.7</v>
      </c>
      <c r="BB269" s="29" t="s">
        <v>275</v>
      </c>
      <c r="BC269" s="29" t="s">
        <v>275</v>
      </c>
      <c r="BD269" s="29" t="s">
        <v>275</v>
      </c>
      <c r="BE269" s="29" t="s">
        <v>275</v>
      </c>
      <c r="BF269" s="29" t="s">
        <v>275</v>
      </c>
      <c r="BG269" s="29" t="s">
        <v>275</v>
      </c>
      <c r="BH269" s="29" t="s">
        <v>275</v>
      </c>
      <c r="BI269" s="29" t="s">
        <v>275</v>
      </c>
      <c r="BJ269" s="29" t="s">
        <v>275</v>
      </c>
      <c r="BK269" s="29" t="s">
        <v>275</v>
      </c>
      <c r="BL269" s="29" t="s">
        <v>275</v>
      </c>
      <c r="BM269" s="29" t="s">
        <v>275</v>
      </c>
      <c r="BN269" s="29" t="s">
        <v>275</v>
      </c>
      <c r="BO269" s="29" t="s">
        <v>275</v>
      </c>
      <c r="BP269" s="29" t="s">
        <v>275</v>
      </c>
      <c r="BQ269" s="29" t="s">
        <v>275</v>
      </c>
      <c r="BR269" s="29" t="s">
        <v>275</v>
      </c>
      <c r="BS269" s="29" t="s">
        <v>275</v>
      </c>
      <c r="BT269" s="29" t="s">
        <v>275</v>
      </c>
      <c r="BU269" s="29" t="s">
        <v>275</v>
      </c>
      <c r="BV269" s="29" t="s">
        <v>275</v>
      </c>
      <c r="BW269" s="29" t="s">
        <v>275</v>
      </c>
      <c r="BX269" s="29" t="s">
        <v>275</v>
      </c>
      <c r="BY269" s="27" t="s">
        <v>600</v>
      </c>
      <c r="BZ269" s="27" t="s">
        <v>1006</v>
      </c>
      <c r="CA269" s="27"/>
    </row>
    <row r="270" spans="1:79">
      <c r="A270" s="27" t="s">
        <v>1007</v>
      </c>
      <c r="B270" s="27" t="s">
        <v>1008</v>
      </c>
      <c r="C270" s="27" t="s">
        <v>274</v>
      </c>
      <c r="D270" s="27"/>
      <c r="E270" s="27"/>
      <c r="F270" s="29">
        <v>0.64</v>
      </c>
      <c r="G270" s="29">
        <v>0.73</v>
      </c>
      <c r="H270" s="29">
        <v>0.71</v>
      </c>
      <c r="I270" s="29">
        <v>0.7</v>
      </c>
      <c r="J270" s="29">
        <v>0.61</v>
      </c>
      <c r="K270" s="29">
        <v>0.8</v>
      </c>
      <c r="L270" s="29">
        <v>1.08</v>
      </c>
      <c r="M270" s="29">
        <v>1.1299999999999999</v>
      </c>
      <c r="N270" s="29">
        <v>0.99</v>
      </c>
      <c r="O270" s="29">
        <v>0.37</v>
      </c>
      <c r="P270" s="29">
        <v>0.33</v>
      </c>
      <c r="Q270" s="29">
        <v>0.22</v>
      </c>
      <c r="R270" s="29">
        <v>0.26</v>
      </c>
      <c r="S270" s="29">
        <v>0.2</v>
      </c>
      <c r="T270" s="29">
        <v>0.18</v>
      </c>
      <c r="U270" s="29">
        <v>0.05</v>
      </c>
      <c r="V270" s="29">
        <v>-0.04</v>
      </c>
      <c r="W270" s="29">
        <v>0.06</v>
      </c>
      <c r="X270" s="29">
        <v>0.74</v>
      </c>
      <c r="Y270" s="29">
        <v>0.17</v>
      </c>
      <c r="Z270" s="29">
        <v>-0.04</v>
      </c>
      <c r="AA270" s="29">
        <v>-0.23</v>
      </c>
      <c r="AB270" s="29">
        <v>-0.34</v>
      </c>
      <c r="AC270" s="29">
        <v>-0.45</v>
      </c>
      <c r="AD270" s="29">
        <v>-0.38</v>
      </c>
      <c r="AE270" s="29">
        <v>-0.35</v>
      </c>
      <c r="AF270" s="29">
        <v>-0.42</v>
      </c>
      <c r="AG270" s="29">
        <v>-0.37</v>
      </c>
      <c r="AH270" s="29">
        <v>-0.12</v>
      </c>
      <c r="AI270" s="29">
        <v>-0.23</v>
      </c>
      <c r="AJ270" s="29">
        <v>-0.47</v>
      </c>
      <c r="AK270" s="29">
        <v>-0.38</v>
      </c>
      <c r="AL270" s="29">
        <v>-0.43</v>
      </c>
      <c r="AM270" s="29">
        <v>-0.31</v>
      </c>
      <c r="AN270" s="29">
        <v>-0.34</v>
      </c>
      <c r="AO270" s="29">
        <v>-0.34</v>
      </c>
      <c r="AP270" s="29">
        <v>-0.39</v>
      </c>
      <c r="AQ270" s="29">
        <v>-0.43</v>
      </c>
      <c r="AR270" s="29">
        <v>-0.47</v>
      </c>
      <c r="AS270" s="29">
        <v>-0.37</v>
      </c>
      <c r="AT270" s="29">
        <v>-0.21</v>
      </c>
      <c r="AU270" s="29">
        <v>-0.23</v>
      </c>
      <c r="AV270" s="30">
        <v>-0.2</v>
      </c>
      <c r="AW270" s="31">
        <v>-0.2</v>
      </c>
      <c r="AX270" s="31">
        <v>-0.2</v>
      </c>
      <c r="AY270" s="31">
        <v>-0.2</v>
      </c>
      <c r="AZ270" s="31">
        <v>-0.2</v>
      </c>
      <c r="BA270" s="31">
        <v>-0.2</v>
      </c>
      <c r="BB270" s="29" t="s">
        <v>275</v>
      </c>
      <c r="BC270" s="29" t="s">
        <v>275</v>
      </c>
      <c r="BD270" s="29" t="s">
        <v>275</v>
      </c>
      <c r="BE270" s="29" t="s">
        <v>275</v>
      </c>
      <c r="BF270" s="29" t="s">
        <v>275</v>
      </c>
      <c r="BG270" s="29" t="s">
        <v>275</v>
      </c>
      <c r="BH270" s="29" t="s">
        <v>275</v>
      </c>
      <c r="BI270" s="29" t="s">
        <v>275</v>
      </c>
      <c r="BJ270" s="29" t="s">
        <v>275</v>
      </c>
      <c r="BK270" s="29" t="s">
        <v>275</v>
      </c>
      <c r="BL270" s="29" t="s">
        <v>275</v>
      </c>
      <c r="BM270" s="29" t="s">
        <v>275</v>
      </c>
      <c r="BN270" s="29" t="s">
        <v>275</v>
      </c>
      <c r="BO270" s="29" t="s">
        <v>275</v>
      </c>
      <c r="BP270" s="29" t="s">
        <v>275</v>
      </c>
      <c r="BQ270" s="29" t="s">
        <v>275</v>
      </c>
      <c r="BR270" s="29" t="s">
        <v>275</v>
      </c>
      <c r="BS270" s="29" t="s">
        <v>275</v>
      </c>
      <c r="BT270" s="29" t="s">
        <v>275</v>
      </c>
      <c r="BU270" s="29" t="s">
        <v>275</v>
      </c>
      <c r="BV270" s="29" t="s">
        <v>275</v>
      </c>
      <c r="BW270" s="29" t="s">
        <v>275</v>
      </c>
      <c r="BX270" s="29" t="s">
        <v>275</v>
      </c>
      <c r="BY270" s="27" t="s">
        <v>600</v>
      </c>
      <c r="BZ270" s="27" t="s">
        <v>1009</v>
      </c>
      <c r="CA270" s="27"/>
    </row>
    <row r="271" spans="1:79">
      <c r="A271" s="28" t="s">
        <v>1010</v>
      </c>
      <c r="B271" s="27"/>
      <c r="C271" s="27"/>
      <c r="D271" s="27"/>
      <c r="E271" s="27"/>
      <c r="F271" s="29"/>
      <c r="G271" s="29"/>
      <c r="H271" s="29"/>
      <c r="I271" s="29"/>
      <c r="J271" s="29"/>
      <c r="K271" s="29"/>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c r="BK271" s="29"/>
      <c r="BL271" s="29"/>
      <c r="BM271" s="29"/>
      <c r="BN271" s="29"/>
      <c r="BO271" s="29"/>
      <c r="BP271" s="29"/>
      <c r="BQ271" s="29"/>
      <c r="BR271" s="29"/>
      <c r="BS271" s="29"/>
      <c r="BT271" s="29"/>
      <c r="BU271" s="29"/>
      <c r="BV271" s="29"/>
      <c r="BW271" s="29"/>
      <c r="BX271" s="29"/>
      <c r="BY271" s="27"/>
      <c r="BZ271" s="27"/>
      <c r="CA271" s="27"/>
    </row>
    <row r="272" spans="1:79">
      <c r="A272" s="27" t="s">
        <v>1011</v>
      </c>
      <c r="B272" s="27" t="s">
        <v>1012</v>
      </c>
      <c r="C272" s="27" t="s">
        <v>274</v>
      </c>
      <c r="D272" s="27"/>
      <c r="E272" s="27"/>
      <c r="F272" s="29">
        <v>0.01</v>
      </c>
      <c r="G272" s="29">
        <v>0.14000000000000001</v>
      </c>
      <c r="H272" s="29">
        <v>0.09</v>
      </c>
      <c r="I272" s="29">
        <v>0.08</v>
      </c>
      <c r="J272" s="29">
        <v>0.11</v>
      </c>
      <c r="K272" s="29">
        <v>0.23</v>
      </c>
      <c r="L272" s="29">
        <v>0.39</v>
      </c>
      <c r="M272" s="29">
        <v>0.42</v>
      </c>
      <c r="N272" s="29">
        <v>0.51</v>
      </c>
      <c r="O272" s="29">
        <v>0.45</v>
      </c>
      <c r="P272" s="29">
        <v>0.28000000000000003</v>
      </c>
      <c r="Q272" s="29">
        <v>0.36</v>
      </c>
      <c r="R272" s="29">
        <v>0.2</v>
      </c>
      <c r="S272" s="29">
        <v>0.15</v>
      </c>
      <c r="T272" s="29">
        <v>0.17</v>
      </c>
      <c r="U272" s="29">
        <v>0.31</v>
      </c>
      <c r="V272" s="29">
        <v>0.38</v>
      </c>
      <c r="W272" s="29">
        <v>0.5</v>
      </c>
      <c r="X272" s="29">
        <v>1.41</v>
      </c>
      <c r="Y272" s="29">
        <v>1.88</v>
      </c>
      <c r="Z272" s="29">
        <v>1.61</v>
      </c>
      <c r="AA272" s="29">
        <v>0.64</v>
      </c>
      <c r="AB272" s="29">
        <v>0.38</v>
      </c>
      <c r="AC272" s="29">
        <v>0.5</v>
      </c>
      <c r="AD272" s="29">
        <v>1.17</v>
      </c>
      <c r="AE272" s="29">
        <v>1.46</v>
      </c>
      <c r="AF272" s="29">
        <v>0.87</v>
      </c>
      <c r="AG272" s="29">
        <v>0.75</v>
      </c>
      <c r="AH272" s="29">
        <v>1.07</v>
      </c>
      <c r="AI272" s="29">
        <v>0.96</v>
      </c>
      <c r="AJ272" s="29">
        <v>0.83</v>
      </c>
      <c r="AK272" s="29">
        <v>0.78</v>
      </c>
      <c r="AL272" s="29">
        <v>0.74</v>
      </c>
      <c r="AM272" s="29">
        <v>0.93</v>
      </c>
      <c r="AN272" s="29">
        <v>0.62</v>
      </c>
      <c r="AO272" s="29">
        <v>0.28000000000000003</v>
      </c>
      <c r="AP272" s="29">
        <v>0.81</v>
      </c>
      <c r="AQ272" s="29">
        <v>1.1000000000000001</v>
      </c>
      <c r="AR272" s="29">
        <v>0.71</v>
      </c>
      <c r="AS272" s="29">
        <v>0.57999999999999996</v>
      </c>
      <c r="AT272" s="29">
        <v>0.53</v>
      </c>
      <c r="AU272" s="29">
        <v>0.93</v>
      </c>
      <c r="AV272" s="30">
        <v>1</v>
      </c>
      <c r="AW272" s="31">
        <v>0.8</v>
      </c>
      <c r="AX272" s="31">
        <v>0.7</v>
      </c>
      <c r="AY272" s="31">
        <v>0.7</v>
      </c>
      <c r="AZ272" s="31">
        <v>0.7</v>
      </c>
      <c r="BA272" s="31">
        <v>0.7</v>
      </c>
      <c r="BB272" s="29" t="s">
        <v>275</v>
      </c>
      <c r="BC272" s="29" t="s">
        <v>275</v>
      </c>
      <c r="BD272" s="29" t="s">
        <v>275</v>
      </c>
      <c r="BE272" s="29" t="s">
        <v>275</v>
      </c>
      <c r="BF272" s="29" t="s">
        <v>275</v>
      </c>
      <c r="BG272" s="29" t="s">
        <v>275</v>
      </c>
      <c r="BH272" s="29" t="s">
        <v>275</v>
      </c>
      <c r="BI272" s="29" t="s">
        <v>275</v>
      </c>
      <c r="BJ272" s="29" t="s">
        <v>275</v>
      </c>
      <c r="BK272" s="29" t="s">
        <v>275</v>
      </c>
      <c r="BL272" s="29" t="s">
        <v>275</v>
      </c>
      <c r="BM272" s="29" t="s">
        <v>275</v>
      </c>
      <c r="BN272" s="29" t="s">
        <v>275</v>
      </c>
      <c r="BO272" s="29" t="s">
        <v>275</v>
      </c>
      <c r="BP272" s="29" t="s">
        <v>275</v>
      </c>
      <c r="BQ272" s="29" t="s">
        <v>275</v>
      </c>
      <c r="BR272" s="29" t="s">
        <v>275</v>
      </c>
      <c r="BS272" s="29" t="s">
        <v>275</v>
      </c>
      <c r="BT272" s="29" t="s">
        <v>275</v>
      </c>
      <c r="BU272" s="29" t="s">
        <v>275</v>
      </c>
      <c r="BV272" s="29" t="s">
        <v>275</v>
      </c>
      <c r="BW272" s="29" t="s">
        <v>275</v>
      </c>
      <c r="BX272" s="29" t="s">
        <v>275</v>
      </c>
      <c r="BY272" s="27" t="s">
        <v>600</v>
      </c>
      <c r="BZ272" s="27" t="s">
        <v>1013</v>
      </c>
      <c r="CA272" s="27"/>
    </row>
    <row r="273" spans="1:79">
      <c r="A273" s="27" t="s">
        <v>1014</v>
      </c>
      <c r="B273" s="27" t="s">
        <v>1015</v>
      </c>
      <c r="C273" s="27" t="s">
        <v>274</v>
      </c>
      <c r="D273" s="27"/>
      <c r="E273" s="27"/>
      <c r="F273" s="30">
        <v>0</v>
      </c>
      <c r="G273" s="30">
        <v>0.5</v>
      </c>
      <c r="H273" s="30">
        <v>0.3</v>
      </c>
      <c r="I273" s="30">
        <v>0.3</v>
      </c>
      <c r="J273" s="30">
        <v>0.4</v>
      </c>
      <c r="K273" s="30">
        <v>0.8</v>
      </c>
      <c r="L273" s="30">
        <v>1.3</v>
      </c>
      <c r="M273" s="30">
        <v>1.4</v>
      </c>
      <c r="N273" s="30">
        <v>1.7</v>
      </c>
      <c r="O273" s="30">
        <v>1.4</v>
      </c>
      <c r="P273" s="30">
        <v>0.7</v>
      </c>
      <c r="Q273" s="30">
        <v>0.9</v>
      </c>
      <c r="R273" s="30">
        <v>0.6</v>
      </c>
      <c r="S273" s="30">
        <v>0.4</v>
      </c>
      <c r="T273" s="30">
        <v>0.5</v>
      </c>
      <c r="U273" s="30">
        <v>0.8</v>
      </c>
      <c r="V273" s="30">
        <v>1</v>
      </c>
      <c r="W273" s="30">
        <v>1.4</v>
      </c>
      <c r="X273" s="30">
        <v>4.5999999999999996</v>
      </c>
      <c r="Y273" s="30">
        <v>6.3</v>
      </c>
      <c r="Z273" s="29">
        <v>5.07</v>
      </c>
      <c r="AA273" s="29">
        <v>2.09</v>
      </c>
      <c r="AB273" s="29">
        <v>1.26</v>
      </c>
      <c r="AC273" s="29">
        <v>1.6</v>
      </c>
      <c r="AD273" s="29">
        <v>3.76</v>
      </c>
      <c r="AE273" s="29">
        <v>4.79</v>
      </c>
      <c r="AF273" s="29">
        <v>2.85</v>
      </c>
      <c r="AG273" s="29">
        <v>2.5</v>
      </c>
      <c r="AH273" s="29">
        <v>3.44</v>
      </c>
      <c r="AI273" s="29">
        <v>3.1</v>
      </c>
      <c r="AJ273" s="29">
        <v>2.75</v>
      </c>
      <c r="AK273" s="29">
        <v>2.59</v>
      </c>
      <c r="AL273" s="29">
        <v>2.5099999999999998</v>
      </c>
      <c r="AM273" s="29">
        <v>3.2</v>
      </c>
      <c r="AN273" s="29">
        <v>2.16</v>
      </c>
      <c r="AO273" s="29">
        <v>0.96</v>
      </c>
      <c r="AP273" s="29">
        <v>2.72</v>
      </c>
      <c r="AQ273" s="29">
        <v>3.5</v>
      </c>
      <c r="AR273" s="29">
        <v>2.33</v>
      </c>
      <c r="AS273" s="29">
        <v>1.94</v>
      </c>
      <c r="AT273" s="29">
        <v>1.7</v>
      </c>
      <c r="AU273" s="29">
        <v>2.94</v>
      </c>
      <c r="AV273" s="30">
        <v>3.1</v>
      </c>
      <c r="AW273" s="31">
        <v>2.8</v>
      </c>
      <c r="AX273" s="31">
        <v>2.4</v>
      </c>
      <c r="AY273" s="31">
        <v>2.2000000000000002</v>
      </c>
      <c r="AZ273" s="31">
        <v>2.1</v>
      </c>
      <c r="BA273" s="31">
        <v>2.2000000000000002</v>
      </c>
      <c r="BB273" s="29" t="s">
        <v>275</v>
      </c>
      <c r="BC273" s="29" t="s">
        <v>275</v>
      </c>
      <c r="BD273" s="29" t="s">
        <v>275</v>
      </c>
      <c r="BE273" s="29" t="s">
        <v>275</v>
      </c>
      <c r="BF273" s="29" t="s">
        <v>275</v>
      </c>
      <c r="BG273" s="29" t="s">
        <v>275</v>
      </c>
      <c r="BH273" s="29" t="s">
        <v>275</v>
      </c>
      <c r="BI273" s="29" t="s">
        <v>275</v>
      </c>
      <c r="BJ273" s="29" t="s">
        <v>275</v>
      </c>
      <c r="BK273" s="29" t="s">
        <v>275</v>
      </c>
      <c r="BL273" s="29" t="s">
        <v>275</v>
      </c>
      <c r="BM273" s="29" t="s">
        <v>275</v>
      </c>
      <c r="BN273" s="29" t="s">
        <v>275</v>
      </c>
      <c r="BO273" s="29" t="s">
        <v>275</v>
      </c>
      <c r="BP273" s="29" t="s">
        <v>275</v>
      </c>
      <c r="BQ273" s="29" t="s">
        <v>275</v>
      </c>
      <c r="BR273" s="29" t="s">
        <v>275</v>
      </c>
      <c r="BS273" s="29" t="s">
        <v>275</v>
      </c>
      <c r="BT273" s="29" t="s">
        <v>275</v>
      </c>
      <c r="BU273" s="29" t="s">
        <v>275</v>
      </c>
      <c r="BV273" s="29" t="s">
        <v>275</v>
      </c>
      <c r="BW273" s="29" t="s">
        <v>275</v>
      </c>
      <c r="BX273" s="29" t="s">
        <v>275</v>
      </c>
      <c r="BY273" s="27" t="s">
        <v>600</v>
      </c>
      <c r="BZ273" s="27" t="s">
        <v>1016</v>
      </c>
      <c r="CA273" s="27"/>
    </row>
    <row r="274" spans="1:79">
      <c r="A274" s="27" t="s">
        <v>1017</v>
      </c>
      <c r="B274" s="27" t="s">
        <v>1018</v>
      </c>
      <c r="C274" s="27" t="s">
        <v>274</v>
      </c>
      <c r="D274" s="27" t="s">
        <v>321</v>
      </c>
      <c r="E274" s="27"/>
      <c r="F274" s="29" t="s">
        <v>275</v>
      </c>
      <c r="G274" s="29" t="s">
        <v>275</v>
      </c>
      <c r="H274" s="29" t="s">
        <v>275</v>
      </c>
      <c r="I274" s="29" t="s">
        <v>275</v>
      </c>
      <c r="J274" s="29" t="s">
        <v>275</v>
      </c>
      <c r="K274" s="29" t="s">
        <v>275</v>
      </c>
      <c r="L274" s="29" t="s">
        <v>275</v>
      </c>
      <c r="M274" s="29" t="s">
        <v>275</v>
      </c>
      <c r="N274" s="29" t="s">
        <v>275</v>
      </c>
      <c r="O274" s="29" t="s">
        <v>275</v>
      </c>
      <c r="P274" s="29" t="s">
        <v>275</v>
      </c>
      <c r="Q274" s="29" t="s">
        <v>275</v>
      </c>
      <c r="R274" s="29" t="s">
        <v>275</v>
      </c>
      <c r="S274" s="29" t="s">
        <v>275</v>
      </c>
      <c r="T274" s="29">
        <v>328.7</v>
      </c>
      <c r="U274" s="29">
        <v>401.3</v>
      </c>
      <c r="V274" s="29">
        <v>563.4</v>
      </c>
      <c r="W274" s="29">
        <v>308.2</v>
      </c>
      <c r="X274" s="29">
        <v>479.9</v>
      </c>
      <c r="Y274" s="29">
        <v>899.7</v>
      </c>
      <c r="Z274" s="29">
        <v>934.8</v>
      </c>
      <c r="AA274" s="29">
        <v>1130.5</v>
      </c>
      <c r="AB274" s="29">
        <v>1324.1</v>
      </c>
      <c r="AC274" s="29">
        <v>1389.8</v>
      </c>
      <c r="AD274" s="29">
        <v>1838.9</v>
      </c>
      <c r="AE274" s="29">
        <v>2190</v>
      </c>
      <c r="AF274" s="29">
        <v>2409.5</v>
      </c>
      <c r="AG274" s="29">
        <v>2529.1</v>
      </c>
      <c r="AH274" s="29">
        <v>1957.1</v>
      </c>
      <c r="AI274" s="29">
        <v>2509.5</v>
      </c>
      <c r="AJ274" s="29">
        <v>2775.9</v>
      </c>
      <c r="AK274" s="29">
        <v>2749.2</v>
      </c>
      <c r="AL274" s="29">
        <v>3180.8</v>
      </c>
      <c r="AM274" s="29">
        <v>3610.1</v>
      </c>
      <c r="AN274" s="29">
        <v>3549.2</v>
      </c>
      <c r="AO274" s="29">
        <v>3520.9</v>
      </c>
      <c r="AP274" s="29">
        <v>3681.1</v>
      </c>
      <c r="AQ274" s="29">
        <v>4453.3999999999996</v>
      </c>
      <c r="AR274" s="29">
        <v>4590.8</v>
      </c>
      <c r="AS274" s="29">
        <v>4664.8999999999996</v>
      </c>
      <c r="AT274" s="29">
        <v>5030.3999999999996</v>
      </c>
      <c r="AU274" s="29">
        <v>5021.8</v>
      </c>
      <c r="AV274" s="30">
        <v>5330</v>
      </c>
      <c r="AW274" s="31">
        <v>5620</v>
      </c>
      <c r="AX274" s="31">
        <v>5890</v>
      </c>
      <c r="AY274" s="31">
        <v>6160</v>
      </c>
      <c r="AZ274" s="31">
        <v>6440</v>
      </c>
      <c r="BA274" s="31">
        <v>6730</v>
      </c>
      <c r="BB274" s="29" t="s">
        <v>275</v>
      </c>
      <c r="BC274" s="29" t="s">
        <v>275</v>
      </c>
      <c r="BD274" s="29" t="s">
        <v>275</v>
      </c>
      <c r="BE274" s="29" t="s">
        <v>275</v>
      </c>
      <c r="BF274" s="29" t="s">
        <v>275</v>
      </c>
      <c r="BG274" s="29" t="s">
        <v>275</v>
      </c>
      <c r="BH274" s="29" t="s">
        <v>275</v>
      </c>
      <c r="BI274" s="29" t="s">
        <v>275</v>
      </c>
      <c r="BJ274" s="29" t="s">
        <v>275</v>
      </c>
      <c r="BK274" s="29" t="s">
        <v>275</v>
      </c>
      <c r="BL274" s="29" t="s">
        <v>275</v>
      </c>
      <c r="BM274" s="29" t="s">
        <v>275</v>
      </c>
      <c r="BN274" s="29" t="s">
        <v>275</v>
      </c>
      <c r="BO274" s="29" t="s">
        <v>275</v>
      </c>
      <c r="BP274" s="29" t="s">
        <v>275</v>
      </c>
      <c r="BQ274" s="29" t="s">
        <v>275</v>
      </c>
      <c r="BR274" s="29" t="s">
        <v>275</v>
      </c>
      <c r="BS274" s="29" t="s">
        <v>275</v>
      </c>
      <c r="BT274" s="29" t="s">
        <v>275</v>
      </c>
      <c r="BU274" s="29" t="s">
        <v>275</v>
      </c>
      <c r="BV274" s="29" t="s">
        <v>275</v>
      </c>
      <c r="BW274" s="29" t="s">
        <v>275</v>
      </c>
      <c r="BX274" s="29" t="s">
        <v>275</v>
      </c>
      <c r="BY274" s="27" t="s">
        <v>600</v>
      </c>
      <c r="BZ274" s="27" t="s">
        <v>1019</v>
      </c>
      <c r="CA274" s="27"/>
    </row>
    <row r="275" spans="1:79">
      <c r="A275" s="27" t="s">
        <v>1020</v>
      </c>
      <c r="B275" s="27" t="s">
        <v>1021</v>
      </c>
      <c r="C275" s="27" t="s">
        <v>274</v>
      </c>
      <c r="D275" s="27"/>
      <c r="E275" s="27"/>
      <c r="F275" s="29" t="s">
        <v>275</v>
      </c>
      <c r="G275" s="29" t="s">
        <v>275</v>
      </c>
      <c r="H275" s="29" t="s">
        <v>275</v>
      </c>
      <c r="I275" s="29" t="s">
        <v>275</v>
      </c>
      <c r="J275" s="29" t="s">
        <v>275</v>
      </c>
      <c r="K275" s="29" t="s">
        <v>275</v>
      </c>
      <c r="L275" s="29" t="s">
        <v>275</v>
      </c>
      <c r="M275" s="29" t="s">
        <v>275</v>
      </c>
      <c r="N275" s="29" t="s">
        <v>275</v>
      </c>
      <c r="O275" s="29" t="s">
        <v>275</v>
      </c>
      <c r="P275" s="29" t="s">
        <v>275</v>
      </c>
      <c r="Q275" s="29" t="s">
        <v>275</v>
      </c>
      <c r="R275" s="29" t="s">
        <v>275</v>
      </c>
      <c r="S275" s="29" t="s">
        <v>275</v>
      </c>
      <c r="T275" s="29">
        <v>3.2</v>
      </c>
      <c r="U275" s="29">
        <v>3.21</v>
      </c>
      <c r="V275" s="29">
        <v>4.22</v>
      </c>
      <c r="W275" s="29">
        <v>2.48</v>
      </c>
      <c r="X275" s="29">
        <v>5.8</v>
      </c>
      <c r="Y275" s="29">
        <v>8.42</v>
      </c>
      <c r="Z275" s="29">
        <v>7.59</v>
      </c>
      <c r="AA275" s="29">
        <v>9.7100000000000009</v>
      </c>
      <c r="AB275" s="29">
        <v>9.99</v>
      </c>
      <c r="AC275" s="29">
        <v>9.4</v>
      </c>
      <c r="AD275" s="29">
        <v>11.07</v>
      </c>
      <c r="AE275" s="29">
        <v>11.22</v>
      </c>
      <c r="AF275" s="29">
        <v>11</v>
      </c>
      <c r="AG275" s="29">
        <v>10.4</v>
      </c>
      <c r="AH275" s="29">
        <v>9.0299999999999994</v>
      </c>
      <c r="AI275" s="29">
        <v>12.92</v>
      </c>
      <c r="AJ275" s="29">
        <v>11.85</v>
      </c>
      <c r="AK275" s="29">
        <v>10.79</v>
      </c>
      <c r="AL275" s="29">
        <v>12.35</v>
      </c>
      <c r="AM275" s="29">
        <v>13.2</v>
      </c>
      <c r="AN275" s="29">
        <v>12.09</v>
      </c>
      <c r="AO275" s="29">
        <v>12.25</v>
      </c>
      <c r="AP275" s="29">
        <v>12.59</v>
      </c>
      <c r="AQ275" s="29">
        <v>14.13</v>
      </c>
      <c r="AR275" s="29">
        <v>13.75</v>
      </c>
      <c r="AS275" s="29">
        <v>14.63</v>
      </c>
      <c r="AT275" s="29">
        <v>15.86</v>
      </c>
      <c r="AU275" s="29">
        <v>14.37</v>
      </c>
      <c r="AV275" s="30">
        <v>16.600000000000001</v>
      </c>
      <c r="AW275" s="31">
        <v>16.7</v>
      </c>
      <c r="AX275" s="31">
        <v>15.9</v>
      </c>
      <c r="AY275" s="31">
        <v>15.4</v>
      </c>
      <c r="AZ275" s="31">
        <v>15.3</v>
      </c>
      <c r="BA275" s="31">
        <v>15.7</v>
      </c>
      <c r="BB275" s="29" t="s">
        <v>275</v>
      </c>
      <c r="BC275" s="29" t="s">
        <v>275</v>
      </c>
      <c r="BD275" s="29" t="s">
        <v>275</v>
      </c>
      <c r="BE275" s="29" t="s">
        <v>275</v>
      </c>
      <c r="BF275" s="29" t="s">
        <v>275</v>
      </c>
      <c r="BG275" s="29" t="s">
        <v>275</v>
      </c>
      <c r="BH275" s="29" t="s">
        <v>275</v>
      </c>
      <c r="BI275" s="29" t="s">
        <v>275</v>
      </c>
      <c r="BJ275" s="29" t="s">
        <v>275</v>
      </c>
      <c r="BK275" s="29" t="s">
        <v>275</v>
      </c>
      <c r="BL275" s="29" t="s">
        <v>275</v>
      </c>
      <c r="BM275" s="29" t="s">
        <v>275</v>
      </c>
      <c r="BN275" s="29" t="s">
        <v>275</v>
      </c>
      <c r="BO275" s="29" t="s">
        <v>275</v>
      </c>
      <c r="BP275" s="29" t="s">
        <v>275</v>
      </c>
      <c r="BQ275" s="29" t="s">
        <v>275</v>
      </c>
      <c r="BR275" s="29" t="s">
        <v>275</v>
      </c>
      <c r="BS275" s="29" t="s">
        <v>275</v>
      </c>
      <c r="BT275" s="29" t="s">
        <v>275</v>
      </c>
      <c r="BU275" s="29" t="s">
        <v>275</v>
      </c>
      <c r="BV275" s="29" t="s">
        <v>275</v>
      </c>
      <c r="BW275" s="29" t="s">
        <v>275</v>
      </c>
      <c r="BX275" s="29" t="s">
        <v>275</v>
      </c>
      <c r="BY275" s="27" t="s">
        <v>600</v>
      </c>
      <c r="BZ275" s="27" t="s">
        <v>1022</v>
      </c>
      <c r="CA275" s="27"/>
    </row>
    <row r="276" spans="1:79">
      <c r="A276" s="27" t="s">
        <v>1023</v>
      </c>
      <c r="B276" s="27" t="s">
        <v>1024</v>
      </c>
      <c r="C276" s="27" t="s">
        <v>274</v>
      </c>
      <c r="D276" s="27"/>
      <c r="E276" s="27"/>
      <c r="F276" s="29" t="s">
        <v>275</v>
      </c>
      <c r="G276" s="29" t="s">
        <v>275</v>
      </c>
      <c r="H276" s="29" t="s">
        <v>275</v>
      </c>
      <c r="I276" s="29" t="s">
        <v>275</v>
      </c>
      <c r="J276" s="29" t="s">
        <v>275</v>
      </c>
      <c r="K276" s="29" t="s">
        <v>275</v>
      </c>
      <c r="L276" s="29" t="s">
        <v>275</v>
      </c>
      <c r="M276" s="29" t="s">
        <v>275</v>
      </c>
      <c r="N276" s="29" t="s">
        <v>275</v>
      </c>
      <c r="O276" s="29" t="s">
        <v>275</v>
      </c>
      <c r="P276" s="29" t="s">
        <v>275</v>
      </c>
      <c r="Q276" s="29" t="s">
        <v>275</v>
      </c>
      <c r="R276" s="29" t="s">
        <v>275</v>
      </c>
      <c r="S276" s="29" t="s">
        <v>275</v>
      </c>
      <c r="T276" s="29" t="s">
        <v>275</v>
      </c>
      <c r="U276" s="29" t="s">
        <v>275</v>
      </c>
      <c r="V276" s="29" t="s">
        <v>275</v>
      </c>
      <c r="W276" s="29" t="s">
        <v>275</v>
      </c>
      <c r="X276" s="29" t="s">
        <v>275</v>
      </c>
      <c r="Y276" s="29" t="s">
        <v>275</v>
      </c>
      <c r="Z276" s="29" t="s">
        <v>275</v>
      </c>
      <c r="AA276" s="29">
        <v>3.65</v>
      </c>
      <c r="AB276" s="29">
        <v>3.31</v>
      </c>
      <c r="AC276" s="29">
        <v>3.56</v>
      </c>
      <c r="AD276" s="29">
        <v>4.0599999999999996</v>
      </c>
      <c r="AE276" s="29">
        <v>4.1399999999999997</v>
      </c>
      <c r="AF276" s="29">
        <v>4.67</v>
      </c>
      <c r="AG276" s="29">
        <v>6.38</v>
      </c>
      <c r="AH276" s="29">
        <v>9.34</v>
      </c>
      <c r="AI276" s="29">
        <v>12.85</v>
      </c>
      <c r="AJ276" s="29">
        <v>12.59</v>
      </c>
      <c r="AK276" s="29">
        <v>13.76</v>
      </c>
      <c r="AL276" s="29">
        <v>15.87</v>
      </c>
      <c r="AM276" s="29">
        <v>16.87</v>
      </c>
      <c r="AN276" s="29">
        <v>17.46</v>
      </c>
      <c r="AO276" s="29">
        <v>19.3</v>
      </c>
      <c r="AP276" s="29">
        <v>20.86</v>
      </c>
      <c r="AQ276" s="29">
        <v>21.37</v>
      </c>
      <c r="AR276" s="29">
        <v>22.32</v>
      </c>
      <c r="AS276" s="29">
        <v>25.45</v>
      </c>
      <c r="AT276" s="29">
        <v>27.68</v>
      </c>
      <c r="AU276" s="29">
        <v>28.49</v>
      </c>
      <c r="AV276" s="30">
        <v>34.5</v>
      </c>
      <c r="AW276" s="31">
        <v>35.9</v>
      </c>
      <c r="AX276" s="31">
        <v>35.6</v>
      </c>
      <c r="AY276" s="31">
        <v>35.5</v>
      </c>
      <c r="AZ276" s="31">
        <v>36.5</v>
      </c>
      <c r="BA276" s="31">
        <v>38.5</v>
      </c>
      <c r="BB276" s="29" t="s">
        <v>275</v>
      </c>
      <c r="BC276" s="29" t="s">
        <v>275</v>
      </c>
      <c r="BD276" s="29" t="s">
        <v>275</v>
      </c>
      <c r="BE276" s="29" t="s">
        <v>275</v>
      </c>
      <c r="BF276" s="29" t="s">
        <v>275</v>
      </c>
      <c r="BG276" s="29" t="s">
        <v>275</v>
      </c>
      <c r="BH276" s="29" t="s">
        <v>275</v>
      </c>
      <c r="BI276" s="29" t="s">
        <v>275</v>
      </c>
      <c r="BJ276" s="29" t="s">
        <v>275</v>
      </c>
      <c r="BK276" s="29" t="s">
        <v>275</v>
      </c>
      <c r="BL276" s="29" t="s">
        <v>275</v>
      </c>
      <c r="BM276" s="29" t="s">
        <v>275</v>
      </c>
      <c r="BN276" s="29" t="s">
        <v>275</v>
      </c>
      <c r="BO276" s="29" t="s">
        <v>275</v>
      </c>
      <c r="BP276" s="29" t="s">
        <v>275</v>
      </c>
      <c r="BQ276" s="29" t="s">
        <v>275</v>
      </c>
      <c r="BR276" s="29" t="s">
        <v>275</v>
      </c>
      <c r="BS276" s="29" t="s">
        <v>275</v>
      </c>
      <c r="BT276" s="29" t="s">
        <v>275</v>
      </c>
      <c r="BU276" s="29" t="s">
        <v>275</v>
      </c>
      <c r="BV276" s="29" t="s">
        <v>275</v>
      </c>
      <c r="BW276" s="29" t="s">
        <v>275</v>
      </c>
      <c r="BX276" s="29" t="s">
        <v>275</v>
      </c>
      <c r="BY276" s="27" t="s">
        <v>600</v>
      </c>
      <c r="BZ276" s="27" t="s">
        <v>1025</v>
      </c>
      <c r="CA276" s="27"/>
    </row>
    <row r="277" spans="1:79">
      <c r="A277" s="28" t="s">
        <v>1026</v>
      </c>
      <c r="B277" s="27"/>
      <c r="C277" s="27"/>
      <c r="D277" s="27"/>
      <c r="E277" s="27"/>
      <c r="F277" s="29"/>
      <c r="G277" s="29"/>
      <c r="H277" s="29"/>
      <c r="I277" s="29"/>
      <c r="J277" s="29"/>
      <c r="K277" s="29"/>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c r="BK277" s="29"/>
      <c r="BL277" s="29"/>
      <c r="BM277" s="29"/>
      <c r="BN277" s="29"/>
      <c r="BO277" s="29"/>
      <c r="BP277" s="29"/>
      <c r="BQ277" s="29"/>
      <c r="BR277" s="29"/>
      <c r="BS277" s="29"/>
      <c r="BT277" s="29"/>
      <c r="BU277" s="29"/>
      <c r="BV277" s="29"/>
      <c r="BW277" s="29"/>
      <c r="BX277" s="29"/>
      <c r="BY277" s="27"/>
      <c r="BZ277" s="27"/>
      <c r="CA277" s="27"/>
    </row>
    <row r="278" spans="1:79">
      <c r="A278" s="27" t="s">
        <v>1027</v>
      </c>
      <c r="B278" s="27" t="s">
        <v>1028</v>
      </c>
      <c r="C278" s="27" t="s">
        <v>274</v>
      </c>
      <c r="D278" s="27"/>
      <c r="E278" s="27"/>
      <c r="F278" s="29" t="s">
        <v>275</v>
      </c>
      <c r="G278" s="29" t="s">
        <v>275</v>
      </c>
      <c r="H278" s="30">
        <v>-2.2999999999999998</v>
      </c>
      <c r="I278" s="30">
        <v>4.9000000000000004</v>
      </c>
      <c r="J278" s="30">
        <v>11.7</v>
      </c>
      <c r="K278" s="30">
        <v>4.8</v>
      </c>
      <c r="L278" s="30">
        <v>6.9</v>
      </c>
      <c r="M278" s="30">
        <v>9</v>
      </c>
      <c r="N278" s="30">
        <v>12.5</v>
      </c>
      <c r="O278" s="30">
        <v>8.5</v>
      </c>
      <c r="P278" s="30">
        <v>6.5</v>
      </c>
      <c r="Q278" s="30">
        <v>7</v>
      </c>
      <c r="R278" s="30">
        <v>16.399999999999999</v>
      </c>
      <c r="S278" s="30">
        <v>20.3</v>
      </c>
      <c r="T278" s="30">
        <v>13.4</v>
      </c>
      <c r="U278" s="30">
        <v>13.8</v>
      </c>
      <c r="V278" s="30">
        <v>18.3</v>
      </c>
      <c r="W278" s="30">
        <v>10.8</v>
      </c>
      <c r="X278" s="30">
        <v>-2.2999999999999998</v>
      </c>
      <c r="Y278" s="30">
        <v>12.5</v>
      </c>
      <c r="Z278" s="30">
        <v>18.399999999999999</v>
      </c>
      <c r="AA278" s="30">
        <v>2.5</v>
      </c>
      <c r="AB278" s="30">
        <v>13.4</v>
      </c>
      <c r="AC278" s="30">
        <v>17.899999999999999</v>
      </c>
      <c r="AD278" s="30">
        <v>17.5</v>
      </c>
      <c r="AE278" s="30">
        <v>11</v>
      </c>
      <c r="AF278" s="30">
        <v>11.3</v>
      </c>
      <c r="AG278" s="30">
        <v>9.5</v>
      </c>
      <c r="AH278" s="30">
        <v>4.3</v>
      </c>
      <c r="AI278" s="30">
        <v>-6.3</v>
      </c>
      <c r="AJ278" s="30">
        <v>17.600000000000001</v>
      </c>
      <c r="AK278" s="30">
        <v>6.9</v>
      </c>
      <c r="AL278" s="30">
        <v>4.9000000000000004</v>
      </c>
      <c r="AM278" s="30">
        <v>6</v>
      </c>
      <c r="AN278" s="30">
        <v>3.8</v>
      </c>
      <c r="AO278" s="30">
        <v>4.2</v>
      </c>
      <c r="AP278" s="30">
        <v>4</v>
      </c>
      <c r="AQ278" s="30">
        <v>7.6</v>
      </c>
      <c r="AR278" s="30">
        <v>6</v>
      </c>
      <c r="AS278" s="30">
        <v>-0.5</v>
      </c>
      <c r="AT278" s="30">
        <v>-3.4</v>
      </c>
      <c r="AU278" s="30">
        <v>12.1</v>
      </c>
      <c r="AV278" s="30">
        <v>2.2000000000000002</v>
      </c>
      <c r="AW278" s="31">
        <v>1.8</v>
      </c>
      <c r="AX278" s="31">
        <v>3.7</v>
      </c>
      <c r="AY278" s="31">
        <v>3.6</v>
      </c>
      <c r="AZ278" s="31">
        <v>3.4</v>
      </c>
      <c r="BA278" s="31">
        <v>3.2</v>
      </c>
      <c r="BB278" s="29" t="s">
        <v>275</v>
      </c>
      <c r="BC278" s="29" t="s">
        <v>275</v>
      </c>
      <c r="BD278" s="29" t="s">
        <v>275</v>
      </c>
      <c r="BE278" s="29" t="s">
        <v>275</v>
      </c>
      <c r="BF278" s="29" t="s">
        <v>275</v>
      </c>
      <c r="BG278" s="29" t="s">
        <v>275</v>
      </c>
      <c r="BH278" s="29" t="s">
        <v>275</v>
      </c>
      <c r="BI278" s="29" t="s">
        <v>275</v>
      </c>
      <c r="BJ278" s="29" t="s">
        <v>275</v>
      </c>
      <c r="BK278" s="29" t="s">
        <v>275</v>
      </c>
      <c r="BL278" s="29" t="s">
        <v>275</v>
      </c>
      <c r="BM278" s="29" t="s">
        <v>275</v>
      </c>
      <c r="BN278" s="29" t="s">
        <v>275</v>
      </c>
      <c r="BO278" s="29" t="s">
        <v>275</v>
      </c>
      <c r="BP278" s="29" t="s">
        <v>275</v>
      </c>
      <c r="BQ278" s="29" t="s">
        <v>275</v>
      </c>
      <c r="BR278" s="29" t="s">
        <v>275</v>
      </c>
      <c r="BS278" s="29" t="s">
        <v>275</v>
      </c>
      <c r="BT278" s="29" t="s">
        <v>275</v>
      </c>
      <c r="BU278" s="29" t="s">
        <v>275</v>
      </c>
      <c r="BV278" s="29" t="s">
        <v>275</v>
      </c>
      <c r="BW278" s="29" t="s">
        <v>275</v>
      </c>
      <c r="BX278" s="29" t="s">
        <v>275</v>
      </c>
      <c r="BY278" s="27" t="s">
        <v>316</v>
      </c>
      <c r="BZ278" s="27" t="s">
        <v>1029</v>
      </c>
      <c r="CA278" s="27"/>
    </row>
    <row r="279" spans="1:79">
      <c r="A279" s="27" t="s">
        <v>1030</v>
      </c>
      <c r="B279" s="27" t="s">
        <v>1031</v>
      </c>
      <c r="C279" s="27" t="s">
        <v>274</v>
      </c>
      <c r="D279" s="27" t="s">
        <v>321</v>
      </c>
      <c r="E279" s="27" t="s">
        <v>282</v>
      </c>
      <c r="F279" s="29" t="s">
        <v>275</v>
      </c>
      <c r="G279" s="29">
        <v>2.57</v>
      </c>
      <c r="H279" s="29">
        <v>1.01</v>
      </c>
      <c r="I279" s="29">
        <v>0.25</v>
      </c>
      <c r="J279" s="29">
        <v>-0.66</v>
      </c>
      <c r="K279" s="29">
        <v>0.81</v>
      </c>
      <c r="L279" s="29">
        <v>0.99</v>
      </c>
      <c r="M279" s="29">
        <v>2.2599999999999998</v>
      </c>
      <c r="N279" s="29">
        <v>-9.6</v>
      </c>
      <c r="O279" s="29">
        <v>0.38</v>
      </c>
      <c r="P279" s="29">
        <v>1.6</v>
      </c>
      <c r="Q279" s="29">
        <v>3.08</v>
      </c>
      <c r="R279" s="29">
        <v>2.06</v>
      </c>
      <c r="S279" s="29">
        <v>-0.09</v>
      </c>
      <c r="T279" s="29">
        <v>-16.47</v>
      </c>
      <c r="U279" s="29">
        <v>-3.66</v>
      </c>
      <c r="V279" s="29">
        <v>-5.97</v>
      </c>
      <c r="W279" s="29">
        <v>-17.190000000000001</v>
      </c>
      <c r="X279" s="29">
        <v>7.15</v>
      </c>
      <c r="Y279" s="29">
        <v>13.32</v>
      </c>
      <c r="Z279" s="29">
        <v>3.43</v>
      </c>
      <c r="AA279" s="29">
        <v>18.47</v>
      </c>
      <c r="AB279" s="30">
        <v>1.76</v>
      </c>
      <c r="AC279" s="30">
        <v>13.23</v>
      </c>
      <c r="AD279" s="30">
        <v>1.58</v>
      </c>
      <c r="AE279" s="30">
        <v>-19.350000000000001</v>
      </c>
      <c r="AF279" s="30">
        <v>-38.409999999999997</v>
      </c>
      <c r="AG279" s="30">
        <v>-82.1</v>
      </c>
      <c r="AH279" s="30">
        <v>-30.31</v>
      </c>
      <c r="AI279" s="30">
        <v>20.51</v>
      </c>
      <c r="AJ279" s="30">
        <v>1.0900000000000001</v>
      </c>
      <c r="AK279" s="30">
        <v>-25.67</v>
      </c>
      <c r="AL279" s="30">
        <v>-17.8</v>
      </c>
      <c r="AM279" s="30">
        <v>-47.71</v>
      </c>
      <c r="AN279" s="30">
        <v>-49.7</v>
      </c>
      <c r="AO279" s="30">
        <v>-52.57</v>
      </c>
      <c r="AP279" s="30">
        <v>-69.42</v>
      </c>
      <c r="AQ279" s="30">
        <v>-51.85</v>
      </c>
      <c r="AR279" s="30">
        <v>-48.92</v>
      </c>
      <c r="AS279" s="30">
        <v>-32.25</v>
      </c>
      <c r="AT279" s="30">
        <v>-72.709999999999994</v>
      </c>
      <c r="AU279" s="30">
        <v>-23.63</v>
      </c>
      <c r="AV279" s="30">
        <v>-40.56</v>
      </c>
      <c r="AW279" s="31">
        <v>31.56</v>
      </c>
      <c r="AX279" s="31">
        <v>7.35</v>
      </c>
      <c r="AY279" s="31">
        <v>-24.24</v>
      </c>
      <c r="AZ279" s="31">
        <v>-20.05</v>
      </c>
      <c r="BA279" s="31">
        <v>-21.72</v>
      </c>
      <c r="BB279" s="29" t="s">
        <v>275</v>
      </c>
      <c r="BC279" s="29" t="s">
        <v>275</v>
      </c>
      <c r="BD279" s="29" t="s">
        <v>275</v>
      </c>
      <c r="BE279" s="29" t="s">
        <v>275</v>
      </c>
      <c r="BF279" s="29" t="s">
        <v>275</v>
      </c>
      <c r="BG279" s="29" t="s">
        <v>275</v>
      </c>
      <c r="BH279" s="29" t="s">
        <v>275</v>
      </c>
      <c r="BI279" s="29" t="s">
        <v>275</v>
      </c>
      <c r="BJ279" s="29" t="s">
        <v>275</v>
      </c>
      <c r="BK279" s="29" t="s">
        <v>275</v>
      </c>
      <c r="BL279" s="29" t="s">
        <v>275</v>
      </c>
      <c r="BM279" s="29" t="s">
        <v>275</v>
      </c>
      <c r="BN279" s="29" t="s">
        <v>275</v>
      </c>
      <c r="BO279" s="29" t="s">
        <v>275</v>
      </c>
      <c r="BP279" s="29" t="s">
        <v>275</v>
      </c>
      <c r="BQ279" s="29" t="s">
        <v>275</v>
      </c>
      <c r="BR279" s="29" t="s">
        <v>275</v>
      </c>
      <c r="BS279" s="29" t="s">
        <v>275</v>
      </c>
      <c r="BT279" s="29" t="s">
        <v>275</v>
      </c>
      <c r="BU279" s="29" t="s">
        <v>275</v>
      </c>
      <c r="BV279" s="29" t="s">
        <v>275</v>
      </c>
      <c r="BW279" s="29" t="s">
        <v>275</v>
      </c>
      <c r="BX279" s="29" t="s">
        <v>275</v>
      </c>
      <c r="BY279" s="27" t="s">
        <v>1032</v>
      </c>
      <c r="BZ279" s="27" t="s">
        <v>1033</v>
      </c>
      <c r="CA279" s="27" t="s">
        <v>1034</v>
      </c>
    </row>
    <row r="280" spans="1:79">
      <c r="A280" s="27" t="s">
        <v>1035</v>
      </c>
      <c r="B280" s="27" t="s">
        <v>1036</v>
      </c>
      <c r="C280" s="27" t="s">
        <v>274</v>
      </c>
      <c r="D280" s="27" t="s">
        <v>321</v>
      </c>
      <c r="E280" s="27" t="s">
        <v>282</v>
      </c>
      <c r="F280" s="29">
        <v>0.23</v>
      </c>
      <c r="G280" s="29">
        <v>0.28999999999999998</v>
      </c>
      <c r="H280" s="29">
        <v>0.32</v>
      </c>
      <c r="I280" s="29">
        <v>0.37</v>
      </c>
      <c r="J280" s="29">
        <v>0.41</v>
      </c>
      <c r="K280" s="29">
        <v>0.54</v>
      </c>
      <c r="L280" s="29">
        <v>0.69</v>
      </c>
      <c r="M280" s="29">
        <v>0.82</v>
      </c>
      <c r="N280" s="29">
        <v>0.94</v>
      </c>
      <c r="O280" s="29">
        <v>1.08</v>
      </c>
      <c r="P280" s="29">
        <v>1.03</v>
      </c>
      <c r="Q280" s="29">
        <v>1.17</v>
      </c>
      <c r="R280" s="29">
        <v>1.1100000000000001</v>
      </c>
      <c r="S280" s="29">
        <v>1.1100000000000001</v>
      </c>
      <c r="T280" s="29">
        <v>1.03</v>
      </c>
      <c r="U280" s="29">
        <v>1.06</v>
      </c>
      <c r="V280" s="29">
        <v>0.93</v>
      </c>
      <c r="W280" s="29">
        <v>0.83</v>
      </c>
      <c r="X280" s="29">
        <v>0.54</v>
      </c>
      <c r="Y280" s="29">
        <v>0.57999999999999996</v>
      </c>
      <c r="Z280" s="29">
        <v>0.65</v>
      </c>
      <c r="AA280" s="29">
        <v>0.57999999999999996</v>
      </c>
      <c r="AB280" s="30">
        <v>0.12</v>
      </c>
      <c r="AC280" s="30">
        <v>0.12</v>
      </c>
      <c r="AD280" s="30">
        <v>0.13</v>
      </c>
      <c r="AE280" s="30">
        <v>0.14000000000000001</v>
      </c>
      <c r="AF280" s="30">
        <v>0.14000000000000001</v>
      </c>
      <c r="AG280" s="30">
        <v>0.14000000000000001</v>
      </c>
      <c r="AH280" s="30">
        <v>0.15</v>
      </c>
      <c r="AI280" s="30">
        <v>0.14000000000000001</v>
      </c>
      <c r="AJ280" s="30">
        <v>0.14000000000000001</v>
      </c>
      <c r="AK280" s="30">
        <v>0.15</v>
      </c>
      <c r="AL280" s="30">
        <v>0.15</v>
      </c>
      <c r="AM280" s="30">
        <v>0.16</v>
      </c>
      <c r="AN280" s="30">
        <v>0.16</v>
      </c>
      <c r="AO280" s="30">
        <v>0.16</v>
      </c>
      <c r="AP280" s="30">
        <v>0.17</v>
      </c>
      <c r="AQ280" s="30">
        <v>0.18</v>
      </c>
      <c r="AR280" s="30">
        <v>0.18</v>
      </c>
      <c r="AS280" s="30">
        <v>0.19</v>
      </c>
      <c r="AT280" s="30">
        <v>0.17</v>
      </c>
      <c r="AU280" s="30">
        <v>0.18</v>
      </c>
      <c r="AV280" s="30">
        <v>0.19</v>
      </c>
      <c r="AW280" s="31">
        <v>0.2</v>
      </c>
      <c r="AX280" s="31">
        <v>0.21</v>
      </c>
      <c r="AY280" s="31">
        <v>0.21</v>
      </c>
      <c r="AZ280" s="31">
        <v>0.22</v>
      </c>
      <c r="BA280" s="31">
        <v>0.22</v>
      </c>
      <c r="BB280" s="29" t="s">
        <v>275</v>
      </c>
      <c r="BC280" s="29" t="s">
        <v>275</v>
      </c>
      <c r="BD280" s="29" t="s">
        <v>275</v>
      </c>
      <c r="BE280" s="29" t="s">
        <v>275</v>
      </c>
      <c r="BF280" s="29" t="s">
        <v>275</v>
      </c>
      <c r="BG280" s="29" t="s">
        <v>275</v>
      </c>
      <c r="BH280" s="29" t="s">
        <v>275</v>
      </c>
      <c r="BI280" s="29" t="s">
        <v>275</v>
      </c>
      <c r="BJ280" s="29" t="s">
        <v>275</v>
      </c>
      <c r="BK280" s="29" t="s">
        <v>275</v>
      </c>
      <c r="BL280" s="29" t="s">
        <v>275</v>
      </c>
      <c r="BM280" s="29" t="s">
        <v>275</v>
      </c>
      <c r="BN280" s="29" t="s">
        <v>275</v>
      </c>
      <c r="BO280" s="29" t="s">
        <v>275</v>
      </c>
      <c r="BP280" s="29" t="s">
        <v>275</v>
      </c>
      <c r="BQ280" s="29" t="s">
        <v>275</v>
      </c>
      <c r="BR280" s="29" t="s">
        <v>275</v>
      </c>
      <c r="BS280" s="29" t="s">
        <v>275</v>
      </c>
      <c r="BT280" s="29" t="s">
        <v>275</v>
      </c>
      <c r="BU280" s="29" t="s">
        <v>275</v>
      </c>
      <c r="BV280" s="29" t="s">
        <v>275</v>
      </c>
      <c r="BW280" s="29" t="s">
        <v>275</v>
      </c>
      <c r="BX280" s="29" t="s">
        <v>275</v>
      </c>
      <c r="BY280" s="27" t="s">
        <v>1037</v>
      </c>
      <c r="BZ280" s="27" t="s">
        <v>1038</v>
      </c>
      <c r="CA280" s="27"/>
    </row>
    <row r="281" spans="1:79" ht="24">
      <c r="A281" s="26" t="s">
        <v>1039</v>
      </c>
      <c r="B281" s="27"/>
      <c r="C281" s="27"/>
      <c r="D281" s="27"/>
      <c r="E281" s="27"/>
      <c r="F281" s="29"/>
      <c r="G281" s="29"/>
      <c r="H281" s="29"/>
      <c r="I281" s="29"/>
      <c r="J281" s="29"/>
      <c r="K281" s="29"/>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c r="BK281" s="29"/>
      <c r="BL281" s="29"/>
      <c r="BM281" s="29"/>
      <c r="BN281" s="29"/>
      <c r="BO281" s="29"/>
      <c r="BP281" s="29"/>
      <c r="BQ281" s="29"/>
      <c r="BR281" s="29"/>
      <c r="BS281" s="29"/>
      <c r="BT281" s="29"/>
      <c r="BU281" s="29"/>
      <c r="BV281" s="29"/>
      <c r="BW281" s="29"/>
      <c r="BX281" s="29"/>
      <c r="BY281" s="27"/>
      <c r="BZ281" s="27"/>
      <c r="CA281" s="27"/>
    </row>
    <row r="282" spans="1:79">
      <c r="A282" s="28" t="s">
        <v>271</v>
      </c>
      <c r="B282" s="27"/>
      <c r="C282" s="27"/>
      <c r="D282" s="27"/>
      <c r="E282" s="27"/>
      <c r="F282" s="29"/>
      <c r="G282" s="29"/>
      <c r="H282" s="29"/>
      <c r="I282" s="29"/>
      <c r="J282" s="29"/>
      <c r="K282" s="29"/>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c r="BK282" s="29"/>
      <c r="BL282" s="29"/>
      <c r="BM282" s="29"/>
      <c r="BN282" s="29"/>
      <c r="BO282" s="29"/>
      <c r="BP282" s="29"/>
      <c r="BQ282" s="29"/>
      <c r="BR282" s="29"/>
      <c r="BS282" s="29"/>
      <c r="BT282" s="29"/>
      <c r="BU282" s="29"/>
      <c r="BV282" s="29"/>
      <c r="BW282" s="29"/>
      <c r="BX282" s="29"/>
      <c r="BY282" s="27"/>
      <c r="BZ282" s="27"/>
      <c r="CA282" s="27"/>
    </row>
    <row r="283" spans="1:79">
      <c r="A283" s="27" t="s">
        <v>1040</v>
      </c>
      <c r="B283" s="27" t="s">
        <v>1041</v>
      </c>
      <c r="C283" s="27" t="s">
        <v>274</v>
      </c>
      <c r="D283" s="27" t="s">
        <v>321</v>
      </c>
      <c r="E283" s="27" t="s">
        <v>282</v>
      </c>
      <c r="F283" s="29">
        <v>29.48</v>
      </c>
      <c r="G283" s="29">
        <v>32.99</v>
      </c>
      <c r="H283" s="29">
        <v>37.33</v>
      </c>
      <c r="I283" s="29">
        <v>40.42</v>
      </c>
      <c r="J283" s="29">
        <v>42.1</v>
      </c>
      <c r="K283" s="29">
        <v>47.13</v>
      </c>
      <c r="L283" s="29">
        <v>46.72</v>
      </c>
      <c r="M283" s="29">
        <v>39.81</v>
      </c>
      <c r="N283" s="29">
        <v>35.71</v>
      </c>
      <c r="O283" s="29">
        <v>32.799999999999997</v>
      </c>
      <c r="P283" s="29">
        <v>34.97</v>
      </c>
      <c r="Q283" s="29">
        <v>39.729999999999997</v>
      </c>
      <c r="R283" s="29">
        <v>44.16</v>
      </c>
      <c r="S283" s="29">
        <v>47.2</v>
      </c>
      <c r="T283" s="29">
        <v>72.41</v>
      </c>
      <c r="U283" s="29">
        <v>85.81</v>
      </c>
      <c r="V283" s="29">
        <v>115.8</v>
      </c>
      <c r="W283" s="29">
        <v>137.13999999999999</v>
      </c>
      <c r="X283" s="29">
        <v>139.27000000000001</v>
      </c>
      <c r="Y283" s="29">
        <v>130.51</v>
      </c>
      <c r="Z283" s="29">
        <v>128.4</v>
      </c>
      <c r="AA283" s="29">
        <v>110.11</v>
      </c>
      <c r="AB283" s="29">
        <v>123.51</v>
      </c>
      <c r="AC283" s="29">
        <v>133.52000000000001</v>
      </c>
      <c r="AD283" s="29">
        <v>142.77000000000001</v>
      </c>
      <c r="AE283" s="29">
        <v>155.91999999999999</v>
      </c>
      <c r="AF283" s="29">
        <v>224.2</v>
      </c>
      <c r="AG283" s="29">
        <v>332.1</v>
      </c>
      <c r="AH283" s="29">
        <v>308</v>
      </c>
      <c r="AI283" s="29">
        <v>331.55</v>
      </c>
      <c r="AJ283" s="29">
        <v>342.81</v>
      </c>
      <c r="AK283" s="29">
        <v>386.55</v>
      </c>
      <c r="AL283" s="29">
        <v>397.22</v>
      </c>
      <c r="AM283" s="29">
        <v>402.71</v>
      </c>
      <c r="AN283" s="29">
        <v>405.24</v>
      </c>
      <c r="AO283" s="29">
        <v>376.65</v>
      </c>
      <c r="AP283" s="29">
        <v>356.7</v>
      </c>
      <c r="AQ283" s="29">
        <v>380.5</v>
      </c>
      <c r="AR283" s="29">
        <v>404.73</v>
      </c>
      <c r="AS283" s="29">
        <v>432.57</v>
      </c>
      <c r="AT283" s="29">
        <v>503.88</v>
      </c>
      <c r="AU283" s="29">
        <v>566.78</v>
      </c>
      <c r="AV283" s="30">
        <v>580.44000000000005</v>
      </c>
      <c r="AW283" s="31">
        <v>577.84</v>
      </c>
      <c r="AX283" s="31">
        <v>586.6</v>
      </c>
      <c r="AY283" s="31">
        <v>601.61</v>
      </c>
      <c r="AZ283" s="31">
        <v>611.55999999999995</v>
      </c>
      <c r="BA283" s="31">
        <v>613.77</v>
      </c>
      <c r="BB283" s="29" t="s">
        <v>275</v>
      </c>
      <c r="BC283" s="29" t="s">
        <v>275</v>
      </c>
      <c r="BD283" s="29" t="s">
        <v>275</v>
      </c>
      <c r="BE283" s="29" t="s">
        <v>275</v>
      </c>
      <c r="BF283" s="29" t="s">
        <v>275</v>
      </c>
      <c r="BG283" s="29" t="s">
        <v>275</v>
      </c>
      <c r="BH283" s="29" t="s">
        <v>275</v>
      </c>
      <c r="BI283" s="29" t="s">
        <v>275</v>
      </c>
      <c r="BJ283" s="29" t="s">
        <v>275</v>
      </c>
      <c r="BK283" s="29" t="s">
        <v>275</v>
      </c>
      <c r="BL283" s="29" t="s">
        <v>275</v>
      </c>
      <c r="BM283" s="29" t="s">
        <v>275</v>
      </c>
      <c r="BN283" s="29" t="s">
        <v>275</v>
      </c>
      <c r="BO283" s="29" t="s">
        <v>275</v>
      </c>
      <c r="BP283" s="29" t="s">
        <v>275</v>
      </c>
      <c r="BQ283" s="29" t="s">
        <v>275</v>
      </c>
      <c r="BR283" s="29" t="s">
        <v>275</v>
      </c>
      <c r="BS283" s="29" t="s">
        <v>275</v>
      </c>
      <c r="BT283" s="29" t="s">
        <v>275</v>
      </c>
      <c r="BU283" s="29" t="s">
        <v>275</v>
      </c>
      <c r="BV283" s="29" t="s">
        <v>275</v>
      </c>
      <c r="BW283" s="29" t="s">
        <v>275</v>
      </c>
      <c r="BX283" s="29" t="s">
        <v>275</v>
      </c>
      <c r="BY283" s="27" t="s">
        <v>1042</v>
      </c>
      <c r="BZ283" s="27" t="s">
        <v>1043</v>
      </c>
      <c r="CA283" s="27" t="s">
        <v>1044</v>
      </c>
    </row>
    <row r="284" spans="1:79">
      <c r="A284" s="27" t="s">
        <v>1045</v>
      </c>
      <c r="B284" s="27" t="s">
        <v>1046</v>
      </c>
      <c r="C284" s="27" t="s">
        <v>274</v>
      </c>
      <c r="D284" s="27" t="s">
        <v>321</v>
      </c>
      <c r="E284" s="27"/>
      <c r="F284" s="29" t="s">
        <v>275</v>
      </c>
      <c r="G284" s="29">
        <v>851.74</v>
      </c>
      <c r="H284" s="29">
        <v>947.37</v>
      </c>
      <c r="I284" s="29">
        <v>1009.12</v>
      </c>
      <c r="J284" s="29">
        <v>1035.28</v>
      </c>
      <c r="K284" s="29">
        <v>1143.1099999999999</v>
      </c>
      <c r="L284" s="29">
        <v>1117.58</v>
      </c>
      <c r="M284" s="29">
        <v>938.75</v>
      </c>
      <c r="N284" s="29">
        <v>830.8</v>
      </c>
      <c r="O284" s="29">
        <v>752.82</v>
      </c>
      <c r="P284" s="29">
        <v>792.57</v>
      </c>
      <c r="Q284" s="29">
        <v>893.13</v>
      </c>
      <c r="R284" s="29">
        <v>987.75</v>
      </c>
      <c r="S284" s="29">
        <v>1050.5</v>
      </c>
      <c r="T284" s="29">
        <v>1603.3</v>
      </c>
      <c r="U284" s="29">
        <v>1890.37</v>
      </c>
      <c r="V284" s="29">
        <v>2536.1999999999998</v>
      </c>
      <c r="W284" s="29">
        <v>2983.7</v>
      </c>
      <c r="X284" s="29">
        <v>3011.24</v>
      </c>
      <c r="Y284" s="29">
        <v>2805.4</v>
      </c>
      <c r="Z284" s="29">
        <v>2744.17</v>
      </c>
      <c r="AA284" s="29">
        <v>2339.5100000000002</v>
      </c>
      <c r="AB284" s="29">
        <v>2609.96</v>
      </c>
      <c r="AC284" s="29">
        <v>2808.53</v>
      </c>
      <c r="AD284" s="29">
        <v>2991.31</v>
      </c>
      <c r="AE284" s="29">
        <v>3255.82</v>
      </c>
      <c r="AF284" s="29">
        <v>4666.01</v>
      </c>
      <c r="AG284" s="29">
        <v>6887.01</v>
      </c>
      <c r="AH284" s="29">
        <v>6363.91</v>
      </c>
      <c r="AI284" s="29">
        <v>6823.77</v>
      </c>
      <c r="AJ284" s="29">
        <v>7022.88</v>
      </c>
      <c r="AK284" s="29">
        <v>7861.43</v>
      </c>
      <c r="AL284" s="29">
        <v>8003.01</v>
      </c>
      <c r="AM284" s="29">
        <v>8038.51</v>
      </c>
      <c r="AN284" s="29">
        <v>8015.39</v>
      </c>
      <c r="AO284" s="29">
        <v>7386.06</v>
      </c>
      <c r="AP284" s="29">
        <v>6951.94</v>
      </c>
      <c r="AQ284" s="29">
        <v>7386.64</v>
      </c>
      <c r="AR284" s="29">
        <v>7832.02</v>
      </c>
      <c r="AS284" s="29">
        <v>8350.06</v>
      </c>
      <c r="AT284" s="29">
        <v>9719.0400000000009</v>
      </c>
      <c r="AU284" s="29">
        <v>10935.29</v>
      </c>
      <c r="AV284" s="30">
        <v>11202</v>
      </c>
      <c r="AW284" s="31">
        <v>11158.7</v>
      </c>
      <c r="AX284" s="31">
        <v>11337</v>
      </c>
      <c r="AY284" s="31">
        <v>11638.7</v>
      </c>
      <c r="AZ284" s="31">
        <v>11844.8</v>
      </c>
      <c r="BA284" s="31">
        <v>11903.5</v>
      </c>
      <c r="BB284" s="29" t="s">
        <v>275</v>
      </c>
      <c r="BC284" s="29" t="s">
        <v>275</v>
      </c>
      <c r="BD284" s="29" t="s">
        <v>275</v>
      </c>
      <c r="BE284" s="29" t="s">
        <v>275</v>
      </c>
      <c r="BF284" s="29" t="s">
        <v>275</v>
      </c>
      <c r="BG284" s="29" t="s">
        <v>275</v>
      </c>
      <c r="BH284" s="29" t="s">
        <v>275</v>
      </c>
      <c r="BI284" s="29" t="s">
        <v>275</v>
      </c>
      <c r="BJ284" s="29" t="s">
        <v>275</v>
      </c>
      <c r="BK284" s="29" t="s">
        <v>275</v>
      </c>
      <c r="BL284" s="29" t="s">
        <v>275</v>
      </c>
      <c r="BM284" s="29" t="s">
        <v>275</v>
      </c>
      <c r="BN284" s="29" t="s">
        <v>275</v>
      </c>
      <c r="BO284" s="29" t="s">
        <v>275</v>
      </c>
      <c r="BP284" s="29" t="s">
        <v>275</v>
      </c>
      <c r="BQ284" s="29" t="s">
        <v>275</v>
      </c>
      <c r="BR284" s="29" t="s">
        <v>275</v>
      </c>
      <c r="BS284" s="29" t="s">
        <v>275</v>
      </c>
      <c r="BT284" s="29" t="s">
        <v>275</v>
      </c>
      <c r="BU284" s="29" t="s">
        <v>275</v>
      </c>
      <c r="BV284" s="29" t="s">
        <v>275</v>
      </c>
      <c r="BW284" s="29" t="s">
        <v>275</v>
      </c>
      <c r="BX284" s="29" t="s">
        <v>275</v>
      </c>
      <c r="BY284" s="27" t="s">
        <v>1047</v>
      </c>
      <c r="BZ284" s="27" t="s">
        <v>1048</v>
      </c>
      <c r="CA284" s="27" t="s">
        <v>1044</v>
      </c>
    </row>
    <row r="285" spans="1:79">
      <c r="A285" s="28" t="s">
        <v>1049</v>
      </c>
      <c r="B285" s="27"/>
      <c r="C285" s="27"/>
      <c r="D285" s="27"/>
      <c r="E285" s="27"/>
      <c r="F285" s="29"/>
      <c r="G285" s="29"/>
      <c r="H285" s="29"/>
      <c r="I285" s="29"/>
      <c r="J285" s="29"/>
      <c r="K285" s="29"/>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c r="BK285" s="29"/>
      <c r="BL285" s="29"/>
      <c r="BM285" s="29"/>
      <c r="BN285" s="29"/>
      <c r="BO285" s="29"/>
      <c r="BP285" s="29"/>
      <c r="BQ285" s="29"/>
      <c r="BR285" s="29"/>
      <c r="BS285" s="29"/>
      <c r="BT285" s="29"/>
      <c r="BU285" s="29"/>
      <c r="BV285" s="29"/>
      <c r="BW285" s="29"/>
      <c r="BX285" s="29"/>
      <c r="BY285" s="27"/>
      <c r="BZ285" s="27"/>
      <c r="CA285" s="27"/>
    </row>
    <row r="286" spans="1:79">
      <c r="A286" s="27" t="s">
        <v>1040</v>
      </c>
      <c r="B286" s="27" t="s">
        <v>1041</v>
      </c>
      <c r="C286" s="27" t="s">
        <v>274</v>
      </c>
      <c r="D286" s="27" t="s">
        <v>321</v>
      </c>
      <c r="E286" s="27" t="s">
        <v>282</v>
      </c>
      <c r="F286" s="29">
        <v>29.48</v>
      </c>
      <c r="G286" s="29">
        <v>32.99</v>
      </c>
      <c r="H286" s="29">
        <v>37.33</v>
      </c>
      <c r="I286" s="29">
        <v>40.42</v>
      </c>
      <c r="J286" s="29">
        <v>42.1</v>
      </c>
      <c r="K286" s="29">
        <v>47.13</v>
      </c>
      <c r="L286" s="29">
        <v>46.72</v>
      </c>
      <c r="M286" s="29">
        <v>39.81</v>
      </c>
      <c r="N286" s="29">
        <v>35.71</v>
      </c>
      <c r="O286" s="29">
        <v>32.799999999999997</v>
      </c>
      <c r="P286" s="29">
        <v>34.97</v>
      </c>
      <c r="Q286" s="29">
        <v>39.729999999999997</v>
      </c>
      <c r="R286" s="29">
        <v>44.16</v>
      </c>
      <c r="S286" s="29">
        <v>47.2</v>
      </c>
      <c r="T286" s="29">
        <v>72.41</v>
      </c>
      <c r="U286" s="29">
        <v>85.81</v>
      </c>
      <c r="V286" s="29">
        <v>115.8</v>
      </c>
      <c r="W286" s="29">
        <v>137.13999999999999</v>
      </c>
      <c r="X286" s="29">
        <v>139.27000000000001</v>
      </c>
      <c r="Y286" s="29">
        <v>130.51</v>
      </c>
      <c r="Z286" s="29">
        <v>128.4</v>
      </c>
      <c r="AA286" s="29">
        <v>110.11</v>
      </c>
      <c r="AB286" s="29">
        <v>123.51</v>
      </c>
      <c r="AC286" s="29">
        <v>133.52000000000001</v>
      </c>
      <c r="AD286" s="29">
        <v>142.77000000000001</v>
      </c>
      <c r="AE286" s="29">
        <v>155.91999999999999</v>
      </c>
      <c r="AF286" s="29">
        <v>224.2</v>
      </c>
      <c r="AG286" s="29">
        <v>332.1</v>
      </c>
      <c r="AH286" s="29">
        <v>308</v>
      </c>
      <c r="AI286" s="29">
        <v>331.55</v>
      </c>
      <c r="AJ286" s="29">
        <v>342.81</v>
      </c>
      <c r="AK286" s="29">
        <v>386.55</v>
      </c>
      <c r="AL286" s="29">
        <v>397.22</v>
      </c>
      <c r="AM286" s="29">
        <v>402.71</v>
      </c>
      <c r="AN286" s="29">
        <v>405.24</v>
      </c>
      <c r="AO286" s="29">
        <v>376.65</v>
      </c>
      <c r="AP286" s="29">
        <v>356.7</v>
      </c>
      <c r="AQ286" s="29">
        <v>380.5</v>
      </c>
      <c r="AR286" s="29">
        <v>404.73</v>
      </c>
      <c r="AS286" s="29">
        <v>432.57</v>
      </c>
      <c r="AT286" s="29">
        <v>503.88</v>
      </c>
      <c r="AU286" s="29">
        <v>566.78</v>
      </c>
      <c r="AV286" s="30">
        <v>580.44000000000005</v>
      </c>
      <c r="AW286" s="31">
        <v>577.84</v>
      </c>
      <c r="AX286" s="31">
        <v>586.6</v>
      </c>
      <c r="AY286" s="31">
        <v>601.61</v>
      </c>
      <c r="AZ286" s="31">
        <v>611.55999999999995</v>
      </c>
      <c r="BA286" s="31">
        <v>613.77</v>
      </c>
      <c r="BB286" s="29" t="s">
        <v>275</v>
      </c>
      <c r="BC286" s="29" t="s">
        <v>275</v>
      </c>
      <c r="BD286" s="29" t="s">
        <v>275</v>
      </c>
      <c r="BE286" s="29" t="s">
        <v>275</v>
      </c>
      <c r="BF286" s="29" t="s">
        <v>275</v>
      </c>
      <c r="BG286" s="29" t="s">
        <v>275</v>
      </c>
      <c r="BH286" s="29" t="s">
        <v>275</v>
      </c>
      <c r="BI286" s="29" t="s">
        <v>275</v>
      </c>
      <c r="BJ286" s="29" t="s">
        <v>275</v>
      </c>
      <c r="BK286" s="29" t="s">
        <v>275</v>
      </c>
      <c r="BL286" s="29" t="s">
        <v>275</v>
      </c>
      <c r="BM286" s="29" t="s">
        <v>275</v>
      </c>
      <c r="BN286" s="29" t="s">
        <v>275</v>
      </c>
      <c r="BO286" s="29" t="s">
        <v>275</v>
      </c>
      <c r="BP286" s="29" t="s">
        <v>275</v>
      </c>
      <c r="BQ286" s="29" t="s">
        <v>275</v>
      </c>
      <c r="BR286" s="29" t="s">
        <v>275</v>
      </c>
      <c r="BS286" s="29" t="s">
        <v>275</v>
      </c>
      <c r="BT286" s="29" t="s">
        <v>275</v>
      </c>
      <c r="BU286" s="29" t="s">
        <v>275</v>
      </c>
      <c r="BV286" s="29" t="s">
        <v>275</v>
      </c>
      <c r="BW286" s="29" t="s">
        <v>275</v>
      </c>
      <c r="BX286" s="29" t="s">
        <v>275</v>
      </c>
      <c r="BY286" s="27" t="s">
        <v>1042</v>
      </c>
      <c r="BZ286" s="27" t="s">
        <v>1043</v>
      </c>
      <c r="CA286" s="27" t="s">
        <v>1044</v>
      </c>
    </row>
    <row r="287" spans="1:79">
      <c r="A287" s="27" t="s">
        <v>1050</v>
      </c>
      <c r="B287" s="27" t="s">
        <v>1051</v>
      </c>
      <c r="C287" s="27" t="s">
        <v>274</v>
      </c>
      <c r="D287" s="27" t="s">
        <v>321</v>
      </c>
      <c r="E287" s="27" t="s">
        <v>282</v>
      </c>
      <c r="F287" s="29">
        <v>15.93</v>
      </c>
      <c r="G287" s="29">
        <v>18.36</v>
      </c>
      <c r="H287" s="29">
        <v>20.190000000000001</v>
      </c>
      <c r="I287" s="29">
        <v>22.18</v>
      </c>
      <c r="J287" s="29">
        <v>23.83</v>
      </c>
      <c r="K287" s="29">
        <v>28.28</v>
      </c>
      <c r="L287" s="29">
        <v>29.35</v>
      </c>
      <c r="M287" s="29">
        <v>23.89</v>
      </c>
      <c r="N287" s="29">
        <v>20.02</v>
      </c>
      <c r="O287" s="29">
        <v>17.04</v>
      </c>
      <c r="P287" s="29">
        <v>18.77</v>
      </c>
      <c r="Q287" s="29">
        <v>22.48</v>
      </c>
      <c r="R287" s="29">
        <v>24.05</v>
      </c>
      <c r="S287" s="29">
        <v>24.57</v>
      </c>
      <c r="T287" s="29">
        <v>19.25</v>
      </c>
      <c r="U287" s="29">
        <v>22.12</v>
      </c>
      <c r="V287" s="29">
        <v>25.42</v>
      </c>
      <c r="W287" s="29">
        <v>34.01</v>
      </c>
      <c r="X287" s="29">
        <v>58.13</v>
      </c>
      <c r="Y287" s="29">
        <v>57.96</v>
      </c>
      <c r="Z287" s="29">
        <v>43.17</v>
      </c>
      <c r="AA287" s="29">
        <v>33.74</v>
      </c>
      <c r="AB287" s="29">
        <v>20.05</v>
      </c>
      <c r="AC287" s="29">
        <v>14.31</v>
      </c>
      <c r="AD287" s="29">
        <v>13.89</v>
      </c>
      <c r="AE287" s="29">
        <v>12.75</v>
      </c>
      <c r="AF287" s="29">
        <v>15.46</v>
      </c>
      <c r="AG287" s="29">
        <v>43.54</v>
      </c>
      <c r="AH287" s="29">
        <v>33.590000000000003</v>
      </c>
      <c r="AI287" s="29">
        <v>51.78</v>
      </c>
      <c r="AJ287" s="29">
        <v>65.44</v>
      </c>
      <c r="AK287" s="29">
        <v>70.8</v>
      </c>
      <c r="AL287" s="29">
        <v>78.34</v>
      </c>
      <c r="AM287" s="29">
        <v>88.46</v>
      </c>
      <c r="AN287" s="29">
        <v>89.47</v>
      </c>
      <c r="AO287" s="29">
        <v>81.48</v>
      </c>
      <c r="AP287" s="29">
        <v>74.25</v>
      </c>
      <c r="AQ287" s="29">
        <v>90.58</v>
      </c>
      <c r="AR287" s="29">
        <v>95.88</v>
      </c>
      <c r="AS287" s="29">
        <v>103.46</v>
      </c>
      <c r="AT287" s="29">
        <v>132.6</v>
      </c>
      <c r="AU287" s="29">
        <v>164.99</v>
      </c>
      <c r="AV287" s="30">
        <v>162.55000000000001</v>
      </c>
      <c r="AW287" s="31">
        <v>166.64</v>
      </c>
      <c r="AX287" s="31">
        <v>167.61</v>
      </c>
      <c r="AY287" s="31">
        <v>166.58</v>
      </c>
      <c r="AZ287" s="31">
        <v>163.94</v>
      </c>
      <c r="BA287" s="31">
        <v>161.97999999999999</v>
      </c>
      <c r="BB287" s="29" t="s">
        <v>275</v>
      </c>
      <c r="BC287" s="29" t="s">
        <v>275</v>
      </c>
      <c r="BD287" s="29" t="s">
        <v>275</v>
      </c>
      <c r="BE287" s="29" t="s">
        <v>275</v>
      </c>
      <c r="BF287" s="29" t="s">
        <v>275</v>
      </c>
      <c r="BG287" s="29" t="s">
        <v>275</v>
      </c>
      <c r="BH287" s="29" t="s">
        <v>275</v>
      </c>
      <c r="BI287" s="29" t="s">
        <v>275</v>
      </c>
      <c r="BJ287" s="29" t="s">
        <v>275</v>
      </c>
      <c r="BK287" s="29" t="s">
        <v>275</v>
      </c>
      <c r="BL287" s="29" t="s">
        <v>275</v>
      </c>
      <c r="BM287" s="29" t="s">
        <v>275</v>
      </c>
      <c r="BN287" s="29" t="s">
        <v>275</v>
      </c>
      <c r="BO287" s="29" t="s">
        <v>275</v>
      </c>
      <c r="BP287" s="29" t="s">
        <v>275</v>
      </c>
      <c r="BQ287" s="29" t="s">
        <v>275</v>
      </c>
      <c r="BR287" s="29" t="s">
        <v>275</v>
      </c>
      <c r="BS287" s="29" t="s">
        <v>275</v>
      </c>
      <c r="BT287" s="29" t="s">
        <v>275</v>
      </c>
      <c r="BU287" s="29" t="s">
        <v>275</v>
      </c>
      <c r="BV287" s="29" t="s">
        <v>275</v>
      </c>
      <c r="BW287" s="29" t="s">
        <v>275</v>
      </c>
      <c r="BX287" s="29" t="s">
        <v>275</v>
      </c>
      <c r="BY287" s="27" t="s">
        <v>1042</v>
      </c>
      <c r="BZ287" s="27" t="s">
        <v>1052</v>
      </c>
      <c r="CA287" s="27" t="s">
        <v>1044</v>
      </c>
    </row>
    <row r="288" spans="1:79">
      <c r="A288" s="27" t="s">
        <v>1053</v>
      </c>
      <c r="B288" s="27" t="s">
        <v>1054</v>
      </c>
      <c r="C288" s="27" t="s">
        <v>274</v>
      </c>
      <c r="D288" s="27" t="s">
        <v>321</v>
      </c>
      <c r="E288" s="27" t="s">
        <v>282</v>
      </c>
      <c r="F288" s="29">
        <v>2.2999999999999998</v>
      </c>
      <c r="G288" s="29">
        <v>3.16</v>
      </c>
      <c r="H288" s="29">
        <v>3.45</v>
      </c>
      <c r="I288" s="29">
        <v>4.78</v>
      </c>
      <c r="J288" s="29">
        <v>5.27</v>
      </c>
      <c r="K288" s="29">
        <v>6.61</v>
      </c>
      <c r="L288" s="29">
        <v>6.57</v>
      </c>
      <c r="M288" s="29">
        <v>6.1</v>
      </c>
      <c r="N288" s="29">
        <v>5.91</v>
      </c>
      <c r="O288" s="29">
        <v>5.96</v>
      </c>
      <c r="P288" s="29">
        <v>5.4</v>
      </c>
      <c r="Q288" s="29">
        <v>6.05</v>
      </c>
      <c r="R288" s="29">
        <v>8.19</v>
      </c>
      <c r="S288" s="29">
        <v>10.44</v>
      </c>
      <c r="T288" s="29">
        <v>21.55</v>
      </c>
      <c r="U288" s="29">
        <v>17.07</v>
      </c>
      <c r="V288" s="29">
        <v>23.8</v>
      </c>
      <c r="W288" s="29">
        <v>38.28</v>
      </c>
      <c r="X288" s="29">
        <v>36.11</v>
      </c>
      <c r="Y288" s="29">
        <v>31.68</v>
      </c>
      <c r="Z288" s="29">
        <v>38.94</v>
      </c>
      <c r="AA288" s="29">
        <v>41.25</v>
      </c>
      <c r="AB288" s="29">
        <v>60.51</v>
      </c>
      <c r="AC288" s="29">
        <v>72.709999999999994</v>
      </c>
      <c r="AD288" s="29">
        <v>76.03</v>
      </c>
      <c r="AE288" s="29">
        <v>78.08</v>
      </c>
      <c r="AF288" s="29">
        <v>93.09</v>
      </c>
      <c r="AG288" s="29">
        <v>125.37</v>
      </c>
      <c r="AH288" s="29">
        <v>128.72</v>
      </c>
      <c r="AI288" s="29">
        <v>133.91</v>
      </c>
      <c r="AJ288" s="29">
        <v>142.41999999999999</v>
      </c>
      <c r="AK288" s="29">
        <v>177.21</v>
      </c>
      <c r="AL288" s="29">
        <v>192.09</v>
      </c>
      <c r="AM288" s="29">
        <v>204.36</v>
      </c>
      <c r="AN288" s="29">
        <v>201.11</v>
      </c>
      <c r="AO288" s="29">
        <v>190.85</v>
      </c>
      <c r="AP288" s="29">
        <v>177.68</v>
      </c>
      <c r="AQ288" s="29">
        <v>173.97</v>
      </c>
      <c r="AR288" s="29">
        <v>183.25</v>
      </c>
      <c r="AS288" s="29">
        <v>193.64</v>
      </c>
      <c r="AT288" s="29">
        <v>211.22</v>
      </c>
      <c r="AU288" s="29">
        <v>237.05</v>
      </c>
      <c r="AV288" s="30">
        <v>225.05</v>
      </c>
      <c r="AW288" s="31">
        <v>217.83</v>
      </c>
      <c r="AX288" s="31">
        <v>205.53</v>
      </c>
      <c r="AY288" s="31">
        <v>192.65</v>
      </c>
      <c r="AZ288" s="31">
        <v>182.69</v>
      </c>
      <c r="BA288" s="31">
        <v>175.05</v>
      </c>
      <c r="BB288" s="29" t="s">
        <v>275</v>
      </c>
      <c r="BC288" s="29" t="s">
        <v>275</v>
      </c>
      <c r="BD288" s="29" t="s">
        <v>275</v>
      </c>
      <c r="BE288" s="29" t="s">
        <v>275</v>
      </c>
      <c r="BF288" s="29" t="s">
        <v>275</v>
      </c>
      <c r="BG288" s="29" t="s">
        <v>275</v>
      </c>
      <c r="BH288" s="29" t="s">
        <v>275</v>
      </c>
      <c r="BI288" s="29" t="s">
        <v>275</v>
      </c>
      <c r="BJ288" s="29" t="s">
        <v>275</v>
      </c>
      <c r="BK288" s="29" t="s">
        <v>275</v>
      </c>
      <c r="BL288" s="29" t="s">
        <v>275</v>
      </c>
      <c r="BM288" s="29" t="s">
        <v>275</v>
      </c>
      <c r="BN288" s="29" t="s">
        <v>275</v>
      </c>
      <c r="BO288" s="29" t="s">
        <v>275</v>
      </c>
      <c r="BP288" s="29" t="s">
        <v>275</v>
      </c>
      <c r="BQ288" s="29" t="s">
        <v>275</v>
      </c>
      <c r="BR288" s="29" t="s">
        <v>275</v>
      </c>
      <c r="BS288" s="29" t="s">
        <v>275</v>
      </c>
      <c r="BT288" s="29" t="s">
        <v>275</v>
      </c>
      <c r="BU288" s="29" t="s">
        <v>275</v>
      </c>
      <c r="BV288" s="29" t="s">
        <v>275</v>
      </c>
      <c r="BW288" s="29" t="s">
        <v>275</v>
      </c>
      <c r="BX288" s="29" t="s">
        <v>275</v>
      </c>
      <c r="BY288" s="27" t="s">
        <v>1042</v>
      </c>
      <c r="BZ288" s="27" t="s">
        <v>1055</v>
      </c>
      <c r="CA288" s="27" t="s">
        <v>1044</v>
      </c>
    </row>
    <row r="289" spans="1:79">
      <c r="A289" s="27" t="s">
        <v>1056</v>
      </c>
      <c r="B289" s="27" t="s">
        <v>1057</v>
      </c>
      <c r="C289" s="27" t="s">
        <v>274</v>
      </c>
      <c r="D289" s="27" t="s">
        <v>321</v>
      </c>
      <c r="E289" s="27" t="s">
        <v>282</v>
      </c>
      <c r="F289" s="29">
        <v>0.68</v>
      </c>
      <c r="G289" s="29">
        <v>1.25</v>
      </c>
      <c r="H289" s="29">
        <v>1.26</v>
      </c>
      <c r="I289" s="29">
        <v>1.35</v>
      </c>
      <c r="J289" s="29">
        <v>1.57</v>
      </c>
      <c r="K289" s="29">
        <v>1.51</v>
      </c>
      <c r="L289" s="29">
        <v>1.55</v>
      </c>
      <c r="M289" s="29">
        <v>0.52</v>
      </c>
      <c r="N289" s="29">
        <v>0</v>
      </c>
      <c r="O289" s="29">
        <v>0</v>
      </c>
      <c r="P289" s="29">
        <v>0</v>
      </c>
      <c r="Q289" s="29">
        <v>0</v>
      </c>
      <c r="R289" s="29">
        <v>0</v>
      </c>
      <c r="S289" s="29">
        <v>0</v>
      </c>
      <c r="T289" s="29">
        <v>0</v>
      </c>
      <c r="U289" s="29">
        <v>0</v>
      </c>
      <c r="V289" s="29">
        <v>0</v>
      </c>
      <c r="W289" s="29">
        <v>11.06</v>
      </c>
      <c r="X289" s="29">
        <v>16.899999999999999</v>
      </c>
      <c r="Y289" s="29">
        <v>6.12</v>
      </c>
      <c r="Z289" s="29">
        <v>5.81</v>
      </c>
      <c r="AA289" s="29">
        <v>0</v>
      </c>
      <c r="AB289" s="29">
        <v>0</v>
      </c>
      <c r="AC289" s="29">
        <v>0</v>
      </c>
      <c r="AD289" s="29">
        <v>0</v>
      </c>
      <c r="AE289" s="29">
        <v>0</v>
      </c>
      <c r="AF289" s="29">
        <v>0</v>
      </c>
      <c r="AG289" s="29">
        <v>0</v>
      </c>
      <c r="AH289" s="29">
        <v>0</v>
      </c>
      <c r="AI289" s="29">
        <v>0</v>
      </c>
      <c r="AJ289" s="29">
        <v>0</v>
      </c>
      <c r="AK289" s="29">
        <v>0</v>
      </c>
      <c r="AL289" s="29">
        <v>0</v>
      </c>
      <c r="AM289" s="29">
        <v>0</v>
      </c>
      <c r="AN289" s="29">
        <v>0</v>
      </c>
      <c r="AO289" s="29">
        <v>0</v>
      </c>
      <c r="AP289" s="29">
        <v>0</v>
      </c>
      <c r="AQ289" s="29">
        <v>0</v>
      </c>
      <c r="AR289" s="29">
        <v>0</v>
      </c>
      <c r="AS289" s="29">
        <v>0</v>
      </c>
      <c r="AT289" s="29">
        <v>0</v>
      </c>
      <c r="AU289" s="29">
        <v>0</v>
      </c>
      <c r="AV289" s="30">
        <v>0</v>
      </c>
      <c r="AW289" s="31">
        <v>0</v>
      </c>
      <c r="AX289" s="31">
        <v>0</v>
      </c>
      <c r="AY289" s="31">
        <v>0</v>
      </c>
      <c r="AZ289" s="31">
        <v>0</v>
      </c>
      <c r="BA289" s="31">
        <v>0</v>
      </c>
      <c r="BB289" s="29" t="s">
        <v>275</v>
      </c>
      <c r="BC289" s="29" t="s">
        <v>275</v>
      </c>
      <c r="BD289" s="29" t="s">
        <v>275</v>
      </c>
      <c r="BE289" s="29" t="s">
        <v>275</v>
      </c>
      <c r="BF289" s="29" t="s">
        <v>275</v>
      </c>
      <c r="BG289" s="29" t="s">
        <v>275</v>
      </c>
      <c r="BH289" s="29" t="s">
        <v>275</v>
      </c>
      <c r="BI289" s="29" t="s">
        <v>275</v>
      </c>
      <c r="BJ289" s="29" t="s">
        <v>275</v>
      </c>
      <c r="BK289" s="29" t="s">
        <v>275</v>
      </c>
      <c r="BL289" s="29" t="s">
        <v>275</v>
      </c>
      <c r="BM289" s="29" t="s">
        <v>275</v>
      </c>
      <c r="BN289" s="29" t="s">
        <v>275</v>
      </c>
      <c r="BO289" s="29" t="s">
        <v>275</v>
      </c>
      <c r="BP289" s="29" t="s">
        <v>275</v>
      </c>
      <c r="BQ289" s="29" t="s">
        <v>275</v>
      </c>
      <c r="BR289" s="29" t="s">
        <v>275</v>
      </c>
      <c r="BS289" s="29" t="s">
        <v>275</v>
      </c>
      <c r="BT289" s="29" t="s">
        <v>275</v>
      </c>
      <c r="BU289" s="29" t="s">
        <v>275</v>
      </c>
      <c r="BV289" s="29" t="s">
        <v>275</v>
      </c>
      <c r="BW289" s="29" t="s">
        <v>275</v>
      </c>
      <c r="BX289" s="29" t="s">
        <v>275</v>
      </c>
      <c r="BY289" s="27" t="s">
        <v>1042</v>
      </c>
      <c r="BZ289" s="27" t="s">
        <v>1058</v>
      </c>
      <c r="CA289" s="27"/>
    </row>
    <row r="290" spans="1:79">
      <c r="A290" s="27" t="s">
        <v>1059</v>
      </c>
      <c r="B290" s="27" t="s">
        <v>1060</v>
      </c>
      <c r="C290" s="27" t="s">
        <v>274</v>
      </c>
      <c r="D290" s="27" t="s">
        <v>321</v>
      </c>
      <c r="E290" s="27" t="s">
        <v>282</v>
      </c>
      <c r="F290" s="29">
        <v>10.56</v>
      </c>
      <c r="G290" s="29">
        <v>10.23</v>
      </c>
      <c r="H290" s="29">
        <v>12.43</v>
      </c>
      <c r="I290" s="29">
        <v>12.12</v>
      </c>
      <c r="J290" s="29">
        <v>11.43</v>
      </c>
      <c r="K290" s="29">
        <v>10.73</v>
      </c>
      <c r="L290" s="29">
        <v>9.26</v>
      </c>
      <c r="M290" s="29">
        <v>9.2899999999999991</v>
      </c>
      <c r="N290" s="29">
        <v>9.7799999999999994</v>
      </c>
      <c r="O290" s="29">
        <v>9.8000000000000007</v>
      </c>
      <c r="P290" s="29">
        <v>10.8</v>
      </c>
      <c r="Q290" s="29">
        <v>11.2</v>
      </c>
      <c r="R290" s="29">
        <v>11.92</v>
      </c>
      <c r="S290" s="29">
        <v>12.2</v>
      </c>
      <c r="T290" s="29">
        <v>31.61</v>
      </c>
      <c r="U290" s="29">
        <v>46.61</v>
      </c>
      <c r="V290" s="29">
        <v>66.58</v>
      </c>
      <c r="W290" s="29">
        <v>53.79</v>
      </c>
      <c r="X290" s="29">
        <v>28.14</v>
      </c>
      <c r="Y290" s="29">
        <v>34.74</v>
      </c>
      <c r="Z290" s="29">
        <v>40.46</v>
      </c>
      <c r="AA290" s="29">
        <v>35.119999999999997</v>
      </c>
      <c r="AB290" s="29">
        <v>42.95</v>
      </c>
      <c r="AC290" s="29">
        <v>46.5</v>
      </c>
      <c r="AD290" s="29">
        <v>52.85</v>
      </c>
      <c r="AE290" s="29">
        <v>65.09</v>
      </c>
      <c r="AF290" s="29">
        <v>115.65</v>
      </c>
      <c r="AG290" s="29">
        <v>163.19</v>
      </c>
      <c r="AH290" s="29">
        <v>145.69999999999999</v>
      </c>
      <c r="AI290" s="29">
        <v>145.87</v>
      </c>
      <c r="AJ290" s="29">
        <v>134.94999999999999</v>
      </c>
      <c r="AK290" s="29">
        <v>138.54</v>
      </c>
      <c r="AL290" s="29">
        <v>126.79</v>
      </c>
      <c r="AM290" s="29">
        <v>109.89</v>
      </c>
      <c r="AN290" s="29">
        <v>114.66</v>
      </c>
      <c r="AO290" s="29">
        <v>104.32</v>
      </c>
      <c r="AP290" s="29">
        <v>104.77</v>
      </c>
      <c r="AQ290" s="29">
        <v>115.96</v>
      </c>
      <c r="AR290" s="29">
        <v>125.6</v>
      </c>
      <c r="AS290" s="29">
        <v>135.46</v>
      </c>
      <c r="AT290" s="29">
        <v>160.07</v>
      </c>
      <c r="AU290" s="29">
        <v>164.74</v>
      </c>
      <c r="AV290" s="30">
        <v>192.84</v>
      </c>
      <c r="AW290" s="31">
        <v>193.37</v>
      </c>
      <c r="AX290" s="31">
        <v>213.46</v>
      </c>
      <c r="AY290" s="31">
        <v>242.38</v>
      </c>
      <c r="AZ290" s="31">
        <v>264.93</v>
      </c>
      <c r="BA290" s="31">
        <v>276.74</v>
      </c>
      <c r="BB290" s="29" t="s">
        <v>275</v>
      </c>
      <c r="BC290" s="29" t="s">
        <v>275</v>
      </c>
      <c r="BD290" s="29" t="s">
        <v>275</v>
      </c>
      <c r="BE290" s="29" t="s">
        <v>275</v>
      </c>
      <c r="BF290" s="29" t="s">
        <v>275</v>
      </c>
      <c r="BG290" s="29" t="s">
        <v>275</v>
      </c>
      <c r="BH290" s="29" t="s">
        <v>275</v>
      </c>
      <c r="BI290" s="29" t="s">
        <v>275</v>
      </c>
      <c r="BJ290" s="29" t="s">
        <v>275</v>
      </c>
      <c r="BK290" s="29" t="s">
        <v>275</v>
      </c>
      <c r="BL290" s="29" t="s">
        <v>275</v>
      </c>
      <c r="BM290" s="29" t="s">
        <v>275</v>
      </c>
      <c r="BN290" s="29" t="s">
        <v>275</v>
      </c>
      <c r="BO290" s="29" t="s">
        <v>275</v>
      </c>
      <c r="BP290" s="29" t="s">
        <v>275</v>
      </c>
      <c r="BQ290" s="29" t="s">
        <v>275</v>
      </c>
      <c r="BR290" s="29" t="s">
        <v>275</v>
      </c>
      <c r="BS290" s="29" t="s">
        <v>275</v>
      </c>
      <c r="BT290" s="29" t="s">
        <v>275</v>
      </c>
      <c r="BU290" s="29" t="s">
        <v>275</v>
      </c>
      <c r="BV290" s="29" t="s">
        <v>275</v>
      </c>
      <c r="BW290" s="29" t="s">
        <v>275</v>
      </c>
      <c r="BX290" s="29" t="s">
        <v>275</v>
      </c>
      <c r="BY290" s="27" t="s">
        <v>1042</v>
      </c>
      <c r="BZ290" s="27" t="s">
        <v>1061</v>
      </c>
      <c r="CA290" s="27" t="s">
        <v>1044</v>
      </c>
    </row>
    <row r="291" spans="1:79">
      <c r="A291" s="27" t="s">
        <v>1062</v>
      </c>
      <c r="B291" s="27" t="s">
        <v>1063</v>
      </c>
      <c r="C291" s="27" t="s">
        <v>274</v>
      </c>
      <c r="D291" s="27" t="s">
        <v>321</v>
      </c>
      <c r="E291" s="27" t="s">
        <v>282</v>
      </c>
      <c r="F291" s="29">
        <v>0</v>
      </c>
      <c r="G291" s="29">
        <v>0</v>
      </c>
      <c r="H291" s="29">
        <v>0</v>
      </c>
      <c r="I291" s="29">
        <v>0</v>
      </c>
      <c r="J291" s="29">
        <v>0</v>
      </c>
      <c r="K291" s="29">
        <v>0</v>
      </c>
      <c r="L291" s="29">
        <v>0</v>
      </c>
      <c r="M291" s="29">
        <v>0</v>
      </c>
      <c r="N291" s="29">
        <v>0</v>
      </c>
      <c r="O291" s="29">
        <v>0</v>
      </c>
      <c r="P291" s="29">
        <v>0</v>
      </c>
      <c r="Q291" s="29">
        <v>0</v>
      </c>
      <c r="R291" s="29">
        <v>0</v>
      </c>
      <c r="S291" s="29">
        <v>0</v>
      </c>
      <c r="T291" s="29">
        <v>0</v>
      </c>
      <c r="U291" s="29">
        <v>0</v>
      </c>
      <c r="V291" s="29">
        <v>0</v>
      </c>
      <c r="W291" s="29">
        <v>0</v>
      </c>
      <c r="X291" s="29">
        <v>0</v>
      </c>
      <c r="Y291" s="29">
        <v>0</v>
      </c>
      <c r="Z291" s="29">
        <v>0</v>
      </c>
      <c r="AA291" s="29">
        <v>0</v>
      </c>
      <c r="AB291" s="30">
        <v>0</v>
      </c>
      <c r="AC291" s="30">
        <v>0</v>
      </c>
      <c r="AD291" s="30">
        <v>0</v>
      </c>
      <c r="AE291" s="30">
        <v>0</v>
      </c>
      <c r="AF291" s="30">
        <v>0</v>
      </c>
      <c r="AG291" s="30">
        <v>0</v>
      </c>
      <c r="AH291" s="30">
        <v>0</v>
      </c>
      <c r="AI291" s="30">
        <v>0</v>
      </c>
      <c r="AJ291" s="30">
        <v>0</v>
      </c>
      <c r="AK291" s="30">
        <v>0</v>
      </c>
      <c r="AL291" s="30">
        <v>0</v>
      </c>
      <c r="AM291" s="30">
        <v>0</v>
      </c>
      <c r="AN291" s="30">
        <v>0</v>
      </c>
      <c r="AO291" s="30">
        <v>0</v>
      </c>
      <c r="AP291" s="30">
        <v>0</v>
      </c>
      <c r="AQ291" s="30">
        <v>0</v>
      </c>
      <c r="AR291" s="30">
        <v>0</v>
      </c>
      <c r="AS291" s="30">
        <v>0</v>
      </c>
      <c r="AT291" s="30">
        <v>0</v>
      </c>
      <c r="AU291" s="30">
        <v>0</v>
      </c>
      <c r="AV291" s="30">
        <v>0</v>
      </c>
      <c r="AW291" s="31">
        <v>0</v>
      </c>
      <c r="AX291" s="31">
        <v>0</v>
      </c>
      <c r="AY291" s="31">
        <v>0</v>
      </c>
      <c r="AZ291" s="31">
        <v>0</v>
      </c>
      <c r="BA291" s="31">
        <v>0</v>
      </c>
      <c r="BB291" s="29" t="s">
        <v>275</v>
      </c>
      <c r="BC291" s="29" t="s">
        <v>275</v>
      </c>
      <c r="BD291" s="29" t="s">
        <v>275</v>
      </c>
      <c r="BE291" s="29" t="s">
        <v>275</v>
      </c>
      <c r="BF291" s="29" t="s">
        <v>275</v>
      </c>
      <c r="BG291" s="29" t="s">
        <v>275</v>
      </c>
      <c r="BH291" s="29" t="s">
        <v>275</v>
      </c>
      <c r="BI291" s="29" t="s">
        <v>275</v>
      </c>
      <c r="BJ291" s="29" t="s">
        <v>275</v>
      </c>
      <c r="BK291" s="29" t="s">
        <v>275</v>
      </c>
      <c r="BL291" s="29" t="s">
        <v>275</v>
      </c>
      <c r="BM291" s="29" t="s">
        <v>275</v>
      </c>
      <c r="BN291" s="29" t="s">
        <v>275</v>
      </c>
      <c r="BO291" s="29" t="s">
        <v>275</v>
      </c>
      <c r="BP291" s="29" t="s">
        <v>275</v>
      </c>
      <c r="BQ291" s="29" t="s">
        <v>275</v>
      </c>
      <c r="BR291" s="29" t="s">
        <v>275</v>
      </c>
      <c r="BS291" s="29" t="s">
        <v>275</v>
      </c>
      <c r="BT291" s="29" t="s">
        <v>275</v>
      </c>
      <c r="BU291" s="29" t="s">
        <v>275</v>
      </c>
      <c r="BV291" s="29" t="s">
        <v>275</v>
      </c>
      <c r="BW291" s="29" t="s">
        <v>275</v>
      </c>
      <c r="BX291" s="29" t="s">
        <v>275</v>
      </c>
      <c r="BY291" s="27" t="s">
        <v>1064</v>
      </c>
      <c r="BZ291" s="27" t="s">
        <v>1065</v>
      </c>
      <c r="CA291" s="27" t="s">
        <v>1044</v>
      </c>
    </row>
    <row r="292" spans="1:79">
      <c r="A292" s="27" t="s">
        <v>1066</v>
      </c>
      <c r="B292" s="27" t="s">
        <v>1067</v>
      </c>
      <c r="C292" s="27" t="s">
        <v>274</v>
      </c>
      <c r="D292" s="27" t="s">
        <v>321</v>
      </c>
      <c r="E292" s="27" t="s">
        <v>282</v>
      </c>
      <c r="F292" s="29">
        <v>0</v>
      </c>
      <c r="G292" s="29">
        <v>0</v>
      </c>
      <c r="H292" s="29">
        <v>0</v>
      </c>
      <c r="I292" s="29">
        <v>0</v>
      </c>
      <c r="J292" s="29">
        <v>0</v>
      </c>
      <c r="K292" s="29">
        <v>0</v>
      </c>
      <c r="L292" s="29">
        <v>0</v>
      </c>
      <c r="M292" s="29">
        <v>0</v>
      </c>
      <c r="N292" s="29">
        <v>0</v>
      </c>
      <c r="O292" s="29">
        <v>0</v>
      </c>
      <c r="P292" s="29">
        <v>0</v>
      </c>
      <c r="Q292" s="29">
        <v>0</v>
      </c>
      <c r="R292" s="29">
        <v>0</v>
      </c>
      <c r="S292" s="29">
        <v>0</v>
      </c>
      <c r="T292" s="29">
        <v>0</v>
      </c>
      <c r="U292" s="29">
        <v>0</v>
      </c>
      <c r="V292" s="29">
        <v>0</v>
      </c>
      <c r="W292" s="29">
        <v>0</v>
      </c>
      <c r="X292" s="29">
        <v>0</v>
      </c>
      <c r="Y292" s="29">
        <v>0</v>
      </c>
      <c r="Z292" s="29">
        <v>0</v>
      </c>
      <c r="AA292" s="29">
        <v>0</v>
      </c>
      <c r="AB292" s="30">
        <v>0</v>
      </c>
      <c r="AC292" s="30">
        <v>0</v>
      </c>
      <c r="AD292" s="30">
        <v>0</v>
      </c>
      <c r="AE292" s="30">
        <v>0</v>
      </c>
      <c r="AF292" s="30">
        <v>0</v>
      </c>
      <c r="AG292" s="30">
        <v>0</v>
      </c>
      <c r="AH292" s="30">
        <v>0</v>
      </c>
      <c r="AI292" s="30">
        <v>0</v>
      </c>
      <c r="AJ292" s="30">
        <v>0</v>
      </c>
      <c r="AK292" s="30">
        <v>0</v>
      </c>
      <c r="AL292" s="30">
        <v>0</v>
      </c>
      <c r="AM292" s="30">
        <v>0</v>
      </c>
      <c r="AN292" s="30">
        <v>0</v>
      </c>
      <c r="AO292" s="30">
        <v>0</v>
      </c>
      <c r="AP292" s="30">
        <v>0</v>
      </c>
      <c r="AQ292" s="30">
        <v>0</v>
      </c>
      <c r="AR292" s="30">
        <v>0</v>
      </c>
      <c r="AS292" s="30">
        <v>0</v>
      </c>
      <c r="AT292" s="30">
        <v>0</v>
      </c>
      <c r="AU292" s="30">
        <v>0</v>
      </c>
      <c r="AV292" s="30">
        <v>0</v>
      </c>
      <c r="AW292" s="31">
        <v>0</v>
      </c>
      <c r="AX292" s="31">
        <v>0</v>
      </c>
      <c r="AY292" s="31">
        <v>0</v>
      </c>
      <c r="AZ292" s="31">
        <v>0</v>
      </c>
      <c r="BA292" s="31">
        <v>0</v>
      </c>
      <c r="BB292" s="29" t="s">
        <v>275</v>
      </c>
      <c r="BC292" s="29" t="s">
        <v>275</v>
      </c>
      <c r="BD292" s="29" t="s">
        <v>275</v>
      </c>
      <c r="BE292" s="29" t="s">
        <v>275</v>
      </c>
      <c r="BF292" s="29" t="s">
        <v>275</v>
      </c>
      <c r="BG292" s="29" t="s">
        <v>275</v>
      </c>
      <c r="BH292" s="29" t="s">
        <v>275</v>
      </c>
      <c r="BI292" s="29" t="s">
        <v>275</v>
      </c>
      <c r="BJ292" s="29" t="s">
        <v>275</v>
      </c>
      <c r="BK292" s="29" t="s">
        <v>275</v>
      </c>
      <c r="BL292" s="29" t="s">
        <v>275</v>
      </c>
      <c r="BM292" s="29" t="s">
        <v>275</v>
      </c>
      <c r="BN292" s="29" t="s">
        <v>275</v>
      </c>
      <c r="BO292" s="29" t="s">
        <v>275</v>
      </c>
      <c r="BP292" s="29" t="s">
        <v>275</v>
      </c>
      <c r="BQ292" s="29" t="s">
        <v>275</v>
      </c>
      <c r="BR292" s="29" t="s">
        <v>275</v>
      </c>
      <c r="BS292" s="29" t="s">
        <v>275</v>
      </c>
      <c r="BT292" s="29" t="s">
        <v>275</v>
      </c>
      <c r="BU292" s="29" t="s">
        <v>275</v>
      </c>
      <c r="BV292" s="29" t="s">
        <v>275</v>
      </c>
      <c r="BW292" s="29" t="s">
        <v>275</v>
      </c>
      <c r="BX292" s="29" t="s">
        <v>275</v>
      </c>
      <c r="BY292" s="27" t="s">
        <v>1064</v>
      </c>
      <c r="BZ292" s="27" t="s">
        <v>1068</v>
      </c>
      <c r="CA292" s="27" t="s">
        <v>1044</v>
      </c>
    </row>
    <row r="293" spans="1:79">
      <c r="A293" s="27" t="s">
        <v>1069</v>
      </c>
      <c r="B293" s="27" t="s">
        <v>1070</v>
      </c>
      <c r="C293" s="27" t="s">
        <v>274</v>
      </c>
      <c r="D293" s="27" t="s">
        <v>321</v>
      </c>
      <c r="E293" s="27" t="s">
        <v>282</v>
      </c>
      <c r="F293" s="29">
        <v>0</v>
      </c>
      <c r="G293" s="29">
        <v>0</v>
      </c>
      <c r="H293" s="29">
        <v>0</v>
      </c>
      <c r="I293" s="29">
        <v>0</v>
      </c>
      <c r="J293" s="29">
        <v>0</v>
      </c>
      <c r="K293" s="29">
        <v>0</v>
      </c>
      <c r="L293" s="29">
        <v>0</v>
      </c>
      <c r="M293" s="29">
        <v>0</v>
      </c>
      <c r="N293" s="29">
        <v>0</v>
      </c>
      <c r="O293" s="29">
        <v>0</v>
      </c>
      <c r="P293" s="29">
        <v>0</v>
      </c>
      <c r="Q293" s="29">
        <v>0</v>
      </c>
      <c r="R293" s="29">
        <v>0</v>
      </c>
      <c r="S293" s="29">
        <v>0</v>
      </c>
      <c r="T293" s="29">
        <v>0</v>
      </c>
      <c r="U293" s="29">
        <v>0</v>
      </c>
      <c r="V293" s="29">
        <v>0</v>
      </c>
      <c r="W293" s="29">
        <v>0</v>
      </c>
      <c r="X293" s="29">
        <v>0</v>
      </c>
      <c r="Y293" s="29">
        <v>0</v>
      </c>
      <c r="Z293" s="29">
        <v>0</v>
      </c>
      <c r="AA293" s="29">
        <v>0</v>
      </c>
      <c r="AB293" s="30">
        <v>0</v>
      </c>
      <c r="AC293" s="30">
        <v>0</v>
      </c>
      <c r="AD293" s="30">
        <v>0</v>
      </c>
      <c r="AE293" s="30">
        <v>0</v>
      </c>
      <c r="AF293" s="30">
        <v>0</v>
      </c>
      <c r="AG293" s="30">
        <v>0</v>
      </c>
      <c r="AH293" s="30">
        <v>0</v>
      </c>
      <c r="AI293" s="30">
        <v>0</v>
      </c>
      <c r="AJ293" s="30">
        <v>0</v>
      </c>
      <c r="AK293" s="30">
        <v>0</v>
      </c>
      <c r="AL293" s="30">
        <v>0</v>
      </c>
      <c r="AM293" s="30">
        <v>0</v>
      </c>
      <c r="AN293" s="30">
        <v>0</v>
      </c>
      <c r="AO293" s="30">
        <v>0</v>
      </c>
      <c r="AP293" s="30">
        <v>0</v>
      </c>
      <c r="AQ293" s="30">
        <v>0</v>
      </c>
      <c r="AR293" s="30">
        <v>0</v>
      </c>
      <c r="AS293" s="30">
        <v>0</v>
      </c>
      <c r="AT293" s="30">
        <v>0</v>
      </c>
      <c r="AU293" s="30">
        <v>0</v>
      </c>
      <c r="AV293" s="30">
        <v>0</v>
      </c>
      <c r="AW293" s="31">
        <v>0</v>
      </c>
      <c r="AX293" s="31">
        <v>0</v>
      </c>
      <c r="AY293" s="31">
        <v>0</v>
      </c>
      <c r="AZ293" s="31">
        <v>0</v>
      </c>
      <c r="BA293" s="31">
        <v>0</v>
      </c>
      <c r="BB293" s="29" t="s">
        <v>275</v>
      </c>
      <c r="BC293" s="29" t="s">
        <v>275</v>
      </c>
      <c r="BD293" s="29" t="s">
        <v>275</v>
      </c>
      <c r="BE293" s="29" t="s">
        <v>275</v>
      </c>
      <c r="BF293" s="29" t="s">
        <v>275</v>
      </c>
      <c r="BG293" s="29" t="s">
        <v>275</v>
      </c>
      <c r="BH293" s="29" t="s">
        <v>275</v>
      </c>
      <c r="BI293" s="29" t="s">
        <v>275</v>
      </c>
      <c r="BJ293" s="29" t="s">
        <v>275</v>
      </c>
      <c r="BK293" s="29" t="s">
        <v>275</v>
      </c>
      <c r="BL293" s="29" t="s">
        <v>275</v>
      </c>
      <c r="BM293" s="29" t="s">
        <v>275</v>
      </c>
      <c r="BN293" s="29" t="s">
        <v>275</v>
      </c>
      <c r="BO293" s="29" t="s">
        <v>275</v>
      </c>
      <c r="BP293" s="29" t="s">
        <v>275</v>
      </c>
      <c r="BQ293" s="29" t="s">
        <v>275</v>
      </c>
      <c r="BR293" s="29" t="s">
        <v>275</v>
      </c>
      <c r="BS293" s="29" t="s">
        <v>275</v>
      </c>
      <c r="BT293" s="29" t="s">
        <v>275</v>
      </c>
      <c r="BU293" s="29" t="s">
        <v>275</v>
      </c>
      <c r="BV293" s="29" t="s">
        <v>275</v>
      </c>
      <c r="BW293" s="29" t="s">
        <v>275</v>
      </c>
      <c r="BX293" s="29" t="s">
        <v>275</v>
      </c>
      <c r="BY293" s="27" t="s">
        <v>1064</v>
      </c>
      <c r="BZ293" s="27" t="s">
        <v>1071</v>
      </c>
      <c r="CA293" s="27" t="s">
        <v>1044</v>
      </c>
    </row>
    <row r="294" spans="1:79">
      <c r="A294" s="28" t="s">
        <v>1072</v>
      </c>
      <c r="B294" s="27"/>
      <c r="C294" s="27"/>
      <c r="D294" s="27"/>
      <c r="E294" s="27"/>
      <c r="F294" s="29"/>
      <c r="G294" s="29"/>
      <c r="H294" s="29"/>
      <c r="I294" s="29"/>
      <c r="J294" s="29"/>
      <c r="K294" s="29"/>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c r="BK294" s="29"/>
      <c r="BL294" s="29"/>
      <c r="BM294" s="29"/>
      <c r="BN294" s="29"/>
      <c r="BO294" s="29"/>
      <c r="BP294" s="29"/>
      <c r="BQ294" s="29"/>
      <c r="BR294" s="29"/>
      <c r="BS294" s="29"/>
      <c r="BT294" s="29"/>
      <c r="BU294" s="29"/>
      <c r="BV294" s="29"/>
      <c r="BW294" s="29"/>
      <c r="BX294" s="29"/>
      <c r="BY294" s="27"/>
      <c r="BZ294" s="27"/>
      <c r="CA294" s="27"/>
    </row>
    <row r="295" spans="1:79">
      <c r="A295" s="27" t="s">
        <v>1045</v>
      </c>
      <c r="B295" s="27" t="s">
        <v>1046</v>
      </c>
      <c r="C295" s="27" t="s">
        <v>274</v>
      </c>
      <c r="D295" s="27" t="s">
        <v>321</v>
      </c>
      <c r="E295" s="27"/>
      <c r="F295" s="29" t="s">
        <v>275</v>
      </c>
      <c r="G295" s="29">
        <v>851.74</v>
      </c>
      <c r="H295" s="29">
        <v>947.37</v>
      </c>
      <c r="I295" s="29">
        <v>1009.12</v>
      </c>
      <c r="J295" s="29">
        <v>1035.28</v>
      </c>
      <c r="K295" s="29">
        <v>1143.1099999999999</v>
      </c>
      <c r="L295" s="29">
        <v>1117.58</v>
      </c>
      <c r="M295" s="29">
        <v>938.75</v>
      </c>
      <c r="N295" s="29">
        <v>830.8</v>
      </c>
      <c r="O295" s="29">
        <v>752.82</v>
      </c>
      <c r="P295" s="29">
        <v>792.57</v>
      </c>
      <c r="Q295" s="29">
        <v>893.13</v>
      </c>
      <c r="R295" s="29">
        <v>987.75</v>
      </c>
      <c r="S295" s="29">
        <v>1050.5</v>
      </c>
      <c r="T295" s="29">
        <v>1603.3</v>
      </c>
      <c r="U295" s="29">
        <v>1890.37</v>
      </c>
      <c r="V295" s="29">
        <v>2536.1999999999998</v>
      </c>
      <c r="W295" s="29">
        <v>2983.7</v>
      </c>
      <c r="X295" s="29">
        <v>3011.24</v>
      </c>
      <c r="Y295" s="29">
        <v>2805.4</v>
      </c>
      <c r="Z295" s="29">
        <v>2744.17</v>
      </c>
      <c r="AA295" s="29">
        <v>2339.5100000000002</v>
      </c>
      <c r="AB295" s="29">
        <v>2609.96</v>
      </c>
      <c r="AC295" s="29">
        <v>2808.53</v>
      </c>
      <c r="AD295" s="29">
        <v>2991.31</v>
      </c>
      <c r="AE295" s="29">
        <v>3255.82</v>
      </c>
      <c r="AF295" s="29">
        <v>4666.01</v>
      </c>
      <c r="AG295" s="29">
        <v>6887.01</v>
      </c>
      <c r="AH295" s="29">
        <v>6363.91</v>
      </c>
      <c r="AI295" s="29">
        <v>6823.77</v>
      </c>
      <c r="AJ295" s="29">
        <v>7022.88</v>
      </c>
      <c r="AK295" s="29">
        <v>7861.43</v>
      </c>
      <c r="AL295" s="29">
        <v>8003.01</v>
      </c>
      <c r="AM295" s="29">
        <v>8038.51</v>
      </c>
      <c r="AN295" s="29">
        <v>8015.39</v>
      </c>
      <c r="AO295" s="29">
        <v>7386.06</v>
      </c>
      <c r="AP295" s="29">
        <v>6951.94</v>
      </c>
      <c r="AQ295" s="29">
        <v>7386.64</v>
      </c>
      <c r="AR295" s="29">
        <v>7832.02</v>
      </c>
      <c r="AS295" s="29">
        <v>8350.06</v>
      </c>
      <c r="AT295" s="29">
        <v>9719.0400000000009</v>
      </c>
      <c r="AU295" s="29">
        <v>10935.29</v>
      </c>
      <c r="AV295" s="30">
        <v>11202</v>
      </c>
      <c r="AW295" s="31">
        <v>11158.7</v>
      </c>
      <c r="AX295" s="31">
        <v>11337</v>
      </c>
      <c r="AY295" s="31">
        <v>11638.7</v>
      </c>
      <c r="AZ295" s="31">
        <v>11844.8</v>
      </c>
      <c r="BA295" s="31">
        <v>11903.5</v>
      </c>
      <c r="BB295" s="29" t="s">
        <v>275</v>
      </c>
      <c r="BC295" s="29" t="s">
        <v>275</v>
      </c>
      <c r="BD295" s="29" t="s">
        <v>275</v>
      </c>
      <c r="BE295" s="29" t="s">
        <v>275</v>
      </c>
      <c r="BF295" s="29" t="s">
        <v>275</v>
      </c>
      <c r="BG295" s="29" t="s">
        <v>275</v>
      </c>
      <c r="BH295" s="29" t="s">
        <v>275</v>
      </c>
      <c r="BI295" s="29" t="s">
        <v>275</v>
      </c>
      <c r="BJ295" s="29" t="s">
        <v>275</v>
      </c>
      <c r="BK295" s="29" t="s">
        <v>275</v>
      </c>
      <c r="BL295" s="29" t="s">
        <v>275</v>
      </c>
      <c r="BM295" s="29" t="s">
        <v>275</v>
      </c>
      <c r="BN295" s="29" t="s">
        <v>275</v>
      </c>
      <c r="BO295" s="29" t="s">
        <v>275</v>
      </c>
      <c r="BP295" s="29" t="s">
        <v>275</v>
      </c>
      <c r="BQ295" s="29" t="s">
        <v>275</v>
      </c>
      <c r="BR295" s="29" t="s">
        <v>275</v>
      </c>
      <c r="BS295" s="29" t="s">
        <v>275</v>
      </c>
      <c r="BT295" s="29" t="s">
        <v>275</v>
      </c>
      <c r="BU295" s="29" t="s">
        <v>275</v>
      </c>
      <c r="BV295" s="29" t="s">
        <v>275</v>
      </c>
      <c r="BW295" s="29" t="s">
        <v>275</v>
      </c>
      <c r="BX295" s="29" t="s">
        <v>275</v>
      </c>
      <c r="BY295" s="27" t="s">
        <v>1047</v>
      </c>
      <c r="BZ295" s="27" t="s">
        <v>1048</v>
      </c>
      <c r="CA295" s="27" t="s">
        <v>1044</v>
      </c>
    </row>
    <row r="296" spans="1:79">
      <c r="A296" s="27" t="s">
        <v>1073</v>
      </c>
      <c r="B296" s="27" t="s">
        <v>1074</v>
      </c>
      <c r="C296" s="27" t="s">
        <v>274</v>
      </c>
      <c r="D296" s="27"/>
      <c r="E296" s="27"/>
      <c r="F296" s="29" t="s">
        <v>275</v>
      </c>
      <c r="G296" s="29">
        <v>130.01</v>
      </c>
      <c r="H296" s="29">
        <v>148.41</v>
      </c>
      <c r="I296" s="29">
        <v>148.78</v>
      </c>
      <c r="J296" s="29">
        <v>136.68</v>
      </c>
      <c r="K296" s="29">
        <v>165.87</v>
      </c>
      <c r="L296" s="29">
        <v>118.08</v>
      </c>
      <c r="M296" s="29">
        <v>73.3</v>
      </c>
      <c r="N296" s="29">
        <v>52.36</v>
      </c>
      <c r="O296" s="29">
        <v>46.09</v>
      </c>
      <c r="P296" s="29">
        <v>47.01</v>
      </c>
      <c r="Q296" s="29">
        <v>48.15</v>
      </c>
      <c r="R296" s="29">
        <v>49.62</v>
      </c>
      <c r="S296" s="29">
        <v>47.96</v>
      </c>
      <c r="T296" s="29">
        <v>63.75</v>
      </c>
      <c r="U296" s="29">
        <v>57.77</v>
      </c>
      <c r="V296" s="29">
        <v>75.099999999999994</v>
      </c>
      <c r="W296" s="29">
        <v>83.01</v>
      </c>
      <c r="X296" s="29">
        <v>87.42</v>
      </c>
      <c r="Y296" s="29">
        <v>77.099999999999994</v>
      </c>
      <c r="Z296" s="29">
        <v>61.21</v>
      </c>
      <c r="AA296" s="29">
        <v>59.5</v>
      </c>
      <c r="AB296" s="29">
        <v>61.94</v>
      </c>
      <c r="AC296" s="29">
        <v>55.98</v>
      </c>
      <c r="AD296" s="29">
        <v>45.72</v>
      </c>
      <c r="AE296" s="29">
        <v>44.88</v>
      </c>
      <c r="AF296" s="29">
        <v>55.91</v>
      </c>
      <c r="AG296" s="29">
        <v>69.989999999999995</v>
      </c>
      <c r="AH296" s="29">
        <v>56.52</v>
      </c>
      <c r="AI296" s="29">
        <v>73.459999999999994</v>
      </c>
      <c r="AJ296" s="29">
        <v>60.26</v>
      </c>
      <c r="AK296" s="29">
        <v>54.86</v>
      </c>
      <c r="AL296" s="29">
        <v>53.96</v>
      </c>
      <c r="AM296" s="29">
        <v>53.63</v>
      </c>
      <c r="AN296" s="29">
        <v>53.77</v>
      </c>
      <c r="AO296" s="29">
        <v>56.57</v>
      </c>
      <c r="AP296" s="29">
        <v>56.32</v>
      </c>
      <c r="AQ296" s="29">
        <v>54.38</v>
      </c>
      <c r="AR296" s="29">
        <v>52.91</v>
      </c>
      <c r="AS296" s="29">
        <v>61.61</v>
      </c>
      <c r="AT296" s="29">
        <v>78.05</v>
      </c>
      <c r="AU296" s="29">
        <v>69.150000000000006</v>
      </c>
      <c r="AV296" s="30">
        <v>71.7</v>
      </c>
      <c r="AW296" s="31">
        <v>74</v>
      </c>
      <c r="AX296" s="31">
        <v>66.7</v>
      </c>
      <c r="AY296" s="31">
        <v>61.3</v>
      </c>
      <c r="AZ296" s="31">
        <v>58.3</v>
      </c>
      <c r="BA296" s="31">
        <v>56.3</v>
      </c>
      <c r="BB296" s="29" t="s">
        <v>275</v>
      </c>
      <c r="BC296" s="29" t="s">
        <v>275</v>
      </c>
      <c r="BD296" s="29" t="s">
        <v>275</v>
      </c>
      <c r="BE296" s="29" t="s">
        <v>275</v>
      </c>
      <c r="BF296" s="29" t="s">
        <v>275</v>
      </c>
      <c r="BG296" s="29" t="s">
        <v>275</v>
      </c>
      <c r="BH296" s="29" t="s">
        <v>275</v>
      </c>
      <c r="BI296" s="29" t="s">
        <v>275</v>
      </c>
      <c r="BJ296" s="29" t="s">
        <v>275</v>
      </c>
      <c r="BK296" s="29" t="s">
        <v>275</v>
      </c>
      <c r="BL296" s="29" t="s">
        <v>275</v>
      </c>
      <c r="BM296" s="29" t="s">
        <v>275</v>
      </c>
      <c r="BN296" s="29" t="s">
        <v>275</v>
      </c>
      <c r="BO296" s="29" t="s">
        <v>275</v>
      </c>
      <c r="BP296" s="29" t="s">
        <v>275</v>
      </c>
      <c r="BQ296" s="29" t="s">
        <v>275</v>
      </c>
      <c r="BR296" s="29" t="s">
        <v>275</v>
      </c>
      <c r="BS296" s="29" t="s">
        <v>275</v>
      </c>
      <c r="BT296" s="29" t="s">
        <v>275</v>
      </c>
      <c r="BU296" s="29" t="s">
        <v>275</v>
      </c>
      <c r="BV296" s="29" t="s">
        <v>275</v>
      </c>
      <c r="BW296" s="29" t="s">
        <v>275</v>
      </c>
      <c r="BX296" s="29" t="s">
        <v>275</v>
      </c>
      <c r="BY296" s="27" t="s">
        <v>1047</v>
      </c>
      <c r="BZ296" s="27" t="s">
        <v>1075</v>
      </c>
      <c r="CA296" s="27"/>
    </row>
    <row r="297" spans="1:79">
      <c r="A297" s="27" t="s">
        <v>1076</v>
      </c>
      <c r="B297" s="27" t="s">
        <v>1077</v>
      </c>
      <c r="C297" s="27" t="s">
        <v>274</v>
      </c>
      <c r="D297" s="27"/>
      <c r="E297" s="27"/>
      <c r="F297" s="29" t="s">
        <v>275</v>
      </c>
      <c r="G297" s="29">
        <v>45.23</v>
      </c>
      <c r="H297" s="29">
        <v>47.65</v>
      </c>
      <c r="I297" s="29">
        <v>46.06</v>
      </c>
      <c r="J297" s="29">
        <v>43.17</v>
      </c>
      <c r="K297" s="29">
        <v>46.53</v>
      </c>
      <c r="L297" s="29">
        <v>39.99</v>
      </c>
      <c r="M297" s="29">
        <v>26.91</v>
      </c>
      <c r="N297" s="29">
        <v>17.89</v>
      </c>
      <c r="O297" s="29">
        <v>13.28</v>
      </c>
      <c r="P297" s="29">
        <v>12.34</v>
      </c>
      <c r="Q297" s="29">
        <v>12.02</v>
      </c>
      <c r="R297" s="29">
        <v>12.42</v>
      </c>
      <c r="S297" s="29">
        <v>12.02</v>
      </c>
      <c r="T297" s="29">
        <v>15.63</v>
      </c>
      <c r="U297" s="29">
        <v>15.14</v>
      </c>
      <c r="V297" s="29">
        <v>18.98</v>
      </c>
      <c r="W297" s="29">
        <v>24.03</v>
      </c>
      <c r="X297" s="29">
        <v>36.380000000000003</v>
      </c>
      <c r="Y297" s="29">
        <v>26.25</v>
      </c>
      <c r="Z297" s="29">
        <v>22.27</v>
      </c>
      <c r="AA297" s="29">
        <v>20.100000000000001</v>
      </c>
      <c r="AB297" s="29">
        <v>19.7</v>
      </c>
      <c r="AC297" s="29">
        <v>19</v>
      </c>
      <c r="AD297" s="29">
        <v>18.010000000000002</v>
      </c>
      <c r="AE297" s="29">
        <v>16.68</v>
      </c>
      <c r="AF297" s="29">
        <v>21.3</v>
      </c>
      <c r="AG297" s="29">
        <v>28.32</v>
      </c>
      <c r="AH297" s="29">
        <v>29.36</v>
      </c>
      <c r="AI297" s="29">
        <v>35.130000000000003</v>
      </c>
      <c r="AJ297" s="29">
        <v>29.97</v>
      </c>
      <c r="AK297" s="29">
        <v>30.84</v>
      </c>
      <c r="AL297" s="29">
        <v>31.08</v>
      </c>
      <c r="AM297" s="29">
        <v>29.38</v>
      </c>
      <c r="AN297" s="29">
        <v>27.3</v>
      </c>
      <c r="AO297" s="29">
        <v>25.69</v>
      </c>
      <c r="AP297" s="29">
        <v>23.79</v>
      </c>
      <c r="AQ297" s="29">
        <v>23.44</v>
      </c>
      <c r="AR297" s="29">
        <v>23.46</v>
      </c>
      <c r="AS297" s="29">
        <v>26.19</v>
      </c>
      <c r="AT297" s="29">
        <v>30.64</v>
      </c>
      <c r="AU297" s="29">
        <v>31.3</v>
      </c>
      <c r="AV297" s="30">
        <v>34.9</v>
      </c>
      <c r="AW297" s="31">
        <v>33.200000000000003</v>
      </c>
      <c r="AX297" s="31">
        <v>30.7</v>
      </c>
      <c r="AY297" s="31">
        <v>29</v>
      </c>
      <c r="AZ297" s="31">
        <v>28.1</v>
      </c>
      <c r="BA297" s="31">
        <v>27.7</v>
      </c>
      <c r="BB297" s="29" t="s">
        <v>275</v>
      </c>
      <c r="BC297" s="29" t="s">
        <v>275</v>
      </c>
      <c r="BD297" s="29" t="s">
        <v>275</v>
      </c>
      <c r="BE297" s="29" t="s">
        <v>275</v>
      </c>
      <c r="BF297" s="29" t="s">
        <v>275</v>
      </c>
      <c r="BG297" s="29" t="s">
        <v>275</v>
      </c>
      <c r="BH297" s="29" t="s">
        <v>275</v>
      </c>
      <c r="BI297" s="29" t="s">
        <v>275</v>
      </c>
      <c r="BJ297" s="29" t="s">
        <v>275</v>
      </c>
      <c r="BK297" s="29" t="s">
        <v>275</v>
      </c>
      <c r="BL297" s="29" t="s">
        <v>275</v>
      </c>
      <c r="BM297" s="29" t="s">
        <v>275</v>
      </c>
      <c r="BN297" s="29" t="s">
        <v>275</v>
      </c>
      <c r="BO297" s="29" t="s">
        <v>275</v>
      </c>
      <c r="BP297" s="29" t="s">
        <v>275</v>
      </c>
      <c r="BQ297" s="29" t="s">
        <v>275</v>
      </c>
      <c r="BR297" s="29" t="s">
        <v>275</v>
      </c>
      <c r="BS297" s="29" t="s">
        <v>275</v>
      </c>
      <c r="BT297" s="29" t="s">
        <v>275</v>
      </c>
      <c r="BU297" s="29" t="s">
        <v>275</v>
      </c>
      <c r="BV297" s="29" t="s">
        <v>275</v>
      </c>
      <c r="BW297" s="29" t="s">
        <v>275</v>
      </c>
      <c r="BX297" s="29" t="s">
        <v>275</v>
      </c>
      <c r="BY297" s="27" t="s">
        <v>1047</v>
      </c>
      <c r="BZ297" s="27" t="s">
        <v>1078</v>
      </c>
      <c r="CA297" s="27" t="s">
        <v>1044</v>
      </c>
    </row>
    <row r="298" spans="1:79">
      <c r="A298" s="27" t="s">
        <v>1079</v>
      </c>
      <c r="B298" s="27" t="s">
        <v>1080</v>
      </c>
      <c r="C298" s="27" t="s">
        <v>274</v>
      </c>
      <c r="D298" s="27"/>
      <c r="E298" s="27"/>
      <c r="F298" s="29" t="s">
        <v>275</v>
      </c>
      <c r="G298" s="29">
        <v>20.89</v>
      </c>
      <c r="H298" s="29">
        <v>18.71</v>
      </c>
      <c r="I298" s="29">
        <v>17.09</v>
      </c>
      <c r="J298" s="29">
        <v>18.170000000000002</v>
      </c>
      <c r="K298" s="29">
        <v>16.440000000000001</v>
      </c>
      <c r="L298" s="29">
        <v>17.03</v>
      </c>
      <c r="M298" s="29">
        <v>23.09</v>
      </c>
      <c r="N298" s="29">
        <v>34.659999999999997</v>
      </c>
      <c r="O298" s="29">
        <v>46.48</v>
      </c>
      <c r="P298" s="29">
        <v>42.39</v>
      </c>
      <c r="Q298" s="29">
        <v>34.56</v>
      </c>
      <c r="R298" s="29">
        <v>38.85</v>
      </c>
      <c r="S298" s="29">
        <v>42.93</v>
      </c>
      <c r="T298" s="29">
        <v>35.450000000000003</v>
      </c>
      <c r="U298" s="29">
        <v>38.119999999999997</v>
      </c>
      <c r="V298" s="29">
        <v>28.7</v>
      </c>
      <c r="W298" s="29">
        <v>14.88</v>
      </c>
      <c r="X298" s="29">
        <v>37.369999999999997</v>
      </c>
      <c r="Y298" s="29">
        <v>56.74</v>
      </c>
      <c r="Z298" s="29">
        <v>74.92</v>
      </c>
      <c r="AA298" s="29">
        <v>93.38</v>
      </c>
      <c r="AB298" s="29">
        <v>98.31</v>
      </c>
      <c r="AC298" s="29">
        <v>116.35</v>
      </c>
      <c r="AD298" s="29">
        <v>139.43</v>
      </c>
      <c r="AE298" s="29">
        <v>134.94</v>
      </c>
      <c r="AF298" s="29">
        <v>106.58</v>
      </c>
      <c r="AG298" s="29">
        <v>78.959999999999994</v>
      </c>
      <c r="AH298" s="29">
        <v>65.33</v>
      </c>
      <c r="AI298" s="29">
        <v>81.430000000000007</v>
      </c>
      <c r="AJ298" s="29">
        <v>85.05</v>
      </c>
      <c r="AK298" s="29">
        <v>79.27</v>
      </c>
      <c r="AL298" s="29">
        <v>82.31</v>
      </c>
      <c r="AM298" s="29">
        <v>86.03</v>
      </c>
      <c r="AN298" s="29">
        <v>89.72</v>
      </c>
      <c r="AO298" s="29">
        <v>97.69</v>
      </c>
      <c r="AP298" s="29">
        <v>104.04</v>
      </c>
      <c r="AQ298" s="29">
        <v>102.31</v>
      </c>
      <c r="AR298" s="29">
        <v>99.74</v>
      </c>
      <c r="AS298" s="29">
        <v>94.51</v>
      </c>
      <c r="AT298" s="29">
        <v>87.94</v>
      </c>
      <c r="AU298" s="29">
        <v>81.709999999999994</v>
      </c>
      <c r="AV298" s="30">
        <v>70.900000000000006</v>
      </c>
      <c r="AW298" s="31">
        <v>75.599999999999994</v>
      </c>
      <c r="AX298" s="31">
        <v>77.7</v>
      </c>
      <c r="AY298" s="31">
        <v>78.7</v>
      </c>
      <c r="AZ298" s="31">
        <v>79.8</v>
      </c>
      <c r="BA298" s="31">
        <v>80.400000000000006</v>
      </c>
      <c r="BB298" s="29" t="s">
        <v>275</v>
      </c>
      <c r="BC298" s="29" t="s">
        <v>275</v>
      </c>
      <c r="BD298" s="29" t="s">
        <v>275</v>
      </c>
      <c r="BE298" s="29" t="s">
        <v>275</v>
      </c>
      <c r="BF298" s="29" t="s">
        <v>275</v>
      </c>
      <c r="BG298" s="29" t="s">
        <v>275</v>
      </c>
      <c r="BH298" s="29" t="s">
        <v>275</v>
      </c>
      <c r="BI298" s="29" t="s">
        <v>275</v>
      </c>
      <c r="BJ298" s="29" t="s">
        <v>275</v>
      </c>
      <c r="BK298" s="29" t="s">
        <v>275</v>
      </c>
      <c r="BL298" s="29" t="s">
        <v>275</v>
      </c>
      <c r="BM298" s="29" t="s">
        <v>275</v>
      </c>
      <c r="BN298" s="29" t="s">
        <v>275</v>
      </c>
      <c r="BO298" s="29" t="s">
        <v>275</v>
      </c>
      <c r="BP298" s="29" t="s">
        <v>275</v>
      </c>
      <c r="BQ298" s="29" t="s">
        <v>275</v>
      </c>
      <c r="BR298" s="29" t="s">
        <v>275</v>
      </c>
      <c r="BS298" s="29" t="s">
        <v>275</v>
      </c>
      <c r="BT298" s="29" t="s">
        <v>275</v>
      </c>
      <c r="BU298" s="29" t="s">
        <v>275</v>
      </c>
      <c r="BV298" s="29" t="s">
        <v>275</v>
      </c>
      <c r="BW298" s="29" t="s">
        <v>275</v>
      </c>
      <c r="BX298" s="29" t="s">
        <v>275</v>
      </c>
      <c r="BY298" s="27" t="s">
        <v>1047</v>
      </c>
      <c r="BZ298" s="27" t="s">
        <v>1081</v>
      </c>
      <c r="CA298" s="27" t="s">
        <v>1044</v>
      </c>
    </row>
    <row r="299" spans="1:79">
      <c r="A299" s="28" t="s">
        <v>1082</v>
      </c>
      <c r="B299" s="27"/>
      <c r="C299" s="27"/>
      <c r="D299" s="27"/>
      <c r="E299" s="27"/>
      <c r="F299" s="29"/>
      <c r="G299" s="29"/>
      <c r="H299" s="29"/>
      <c r="I299" s="29"/>
      <c r="J299" s="29"/>
      <c r="K299" s="29"/>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c r="BK299" s="29"/>
      <c r="BL299" s="29"/>
      <c r="BM299" s="29"/>
      <c r="BN299" s="29"/>
      <c r="BO299" s="29"/>
      <c r="BP299" s="29"/>
      <c r="BQ299" s="29"/>
      <c r="BR299" s="29"/>
      <c r="BS299" s="29"/>
      <c r="BT299" s="29"/>
      <c r="BU299" s="29"/>
      <c r="BV299" s="29"/>
      <c r="BW299" s="29"/>
      <c r="BX299" s="29"/>
      <c r="BY299" s="27"/>
      <c r="BZ299" s="27"/>
      <c r="CA299" s="27"/>
    </row>
    <row r="300" spans="1:79">
      <c r="A300" s="27" t="s">
        <v>1083</v>
      </c>
      <c r="B300" s="27" t="s">
        <v>1084</v>
      </c>
      <c r="C300" s="27" t="s">
        <v>274</v>
      </c>
      <c r="D300" s="27" t="s">
        <v>321</v>
      </c>
      <c r="E300" s="27" t="s">
        <v>282</v>
      </c>
      <c r="F300" s="29">
        <v>22.91</v>
      </c>
      <c r="G300" s="29">
        <v>26.1</v>
      </c>
      <c r="H300" s="29">
        <v>30.35</v>
      </c>
      <c r="I300" s="29">
        <v>33.51</v>
      </c>
      <c r="J300" s="29">
        <v>34.450000000000003</v>
      </c>
      <c r="K300" s="29">
        <v>39.380000000000003</v>
      </c>
      <c r="L300" s="29">
        <v>38.770000000000003</v>
      </c>
      <c r="M300" s="29">
        <v>30.61</v>
      </c>
      <c r="N300" s="29">
        <v>23.34</v>
      </c>
      <c r="O300" s="29">
        <v>17.55</v>
      </c>
      <c r="P300" s="29">
        <v>20.149999999999999</v>
      </c>
      <c r="Q300" s="29">
        <v>26</v>
      </c>
      <c r="R300" s="29">
        <v>27</v>
      </c>
      <c r="S300" s="29">
        <v>26.94</v>
      </c>
      <c r="T300" s="29">
        <v>46.74</v>
      </c>
      <c r="U300" s="29">
        <v>53.1</v>
      </c>
      <c r="V300" s="29">
        <v>82.57</v>
      </c>
      <c r="W300" s="29">
        <v>116.73</v>
      </c>
      <c r="X300" s="29">
        <v>87.23</v>
      </c>
      <c r="Y300" s="29">
        <v>56.45</v>
      </c>
      <c r="Z300" s="29">
        <v>32.200000000000003</v>
      </c>
      <c r="AA300" s="29">
        <v>7.29</v>
      </c>
      <c r="AB300" s="29">
        <v>2.09</v>
      </c>
      <c r="AC300" s="29">
        <v>-21.84</v>
      </c>
      <c r="AD300" s="29">
        <v>-56.3</v>
      </c>
      <c r="AE300" s="29">
        <v>-54.47</v>
      </c>
      <c r="AF300" s="29">
        <v>-14.76</v>
      </c>
      <c r="AG300" s="29">
        <v>69.87</v>
      </c>
      <c r="AH300" s="29">
        <v>106.78</v>
      </c>
      <c r="AI300" s="29">
        <v>61.56</v>
      </c>
      <c r="AJ300" s="29">
        <v>51.24</v>
      </c>
      <c r="AK300" s="29">
        <v>80.14</v>
      </c>
      <c r="AL300" s="29">
        <v>70.25</v>
      </c>
      <c r="AM300" s="29">
        <v>56.26</v>
      </c>
      <c r="AN300" s="29">
        <v>41.65</v>
      </c>
      <c r="AO300" s="29">
        <v>8.69</v>
      </c>
      <c r="AP300" s="29">
        <v>-14.4</v>
      </c>
      <c r="AQ300" s="29">
        <v>-8.77</v>
      </c>
      <c r="AR300" s="29">
        <v>1.04</v>
      </c>
      <c r="AS300" s="29">
        <v>23.75</v>
      </c>
      <c r="AT300" s="29">
        <v>60.78</v>
      </c>
      <c r="AU300" s="29">
        <v>103.66</v>
      </c>
      <c r="AV300" s="30">
        <v>168.74</v>
      </c>
      <c r="AW300" s="31">
        <v>141.19</v>
      </c>
      <c r="AX300" s="31">
        <v>130.91</v>
      </c>
      <c r="AY300" s="31">
        <v>127.89</v>
      </c>
      <c r="AZ300" s="31">
        <v>123.81</v>
      </c>
      <c r="BA300" s="31">
        <v>120.02</v>
      </c>
      <c r="BB300" s="29" t="s">
        <v>275</v>
      </c>
      <c r="BC300" s="29" t="s">
        <v>275</v>
      </c>
      <c r="BD300" s="29" t="s">
        <v>275</v>
      </c>
      <c r="BE300" s="29" t="s">
        <v>275</v>
      </c>
      <c r="BF300" s="29" t="s">
        <v>275</v>
      </c>
      <c r="BG300" s="29" t="s">
        <v>275</v>
      </c>
      <c r="BH300" s="29" t="s">
        <v>275</v>
      </c>
      <c r="BI300" s="29" t="s">
        <v>275</v>
      </c>
      <c r="BJ300" s="29" t="s">
        <v>275</v>
      </c>
      <c r="BK300" s="29" t="s">
        <v>275</v>
      </c>
      <c r="BL300" s="29" t="s">
        <v>275</v>
      </c>
      <c r="BM300" s="29" t="s">
        <v>275</v>
      </c>
      <c r="BN300" s="29" t="s">
        <v>275</v>
      </c>
      <c r="BO300" s="29" t="s">
        <v>275</v>
      </c>
      <c r="BP300" s="29" t="s">
        <v>275</v>
      </c>
      <c r="BQ300" s="29" t="s">
        <v>275</v>
      </c>
      <c r="BR300" s="29" t="s">
        <v>275</v>
      </c>
      <c r="BS300" s="29" t="s">
        <v>275</v>
      </c>
      <c r="BT300" s="29" t="s">
        <v>275</v>
      </c>
      <c r="BU300" s="29" t="s">
        <v>275</v>
      </c>
      <c r="BV300" s="29" t="s">
        <v>275</v>
      </c>
      <c r="BW300" s="29" t="s">
        <v>275</v>
      </c>
      <c r="BX300" s="29" t="s">
        <v>275</v>
      </c>
      <c r="BY300" s="27" t="s">
        <v>1047</v>
      </c>
      <c r="BZ300" s="27" t="s">
        <v>1085</v>
      </c>
      <c r="CA300" s="27" t="s">
        <v>1044</v>
      </c>
    </row>
    <row r="301" spans="1:79">
      <c r="A301" s="28" t="s">
        <v>1072</v>
      </c>
      <c r="B301" s="27"/>
      <c r="C301" s="27"/>
      <c r="D301" s="27"/>
      <c r="E301" s="27"/>
      <c r="F301" s="29"/>
      <c r="G301" s="29"/>
      <c r="H301" s="29"/>
      <c r="I301" s="29"/>
      <c r="J301" s="29"/>
      <c r="K301" s="29"/>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c r="BK301" s="29"/>
      <c r="BL301" s="29"/>
      <c r="BM301" s="29"/>
      <c r="BN301" s="29"/>
      <c r="BO301" s="29"/>
      <c r="BP301" s="29"/>
      <c r="BQ301" s="29"/>
      <c r="BR301" s="29"/>
      <c r="BS301" s="29"/>
      <c r="BT301" s="29"/>
      <c r="BU301" s="29"/>
      <c r="BV301" s="29"/>
      <c r="BW301" s="29"/>
      <c r="BX301" s="29"/>
      <c r="BY301" s="27"/>
      <c r="BZ301" s="27"/>
      <c r="CA301" s="27"/>
    </row>
    <row r="302" spans="1:79">
      <c r="A302" s="27" t="s">
        <v>1086</v>
      </c>
      <c r="B302" s="27" t="s">
        <v>1087</v>
      </c>
      <c r="C302" s="27" t="s">
        <v>274</v>
      </c>
      <c r="D302" s="27"/>
      <c r="E302" s="27"/>
      <c r="F302" s="29" t="s">
        <v>275</v>
      </c>
      <c r="G302" s="29">
        <v>102.85</v>
      </c>
      <c r="H302" s="29">
        <v>120.65</v>
      </c>
      <c r="I302" s="29">
        <v>123.35</v>
      </c>
      <c r="J302" s="29">
        <v>111.84</v>
      </c>
      <c r="K302" s="29">
        <v>138.6</v>
      </c>
      <c r="L302" s="29">
        <v>97.97</v>
      </c>
      <c r="M302" s="29">
        <v>56.38</v>
      </c>
      <c r="N302" s="29">
        <v>34.21</v>
      </c>
      <c r="O302" s="29">
        <v>24.67</v>
      </c>
      <c r="P302" s="29">
        <v>27.08</v>
      </c>
      <c r="Q302" s="29">
        <v>31.51</v>
      </c>
      <c r="R302" s="29">
        <v>30.35</v>
      </c>
      <c r="S302" s="29">
        <v>27.37</v>
      </c>
      <c r="T302" s="29">
        <v>41.15</v>
      </c>
      <c r="U302" s="29">
        <v>35.75</v>
      </c>
      <c r="V302" s="29">
        <v>53.55</v>
      </c>
      <c r="W302" s="29">
        <v>70.66</v>
      </c>
      <c r="X302" s="29">
        <v>54.75</v>
      </c>
      <c r="Y302" s="29">
        <v>33.35</v>
      </c>
      <c r="Z302" s="29">
        <v>15.35</v>
      </c>
      <c r="AA302" s="29">
        <v>3.94</v>
      </c>
      <c r="AB302" s="29">
        <v>1.05</v>
      </c>
      <c r="AC302" s="29">
        <v>-9.16</v>
      </c>
      <c r="AD302" s="29">
        <v>-18.03</v>
      </c>
      <c r="AE302" s="29">
        <v>-15.68</v>
      </c>
      <c r="AF302" s="29">
        <v>-3.68</v>
      </c>
      <c r="AG302" s="29">
        <v>14.73</v>
      </c>
      <c r="AH302" s="29">
        <v>19.600000000000001</v>
      </c>
      <c r="AI302" s="29">
        <v>13.64</v>
      </c>
      <c r="AJ302" s="29">
        <v>9.01</v>
      </c>
      <c r="AK302" s="29">
        <v>11.38</v>
      </c>
      <c r="AL302" s="29">
        <v>9.5399999999999991</v>
      </c>
      <c r="AM302" s="29">
        <v>7.49</v>
      </c>
      <c r="AN302" s="29">
        <v>5.53</v>
      </c>
      <c r="AO302" s="29">
        <v>1.3</v>
      </c>
      <c r="AP302" s="29">
        <v>-2.27</v>
      </c>
      <c r="AQ302" s="29">
        <v>-1.25</v>
      </c>
      <c r="AR302" s="30">
        <v>0.1</v>
      </c>
      <c r="AS302" s="30">
        <v>3.4</v>
      </c>
      <c r="AT302" s="30">
        <v>9.4</v>
      </c>
      <c r="AU302" s="30">
        <v>12.6</v>
      </c>
      <c r="AV302" s="30">
        <v>20.8</v>
      </c>
      <c r="AW302" s="31">
        <v>18.100000000000001</v>
      </c>
      <c r="AX302" s="31">
        <v>14.9</v>
      </c>
      <c r="AY302" s="31">
        <v>13</v>
      </c>
      <c r="AZ302" s="31">
        <v>11.8</v>
      </c>
      <c r="BA302" s="31">
        <v>11</v>
      </c>
      <c r="BB302" s="29" t="s">
        <v>275</v>
      </c>
      <c r="BC302" s="29" t="s">
        <v>275</v>
      </c>
      <c r="BD302" s="29" t="s">
        <v>275</v>
      </c>
      <c r="BE302" s="29" t="s">
        <v>275</v>
      </c>
      <c r="BF302" s="29" t="s">
        <v>275</v>
      </c>
      <c r="BG302" s="29" t="s">
        <v>275</v>
      </c>
      <c r="BH302" s="29" t="s">
        <v>275</v>
      </c>
      <c r="BI302" s="29" t="s">
        <v>275</v>
      </c>
      <c r="BJ302" s="29" t="s">
        <v>275</v>
      </c>
      <c r="BK302" s="29" t="s">
        <v>275</v>
      </c>
      <c r="BL302" s="29" t="s">
        <v>275</v>
      </c>
      <c r="BM302" s="29" t="s">
        <v>275</v>
      </c>
      <c r="BN302" s="29" t="s">
        <v>275</v>
      </c>
      <c r="BO302" s="29" t="s">
        <v>275</v>
      </c>
      <c r="BP302" s="29" t="s">
        <v>275</v>
      </c>
      <c r="BQ302" s="29" t="s">
        <v>275</v>
      </c>
      <c r="BR302" s="29" t="s">
        <v>275</v>
      </c>
      <c r="BS302" s="29" t="s">
        <v>275</v>
      </c>
      <c r="BT302" s="29" t="s">
        <v>275</v>
      </c>
      <c r="BU302" s="29" t="s">
        <v>275</v>
      </c>
      <c r="BV302" s="29" t="s">
        <v>275</v>
      </c>
      <c r="BW302" s="29" t="s">
        <v>275</v>
      </c>
      <c r="BX302" s="29" t="s">
        <v>275</v>
      </c>
      <c r="BY302" s="27" t="s">
        <v>1047</v>
      </c>
      <c r="BZ302" s="27" t="s">
        <v>1088</v>
      </c>
      <c r="CA302" s="27" t="s">
        <v>1044</v>
      </c>
    </row>
    <row r="303" spans="1:79">
      <c r="A303" s="27" t="s">
        <v>1089</v>
      </c>
      <c r="B303" s="27" t="s">
        <v>1090</v>
      </c>
      <c r="C303" s="27" t="s">
        <v>274</v>
      </c>
      <c r="D303" s="27"/>
      <c r="E303" s="27"/>
      <c r="F303" s="29">
        <v>35.049999999999997</v>
      </c>
      <c r="G303" s="29">
        <v>35.78</v>
      </c>
      <c r="H303" s="29">
        <v>38.729999999999997</v>
      </c>
      <c r="I303" s="29">
        <v>38.18</v>
      </c>
      <c r="J303" s="29">
        <v>35.33</v>
      </c>
      <c r="K303" s="29">
        <v>38.880000000000003</v>
      </c>
      <c r="L303" s="29">
        <v>33.18</v>
      </c>
      <c r="M303" s="29">
        <v>20.69</v>
      </c>
      <c r="N303" s="29">
        <v>11.69</v>
      </c>
      <c r="O303" s="29">
        <v>7.11</v>
      </c>
      <c r="P303" s="29">
        <v>7.11</v>
      </c>
      <c r="Q303" s="29">
        <v>7.86</v>
      </c>
      <c r="R303" s="29">
        <v>7.59</v>
      </c>
      <c r="S303" s="29">
        <v>6.86</v>
      </c>
      <c r="T303" s="29">
        <v>10.09</v>
      </c>
      <c r="U303" s="29">
        <v>9.3699999999999992</v>
      </c>
      <c r="V303" s="29">
        <v>13.53</v>
      </c>
      <c r="W303" s="29">
        <v>20.46</v>
      </c>
      <c r="X303" s="29">
        <v>22.78</v>
      </c>
      <c r="Y303" s="29">
        <v>11.35</v>
      </c>
      <c r="Z303" s="29">
        <v>5.58</v>
      </c>
      <c r="AA303" s="29">
        <v>1.33</v>
      </c>
      <c r="AB303" s="29">
        <v>0.33</v>
      </c>
      <c r="AC303" s="29">
        <v>-3.11</v>
      </c>
      <c r="AD303" s="29">
        <v>-7.1</v>
      </c>
      <c r="AE303" s="29">
        <v>-5.83</v>
      </c>
      <c r="AF303" s="29">
        <v>-1.4</v>
      </c>
      <c r="AG303" s="29">
        <v>5.96</v>
      </c>
      <c r="AH303" s="29">
        <v>10.18</v>
      </c>
      <c r="AI303" s="29">
        <v>6.52</v>
      </c>
      <c r="AJ303" s="29">
        <v>4.4800000000000004</v>
      </c>
      <c r="AK303" s="29">
        <v>6.39</v>
      </c>
      <c r="AL303" s="29">
        <v>5.5</v>
      </c>
      <c r="AM303" s="29">
        <v>4.0999999999999996</v>
      </c>
      <c r="AN303" s="29">
        <v>2.81</v>
      </c>
      <c r="AO303" s="29">
        <v>0.59</v>
      </c>
      <c r="AP303" s="29">
        <v>-0.96</v>
      </c>
      <c r="AQ303" s="29">
        <v>-0.54</v>
      </c>
      <c r="AR303" s="29">
        <v>0.06</v>
      </c>
      <c r="AS303" s="29">
        <v>1.44</v>
      </c>
      <c r="AT303" s="29">
        <v>3.7</v>
      </c>
      <c r="AU303" s="29">
        <v>5.72</v>
      </c>
      <c r="AV303" s="30">
        <v>10.199999999999999</v>
      </c>
      <c r="AW303" s="31">
        <v>8.1</v>
      </c>
      <c r="AX303" s="31">
        <v>6.9</v>
      </c>
      <c r="AY303" s="31">
        <v>6.2</v>
      </c>
      <c r="AZ303" s="31">
        <v>5.7</v>
      </c>
      <c r="BA303" s="31">
        <v>5.4</v>
      </c>
      <c r="BB303" s="29" t="s">
        <v>275</v>
      </c>
      <c r="BC303" s="29" t="s">
        <v>275</v>
      </c>
      <c r="BD303" s="29" t="s">
        <v>275</v>
      </c>
      <c r="BE303" s="29" t="s">
        <v>275</v>
      </c>
      <c r="BF303" s="29" t="s">
        <v>275</v>
      </c>
      <c r="BG303" s="29" t="s">
        <v>275</v>
      </c>
      <c r="BH303" s="29" t="s">
        <v>275</v>
      </c>
      <c r="BI303" s="29" t="s">
        <v>275</v>
      </c>
      <c r="BJ303" s="29" t="s">
        <v>275</v>
      </c>
      <c r="BK303" s="29" t="s">
        <v>275</v>
      </c>
      <c r="BL303" s="29" t="s">
        <v>275</v>
      </c>
      <c r="BM303" s="29" t="s">
        <v>275</v>
      </c>
      <c r="BN303" s="29" t="s">
        <v>275</v>
      </c>
      <c r="BO303" s="29" t="s">
        <v>275</v>
      </c>
      <c r="BP303" s="29" t="s">
        <v>275</v>
      </c>
      <c r="BQ303" s="29" t="s">
        <v>275</v>
      </c>
      <c r="BR303" s="29" t="s">
        <v>275</v>
      </c>
      <c r="BS303" s="29" t="s">
        <v>275</v>
      </c>
      <c r="BT303" s="29" t="s">
        <v>275</v>
      </c>
      <c r="BU303" s="29" t="s">
        <v>275</v>
      </c>
      <c r="BV303" s="29" t="s">
        <v>275</v>
      </c>
      <c r="BW303" s="29" t="s">
        <v>275</v>
      </c>
      <c r="BX303" s="29" t="s">
        <v>275</v>
      </c>
      <c r="BY303" s="27" t="s">
        <v>1047</v>
      </c>
      <c r="BZ303" s="27" t="s">
        <v>1091</v>
      </c>
      <c r="CA303" s="27" t="s">
        <v>1044</v>
      </c>
    </row>
    <row r="304" spans="1:79">
      <c r="A304" s="28" t="s">
        <v>1092</v>
      </c>
      <c r="B304" s="27"/>
      <c r="C304" s="27"/>
      <c r="D304" s="27"/>
      <c r="E304" s="27"/>
      <c r="F304" s="29"/>
      <c r="G304" s="29"/>
      <c r="H304" s="29"/>
      <c r="I304" s="29"/>
      <c r="J304" s="29"/>
      <c r="K304" s="29"/>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c r="BK304" s="29"/>
      <c r="BL304" s="29"/>
      <c r="BM304" s="29"/>
      <c r="BN304" s="29"/>
      <c r="BO304" s="29"/>
      <c r="BP304" s="29"/>
      <c r="BQ304" s="29"/>
      <c r="BR304" s="29"/>
      <c r="BS304" s="29"/>
      <c r="BT304" s="29"/>
      <c r="BU304" s="29"/>
      <c r="BV304" s="29"/>
      <c r="BW304" s="29"/>
      <c r="BX304" s="29"/>
      <c r="BY304" s="27"/>
      <c r="BZ304" s="27"/>
      <c r="CA304" s="27"/>
    </row>
    <row r="305" spans="1:79">
      <c r="A305" s="27" t="s">
        <v>1093</v>
      </c>
      <c r="B305" s="27" t="s">
        <v>1094</v>
      </c>
      <c r="C305" s="27" t="s">
        <v>274</v>
      </c>
      <c r="D305" s="27" t="s">
        <v>321</v>
      </c>
      <c r="E305" s="27" t="s">
        <v>282</v>
      </c>
      <c r="F305" s="29">
        <v>18.239999999999998</v>
      </c>
      <c r="G305" s="29">
        <v>21.52</v>
      </c>
      <c r="H305" s="29">
        <v>23.64</v>
      </c>
      <c r="I305" s="29">
        <v>26.95</v>
      </c>
      <c r="J305" s="29">
        <v>29.11</v>
      </c>
      <c r="K305" s="29">
        <v>34.89</v>
      </c>
      <c r="L305" s="29">
        <v>35.92</v>
      </c>
      <c r="M305" s="29">
        <v>29.99</v>
      </c>
      <c r="N305" s="29">
        <v>25.93</v>
      </c>
      <c r="O305" s="29">
        <v>23</v>
      </c>
      <c r="P305" s="29">
        <v>24.17</v>
      </c>
      <c r="Q305" s="29">
        <v>28.53</v>
      </c>
      <c r="R305" s="29">
        <v>32.24</v>
      </c>
      <c r="S305" s="29">
        <v>35</v>
      </c>
      <c r="T305" s="29">
        <v>40.799999999999997</v>
      </c>
      <c r="U305" s="29">
        <v>39.200000000000003</v>
      </c>
      <c r="V305" s="29">
        <v>49.22</v>
      </c>
      <c r="W305" s="29">
        <v>72.28</v>
      </c>
      <c r="X305" s="29">
        <v>94.24</v>
      </c>
      <c r="Y305" s="29">
        <v>89.64</v>
      </c>
      <c r="Z305" s="29">
        <v>82.12</v>
      </c>
      <c r="AA305" s="29">
        <v>74.989999999999995</v>
      </c>
      <c r="AB305" s="29">
        <v>80.56</v>
      </c>
      <c r="AC305" s="29">
        <v>87.02</v>
      </c>
      <c r="AD305" s="29">
        <v>89.92</v>
      </c>
      <c r="AE305" s="29">
        <v>90.83</v>
      </c>
      <c r="AF305" s="29">
        <v>108.55</v>
      </c>
      <c r="AG305" s="29">
        <v>168.9</v>
      </c>
      <c r="AH305" s="29">
        <v>162.31</v>
      </c>
      <c r="AI305" s="29">
        <v>185.68</v>
      </c>
      <c r="AJ305" s="29">
        <v>207.86</v>
      </c>
      <c r="AK305" s="29">
        <v>248.01</v>
      </c>
      <c r="AL305" s="29">
        <v>270.43</v>
      </c>
      <c r="AM305" s="29">
        <v>292.82</v>
      </c>
      <c r="AN305" s="29">
        <v>290.58</v>
      </c>
      <c r="AO305" s="29">
        <v>272.33</v>
      </c>
      <c r="AP305" s="29">
        <v>251.93</v>
      </c>
      <c r="AQ305" s="29">
        <v>264.54000000000002</v>
      </c>
      <c r="AR305" s="29">
        <v>279.13</v>
      </c>
      <c r="AS305" s="30">
        <v>297.10000000000002</v>
      </c>
      <c r="AT305" s="30">
        <v>343.81</v>
      </c>
      <c r="AU305" s="30">
        <v>402.04</v>
      </c>
      <c r="AV305" s="30">
        <v>387.6</v>
      </c>
      <c r="AW305" s="31">
        <v>384.47</v>
      </c>
      <c r="AX305" s="31">
        <v>373.14</v>
      </c>
      <c r="AY305" s="31">
        <v>359.23</v>
      </c>
      <c r="AZ305" s="31">
        <v>346.63</v>
      </c>
      <c r="BA305" s="31">
        <v>337.03</v>
      </c>
      <c r="BB305" s="29" t="s">
        <v>275</v>
      </c>
      <c r="BC305" s="29" t="s">
        <v>275</v>
      </c>
      <c r="BD305" s="29" t="s">
        <v>275</v>
      </c>
      <c r="BE305" s="29" t="s">
        <v>275</v>
      </c>
      <c r="BF305" s="29" t="s">
        <v>275</v>
      </c>
      <c r="BG305" s="29" t="s">
        <v>275</v>
      </c>
      <c r="BH305" s="29" t="s">
        <v>275</v>
      </c>
      <c r="BI305" s="29" t="s">
        <v>275</v>
      </c>
      <c r="BJ305" s="29" t="s">
        <v>275</v>
      </c>
      <c r="BK305" s="29" t="s">
        <v>275</v>
      </c>
      <c r="BL305" s="29" t="s">
        <v>275</v>
      </c>
      <c r="BM305" s="29" t="s">
        <v>275</v>
      </c>
      <c r="BN305" s="29" t="s">
        <v>275</v>
      </c>
      <c r="BO305" s="29" t="s">
        <v>275</v>
      </c>
      <c r="BP305" s="29" t="s">
        <v>275</v>
      </c>
      <c r="BQ305" s="29" t="s">
        <v>275</v>
      </c>
      <c r="BR305" s="29" t="s">
        <v>275</v>
      </c>
      <c r="BS305" s="29" t="s">
        <v>275</v>
      </c>
      <c r="BT305" s="29" t="s">
        <v>275</v>
      </c>
      <c r="BU305" s="29" t="s">
        <v>275</v>
      </c>
      <c r="BV305" s="29" t="s">
        <v>275</v>
      </c>
      <c r="BW305" s="29" t="s">
        <v>275</v>
      </c>
      <c r="BX305" s="29" t="s">
        <v>275</v>
      </c>
      <c r="BY305" s="27" t="s">
        <v>1095</v>
      </c>
      <c r="BZ305" s="27" t="s">
        <v>1096</v>
      </c>
      <c r="CA305" s="27" t="s">
        <v>1044</v>
      </c>
    </row>
    <row r="306" spans="1:79">
      <c r="A306" s="27" t="s">
        <v>1097</v>
      </c>
      <c r="B306" s="27" t="s">
        <v>1098</v>
      </c>
      <c r="C306" s="27" t="s">
        <v>274</v>
      </c>
      <c r="D306" s="27" t="s">
        <v>321</v>
      </c>
      <c r="E306" s="27" t="s">
        <v>282</v>
      </c>
      <c r="F306" s="29">
        <v>6.33</v>
      </c>
      <c r="G306" s="29">
        <v>7.24</v>
      </c>
      <c r="H306" s="29">
        <v>8.16</v>
      </c>
      <c r="I306" s="29">
        <v>9.18</v>
      </c>
      <c r="J306" s="29">
        <v>9.11</v>
      </c>
      <c r="K306" s="29">
        <v>10.1</v>
      </c>
      <c r="L306" s="29">
        <v>11.01</v>
      </c>
      <c r="M306" s="29">
        <v>10.97</v>
      </c>
      <c r="N306" s="29">
        <v>9.42</v>
      </c>
      <c r="O306" s="29">
        <v>8.35</v>
      </c>
      <c r="P306" s="29">
        <v>9.26</v>
      </c>
      <c r="Q306" s="29">
        <v>9.17</v>
      </c>
      <c r="R306" s="29">
        <v>9.09</v>
      </c>
      <c r="S306" s="29">
        <v>9.42</v>
      </c>
      <c r="T306" s="29">
        <v>5.86</v>
      </c>
      <c r="U306" s="29">
        <v>5.35</v>
      </c>
      <c r="V306" s="29">
        <v>4.5599999999999996</v>
      </c>
      <c r="W306" s="29">
        <v>8.8699999999999992</v>
      </c>
      <c r="X306" s="29">
        <v>12.75</v>
      </c>
      <c r="Y306" s="29">
        <v>16.5</v>
      </c>
      <c r="Z306" s="29">
        <v>15.9</v>
      </c>
      <c r="AA306" s="29">
        <v>14.15</v>
      </c>
      <c r="AB306" s="30">
        <v>10.35</v>
      </c>
      <c r="AC306" s="30">
        <v>7.93</v>
      </c>
      <c r="AD306" s="30">
        <v>5.07</v>
      </c>
      <c r="AE306" s="30">
        <v>2.63</v>
      </c>
      <c r="AF306" s="30">
        <v>0</v>
      </c>
      <c r="AG306" s="30">
        <v>0</v>
      </c>
      <c r="AH306" s="30">
        <v>0</v>
      </c>
      <c r="AI306" s="30">
        <v>0</v>
      </c>
      <c r="AJ306" s="30">
        <v>0</v>
      </c>
      <c r="AK306" s="30">
        <v>0</v>
      </c>
      <c r="AL306" s="30">
        <v>0</v>
      </c>
      <c r="AM306" s="30">
        <v>0</v>
      </c>
      <c r="AN306" s="30">
        <v>0</v>
      </c>
      <c r="AO306" s="30">
        <v>0</v>
      </c>
      <c r="AP306" s="30">
        <v>0</v>
      </c>
      <c r="AQ306" s="30">
        <v>0</v>
      </c>
      <c r="AR306" s="30">
        <v>0</v>
      </c>
      <c r="AS306" s="30">
        <v>0</v>
      </c>
      <c r="AT306" s="30">
        <v>0</v>
      </c>
      <c r="AU306" s="30">
        <v>0</v>
      </c>
      <c r="AV306" s="30">
        <v>0</v>
      </c>
      <c r="AW306" s="31">
        <v>12</v>
      </c>
      <c r="AX306" s="31">
        <v>22</v>
      </c>
      <c r="AY306" s="31">
        <v>29</v>
      </c>
      <c r="AZ306" s="31">
        <v>32.5</v>
      </c>
      <c r="BA306" s="31">
        <v>36</v>
      </c>
      <c r="BB306" s="29" t="s">
        <v>275</v>
      </c>
      <c r="BC306" s="29" t="s">
        <v>275</v>
      </c>
      <c r="BD306" s="29" t="s">
        <v>275</v>
      </c>
      <c r="BE306" s="29" t="s">
        <v>275</v>
      </c>
      <c r="BF306" s="29" t="s">
        <v>275</v>
      </c>
      <c r="BG306" s="29" t="s">
        <v>275</v>
      </c>
      <c r="BH306" s="29" t="s">
        <v>275</v>
      </c>
      <c r="BI306" s="29" t="s">
        <v>275</v>
      </c>
      <c r="BJ306" s="29" t="s">
        <v>275</v>
      </c>
      <c r="BK306" s="29" t="s">
        <v>275</v>
      </c>
      <c r="BL306" s="29" t="s">
        <v>275</v>
      </c>
      <c r="BM306" s="29" t="s">
        <v>275</v>
      </c>
      <c r="BN306" s="29" t="s">
        <v>275</v>
      </c>
      <c r="BO306" s="29" t="s">
        <v>275</v>
      </c>
      <c r="BP306" s="29" t="s">
        <v>275</v>
      </c>
      <c r="BQ306" s="29" t="s">
        <v>275</v>
      </c>
      <c r="BR306" s="29" t="s">
        <v>275</v>
      </c>
      <c r="BS306" s="29" t="s">
        <v>275</v>
      </c>
      <c r="BT306" s="29" t="s">
        <v>275</v>
      </c>
      <c r="BU306" s="29" t="s">
        <v>275</v>
      </c>
      <c r="BV306" s="29" t="s">
        <v>275</v>
      </c>
      <c r="BW306" s="29" t="s">
        <v>275</v>
      </c>
      <c r="BX306" s="29" t="s">
        <v>275</v>
      </c>
      <c r="BY306" s="27" t="s">
        <v>1095</v>
      </c>
      <c r="BZ306" s="27" t="s">
        <v>1099</v>
      </c>
      <c r="CA306" s="27" t="s">
        <v>1044</v>
      </c>
    </row>
    <row r="307" spans="1:79">
      <c r="A307" s="27" t="s">
        <v>1100</v>
      </c>
      <c r="B307" s="27" t="s">
        <v>1101</v>
      </c>
      <c r="C307" s="27" t="s">
        <v>274</v>
      </c>
      <c r="D307" s="27" t="s">
        <v>321</v>
      </c>
      <c r="E307" s="27" t="s">
        <v>282</v>
      </c>
      <c r="F307" s="29">
        <v>3.97</v>
      </c>
      <c r="G307" s="29">
        <v>4.5199999999999996</v>
      </c>
      <c r="H307" s="29">
        <v>4.8099999999999996</v>
      </c>
      <c r="I307" s="29">
        <v>5.33</v>
      </c>
      <c r="J307" s="29">
        <v>5.28</v>
      </c>
      <c r="K307" s="29">
        <v>5.5</v>
      </c>
      <c r="L307" s="29">
        <v>5.69</v>
      </c>
      <c r="M307" s="29">
        <v>5.09</v>
      </c>
      <c r="N307" s="29">
        <v>4.8499999999999996</v>
      </c>
      <c r="O307" s="29">
        <v>4.5</v>
      </c>
      <c r="P307" s="29">
        <v>5.47</v>
      </c>
      <c r="Q307" s="29">
        <v>5.58</v>
      </c>
      <c r="R307" s="29">
        <v>5.76</v>
      </c>
      <c r="S307" s="29">
        <v>6.22</v>
      </c>
      <c r="T307" s="29">
        <v>2.76</v>
      </c>
      <c r="U307" s="29">
        <v>2.5099999999999998</v>
      </c>
      <c r="V307" s="29">
        <v>2.2000000000000002</v>
      </c>
      <c r="W307" s="29">
        <v>1.94</v>
      </c>
      <c r="X307" s="29">
        <v>1.1499999999999999</v>
      </c>
      <c r="Y307" s="29">
        <v>4.07</v>
      </c>
      <c r="Z307" s="29">
        <v>3.82</v>
      </c>
      <c r="AA307" s="29">
        <v>2.33</v>
      </c>
      <c r="AB307" s="30">
        <v>8.82</v>
      </c>
      <c r="AC307" s="30">
        <v>6.82</v>
      </c>
      <c r="AD307" s="30">
        <v>4.32</v>
      </c>
      <c r="AE307" s="30">
        <v>2.3199999999999998</v>
      </c>
      <c r="AF307" s="30">
        <v>0</v>
      </c>
      <c r="AG307" s="30">
        <v>0</v>
      </c>
      <c r="AH307" s="30">
        <v>0</v>
      </c>
      <c r="AI307" s="30">
        <v>0</v>
      </c>
      <c r="AJ307" s="30">
        <v>0</v>
      </c>
      <c r="AK307" s="30">
        <v>0</v>
      </c>
      <c r="AL307" s="30">
        <v>0</v>
      </c>
      <c r="AM307" s="30">
        <v>0</v>
      </c>
      <c r="AN307" s="30">
        <v>0</v>
      </c>
      <c r="AO307" s="30">
        <v>0</v>
      </c>
      <c r="AP307" s="30">
        <v>0</v>
      </c>
      <c r="AQ307" s="30">
        <v>0</v>
      </c>
      <c r="AR307" s="30">
        <v>0</v>
      </c>
      <c r="AS307" s="30">
        <v>0</v>
      </c>
      <c r="AT307" s="30">
        <v>0</v>
      </c>
      <c r="AU307" s="30">
        <v>0</v>
      </c>
      <c r="AV307" s="30">
        <v>0</v>
      </c>
      <c r="AW307" s="31">
        <v>0</v>
      </c>
      <c r="AX307" s="31">
        <v>0</v>
      </c>
      <c r="AY307" s="31">
        <v>0</v>
      </c>
      <c r="AZ307" s="31">
        <v>0</v>
      </c>
      <c r="BA307" s="31">
        <v>0</v>
      </c>
      <c r="BB307" s="29" t="s">
        <v>275</v>
      </c>
      <c r="BC307" s="29" t="s">
        <v>275</v>
      </c>
      <c r="BD307" s="29" t="s">
        <v>275</v>
      </c>
      <c r="BE307" s="29" t="s">
        <v>275</v>
      </c>
      <c r="BF307" s="29" t="s">
        <v>275</v>
      </c>
      <c r="BG307" s="29" t="s">
        <v>275</v>
      </c>
      <c r="BH307" s="29" t="s">
        <v>275</v>
      </c>
      <c r="BI307" s="29" t="s">
        <v>275</v>
      </c>
      <c r="BJ307" s="29" t="s">
        <v>275</v>
      </c>
      <c r="BK307" s="29" t="s">
        <v>275</v>
      </c>
      <c r="BL307" s="29" t="s">
        <v>275</v>
      </c>
      <c r="BM307" s="29" t="s">
        <v>275</v>
      </c>
      <c r="BN307" s="29" t="s">
        <v>275</v>
      </c>
      <c r="BO307" s="29" t="s">
        <v>275</v>
      </c>
      <c r="BP307" s="29" t="s">
        <v>275</v>
      </c>
      <c r="BQ307" s="29" t="s">
        <v>275</v>
      </c>
      <c r="BR307" s="29" t="s">
        <v>275</v>
      </c>
      <c r="BS307" s="29" t="s">
        <v>275</v>
      </c>
      <c r="BT307" s="29" t="s">
        <v>275</v>
      </c>
      <c r="BU307" s="29" t="s">
        <v>275</v>
      </c>
      <c r="BV307" s="29" t="s">
        <v>275</v>
      </c>
      <c r="BW307" s="29" t="s">
        <v>275</v>
      </c>
      <c r="BX307" s="29" t="s">
        <v>275</v>
      </c>
      <c r="BY307" s="27" t="s">
        <v>1095</v>
      </c>
      <c r="BZ307" s="27" t="s">
        <v>1102</v>
      </c>
      <c r="CA307" s="27" t="s">
        <v>1044</v>
      </c>
    </row>
    <row r="308" spans="1:79">
      <c r="A308" s="27" t="s">
        <v>1103</v>
      </c>
      <c r="B308" s="27" t="s">
        <v>1104</v>
      </c>
      <c r="C308" s="27" t="s">
        <v>274</v>
      </c>
      <c r="D308" s="27" t="s">
        <v>321</v>
      </c>
      <c r="E308" s="27" t="s">
        <v>282</v>
      </c>
      <c r="F308" s="29">
        <v>2.36</v>
      </c>
      <c r="G308" s="29">
        <v>2.72</v>
      </c>
      <c r="H308" s="29">
        <v>3.35</v>
      </c>
      <c r="I308" s="29">
        <v>3.85</v>
      </c>
      <c r="J308" s="29">
        <v>3.82</v>
      </c>
      <c r="K308" s="29">
        <v>4.59</v>
      </c>
      <c r="L308" s="29">
        <v>5.31</v>
      </c>
      <c r="M308" s="29">
        <v>5.88</v>
      </c>
      <c r="N308" s="29">
        <v>4.57</v>
      </c>
      <c r="O308" s="29">
        <v>3.85</v>
      </c>
      <c r="P308" s="29">
        <v>3.79</v>
      </c>
      <c r="Q308" s="29">
        <v>3.59</v>
      </c>
      <c r="R308" s="29">
        <v>3.33</v>
      </c>
      <c r="S308" s="29">
        <v>3.2</v>
      </c>
      <c r="T308" s="29">
        <v>3.1</v>
      </c>
      <c r="U308" s="29">
        <v>2.84</v>
      </c>
      <c r="V308" s="29">
        <v>2.36</v>
      </c>
      <c r="W308" s="29">
        <v>6.92</v>
      </c>
      <c r="X308" s="29">
        <v>11.6</v>
      </c>
      <c r="Y308" s="29">
        <v>12.43</v>
      </c>
      <c r="Z308" s="29">
        <v>12.08</v>
      </c>
      <c r="AA308" s="29">
        <v>11.82</v>
      </c>
      <c r="AB308" s="30">
        <v>1.53</v>
      </c>
      <c r="AC308" s="30">
        <v>1.1200000000000001</v>
      </c>
      <c r="AD308" s="30">
        <v>0.75</v>
      </c>
      <c r="AE308" s="30">
        <v>0.31</v>
      </c>
      <c r="AF308" s="30">
        <v>0</v>
      </c>
      <c r="AG308" s="30">
        <v>0</v>
      </c>
      <c r="AH308" s="30">
        <v>0</v>
      </c>
      <c r="AI308" s="30">
        <v>0</v>
      </c>
      <c r="AJ308" s="30">
        <v>0</v>
      </c>
      <c r="AK308" s="30">
        <v>0</v>
      </c>
      <c r="AL308" s="30">
        <v>0</v>
      </c>
      <c r="AM308" s="30">
        <v>0</v>
      </c>
      <c r="AN308" s="30">
        <v>0</v>
      </c>
      <c r="AO308" s="30">
        <v>0</v>
      </c>
      <c r="AP308" s="30">
        <v>0</v>
      </c>
      <c r="AQ308" s="30">
        <v>0</v>
      </c>
      <c r="AR308" s="30">
        <v>0</v>
      </c>
      <c r="AS308" s="30">
        <v>0</v>
      </c>
      <c r="AT308" s="30">
        <v>0</v>
      </c>
      <c r="AU308" s="30">
        <v>0</v>
      </c>
      <c r="AV308" s="30">
        <v>0</v>
      </c>
      <c r="AW308" s="31">
        <v>12</v>
      </c>
      <c r="AX308" s="31">
        <v>22</v>
      </c>
      <c r="AY308" s="31">
        <v>29</v>
      </c>
      <c r="AZ308" s="31">
        <v>32.5</v>
      </c>
      <c r="BA308" s="31">
        <v>36</v>
      </c>
      <c r="BB308" s="29" t="s">
        <v>275</v>
      </c>
      <c r="BC308" s="29" t="s">
        <v>275</v>
      </c>
      <c r="BD308" s="29" t="s">
        <v>275</v>
      </c>
      <c r="BE308" s="29" t="s">
        <v>275</v>
      </c>
      <c r="BF308" s="29" t="s">
        <v>275</v>
      </c>
      <c r="BG308" s="29" t="s">
        <v>275</v>
      </c>
      <c r="BH308" s="29" t="s">
        <v>275</v>
      </c>
      <c r="BI308" s="29" t="s">
        <v>275</v>
      </c>
      <c r="BJ308" s="29" t="s">
        <v>275</v>
      </c>
      <c r="BK308" s="29" t="s">
        <v>275</v>
      </c>
      <c r="BL308" s="29" t="s">
        <v>275</v>
      </c>
      <c r="BM308" s="29" t="s">
        <v>275</v>
      </c>
      <c r="BN308" s="29" t="s">
        <v>275</v>
      </c>
      <c r="BO308" s="29" t="s">
        <v>275</v>
      </c>
      <c r="BP308" s="29" t="s">
        <v>275</v>
      </c>
      <c r="BQ308" s="29" t="s">
        <v>275</v>
      </c>
      <c r="BR308" s="29" t="s">
        <v>275</v>
      </c>
      <c r="BS308" s="29" t="s">
        <v>275</v>
      </c>
      <c r="BT308" s="29" t="s">
        <v>275</v>
      </c>
      <c r="BU308" s="29" t="s">
        <v>275</v>
      </c>
      <c r="BV308" s="29" t="s">
        <v>275</v>
      </c>
      <c r="BW308" s="29" t="s">
        <v>275</v>
      </c>
      <c r="BX308" s="29" t="s">
        <v>275</v>
      </c>
      <c r="BY308" s="27" t="s">
        <v>1095</v>
      </c>
      <c r="BZ308" s="27" t="s">
        <v>1105</v>
      </c>
      <c r="CA308" s="27" t="s">
        <v>1044</v>
      </c>
    </row>
    <row r="309" spans="1:79">
      <c r="A309" s="27" t="s">
        <v>1106</v>
      </c>
      <c r="B309" s="27" t="s">
        <v>1107</v>
      </c>
      <c r="C309" s="27" t="s">
        <v>274</v>
      </c>
      <c r="D309" s="27" t="s">
        <v>321</v>
      </c>
      <c r="E309" s="27" t="s">
        <v>282</v>
      </c>
      <c r="F309" s="29">
        <v>11.9</v>
      </c>
      <c r="G309" s="29">
        <v>14.28</v>
      </c>
      <c r="H309" s="29">
        <v>15.48</v>
      </c>
      <c r="I309" s="29">
        <v>17.77</v>
      </c>
      <c r="J309" s="29">
        <v>20</v>
      </c>
      <c r="K309" s="29">
        <v>24.8</v>
      </c>
      <c r="L309" s="29">
        <v>24.91</v>
      </c>
      <c r="M309" s="29">
        <v>19.02</v>
      </c>
      <c r="N309" s="29">
        <v>16.510000000000002</v>
      </c>
      <c r="O309" s="29">
        <v>14.64</v>
      </c>
      <c r="P309" s="29">
        <v>14.91</v>
      </c>
      <c r="Q309" s="29">
        <v>19.36</v>
      </c>
      <c r="R309" s="29">
        <v>23.14</v>
      </c>
      <c r="S309" s="29">
        <v>25.58</v>
      </c>
      <c r="T309" s="29">
        <v>34.94</v>
      </c>
      <c r="U309" s="29">
        <v>33.85</v>
      </c>
      <c r="V309" s="29">
        <v>44.66</v>
      </c>
      <c r="W309" s="29">
        <v>63.41</v>
      </c>
      <c r="X309" s="29">
        <v>81.48</v>
      </c>
      <c r="Y309" s="29">
        <v>73.14</v>
      </c>
      <c r="Z309" s="29">
        <v>66.22</v>
      </c>
      <c r="AA309" s="29">
        <v>60.84</v>
      </c>
      <c r="AB309" s="30">
        <v>70.209999999999994</v>
      </c>
      <c r="AC309" s="30">
        <v>79.09</v>
      </c>
      <c r="AD309" s="30">
        <v>84.85</v>
      </c>
      <c r="AE309" s="30">
        <v>88.2</v>
      </c>
      <c r="AF309" s="30">
        <v>108.55</v>
      </c>
      <c r="AG309" s="30">
        <v>168.9</v>
      </c>
      <c r="AH309" s="30">
        <v>162.31</v>
      </c>
      <c r="AI309" s="30">
        <v>185.68</v>
      </c>
      <c r="AJ309" s="30">
        <v>207.86</v>
      </c>
      <c r="AK309" s="30">
        <v>248.01</v>
      </c>
      <c r="AL309" s="30">
        <v>270.43</v>
      </c>
      <c r="AM309" s="30">
        <v>292.82</v>
      </c>
      <c r="AN309" s="30">
        <v>290.58</v>
      </c>
      <c r="AO309" s="30">
        <v>272.33</v>
      </c>
      <c r="AP309" s="30">
        <v>251.93</v>
      </c>
      <c r="AQ309" s="30">
        <v>264.54000000000002</v>
      </c>
      <c r="AR309" s="30">
        <v>279.13</v>
      </c>
      <c r="AS309" s="30">
        <v>297.10000000000002</v>
      </c>
      <c r="AT309" s="30">
        <v>343.81</v>
      </c>
      <c r="AU309" s="30">
        <v>402.04</v>
      </c>
      <c r="AV309" s="30">
        <v>387.6</v>
      </c>
      <c r="AW309" s="31">
        <v>372.47</v>
      </c>
      <c r="AX309" s="31">
        <v>351.14</v>
      </c>
      <c r="AY309" s="31">
        <v>330.23</v>
      </c>
      <c r="AZ309" s="31">
        <v>314.13</v>
      </c>
      <c r="BA309" s="31">
        <v>301.02999999999997</v>
      </c>
      <c r="BB309" s="29" t="s">
        <v>275</v>
      </c>
      <c r="BC309" s="29" t="s">
        <v>275</v>
      </c>
      <c r="BD309" s="29" t="s">
        <v>275</v>
      </c>
      <c r="BE309" s="29" t="s">
        <v>275</v>
      </c>
      <c r="BF309" s="29" t="s">
        <v>275</v>
      </c>
      <c r="BG309" s="29" t="s">
        <v>275</v>
      </c>
      <c r="BH309" s="29" t="s">
        <v>275</v>
      </c>
      <c r="BI309" s="29" t="s">
        <v>275</v>
      </c>
      <c r="BJ309" s="29" t="s">
        <v>275</v>
      </c>
      <c r="BK309" s="29" t="s">
        <v>275</v>
      </c>
      <c r="BL309" s="29" t="s">
        <v>275</v>
      </c>
      <c r="BM309" s="29" t="s">
        <v>275</v>
      </c>
      <c r="BN309" s="29" t="s">
        <v>275</v>
      </c>
      <c r="BO309" s="29" t="s">
        <v>275</v>
      </c>
      <c r="BP309" s="29" t="s">
        <v>275</v>
      </c>
      <c r="BQ309" s="29" t="s">
        <v>275</v>
      </c>
      <c r="BR309" s="29" t="s">
        <v>275</v>
      </c>
      <c r="BS309" s="29" t="s">
        <v>275</v>
      </c>
      <c r="BT309" s="29" t="s">
        <v>275</v>
      </c>
      <c r="BU309" s="29" t="s">
        <v>275</v>
      </c>
      <c r="BV309" s="29" t="s">
        <v>275</v>
      </c>
      <c r="BW309" s="29" t="s">
        <v>275</v>
      </c>
      <c r="BX309" s="29" t="s">
        <v>275</v>
      </c>
      <c r="BY309" s="27" t="s">
        <v>1095</v>
      </c>
      <c r="BZ309" s="27" t="s">
        <v>1108</v>
      </c>
      <c r="CA309" s="27" t="s">
        <v>1044</v>
      </c>
    </row>
    <row r="310" spans="1:79">
      <c r="A310" s="28" t="s">
        <v>1109</v>
      </c>
      <c r="B310" s="27"/>
      <c r="C310" s="27"/>
      <c r="D310" s="27"/>
      <c r="E310" s="27"/>
      <c r="F310" s="29"/>
      <c r="G310" s="29"/>
      <c r="H310" s="29"/>
      <c r="I310" s="29"/>
      <c r="J310" s="29"/>
      <c r="K310" s="29"/>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c r="BK310" s="29"/>
      <c r="BL310" s="29"/>
      <c r="BM310" s="29"/>
      <c r="BN310" s="29"/>
      <c r="BO310" s="29"/>
      <c r="BP310" s="29"/>
      <c r="BQ310" s="29"/>
      <c r="BR310" s="29"/>
      <c r="BS310" s="29"/>
      <c r="BT310" s="29"/>
      <c r="BU310" s="29"/>
      <c r="BV310" s="29"/>
      <c r="BW310" s="29"/>
      <c r="BX310" s="29"/>
      <c r="BY310" s="27"/>
      <c r="BZ310" s="27"/>
      <c r="CA310" s="27"/>
    </row>
    <row r="311" spans="1:79">
      <c r="A311" s="27" t="s">
        <v>1110</v>
      </c>
      <c r="B311" s="27" t="s">
        <v>1111</v>
      </c>
      <c r="C311" s="27" t="s">
        <v>274</v>
      </c>
      <c r="D311" s="27" t="s">
        <v>321</v>
      </c>
      <c r="E311" s="27" t="s">
        <v>282</v>
      </c>
      <c r="F311" s="29" t="s">
        <v>275</v>
      </c>
      <c r="G311" s="29" t="s">
        <v>275</v>
      </c>
      <c r="H311" s="29" t="s">
        <v>275</v>
      </c>
      <c r="I311" s="29">
        <v>25.73</v>
      </c>
      <c r="J311" s="29">
        <v>25.96</v>
      </c>
      <c r="K311" s="29">
        <v>28.73</v>
      </c>
      <c r="L311" s="29">
        <v>27.17</v>
      </c>
      <c r="M311" s="29">
        <v>23.79</v>
      </c>
      <c r="N311" s="29">
        <v>21.48</v>
      </c>
      <c r="O311" s="29">
        <v>23.31</v>
      </c>
      <c r="P311" s="29">
        <v>28.74</v>
      </c>
      <c r="Q311" s="29">
        <v>34.25</v>
      </c>
      <c r="R311" s="29">
        <v>37.700000000000003</v>
      </c>
      <c r="S311" s="29">
        <v>41.55</v>
      </c>
      <c r="T311" s="29">
        <v>56.6</v>
      </c>
      <c r="U311" s="29">
        <v>77.53</v>
      </c>
      <c r="V311" s="29">
        <v>99.95</v>
      </c>
      <c r="W311" s="29">
        <v>98.23</v>
      </c>
      <c r="X311" s="29">
        <v>68.86</v>
      </c>
      <c r="Y311" s="29">
        <v>64.900000000000006</v>
      </c>
      <c r="Z311" s="29">
        <v>58.68</v>
      </c>
      <c r="AA311" s="29">
        <v>53.66</v>
      </c>
      <c r="AB311" s="29">
        <v>60.85</v>
      </c>
      <c r="AC311" s="29">
        <v>73.14</v>
      </c>
      <c r="AD311" s="29">
        <v>80.37</v>
      </c>
      <c r="AE311" s="29">
        <v>89.08</v>
      </c>
      <c r="AF311" s="29">
        <v>137.4</v>
      </c>
      <c r="AG311" s="29">
        <v>212.39</v>
      </c>
      <c r="AH311" s="29">
        <v>180.58</v>
      </c>
      <c r="AI311" s="29">
        <v>203.25</v>
      </c>
      <c r="AJ311" s="29">
        <v>205.56</v>
      </c>
      <c r="AK311" s="29">
        <v>200.25</v>
      </c>
      <c r="AL311" s="29">
        <v>202.29</v>
      </c>
      <c r="AM311" s="29">
        <v>184.47</v>
      </c>
      <c r="AN311" s="29">
        <v>186.5</v>
      </c>
      <c r="AO311" s="29" t="s">
        <v>275</v>
      </c>
      <c r="AP311" s="29" t="s">
        <v>275</v>
      </c>
      <c r="AQ311" s="29" t="s">
        <v>275</v>
      </c>
      <c r="AR311" s="29" t="s">
        <v>275</v>
      </c>
      <c r="AS311" s="29" t="s">
        <v>275</v>
      </c>
      <c r="AT311" s="29" t="s">
        <v>275</v>
      </c>
      <c r="AU311" s="29" t="s">
        <v>275</v>
      </c>
      <c r="AV311" s="29" t="s">
        <v>275</v>
      </c>
      <c r="AW311" s="29" t="s">
        <v>275</v>
      </c>
      <c r="AX311" s="29" t="s">
        <v>275</v>
      </c>
      <c r="AY311" s="29" t="s">
        <v>275</v>
      </c>
      <c r="AZ311" s="29" t="s">
        <v>275</v>
      </c>
      <c r="BA311" s="29" t="s">
        <v>275</v>
      </c>
      <c r="BB311" s="29" t="s">
        <v>275</v>
      </c>
      <c r="BC311" s="29" t="s">
        <v>275</v>
      </c>
      <c r="BD311" s="29" t="s">
        <v>275</v>
      </c>
      <c r="BE311" s="29" t="s">
        <v>275</v>
      </c>
      <c r="BF311" s="29" t="s">
        <v>275</v>
      </c>
      <c r="BG311" s="29" t="s">
        <v>275</v>
      </c>
      <c r="BH311" s="29" t="s">
        <v>275</v>
      </c>
      <c r="BI311" s="29" t="s">
        <v>275</v>
      </c>
      <c r="BJ311" s="29" t="s">
        <v>275</v>
      </c>
      <c r="BK311" s="29" t="s">
        <v>275</v>
      </c>
      <c r="BL311" s="29" t="s">
        <v>275</v>
      </c>
      <c r="BM311" s="29" t="s">
        <v>275</v>
      </c>
      <c r="BN311" s="29" t="s">
        <v>275</v>
      </c>
      <c r="BO311" s="29" t="s">
        <v>275</v>
      </c>
      <c r="BP311" s="29" t="s">
        <v>275</v>
      </c>
      <c r="BQ311" s="29" t="s">
        <v>275</v>
      </c>
      <c r="BR311" s="29" t="s">
        <v>275</v>
      </c>
      <c r="BS311" s="29" t="s">
        <v>275</v>
      </c>
      <c r="BT311" s="29" t="s">
        <v>275</v>
      </c>
      <c r="BU311" s="29" t="s">
        <v>275</v>
      </c>
      <c r="BV311" s="29" t="s">
        <v>275</v>
      </c>
      <c r="BW311" s="29" t="s">
        <v>275</v>
      </c>
      <c r="BX311" s="29" t="s">
        <v>275</v>
      </c>
      <c r="BY311" s="27" t="s">
        <v>1112</v>
      </c>
      <c r="BZ311" s="27" t="s">
        <v>1113</v>
      </c>
      <c r="CA311" s="27"/>
    </row>
    <row r="312" spans="1:79">
      <c r="A312" s="27" t="s">
        <v>1114</v>
      </c>
      <c r="B312" s="27" t="s">
        <v>1115</v>
      </c>
      <c r="C312" s="27" t="s">
        <v>274</v>
      </c>
      <c r="D312" s="27" t="s">
        <v>321</v>
      </c>
      <c r="E312" s="27" t="s">
        <v>282</v>
      </c>
      <c r="F312" s="29" t="s">
        <v>275</v>
      </c>
      <c r="G312" s="29" t="s">
        <v>275</v>
      </c>
      <c r="H312" s="29" t="s">
        <v>275</v>
      </c>
      <c r="I312" s="29">
        <v>14.45</v>
      </c>
      <c r="J312" s="29">
        <v>12.95</v>
      </c>
      <c r="K312" s="29">
        <v>13.69</v>
      </c>
      <c r="L312" s="29">
        <v>12.38</v>
      </c>
      <c r="M312" s="29">
        <v>13.03</v>
      </c>
      <c r="N312" s="29">
        <v>12.47</v>
      </c>
      <c r="O312" s="29">
        <v>15.55</v>
      </c>
      <c r="P312" s="29">
        <v>20.38</v>
      </c>
      <c r="Q312" s="29">
        <v>23.89</v>
      </c>
      <c r="R312" s="29">
        <v>26.64</v>
      </c>
      <c r="S312" s="29">
        <v>29.35</v>
      </c>
      <c r="T312" s="29">
        <v>40.14</v>
      </c>
      <c r="U312" s="29">
        <v>54.27</v>
      </c>
      <c r="V312" s="29">
        <v>67.510000000000005</v>
      </c>
      <c r="W312" s="29">
        <v>58.8</v>
      </c>
      <c r="X312" s="29">
        <v>29.7</v>
      </c>
      <c r="Y312" s="29">
        <v>35.08</v>
      </c>
      <c r="Z312" s="29">
        <v>32.770000000000003</v>
      </c>
      <c r="AA312" s="29">
        <v>30.91</v>
      </c>
      <c r="AB312" s="29">
        <v>37.4</v>
      </c>
      <c r="AC312" s="29">
        <v>45.5</v>
      </c>
      <c r="AD312" s="29">
        <v>49.25</v>
      </c>
      <c r="AE312" s="29">
        <v>52.58</v>
      </c>
      <c r="AF312" s="29">
        <v>84.45</v>
      </c>
      <c r="AG312" s="29">
        <v>126.81</v>
      </c>
      <c r="AH312" s="29">
        <v>100.01</v>
      </c>
      <c r="AI312" s="29">
        <v>119.65</v>
      </c>
      <c r="AJ312" s="29">
        <v>126.72</v>
      </c>
      <c r="AK312" s="29">
        <v>119.87</v>
      </c>
      <c r="AL312" s="29">
        <v>120.37</v>
      </c>
      <c r="AM312" s="29">
        <v>114.48</v>
      </c>
      <c r="AN312" s="29">
        <v>116.81</v>
      </c>
      <c r="AO312" s="29" t="s">
        <v>275</v>
      </c>
      <c r="AP312" s="29" t="s">
        <v>275</v>
      </c>
      <c r="AQ312" s="29" t="s">
        <v>275</v>
      </c>
      <c r="AR312" s="29" t="s">
        <v>275</v>
      </c>
      <c r="AS312" s="29" t="s">
        <v>275</v>
      </c>
      <c r="AT312" s="29" t="s">
        <v>275</v>
      </c>
      <c r="AU312" s="29" t="s">
        <v>275</v>
      </c>
      <c r="AV312" s="29" t="s">
        <v>275</v>
      </c>
      <c r="AW312" s="29" t="s">
        <v>275</v>
      </c>
      <c r="AX312" s="29" t="s">
        <v>275</v>
      </c>
      <c r="AY312" s="29" t="s">
        <v>275</v>
      </c>
      <c r="AZ312" s="29" t="s">
        <v>275</v>
      </c>
      <c r="BA312" s="29" t="s">
        <v>275</v>
      </c>
      <c r="BB312" s="29" t="s">
        <v>275</v>
      </c>
      <c r="BC312" s="29" t="s">
        <v>275</v>
      </c>
      <c r="BD312" s="29" t="s">
        <v>275</v>
      </c>
      <c r="BE312" s="29" t="s">
        <v>275</v>
      </c>
      <c r="BF312" s="29" t="s">
        <v>275</v>
      </c>
      <c r="BG312" s="29" t="s">
        <v>275</v>
      </c>
      <c r="BH312" s="29" t="s">
        <v>275</v>
      </c>
      <c r="BI312" s="29" t="s">
        <v>275</v>
      </c>
      <c r="BJ312" s="29" t="s">
        <v>275</v>
      </c>
      <c r="BK312" s="29" t="s">
        <v>275</v>
      </c>
      <c r="BL312" s="29" t="s">
        <v>275</v>
      </c>
      <c r="BM312" s="29" t="s">
        <v>275</v>
      </c>
      <c r="BN312" s="29" t="s">
        <v>275</v>
      </c>
      <c r="BO312" s="29" t="s">
        <v>275</v>
      </c>
      <c r="BP312" s="29" t="s">
        <v>275</v>
      </c>
      <c r="BQ312" s="29" t="s">
        <v>275</v>
      </c>
      <c r="BR312" s="29" t="s">
        <v>275</v>
      </c>
      <c r="BS312" s="29" t="s">
        <v>275</v>
      </c>
      <c r="BT312" s="29" t="s">
        <v>275</v>
      </c>
      <c r="BU312" s="29" t="s">
        <v>275</v>
      </c>
      <c r="BV312" s="29" t="s">
        <v>275</v>
      </c>
      <c r="BW312" s="29" t="s">
        <v>275</v>
      </c>
      <c r="BX312" s="29" t="s">
        <v>275</v>
      </c>
      <c r="BY312" s="27" t="s">
        <v>1112</v>
      </c>
      <c r="BZ312" s="27" t="s">
        <v>1116</v>
      </c>
      <c r="CA312" s="27"/>
    </row>
    <row r="313" spans="1:79">
      <c r="A313" s="27" t="s">
        <v>1117</v>
      </c>
      <c r="B313" s="27" t="s">
        <v>1118</v>
      </c>
      <c r="C313" s="27" t="s">
        <v>274</v>
      </c>
      <c r="D313" s="27" t="s">
        <v>321</v>
      </c>
      <c r="E313" s="27" t="s">
        <v>282</v>
      </c>
      <c r="F313" s="29" t="s">
        <v>275</v>
      </c>
      <c r="G313" s="29" t="s">
        <v>275</v>
      </c>
      <c r="H313" s="29" t="s">
        <v>275</v>
      </c>
      <c r="I313" s="29">
        <v>1.63</v>
      </c>
      <c r="J313" s="29">
        <v>1.72</v>
      </c>
      <c r="K313" s="29">
        <v>1.89</v>
      </c>
      <c r="L313" s="29">
        <v>2.5299999999999998</v>
      </c>
      <c r="M313" s="29">
        <v>2.02</v>
      </c>
      <c r="N313" s="29">
        <v>1.51</v>
      </c>
      <c r="O313" s="29">
        <v>1.27</v>
      </c>
      <c r="P313" s="29">
        <v>1.38</v>
      </c>
      <c r="Q313" s="29">
        <v>1.9</v>
      </c>
      <c r="R313" s="29">
        <v>2.17</v>
      </c>
      <c r="S313" s="29">
        <v>2.33</v>
      </c>
      <c r="T313" s="29">
        <v>2.91</v>
      </c>
      <c r="U313" s="29">
        <v>2.5499999999999998</v>
      </c>
      <c r="V313" s="29">
        <v>4.1100000000000003</v>
      </c>
      <c r="W313" s="29">
        <v>5.24</v>
      </c>
      <c r="X313" s="29">
        <v>8.27</v>
      </c>
      <c r="Y313" s="29">
        <v>6.74</v>
      </c>
      <c r="Z313" s="29">
        <v>4.78</v>
      </c>
      <c r="AA313" s="29">
        <v>3.37</v>
      </c>
      <c r="AB313" s="29">
        <v>4.26</v>
      </c>
      <c r="AC313" s="29">
        <v>4.09</v>
      </c>
      <c r="AD313" s="29">
        <v>3.59</v>
      </c>
      <c r="AE313" s="29">
        <v>4.82</v>
      </c>
      <c r="AF313" s="29">
        <v>6.58</v>
      </c>
      <c r="AG313" s="29">
        <v>10.85</v>
      </c>
      <c r="AH313" s="29">
        <v>14.42</v>
      </c>
      <c r="AI313" s="29">
        <v>18.260000000000002</v>
      </c>
      <c r="AJ313" s="29">
        <v>14.47</v>
      </c>
      <c r="AK313" s="29">
        <v>15.58</v>
      </c>
      <c r="AL313" s="29">
        <v>20.54</v>
      </c>
      <c r="AM313" s="29">
        <v>11.51</v>
      </c>
      <c r="AN313" s="29">
        <v>11.54</v>
      </c>
      <c r="AO313" s="29" t="s">
        <v>275</v>
      </c>
      <c r="AP313" s="29" t="s">
        <v>275</v>
      </c>
      <c r="AQ313" s="29" t="s">
        <v>275</v>
      </c>
      <c r="AR313" s="29" t="s">
        <v>275</v>
      </c>
      <c r="AS313" s="29" t="s">
        <v>275</v>
      </c>
      <c r="AT313" s="29" t="s">
        <v>275</v>
      </c>
      <c r="AU313" s="29" t="s">
        <v>275</v>
      </c>
      <c r="AV313" s="29" t="s">
        <v>275</v>
      </c>
      <c r="AW313" s="29" t="s">
        <v>275</v>
      </c>
      <c r="AX313" s="29" t="s">
        <v>275</v>
      </c>
      <c r="AY313" s="29" t="s">
        <v>275</v>
      </c>
      <c r="AZ313" s="29" t="s">
        <v>275</v>
      </c>
      <c r="BA313" s="29" t="s">
        <v>275</v>
      </c>
      <c r="BB313" s="29" t="s">
        <v>275</v>
      </c>
      <c r="BC313" s="29" t="s">
        <v>275</v>
      </c>
      <c r="BD313" s="29" t="s">
        <v>275</v>
      </c>
      <c r="BE313" s="29" t="s">
        <v>275</v>
      </c>
      <c r="BF313" s="29" t="s">
        <v>275</v>
      </c>
      <c r="BG313" s="29" t="s">
        <v>275</v>
      </c>
      <c r="BH313" s="29" t="s">
        <v>275</v>
      </c>
      <c r="BI313" s="29" t="s">
        <v>275</v>
      </c>
      <c r="BJ313" s="29" t="s">
        <v>275</v>
      </c>
      <c r="BK313" s="29" t="s">
        <v>275</v>
      </c>
      <c r="BL313" s="29" t="s">
        <v>275</v>
      </c>
      <c r="BM313" s="29" t="s">
        <v>275</v>
      </c>
      <c r="BN313" s="29" t="s">
        <v>275</v>
      </c>
      <c r="BO313" s="29" t="s">
        <v>275</v>
      </c>
      <c r="BP313" s="29" t="s">
        <v>275</v>
      </c>
      <c r="BQ313" s="29" t="s">
        <v>275</v>
      </c>
      <c r="BR313" s="29" t="s">
        <v>275</v>
      </c>
      <c r="BS313" s="29" t="s">
        <v>275</v>
      </c>
      <c r="BT313" s="29" t="s">
        <v>275</v>
      </c>
      <c r="BU313" s="29" t="s">
        <v>275</v>
      </c>
      <c r="BV313" s="29" t="s">
        <v>275</v>
      </c>
      <c r="BW313" s="29" t="s">
        <v>275</v>
      </c>
      <c r="BX313" s="29" t="s">
        <v>275</v>
      </c>
      <c r="BY313" s="27" t="s">
        <v>1112</v>
      </c>
      <c r="BZ313" s="27" t="s">
        <v>1119</v>
      </c>
      <c r="CA313" s="27"/>
    </row>
    <row r="314" spans="1:79">
      <c r="A314" s="27" t="s">
        <v>1120</v>
      </c>
      <c r="B314" s="27" t="s">
        <v>1121</v>
      </c>
      <c r="C314" s="27" t="s">
        <v>274</v>
      </c>
      <c r="D314" s="27" t="s">
        <v>321</v>
      </c>
      <c r="E314" s="27" t="s">
        <v>282</v>
      </c>
      <c r="F314" s="29" t="s">
        <v>275</v>
      </c>
      <c r="G314" s="29" t="s">
        <v>275</v>
      </c>
      <c r="H314" s="29" t="s">
        <v>275</v>
      </c>
      <c r="I314" s="29">
        <v>8.6199999999999992</v>
      </c>
      <c r="J314" s="29">
        <v>9.77</v>
      </c>
      <c r="K314" s="29">
        <v>11.35</v>
      </c>
      <c r="L314" s="29">
        <v>11.41</v>
      </c>
      <c r="M314" s="29">
        <v>7.94</v>
      </c>
      <c r="N314" s="29">
        <v>6.67</v>
      </c>
      <c r="O314" s="29">
        <v>5.58</v>
      </c>
      <c r="P314" s="29">
        <v>5.78</v>
      </c>
      <c r="Q314" s="29">
        <v>6.82</v>
      </c>
      <c r="R314" s="29">
        <v>6.51</v>
      </c>
      <c r="S314" s="29">
        <v>7.13</v>
      </c>
      <c r="T314" s="29">
        <v>8.16</v>
      </c>
      <c r="U314" s="29">
        <v>12.03</v>
      </c>
      <c r="V314" s="29">
        <v>15.88</v>
      </c>
      <c r="W314" s="29">
        <v>16.68</v>
      </c>
      <c r="X314" s="29">
        <v>16.97</v>
      </c>
      <c r="Y314" s="29">
        <v>11.02</v>
      </c>
      <c r="Z314" s="29">
        <v>10.9</v>
      </c>
      <c r="AA314" s="29">
        <v>10.119999999999999</v>
      </c>
      <c r="AB314" s="29">
        <v>10.47</v>
      </c>
      <c r="AC314" s="29">
        <v>12.27</v>
      </c>
      <c r="AD314" s="29">
        <v>15.57</v>
      </c>
      <c r="AE314" s="29">
        <v>19.440000000000001</v>
      </c>
      <c r="AF314" s="29">
        <v>21.95</v>
      </c>
      <c r="AG314" s="29">
        <v>43.26</v>
      </c>
      <c r="AH314" s="29">
        <v>40.200000000000003</v>
      </c>
      <c r="AI314" s="29">
        <v>33.409999999999997</v>
      </c>
      <c r="AJ314" s="29">
        <v>31.98</v>
      </c>
      <c r="AK314" s="29">
        <v>38.130000000000003</v>
      </c>
      <c r="AL314" s="29">
        <v>31.58</v>
      </c>
      <c r="AM314" s="29">
        <v>36.46</v>
      </c>
      <c r="AN314" s="29">
        <v>33.78</v>
      </c>
      <c r="AO314" s="29" t="s">
        <v>275</v>
      </c>
      <c r="AP314" s="29" t="s">
        <v>275</v>
      </c>
      <c r="AQ314" s="29" t="s">
        <v>275</v>
      </c>
      <c r="AR314" s="29" t="s">
        <v>275</v>
      </c>
      <c r="AS314" s="29" t="s">
        <v>275</v>
      </c>
      <c r="AT314" s="29" t="s">
        <v>275</v>
      </c>
      <c r="AU314" s="29" t="s">
        <v>275</v>
      </c>
      <c r="AV314" s="29" t="s">
        <v>275</v>
      </c>
      <c r="AW314" s="29" t="s">
        <v>275</v>
      </c>
      <c r="AX314" s="29" t="s">
        <v>275</v>
      </c>
      <c r="AY314" s="29" t="s">
        <v>275</v>
      </c>
      <c r="AZ314" s="29" t="s">
        <v>275</v>
      </c>
      <c r="BA314" s="29" t="s">
        <v>275</v>
      </c>
      <c r="BB314" s="29" t="s">
        <v>275</v>
      </c>
      <c r="BC314" s="29" t="s">
        <v>275</v>
      </c>
      <c r="BD314" s="29" t="s">
        <v>275</v>
      </c>
      <c r="BE314" s="29" t="s">
        <v>275</v>
      </c>
      <c r="BF314" s="29" t="s">
        <v>275</v>
      </c>
      <c r="BG314" s="29" t="s">
        <v>275</v>
      </c>
      <c r="BH314" s="29" t="s">
        <v>275</v>
      </c>
      <c r="BI314" s="29" t="s">
        <v>275</v>
      </c>
      <c r="BJ314" s="29" t="s">
        <v>275</v>
      </c>
      <c r="BK314" s="29" t="s">
        <v>275</v>
      </c>
      <c r="BL314" s="29" t="s">
        <v>275</v>
      </c>
      <c r="BM314" s="29" t="s">
        <v>275</v>
      </c>
      <c r="BN314" s="29" t="s">
        <v>275</v>
      </c>
      <c r="BO314" s="29" t="s">
        <v>275</v>
      </c>
      <c r="BP314" s="29" t="s">
        <v>275</v>
      </c>
      <c r="BQ314" s="29" t="s">
        <v>275</v>
      </c>
      <c r="BR314" s="29" t="s">
        <v>275</v>
      </c>
      <c r="BS314" s="29" t="s">
        <v>275</v>
      </c>
      <c r="BT314" s="29" t="s">
        <v>275</v>
      </c>
      <c r="BU314" s="29" t="s">
        <v>275</v>
      </c>
      <c r="BV314" s="29" t="s">
        <v>275</v>
      </c>
      <c r="BW314" s="29" t="s">
        <v>275</v>
      </c>
      <c r="BX314" s="29" t="s">
        <v>275</v>
      </c>
      <c r="BY314" s="27" t="s">
        <v>1112</v>
      </c>
      <c r="BZ314" s="27" t="s">
        <v>1122</v>
      </c>
      <c r="CA314" s="27"/>
    </row>
    <row r="315" spans="1:79">
      <c r="A315" s="28" t="s">
        <v>1026</v>
      </c>
      <c r="B315" s="27"/>
      <c r="C315" s="27"/>
      <c r="D315" s="27"/>
      <c r="E315" s="27"/>
      <c r="F315" s="29"/>
      <c r="G315" s="29"/>
      <c r="H315" s="29"/>
      <c r="I315" s="29"/>
      <c r="J315" s="29"/>
      <c r="K315" s="29"/>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c r="BK315" s="29"/>
      <c r="BL315" s="29"/>
      <c r="BM315" s="29"/>
      <c r="BN315" s="29"/>
      <c r="BO315" s="29"/>
      <c r="BP315" s="29"/>
      <c r="BQ315" s="29"/>
      <c r="BR315" s="29"/>
      <c r="BS315" s="29"/>
      <c r="BT315" s="29"/>
      <c r="BU315" s="29"/>
      <c r="BV315" s="29"/>
      <c r="BW315" s="29"/>
      <c r="BX315" s="29"/>
      <c r="BY315" s="27"/>
      <c r="BZ315" s="27"/>
      <c r="CA315" s="27"/>
    </row>
    <row r="316" spans="1:79">
      <c r="A316" s="27" t="s">
        <v>1123</v>
      </c>
      <c r="B316" s="27" t="s">
        <v>1124</v>
      </c>
      <c r="C316" s="27" t="s">
        <v>274</v>
      </c>
      <c r="D316" s="27" t="s">
        <v>321</v>
      </c>
      <c r="E316" s="27" t="s">
        <v>282</v>
      </c>
      <c r="F316" s="29">
        <v>0</v>
      </c>
      <c r="G316" s="29">
        <v>0</v>
      </c>
      <c r="H316" s="29">
        <v>0</v>
      </c>
      <c r="I316" s="29">
        <v>0</v>
      </c>
      <c r="J316" s="29">
        <v>0</v>
      </c>
      <c r="K316" s="29">
        <v>0</v>
      </c>
      <c r="L316" s="29">
        <v>0</v>
      </c>
      <c r="M316" s="29">
        <v>0</v>
      </c>
      <c r="N316" s="29">
        <v>0</v>
      </c>
      <c r="O316" s="29">
        <v>0</v>
      </c>
      <c r="P316" s="29">
        <v>0</v>
      </c>
      <c r="Q316" s="29">
        <v>0</v>
      </c>
      <c r="R316" s="29">
        <v>0</v>
      </c>
      <c r="S316" s="29">
        <v>0</v>
      </c>
      <c r="T316" s="29">
        <v>0</v>
      </c>
      <c r="U316" s="29">
        <v>0</v>
      </c>
      <c r="V316" s="29">
        <v>0</v>
      </c>
      <c r="W316" s="29">
        <v>0</v>
      </c>
      <c r="X316" s="29">
        <v>0</v>
      </c>
      <c r="Y316" s="29">
        <v>0</v>
      </c>
      <c r="Z316" s="29">
        <v>0</v>
      </c>
      <c r="AA316" s="29">
        <v>0</v>
      </c>
      <c r="AB316" s="30">
        <v>0</v>
      </c>
      <c r="AC316" s="30">
        <v>0</v>
      </c>
      <c r="AD316" s="30">
        <v>0</v>
      </c>
      <c r="AE316" s="29">
        <v>0</v>
      </c>
      <c r="AF316" s="29">
        <v>0</v>
      </c>
      <c r="AG316" s="30">
        <v>0</v>
      </c>
      <c r="AH316" s="30">
        <v>0</v>
      </c>
      <c r="AI316" s="30">
        <v>0</v>
      </c>
      <c r="AJ316" s="30">
        <v>0</v>
      </c>
      <c r="AK316" s="30">
        <v>0</v>
      </c>
      <c r="AL316" s="30">
        <v>0</v>
      </c>
      <c r="AM316" s="30">
        <v>0</v>
      </c>
      <c r="AN316" s="30">
        <v>0</v>
      </c>
      <c r="AO316" s="30">
        <v>0</v>
      </c>
      <c r="AP316" s="30">
        <v>0</v>
      </c>
      <c r="AQ316" s="30">
        <v>0</v>
      </c>
      <c r="AR316" s="30">
        <v>0</v>
      </c>
      <c r="AS316" s="30">
        <v>0</v>
      </c>
      <c r="AT316" s="30">
        <v>0</v>
      </c>
      <c r="AU316" s="30">
        <v>0</v>
      </c>
      <c r="AV316" s="30">
        <v>0</v>
      </c>
      <c r="AW316" s="31">
        <v>0</v>
      </c>
      <c r="AX316" s="31">
        <v>0</v>
      </c>
      <c r="AY316" s="31">
        <v>0</v>
      </c>
      <c r="AZ316" s="31">
        <v>0</v>
      </c>
      <c r="BA316" s="31">
        <v>0</v>
      </c>
      <c r="BB316" s="29" t="s">
        <v>275</v>
      </c>
      <c r="BC316" s="29" t="s">
        <v>275</v>
      </c>
      <c r="BD316" s="29" t="s">
        <v>275</v>
      </c>
      <c r="BE316" s="29" t="s">
        <v>275</v>
      </c>
      <c r="BF316" s="29" t="s">
        <v>275</v>
      </c>
      <c r="BG316" s="29" t="s">
        <v>275</v>
      </c>
      <c r="BH316" s="29" t="s">
        <v>275</v>
      </c>
      <c r="BI316" s="29" t="s">
        <v>275</v>
      </c>
      <c r="BJ316" s="29" t="s">
        <v>275</v>
      </c>
      <c r="BK316" s="29" t="s">
        <v>275</v>
      </c>
      <c r="BL316" s="29" t="s">
        <v>275</v>
      </c>
      <c r="BM316" s="29" t="s">
        <v>275</v>
      </c>
      <c r="BN316" s="29" t="s">
        <v>275</v>
      </c>
      <c r="BO316" s="29" t="s">
        <v>275</v>
      </c>
      <c r="BP316" s="29" t="s">
        <v>275</v>
      </c>
      <c r="BQ316" s="29" t="s">
        <v>275</v>
      </c>
      <c r="BR316" s="29" t="s">
        <v>275</v>
      </c>
      <c r="BS316" s="29" t="s">
        <v>275</v>
      </c>
      <c r="BT316" s="29" t="s">
        <v>275</v>
      </c>
      <c r="BU316" s="29" t="s">
        <v>275</v>
      </c>
      <c r="BV316" s="29" t="s">
        <v>275</v>
      </c>
      <c r="BW316" s="29" t="s">
        <v>275</v>
      </c>
      <c r="BX316" s="29" t="s">
        <v>275</v>
      </c>
      <c r="BY316" s="27" t="s">
        <v>1095</v>
      </c>
      <c r="BZ316" s="27" t="s">
        <v>1125</v>
      </c>
      <c r="CA316" s="27" t="s">
        <v>1044</v>
      </c>
    </row>
    <row r="317" spans="1:79">
      <c r="A317" s="27" t="s">
        <v>1126</v>
      </c>
      <c r="B317" s="27" t="s">
        <v>1127</v>
      </c>
      <c r="C317" s="27" t="s">
        <v>274</v>
      </c>
      <c r="D317" s="27" t="s">
        <v>321</v>
      </c>
      <c r="E317" s="27" t="s">
        <v>282</v>
      </c>
      <c r="F317" s="29">
        <v>0</v>
      </c>
      <c r="G317" s="29">
        <v>0</v>
      </c>
      <c r="H317" s="29">
        <v>0</v>
      </c>
      <c r="I317" s="29">
        <v>0</v>
      </c>
      <c r="J317" s="29">
        <v>0</v>
      </c>
      <c r="K317" s="29">
        <v>0</v>
      </c>
      <c r="L317" s="29">
        <v>0</v>
      </c>
      <c r="M317" s="29">
        <v>0</v>
      </c>
      <c r="N317" s="29">
        <v>0</v>
      </c>
      <c r="O317" s="29">
        <v>0</v>
      </c>
      <c r="P317" s="29">
        <v>0</v>
      </c>
      <c r="Q317" s="29">
        <v>0</v>
      </c>
      <c r="R317" s="29">
        <v>0</v>
      </c>
      <c r="S317" s="29">
        <v>0</v>
      </c>
      <c r="T317" s="29">
        <v>0</v>
      </c>
      <c r="U317" s="29">
        <v>0</v>
      </c>
      <c r="V317" s="29">
        <v>0</v>
      </c>
      <c r="W317" s="29">
        <v>0</v>
      </c>
      <c r="X317" s="29">
        <v>0</v>
      </c>
      <c r="Y317" s="29">
        <v>0</v>
      </c>
      <c r="Z317" s="29">
        <v>0</v>
      </c>
      <c r="AA317" s="29">
        <v>0</v>
      </c>
      <c r="AB317" s="30">
        <v>0</v>
      </c>
      <c r="AC317" s="30">
        <v>0</v>
      </c>
      <c r="AD317" s="30">
        <v>0</v>
      </c>
      <c r="AE317" s="30">
        <v>0</v>
      </c>
      <c r="AF317" s="30">
        <v>0</v>
      </c>
      <c r="AG317" s="30">
        <v>0</v>
      </c>
      <c r="AH317" s="30">
        <v>0</v>
      </c>
      <c r="AI317" s="30">
        <v>0</v>
      </c>
      <c r="AJ317" s="30">
        <v>0</v>
      </c>
      <c r="AK317" s="30">
        <v>0</v>
      </c>
      <c r="AL317" s="30">
        <v>0</v>
      </c>
      <c r="AM317" s="30">
        <v>0</v>
      </c>
      <c r="AN317" s="30">
        <v>0</v>
      </c>
      <c r="AO317" s="30">
        <v>0</v>
      </c>
      <c r="AP317" s="30">
        <v>0</v>
      </c>
      <c r="AQ317" s="30">
        <v>0</v>
      </c>
      <c r="AR317" s="30">
        <v>0</v>
      </c>
      <c r="AS317" s="30">
        <v>0</v>
      </c>
      <c r="AT317" s="30">
        <v>0</v>
      </c>
      <c r="AU317" s="30">
        <v>0</v>
      </c>
      <c r="AV317" s="30">
        <v>0</v>
      </c>
      <c r="AW317" s="31">
        <v>0</v>
      </c>
      <c r="AX317" s="31">
        <v>0</v>
      </c>
      <c r="AY317" s="31">
        <v>0</v>
      </c>
      <c r="AZ317" s="31">
        <v>0</v>
      </c>
      <c r="BA317" s="31">
        <v>0</v>
      </c>
      <c r="BB317" s="29" t="s">
        <v>275</v>
      </c>
      <c r="BC317" s="29" t="s">
        <v>275</v>
      </c>
      <c r="BD317" s="29" t="s">
        <v>275</v>
      </c>
      <c r="BE317" s="29" t="s">
        <v>275</v>
      </c>
      <c r="BF317" s="29" t="s">
        <v>275</v>
      </c>
      <c r="BG317" s="29" t="s">
        <v>275</v>
      </c>
      <c r="BH317" s="29" t="s">
        <v>275</v>
      </c>
      <c r="BI317" s="29" t="s">
        <v>275</v>
      </c>
      <c r="BJ317" s="29" t="s">
        <v>275</v>
      </c>
      <c r="BK317" s="29" t="s">
        <v>275</v>
      </c>
      <c r="BL317" s="29" t="s">
        <v>275</v>
      </c>
      <c r="BM317" s="29" t="s">
        <v>275</v>
      </c>
      <c r="BN317" s="29" t="s">
        <v>275</v>
      </c>
      <c r="BO317" s="29" t="s">
        <v>275</v>
      </c>
      <c r="BP317" s="29" t="s">
        <v>275</v>
      </c>
      <c r="BQ317" s="29" t="s">
        <v>275</v>
      </c>
      <c r="BR317" s="29" t="s">
        <v>275</v>
      </c>
      <c r="BS317" s="29" t="s">
        <v>275</v>
      </c>
      <c r="BT317" s="29" t="s">
        <v>275</v>
      </c>
      <c r="BU317" s="29" t="s">
        <v>275</v>
      </c>
      <c r="BV317" s="29" t="s">
        <v>275</v>
      </c>
      <c r="BW317" s="29" t="s">
        <v>275</v>
      </c>
      <c r="BX317" s="29" t="s">
        <v>275</v>
      </c>
      <c r="BY317" s="27" t="s">
        <v>1095</v>
      </c>
      <c r="BZ317" s="27" t="s">
        <v>1128</v>
      </c>
      <c r="CA317" s="27" t="s">
        <v>1044</v>
      </c>
    </row>
    <row r="318" spans="1:79">
      <c r="A318" s="27" t="s">
        <v>1129</v>
      </c>
      <c r="B318" s="27" t="s">
        <v>1130</v>
      </c>
      <c r="C318" s="27" t="s">
        <v>274</v>
      </c>
      <c r="D318" s="27" t="s">
        <v>321</v>
      </c>
      <c r="E318" s="27" t="s">
        <v>282</v>
      </c>
      <c r="F318" s="29">
        <v>0</v>
      </c>
      <c r="G318" s="29">
        <v>0</v>
      </c>
      <c r="H318" s="29">
        <v>0</v>
      </c>
      <c r="I318" s="29">
        <v>0</v>
      </c>
      <c r="J318" s="29">
        <v>0</v>
      </c>
      <c r="K318" s="29">
        <v>0</v>
      </c>
      <c r="L318" s="29">
        <v>0</v>
      </c>
      <c r="M318" s="29">
        <v>0</v>
      </c>
      <c r="N318" s="29">
        <v>0</v>
      </c>
      <c r="O318" s="29">
        <v>0</v>
      </c>
      <c r="P318" s="29">
        <v>0</v>
      </c>
      <c r="Q318" s="29">
        <v>0</v>
      </c>
      <c r="R318" s="29">
        <v>0</v>
      </c>
      <c r="S318" s="29">
        <v>0</v>
      </c>
      <c r="T318" s="29">
        <v>0</v>
      </c>
      <c r="U318" s="29">
        <v>0</v>
      </c>
      <c r="V318" s="29">
        <v>0</v>
      </c>
      <c r="W318" s="29">
        <v>0</v>
      </c>
      <c r="X318" s="29">
        <v>0</v>
      </c>
      <c r="Y318" s="29">
        <v>0</v>
      </c>
      <c r="Z318" s="29">
        <v>0</v>
      </c>
      <c r="AA318" s="29">
        <v>0</v>
      </c>
      <c r="AB318" s="30">
        <v>0</v>
      </c>
      <c r="AC318" s="30">
        <v>0</v>
      </c>
      <c r="AD318" s="30">
        <v>0</v>
      </c>
      <c r="AE318" s="30">
        <v>0</v>
      </c>
      <c r="AF318" s="30">
        <v>0</v>
      </c>
      <c r="AG318" s="30">
        <v>0</v>
      </c>
      <c r="AH318" s="30">
        <v>0</v>
      </c>
      <c r="AI318" s="30">
        <v>0</v>
      </c>
      <c r="AJ318" s="30">
        <v>0</v>
      </c>
      <c r="AK318" s="30">
        <v>0</v>
      </c>
      <c r="AL318" s="30">
        <v>0</v>
      </c>
      <c r="AM318" s="30">
        <v>0</v>
      </c>
      <c r="AN318" s="30">
        <v>0</v>
      </c>
      <c r="AO318" s="30">
        <v>0</v>
      </c>
      <c r="AP318" s="30">
        <v>0</v>
      </c>
      <c r="AQ318" s="30">
        <v>0</v>
      </c>
      <c r="AR318" s="30">
        <v>0</v>
      </c>
      <c r="AS318" s="30">
        <v>0</v>
      </c>
      <c r="AT318" s="30">
        <v>0</v>
      </c>
      <c r="AU318" s="30">
        <v>0</v>
      </c>
      <c r="AV318" s="30">
        <v>0</v>
      </c>
      <c r="AW318" s="31">
        <v>0</v>
      </c>
      <c r="AX318" s="31">
        <v>0</v>
      </c>
      <c r="AY318" s="31">
        <v>0</v>
      </c>
      <c r="AZ318" s="31">
        <v>0</v>
      </c>
      <c r="BA318" s="31">
        <v>0</v>
      </c>
      <c r="BB318" s="29" t="s">
        <v>275</v>
      </c>
      <c r="BC318" s="29" t="s">
        <v>275</v>
      </c>
      <c r="BD318" s="29" t="s">
        <v>275</v>
      </c>
      <c r="BE318" s="29" t="s">
        <v>275</v>
      </c>
      <c r="BF318" s="29" t="s">
        <v>275</v>
      </c>
      <c r="BG318" s="29" t="s">
        <v>275</v>
      </c>
      <c r="BH318" s="29" t="s">
        <v>275</v>
      </c>
      <c r="BI318" s="29" t="s">
        <v>275</v>
      </c>
      <c r="BJ318" s="29" t="s">
        <v>275</v>
      </c>
      <c r="BK318" s="29" t="s">
        <v>275</v>
      </c>
      <c r="BL318" s="29" t="s">
        <v>275</v>
      </c>
      <c r="BM318" s="29" t="s">
        <v>275</v>
      </c>
      <c r="BN318" s="29" t="s">
        <v>275</v>
      </c>
      <c r="BO318" s="29" t="s">
        <v>275</v>
      </c>
      <c r="BP318" s="29" t="s">
        <v>275</v>
      </c>
      <c r="BQ318" s="29" t="s">
        <v>275</v>
      </c>
      <c r="BR318" s="29" t="s">
        <v>275</v>
      </c>
      <c r="BS318" s="29" t="s">
        <v>275</v>
      </c>
      <c r="BT318" s="29" t="s">
        <v>275</v>
      </c>
      <c r="BU318" s="29" t="s">
        <v>275</v>
      </c>
      <c r="BV318" s="29" t="s">
        <v>275</v>
      </c>
      <c r="BW318" s="29" t="s">
        <v>275</v>
      </c>
      <c r="BX318" s="29" t="s">
        <v>275</v>
      </c>
      <c r="BY318" s="27" t="s">
        <v>1095</v>
      </c>
      <c r="BZ318" s="27" t="s">
        <v>1131</v>
      </c>
      <c r="CA318" s="27" t="s">
        <v>1044</v>
      </c>
    </row>
    <row r="319" spans="1:79">
      <c r="A319" s="27" t="s">
        <v>1132</v>
      </c>
      <c r="B319" s="27" t="s">
        <v>1133</v>
      </c>
      <c r="C319" s="27" t="s">
        <v>274</v>
      </c>
      <c r="D319" s="27" t="s">
        <v>321</v>
      </c>
      <c r="E319" s="27" t="s">
        <v>282</v>
      </c>
      <c r="F319" s="29" t="s">
        <v>275</v>
      </c>
      <c r="G319" s="29">
        <v>4.1399999999999997</v>
      </c>
      <c r="H319" s="29">
        <v>3.91</v>
      </c>
      <c r="I319" s="29">
        <v>4.4400000000000004</v>
      </c>
      <c r="J319" s="29">
        <v>4.43</v>
      </c>
      <c r="K319" s="29">
        <v>4.53</v>
      </c>
      <c r="L319" s="29">
        <v>5.9</v>
      </c>
      <c r="M319" s="29">
        <v>5.7</v>
      </c>
      <c r="N319" s="29">
        <v>6.09</v>
      </c>
      <c r="O319" s="29">
        <v>6.53</v>
      </c>
      <c r="P319" s="29">
        <v>9.1199999999999992</v>
      </c>
      <c r="Q319" s="29">
        <v>7.87</v>
      </c>
      <c r="R319" s="29">
        <v>8.08</v>
      </c>
      <c r="S319" s="29">
        <v>6.36</v>
      </c>
      <c r="T319" s="29">
        <v>7.76</v>
      </c>
      <c r="U319" s="29">
        <v>8.24</v>
      </c>
      <c r="V319" s="29">
        <v>9.4</v>
      </c>
      <c r="W319" s="29">
        <v>9.2899999999999991</v>
      </c>
      <c r="X319" s="29">
        <v>6.05</v>
      </c>
      <c r="Y319" s="29">
        <v>3.95</v>
      </c>
      <c r="Z319" s="29">
        <v>6.84</v>
      </c>
      <c r="AA319" s="29">
        <v>5.97</v>
      </c>
      <c r="AB319" s="29">
        <v>8.2899999999999991</v>
      </c>
      <c r="AC319" s="29">
        <v>10.61</v>
      </c>
      <c r="AD319" s="29">
        <v>0.56000000000000005</v>
      </c>
      <c r="AE319" s="29" t="s">
        <v>275</v>
      </c>
      <c r="AF319" s="29" t="s">
        <v>275</v>
      </c>
      <c r="AG319" s="29" t="s">
        <v>275</v>
      </c>
      <c r="AH319" s="29" t="s">
        <v>275</v>
      </c>
      <c r="AI319" s="29" t="s">
        <v>275</v>
      </c>
      <c r="AJ319" s="29" t="s">
        <v>275</v>
      </c>
      <c r="AK319" s="29" t="s">
        <v>275</v>
      </c>
      <c r="AL319" s="29" t="s">
        <v>275</v>
      </c>
      <c r="AM319" s="29" t="s">
        <v>275</v>
      </c>
      <c r="AN319" s="29" t="s">
        <v>275</v>
      </c>
      <c r="AO319" s="29" t="s">
        <v>275</v>
      </c>
      <c r="AP319" s="29" t="s">
        <v>275</v>
      </c>
      <c r="AQ319" s="29" t="s">
        <v>275</v>
      </c>
      <c r="AR319" s="29" t="s">
        <v>275</v>
      </c>
      <c r="AS319" s="29" t="s">
        <v>275</v>
      </c>
      <c r="AT319" s="29" t="s">
        <v>275</v>
      </c>
      <c r="AU319" s="29" t="s">
        <v>275</v>
      </c>
      <c r="AV319" s="29" t="s">
        <v>275</v>
      </c>
      <c r="AW319" s="29" t="s">
        <v>275</v>
      </c>
      <c r="AX319" s="29" t="s">
        <v>275</v>
      </c>
      <c r="AY319" s="29" t="s">
        <v>275</v>
      </c>
      <c r="AZ319" s="29" t="s">
        <v>275</v>
      </c>
      <c r="BA319" s="29" t="s">
        <v>275</v>
      </c>
      <c r="BB319" s="29" t="s">
        <v>275</v>
      </c>
      <c r="BC319" s="29" t="s">
        <v>275</v>
      </c>
      <c r="BD319" s="29" t="s">
        <v>275</v>
      </c>
      <c r="BE319" s="29" t="s">
        <v>275</v>
      </c>
      <c r="BF319" s="29" t="s">
        <v>275</v>
      </c>
      <c r="BG319" s="29" t="s">
        <v>275</v>
      </c>
      <c r="BH319" s="29" t="s">
        <v>275</v>
      </c>
      <c r="BI319" s="29" t="s">
        <v>275</v>
      </c>
      <c r="BJ319" s="29" t="s">
        <v>275</v>
      </c>
      <c r="BK319" s="29" t="s">
        <v>275</v>
      </c>
      <c r="BL319" s="29" t="s">
        <v>275</v>
      </c>
      <c r="BM319" s="29" t="s">
        <v>275</v>
      </c>
      <c r="BN319" s="29" t="s">
        <v>275</v>
      </c>
      <c r="BO319" s="29" t="s">
        <v>275</v>
      </c>
      <c r="BP319" s="29" t="s">
        <v>275</v>
      </c>
      <c r="BQ319" s="29" t="s">
        <v>275</v>
      </c>
      <c r="BR319" s="29" t="s">
        <v>275</v>
      </c>
      <c r="BS319" s="29" t="s">
        <v>275</v>
      </c>
      <c r="BT319" s="29" t="s">
        <v>275</v>
      </c>
      <c r="BU319" s="29" t="s">
        <v>275</v>
      </c>
      <c r="BV319" s="29" t="s">
        <v>275</v>
      </c>
      <c r="BW319" s="29" t="s">
        <v>275</v>
      </c>
      <c r="BX319" s="29" t="s">
        <v>275</v>
      </c>
      <c r="BY319" s="27" t="s">
        <v>1134</v>
      </c>
      <c r="BZ319" s="27" t="s">
        <v>1135</v>
      </c>
      <c r="CA319" s="27" t="s">
        <v>1136</v>
      </c>
    </row>
    <row r="320" spans="1:79">
      <c r="A320" s="27" t="s">
        <v>1137</v>
      </c>
      <c r="B320" s="27" t="s">
        <v>1138</v>
      </c>
      <c r="C320" s="27" t="s">
        <v>274</v>
      </c>
      <c r="D320" s="27" t="s">
        <v>321</v>
      </c>
      <c r="E320" s="27" t="s">
        <v>282</v>
      </c>
      <c r="F320" s="29" t="s">
        <v>275</v>
      </c>
      <c r="G320" s="29">
        <v>3.64</v>
      </c>
      <c r="H320" s="29">
        <v>4.25</v>
      </c>
      <c r="I320" s="29">
        <v>3.5</v>
      </c>
      <c r="J320" s="29" t="s">
        <v>275</v>
      </c>
      <c r="K320" s="29">
        <v>5.49</v>
      </c>
      <c r="L320" s="29">
        <v>3.97</v>
      </c>
      <c r="M320" s="29">
        <v>4.3499999999999996</v>
      </c>
      <c r="N320" s="29">
        <v>9.48</v>
      </c>
      <c r="O320" s="29">
        <v>9.76</v>
      </c>
      <c r="P320" s="29">
        <v>10.23</v>
      </c>
      <c r="Q320" s="29">
        <v>10.49</v>
      </c>
      <c r="R320" s="29">
        <v>15.18</v>
      </c>
      <c r="S320" s="29">
        <v>15.2</v>
      </c>
      <c r="T320" s="29">
        <v>20.54</v>
      </c>
      <c r="U320" s="29">
        <v>25.1</v>
      </c>
      <c r="V320" s="29">
        <v>29.07</v>
      </c>
      <c r="W320" s="29">
        <v>41.28</v>
      </c>
      <c r="X320" s="29">
        <v>34.06</v>
      </c>
      <c r="Y320" s="29" t="s">
        <v>275</v>
      </c>
      <c r="Z320" s="29" t="s">
        <v>275</v>
      </c>
      <c r="AA320" s="29" t="s">
        <v>275</v>
      </c>
      <c r="AB320" s="29" t="s">
        <v>275</v>
      </c>
      <c r="AC320" s="29" t="s">
        <v>275</v>
      </c>
      <c r="AD320" s="29" t="s">
        <v>275</v>
      </c>
      <c r="AE320" s="29" t="s">
        <v>275</v>
      </c>
      <c r="AF320" s="29" t="s">
        <v>275</v>
      </c>
      <c r="AG320" s="29" t="s">
        <v>275</v>
      </c>
      <c r="AH320" s="29" t="s">
        <v>275</v>
      </c>
      <c r="AI320" s="29" t="s">
        <v>275</v>
      </c>
      <c r="AJ320" s="29" t="s">
        <v>275</v>
      </c>
      <c r="AK320" s="29" t="s">
        <v>275</v>
      </c>
      <c r="AL320" s="29" t="s">
        <v>275</v>
      </c>
      <c r="AM320" s="29" t="s">
        <v>275</v>
      </c>
      <c r="AN320" s="29" t="s">
        <v>275</v>
      </c>
      <c r="AO320" s="29" t="s">
        <v>275</v>
      </c>
      <c r="AP320" s="29" t="s">
        <v>275</v>
      </c>
      <c r="AQ320" s="29" t="s">
        <v>275</v>
      </c>
      <c r="AR320" s="29" t="s">
        <v>275</v>
      </c>
      <c r="AS320" s="29" t="s">
        <v>275</v>
      </c>
      <c r="AT320" s="29" t="s">
        <v>275</v>
      </c>
      <c r="AU320" s="29" t="s">
        <v>275</v>
      </c>
      <c r="AV320" s="29" t="s">
        <v>275</v>
      </c>
      <c r="AW320" s="29" t="s">
        <v>275</v>
      </c>
      <c r="AX320" s="29" t="s">
        <v>275</v>
      </c>
      <c r="AY320" s="29" t="s">
        <v>275</v>
      </c>
      <c r="AZ320" s="29" t="s">
        <v>275</v>
      </c>
      <c r="BA320" s="29" t="s">
        <v>275</v>
      </c>
      <c r="BB320" s="29" t="s">
        <v>275</v>
      </c>
      <c r="BC320" s="29" t="s">
        <v>275</v>
      </c>
      <c r="BD320" s="29" t="s">
        <v>275</v>
      </c>
      <c r="BE320" s="29" t="s">
        <v>275</v>
      </c>
      <c r="BF320" s="29" t="s">
        <v>275</v>
      </c>
      <c r="BG320" s="29" t="s">
        <v>275</v>
      </c>
      <c r="BH320" s="29" t="s">
        <v>275</v>
      </c>
      <c r="BI320" s="29" t="s">
        <v>275</v>
      </c>
      <c r="BJ320" s="29" t="s">
        <v>275</v>
      </c>
      <c r="BK320" s="29" t="s">
        <v>275</v>
      </c>
      <c r="BL320" s="29" t="s">
        <v>275</v>
      </c>
      <c r="BM320" s="29" t="s">
        <v>275</v>
      </c>
      <c r="BN320" s="29" t="s">
        <v>275</v>
      </c>
      <c r="BO320" s="29" t="s">
        <v>275</v>
      </c>
      <c r="BP320" s="29" t="s">
        <v>275</v>
      </c>
      <c r="BQ320" s="29" t="s">
        <v>275</v>
      </c>
      <c r="BR320" s="29" t="s">
        <v>275</v>
      </c>
      <c r="BS320" s="29" t="s">
        <v>275</v>
      </c>
      <c r="BT320" s="29" t="s">
        <v>275</v>
      </c>
      <c r="BU320" s="29" t="s">
        <v>275</v>
      </c>
      <c r="BV320" s="29" t="s">
        <v>275</v>
      </c>
      <c r="BW320" s="29" t="s">
        <v>275</v>
      </c>
      <c r="BX320" s="29" t="s">
        <v>275</v>
      </c>
      <c r="BY320" s="27" t="s">
        <v>1134</v>
      </c>
      <c r="BZ320" s="27" t="s">
        <v>1139</v>
      </c>
      <c r="CA320" s="27"/>
    </row>
    <row r="321" spans="1:79" ht="24">
      <c r="A321" s="26" t="s">
        <v>1140</v>
      </c>
      <c r="B321" s="27"/>
      <c r="C321" s="27"/>
      <c r="D321" s="27"/>
      <c r="E321" s="27"/>
      <c r="F321" s="29"/>
      <c r="G321" s="29"/>
      <c r="H321" s="29"/>
      <c r="I321" s="29"/>
      <c r="J321" s="29"/>
      <c r="K321" s="29"/>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c r="BK321" s="29"/>
      <c r="BL321" s="29"/>
      <c r="BM321" s="29"/>
      <c r="BN321" s="29"/>
      <c r="BO321" s="29"/>
      <c r="BP321" s="29"/>
      <c r="BQ321" s="29"/>
      <c r="BR321" s="29"/>
      <c r="BS321" s="29"/>
      <c r="BT321" s="29"/>
      <c r="BU321" s="29"/>
      <c r="BV321" s="29"/>
      <c r="BW321" s="29"/>
      <c r="BX321" s="29"/>
      <c r="BY321" s="27"/>
      <c r="BZ321" s="27"/>
      <c r="CA321" s="27"/>
    </row>
    <row r="322" spans="1:79">
      <c r="A322" s="28" t="s">
        <v>271</v>
      </c>
      <c r="B322" s="27"/>
      <c r="C322" s="27"/>
      <c r="D322" s="27"/>
      <c r="E322" s="27"/>
      <c r="F322" s="29"/>
      <c r="G322" s="29"/>
      <c r="H322" s="29"/>
      <c r="I322" s="29"/>
      <c r="J322" s="29"/>
      <c r="K322" s="29"/>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c r="BK322" s="29"/>
      <c r="BL322" s="29"/>
      <c r="BM322" s="29"/>
      <c r="BN322" s="29"/>
      <c r="BO322" s="29"/>
      <c r="BP322" s="29"/>
      <c r="BQ322" s="29"/>
      <c r="BR322" s="29"/>
      <c r="BS322" s="29"/>
      <c r="BT322" s="29"/>
      <c r="BU322" s="29"/>
      <c r="BV322" s="29"/>
      <c r="BW322" s="29"/>
      <c r="BX322" s="29"/>
      <c r="BY322" s="27"/>
      <c r="BZ322" s="27"/>
      <c r="CA322" s="27"/>
    </row>
    <row r="323" spans="1:79">
      <c r="A323" s="27" t="s">
        <v>1141</v>
      </c>
      <c r="B323" s="27" t="s">
        <v>1142</v>
      </c>
      <c r="C323" s="27" t="s">
        <v>274</v>
      </c>
      <c r="D323" s="27" t="s">
        <v>321</v>
      </c>
      <c r="E323" s="27" t="s">
        <v>282</v>
      </c>
      <c r="F323" s="29">
        <v>4.45</v>
      </c>
      <c r="G323" s="29">
        <v>5.92</v>
      </c>
      <c r="H323" s="29">
        <v>6.35</v>
      </c>
      <c r="I323" s="29">
        <v>6.43</v>
      </c>
      <c r="J323" s="29">
        <v>7.16</v>
      </c>
      <c r="K323" s="29">
        <v>9.0500000000000007</v>
      </c>
      <c r="L323" s="29">
        <v>11.24</v>
      </c>
      <c r="M323" s="29">
        <v>18.23</v>
      </c>
      <c r="N323" s="29">
        <v>10.48</v>
      </c>
      <c r="O323" s="29">
        <v>8.82</v>
      </c>
      <c r="P323" s="29">
        <v>8.27</v>
      </c>
      <c r="Q323" s="29">
        <v>6.07</v>
      </c>
      <c r="R323" s="29">
        <v>6.99</v>
      </c>
      <c r="S323" s="29">
        <v>9.14</v>
      </c>
      <c r="T323" s="29">
        <v>8.33</v>
      </c>
      <c r="U323" s="29">
        <v>11.87</v>
      </c>
      <c r="V323" s="29">
        <v>13.56</v>
      </c>
      <c r="W323" s="29">
        <v>13.86</v>
      </c>
      <c r="X323" s="29">
        <v>20.62</v>
      </c>
      <c r="Y323" s="29">
        <v>43.02</v>
      </c>
      <c r="Z323" s="29">
        <v>23.22</v>
      </c>
      <c r="AA323" s="29">
        <v>26.04</v>
      </c>
      <c r="AB323" s="30">
        <v>27.22</v>
      </c>
      <c r="AC323" s="30">
        <v>13.77</v>
      </c>
      <c r="AD323" s="30">
        <v>6.65</v>
      </c>
      <c r="AE323" s="30">
        <v>10.25</v>
      </c>
      <c r="AF323" s="30">
        <v>9.42</v>
      </c>
      <c r="AG323" s="30">
        <v>11.47</v>
      </c>
      <c r="AH323" s="30">
        <v>30.67</v>
      </c>
      <c r="AI323" s="30">
        <v>10.37</v>
      </c>
      <c r="AJ323" s="30">
        <v>11.49</v>
      </c>
      <c r="AK323" s="30">
        <v>13.34</v>
      </c>
      <c r="AL323" s="30">
        <v>19.18</v>
      </c>
      <c r="AM323" s="30">
        <v>15.17</v>
      </c>
      <c r="AN323" s="30">
        <v>19.14</v>
      </c>
      <c r="AO323" s="30">
        <v>42.38</v>
      </c>
      <c r="AP323" s="30">
        <v>38.43</v>
      </c>
      <c r="AQ323" s="30">
        <v>35.96</v>
      </c>
      <c r="AR323" s="30">
        <v>41.5</v>
      </c>
      <c r="AS323" s="30">
        <v>47.81</v>
      </c>
      <c r="AT323" s="30">
        <v>42.82</v>
      </c>
      <c r="AU323" s="30">
        <v>62.1</v>
      </c>
      <c r="AV323" s="30">
        <v>78.98</v>
      </c>
      <c r="AW323" s="31">
        <v>86</v>
      </c>
      <c r="AX323" s="31">
        <v>82.02</v>
      </c>
      <c r="AY323" s="31">
        <v>71.55</v>
      </c>
      <c r="AZ323" s="31">
        <v>63.81</v>
      </c>
      <c r="BA323" s="31">
        <v>60.7</v>
      </c>
      <c r="BB323" s="29" t="s">
        <v>275</v>
      </c>
      <c r="BC323" s="29" t="s">
        <v>275</v>
      </c>
      <c r="BD323" s="29" t="s">
        <v>275</v>
      </c>
      <c r="BE323" s="29" t="s">
        <v>275</v>
      </c>
      <c r="BF323" s="29" t="s">
        <v>275</v>
      </c>
      <c r="BG323" s="29" t="s">
        <v>275</v>
      </c>
      <c r="BH323" s="29" t="s">
        <v>275</v>
      </c>
      <c r="BI323" s="29" t="s">
        <v>275</v>
      </c>
      <c r="BJ323" s="29" t="s">
        <v>275</v>
      </c>
      <c r="BK323" s="29" t="s">
        <v>275</v>
      </c>
      <c r="BL323" s="29" t="s">
        <v>275</v>
      </c>
      <c r="BM323" s="29" t="s">
        <v>275</v>
      </c>
      <c r="BN323" s="29" t="s">
        <v>275</v>
      </c>
      <c r="BO323" s="29" t="s">
        <v>275</v>
      </c>
      <c r="BP323" s="29" t="s">
        <v>275</v>
      </c>
      <c r="BQ323" s="29" t="s">
        <v>275</v>
      </c>
      <c r="BR323" s="29" t="s">
        <v>275</v>
      </c>
      <c r="BS323" s="29" t="s">
        <v>275</v>
      </c>
      <c r="BT323" s="29" t="s">
        <v>275</v>
      </c>
      <c r="BU323" s="29" t="s">
        <v>275</v>
      </c>
      <c r="BV323" s="29" t="s">
        <v>275</v>
      </c>
      <c r="BW323" s="29" t="s">
        <v>275</v>
      </c>
      <c r="BX323" s="29" t="s">
        <v>275</v>
      </c>
      <c r="BY323" s="27" t="s">
        <v>1095</v>
      </c>
      <c r="BZ323" s="27" t="s">
        <v>1143</v>
      </c>
      <c r="CA323" s="27" t="s">
        <v>1044</v>
      </c>
    </row>
    <row r="324" spans="1:79">
      <c r="A324" s="27" t="s">
        <v>1144</v>
      </c>
      <c r="B324" s="27" t="s">
        <v>1145</v>
      </c>
      <c r="C324" s="27" t="s">
        <v>274</v>
      </c>
      <c r="D324" s="27"/>
      <c r="E324" s="27"/>
      <c r="F324" s="29">
        <v>1926.08</v>
      </c>
      <c r="G324" s="29">
        <v>23.33</v>
      </c>
      <c r="H324" s="29">
        <v>25.24</v>
      </c>
      <c r="I324" s="29">
        <v>23.66</v>
      </c>
      <c r="J324" s="29">
        <v>23.25</v>
      </c>
      <c r="K324" s="29">
        <v>31.84</v>
      </c>
      <c r="L324" s="29">
        <v>28.41</v>
      </c>
      <c r="M324" s="29">
        <v>33.58</v>
      </c>
      <c r="N324" s="29">
        <v>15.37</v>
      </c>
      <c r="O324" s="29">
        <v>12.39</v>
      </c>
      <c r="P324" s="29">
        <v>11.12</v>
      </c>
      <c r="Q324" s="29">
        <v>7.36</v>
      </c>
      <c r="R324" s="29">
        <v>7.85</v>
      </c>
      <c r="S324" s="29">
        <v>9.2899999999999991</v>
      </c>
      <c r="T324" s="29">
        <v>7.33</v>
      </c>
      <c r="U324" s="29">
        <v>7.99</v>
      </c>
      <c r="V324" s="29">
        <v>8.7899999999999991</v>
      </c>
      <c r="W324" s="29">
        <v>8.39</v>
      </c>
      <c r="X324" s="29">
        <v>12.95</v>
      </c>
      <c r="Y324" s="29">
        <v>25.42</v>
      </c>
      <c r="Z324" s="29">
        <v>11.07</v>
      </c>
      <c r="AA324" s="29">
        <v>14.07</v>
      </c>
      <c r="AB324" s="30">
        <v>13.7</v>
      </c>
      <c r="AC324" s="30">
        <v>5.8</v>
      </c>
      <c r="AD324" s="30">
        <v>2.1</v>
      </c>
      <c r="AE324" s="30">
        <v>3</v>
      </c>
      <c r="AF324" s="30">
        <v>2.4</v>
      </c>
      <c r="AG324" s="30">
        <v>2.4</v>
      </c>
      <c r="AH324" s="30">
        <v>5.6</v>
      </c>
      <c r="AI324" s="30">
        <v>2.2999999999999998</v>
      </c>
      <c r="AJ324" s="30">
        <v>2</v>
      </c>
      <c r="AK324" s="30">
        <v>1.9</v>
      </c>
      <c r="AL324" s="30">
        <v>2.6</v>
      </c>
      <c r="AM324" s="30">
        <v>2</v>
      </c>
      <c r="AN324" s="30">
        <v>2.5</v>
      </c>
      <c r="AO324" s="30">
        <v>6.4</v>
      </c>
      <c r="AP324" s="30">
        <v>6.1</v>
      </c>
      <c r="AQ324" s="30">
        <v>5.0999999999999996</v>
      </c>
      <c r="AR324" s="30">
        <v>5.4</v>
      </c>
      <c r="AS324" s="30">
        <v>6.8</v>
      </c>
      <c r="AT324" s="30">
        <v>6.6</v>
      </c>
      <c r="AU324" s="30">
        <v>7.6</v>
      </c>
      <c r="AV324" s="30">
        <v>9.8000000000000007</v>
      </c>
      <c r="AW324" s="31">
        <v>11</v>
      </c>
      <c r="AX324" s="31">
        <v>9.3000000000000007</v>
      </c>
      <c r="AY324" s="31">
        <v>7.3</v>
      </c>
      <c r="AZ324" s="31">
        <v>6.1</v>
      </c>
      <c r="BA324" s="31">
        <v>5.6</v>
      </c>
      <c r="BB324" s="29" t="s">
        <v>275</v>
      </c>
      <c r="BC324" s="29" t="s">
        <v>275</v>
      </c>
      <c r="BD324" s="29" t="s">
        <v>275</v>
      </c>
      <c r="BE324" s="29" t="s">
        <v>275</v>
      </c>
      <c r="BF324" s="29" t="s">
        <v>275</v>
      </c>
      <c r="BG324" s="29" t="s">
        <v>275</v>
      </c>
      <c r="BH324" s="29" t="s">
        <v>275</v>
      </c>
      <c r="BI324" s="29" t="s">
        <v>275</v>
      </c>
      <c r="BJ324" s="29" t="s">
        <v>275</v>
      </c>
      <c r="BK324" s="29" t="s">
        <v>275</v>
      </c>
      <c r="BL324" s="29" t="s">
        <v>275</v>
      </c>
      <c r="BM324" s="29" t="s">
        <v>275</v>
      </c>
      <c r="BN324" s="29" t="s">
        <v>275</v>
      </c>
      <c r="BO324" s="29" t="s">
        <v>275</v>
      </c>
      <c r="BP324" s="29" t="s">
        <v>275</v>
      </c>
      <c r="BQ324" s="29" t="s">
        <v>275</v>
      </c>
      <c r="BR324" s="29" t="s">
        <v>275</v>
      </c>
      <c r="BS324" s="29" t="s">
        <v>275</v>
      </c>
      <c r="BT324" s="29" t="s">
        <v>275</v>
      </c>
      <c r="BU324" s="29" t="s">
        <v>275</v>
      </c>
      <c r="BV324" s="29" t="s">
        <v>275</v>
      </c>
      <c r="BW324" s="29" t="s">
        <v>275</v>
      </c>
      <c r="BX324" s="29" t="s">
        <v>275</v>
      </c>
      <c r="BY324" s="27" t="s">
        <v>1047</v>
      </c>
      <c r="BZ324" s="27" t="s">
        <v>1146</v>
      </c>
      <c r="CA324" s="27" t="s">
        <v>1044</v>
      </c>
    </row>
    <row r="325" spans="1:79">
      <c r="A325" s="28" t="s">
        <v>1147</v>
      </c>
      <c r="B325" s="27"/>
      <c r="C325" s="27"/>
      <c r="D325" s="27"/>
      <c r="E325" s="27"/>
      <c r="F325" s="29"/>
      <c r="G325" s="29"/>
      <c r="H325" s="29"/>
      <c r="I325" s="29"/>
      <c r="J325" s="29"/>
      <c r="K325" s="29"/>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c r="BK325" s="29"/>
      <c r="BL325" s="29"/>
      <c r="BM325" s="29"/>
      <c r="BN325" s="29"/>
      <c r="BO325" s="29"/>
      <c r="BP325" s="29"/>
      <c r="BQ325" s="29"/>
      <c r="BR325" s="29"/>
      <c r="BS325" s="29"/>
      <c r="BT325" s="29"/>
      <c r="BU325" s="29"/>
      <c r="BV325" s="29"/>
      <c r="BW325" s="29"/>
      <c r="BX325" s="29"/>
      <c r="BY325" s="27"/>
      <c r="BZ325" s="27"/>
      <c r="CA325" s="27"/>
    </row>
    <row r="326" spans="1:79">
      <c r="A326" s="27" t="s">
        <v>1141</v>
      </c>
      <c r="B326" s="27" t="s">
        <v>1142</v>
      </c>
      <c r="C326" s="27" t="s">
        <v>274</v>
      </c>
      <c r="D326" s="27" t="s">
        <v>321</v>
      </c>
      <c r="E326" s="27" t="s">
        <v>282</v>
      </c>
      <c r="F326" s="29">
        <v>4.45</v>
      </c>
      <c r="G326" s="29">
        <v>5.92</v>
      </c>
      <c r="H326" s="29">
        <v>6.35</v>
      </c>
      <c r="I326" s="29">
        <v>6.43</v>
      </c>
      <c r="J326" s="29">
        <v>7.16</v>
      </c>
      <c r="K326" s="29">
        <v>9.0500000000000007</v>
      </c>
      <c r="L326" s="29">
        <v>11.24</v>
      </c>
      <c r="M326" s="29">
        <v>18.23</v>
      </c>
      <c r="N326" s="29">
        <v>10.48</v>
      </c>
      <c r="O326" s="29">
        <v>8.82</v>
      </c>
      <c r="P326" s="29">
        <v>8.27</v>
      </c>
      <c r="Q326" s="29">
        <v>6.07</v>
      </c>
      <c r="R326" s="29">
        <v>6.99</v>
      </c>
      <c r="S326" s="29">
        <v>9.14</v>
      </c>
      <c r="T326" s="29">
        <v>8.33</v>
      </c>
      <c r="U326" s="29">
        <v>11.87</v>
      </c>
      <c r="V326" s="29">
        <v>13.56</v>
      </c>
      <c r="W326" s="29">
        <v>13.86</v>
      </c>
      <c r="X326" s="29">
        <v>20.62</v>
      </c>
      <c r="Y326" s="29">
        <v>43.02</v>
      </c>
      <c r="Z326" s="29">
        <v>23.22</v>
      </c>
      <c r="AA326" s="29">
        <v>26.04</v>
      </c>
      <c r="AB326" s="30">
        <v>27.22</v>
      </c>
      <c r="AC326" s="30">
        <v>13.77</v>
      </c>
      <c r="AD326" s="30">
        <v>6.65</v>
      </c>
      <c r="AE326" s="30">
        <v>10.25</v>
      </c>
      <c r="AF326" s="30">
        <v>9.42</v>
      </c>
      <c r="AG326" s="30">
        <v>11.47</v>
      </c>
      <c r="AH326" s="30">
        <v>30.67</v>
      </c>
      <c r="AI326" s="30">
        <v>10.37</v>
      </c>
      <c r="AJ326" s="30">
        <v>11.49</v>
      </c>
      <c r="AK326" s="30">
        <v>13.34</v>
      </c>
      <c r="AL326" s="30">
        <v>19.18</v>
      </c>
      <c r="AM326" s="30">
        <v>15.17</v>
      </c>
      <c r="AN326" s="30">
        <v>19.14</v>
      </c>
      <c r="AO326" s="30">
        <v>42.38</v>
      </c>
      <c r="AP326" s="30">
        <v>38.43</v>
      </c>
      <c r="AQ326" s="30">
        <v>35.96</v>
      </c>
      <c r="AR326" s="30">
        <v>41.5</v>
      </c>
      <c r="AS326" s="30">
        <v>47.81</v>
      </c>
      <c r="AT326" s="30">
        <v>42.82</v>
      </c>
      <c r="AU326" s="30">
        <v>62.1</v>
      </c>
      <c r="AV326" s="30">
        <v>78.98</v>
      </c>
      <c r="AW326" s="31">
        <v>86</v>
      </c>
      <c r="AX326" s="31">
        <v>82.02</v>
      </c>
      <c r="AY326" s="31">
        <v>71.55</v>
      </c>
      <c r="AZ326" s="31">
        <v>63.81</v>
      </c>
      <c r="BA326" s="31">
        <v>60.7</v>
      </c>
      <c r="BB326" s="29" t="s">
        <v>275</v>
      </c>
      <c r="BC326" s="29" t="s">
        <v>275</v>
      </c>
      <c r="BD326" s="29" t="s">
        <v>275</v>
      </c>
      <c r="BE326" s="29" t="s">
        <v>275</v>
      </c>
      <c r="BF326" s="29" t="s">
        <v>275</v>
      </c>
      <c r="BG326" s="29" t="s">
        <v>275</v>
      </c>
      <c r="BH326" s="29" t="s">
        <v>275</v>
      </c>
      <c r="BI326" s="29" t="s">
        <v>275</v>
      </c>
      <c r="BJ326" s="29" t="s">
        <v>275</v>
      </c>
      <c r="BK326" s="29" t="s">
        <v>275</v>
      </c>
      <c r="BL326" s="29" t="s">
        <v>275</v>
      </c>
      <c r="BM326" s="29" t="s">
        <v>275</v>
      </c>
      <c r="BN326" s="29" t="s">
        <v>275</v>
      </c>
      <c r="BO326" s="29" t="s">
        <v>275</v>
      </c>
      <c r="BP326" s="29" t="s">
        <v>275</v>
      </c>
      <c r="BQ326" s="29" t="s">
        <v>275</v>
      </c>
      <c r="BR326" s="29" t="s">
        <v>275</v>
      </c>
      <c r="BS326" s="29" t="s">
        <v>275</v>
      </c>
      <c r="BT326" s="29" t="s">
        <v>275</v>
      </c>
      <c r="BU326" s="29" t="s">
        <v>275</v>
      </c>
      <c r="BV326" s="29" t="s">
        <v>275</v>
      </c>
      <c r="BW326" s="29" t="s">
        <v>275</v>
      </c>
      <c r="BX326" s="29" t="s">
        <v>275</v>
      </c>
      <c r="BY326" s="27" t="s">
        <v>1095</v>
      </c>
      <c r="BZ326" s="27" t="s">
        <v>1143</v>
      </c>
      <c r="CA326" s="27" t="s">
        <v>1044</v>
      </c>
    </row>
    <row r="327" spans="1:79">
      <c r="A327" s="27" t="s">
        <v>1148</v>
      </c>
      <c r="B327" s="27" t="s">
        <v>1149</v>
      </c>
      <c r="C327" s="27" t="s">
        <v>274</v>
      </c>
      <c r="D327" s="27" t="s">
        <v>321</v>
      </c>
      <c r="E327" s="27" t="s">
        <v>282</v>
      </c>
      <c r="F327" s="29">
        <v>3.19</v>
      </c>
      <c r="G327" s="29">
        <v>4.05</v>
      </c>
      <c r="H327" s="29">
        <v>4.58</v>
      </c>
      <c r="I327" s="29">
        <v>4.9400000000000004</v>
      </c>
      <c r="J327" s="29">
        <v>5.36</v>
      </c>
      <c r="K327" s="29">
        <v>7.23</v>
      </c>
      <c r="L327" s="29">
        <v>9.98</v>
      </c>
      <c r="M327" s="29">
        <v>16.29</v>
      </c>
      <c r="N327" s="29">
        <v>9.08</v>
      </c>
      <c r="O327" s="29">
        <v>7.95</v>
      </c>
      <c r="P327" s="29">
        <v>7.36</v>
      </c>
      <c r="Q327" s="29">
        <v>5.09</v>
      </c>
      <c r="R327" s="29">
        <v>6.24</v>
      </c>
      <c r="S327" s="29">
        <v>8.35</v>
      </c>
      <c r="T327" s="29">
        <v>7.48</v>
      </c>
      <c r="U327" s="29">
        <v>8.84</v>
      </c>
      <c r="V327" s="29">
        <v>9.64</v>
      </c>
      <c r="W327" s="29">
        <v>10.98</v>
      </c>
      <c r="X327" s="29">
        <v>14.64</v>
      </c>
      <c r="Y327" s="29">
        <v>29.92</v>
      </c>
      <c r="Z327" s="29">
        <v>21.41</v>
      </c>
      <c r="AA327" s="29">
        <v>18.71</v>
      </c>
      <c r="AB327" s="30">
        <v>26.47</v>
      </c>
      <c r="AC327" s="30">
        <v>13.24</v>
      </c>
      <c r="AD327" s="30">
        <v>6.05</v>
      </c>
      <c r="AE327" s="30">
        <v>9.51</v>
      </c>
      <c r="AF327" s="30">
        <v>7.85</v>
      </c>
      <c r="AG327" s="30">
        <v>9.74</v>
      </c>
      <c r="AH327" s="30">
        <v>28.26</v>
      </c>
      <c r="AI327" s="30">
        <v>7.96</v>
      </c>
      <c r="AJ327" s="30">
        <v>9.16</v>
      </c>
      <c r="AK327" s="30">
        <v>11.51</v>
      </c>
      <c r="AL327" s="30">
        <v>17.649999999999999</v>
      </c>
      <c r="AM327" s="30">
        <v>13.22</v>
      </c>
      <c r="AN327" s="30">
        <v>16.850000000000001</v>
      </c>
      <c r="AO327" s="30">
        <v>40.33</v>
      </c>
      <c r="AP327" s="30">
        <v>35.880000000000003</v>
      </c>
      <c r="AQ327" s="30">
        <v>33.07</v>
      </c>
      <c r="AR327" s="30">
        <v>37.54</v>
      </c>
      <c r="AS327" s="30">
        <v>43.32</v>
      </c>
      <c r="AT327" s="30">
        <v>39.97</v>
      </c>
      <c r="AU327" s="30">
        <v>59.69</v>
      </c>
      <c r="AV327" s="30">
        <v>72.98</v>
      </c>
      <c r="AW327" s="31">
        <v>75.63</v>
      </c>
      <c r="AX327" s="31">
        <v>70.48</v>
      </c>
      <c r="AY327" s="31">
        <v>61.95</v>
      </c>
      <c r="AZ327" s="31">
        <v>54.88</v>
      </c>
      <c r="BA327" s="31">
        <v>50.9</v>
      </c>
      <c r="BB327" s="29" t="s">
        <v>275</v>
      </c>
      <c r="BC327" s="29" t="s">
        <v>275</v>
      </c>
      <c r="BD327" s="29" t="s">
        <v>275</v>
      </c>
      <c r="BE327" s="29" t="s">
        <v>275</v>
      </c>
      <c r="BF327" s="29" t="s">
        <v>275</v>
      </c>
      <c r="BG327" s="29" t="s">
        <v>275</v>
      </c>
      <c r="BH327" s="29" t="s">
        <v>275</v>
      </c>
      <c r="BI327" s="29" t="s">
        <v>275</v>
      </c>
      <c r="BJ327" s="29" t="s">
        <v>275</v>
      </c>
      <c r="BK327" s="29" t="s">
        <v>275</v>
      </c>
      <c r="BL327" s="29" t="s">
        <v>275</v>
      </c>
      <c r="BM327" s="29" t="s">
        <v>275</v>
      </c>
      <c r="BN327" s="29" t="s">
        <v>275</v>
      </c>
      <c r="BO327" s="29" t="s">
        <v>275</v>
      </c>
      <c r="BP327" s="29" t="s">
        <v>275</v>
      </c>
      <c r="BQ327" s="29" t="s">
        <v>275</v>
      </c>
      <c r="BR327" s="29" t="s">
        <v>275</v>
      </c>
      <c r="BS327" s="29" t="s">
        <v>275</v>
      </c>
      <c r="BT327" s="29" t="s">
        <v>275</v>
      </c>
      <c r="BU327" s="29" t="s">
        <v>275</v>
      </c>
      <c r="BV327" s="29" t="s">
        <v>275</v>
      </c>
      <c r="BW327" s="29" t="s">
        <v>275</v>
      </c>
      <c r="BX327" s="29" t="s">
        <v>275</v>
      </c>
      <c r="BY327" s="27" t="s">
        <v>1095</v>
      </c>
      <c r="BZ327" s="27" t="s">
        <v>1150</v>
      </c>
      <c r="CA327" s="27" t="s">
        <v>1044</v>
      </c>
    </row>
    <row r="328" spans="1:79">
      <c r="A328" s="27" t="s">
        <v>1151</v>
      </c>
      <c r="B328" s="27" t="s">
        <v>1152</v>
      </c>
      <c r="C328" s="27" t="s">
        <v>274</v>
      </c>
      <c r="D328" s="27" t="s">
        <v>321</v>
      </c>
      <c r="E328" s="27" t="s">
        <v>282</v>
      </c>
      <c r="F328" s="29">
        <v>1.92</v>
      </c>
      <c r="G328" s="29">
        <v>2.42</v>
      </c>
      <c r="H328" s="29">
        <v>2.6</v>
      </c>
      <c r="I328" s="29">
        <v>3.2</v>
      </c>
      <c r="J328" s="29">
        <v>3.42</v>
      </c>
      <c r="K328" s="29">
        <v>5.1100000000000003</v>
      </c>
      <c r="L328" s="29">
        <v>7.89</v>
      </c>
      <c r="M328" s="29">
        <v>14.65</v>
      </c>
      <c r="N328" s="29">
        <v>7.72</v>
      </c>
      <c r="O328" s="29">
        <v>6.57</v>
      </c>
      <c r="P328" s="29">
        <v>6.21</v>
      </c>
      <c r="Q328" s="29">
        <v>3.92</v>
      </c>
      <c r="R328" s="29">
        <v>4.76</v>
      </c>
      <c r="S328" s="29">
        <v>6.8</v>
      </c>
      <c r="T328" s="29">
        <v>5.65</v>
      </c>
      <c r="U328" s="29">
        <v>6.27</v>
      </c>
      <c r="V328" s="29">
        <v>7.11</v>
      </c>
      <c r="W328" s="29">
        <v>7.1</v>
      </c>
      <c r="X328" s="29">
        <v>10.24</v>
      </c>
      <c r="Y328" s="29">
        <v>26.06</v>
      </c>
      <c r="Z328" s="29">
        <v>18.34</v>
      </c>
      <c r="AA328" s="29">
        <v>15.96</v>
      </c>
      <c r="AB328" s="30">
        <v>4.0199999999999996</v>
      </c>
      <c r="AC328" s="30">
        <v>2.4300000000000002</v>
      </c>
      <c r="AD328" s="30">
        <v>2.87</v>
      </c>
      <c r="AE328" s="30">
        <v>2.4500000000000002</v>
      </c>
      <c r="AF328" s="30">
        <v>2.63</v>
      </c>
      <c r="AG328" s="30">
        <v>0</v>
      </c>
      <c r="AH328" s="30">
        <v>0</v>
      </c>
      <c r="AI328" s="30">
        <v>0</v>
      </c>
      <c r="AJ328" s="30">
        <v>0</v>
      </c>
      <c r="AK328" s="30">
        <v>0</v>
      </c>
      <c r="AL328" s="30">
        <v>0</v>
      </c>
      <c r="AM328" s="30">
        <v>0</v>
      </c>
      <c r="AN328" s="30">
        <v>0</v>
      </c>
      <c r="AO328" s="30">
        <v>0</v>
      </c>
      <c r="AP328" s="30">
        <v>0</v>
      </c>
      <c r="AQ328" s="30">
        <v>0</v>
      </c>
      <c r="AR328" s="30">
        <v>0</v>
      </c>
      <c r="AS328" s="30">
        <v>0</v>
      </c>
      <c r="AT328" s="30">
        <v>0</v>
      </c>
      <c r="AU328" s="30">
        <v>0</v>
      </c>
      <c r="AV328" s="30">
        <v>0</v>
      </c>
      <c r="AW328" s="31">
        <v>0.08</v>
      </c>
      <c r="AX328" s="31">
        <v>0.13</v>
      </c>
      <c r="AY328" s="31">
        <v>0.14000000000000001</v>
      </c>
      <c r="AZ328" s="31">
        <v>0.14000000000000001</v>
      </c>
      <c r="BA328" s="31">
        <v>0.15</v>
      </c>
      <c r="BB328" s="29" t="s">
        <v>275</v>
      </c>
      <c r="BC328" s="29" t="s">
        <v>275</v>
      </c>
      <c r="BD328" s="29" t="s">
        <v>275</v>
      </c>
      <c r="BE328" s="29" t="s">
        <v>275</v>
      </c>
      <c r="BF328" s="29" t="s">
        <v>275</v>
      </c>
      <c r="BG328" s="29" t="s">
        <v>275</v>
      </c>
      <c r="BH328" s="29" t="s">
        <v>275</v>
      </c>
      <c r="BI328" s="29" t="s">
        <v>275</v>
      </c>
      <c r="BJ328" s="29" t="s">
        <v>275</v>
      </c>
      <c r="BK328" s="29" t="s">
        <v>275</v>
      </c>
      <c r="BL328" s="29" t="s">
        <v>275</v>
      </c>
      <c r="BM328" s="29" t="s">
        <v>275</v>
      </c>
      <c r="BN328" s="29" t="s">
        <v>275</v>
      </c>
      <c r="BO328" s="29" t="s">
        <v>275</v>
      </c>
      <c r="BP328" s="29" t="s">
        <v>275</v>
      </c>
      <c r="BQ328" s="29" t="s">
        <v>275</v>
      </c>
      <c r="BR328" s="29" t="s">
        <v>275</v>
      </c>
      <c r="BS328" s="29" t="s">
        <v>275</v>
      </c>
      <c r="BT328" s="29" t="s">
        <v>275</v>
      </c>
      <c r="BU328" s="29" t="s">
        <v>275</v>
      </c>
      <c r="BV328" s="29" t="s">
        <v>275</v>
      </c>
      <c r="BW328" s="29" t="s">
        <v>275</v>
      </c>
      <c r="BX328" s="29" t="s">
        <v>275</v>
      </c>
      <c r="BY328" s="27" t="s">
        <v>1095</v>
      </c>
      <c r="BZ328" s="27" t="s">
        <v>1153</v>
      </c>
      <c r="CA328" s="27" t="s">
        <v>1044</v>
      </c>
    </row>
    <row r="329" spans="1:79">
      <c r="A329" s="27" t="s">
        <v>1154</v>
      </c>
      <c r="B329" s="27" t="s">
        <v>1155</v>
      </c>
      <c r="C329" s="27" t="s">
        <v>274</v>
      </c>
      <c r="D329" s="27" t="s">
        <v>321</v>
      </c>
      <c r="E329" s="27" t="s">
        <v>282</v>
      </c>
      <c r="F329" s="29">
        <v>1.27</v>
      </c>
      <c r="G329" s="29">
        <v>1.63</v>
      </c>
      <c r="H329" s="29">
        <v>1.97</v>
      </c>
      <c r="I329" s="29">
        <v>1.74</v>
      </c>
      <c r="J329" s="29">
        <v>1.94</v>
      </c>
      <c r="K329" s="29">
        <v>2.12</v>
      </c>
      <c r="L329" s="29">
        <v>2.09</v>
      </c>
      <c r="M329" s="29">
        <v>1.64</v>
      </c>
      <c r="N329" s="29">
        <v>1.36</v>
      </c>
      <c r="O329" s="29">
        <v>1.38</v>
      </c>
      <c r="P329" s="29">
        <v>1.1499999999999999</v>
      </c>
      <c r="Q329" s="29">
        <v>1.18</v>
      </c>
      <c r="R329" s="29">
        <v>1.48</v>
      </c>
      <c r="S329" s="29">
        <v>1.56</v>
      </c>
      <c r="T329" s="29">
        <v>1.83</v>
      </c>
      <c r="U329" s="29">
        <v>2.56</v>
      </c>
      <c r="V329" s="29">
        <v>2.5299999999999998</v>
      </c>
      <c r="W329" s="29">
        <v>3.88</v>
      </c>
      <c r="X329" s="29">
        <v>4.4000000000000004</v>
      </c>
      <c r="Y329" s="29">
        <v>3.86</v>
      </c>
      <c r="Z329" s="29">
        <v>3.07</v>
      </c>
      <c r="AA329" s="29">
        <v>2.75</v>
      </c>
      <c r="AB329" s="30">
        <v>22.45</v>
      </c>
      <c r="AC329" s="30">
        <v>10.81</v>
      </c>
      <c r="AD329" s="30">
        <v>3.18</v>
      </c>
      <c r="AE329" s="30">
        <v>7.06</v>
      </c>
      <c r="AF329" s="30">
        <v>5.23</v>
      </c>
      <c r="AG329" s="30">
        <v>9.74</v>
      </c>
      <c r="AH329" s="30">
        <v>28.26</v>
      </c>
      <c r="AI329" s="30">
        <v>7.96</v>
      </c>
      <c r="AJ329" s="30">
        <v>9.16</v>
      </c>
      <c r="AK329" s="30">
        <v>11.51</v>
      </c>
      <c r="AL329" s="30">
        <v>17.649999999999999</v>
      </c>
      <c r="AM329" s="30">
        <v>13.22</v>
      </c>
      <c r="AN329" s="30">
        <v>16.850000000000001</v>
      </c>
      <c r="AO329" s="30">
        <v>40.33</v>
      </c>
      <c r="AP329" s="30">
        <v>35.880000000000003</v>
      </c>
      <c r="AQ329" s="30">
        <v>33.07</v>
      </c>
      <c r="AR329" s="30">
        <v>37.54</v>
      </c>
      <c r="AS329" s="30">
        <v>43.32</v>
      </c>
      <c r="AT329" s="30">
        <v>39.97</v>
      </c>
      <c r="AU329" s="30">
        <v>59.69</v>
      </c>
      <c r="AV329" s="30">
        <v>72.98</v>
      </c>
      <c r="AW329" s="31">
        <v>75.56</v>
      </c>
      <c r="AX329" s="31">
        <v>70.34</v>
      </c>
      <c r="AY329" s="31">
        <v>61.81</v>
      </c>
      <c r="AZ329" s="31">
        <v>54.74</v>
      </c>
      <c r="BA329" s="31">
        <v>50.76</v>
      </c>
      <c r="BB329" s="29" t="s">
        <v>275</v>
      </c>
      <c r="BC329" s="29" t="s">
        <v>275</v>
      </c>
      <c r="BD329" s="29" t="s">
        <v>275</v>
      </c>
      <c r="BE329" s="29" t="s">
        <v>275</v>
      </c>
      <c r="BF329" s="29" t="s">
        <v>275</v>
      </c>
      <c r="BG329" s="29" t="s">
        <v>275</v>
      </c>
      <c r="BH329" s="29" t="s">
        <v>275</v>
      </c>
      <c r="BI329" s="29" t="s">
        <v>275</v>
      </c>
      <c r="BJ329" s="29" t="s">
        <v>275</v>
      </c>
      <c r="BK329" s="29" t="s">
        <v>275</v>
      </c>
      <c r="BL329" s="29" t="s">
        <v>275</v>
      </c>
      <c r="BM329" s="29" t="s">
        <v>275</v>
      </c>
      <c r="BN329" s="29" t="s">
        <v>275</v>
      </c>
      <c r="BO329" s="29" t="s">
        <v>275</v>
      </c>
      <c r="BP329" s="29" t="s">
        <v>275</v>
      </c>
      <c r="BQ329" s="29" t="s">
        <v>275</v>
      </c>
      <c r="BR329" s="29" t="s">
        <v>275</v>
      </c>
      <c r="BS329" s="29" t="s">
        <v>275</v>
      </c>
      <c r="BT329" s="29" t="s">
        <v>275</v>
      </c>
      <c r="BU329" s="29" t="s">
        <v>275</v>
      </c>
      <c r="BV329" s="29" t="s">
        <v>275</v>
      </c>
      <c r="BW329" s="29" t="s">
        <v>275</v>
      </c>
      <c r="BX329" s="29" t="s">
        <v>275</v>
      </c>
      <c r="BY329" s="27" t="s">
        <v>1095</v>
      </c>
      <c r="BZ329" s="27" t="s">
        <v>1156</v>
      </c>
      <c r="CA329" s="27" t="s">
        <v>1044</v>
      </c>
    </row>
    <row r="330" spans="1:79">
      <c r="A330" s="27" t="s">
        <v>1157</v>
      </c>
      <c r="B330" s="27" t="s">
        <v>1158</v>
      </c>
      <c r="C330" s="27" t="s">
        <v>274</v>
      </c>
      <c r="D330" s="27" t="s">
        <v>321</v>
      </c>
      <c r="E330" s="27" t="s">
        <v>282</v>
      </c>
      <c r="F330" s="29">
        <v>0.05</v>
      </c>
      <c r="G330" s="29">
        <v>0.1</v>
      </c>
      <c r="H330" s="29">
        <v>0.16</v>
      </c>
      <c r="I330" s="29">
        <v>0.15</v>
      </c>
      <c r="J330" s="29">
        <v>0.4</v>
      </c>
      <c r="K330" s="29">
        <v>0.52</v>
      </c>
      <c r="L330" s="29">
        <v>0.4</v>
      </c>
      <c r="M330" s="29">
        <v>1.27</v>
      </c>
      <c r="N330" s="29">
        <v>0.56000000000000005</v>
      </c>
      <c r="O330" s="29">
        <v>0</v>
      </c>
      <c r="P330" s="29">
        <v>0</v>
      </c>
      <c r="Q330" s="29">
        <v>0</v>
      </c>
      <c r="R330" s="29">
        <v>0</v>
      </c>
      <c r="S330" s="29">
        <v>0</v>
      </c>
      <c r="T330" s="29">
        <v>0</v>
      </c>
      <c r="U330" s="29">
        <v>0</v>
      </c>
      <c r="V330" s="29">
        <v>0</v>
      </c>
      <c r="W330" s="29">
        <v>0</v>
      </c>
      <c r="X330" s="29">
        <v>3.69</v>
      </c>
      <c r="Y330" s="29">
        <v>11.52</v>
      </c>
      <c r="Z330" s="29">
        <v>0.3</v>
      </c>
      <c r="AA330" s="29">
        <v>5.82</v>
      </c>
      <c r="AB330" s="30">
        <v>0</v>
      </c>
      <c r="AC330" s="30">
        <v>0</v>
      </c>
      <c r="AD330" s="30">
        <v>0</v>
      </c>
      <c r="AE330" s="30">
        <v>0</v>
      </c>
      <c r="AF330" s="30">
        <v>0</v>
      </c>
      <c r="AG330" s="30">
        <v>0</v>
      </c>
      <c r="AH330" s="30">
        <v>0</v>
      </c>
      <c r="AI330" s="30">
        <v>0</v>
      </c>
      <c r="AJ330" s="30">
        <v>0</v>
      </c>
      <c r="AK330" s="30">
        <v>0</v>
      </c>
      <c r="AL330" s="30">
        <v>0</v>
      </c>
      <c r="AM330" s="30">
        <v>0</v>
      </c>
      <c r="AN330" s="30">
        <v>0</v>
      </c>
      <c r="AO330" s="30">
        <v>0</v>
      </c>
      <c r="AP330" s="30">
        <v>0</v>
      </c>
      <c r="AQ330" s="30">
        <v>0</v>
      </c>
      <c r="AR330" s="30">
        <v>0</v>
      </c>
      <c r="AS330" s="30">
        <v>0</v>
      </c>
      <c r="AT330" s="30">
        <v>0</v>
      </c>
      <c r="AU330" s="30">
        <v>0</v>
      </c>
      <c r="AV330" s="30">
        <v>0</v>
      </c>
      <c r="AW330" s="31">
        <v>0</v>
      </c>
      <c r="AX330" s="31">
        <v>0</v>
      </c>
      <c r="AY330" s="31">
        <v>0</v>
      </c>
      <c r="AZ330" s="31">
        <v>0</v>
      </c>
      <c r="BA330" s="31">
        <v>0</v>
      </c>
      <c r="BB330" s="29" t="s">
        <v>275</v>
      </c>
      <c r="BC330" s="29" t="s">
        <v>275</v>
      </c>
      <c r="BD330" s="29" t="s">
        <v>275</v>
      </c>
      <c r="BE330" s="29" t="s">
        <v>275</v>
      </c>
      <c r="BF330" s="29" t="s">
        <v>275</v>
      </c>
      <c r="BG330" s="29" t="s">
        <v>275</v>
      </c>
      <c r="BH330" s="29" t="s">
        <v>275</v>
      </c>
      <c r="BI330" s="29" t="s">
        <v>275</v>
      </c>
      <c r="BJ330" s="29" t="s">
        <v>275</v>
      </c>
      <c r="BK330" s="29" t="s">
        <v>275</v>
      </c>
      <c r="BL330" s="29" t="s">
        <v>275</v>
      </c>
      <c r="BM330" s="29" t="s">
        <v>275</v>
      </c>
      <c r="BN330" s="29" t="s">
        <v>275</v>
      </c>
      <c r="BO330" s="29" t="s">
        <v>275</v>
      </c>
      <c r="BP330" s="29" t="s">
        <v>275</v>
      </c>
      <c r="BQ330" s="29" t="s">
        <v>275</v>
      </c>
      <c r="BR330" s="29" t="s">
        <v>275</v>
      </c>
      <c r="BS330" s="29" t="s">
        <v>275</v>
      </c>
      <c r="BT330" s="29" t="s">
        <v>275</v>
      </c>
      <c r="BU330" s="29" t="s">
        <v>275</v>
      </c>
      <c r="BV330" s="29" t="s">
        <v>275</v>
      </c>
      <c r="BW330" s="29" t="s">
        <v>275</v>
      </c>
      <c r="BX330" s="29" t="s">
        <v>275</v>
      </c>
      <c r="BY330" s="27" t="s">
        <v>1095</v>
      </c>
      <c r="BZ330" s="27" t="s">
        <v>1159</v>
      </c>
      <c r="CA330" s="27"/>
    </row>
    <row r="331" spans="1:79">
      <c r="A331" s="27" t="s">
        <v>1160</v>
      </c>
      <c r="B331" s="27" t="s">
        <v>1161</v>
      </c>
      <c r="C331" s="27" t="s">
        <v>274</v>
      </c>
      <c r="D331" s="27" t="s">
        <v>321</v>
      </c>
      <c r="E331" s="27" t="s">
        <v>282</v>
      </c>
      <c r="F331" s="29">
        <v>1.21</v>
      </c>
      <c r="G331" s="29">
        <v>1.77</v>
      </c>
      <c r="H331" s="29">
        <v>1.6</v>
      </c>
      <c r="I331" s="29">
        <v>1.33</v>
      </c>
      <c r="J331" s="29">
        <v>1.4</v>
      </c>
      <c r="K331" s="29">
        <v>1.3</v>
      </c>
      <c r="L331" s="29">
        <v>0.86</v>
      </c>
      <c r="M331" s="29">
        <v>0.68</v>
      </c>
      <c r="N331" s="29">
        <v>0.85</v>
      </c>
      <c r="O331" s="29">
        <v>0.87</v>
      </c>
      <c r="P331" s="29">
        <v>0.91</v>
      </c>
      <c r="Q331" s="29">
        <v>0.97</v>
      </c>
      <c r="R331" s="29">
        <v>0.75</v>
      </c>
      <c r="S331" s="29">
        <v>0.79</v>
      </c>
      <c r="T331" s="29">
        <v>0.85</v>
      </c>
      <c r="U331" s="29">
        <v>3.04</v>
      </c>
      <c r="V331" s="29">
        <v>3.92</v>
      </c>
      <c r="W331" s="29">
        <v>2.89</v>
      </c>
      <c r="X331" s="29">
        <v>2.29</v>
      </c>
      <c r="Y331" s="29">
        <v>1.57</v>
      </c>
      <c r="Z331" s="29">
        <v>1.5</v>
      </c>
      <c r="AA331" s="29">
        <v>1.51</v>
      </c>
      <c r="AB331" s="30">
        <v>0.76</v>
      </c>
      <c r="AC331" s="30">
        <v>0.53</v>
      </c>
      <c r="AD331" s="30">
        <v>0.6</v>
      </c>
      <c r="AE331" s="30">
        <v>0.74</v>
      </c>
      <c r="AF331" s="30">
        <v>1.57</v>
      </c>
      <c r="AG331" s="30">
        <v>1.73</v>
      </c>
      <c r="AH331" s="30">
        <v>2.4</v>
      </c>
      <c r="AI331" s="30">
        <v>2.41</v>
      </c>
      <c r="AJ331" s="30">
        <v>2.33</v>
      </c>
      <c r="AK331" s="30">
        <v>1.83</v>
      </c>
      <c r="AL331" s="30">
        <v>1.53</v>
      </c>
      <c r="AM331" s="30">
        <v>1.95</v>
      </c>
      <c r="AN331" s="30">
        <v>2.29</v>
      </c>
      <c r="AO331" s="30">
        <v>2.0499999999999998</v>
      </c>
      <c r="AP331" s="30">
        <v>2.5499999999999998</v>
      </c>
      <c r="AQ331" s="30">
        <v>2.89</v>
      </c>
      <c r="AR331" s="30">
        <v>3.96</v>
      </c>
      <c r="AS331" s="30">
        <v>4.49</v>
      </c>
      <c r="AT331" s="30">
        <v>2.84</v>
      </c>
      <c r="AU331" s="30">
        <v>2.4</v>
      </c>
      <c r="AV331" s="30">
        <v>6</v>
      </c>
      <c r="AW331" s="31">
        <v>10.36</v>
      </c>
      <c r="AX331" s="31">
        <v>11.54</v>
      </c>
      <c r="AY331" s="31">
        <v>9.6</v>
      </c>
      <c r="AZ331" s="31">
        <v>8.93</v>
      </c>
      <c r="BA331" s="31">
        <v>9.7899999999999991</v>
      </c>
      <c r="BB331" s="29" t="s">
        <v>275</v>
      </c>
      <c r="BC331" s="29" t="s">
        <v>275</v>
      </c>
      <c r="BD331" s="29" t="s">
        <v>275</v>
      </c>
      <c r="BE331" s="29" t="s">
        <v>275</v>
      </c>
      <c r="BF331" s="29" t="s">
        <v>275</v>
      </c>
      <c r="BG331" s="29" t="s">
        <v>275</v>
      </c>
      <c r="BH331" s="29" t="s">
        <v>275</v>
      </c>
      <c r="BI331" s="29" t="s">
        <v>275</v>
      </c>
      <c r="BJ331" s="29" t="s">
        <v>275</v>
      </c>
      <c r="BK331" s="29" t="s">
        <v>275</v>
      </c>
      <c r="BL331" s="29" t="s">
        <v>275</v>
      </c>
      <c r="BM331" s="29" t="s">
        <v>275</v>
      </c>
      <c r="BN331" s="29" t="s">
        <v>275</v>
      </c>
      <c r="BO331" s="29" t="s">
        <v>275</v>
      </c>
      <c r="BP331" s="29" t="s">
        <v>275</v>
      </c>
      <c r="BQ331" s="29" t="s">
        <v>275</v>
      </c>
      <c r="BR331" s="29" t="s">
        <v>275</v>
      </c>
      <c r="BS331" s="29" t="s">
        <v>275</v>
      </c>
      <c r="BT331" s="29" t="s">
        <v>275</v>
      </c>
      <c r="BU331" s="29" t="s">
        <v>275</v>
      </c>
      <c r="BV331" s="29" t="s">
        <v>275</v>
      </c>
      <c r="BW331" s="29" t="s">
        <v>275</v>
      </c>
      <c r="BX331" s="29" t="s">
        <v>275</v>
      </c>
      <c r="BY331" s="27" t="s">
        <v>1095</v>
      </c>
      <c r="BZ331" s="27" t="s">
        <v>1162</v>
      </c>
      <c r="CA331" s="27" t="s">
        <v>1044</v>
      </c>
    </row>
    <row r="332" spans="1:79">
      <c r="A332" s="27" t="s">
        <v>1163</v>
      </c>
      <c r="B332" s="27" t="s">
        <v>1164</v>
      </c>
      <c r="C332" s="27" t="s">
        <v>274</v>
      </c>
      <c r="D332" s="27" t="s">
        <v>321</v>
      </c>
      <c r="E332" s="27" t="s">
        <v>282</v>
      </c>
      <c r="F332" s="29">
        <v>3.22</v>
      </c>
      <c r="G332" s="29">
        <v>4.09</v>
      </c>
      <c r="H332" s="29">
        <v>4.62</v>
      </c>
      <c r="I332" s="29">
        <v>4.99</v>
      </c>
      <c r="J332" s="29">
        <v>5.63</v>
      </c>
      <c r="K332" s="29">
        <v>7.6</v>
      </c>
      <c r="L332" s="29">
        <v>10.24</v>
      </c>
      <c r="M332" s="29">
        <v>17.440000000000001</v>
      </c>
      <c r="N332" s="29">
        <v>9.57</v>
      </c>
      <c r="O332" s="29">
        <v>7.95</v>
      </c>
      <c r="P332" s="29">
        <v>7.36</v>
      </c>
      <c r="Q332" s="29">
        <v>5.09</v>
      </c>
      <c r="R332" s="29">
        <v>6.24</v>
      </c>
      <c r="S332" s="29">
        <v>8.35</v>
      </c>
      <c r="T332" s="29">
        <v>7.48</v>
      </c>
      <c r="U332" s="29">
        <v>8.84</v>
      </c>
      <c r="V332" s="29">
        <v>9.64</v>
      </c>
      <c r="W332" s="29">
        <v>10.98</v>
      </c>
      <c r="X332" s="29">
        <v>17.43</v>
      </c>
      <c r="Y332" s="29">
        <v>40.729999999999997</v>
      </c>
      <c r="Z332" s="29">
        <v>21.41</v>
      </c>
      <c r="AA332" s="29">
        <v>24.39</v>
      </c>
      <c r="AB332" s="30">
        <v>27.22</v>
      </c>
      <c r="AC332" s="30">
        <v>13.77</v>
      </c>
      <c r="AD332" s="30">
        <v>6.65</v>
      </c>
      <c r="AE332" s="30">
        <v>10.25</v>
      </c>
      <c r="AF332" s="30">
        <v>9.42</v>
      </c>
      <c r="AG332" s="30">
        <v>11.47</v>
      </c>
      <c r="AH332" s="30">
        <v>30.67</v>
      </c>
      <c r="AI332" s="30">
        <v>10.37</v>
      </c>
      <c r="AJ332" s="30">
        <v>11.49</v>
      </c>
      <c r="AK332" s="30">
        <v>13.34</v>
      </c>
      <c r="AL332" s="30">
        <v>19.18</v>
      </c>
      <c r="AM332" s="30">
        <v>15.17</v>
      </c>
      <c r="AN332" s="30">
        <v>19.14</v>
      </c>
      <c r="AO332" s="30">
        <v>42.38</v>
      </c>
      <c r="AP332" s="30">
        <v>38.43</v>
      </c>
      <c r="AQ332" s="30">
        <v>35.96</v>
      </c>
      <c r="AR332" s="30">
        <v>41.5</v>
      </c>
      <c r="AS332" s="30">
        <v>47.81</v>
      </c>
      <c r="AT332" s="30">
        <v>42.82</v>
      </c>
      <c r="AU332" s="30">
        <v>62.1</v>
      </c>
      <c r="AV332" s="30">
        <v>78.98</v>
      </c>
      <c r="AW332" s="31">
        <v>86</v>
      </c>
      <c r="AX332" s="31">
        <v>82.02</v>
      </c>
      <c r="AY332" s="31">
        <v>71.55</v>
      </c>
      <c r="AZ332" s="31">
        <v>63.81</v>
      </c>
      <c r="BA332" s="31">
        <v>60.7</v>
      </c>
      <c r="BB332" s="29" t="s">
        <v>275</v>
      </c>
      <c r="BC332" s="29" t="s">
        <v>275</v>
      </c>
      <c r="BD332" s="29" t="s">
        <v>275</v>
      </c>
      <c r="BE332" s="29" t="s">
        <v>275</v>
      </c>
      <c r="BF332" s="29" t="s">
        <v>275</v>
      </c>
      <c r="BG332" s="29" t="s">
        <v>275</v>
      </c>
      <c r="BH332" s="29" t="s">
        <v>275</v>
      </c>
      <c r="BI332" s="29" t="s">
        <v>275</v>
      </c>
      <c r="BJ332" s="29" t="s">
        <v>275</v>
      </c>
      <c r="BK332" s="29" t="s">
        <v>275</v>
      </c>
      <c r="BL332" s="29" t="s">
        <v>275</v>
      </c>
      <c r="BM332" s="29" t="s">
        <v>275</v>
      </c>
      <c r="BN332" s="29" t="s">
        <v>275</v>
      </c>
      <c r="BO332" s="29" t="s">
        <v>275</v>
      </c>
      <c r="BP332" s="29" t="s">
        <v>275</v>
      </c>
      <c r="BQ332" s="29" t="s">
        <v>275</v>
      </c>
      <c r="BR332" s="29" t="s">
        <v>275</v>
      </c>
      <c r="BS332" s="29" t="s">
        <v>275</v>
      </c>
      <c r="BT332" s="29" t="s">
        <v>275</v>
      </c>
      <c r="BU332" s="29" t="s">
        <v>275</v>
      </c>
      <c r="BV332" s="29" t="s">
        <v>275</v>
      </c>
      <c r="BW332" s="29" t="s">
        <v>275</v>
      </c>
      <c r="BX332" s="29" t="s">
        <v>275</v>
      </c>
      <c r="BY332" s="27" t="s">
        <v>1095</v>
      </c>
      <c r="BZ332" s="27" t="s">
        <v>1165</v>
      </c>
      <c r="CA332" s="27" t="s">
        <v>1044</v>
      </c>
    </row>
    <row r="333" spans="1:79">
      <c r="A333" s="28" t="s">
        <v>1072</v>
      </c>
      <c r="B333" s="27"/>
      <c r="C333" s="27"/>
      <c r="D333" s="27"/>
      <c r="E333" s="27"/>
      <c r="F333" s="29"/>
      <c r="G333" s="29"/>
      <c r="H333" s="29"/>
      <c r="I333" s="29"/>
      <c r="J333" s="29"/>
      <c r="K333" s="29"/>
      <c r="L333" s="29"/>
      <c r="M333" s="29"/>
      <c r="N333" s="29"/>
      <c r="O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c r="BK333" s="29"/>
      <c r="BL333" s="29"/>
      <c r="BM333" s="29"/>
      <c r="BN333" s="29"/>
      <c r="BO333" s="29"/>
      <c r="BP333" s="29"/>
      <c r="BQ333" s="29"/>
      <c r="BR333" s="29"/>
      <c r="BS333" s="29"/>
      <c r="BT333" s="29"/>
      <c r="BU333" s="29"/>
      <c r="BV333" s="29"/>
      <c r="BW333" s="29"/>
      <c r="BX333" s="29"/>
      <c r="BY333" s="27"/>
      <c r="BZ333" s="27"/>
      <c r="CA333" s="27"/>
    </row>
    <row r="334" spans="1:79">
      <c r="A334" s="27" t="s">
        <v>1144</v>
      </c>
      <c r="B334" s="27" t="s">
        <v>1145</v>
      </c>
      <c r="C334" s="27" t="s">
        <v>274</v>
      </c>
      <c r="D334" s="27"/>
      <c r="E334" s="27"/>
      <c r="F334" s="29">
        <v>1926.08</v>
      </c>
      <c r="G334" s="29">
        <v>23.33</v>
      </c>
      <c r="H334" s="29">
        <v>25.24</v>
      </c>
      <c r="I334" s="29">
        <v>23.66</v>
      </c>
      <c r="J334" s="29">
        <v>23.25</v>
      </c>
      <c r="K334" s="29">
        <v>31.84</v>
      </c>
      <c r="L334" s="29">
        <v>28.41</v>
      </c>
      <c r="M334" s="29">
        <v>33.58</v>
      </c>
      <c r="N334" s="29">
        <v>15.37</v>
      </c>
      <c r="O334" s="29">
        <v>12.39</v>
      </c>
      <c r="P334" s="29">
        <v>11.12</v>
      </c>
      <c r="Q334" s="29">
        <v>7.36</v>
      </c>
      <c r="R334" s="29">
        <v>7.85</v>
      </c>
      <c r="S334" s="29">
        <v>9.2899999999999991</v>
      </c>
      <c r="T334" s="29">
        <v>7.33</v>
      </c>
      <c r="U334" s="29">
        <v>7.99</v>
      </c>
      <c r="V334" s="29">
        <v>8.7899999999999991</v>
      </c>
      <c r="W334" s="29">
        <v>8.39</v>
      </c>
      <c r="X334" s="29">
        <v>12.95</v>
      </c>
      <c r="Y334" s="29">
        <v>25.42</v>
      </c>
      <c r="Z334" s="29">
        <v>11.07</v>
      </c>
      <c r="AA334" s="29">
        <v>14.07</v>
      </c>
      <c r="AB334" s="30">
        <v>13.7</v>
      </c>
      <c r="AC334" s="30">
        <v>5.8</v>
      </c>
      <c r="AD334" s="30">
        <v>2.1</v>
      </c>
      <c r="AE334" s="30">
        <v>3</v>
      </c>
      <c r="AF334" s="30">
        <v>2.4</v>
      </c>
      <c r="AG334" s="30">
        <v>2.4</v>
      </c>
      <c r="AH334" s="30">
        <v>5.6</v>
      </c>
      <c r="AI334" s="30">
        <v>2.2999999999999998</v>
      </c>
      <c r="AJ334" s="30">
        <v>2</v>
      </c>
      <c r="AK334" s="30">
        <v>1.9</v>
      </c>
      <c r="AL334" s="30">
        <v>2.6</v>
      </c>
      <c r="AM334" s="30">
        <v>2</v>
      </c>
      <c r="AN334" s="30">
        <v>2.5</v>
      </c>
      <c r="AO334" s="30">
        <v>6.4</v>
      </c>
      <c r="AP334" s="30">
        <v>6.1</v>
      </c>
      <c r="AQ334" s="30">
        <v>5.0999999999999996</v>
      </c>
      <c r="AR334" s="30">
        <v>5.4</v>
      </c>
      <c r="AS334" s="30">
        <v>6.8</v>
      </c>
      <c r="AT334" s="30">
        <v>6.6</v>
      </c>
      <c r="AU334" s="30">
        <v>7.6</v>
      </c>
      <c r="AV334" s="30">
        <v>9.8000000000000007</v>
      </c>
      <c r="AW334" s="31">
        <v>11</v>
      </c>
      <c r="AX334" s="31">
        <v>9.3000000000000007</v>
      </c>
      <c r="AY334" s="31">
        <v>7.3</v>
      </c>
      <c r="AZ334" s="31">
        <v>6.1</v>
      </c>
      <c r="BA334" s="31">
        <v>5.6</v>
      </c>
      <c r="BB334" s="29" t="s">
        <v>275</v>
      </c>
      <c r="BC334" s="29" t="s">
        <v>275</v>
      </c>
      <c r="BD334" s="29" t="s">
        <v>275</v>
      </c>
      <c r="BE334" s="29" t="s">
        <v>275</v>
      </c>
      <c r="BF334" s="29" t="s">
        <v>275</v>
      </c>
      <c r="BG334" s="29" t="s">
        <v>275</v>
      </c>
      <c r="BH334" s="29" t="s">
        <v>275</v>
      </c>
      <c r="BI334" s="29" t="s">
        <v>275</v>
      </c>
      <c r="BJ334" s="29" t="s">
        <v>275</v>
      </c>
      <c r="BK334" s="29" t="s">
        <v>275</v>
      </c>
      <c r="BL334" s="29" t="s">
        <v>275</v>
      </c>
      <c r="BM334" s="29" t="s">
        <v>275</v>
      </c>
      <c r="BN334" s="29" t="s">
        <v>275</v>
      </c>
      <c r="BO334" s="29" t="s">
        <v>275</v>
      </c>
      <c r="BP334" s="29" t="s">
        <v>275</v>
      </c>
      <c r="BQ334" s="29" t="s">
        <v>275</v>
      </c>
      <c r="BR334" s="29" t="s">
        <v>275</v>
      </c>
      <c r="BS334" s="29" t="s">
        <v>275</v>
      </c>
      <c r="BT334" s="29" t="s">
        <v>275</v>
      </c>
      <c r="BU334" s="29" t="s">
        <v>275</v>
      </c>
      <c r="BV334" s="29" t="s">
        <v>275</v>
      </c>
      <c r="BW334" s="29" t="s">
        <v>275</v>
      </c>
      <c r="BX334" s="29" t="s">
        <v>275</v>
      </c>
      <c r="BY334" s="27" t="s">
        <v>1047</v>
      </c>
      <c r="BZ334" s="27" t="s">
        <v>1146</v>
      </c>
      <c r="CA334" s="27" t="s">
        <v>1044</v>
      </c>
    </row>
    <row r="335" spans="1:79">
      <c r="A335" s="27" t="s">
        <v>1166</v>
      </c>
      <c r="B335" s="27" t="s">
        <v>1167</v>
      </c>
      <c r="C335" s="27" t="s">
        <v>274</v>
      </c>
      <c r="D335" s="27"/>
      <c r="E335" s="27"/>
      <c r="F335" s="29">
        <v>1395.04</v>
      </c>
      <c r="G335" s="29">
        <v>16.14</v>
      </c>
      <c r="H335" s="29">
        <v>18.36</v>
      </c>
      <c r="I335" s="29">
        <v>18.36</v>
      </c>
      <c r="J335" s="29">
        <v>18.27</v>
      </c>
      <c r="K335" s="29">
        <v>26.74</v>
      </c>
      <c r="L335" s="29">
        <v>25.89</v>
      </c>
      <c r="M335" s="29">
        <v>32.119999999999997</v>
      </c>
      <c r="N335" s="29">
        <v>14.04</v>
      </c>
      <c r="O335" s="29">
        <v>11.17</v>
      </c>
      <c r="P335" s="29">
        <v>9.9</v>
      </c>
      <c r="Q335" s="29">
        <v>6.17</v>
      </c>
      <c r="R335" s="29">
        <v>7.01</v>
      </c>
      <c r="S335" s="29">
        <v>8.49</v>
      </c>
      <c r="T335" s="29">
        <v>6.59</v>
      </c>
      <c r="U335" s="29">
        <v>5.95</v>
      </c>
      <c r="V335" s="29">
        <v>6.25</v>
      </c>
      <c r="W335" s="29">
        <v>6.64</v>
      </c>
      <c r="X335" s="29">
        <v>10.94</v>
      </c>
      <c r="Y335" s="29">
        <v>24.06</v>
      </c>
      <c r="Z335" s="29">
        <v>10.210000000000001</v>
      </c>
      <c r="AA335" s="29">
        <v>13.18</v>
      </c>
      <c r="AB335" s="30">
        <v>13.7</v>
      </c>
      <c r="AC335" s="30">
        <v>5.8</v>
      </c>
      <c r="AD335" s="30">
        <v>2.1</v>
      </c>
      <c r="AE335" s="30">
        <v>3</v>
      </c>
      <c r="AF335" s="30">
        <v>2.4</v>
      </c>
      <c r="AG335" s="30">
        <v>2.4</v>
      </c>
      <c r="AH335" s="30">
        <v>5.6</v>
      </c>
      <c r="AI335" s="30">
        <v>2.2999999999999998</v>
      </c>
      <c r="AJ335" s="30">
        <v>2</v>
      </c>
      <c r="AK335" s="30">
        <v>1.9</v>
      </c>
      <c r="AL335" s="30">
        <v>2.6</v>
      </c>
      <c r="AM335" s="30">
        <v>2</v>
      </c>
      <c r="AN335" s="30">
        <v>2.5</v>
      </c>
      <c r="AO335" s="30">
        <v>6.4</v>
      </c>
      <c r="AP335" s="30">
        <v>6.1</v>
      </c>
      <c r="AQ335" s="30">
        <v>5.0999999999999996</v>
      </c>
      <c r="AR335" s="30">
        <v>5.4</v>
      </c>
      <c r="AS335" s="30">
        <v>6.8</v>
      </c>
      <c r="AT335" s="30">
        <v>6.6</v>
      </c>
      <c r="AU335" s="30">
        <v>7.6</v>
      </c>
      <c r="AV335" s="30">
        <v>9.8000000000000007</v>
      </c>
      <c r="AW335" s="31">
        <v>11</v>
      </c>
      <c r="AX335" s="31">
        <v>9.3000000000000007</v>
      </c>
      <c r="AY335" s="31">
        <v>7.3</v>
      </c>
      <c r="AZ335" s="31">
        <v>6.1</v>
      </c>
      <c r="BA335" s="31">
        <v>5.6</v>
      </c>
      <c r="BB335" s="29" t="s">
        <v>275</v>
      </c>
      <c r="BC335" s="29" t="s">
        <v>275</v>
      </c>
      <c r="BD335" s="29" t="s">
        <v>275</v>
      </c>
      <c r="BE335" s="29" t="s">
        <v>275</v>
      </c>
      <c r="BF335" s="29" t="s">
        <v>275</v>
      </c>
      <c r="BG335" s="29" t="s">
        <v>275</v>
      </c>
      <c r="BH335" s="29" t="s">
        <v>275</v>
      </c>
      <c r="BI335" s="29" t="s">
        <v>275</v>
      </c>
      <c r="BJ335" s="29" t="s">
        <v>275</v>
      </c>
      <c r="BK335" s="29" t="s">
        <v>275</v>
      </c>
      <c r="BL335" s="29" t="s">
        <v>275</v>
      </c>
      <c r="BM335" s="29" t="s">
        <v>275</v>
      </c>
      <c r="BN335" s="29" t="s">
        <v>275</v>
      </c>
      <c r="BO335" s="29" t="s">
        <v>275</v>
      </c>
      <c r="BP335" s="29" t="s">
        <v>275</v>
      </c>
      <c r="BQ335" s="29" t="s">
        <v>275</v>
      </c>
      <c r="BR335" s="29" t="s">
        <v>275</v>
      </c>
      <c r="BS335" s="29" t="s">
        <v>275</v>
      </c>
      <c r="BT335" s="29" t="s">
        <v>275</v>
      </c>
      <c r="BU335" s="29" t="s">
        <v>275</v>
      </c>
      <c r="BV335" s="29" t="s">
        <v>275</v>
      </c>
      <c r="BW335" s="29" t="s">
        <v>275</v>
      </c>
      <c r="BX335" s="29" t="s">
        <v>275</v>
      </c>
      <c r="BY335" s="27" t="s">
        <v>1168</v>
      </c>
      <c r="BZ335" s="27" t="s">
        <v>1169</v>
      </c>
      <c r="CA335" s="27" t="s">
        <v>1044</v>
      </c>
    </row>
    <row r="336" spans="1:79">
      <c r="A336" s="27" t="s">
        <v>1170</v>
      </c>
      <c r="B336" s="27" t="s">
        <v>1171</v>
      </c>
      <c r="C336" s="27" t="s">
        <v>274</v>
      </c>
      <c r="D336" s="27"/>
      <c r="E336" s="27"/>
      <c r="F336" s="29">
        <v>6.81</v>
      </c>
      <c r="G336" s="29">
        <v>8.1199999999999992</v>
      </c>
      <c r="H336" s="29">
        <v>8.1</v>
      </c>
      <c r="I336" s="29">
        <v>7.33</v>
      </c>
      <c r="J336" s="29">
        <v>7.34</v>
      </c>
      <c r="K336" s="29">
        <v>8.93</v>
      </c>
      <c r="L336" s="29">
        <v>9.6199999999999992</v>
      </c>
      <c r="M336" s="29">
        <v>12.32</v>
      </c>
      <c r="N336" s="29">
        <v>5.25</v>
      </c>
      <c r="O336" s="29">
        <v>3.57</v>
      </c>
      <c r="P336" s="29">
        <v>2.92</v>
      </c>
      <c r="Q336" s="29">
        <v>1.84</v>
      </c>
      <c r="R336" s="29">
        <v>1.97</v>
      </c>
      <c r="S336" s="29">
        <v>2.33</v>
      </c>
      <c r="T336" s="29">
        <v>1.8</v>
      </c>
      <c r="U336" s="29">
        <v>2.1</v>
      </c>
      <c r="V336" s="29">
        <v>2.2200000000000002</v>
      </c>
      <c r="W336" s="29">
        <v>2.4300000000000002</v>
      </c>
      <c r="X336" s="29">
        <v>5.39</v>
      </c>
      <c r="Y336" s="29">
        <v>8.65</v>
      </c>
      <c r="Z336" s="29">
        <v>4.03</v>
      </c>
      <c r="AA336" s="29">
        <v>4.75</v>
      </c>
      <c r="AB336" s="30">
        <v>4.3</v>
      </c>
      <c r="AC336" s="30">
        <v>2</v>
      </c>
      <c r="AD336" s="30">
        <v>0.8</v>
      </c>
      <c r="AE336" s="30">
        <v>1.1000000000000001</v>
      </c>
      <c r="AF336" s="30">
        <v>0.9</v>
      </c>
      <c r="AG336" s="30">
        <v>1</v>
      </c>
      <c r="AH336" s="30">
        <v>2.9</v>
      </c>
      <c r="AI336" s="30">
        <v>1.1000000000000001</v>
      </c>
      <c r="AJ336" s="30">
        <v>1</v>
      </c>
      <c r="AK336" s="30">
        <v>1.1000000000000001</v>
      </c>
      <c r="AL336" s="30">
        <v>1.5</v>
      </c>
      <c r="AM336" s="30">
        <v>1.1000000000000001</v>
      </c>
      <c r="AN336" s="30">
        <v>1.3</v>
      </c>
      <c r="AO336" s="30">
        <v>2.9</v>
      </c>
      <c r="AP336" s="30">
        <v>2.6</v>
      </c>
      <c r="AQ336" s="30">
        <v>2.2000000000000002</v>
      </c>
      <c r="AR336" s="30">
        <v>2.4</v>
      </c>
      <c r="AS336" s="30">
        <v>2.9</v>
      </c>
      <c r="AT336" s="30">
        <v>2.6</v>
      </c>
      <c r="AU336" s="30">
        <v>3.4</v>
      </c>
      <c r="AV336" s="30">
        <v>4.8</v>
      </c>
      <c r="AW336" s="31">
        <v>4.9000000000000004</v>
      </c>
      <c r="AX336" s="31">
        <v>4.3</v>
      </c>
      <c r="AY336" s="31">
        <v>3.5</v>
      </c>
      <c r="AZ336" s="31">
        <v>2.9</v>
      </c>
      <c r="BA336" s="31">
        <v>2.7</v>
      </c>
      <c r="BB336" s="29" t="s">
        <v>275</v>
      </c>
      <c r="BC336" s="29" t="s">
        <v>275</v>
      </c>
      <c r="BD336" s="29" t="s">
        <v>275</v>
      </c>
      <c r="BE336" s="29" t="s">
        <v>275</v>
      </c>
      <c r="BF336" s="29" t="s">
        <v>275</v>
      </c>
      <c r="BG336" s="29" t="s">
        <v>275</v>
      </c>
      <c r="BH336" s="29" t="s">
        <v>275</v>
      </c>
      <c r="BI336" s="29" t="s">
        <v>275</v>
      </c>
      <c r="BJ336" s="29" t="s">
        <v>275</v>
      </c>
      <c r="BK336" s="29" t="s">
        <v>275</v>
      </c>
      <c r="BL336" s="29" t="s">
        <v>275</v>
      </c>
      <c r="BM336" s="29" t="s">
        <v>275</v>
      </c>
      <c r="BN336" s="29" t="s">
        <v>275</v>
      </c>
      <c r="BO336" s="29" t="s">
        <v>275</v>
      </c>
      <c r="BP336" s="29" t="s">
        <v>275</v>
      </c>
      <c r="BQ336" s="29" t="s">
        <v>275</v>
      </c>
      <c r="BR336" s="29" t="s">
        <v>275</v>
      </c>
      <c r="BS336" s="29" t="s">
        <v>275</v>
      </c>
      <c r="BT336" s="29" t="s">
        <v>275</v>
      </c>
      <c r="BU336" s="29" t="s">
        <v>275</v>
      </c>
      <c r="BV336" s="29" t="s">
        <v>275</v>
      </c>
      <c r="BW336" s="29" t="s">
        <v>275</v>
      </c>
      <c r="BX336" s="29" t="s">
        <v>275</v>
      </c>
      <c r="BY336" s="27" t="s">
        <v>1168</v>
      </c>
      <c r="BZ336" s="27" t="s">
        <v>1172</v>
      </c>
      <c r="CA336" s="27" t="s">
        <v>1044</v>
      </c>
    </row>
    <row r="337" spans="1:79">
      <c r="A337" s="28" t="s">
        <v>1173</v>
      </c>
      <c r="B337" s="27"/>
      <c r="C337" s="27"/>
      <c r="D337" s="27"/>
      <c r="E337" s="27"/>
      <c r="F337" s="29"/>
      <c r="G337" s="29"/>
      <c r="H337" s="29"/>
      <c r="I337" s="29"/>
      <c r="J337" s="29"/>
      <c r="K337" s="29"/>
      <c r="L337" s="29"/>
      <c r="M337" s="29"/>
      <c r="N337" s="29"/>
      <c r="O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c r="BK337" s="29"/>
      <c r="BL337" s="29"/>
      <c r="BM337" s="29"/>
      <c r="BN337" s="29"/>
      <c r="BO337" s="29"/>
      <c r="BP337" s="29"/>
      <c r="BQ337" s="29"/>
      <c r="BR337" s="29"/>
      <c r="BS337" s="29"/>
      <c r="BT337" s="29"/>
      <c r="BU337" s="29"/>
      <c r="BV337" s="29"/>
      <c r="BW337" s="29"/>
      <c r="BX337" s="29"/>
      <c r="BY337" s="27"/>
      <c r="BZ337" s="27"/>
      <c r="CA337" s="27"/>
    </row>
    <row r="338" spans="1:79">
      <c r="A338" s="27" t="s">
        <v>1174</v>
      </c>
      <c r="B338" s="27" t="s">
        <v>1175</v>
      </c>
      <c r="C338" s="27" t="s">
        <v>274</v>
      </c>
      <c r="D338" s="27" t="s">
        <v>321</v>
      </c>
      <c r="E338" s="27" t="s">
        <v>282</v>
      </c>
      <c r="F338" s="29">
        <v>1.59</v>
      </c>
      <c r="G338" s="29">
        <v>2.06</v>
      </c>
      <c r="H338" s="29">
        <v>2.1800000000000002</v>
      </c>
      <c r="I338" s="29">
        <v>2.71</v>
      </c>
      <c r="J338" s="29">
        <v>3.12</v>
      </c>
      <c r="K338" s="29">
        <v>4.82</v>
      </c>
      <c r="L338" s="29">
        <v>7.36</v>
      </c>
      <c r="M338" s="29">
        <v>15</v>
      </c>
      <c r="N338" s="29">
        <v>7.52</v>
      </c>
      <c r="O338" s="29">
        <v>6</v>
      </c>
      <c r="P338" s="29">
        <v>5.68</v>
      </c>
      <c r="Q338" s="29">
        <v>3.37</v>
      </c>
      <c r="R338" s="29">
        <v>4.24</v>
      </c>
      <c r="S338" s="29">
        <v>6.27</v>
      </c>
      <c r="T338" s="29">
        <v>5.22</v>
      </c>
      <c r="U338" s="29">
        <v>5.9</v>
      </c>
      <c r="V338" s="29">
        <v>6.8</v>
      </c>
      <c r="W338" s="29">
        <v>6.78</v>
      </c>
      <c r="X338" s="29">
        <v>12.41</v>
      </c>
      <c r="Y338" s="29">
        <v>36.14</v>
      </c>
      <c r="Z338" s="29">
        <v>17.399999999999999</v>
      </c>
      <c r="AA338" s="29">
        <v>20.8</v>
      </c>
      <c r="AB338" s="30">
        <v>25.14</v>
      </c>
      <c r="AC338" s="30">
        <v>12.04</v>
      </c>
      <c r="AD338" s="30">
        <v>4.8499999999999996</v>
      </c>
      <c r="AE338" s="30">
        <v>8.09</v>
      </c>
      <c r="AF338" s="30">
        <v>4.63</v>
      </c>
      <c r="AG338" s="30">
        <v>5.25</v>
      </c>
      <c r="AH338" s="30">
        <v>24.89</v>
      </c>
      <c r="AI338" s="30">
        <v>5.22</v>
      </c>
      <c r="AJ338" s="30">
        <v>5.83</v>
      </c>
      <c r="AK338" s="30">
        <v>8.4</v>
      </c>
      <c r="AL338" s="30">
        <v>14.58</v>
      </c>
      <c r="AM338" s="30">
        <v>9.11</v>
      </c>
      <c r="AN338" s="30">
        <v>11.59</v>
      </c>
      <c r="AO338" s="30">
        <v>35.26</v>
      </c>
      <c r="AP338" s="30">
        <v>30.28</v>
      </c>
      <c r="AQ338" s="30">
        <v>25.74</v>
      </c>
      <c r="AR338" s="30">
        <v>26.98</v>
      </c>
      <c r="AS338" s="30">
        <v>31.81</v>
      </c>
      <c r="AT338" s="30">
        <v>32.19</v>
      </c>
      <c r="AU338" s="30">
        <v>52.57</v>
      </c>
      <c r="AV338" s="30">
        <v>58.44</v>
      </c>
      <c r="AW338" s="31">
        <v>52.13</v>
      </c>
      <c r="AX338" s="31">
        <v>49.33</v>
      </c>
      <c r="AY338" s="31">
        <v>45.42</v>
      </c>
      <c r="AZ338" s="31">
        <v>41.6</v>
      </c>
      <c r="BA338" s="31">
        <v>38.6</v>
      </c>
      <c r="BB338" s="29" t="s">
        <v>275</v>
      </c>
      <c r="BC338" s="29" t="s">
        <v>275</v>
      </c>
      <c r="BD338" s="29" t="s">
        <v>275</v>
      </c>
      <c r="BE338" s="29" t="s">
        <v>275</v>
      </c>
      <c r="BF338" s="29" t="s">
        <v>275</v>
      </c>
      <c r="BG338" s="29" t="s">
        <v>275</v>
      </c>
      <c r="BH338" s="29" t="s">
        <v>275</v>
      </c>
      <c r="BI338" s="29" t="s">
        <v>275</v>
      </c>
      <c r="BJ338" s="29" t="s">
        <v>275</v>
      </c>
      <c r="BK338" s="29" t="s">
        <v>275</v>
      </c>
      <c r="BL338" s="29" t="s">
        <v>275</v>
      </c>
      <c r="BM338" s="29" t="s">
        <v>275</v>
      </c>
      <c r="BN338" s="29" t="s">
        <v>275</v>
      </c>
      <c r="BO338" s="29" t="s">
        <v>275</v>
      </c>
      <c r="BP338" s="29" t="s">
        <v>275</v>
      </c>
      <c r="BQ338" s="29" t="s">
        <v>275</v>
      </c>
      <c r="BR338" s="29" t="s">
        <v>275</v>
      </c>
      <c r="BS338" s="29" t="s">
        <v>275</v>
      </c>
      <c r="BT338" s="29" t="s">
        <v>275</v>
      </c>
      <c r="BU338" s="29" t="s">
        <v>275</v>
      </c>
      <c r="BV338" s="29" t="s">
        <v>275</v>
      </c>
      <c r="BW338" s="29" t="s">
        <v>275</v>
      </c>
      <c r="BX338" s="29" t="s">
        <v>275</v>
      </c>
      <c r="BY338" s="27" t="s">
        <v>1176</v>
      </c>
      <c r="BZ338" s="27" t="s">
        <v>1177</v>
      </c>
      <c r="CA338" s="27" t="s">
        <v>1044</v>
      </c>
    </row>
    <row r="339" spans="1:79">
      <c r="A339" s="27" t="s">
        <v>1178</v>
      </c>
      <c r="B339" s="27" t="s">
        <v>1179</v>
      </c>
      <c r="C339" s="27" t="s">
        <v>274</v>
      </c>
      <c r="D339" s="27" t="s">
        <v>321</v>
      </c>
      <c r="E339" s="27" t="s">
        <v>282</v>
      </c>
      <c r="F339" s="29">
        <v>1.55</v>
      </c>
      <c r="G339" s="29">
        <v>2.02</v>
      </c>
      <c r="H339" s="29">
        <v>2.14</v>
      </c>
      <c r="I339" s="29">
        <v>2.66</v>
      </c>
      <c r="J339" s="29">
        <v>2.85</v>
      </c>
      <c r="K339" s="29">
        <v>4.45</v>
      </c>
      <c r="L339" s="29">
        <v>7.1</v>
      </c>
      <c r="M339" s="29">
        <v>13.84</v>
      </c>
      <c r="N339" s="29">
        <v>7.02</v>
      </c>
      <c r="O339" s="29">
        <v>6</v>
      </c>
      <c r="P339" s="29">
        <v>5.68</v>
      </c>
      <c r="Q339" s="29">
        <v>3.37</v>
      </c>
      <c r="R339" s="29">
        <v>4.24</v>
      </c>
      <c r="S339" s="29">
        <v>6.27</v>
      </c>
      <c r="T339" s="29">
        <v>5.22</v>
      </c>
      <c r="U339" s="29">
        <v>5.9</v>
      </c>
      <c r="V339" s="29">
        <v>6.8</v>
      </c>
      <c r="W339" s="29">
        <v>6.78</v>
      </c>
      <c r="X339" s="29">
        <v>9.6300000000000008</v>
      </c>
      <c r="Y339" s="29">
        <v>25.34</v>
      </c>
      <c r="Z339" s="29">
        <v>17.399999999999999</v>
      </c>
      <c r="AA339" s="29">
        <v>15.12</v>
      </c>
      <c r="AB339" s="30">
        <v>25.14</v>
      </c>
      <c r="AC339" s="30">
        <v>12.04</v>
      </c>
      <c r="AD339" s="30">
        <v>4.8499999999999996</v>
      </c>
      <c r="AE339" s="30">
        <v>8.09</v>
      </c>
      <c r="AF339" s="30">
        <v>4.63</v>
      </c>
      <c r="AG339" s="30">
        <v>5.25</v>
      </c>
      <c r="AH339" s="30">
        <v>24.89</v>
      </c>
      <c r="AI339" s="30">
        <v>5.22</v>
      </c>
      <c r="AJ339" s="30">
        <v>5.83</v>
      </c>
      <c r="AK339" s="30">
        <v>8.4</v>
      </c>
      <c r="AL339" s="30">
        <v>14.58</v>
      </c>
      <c r="AM339" s="30">
        <v>9.11</v>
      </c>
      <c r="AN339" s="30">
        <v>11.59</v>
      </c>
      <c r="AO339" s="30">
        <v>35.26</v>
      </c>
      <c r="AP339" s="30">
        <v>30.28</v>
      </c>
      <c r="AQ339" s="30">
        <v>25.74</v>
      </c>
      <c r="AR339" s="30">
        <v>26.98</v>
      </c>
      <c r="AS339" s="30">
        <v>31.81</v>
      </c>
      <c r="AT339" s="30">
        <v>32.19</v>
      </c>
      <c r="AU339" s="30">
        <v>52.57</v>
      </c>
      <c r="AV339" s="30">
        <v>58.44</v>
      </c>
      <c r="AW339" s="31">
        <v>52.13</v>
      </c>
      <c r="AX339" s="31">
        <v>49.33</v>
      </c>
      <c r="AY339" s="31">
        <v>45.42</v>
      </c>
      <c r="AZ339" s="31">
        <v>41.6</v>
      </c>
      <c r="BA339" s="31">
        <v>38.6</v>
      </c>
      <c r="BB339" s="29" t="s">
        <v>275</v>
      </c>
      <c r="BC339" s="29" t="s">
        <v>275</v>
      </c>
      <c r="BD339" s="29" t="s">
        <v>275</v>
      </c>
      <c r="BE339" s="29" t="s">
        <v>275</v>
      </c>
      <c r="BF339" s="29" t="s">
        <v>275</v>
      </c>
      <c r="BG339" s="29" t="s">
        <v>275</v>
      </c>
      <c r="BH339" s="29" t="s">
        <v>275</v>
      </c>
      <c r="BI339" s="29" t="s">
        <v>275</v>
      </c>
      <c r="BJ339" s="29" t="s">
        <v>275</v>
      </c>
      <c r="BK339" s="29" t="s">
        <v>275</v>
      </c>
      <c r="BL339" s="29" t="s">
        <v>275</v>
      </c>
      <c r="BM339" s="29" t="s">
        <v>275</v>
      </c>
      <c r="BN339" s="29" t="s">
        <v>275</v>
      </c>
      <c r="BO339" s="29" t="s">
        <v>275</v>
      </c>
      <c r="BP339" s="29" t="s">
        <v>275</v>
      </c>
      <c r="BQ339" s="29" t="s">
        <v>275</v>
      </c>
      <c r="BR339" s="29" t="s">
        <v>275</v>
      </c>
      <c r="BS339" s="29" t="s">
        <v>275</v>
      </c>
      <c r="BT339" s="29" t="s">
        <v>275</v>
      </c>
      <c r="BU339" s="29" t="s">
        <v>275</v>
      </c>
      <c r="BV339" s="29" t="s">
        <v>275</v>
      </c>
      <c r="BW339" s="29" t="s">
        <v>275</v>
      </c>
      <c r="BX339" s="29" t="s">
        <v>275</v>
      </c>
      <c r="BY339" s="27" t="s">
        <v>1176</v>
      </c>
      <c r="BZ339" s="27" t="s">
        <v>1180</v>
      </c>
      <c r="CA339" s="27" t="s">
        <v>1044</v>
      </c>
    </row>
    <row r="340" spans="1:79">
      <c r="A340" s="27" t="s">
        <v>1181</v>
      </c>
      <c r="B340" s="27" t="s">
        <v>1182</v>
      </c>
      <c r="C340" s="27" t="s">
        <v>274</v>
      </c>
      <c r="D340" s="27" t="s">
        <v>321</v>
      </c>
      <c r="E340" s="27" t="s">
        <v>282</v>
      </c>
      <c r="F340" s="29">
        <v>0.27</v>
      </c>
      <c r="G340" s="29">
        <v>0.34</v>
      </c>
      <c r="H340" s="29">
        <v>0.38</v>
      </c>
      <c r="I340" s="29">
        <v>0.46</v>
      </c>
      <c r="J340" s="29">
        <v>0.55000000000000004</v>
      </c>
      <c r="K340" s="29">
        <v>0.71</v>
      </c>
      <c r="L340" s="29">
        <v>0.96</v>
      </c>
      <c r="M340" s="29">
        <v>2.37</v>
      </c>
      <c r="N340" s="29">
        <v>1.91</v>
      </c>
      <c r="O340" s="29">
        <v>1.22</v>
      </c>
      <c r="P340" s="29">
        <v>1.05</v>
      </c>
      <c r="Q340" s="29">
        <v>0.93</v>
      </c>
      <c r="R340" s="29">
        <v>0.94</v>
      </c>
      <c r="S340" s="29">
        <v>1</v>
      </c>
      <c r="T340" s="29">
        <v>1.03</v>
      </c>
      <c r="U340" s="29">
        <v>0.83</v>
      </c>
      <c r="V340" s="29">
        <v>0.74</v>
      </c>
      <c r="W340" s="29">
        <v>0.63</v>
      </c>
      <c r="X340" s="29">
        <v>0.32</v>
      </c>
      <c r="Y340" s="29">
        <v>1.18</v>
      </c>
      <c r="Z340" s="29">
        <v>0.85</v>
      </c>
      <c r="AA340" s="29">
        <v>0.35</v>
      </c>
      <c r="AB340" s="30">
        <v>4</v>
      </c>
      <c r="AC340" s="30">
        <v>2.42</v>
      </c>
      <c r="AD340" s="30">
        <v>2.86</v>
      </c>
      <c r="AE340" s="30">
        <v>2.44</v>
      </c>
      <c r="AF340" s="30">
        <v>2.63</v>
      </c>
      <c r="AG340" s="30">
        <v>0</v>
      </c>
      <c r="AH340" s="30">
        <v>0</v>
      </c>
      <c r="AI340" s="30">
        <v>0</v>
      </c>
      <c r="AJ340" s="30">
        <v>0</v>
      </c>
      <c r="AK340" s="30">
        <v>0</v>
      </c>
      <c r="AL340" s="30">
        <v>0</v>
      </c>
      <c r="AM340" s="30">
        <v>0</v>
      </c>
      <c r="AN340" s="30">
        <v>0</v>
      </c>
      <c r="AO340" s="30">
        <v>0</v>
      </c>
      <c r="AP340" s="30">
        <v>0</v>
      </c>
      <c r="AQ340" s="30">
        <v>0</v>
      </c>
      <c r="AR340" s="30">
        <v>0</v>
      </c>
      <c r="AS340" s="30">
        <v>0</v>
      </c>
      <c r="AT340" s="30">
        <v>0</v>
      </c>
      <c r="AU340" s="30">
        <v>0</v>
      </c>
      <c r="AV340" s="30">
        <v>0</v>
      </c>
      <c r="AW340" s="31">
        <v>0</v>
      </c>
      <c r="AX340" s="31">
        <v>0</v>
      </c>
      <c r="AY340" s="31">
        <v>0</v>
      </c>
      <c r="AZ340" s="31">
        <v>0</v>
      </c>
      <c r="BA340" s="31">
        <v>0</v>
      </c>
      <c r="BB340" s="29" t="s">
        <v>275</v>
      </c>
      <c r="BC340" s="29" t="s">
        <v>275</v>
      </c>
      <c r="BD340" s="29" t="s">
        <v>275</v>
      </c>
      <c r="BE340" s="29" t="s">
        <v>275</v>
      </c>
      <c r="BF340" s="29" t="s">
        <v>275</v>
      </c>
      <c r="BG340" s="29" t="s">
        <v>275</v>
      </c>
      <c r="BH340" s="29" t="s">
        <v>275</v>
      </c>
      <c r="BI340" s="29" t="s">
        <v>275</v>
      </c>
      <c r="BJ340" s="29" t="s">
        <v>275</v>
      </c>
      <c r="BK340" s="29" t="s">
        <v>275</v>
      </c>
      <c r="BL340" s="29" t="s">
        <v>275</v>
      </c>
      <c r="BM340" s="29" t="s">
        <v>275</v>
      </c>
      <c r="BN340" s="29" t="s">
        <v>275</v>
      </c>
      <c r="BO340" s="29" t="s">
        <v>275</v>
      </c>
      <c r="BP340" s="29" t="s">
        <v>275</v>
      </c>
      <c r="BQ340" s="29" t="s">
        <v>275</v>
      </c>
      <c r="BR340" s="29" t="s">
        <v>275</v>
      </c>
      <c r="BS340" s="29" t="s">
        <v>275</v>
      </c>
      <c r="BT340" s="29" t="s">
        <v>275</v>
      </c>
      <c r="BU340" s="29" t="s">
        <v>275</v>
      </c>
      <c r="BV340" s="29" t="s">
        <v>275</v>
      </c>
      <c r="BW340" s="29" t="s">
        <v>275</v>
      </c>
      <c r="BX340" s="29" t="s">
        <v>275</v>
      </c>
      <c r="BY340" s="27" t="s">
        <v>1176</v>
      </c>
      <c r="BZ340" s="27" t="s">
        <v>1183</v>
      </c>
      <c r="CA340" s="27" t="s">
        <v>1044</v>
      </c>
    </row>
    <row r="341" spans="1:79">
      <c r="A341" s="27" t="s">
        <v>1184</v>
      </c>
      <c r="B341" s="27" t="s">
        <v>1185</v>
      </c>
      <c r="C341" s="27" t="s">
        <v>274</v>
      </c>
      <c r="D341" s="27" t="s">
        <v>321</v>
      </c>
      <c r="E341" s="27" t="s">
        <v>282</v>
      </c>
      <c r="F341" s="29">
        <v>1.29</v>
      </c>
      <c r="G341" s="29">
        <v>1.67</v>
      </c>
      <c r="H341" s="29">
        <v>1.76</v>
      </c>
      <c r="I341" s="29">
        <v>2.21</v>
      </c>
      <c r="J341" s="29">
        <v>2.2999999999999998</v>
      </c>
      <c r="K341" s="29">
        <v>3.75</v>
      </c>
      <c r="L341" s="29">
        <v>6.13</v>
      </c>
      <c r="M341" s="29">
        <v>11.47</v>
      </c>
      <c r="N341" s="29">
        <v>5.1100000000000003</v>
      </c>
      <c r="O341" s="29">
        <v>4.78</v>
      </c>
      <c r="P341" s="29">
        <v>4.63</v>
      </c>
      <c r="Q341" s="29">
        <v>2.44</v>
      </c>
      <c r="R341" s="29">
        <v>3.3</v>
      </c>
      <c r="S341" s="29">
        <v>5.27</v>
      </c>
      <c r="T341" s="29">
        <v>4.2</v>
      </c>
      <c r="U341" s="29">
        <v>5.08</v>
      </c>
      <c r="V341" s="29">
        <v>6.06</v>
      </c>
      <c r="W341" s="29">
        <v>6.15</v>
      </c>
      <c r="X341" s="29">
        <v>9.31</v>
      </c>
      <c r="Y341" s="29">
        <v>24.16</v>
      </c>
      <c r="Z341" s="29">
        <v>16.55</v>
      </c>
      <c r="AA341" s="29">
        <v>14.78</v>
      </c>
      <c r="AB341" s="30">
        <v>21.14</v>
      </c>
      <c r="AC341" s="30">
        <v>9.6199999999999992</v>
      </c>
      <c r="AD341" s="30">
        <v>1.98</v>
      </c>
      <c r="AE341" s="30">
        <v>5.65</v>
      </c>
      <c r="AF341" s="30">
        <v>2</v>
      </c>
      <c r="AG341" s="30">
        <v>5.25</v>
      </c>
      <c r="AH341" s="30">
        <v>24.89</v>
      </c>
      <c r="AI341" s="30">
        <v>5.22</v>
      </c>
      <c r="AJ341" s="30">
        <v>5.83</v>
      </c>
      <c r="AK341" s="30">
        <v>8.4</v>
      </c>
      <c r="AL341" s="30">
        <v>14.58</v>
      </c>
      <c r="AM341" s="30">
        <v>9.11</v>
      </c>
      <c r="AN341" s="30">
        <v>11.59</v>
      </c>
      <c r="AO341" s="30">
        <v>35.26</v>
      </c>
      <c r="AP341" s="30">
        <v>30.28</v>
      </c>
      <c r="AQ341" s="30">
        <v>25.74</v>
      </c>
      <c r="AR341" s="30">
        <v>26.98</v>
      </c>
      <c r="AS341" s="30">
        <v>31.81</v>
      </c>
      <c r="AT341" s="30">
        <v>32.19</v>
      </c>
      <c r="AU341" s="30">
        <v>52.57</v>
      </c>
      <c r="AV341" s="30">
        <v>58.44</v>
      </c>
      <c r="AW341" s="31">
        <v>52.13</v>
      </c>
      <c r="AX341" s="31">
        <v>49.33</v>
      </c>
      <c r="AY341" s="31">
        <v>45.42</v>
      </c>
      <c r="AZ341" s="31">
        <v>41.6</v>
      </c>
      <c r="BA341" s="31">
        <v>38.6</v>
      </c>
      <c r="BB341" s="29" t="s">
        <v>275</v>
      </c>
      <c r="BC341" s="29" t="s">
        <v>275</v>
      </c>
      <c r="BD341" s="29" t="s">
        <v>275</v>
      </c>
      <c r="BE341" s="29" t="s">
        <v>275</v>
      </c>
      <c r="BF341" s="29" t="s">
        <v>275</v>
      </c>
      <c r="BG341" s="29" t="s">
        <v>275</v>
      </c>
      <c r="BH341" s="29" t="s">
        <v>275</v>
      </c>
      <c r="BI341" s="29" t="s">
        <v>275</v>
      </c>
      <c r="BJ341" s="29" t="s">
        <v>275</v>
      </c>
      <c r="BK341" s="29" t="s">
        <v>275</v>
      </c>
      <c r="BL341" s="29" t="s">
        <v>275</v>
      </c>
      <c r="BM341" s="29" t="s">
        <v>275</v>
      </c>
      <c r="BN341" s="29" t="s">
        <v>275</v>
      </c>
      <c r="BO341" s="29" t="s">
        <v>275</v>
      </c>
      <c r="BP341" s="29" t="s">
        <v>275</v>
      </c>
      <c r="BQ341" s="29" t="s">
        <v>275</v>
      </c>
      <c r="BR341" s="29" t="s">
        <v>275</v>
      </c>
      <c r="BS341" s="29" t="s">
        <v>275</v>
      </c>
      <c r="BT341" s="29" t="s">
        <v>275</v>
      </c>
      <c r="BU341" s="29" t="s">
        <v>275</v>
      </c>
      <c r="BV341" s="29" t="s">
        <v>275</v>
      </c>
      <c r="BW341" s="29" t="s">
        <v>275</v>
      </c>
      <c r="BX341" s="29" t="s">
        <v>275</v>
      </c>
      <c r="BY341" s="27" t="s">
        <v>1176</v>
      </c>
      <c r="BZ341" s="27" t="s">
        <v>1186</v>
      </c>
      <c r="CA341" s="27" t="s">
        <v>1044</v>
      </c>
    </row>
    <row r="342" spans="1:79">
      <c r="A342" s="27" t="s">
        <v>1187</v>
      </c>
      <c r="B342" s="27" t="s">
        <v>1188</v>
      </c>
      <c r="C342" s="27" t="s">
        <v>274</v>
      </c>
      <c r="D342" s="27" t="s">
        <v>321</v>
      </c>
      <c r="E342" s="27" t="s">
        <v>282</v>
      </c>
      <c r="F342" s="29">
        <v>0.03</v>
      </c>
      <c r="G342" s="29">
        <v>0.05</v>
      </c>
      <c r="H342" s="29">
        <v>0.04</v>
      </c>
      <c r="I342" s="29">
        <v>0.04</v>
      </c>
      <c r="J342" s="29">
        <v>0.27</v>
      </c>
      <c r="K342" s="29">
        <v>0.37</v>
      </c>
      <c r="L342" s="29">
        <v>0.27</v>
      </c>
      <c r="M342" s="29">
        <v>1.1599999999999999</v>
      </c>
      <c r="N342" s="29">
        <v>0.5</v>
      </c>
      <c r="O342" s="29">
        <v>0</v>
      </c>
      <c r="P342" s="29">
        <v>0</v>
      </c>
      <c r="Q342" s="29">
        <v>0</v>
      </c>
      <c r="R342" s="29">
        <v>0</v>
      </c>
      <c r="S342" s="29">
        <v>0</v>
      </c>
      <c r="T342" s="29">
        <v>0</v>
      </c>
      <c r="U342" s="29">
        <v>0</v>
      </c>
      <c r="V342" s="29">
        <v>0</v>
      </c>
      <c r="W342" s="29">
        <v>0</v>
      </c>
      <c r="X342" s="29">
        <v>2.78</v>
      </c>
      <c r="Y342" s="29">
        <v>10.8</v>
      </c>
      <c r="Z342" s="29">
        <v>0</v>
      </c>
      <c r="AA342" s="29">
        <v>5.68</v>
      </c>
      <c r="AB342" s="29">
        <v>0</v>
      </c>
      <c r="AC342" s="29">
        <v>0</v>
      </c>
      <c r="AD342" s="29">
        <v>0</v>
      </c>
      <c r="AE342" s="29">
        <v>0</v>
      </c>
      <c r="AF342" s="29">
        <v>0</v>
      </c>
      <c r="AG342" s="29">
        <v>0</v>
      </c>
      <c r="AH342" s="29">
        <v>0</v>
      </c>
      <c r="AI342" s="29">
        <v>0</v>
      </c>
      <c r="AJ342" s="29">
        <v>0</v>
      </c>
      <c r="AK342" s="29">
        <v>0</v>
      </c>
      <c r="AL342" s="29">
        <v>0</v>
      </c>
      <c r="AM342" s="29">
        <v>0</v>
      </c>
      <c r="AN342" s="29">
        <v>0</v>
      </c>
      <c r="AO342" s="29">
        <v>0</v>
      </c>
      <c r="AP342" s="30">
        <v>0</v>
      </c>
      <c r="AQ342" s="30">
        <v>0</v>
      </c>
      <c r="AR342" s="30">
        <v>0</v>
      </c>
      <c r="AS342" s="30">
        <v>0</v>
      </c>
      <c r="AT342" s="30">
        <v>0</v>
      </c>
      <c r="AU342" s="30">
        <v>0</v>
      </c>
      <c r="AV342" s="30">
        <v>0</v>
      </c>
      <c r="AW342" s="31">
        <v>0</v>
      </c>
      <c r="AX342" s="31">
        <v>0</v>
      </c>
      <c r="AY342" s="31">
        <v>0</v>
      </c>
      <c r="AZ342" s="31">
        <v>0</v>
      </c>
      <c r="BA342" s="31">
        <v>0</v>
      </c>
      <c r="BB342" s="29" t="s">
        <v>275</v>
      </c>
      <c r="BC342" s="29" t="s">
        <v>275</v>
      </c>
      <c r="BD342" s="29" t="s">
        <v>275</v>
      </c>
      <c r="BE342" s="29" t="s">
        <v>275</v>
      </c>
      <c r="BF342" s="29" t="s">
        <v>275</v>
      </c>
      <c r="BG342" s="29" t="s">
        <v>275</v>
      </c>
      <c r="BH342" s="29" t="s">
        <v>275</v>
      </c>
      <c r="BI342" s="29" t="s">
        <v>275</v>
      </c>
      <c r="BJ342" s="29" t="s">
        <v>275</v>
      </c>
      <c r="BK342" s="29" t="s">
        <v>275</v>
      </c>
      <c r="BL342" s="29" t="s">
        <v>275</v>
      </c>
      <c r="BM342" s="29" t="s">
        <v>275</v>
      </c>
      <c r="BN342" s="29" t="s">
        <v>275</v>
      </c>
      <c r="BO342" s="29" t="s">
        <v>275</v>
      </c>
      <c r="BP342" s="29" t="s">
        <v>275</v>
      </c>
      <c r="BQ342" s="29" t="s">
        <v>275</v>
      </c>
      <c r="BR342" s="29" t="s">
        <v>275</v>
      </c>
      <c r="BS342" s="29" t="s">
        <v>275</v>
      </c>
      <c r="BT342" s="29" t="s">
        <v>275</v>
      </c>
      <c r="BU342" s="29" t="s">
        <v>275</v>
      </c>
      <c r="BV342" s="29" t="s">
        <v>275</v>
      </c>
      <c r="BW342" s="29" t="s">
        <v>275</v>
      </c>
      <c r="BX342" s="29" t="s">
        <v>275</v>
      </c>
      <c r="BY342" s="27" t="s">
        <v>1189</v>
      </c>
      <c r="BZ342" s="27" t="s">
        <v>1190</v>
      </c>
      <c r="CA342" s="27"/>
    </row>
    <row r="343" spans="1:79">
      <c r="A343" s="27" t="s">
        <v>1191</v>
      </c>
      <c r="B343" s="27" t="s">
        <v>1192</v>
      </c>
      <c r="C343" s="27" t="s">
        <v>274</v>
      </c>
      <c r="D343" s="27" t="s">
        <v>321</v>
      </c>
      <c r="E343" s="27" t="s">
        <v>282</v>
      </c>
      <c r="F343" s="29">
        <v>1.59</v>
      </c>
      <c r="G343" s="29">
        <v>2.06</v>
      </c>
      <c r="H343" s="29">
        <v>2.1800000000000002</v>
      </c>
      <c r="I343" s="29">
        <v>2.71</v>
      </c>
      <c r="J343" s="29">
        <v>3.12</v>
      </c>
      <c r="K343" s="29">
        <v>4.82</v>
      </c>
      <c r="L343" s="29">
        <v>7.36</v>
      </c>
      <c r="M343" s="29">
        <v>15</v>
      </c>
      <c r="N343" s="29">
        <v>7.52</v>
      </c>
      <c r="O343" s="29">
        <v>6</v>
      </c>
      <c r="P343" s="29">
        <v>5.68</v>
      </c>
      <c r="Q343" s="29">
        <v>3.37</v>
      </c>
      <c r="R343" s="29">
        <v>4.24</v>
      </c>
      <c r="S343" s="29">
        <v>6.27</v>
      </c>
      <c r="T343" s="29">
        <v>5.22</v>
      </c>
      <c r="U343" s="29">
        <v>5.9</v>
      </c>
      <c r="V343" s="29">
        <v>6.8</v>
      </c>
      <c r="W343" s="29">
        <v>6.78</v>
      </c>
      <c r="X343" s="29">
        <v>12.41</v>
      </c>
      <c r="Y343" s="29">
        <v>36.14</v>
      </c>
      <c r="Z343" s="29">
        <v>17.399999999999999</v>
      </c>
      <c r="AA343" s="29">
        <v>20.8</v>
      </c>
      <c r="AB343" s="30">
        <v>25.14</v>
      </c>
      <c r="AC343" s="30">
        <v>12.04</v>
      </c>
      <c r="AD343" s="30">
        <v>4.8499999999999996</v>
      </c>
      <c r="AE343" s="30">
        <v>8.09</v>
      </c>
      <c r="AF343" s="30">
        <v>4.63</v>
      </c>
      <c r="AG343" s="30">
        <v>5.25</v>
      </c>
      <c r="AH343" s="30">
        <v>24.89</v>
      </c>
      <c r="AI343" s="30">
        <v>5.22</v>
      </c>
      <c r="AJ343" s="30">
        <v>5.83</v>
      </c>
      <c r="AK343" s="30">
        <v>8.4</v>
      </c>
      <c r="AL343" s="30">
        <v>14.58</v>
      </c>
      <c r="AM343" s="30">
        <v>9.11</v>
      </c>
      <c r="AN343" s="30">
        <v>11.59</v>
      </c>
      <c r="AO343" s="30">
        <v>35.26</v>
      </c>
      <c r="AP343" s="30">
        <v>30.28</v>
      </c>
      <c r="AQ343" s="30">
        <v>25.74</v>
      </c>
      <c r="AR343" s="30">
        <v>26.98</v>
      </c>
      <c r="AS343" s="30">
        <v>31.81</v>
      </c>
      <c r="AT343" s="30">
        <v>32.19</v>
      </c>
      <c r="AU343" s="30">
        <v>52.57</v>
      </c>
      <c r="AV343" s="30">
        <v>58.44</v>
      </c>
      <c r="AW343" s="31">
        <v>52.13</v>
      </c>
      <c r="AX343" s="31">
        <v>49.33</v>
      </c>
      <c r="AY343" s="31">
        <v>45.42</v>
      </c>
      <c r="AZ343" s="31">
        <v>41.6</v>
      </c>
      <c r="BA343" s="31">
        <v>38.6</v>
      </c>
      <c r="BB343" s="29" t="s">
        <v>275</v>
      </c>
      <c r="BC343" s="29" t="s">
        <v>275</v>
      </c>
      <c r="BD343" s="29" t="s">
        <v>275</v>
      </c>
      <c r="BE343" s="29" t="s">
        <v>275</v>
      </c>
      <c r="BF343" s="29" t="s">
        <v>275</v>
      </c>
      <c r="BG343" s="29" t="s">
        <v>275</v>
      </c>
      <c r="BH343" s="29" t="s">
        <v>275</v>
      </c>
      <c r="BI343" s="29" t="s">
        <v>275</v>
      </c>
      <c r="BJ343" s="29" t="s">
        <v>275</v>
      </c>
      <c r="BK343" s="29" t="s">
        <v>275</v>
      </c>
      <c r="BL343" s="29" t="s">
        <v>275</v>
      </c>
      <c r="BM343" s="29" t="s">
        <v>275</v>
      </c>
      <c r="BN343" s="29" t="s">
        <v>275</v>
      </c>
      <c r="BO343" s="29" t="s">
        <v>275</v>
      </c>
      <c r="BP343" s="29" t="s">
        <v>275</v>
      </c>
      <c r="BQ343" s="29" t="s">
        <v>275</v>
      </c>
      <c r="BR343" s="29" t="s">
        <v>275</v>
      </c>
      <c r="BS343" s="29" t="s">
        <v>275</v>
      </c>
      <c r="BT343" s="29" t="s">
        <v>275</v>
      </c>
      <c r="BU343" s="29" t="s">
        <v>275</v>
      </c>
      <c r="BV343" s="29" t="s">
        <v>275</v>
      </c>
      <c r="BW343" s="29" t="s">
        <v>275</v>
      </c>
      <c r="BX343" s="29" t="s">
        <v>275</v>
      </c>
      <c r="BY343" s="27" t="s">
        <v>1176</v>
      </c>
      <c r="BZ343" s="27" t="s">
        <v>1193</v>
      </c>
      <c r="CA343" s="27" t="s">
        <v>1044</v>
      </c>
    </row>
    <row r="344" spans="1:79">
      <c r="A344" s="28" t="s">
        <v>1194</v>
      </c>
      <c r="B344" s="27"/>
      <c r="C344" s="27"/>
      <c r="D344" s="27"/>
      <c r="E344" s="27"/>
      <c r="F344" s="29"/>
      <c r="G344" s="29"/>
      <c r="H344" s="29"/>
      <c r="I344" s="29"/>
      <c r="J344" s="29"/>
      <c r="K344" s="29"/>
      <c r="L344" s="29"/>
      <c r="M344" s="29"/>
      <c r="N344" s="29"/>
      <c r="O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c r="BK344" s="29"/>
      <c r="BL344" s="29"/>
      <c r="BM344" s="29"/>
      <c r="BN344" s="29"/>
      <c r="BO344" s="29"/>
      <c r="BP344" s="29"/>
      <c r="BQ344" s="29"/>
      <c r="BR344" s="29"/>
      <c r="BS344" s="29"/>
      <c r="BT344" s="29"/>
      <c r="BU344" s="29"/>
      <c r="BV344" s="29"/>
      <c r="BW344" s="29"/>
      <c r="BX344" s="29"/>
      <c r="BY344" s="27"/>
      <c r="BZ344" s="27"/>
      <c r="CA344" s="27"/>
    </row>
    <row r="345" spans="1:79">
      <c r="A345" s="27" t="s">
        <v>1195</v>
      </c>
      <c r="B345" s="27" t="s">
        <v>1196</v>
      </c>
      <c r="C345" s="27" t="s">
        <v>274</v>
      </c>
      <c r="D345" s="27" t="s">
        <v>321</v>
      </c>
      <c r="E345" s="27" t="s">
        <v>282</v>
      </c>
      <c r="F345" s="29">
        <v>2.86</v>
      </c>
      <c r="G345" s="29">
        <v>3.86</v>
      </c>
      <c r="H345" s="29">
        <v>4.17</v>
      </c>
      <c r="I345" s="29">
        <v>3.72</v>
      </c>
      <c r="J345" s="29">
        <v>4.04</v>
      </c>
      <c r="K345" s="29">
        <v>4.2300000000000004</v>
      </c>
      <c r="L345" s="29">
        <v>3.88</v>
      </c>
      <c r="M345" s="29">
        <v>3.24</v>
      </c>
      <c r="N345" s="29">
        <v>2.97</v>
      </c>
      <c r="O345" s="29">
        <v>2.81</v>
      </c>
      <c r="P345" s="29">
        <v>2.6</v>
      </c>
      <c r="Q345" s="29">
        <v>2.7</v>
      </c>
      <c r="R345" s="29">
        <v>2.75</v>
      </c>
      <c r="S345" s="29">
        <v>2.87</v>
      </c>
      <c r="T345" s="29">
        <v>3.11</v>
      </c>
      <c r="U345" s="29">
        <v>5.97</v>
      </c>
      <c r="V345" s="29">
        <v>6.76</v>
      </c>
      <c r="W345" s="29">
        <v>7.08</v>
      </c>
      <c r="X345" s="29">
        <v>8.2100000000000009</v>
      </c>
      <c r="Y345" s="29">
        <v>6.88</v>
      </c>
      <c r="Z345" s="29">
        <v>5.81</v>
      </c>
      <c r="AA345" s="29">
        <v>5.24</v>
      </c>
      <c r="AB345" s="30">
        <v>2.09</v>
      </c>
      <c r="AC345" s="30">
        <v>1.73</v>
      </c>
      <c r="AD345" s="30">
        <v>1.8</v>
      </c>
      <c r="AE345" s="30">
        <v>2.16</v>
      </c>
      <c r="AF345" s="30">
        <v>4.8</v>
      </c>
      <c r="AG345" s="30">
        <v>6.23</v>
      </c>
      <c r="AH345" s="30">
        <v>5.77</v>
      </c>
      <c r="AI345" s="30">
        <v>5.14</v>
      </c>
      <c r="AJ345" s="30">
        <v>5.66</v>
      </c>
      <c r="AK345" s="30">
        <v>4.9400000000000004</v>
      </c>
      <c r="AL345" s="30">
        <v>4.5999999999999996</v>
      </c>
      <c r="AM345" s="30">
        <v>6.06</v>
      </c>
      <c r="AN345" s="30">
        <v>7.55</v>
      </c>
      <c r="AO345" s="30">
        <v>7.13</v>
      </c>
      <c r="AP345" s="30">
        <v>8.15</v>
      </c>
      <c r="AQ345" s="30">
        <v>10.220000000000001</v>
      </c>
      <c r="AR345" s="30">
        <v>14.52</v>
      </c>
      <c r="AS345" s="30">
        <v>16</v>
      </c>
      <c r="AT345" s="30">
        <v>10.63</v>
      </c>
      <c r="AU345" s="30">
        <v>9.5299999999999994</v>
      </c>
      <c r="AV345" s="30">
        <v>20.54</v>
      </c>
      <c r="AW345" s="31">
        <v>33.869999999999997</v>
      </c>
      <c r="AX345" s="31">
        <v>32.69</v>
      </c>
      <c r="AY345" s="31">
        <v>26.13</v>
      </c>
      <c r="AZ345" s="31">
        <v>22.22</v>
      </c>
      <c r="BA345" s="31">
        <v>22.1</v>
      </c>
      <c r="BB345" s="29" t="s">
        <v>275</v>
      </c>
      <c r="BC345" s="29" t="s">
        <v>275</v>
      </c>
      <c r="BD345" s="29" t="s">
        <v>275</v>
      </c>
      <c r="BE345" s="29" t="s">
        <v>275</v>
      </c>
      <c r="BF345" s="29" t="s">
        <v>275</v>
      </c>
      <c r="BG345" s="29" t="s">
        <v>275</v>
      </c>
      <c r="BH345" s="29" t="s">
        <v>275</v>
      </c>
      <c r="BI345" s="29" t="s">
        <v>275</v>
      </c>
      <c r="BJ345" s="29" t="s">
        <v>275</v>
      </c>
      <c r="BK345" s="29" t="s">
        <v>275</v>
      </c>
      <c r="BL345" s="29" t="s">
        <v>275</v>
      </c>
      <c r="BM345" s="29" t="s">
        <v>275</v>
      </c>
      <c r="BN345" s="29" t="s">
        <v>275</v>
      </c>
      <c r="BO345" s="29" t="s">
        <v>275</v>
      </c>
      <c r="BP345" s="29" t="s">
        <v>275</v>
      </c>
      <c r="BQ345" s="29" t="s">
        <v>275</v>
      </c>
      <c r="BR345" s="29" t="s">
        <v>275</v>
      </c>
      <c r="BS345" s="29" t="s">
        <v>275</v>
      </c>
      <c r="BT345" s="29" t="s">
        <v>275</v>
      </c>
      <c r="BU345" s="29" t="s">
        <v>275</v>
      </c>
      <c r="BV345" s="29" t="s">
        <v>275</v>
      </c>
      <c r="BW345" s="29" t="s">
        <v>275</v>
      </c>
      <c r="BX345" s="29" t="s">
        <v>275</v>
      </c>
      <c r="BY345" s="27" t="s">
        <v>1176</v>
      </c>
      <c r="BZ345" s="27" t="s">
        <v>1197</v>
      </c>
      <c r="CA345" s="27" t="s">
        <v>1044</v>
      </c>
    </row>
    <row r="346" spans="1:79">
      <c r="A346" s="27" t="s">
        <v>1198</v>
      </c>
      <c r="B346" s="27" t="s">
        <v>1199</v>
      </c>
      <c r="C346" s="27" t="s">
        <v>274</v>
      </c>
      <c r="D346" s="27" t="s">
        <v>321</v>
      </c>
      <c r="E346" s="27" t="s">
        <v>282</v>
      </c>
      <c r="F346" s="29">
        <v>1.64</v>
      </c>
      <c r="G346" s="29">
        <v>2.0299999999999998</v>
      </c>
      <c r="H346" s="29">
        <v>2.44</v>
      </c>
      <c r="I346" s="29">
        <v>2.2799999999999998</v>
      </c>
      <c r="J346" s="29">
        <v>2.5099999999999998</v>
      </c>
      <c r="K346" s="29">
        <v>2.78</v>
      </c>
      <c r="L346" s="29">
        <v>2.88</v>
      </c>
      <c r="M346" s="29">
        <v>2.4500000000000002</v>
      </c>
      <c r="N346" s="29">
        <v>2.06</v>
      </c>
      <c r="O346" s="29">
        <v>1.94</v>
      </c>
      <c r="P346" s="29">
        <v>1.68</v>
      </c>
      <c r="Q346" s="29">
        <v>1.73</v>
      </c>
      <c r="R346" s="29">
        <v>2</v>
      </c>
      <c r="S346" s="29">
        <v>2.08</v>
      </c>
      <c r="T346" s="29">
        <v>2.2599999999999998</v>
      </c>
      <c r="U346" s="29">
        <v>2.93</v>
      </c>
      <c r="V346" s="29">
        <v>2.84</v>
      </c>
      <c r="W346" s="29">
        <v>4.2</v>
      </c>
      <c r="X346" s="29">
        <v>5.01</v>
      </c>
      <c r="Y346" s="29">
        <v>4.59</v>
      </c>
      <c r="Z346" s="29">
        <v>4.01</v>
      </c>
      <c r="AA346" s="29">
        <v>3.59</v>
      </c>
      <c r="AB346" s="30">
        <v>1.33</v>
      </c>
      <c r="AC346" s="30">
        <v>1.2</v>
      </c>
      <c r="AD346" s="30">
        <v>1.2</v>
      </c>
      <c r="AE346" s="30">
        <v>1.42</v>
      </c>
      <c r="AF346" s="30">
        <v>3.23</v>
      </c>
      <c r="AG346" s="30">
        <v>4.49</v>
      </c>
      <c r="AH346" s="30">
        <v>3.37</v>
      </c>
      <c r="AI346" s="30">
        <v>2.74</v>
      </c>
      <c r="AJ346" s="30">
        <v>3.33</v>
      </c>
      <c r="AK346" s="30">
        <v>3.11</v>
      </c>
      <c r="AL346" s="30">
        <v>3.07</v>
      </c>
      <c r="AM346" s="30">
        <v>4.1100000000000003</v>
      </c>
      <c r="AN346" s="30">
        <v>5.26</v>
      </c>
      <c r="AO346" s="30">
        <v>5.08</v>
      </c>
      <c r="AP346" s="30">
        <v>5.6</v>
      </c>
      <c r="AQ346" s="30">
        <v>7.33</v>
      </c>
      <c r="AR346" s="30">
        <v>10.56</v>
      </c>
      <c r="AS346" s="30">
        <v>11.51</v>
      </c>
      <c r="AT346" s="30">
        <v>7.78</v>
      </c>
      <c r="AU346" s="30">
        <v>7.13</v>
      </c>
      <c r="AV346" s="30">
        <v>14.54</v>
      </c>
      <c r="AW346" s="31">
        <v>23.5</v>
      </c>
      <c r="AX346" s="31">
        <v>21.15</v>
      </c>
      <c r="AY346" s="31">
        <v>16.53</v>
      </c>
      <c r="AZ346" s="31">
        <v>13.28</v>
      </c>
      <c r="BA346" s="31">
        <v>12.31</v>
      </c>
      <c r="BB346" s="29" t="s">
        <v>275</v>
      </c>
      <c r="BC346" s="29" t="s">
        <v>275</v>
      </c>
      <c r="BD346" s="29" t="s">
        <v>275</v>
      </c>
      <c r="BE346" s="29" t="s">
        <v>275</v>
      </c>
      <c r="BF346" s="29" t="s">
        <v>275</v>
      </c>
      <c r="BG346" s="29" t="s">
        <v>275</v>
      </c>
      <c r="BH346" s="29" t="s">
        <v>275</v>
      </c>
      <c r="BI346" s="29" t="s">
        <v>275</v>
      </c>
      <c r="BJ346" s="29" t="s">
        <v>275</v>
      </c>
      <c r="BK346" s="29" t="s">
        <v>275</v>
      </c>
      <c r="BL346" s="29" t="s">
        <v>275</v>
      </c>
      <c r="BM346" s="29" t="s">
        <v>275</v>
      </c>
      <c r="BN346" s="29" t="s">
        <v>275</v>
      </c>
      <c r="BO346" s="29" t="s">
        <v>275</v>
      </c>
      <c r="BP346" s="29" t="s">
        <v>275</v>
      </c>
      <c r="BQ346" s="29" t="s">
        <v>275</v>
      </c>
      <c r="BR346" s="29" t="s">
        <v>275</v>
      </c>
      <c r="BS346" s="29" t="s">
        <v>275</v>
      </c>
      <c r="BT346" s="29" t="s">
        <v>275</v>
      </c>
      <c r="BU346" s="29" t="s">
        <v>275</v>
      </c>
      <c r="BV346" s="29" t="s">
        <v>275</v>
      </c>
      <c r="BW346" s="29" t="s">
        <v>275</v>
      </c>
      <c r="BX346" s="29" t="s">
        <v>275</v>
      </c>
      <c r="BY346" s="27" t="s">
        <v>1176</v>
      </c>
      <c r="BZ346" s="27" t="s">
        <v>1200</v>
      </c>
      <c r="CA346" s="27" t="s">
        <v>1044</v>
      </c>
    </row>
    <row r="347" spans="1:79">
      <c r="A347" s="27" t="s">
        <v>1201</v>
      </c>
      <c r="B347" s="27" t="s">
        <v>1202</v>
      </c>
      <c r="C347" s="27" t="s">
        <v>274</v>
      </c>
      <c r="D347" s="27" t="s">
        <v>321</v>
      </c>
      <c r="E347" s="27" t="s">
        <v>282</v>
      </c>
      <c r="F347" s="29">
        <v>0.37</v>
      </c>
      <c r="G347" s="29">
        <v>0.4</v>
      </c>
      <c r="H347" s="29">
        <v>0.46</v>
      </c>
      <c r="I347" s="29">
        <v>0.54</v>
      </c>
      <c r="J347" s="29">
        <v>0.56999999999999995</v>
      </c>
      <c r="K347" s="29">
        <v>0.66</v>
      </c>
      <c r="L347" s="29">
        <v>0.79</v>
      </c>
      <c r="M347" s="29">
        <v>0.81</v>
      </c>
      <c r="N347" s="29">
        <v>0.7</v>
      </c>
      <c r="O347" s="29">
        <v>0.56000000000000005</v>
      </c>
      <c r="P347" s="29">
        <v>0.53</v>
      </c>
      <c r="Q347" s="29">
        <v>0.55000000000000004</v>
      </c>
      <c r="R347" s="29">
        <v>0.52</v>
      </c>
      <c r="S347" s="29">
        <v>0.53</v>
      </c>
      <c r="T347" s="29">
        <v>0.43</v>
      </c>
      <c r="U347" s="29">
        <v>0.37</v>
      </c>
      <c r="V347" s="29">
        <v>0.31</v>
      </c>
      <c r="W347" s="29">
        <v>0.32</v>
      </c>
      <c r="X347" s="29">
        <v>0.61</v>
      </c>
      <c r="Y347" s="29">
        <v>0.73</v>
      </c>
      <c r="Z347" s="29">
        <v>0.94</v>
      </c>
      <c r="AA347" s="29">
        <v>0.84</v>
      </c>
      <c r="AB347" s="30">
        <v>0.02</v>
      </c>
      <c r="AC347" s="30">
        <v>0.01</v>
      </c>
      <c r="AD347" s="30">
        <v>0.01</v>
      </c>
      <c r="AE347" s="30">
        <v>0</v>
      </c>
      <c r="AF347" s="30">
        <v>0</v>
      </c>
      <c r="AG347" s="30">
        <v>0</v>
      </c>
      <c r="AH347" s="30">
        <v>0</v>
      </c>
      <c r="AI347" s="30">
        <v>0</v>
      </c>
      <c r="AJ347" s="30">
        <v>0</v>
      </c>
      <c r="AK347" s="30">
        <v>0</v>
      </c>
      <c r="AL347" s="30">
        <v>0</v>
      </c>
      <c r="AM347" s="30">
        <v>0</v>
      </c>
      <c r="AN347" s="30">
        <v>0</v>
      </c>
      <c r="AO347" s="30">
        <v>0</v>
      </c>
      <c r="AP347" s="30">
        <v>0</v>
      </c>
      <c r="AQ347" s="30">
        <v>0</v>
      </c>
      <c r="AR347" s="30">
        <v>0</v>
      </c>
      <c r="AS347" s="30">
        <v>0</v>
      </c>
      <c r="AT347" s="30">
        <v>0</v>
      </c>
      <c r="AU347" s="30">
        <v>0</v>
      </c>
      <c r="AV347" s="30">
        <v>0</v>
      </c>
      <c r="AW347" s="31">
        <v>0.08</v>
      </c>
      <c r="AX347" s="31">
        <v>0.13</v>
      </c>
      <c r="AY347" s="31">
        <v>0.14000000000000001</v>
      </c>
      <c r="AZ347" s="31">
        <v>0.14000000000000001</v>
      </c>
      <c r="BA347" s="31">
        <v>0.15</v>
      </c>
      <c r="BB347" s="29" t="s">
        <v>275</v>
      </c>
      <c r="BC347" s="29" t="s">
        <v>275</v>
      </c>
      <c r="BD347" s="29" t="s">
        <v>275</v>
      </c>
      <c r="BE347" s="29" t="s">
        <v>275</v>
      </c>
      <c r="BF347" s="29" t="s">
        <v>275</v>
      </c>
      <c r="BG347" s="29" t="s">
        <v>275</v>
      </c>
      <c r="BH347" s="29" t="s">
        <v>275</v>
      </c>
      <c r="BI347" s="29" t="s">
        <v>275</v>
      </c>
      <c r="BJ347" s="29" t="s">
        <v>275</v>
      </c>
      <c r="BK347" s="29" t="s">
        <v>275</v>
      </c>
      <c r="BL347" s="29" t="s">
        <v>275</v>
      </c>
      <c r="BM347" s="29" t="s">
        <v>275</v>
      </c>
      <c r="BN347" s="29" t="s">
        <v>275</v>
      </c>
      <c r="BO347" s="29" t="s">
        <v>275</v>
      </c>
      <c r="BP347" s="29" t="s">
        <v>275</v>
      </c>
      <c r="BQ347" s="29" t="s">
        <v>275</v>
      </c>
      <c r="BR347" s="29" t="s">
        <v>275</v>
      </c>
      <c r="BS347" s="29" t="s">
        <v>275</v>
      </c>
      <c r="BT347" s="29" t="s">
        <v>275</v>
      </c>
      <c r="BU347" s="29" t="s">
        <v>275</v>
      </c>
      <c r="BV347" s="29" t="s">
        <v>275</v>
      </c>
      <c r="BW347" s="29" t="s">
        <v>275</v>
      </c>
      <c r="BX347" s="29" t="s">
        <v>275</v>
      </c>
      <c r="BY347" s="27" t="s">
        <v>1176</v>
      </c>
      <c r="BZ347" s="27" t="s">
        <v>1203</v>
      </c>
      <c r="CA347" s="27" t="s">
        <v>1044</v>
      </c>
    </row>
    <row r="348" spans="1:79">
      <c r="A348" s="27" t="s">
        <v>1204</v>
      </c>
      <c r="B348" s="27" t="s">
        <v>1205</v>
      </c>
      <c r="C348" s="27" t="s">
        <v>274</v>
      </c>
      <c r="D348" s="27" t="s">
        <v>321</v>
      </c>
      <c r="E348" s="27" t="s">
        <v>282</v>
      </c>
      <c r="F348" s="29">
        <v>1.27</v>
      </c>
      <c r="G348" s="29">
        <v>1.63</v>
      </c>
      <c r="H348" s="29">
        <v>1.97</v>
      </c>
      <c r="I348" s="29">
        <v>1.74</v>
      </c>
      <c r="J348" s="29">
        <v>1.94</v>
      </c>
      <c r="K348" s="29">
        <v>2.12</v>
      </c>
      <c r="L348" s="29">
        <v>2.09</v>
      </c>
      <c r="M348" s="29">
        <v>1.64</v>
      </c>
      <c r="N348" s="29">
        <v>1.36</v>
      </c>
      <c r="O348" s="29">
        <v>1.38</v>
      </c>
      <c r="P348" s="29">
        <v>1.1499999999999999</v>
      </c>
      <c r="Q348" s="29">
        <v>1.18</v>
      </c>
      <c r="R348" s="29">
        <v>1.48</v>
      </c>
      <c r="S348" s="29">
        <v>1.56</v>
      </c>
      <c r="T348" s="29">
        <v>1.83</v>
      </c>
      <c r="U348" s="29">
        <v>2.56</v>
      </c>
      <c r="V348" s="29">
        <v>2.5299999999999998</v>
      </c>
      <c r="W348" s="29">
        <v>3.88</v>
      </c>
      <c r="X348" s="29">
        <v>4.4000000000000004</v>
      </c>
      <c r="Y348" s="29">
        <v>3.86</v>
      </c>
      <c r="Z348" s="29">
        <v>3.07</v>
      </c>
      <c r="AA348" s="29">
        <v>2.75</v>
      </c>
      <c r="AB348" s="30">
        <v>1.31</v>
      </c>
      <c r="AC348" s="30">
        <v>1.19</v>
      </c>
      <c r="AD348" s="30">
        <v>1.19</v>
      </c>
      <c r="AE348" s="30">
        <v>1.41</v>
      </c>
      <c r="AF348" s="30">
        <v>3.23</v>
      </c>
      <c r="AG348" s="30">
        <v>4.49</v>
      </c>
      <c r="AH348" s="30">
        <v>3.37</v>
      </c>
      <c r="AI348" s="30">
        <v>2.74</v>
      </c>
      <c r="AJ348" s="30">
        <v>3.33</v>
      </c>
      <c r="AK348" s="30">
        <v>3.11</v>
      </c>
      <c r="AL348" s="30">
        <v>3.07</v>
      </c>
      <c r="AM348" s="30">
        <v>4.1100000000000003</v>
      </c>
      <c r="AN348" s="30">
        <v>5.26</v>
      </c>
      <c r="AO348" s="30">
        <v>5.08</v>
      </c>
      <c r="AP348" s="30">
        <v>5.6</v>
      </c>
      <c r="AQ348" s="30">
        <v>7.33</v>
      </c>
      <c r="AR348" s="30">
        <v>10.56</v>
      </c>
      <c r="AS348" s="30">
        <v>11.51</v>
      </c>
      <c r="AT348" s="30">
        <v>7.78</v>
      </c>
      <c r="AU348" s="30">
        <v>7.13</v>
      </c>
      <c r="AV348" s="30">
        <v>14.54</v>
      </c>
      <c r="AW348" s="31">
        <v>23.43</v>
      </c>
      <c r="AX348" s="31">
        <v>21.02</v>
      </c>
      <c r="AY348" s="31">
        <v>16.39</v>
      </c>
      <c r="AZ348" s="31">
        <v>13.15</v>
      </c>
      <c r="BA348" s="31">
        <v>12.16</v>
      </c>
      <c r="BB348" s="29" t="s">
        <v>275</v>
      </c>
      <c r="BC348" s="29" t="s">
        <v>275</v>
      </c>
      <c r="BD348" s="29" t="s">
        <v>275</v>
      </c>
      <c r="BE348" s="29" t="s">
        <v>275</v>
      </c>
      <c r="BF348" s="29" t="s">
        <v>275</v>
      </c>
      <c r="BG348" s="29" t="s">
        <v>275</v>
      </c>
      <c r="BH348" s="29" t="s">
        <v>275</v>
      </c>
      <c r="BI348" s="29" t="s">
        <v>275</v>
      </c>
      <c r="BJ348" s="29" t="s">
        <v>275</v>
      </c>
      <c r="BK348" s="29" t="s">
        <v>275</v>
      </c>
      <c r="BL348" s="29" t="s">
        <v>275</v>
      </c>
      <c r="BM348" s="29" t="s">
        <v>275</v>
      </c>
      <c r="BN348" s="29" t="s">
        <v>275</v>
      </c>
      <c r="BO348" s="29" t="s">
        <v>275</v>
      </c>
      <c r="BP348" s="29" t="s">
        <v>275</v>
      </c>
      <c r="BQ348" s="29" t="s">
        <v>275</v>
      </c>
      <c r="BR348" s="29" t="s">
        <v>275</v>
      </c>
      <c r="BS348" s="29" t="s">
        <v>275</v>
      </c>
      <c r="BT348" s="29" t="s">
        <v>275</v>
      </c>
      <c r="BU348" s="29" t="s">
        <v>275</v>
      </c>
      <c r="BV348" s="29" t="s">
        <v>275</v>
      </c>
      <c r="BW348" s="29" t="s">
        <v>275</v>
      </c>
      <c r="BX348" s="29" t="s">
        <v>275</v>
      </c>
      <c r="BY348" s="27" t="s">
        <v>1176</v>
      </c>
      <c r="BZ348" s="27" t="s">
        <v>1206</v>
      </c>
      <c r="CA348" s="27" t="s">
        <v>1044</v>
      </c>
    </row>
    <row r="349" spans="1:79">
      <c r="A349" s="27" t="s">
        <v>1207</v>
      </c>
      <c r="B349" s="27" t="s">
        <v>1208</v>
      </c>
      <c r="C349" s="27" t="s">
        <v>274</v>
      </c>
      <c r="D349" s="27" t="s">
        <v>321</v>
      </c>
      <c r="E349" s="27" t="s">
        <v>282</v>
      </c>
      <c r="F349" s="29">
        <v>0.02</v>
      </c>
      <c r="G349" s="29">
        <v>0.06</v>
      </c>
      <c r="H349" s="29">
        <v>0.13</v>
      </c>
      <c r="I349" s="29">
        <v>0.11</v>
      </c>
      <c r="J349" s="29">
        <v>0.13</v>
      </c>
      <c r="K349" s="29">
        <v>0.15</v>
      </c>
      <c r="L349" s="29">
        <v>0.14000000000000001</v>
      </c>
      <c r="M349" s="29">
        <v>0.11</v>
      </c>
      <c r="N349" s="29">
        <v>0.06</v>
      </c>
      <c r="O349" s="29">
        <v>0</v>
      </c>
      <c r="P349" s="29">
        <v>0</v>
      </c>
      <c r="Q349" s="29">
        <v>0</v>
      </c>
      <c r="R349" s="29">
        <v>0</v>
      </c>
      <c r="S349" s="29">
        <v>0</v>
      </c>
      <c r="T349" s="29">
        <v>0</v>
      </c>
      <c r="U349" s="29">
        <v>0</v>
      </c>
      <c r="V349" s="29">
        <v>0</v>
      </c>
      <c r="W349" s="29">
        <v>0</v>
      </c>
      <c r="X349" s="29">
        <v>0.9</v>
      </c>
      <c r="Y349" s="29">
        <v>0.72</v>
      </c>
      <c r="Z349" s="29">
        <v>0.3</v>
      </c>
      <c r="AA349" s="29">
        <v>0.14000000000000001</v>
      </c>
      <c r="AB349" s="30">
        <v>0</v>
      </c>
      <c r="AC349" s="30">
        <v>0</v>
      </c>
      <c r="AD349" s="30">
        <v>0</v>
      </c>
      <c r="AE349" s="30">
        <v>0</v>
      </c>
      <c r="AF349" s="30">
        <v>0</v>
      </c>
      <c r="AG349" s="30">
        <v>0</v>
      </c>
      <c r="AH349" s="30">
        <v>0</v>
      </c>
      <c r="AI349" s="30">
        <v>0</v>
      </c>
      <c r="AJ349" s="30">
        <v>0</v>
      </c>
      <c r="AK349" s="30">
        <v>0</v>
      </c>
      <c r="AL349" s="30">
        <v>0</v>
      </c>
      <c r="AM349" s="30">
        <v>0</v>
      </c>
      <c r="AN349" s="30">
        <v>0</v>
      </c>
      <c r="AO349" s="30">
        <v>0</v>
      </c>
      <c r="AP349" s="30">
        <v>0</v>
      </c>
      <c r="AQ349" s="30">
        <v>0</v>
      </c>
      <c r="AR349" s="30">
        <v>0</v>
      </c>
      <c r="AS349" s="30">
        <v>0</v>
      </c>
      <c r="AT349" s="30">
        <v>0</v>
      </c>
      <c r="AU349" s="30">
        <v>0</v>
      </c>
      <c r="AV349" s="30">
        <v>0</v>
      </c>
      <c r="AW349" s="31">
        <v>0</v>
      </c>
      <c r="AX349" s="31">
        <v>0</v>
      </c>
      <c r="AY349" s="31">
        <v>0</v>
      </c>
      <c r="AZ349" s="31">
        <v>0</v>
      </c>
      <c r="BA349" s="31">
        <v>0</v>
      </c>
      <c r="BB349" s="29" t="s">
        <v>275</v>
      </c>
      <c r="BC349" s="29" t="s">
        <v>275</v>
      </c>
      <c r="BD349" s="29" t="s">
        <v>275</v>
      </c>
      <c r="BE349" s="29" t="s">
        <v>275</v>
      </c>
      <c r="BF349" s="29" t="s">
        <v>275</v>
      </c>
      <c r="BG349" s="29" t="s">
        <v>275</v>
      </c>
      <c r="BH349" s="29" t="s">
        <v>275</v>
      </c>
      <c r="BI349" s="29" t="s">
        <v>275</v>
      </c>
      <c r="BJ349" s="29" t="s">
        <v>275</v>
      </c>
      <c r="BK349" s="29" t="s">
        <v>275</v>
      </c>
      <c r="BL349" s="29" t="s">
        <v>275</v>
      </c>
      <c r="BM349" s="29" t="s">
        <v>275</v>
      </c>
      <c r="BN349" s="29" t="s">
        <v>275</v>
      </c>
      <c r="BO349" s="29" t="s">
        <v>275</v>
      </c>
      <c r="BP349" s="29" t="s">
        <v>275</v>
      </c>
      <c r="BQ349" s="29" t="s">
        <v>275</v>
      </c>
      <c r="BR349" s="29" t="s">
        <v>275</v>
      </c>
      <c r="BS349" s="29" t="s">
        <v>275</v>
      </c>
      <c r="BT349" s="29" t="s">
        <v>275</v>
      </c>
      <c r="BU349" s="29" t="s">
        <v>275</v>
      </c>
      <c r="BV349" s="29" t="s">
        <v>275</v>
      </c>
      <c r="BW349" s="29" t="s">
        <v>275</v>
      </c>
      <c r="BX349" s="29" t="s">
        <v>275</v>
      </c>
      <c r="BY349" s="27" t="s">
        <v>1176</v>
      </c>
      <c r="BZ349" s="27" t="s">
        <v>1209</v>
      </c>
      <c r="CA349" s="27" t="s">
        <v>1044</v>
      </c>
    </row>
    <row r="350" spans="1:79">
      <c r="A350" s="27" t="s">
        <v>1210</v>
      </c>
      <c r="B350" s="27" t="s">
        <v>1211</v>
      </c>
      <c r="C350" s="27" t="s">
        <v>274</v>
      </c>
      <c r="D350" s="27" t="s">
        <v>321</v>
      </c>
      <c r="E350" s="27" t="s">
        <v>282</v>
      </c>
      <c r="F350" s="29">
        <v>1.21</v>
      </c>
      <c r="G350" s="29">
        <v>1.77</v>
      </c>
      <c r="H350" s="29">
        <v>1.6</v>
      </c>
      <c r="I350" s="29">
        <v>1.33</v>
      </c>
      <c r="J350" s="29">
        <v>1.4</v>
      </c>
      <c r="K350" s="29">
        <v>1.3</v>
      </c>
      <c r="L350" s="29">
        <v>0.86</v>
      </c>
      <c r="M350" s="29">
        <v>0.68</v>
      </c>
      <c r="N350" s="29">
        <v>0.85</v>
      </c>
      <c r="O350" s="29">
        <v>0.87</v>
      </c>
      <c r="P350" s="29">
        <v>0.91</v>
      </c>
      <c r="Q350" s="29">
        <v>0.97</v>
      </c>
      <c r="R350" s="29">
        <v>0.75</v>
      </c>
      <c r="S350" s="29">
        <v>0.79</v>
      </c>
      <c r="T350" s="29">
        <v>0.85</v>
      </c>
      <c r="U350" s="29">
        <v>3.04</v>
      </c>
      <c r="V350" s="29">
        <v>3.92</v>
      </c>
      <c r="W350" s="29">
        <v>2.89</v>
      </c>
      <c r="X350" s="29">
        <v>2.29</v>
      </c>
      <c r="Y350" s="29">
        <v>1.57</v>
      </c>
      <c r="Z350" s="29">
        <v>1.5</v>
      </c>
      <c r="AA350" s="29">
        <v>1.51</v>
      </c>
      <c r="AB350" s="30">
        <v>0.76</v>
      </c>
      <c r="AC350" s="30">
        <v>0.53</v>
      </c>
      <c r="AD350" s="30">
        <v>0.6</v>
      </c>
      <c r="AE350" s="30">
        <v>0.74</v>
      </c>
      <c r="AF350" s="30">
        <v>1.57</v>
      </c>
      <c r="AG350" s="30">
        <v>1.73</v>
      </c>
      <c r="AH350" s="30">
        <v>2.4</v>
      </c>
      <c r="AI350" s="30">
        <v>2.41</v>
      </c>
      <c r="AJ350" s="30">
        <v>2.33</v>
      </c>
      <c r="AK350" s="30">
        <v>1.83</v>
      </c>
      <c r="AL350" s="30">
        <v>1.53</v>
      </c>
      <c r="AM350" s="30">
        <v>1.95</v>
      </c>
      <c r="AN350" s="30">
        <v>2.29</v>
      </c>
      <c r="AO350" s="30">
        <v>2.0499999999999998</v>
      </c>
      <c r="AP350" s="30">
        <v>2.5499999999999998</v>
      </c>
      <c r="AQ350" s="30">
        <v>2.89</v>
      </c>
      <c r="AR350" s="30">
        <v>3.96</v>
      </c>
      <c r="AS350" s="30">
        <v>4.49</v>
      </c>
      <c r="AT350" s="30">
        <v>2.84</v>
      </c>
      <c r="AU350" s="30">
        <v>2.4</v>
      </c>
      <c r="AV350" s="30">
        <v>6</v>
      </c>
      <c r="AW350" s="31">
        <v>10.36</v>
      </c>
      <c r="AX350" s="31">
        <v>11.54</v>
      </c>
      <c r="AY350" s="31">
        <v>9.6</v>
      </c>
      <c r="AZ350" s="31">
        <v>8.93</v>
      </c>
      <c r="BA350" s="31">
        <v>9.7899999999999991</v>
      </c>
      <c r="BB350" s="29" t="s">
        <v>275</v>
      </c>
      <c r="BC350" s="29" t="s">
        <v>275</v>
      </c>
      <c r="BD350" s="29" t="s">
        <v>275</v>
      </c>
      <c r="BE350" s="29" t="s">
        <v>275</v>
      </c>
      <c r="BF350" s="29" t="s">
        <v>275</v>
      </c>
      <c r="BG350" s="29" t="s">
        <v>275</v>
      </c>
      <c r="BH350" s="29" t="s">
        <v>275</v>
      </c>
      <c r="BI350" s="29" t="s">
        <v>275</v>
      </c>
      <c r="BJ350" s="29" t="s">
        <v>275</v>
      </c>
      <c r="BK350" s="29" t="s">
        <v>275</v>
      </c>
      <c r="BL350" s="29" t="s">
        <v>275</v>
      </c>
      <c r="BM350" s="29" t="s">
        <v>275</v>
      </c>
      <c r="BN350" s="29" t="s">
        <v>275</v>
      </c>
      <c r="BO350" s="29" t="s">
        <v>275</v>
      </c>
      <c r="BP350" s="29" t="s">
        <v>275</v>
      </c>
      <c r="BQ350" s="29" t="s">
        <v>275</v>
      </c>
      <c r="BR350" s="29" t="s">
        <v>275</v>
      </c>
      <c r="BS350" s="29" t="s">
        <v>275</v>
      </c>
      <c r="BT350" s="29" t="s">
        <v>275</v>
      </c>
      <c r="BU350" s="29" t="s">
        <v>275</v>
      </c>
      <c r="BV350" s="29" t="s">
        <v>275</v>
      </c>
      <c r="BW350" s="29" t="s">
        <v>275</v>
      </c>
      <c r="BX350" s="29" t="s">
        <v>275</v>
      </c>
      <c r="BY350" s="27" t="s">
        <v>1176</v>
      </c>
      <c r="BZ350" s="27" t="s">
        <v>1212</v>
      </c>
      <c r="CA350" s="27" t="s">
        <v>1044</v>
      </c>
    </row>
    <row r="351" spans="1:79">
      <c r="A351" s="27" t="s">
        <v>1213</v>
      </c>
      <c r="B351" s="27" t="s">
        <v>1214</v>
      </c>
      <c r="C351" s="27" t="s">
        <v>274</v>
      </c>
      <c r="D351" s="27" t="s">
        <v>321</v>
      </c>
      <c r="E351" s="27" t="s">
        <v>282</v>
      </c>
      <c r="F351" s="29">
        <v>1.64</v>
      </c>
      <c r="G351" s="29">
        <v>2.0299999999999998</v>
      </c>
      <c r="H351" s="29">
        <v>2.44</v>
      </c>
      <c r="I351" s="29">
        <v>2.2799999999999998</v>
      </c>
      <c r="J351" s="29">
        <v>2.5099999999999998</v>
      </c>
      <c r="K351" s="29">
        <v>2.78</v>
      </c>
      <c r="L351" s="29">
        <v>2.88</v>
      </c>
      <c r="M351" s="29">
        <v>2.4500000000000002</v>
      </c>
      <c r="N351" s="29">
        <v>2.06</v>
      </c>
      <c r="O351" s="29">
        <v>1.94</v>
      </c>
      <c r="P351" s="29">
        <v>1.68</v>
      </c>
      <c r="Q351" s="29">
        <v>1.73</v>
      </c>
      <c r="R351" s="29">
        <v>2</v>
      </c>
      <c r="S351" s="29">
        <v>2.08</v>
      </c>
      <c r="T351" s="29">
        <v>2.2599999999999998</v>
      </c>
      <c r="U351" s="29">
        <v>2.93</v>
      </c>
      <c r="V351" s="29">
        <v>2.84</v>
      </c>
      <c r="W351" s="29">
        <v>4.2</v>
      </c>
      <c r="X351" s="29">
        <v>5.01</v>
      </c>
      <c r="Y351" s="29">
        <v>4.59</v>
      </c>
      <c r="Z351" s="29">
        <v>4.01</v>
      </c>
      <c r="AA351" s="29">
        <v>3.59</v>
      </c>
      <c r="AB351" s="30">
        <v>2.09</v>
      </c>
      <c r="AC351" s="30">
        <v>1.73</v>
      </c>
      <c r="AD351" s="30">
        <v>1.8</v>
      </c>
      <c r="AE351" s="30">
        <v>2.16</v>
      </c>
      <c r="AF351" s="30">
        <v>4.8</v>
      </c>
      <c r="AG351" s="30">
        <v>6.23</v>
      </c>
      <c r="AH351" s="30">
        <v>5.77</v>
      </c>
      <c r="AI351" s="30">
        <v>5.14</v>
      </c>
      <c r="AJ351" s="30">
        <v>5.66</v>
      </c>
      <c r="AK351" s="30">
        <v>4.9400000000000004</v>
      </c>
      <c r="AL351" s="30">
        <v>4.5999999999999996</v>
      </c>
      <c r="AM351" s="30">
        <v>6.06</v>
      </c>
      <c r="AN351" s="30">
        <v>7.55</v>
      </c>
      <c r="AO351" s="30">
        <v>7.13</v>
      </c>
      <c r="AP351" s="30">
        <v>8.15</v>
      </c>
      <c r="AQ351" s="30">
        <v>10.220000000000001</v>
      </c>
      <c r="AR351" s="30">
        <v>14.52</v>
      </c>
      <c r="AS351" s="30">
        <v>16</v>
      </c>
      <c r="AT351" s="30">
        <v>10.63</v>
      </c>
      <c r="AU351" s="30">
        <v>9.5299999999999994</v>
      </c>
      <c r="AV351" s="30">
        <v>20.54</v>
      </c>
      <c r="AW351" s="31">
        <v>33.869999999999997</v>
      </c>
      <c r="AX351" s="31">
        <v>32.69</v>
      </c>
      <c r="AY351" s="31">
        <v>26.13</v>
      </c>
      <c r="AZ351" s="31">
        <v>22.22</v>
      </c>
      <c r="BA351" s="31">
        <v>22.1</v>
      </c>
      <c r="BB351" s="29" t="s">
        <v>275</v>
      </c>
      <c r="BC351" s="29" t="s">
        <v>275</v>
      </c>
      <c r="BD351" s="29" t="s">
        <v>275</v>
      </c>
      <c r="BE351" s="29" t="s">
        <v>275</v>
      </c>
      <c r="BF351" s="29" t="s">
        <v>275</v>
      </c>
      <c r="BG351" s="29" t="s">
        <v>275</v>
      </c>
      <c r="BH351" s="29" t="s">
        <v>275</v>
      </c>
      <c r="BI351" s="29" t="s">
        <v>275</v>
      </c>
      <c r="BJ351" s="29" t="s">
        <v>275</v>
      </c>
      <c r="BK351" s="29" t="s">
        <v>275</v>
      </c>
      <c r="BL351" s="29" t="s">
        <v>275</v>
      </c>
      <c r="BM351" s="29" t="s">
        <v>275</v>
      </c>
      <c r="BN351" s="29" t="s">
        <v>275</v>
      </c>
      <c r="BO351" s="29" t="s">
        <v>275</v>
      </c>
      <c r="BP351" s="29" t="s">
        <v>275</v>
      </c>
      <c r="BQ351" s="29" t="s">
        <v>275</v>
      </c>
      <c r="BR351" s="29" t="s">
        <v>275</v>
      </c>
      <c r="BS351" s="29" t="s">
        <v>275</v>
      </c>
      <c r="BT351" s="29" t="s">
        <v>275</v>
      </c>
      <c r="BU351" s="29" t="s">
        <v>275</v>
      </c>
      <c r="BV351" s="29" t="s">
        <v>275</v>
      </c>
      <c r="BW351" s="29" t="s">
        <v>275</v>
      </c>
      <c r="BX351" s="29" t="s">
        <v>275</v>
      </c>
      <c r="BY351" s="27" t="s">
        <v>1176</v>
      </c>
      <c r="BZ351" s="27" t="s">
        <v>1215</v>
      </c>
      <c r="CA351" s="27" t="s">
        <v>1044</v>
      </c>
    </row>
    <row r="352" spans="1:79">
      <c r="A352" s="28" t="s">
        <v>1072</v>
      </c>
      <c r="B352" s="27"/>
      <c r="C352" s="27"/>
      <c r="D352" s="27"/>
      <c r="E352" s="27"/>
      <c r="F352" s="29"/>
      <c r="G352" s="29"/>
      <c r="H352" s="29"/>
      <c r="I352" s="29"/>
      <c r="J352" s="29"/>
      <c r="K352" s="29"/>
      <c r="L352" s="29"/>
      <c r="M352" s="29"/>
      <c r="N352" s="29"/>
      <c r="O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c r="BK352" s="29"/>
      <c r="BL352" s="29"/>
      <c r="BM352" s="29"/>
      <c r="BN352" s="29"/>
      <c r="BO352" s="29"/>
      <c r="BP352" s="29"/>
      <c r="BQ352" s="29"/>
      <c r="BR352" s="29"/>
      <c r="BS352" s="29"/>
      <c r="BT352" s="29"/>
      <c r="BU352" s="29"/>
      <c r="BV352" s="29"/>
      <c r="BW352" s="29"/>
      <c r="BX352" s="29"/>
      <c r="BY352" s="27"/>
      <c r="BZ352" s="27"/>
      <c r="CA352" s="27"/>
    </row>
    <row r="353" spans="1:79">
      <c r="A353" s="27" t="s">
        <v>1216</v>
      </c>
      <c r="B353" s="27" t="s">
        <v>1217</v>
      </c>
      <c r="C353" s="27" t="s">
        <v>274</v>
      </c>
      <c r="D353" s="27"/>
      <c r="E353" s="27"/>
      <c r="F353" s="29" t="s">
        <v>275</v>
      </c>
      <c r="G353" s="29">
        <v>65.14</v>
      </c>
      <c r="H353" s="29">
        <v>65.67</v>
      </c>
      <c r="I353" s="29">
        <v>57.87</v>
      </c>
      <c r="J353" s="29">
        <v>56.45</v>
      </c>
      <c r="K353" s="29">
        <v>46.73</v>
      </c>
      <c r="L353" s="29">
        <v>34.5</v>
      </c>
      <c r="M353" s="29">
        <v>17.75</v>
      </c>
      <c r="N353" s="29">
        <v>28.32</v>
      </c>
      <c r="O353" s="29">
        <v>31.92</v>
      </c>
      <c r="P353" s="29">
        <v>31.38</v>
      </c>
      <c r="Q353" s="29">
        <v>44.5</v>
      </c>
      <c r="R353" s="29">
        <v>39.36</v>
      </c>
      <c r="S353" s="29">
        <v>31.41</v>
      </c>
      <c r="T353" s="29">
        <v>37.32</v>
      </c>
      <c r="U353" s="29">
        <v>50.26</v>
      </c>
      <c r="V353" s="29">
        <v>49.84</v>
      </c>
      <c r="W353" s="29">
        <v>51.09</v>
      </c>
      <c r="X353" s="29">
        <v>39.82</v>
      </c>
      <c r="Y353" s="29">
        <v>15.99</v>
      </c>
      <c r="Z353" s="29">
        <v>25.04</v>
      </c>
      <c r="AA353" s="29">
        <v>20.11</v>
      </c>
      <c r="AB353" s="30">
        <v>7.7</v>
      </c>
      <c r="AC353" s="30">
        <v>12.6</v>
      </c>
      <c r="AD353" s="30">
        <v>27.1</v>
      </c>
      <c r="AE353" s="30">
        <v>21.1</v>
      </c>
      <c r="AF353" s="30">
        <v>50.9</v>
      </c>
      <c r="AG353" s="30">
        <v>54.3</v>
      </c>
      <c r="AH353" s="30">
        <v>18.8</v>
      </c>
      <c r="AI353" s="30">
        <v>49.6</v>
      </c>
      <c r="AJ353" s="30">
        <v>49.3</v>
      </c>
      <c r="AK353" s="30">
        <v>37</v>
      </c>
      <c r="AL353" s="30">
        <v>24</v>
      </c>
      <c r="AM353" s="30">
        <v>40</v>
      </c>
      <c r="AN353" s="30">
        <v>39.5</v>
      </c>
      <c r="AO353" s="30">
        <v>16.8</v>
      </c>
      <c r="AP353" s="30">
        <v>21.2</v>
      </c>
      <c r="AQ353" s="30">
        <v>28.4</v>
      </c>
      <c r="AR353" s="30">
        <v>35</v>
      </c>
      <c r="AS353" s="30">
        <v>33.5</v>
      </c>
      <c r="AT353" s="30">
        <v>24.8</v>
      </c>
      <c r="AU353" s="30">
        <v>15.3</v>
      </c>
      <c r="AV353" s="30">
        <v>26</v>
      </c>
      <c r="AW353" s="31">
        <v>39.4</v>
      </c>
      <c r="AX353" s="31">
        <v>39.9</v>
      </c>
      <c r="AY353" s="31">
        <v>36.5</v>
      </c>
      <c r="AZ353" s="31">
        <v>34.799999999999997</v>
      </c>
      <c r="BA353" s="31">
        <v>36.4</v>
      </c>
      <c r="BB353" s="29" t="s">
        <v>275</v>
      </c>
      <c r="BC353" s="29" t="s">
        <v>275</v>
      </c>
      <c r="BD353" s="29" t="s">
        <v>275</v>
      </c>
      <c r="BE353" s="29" t="s">
        <v>275</v>
      </c>
      <c r="BF353" s="29" t="s">
        <v>275</v>
      </c>
      <c r="BG353" s="29" t="s">
        <v>275</v>
      </c>
      <c r="BH353" s="29" t="s">
        <v>275</v>
      </c>
      <c r="BI353" s="29" t="s">
        <v>275</v>
      </c>
      <c r="BJ353" s="29" t="s">
        <v>275</v>
      </c>
      <c r="BK353" s="29" t="s">
        <v>275</v>
      </c>
      <c r="BL353" s="29" t="s">
        <v>275</v>
      </c>
      <c r="BM353" s="29" t="s">
        <v>275</v>
      </c>
      <c r="BN353" s="29" t="s">
        <v>275</v>
      </c>
      <c r="BO353" s="29" t="s">
        <v>275</v>
      </c>
      <c r="BP353" s="29" t="s">
        <v>275</v>
      </c>
      <c r="BQ353" s="29" t="s">
        <v>275</v>
      </c>
      <c r="BR353" s="29" t="s">
        <v>275</v>
      </c>
      <c r="BS353" s="29" t="s">
        <v>275</v>
      </c>
      <c r="BT353" s="29" t="s">
        <v>275</v>
      </c>
      <c r="BU353" s="29" t="s">
        <v>275</v>
      </c>
      <c r="BV353" s="29" t="s">
        <v>275</v>
      </c>
      <c r="BW353" s="29" t="s">
        <v>275</v>
      </c>
      <c r="BX353" s="29" t="s">
        <v>275</v>
      </c>
      <c r="BY353" s="27" t="s">
        <v>1176</v>
      </c>
      <c r="BZ353" s="27" t="s">
        <v>1218</v>
      </c>
      <c r="CA353" s="27" t="s">
        <v>1044</v>
      </c>
    </row>
    <row r="354" spans="1:79">
      <c r="A354" s="27" t="s">
        <v>1219</v>
      </c>
      <c r="B354" s="27" t="s">
        <v>1220</v>
      </c>
      <c r="C354" s="27" t="s">
        <v>274</v>
      </c>
      <c r="D354" s="27"/>
      <c r="E354" s="27"/>
      <c r="F354" s="29" t="s">
        <v>275</v>
      </c>
      <c r="G354" s="29">
        <v>15.2</v>
      </c>
      <c r="H354" s="29">
        <v>16.57</v>
      </c>
      <c r="I354" s="29">
        <v>13.7</v>
      </c>
      <c r="J354" s="29">
        <v>13.12</v>
      </c>
      <c r="K354" s="29">
        <v>14.88</v>
      </c>
      <c r="L354" s="29">
        <v>9.8000000000000007</v>
      </c>
      <c r="M354" s="29">
        <v>5.96</v>
      </c>
      <c r="N354" s="29">
        <v>4.3499999999999996</v>
      </c>
      <c r="O354" s="29">
        <v>3.96</v>
      </c>
      <c r="P354" s="29">
        <v>3.49</v>
      </c>
      <c r="Q354" s="29">
        <v>3.27</v>
      </c>
      <c r="R354" s="29">
        <v>3.09</v>
      </c>
      <c r="S354" s="29">
        <v>2.92</v>
      </c>
      <c r="T354" s="29">
        <v>2.74</v>
      </c>
      <c r="U354" s="29">
        <v>4.0199999999999996</v>
      </c>
      <c r="V354" s="29">
        <v>4.38</v>
      </c>
      <c r="W354" s="29">
        <v>4.29</v>
      </c>
      <c r="X354" s="29">
        <v>5.15</v>
      </c>
      <c r="Y354" s="29">
        <v>4.0599999999999996</v>
      </c>
      <c r="Z354" s="29">
        <v>2.77</v>
      </c>
      <c r="AA354" s="29">
        <v>2.83</v>
      </c>
      <c r="AB354" s="30">
        <v>1</v>
      </c>
      <c r="AC354" s="30">
        <v>0.7</v>
      </c>
      <c r="AD354" s="30">
        <v>0.6</v>
      </c>
      <c r="AE354" s="30">
        <v>0.6</v>
      </c>
      <c r="AF354" s="30">
        <v>1.2</v>
      </c>
      <c r="AG354" s="30">
        <v>1.3</v>
      </c>
      <c r="AH354" s="30">
        <v>1.1000000000000001</v>
      </c>
      <c r="AI354" s="30">
        <v>1.1000000000000001</v>
      </c>
      <c r="AJ354" s="30">
        <v>1</v>
      </c>
      <c r="AK354" s="30">
        <v>0.7</v>
      </c>
      <c r="AL354" s="30">
        <v>0.6</v>
      </c>
      <c r="AM354" s="30">
        <v>0.8</v>
      </c>
      <c r="AN354" s="30">
        <v>1</v>
      </c>
      <c r="AO354" s="30">
        <v>1.1000000000000001</v>
      </c>
      <c r="AP354" s="30">
        <v>1.3</v>
      </c>
      <c r="AQ354" s="30">
        <v>1.5</v>
      </c>
      <c r="AR354" s="30">
        <v>1.9</v>
      </c>
      <c r="AS354" s="30">
        <v>2.2999999999999998</v>
      </c>
      <c r="AT354" s="30">
        <v>1.6</v>
      </c>
      <c r="AU354" s="30">
        <v>1.2</v>
      </c>
      <c r="AV354" s="30">
        <v>2.5</v>
      </c>
      <c r="AW354" s="31">
        <v>4.3</v>
      </c>
      <c r="AX354" s="31">
        <v>3.7</v>
      </c>
      <c r="AY354" s="31">
        <v>2.7</v>
      </c>
      <c r="AZ354" s="31">
        <v>2.1</v>
      </c>
      <c r="BA354" s="31">
        <v>2</v>
      </c>
      <c r="BB354" s="29" t="s">
        <v>275</v>
      </c>
      <c r="BC354" s="29" t="s">
        <v>275</v>
      </c>
      <c r="BD354" s="29" t="s">
        <v>275</v>
      </c>
      <c r="BE354" s="29" t="s">
        <v>275</v>
      </c>
      <c r="BF354" s="29" t="s">
        <v>275</v>
      </c>
      <c r="BG354" s="29" t="s">
        <v>275</v>
      </c>
      <c r="BH354" s="29" t="s">
        <v>275</v>
      </c>
      <c r="BI354" s="29" t="s">
        <v>275</v>
      </c>
      <c r="BJ354" s="29" t="s">
        <v>275</v>
      </c>
      <c r="BK354" s="29" t="s">
        <v>275</v>
      </c>
      <c r="BL354" s="29" t="s">
        <v>275</v>
      </c>
      <c r="BM354" s="29" t="s">
        <v>275</v>
      </c>
      <c r="BN354" s="29" t="s">
        <v>275</v>
      </c>
      <c r="BO354" s="29" t="s">
        <v>275</v>
      </c>
      <c r="BP354" s="29" t="s">
        <v>275</v>
      </c>
      <c r="BQ354" s="29" t="s">
        <v>275</v>
      </c>
      <c r="BR354" s="29" t="s">
        <v>275</v>
      </c>
      <c r="BS354" s="29" t="s">
        <v>275</v>
      </c>
      <c r="BT354" s="29" t="s">
        <v>275</v>
      </c>
      <c r="BU354" s="29" t="s">
        <v>275</v>
      </c>
      <c r="BV354" s="29" t="s">
        <v>275</v>
      </c>
      <c r="BW354" s="29" t="s">
        <v>275</v>
      </c>
      <c r="BX354" s="29" t="s">
        <v>275</v>
      </c>
      <c r="BY354" s="27" t="s">
        <v>1047</v>
      </c>
      <c r="BZ354" s="27" t="s">
        <v>1221</v>
      </c>
      <c r="CA354" s="27" t="s">
        <v>1044</v>
      </c>
    </row>
    <row r="355" spans="1:79">
      <c r="A355" s="27" t="s">
        <v>1222</v>
      </c>
      <c r="B355" s="27" t="s">
        <v>1223</v>
      </c>
      <c r="C355" s="27" t="s">
        <v>274</v>
      </c>
      <c r="D355" s="27"/>
      <c r="E355" s="27"/>
      <c r="F355" s="29" t="s">
        <v>275</v>
      </c>
      <c r="G355" s="29">
        <v>8</v>
      </c>
      <c r="H355" s="29">
        <v>9.6999999999999993</v>
      </c>
      <c r="I355" s="29">
        <v>8.39</v>
      </c>
      <c r="J355" s="29">
        <v>8.15</v>
      </c>
      <c r="K355" s="29">
        <v>9.7799999999999994</v>
      </c>
      <c r="L355" s="29">
        <v>7.28</v>
      </c>
      <c r="M355" s="29">
        <v>4.5</v>
      </c>
      <c r="N355" s="29">
        <v>3.02</v>
      </c>
      <c r="O355" s="29">
        <v>2.73</v>
      </c>
      <c r="P355" s="29">
        <v>2.2599999999999998</v>
      </c>
      <c r="Q355" s="29">
        <v>2.09</v>
      </c>
      <c r="R355" s="29">
        <v>2.25</v>
      </c>
      <c r="S355" s="29">
        <v>2.12</v>
      </c>
      <c r="T355" s="29">
        <v>1.99</v>
      </c>
      <c r="U355" s="29">
        <v>1.97</v>
      </c>
      <c r="V355" s="29">
        <v>1.84</v>
      </c>
      <c r="W355" s="29">
        <v>2.54</v>
      </c>
      <c r="X355" s="29">
        <v>3.15</v>
      </c>
      <c r="Y355" s="29">
        <v>2.71</v>
      </c>
      <c r="Z355" s="29">
        <v>1.91</v>
      </c>
      <c r="AA355" s="29">
        <v>1.94</v>
      </c>
      <c r="AB355" s="30">
        <v>1</v>
      </c>
      <c r="AC355" s="30">
        <v>0.7</v>
      </c>
      <c r="AD355" s="30">
        <v>0.6</v>
      </c>
      <c r="AE355" s="30">
        <v>0.6</v>
      </c>
      <c r="AF355" s="30">
        <v>1.2</v>
      </c>
      <c r="AG355" s="30">
        <v>1.3</v>
      </c>
      <c r="AH355" s="30">
        <v>1.1000000000000001</v>
      </c>
      <c r="AI355" s="30">
        <v>1.1000000000000001</v>
      </c>
      <c r="AJ355" s="30">
        <v>1</v>
      </c>
      <c r="AK355" s="30">
        <v>0.7</v>
      </c>
      <c r="AL355" s="30">
        <v>0.6</v>
      </c>
      <c r="AM355" s="30">
        <v>0.8</v>
      </c>
      <c r="AN355" s="30">
        <v>1</v>
      </c>
      <c r="AO355" s="30">
        <v>1.1000000000000001</v>
      </c>
      <c r="AP355" s="30">
        <v>1.3</v>
      </c>
      <c r="AQ355" s="30">
        <v>1.5</v>
      </c>
      <c r="AR355" s="30">
        <v>1.9</v>
      </c>
      <c r="AS355" s="30">
        <v>2.2999999999999998</v>
      </c>
      <c r="AT355" s="30">
        <v>1.6</v>
      </c>
      <c r="AU355" s="30">
        <v>1.2</v>
      </c>
      <c r="AV355" s="30">
        <v>2.5</v>
      </c>
      <c r="AW355" s="31">
        <v>4.3</v>
      </c>
      <c r="AX355" s="31">
        <v>3.7</v>
      </c>
      <c r="AY355" s="31">
        <v>2.7</v>
      </c>
      <c r="AZ355" s="31">
        <v>2.1</v>
      </c>
      <c r="BA355" s="31">
        <v>2</v>
      </c>
      <c r="BB355" s="29" t="s">
        <v>275</v>
      </c>
      <c r="BC355" s="29" t="s">
        <v>275</v>
      </c>
      <c r="BD355" s="29" t="s">
        <v>275</v>
      </c>
      <c r="BE355" s="29" t="s">
        <v>275</v>
      </c>
      <c r="BF355" s="29" t="s">
        <v>275</v>
      </c>
      <c r="BG355" s="29" t="s">
        <v>275</v>
      </c>
      <c r="BH355" s="29" t="s">
        <v>275</v>
      </c>
      <c r="BI355" s="29" t="s">
        <v>275</v>
      </c>
      <c r="BJ355" s="29" t="s">
        <v>275</v>
      </c>
      <c r="BK355" s="29" t="s">
        <v>275</v>
      </c>
      <c r="BL355" s="29" t="s">
        <v>275</v>
      </c>
      <c r="BM355" s="29" t="s">
        <v>275</v>
      </c>
      <c r="BN355" s="29" t="s">
        <v>275</v>
      </c>
      <c r="BO355" s="29" t="s">
        <v>275</v>
      </c>
      <c r="BP355" s="29" t="s">
        <v>275</v>
      </c>
      <c r="BQ355" s="29" t="s">
        <v>275</v>
      </c>
      <c r="BR355" s="29" t="s">
        <v>275</v>
      </c>
      <c r="BS355" s="29" t="s">
        <v>275</v>
      </c>
      <c r="BT355" s="29" t="s">
        <v>275</v>
      </c>
      <c r="BU355" s="29" t="s">
        <v>275</v>
      </c>
      <c r="BV355" s="29" t="s">
        <v>275</v>
      </c>
      <c r="BW355" s="29" t="s">
        <v>275</v>
      </c>
      <c r="BX355" s="29" t="s">
        <v>275</v>
      </c>
      <c r="BY355" s="27" t="s">
        <v>1047</v>
      </c>
      <c r="BZ355" s="27" t="s">
        <v>1224</v>
      </c>
      <c r="CA355" s="27" t="s">
        <v>1044</v>
      </c>
    </row>
    <row r="356" spans="1:79">
      <c r="A356" s="27" t="s">
        <v>1225</v>
      </c>
      <c r="B356" s="27" t="s">
        <v>1226</v>
      </c>
      <c r="C356" s="27" t="s">
        <v>274</v>
      </c>
      <c r="D356" s="27"/>
      <c r="E356" s="27"/>
      <c r="F356" s="29" t="s">
        <v>275</v>
      </c>
      <c r="G356" s="29">
        <v>5.29</v>
      </c>
      <c r="H356" s="29">
        <v>5.32</v>
      </c>
      <c r="I356" s="29">
        <v>4.24</v>
      </c>
      <c r="J356" s="29">
        <v>4.1399999999999997</v>
      </c>
      <c r="K356" s="29">
        <v>4.17</v>
      </c>
      <c r="L356" s="29">
        <v>3.32</v>
      </c>
      <c r="M356" s="29">
        <v>2.19</v>
      </c>
      <c r="N356" s="29">
        <v>1.49</v>
      </c>
      <c r="O356" s="29">
        <v>1.1399999999999999</v>
      </c>
      <c r="P356" s="29">
        <v>0.92</v>
      </c>
      <c r="Q356" s="29">
        <v>0.82</v>
      </c>
      <c r="R356" s="29">
        <v>0.77</v>
      </c>
      <c r="S356" s="29">
        <v>0.73</v>
      </c>
      <c r="T356" s="29">
        <v>0.67</v>
      </c>
      <c r="U356" s="29">
        <v>1.05</v>
      </c>
      <c r="V356" s="29">
        <v>1.1100000000000001</v>
      </c>
      <c r="W356" s="29">
        <v>1.24</v>
      </c>
      <c r="X356" s="29">
        <v>2.15</v>
      </c>
      <c r="Y356" s="29">
        <v>1.38</v>
      </c>
      <c r="Z356" s="29">
        <v>1.01</v>
      </c>
      <c r="AA356" s="29">
        <v>0.96</v>
      </c>
      <c r="AB356" s="30">
        <v>0.3</v>
      </c>
      <c r="AC356" s="30">
        <v>0.2</v>
      </c>
      <c r="AD356" s="30">
        <v>0.2</v>
      </c>
      <c r="AE356" s="30">
        <v>0.2</v>
      </c>
      <c r="AF356" s="30">
        <v>0.5</v>
      </c>
      <c r="AG356" s="30">
        <v>0.5</v>
      </c>
      <c r="AH356" s="30">
        <v>0.6</v>
      </c>
      <c r="AI356" s="30">
        <v>0.5</v>
      </c>
      <c r="AJ356" s="30">
        <v>0.5</v>
      </c>
      <c r="AK356" s="30">
        <v>0.4</v>
      </c>
      <c r="AL356" s="30">
        <v>0.4</v>
      </c>
      <c r="AM356" s="30">
        <v>0.4</v>
      </c>
      <c r="AN356" s="30">
        <v>0.5</v>
      </c>
      <c r="AO356" s="30">
        <v>0.5</v>
      </c>
      <c r="AP356" s="30">
        <v>0.5</v>
      </c>
      <c r="AQ356" s="30">
        <v>0.6</v>
      </c>
      <c r="AR356" s="30">
        <v>0.8</v>
      </c>
      <c r="AS356" s="30">
        <v>1</v>
      </c>
      <c r="AT356" s="30">
        <v>0.6</v>
      </c>
      <c r="AU356" s="30">
        <v>0.5</v>
      </c>
      <c r="AV356" s="30">
        <v>1.2</v>
      </c>
      <c r="AW356" s="31">
        <v>1.9</v>
      </c>
      <c r="AX356" s="31">
        <v>1.7</v>
      </c>
      <c r="AY356" s="31">
        <v>1.3</v>
      </c>
      <c r="AZ356" s="31">
        <v>1</v>
      </c>
      <c r="BA356" s="31">
        <v>1</v>
      </c>
      <c r="BB356" s="29" t="s">
        <v>275</v>
      </c>
      <c r="BC356" s="29" t="s">
        <v>275</v>
      </c>
      <c r="BD356" s="29" t="s">
        <v>275</v>
      </c>
      <c r="BE356" s="29" t="s">
        <v>275</v>
      </c>
      <c r="BF356" s="29" t="s">
        <v>275</v>
      </c>
      <c r="BG356" s="29" t="s">
        <v>275</v>
      </c>
      <c r="BH356" s="29" t="s">
        <v>275</v>
      </c>
      <c r="BI356" s="29" t="s">
        <v>275</v>
      </c>
      <c r="BJ356" s="29" t="s">
        <v>275</v>
      </c>
      <c r="BK356" s="29" t="s">
        <v>275</v>
      </c>
      <c r="BL356" s="29" t="s">
        <v>275</v>
      </c>
      <c r="BM356" s="29" t="s">
        <v>275</v>
      </c>
      <c r="BN356" s="29" t="s">
        <v>275</v>
      </c>
      <c r="BO356" s="29" t="s">
        <v>275</v>
      </c>
      <c r="BP356" s="29" t="s">
        <v>275</v>
      </c>
      <c r="BQ356" s="29" t="s">
        <v>275</v>
      </c>
      <c r="BR356" s="29" t="s">
        <v>275</v>
      </c>
      <c r="BS356" s="29" t="s">
        <v>275</v>
      </c>
      <c r="BT356" s="29" t="s">
        <v>275</v>
      </c>
      <c r="BU356" s="29" t="s">
        <v>275</v>
      </c>
      <c r="BV356" s="29" t="s">
        <v>275</v>
      </c>
      <c r="BW356" s="29" t="s">
        <v>275</v>
      </c>
      <c r="BX356" s="29" t="s">
        <v>275</v>
      </c>
      <c r="BY356" s="27" t="s">
        <v>1047</v>
      </c>
      <c r="BZ356" s="27" t="s">
        <v>1227</v>
      </c>
      <c r="CA356" s="27" t="s">
        <v>1044</v>
      </c>
    </row>
    <row r="357" spans="1:79">
      <c r="A357" s="28" t="s">
        <v>1026</v>
      </c>
      <c r="B357" s="27"/>
      <c r="C357" s="27"/>
      <c r="D357" s="27"/>
      <c r="E357" s="27"/>
      <c r="F357" s="29"/>
      <c r="G357" s="29"/>
      <c r="H357" s="29"/>
      <c r="I357" s="29"/>
      <c r="J357" s="29"/>
      <c r="K357" s="29"/>
      <c r="L357" s="29"/>
      <c r="M357" s="29"/>
      <c r="N357" s="29"/>
      <c r="O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c r="BK357" s="29"/>
      <c r="BL357" s="29"/>
      <c r="BM357" s="29"/>
      <c r="BN357" s="29"/>
      <c r="BO357" s="29"/>
      <c r="BP357" s="29"/>
      <c r="BQ357" s="29"/>
      <c r="BR357" s="29"/>
      <c r="BS357" s="29"/>
      <c r="BT357" s="29"/>
      <c r="BU357" s="29"/>
      <c r="BV357" s="29"/>
      <c r="BW357" s="29"/>
      <c r="BX357" s="29"/>
      <c r="BY357" s="27"/>
      <c r="BZ357" s="27"/>
      <c r="CA357" s="27"/>
    </row>
    <row r="358" spans="1:79">
      <c r="A358" s="27" t="s">
        <v>1228</v>
      </c>
      <c r="B358" s="27" t="s">
        <v>1229</v>
      </c>
      <c r="C358" s="27" t="s">
        <v>274</v>
      </c>
      <c r="D358" s="27"/>
      <c r="E358" s="27"/>
      <c r="F358" s="29" t="s">
        <v>275</v>
      </c>
      <c r="G358" s="29">
        <v>11.14</v>
      </c>
      <c r="H358" s="29">
        <v>11.33</v>
      </c>
      <c r="I358" s="29">
        <v>9.64</v>
      </c>
      <c r="J358" s="29">
        <v>9.31</v>
      </c>
      <c r="K358" s="29">
        <v>9.5399999999999991</v>
      </c>
      <c r="L358" s="29">
        <v>8.26</v>
      </c>
      <c r="M358" s="29">
        <v>6.81</v>
      </c>
      <c r="N358" s="29">
        <v>6.86</v>
      </c>
      <c r="O358" s="29">
        <v>7.49</v>
      </c>
      <c r="P358" s="29">
        <v>7.32</v>
      </c>
      <c r="Q358" s="29">
        <v>7.14</v>
      </c>
      <c r="R358" s="29">
        <v>7.01</v>
      </c>
      <c r="S358" s="29">
        <v>6.46</v>
      </c>
      <c r="T358" s="29">
        <v>6.46</v>
      </c>
      <c r="U358" s="29">
        <v>7.18</v>
      </c>
      <c r="V358" s="29">
        <v>7.24</v>
      </c>
      <c r="W358" s="29">
        <v>8.5299999999999994</v>
      </c>
      <c r="X358" s="29">
        <v>6.94</v>
      </c>
      <c r="Y358" s="29">
        <v>4.87</v>
      </c>
      <c r="Z358" s="29">
        <v>4.47</v>
      </c>
      <c r="AA358" s="29">
        <v>4.37</v>
      </c>
      <c r="AB358" s="30">
        <v>1.8</v>
      </c>
      <c r="AC358" s="30">
        <v>1.5</v>
      </c>
      <c r="AD358" s="30">
        <v>1.4</v>
      </c>
      <c r="AE358" s="30">
        <v>1.6</v>
      </c>
      <c r="AF358" s="30">
        <v>3.6</v>
      </c>
      <c r="AG358" s="30">
        <v>4.0999999999999996</v>
      </c>
      <c r="AH358" s="30">
        <v>2</v>
      </c>
      <c r="AI358" s="30">
        <v>1.7</v>
      </c>
      <c r="AJ358" s="30">
        <v>1.8</v>
      </c>
      <c r="AK358" s="30">
        <v>1.5</v>
      </c>
      <c r="AL358" s="30">
        <v>1.2</v>
      </c>
      <c r="AM358" s="30">
        <v>1.5</v>
      </c>
      <c r="AN358" s="30">
        <v>1.8</v>
      </c>
      <c r="AO358" s="30">
        <v>1.7</v>
      </c>
      <c r="AP358" s="30">
        <v>2.1</v>
      </c>
      <c r="AQ358" s="30">
        <v>2.9</v>
      </c>
      <c r="AR358" s="30">
        <v>4</v>
      </c>
      <c r="AS358" s="30">
        <v>4.0999999999999996</v>
      </c>
      <c r="AT358" s="30">
        <v>2.6</v>
      </c>
      <c r="AU358" s="30">
        <v>2.1</v>
      </c>
      <c r="AV358" s="30">
        <v>3.6</v>
      </c>
      <c r="AW358" s="31">
        <v>6.1</v>
      </c>
      <c r="AX358" s="31">
        <v>5.5</v>
      </c>
      <c r="AY358" s="31">
        <v>4.4000000000000004</v>
      </c>
      <c r="AZ358" s="31">
        <v>3.7</v>
      </c>
      <c r="BA358" s="31">
        <v>3.6</v>
      </c>
      <c r="BB358" s="29" t="s">
        <v>275</v>
      </c>
      <c r="BC358" s="29" t="s">
        <v>275</v>
      </c>
      <c r="BD358" s="29" t="s">
        <v>275</v>
      </c>
      <c r="BE358" s="29" t="s">
        <v>275</v>
      </c>
      <c r="BF358" s="29" t="s">
        <v>275</v>
      </c>
      <c r="BG358" s="29" t="s">
        <v>275</v>
      </c>
      <c r="BH358" s="29" t="s">
        <v>275</v>
      </c>
      <c r="BI358" s="29" t="s">
        <v>275</v>
      </c>
      <c r="BJ358" s="29" t="s">
        <v>275</v>
      </c>
      <c r="BK358" s="29" t="s">
        <v>275</v>
      </c>
      <c r="BL358" s="29" t="s">
        <v>275</v>
      </c>
      <c r="BM358" s="29" t="s">
        <v>275</v>
      </c>
      <c r="BN358" s="29" t="s">
        <v>275</v>
      </c>
      <c r="BO358" s="29" t="s">
        <v>275</v>
      </c>
      <c r="BP358" s="29" t="s">
        <v>275</v>
      </c>
      <c r="BQ358" s="29" t="s">
        <v>275</v>
      </c>
      <c r="BR358" s="29" t="s">
        <v>275</v>
      </c>
      <c r="BS358" s="29" t="s">
        <v>275</v>
      </c>
      <c r="BT358" s="29" t="s">
        <v>275</v>
      </c>
      <c r="BU358" s="29" t="s">
        <v>275</v>
      </c>
      <c r="BV358" s="29" t="s">
        <v>275</v>
      </c>
      <c r="BW358" s="29" t="s">
        <v>275</v>
      </c>
      <c r="BX358" s="29" t="s">
        <v>275</v>
      </c>
      <c r="BY358" s="27" t="s">
        <v>1047</v>
      </c>
      <c r="BZ358" s="27" t="s">
        <v>1230</v>
      </c>
      <c r="CA358" s="27" t="s">
        <v>1044</v>
      </c>
    </row>
    <row r="359" spans="1:79">
      <c r="A359" s="27" t="s">
        <v>1231</v>
      </c>
      <c r="B359" s="27" t="s">
        <v>1232</v>
      </c>
      <c r="C359" s="27" t="s">
        <v>274</v>
      </c>
      <c r="D359" s="27"/>
      <c r="E359" s="27"/>
      <c r="F359" s="29" t="s">
        <v>275</v>
      </c>
      <c r="G359" s="29">
        <v>9.0500000000000007</v>
      </c>
      <c r="H359" s="29">
        <v>10.050000000000001</v>
      </c>
      <c r="I359" s="29">
        <v>8.8699999999999992</v>
      </c>
      <c r="J359" s="29">
        <v>9.4600000000000009</v>
      </c>
      <c r="K359" s="29">
        <v>6.54</v>
      </c>
      <c r="L359" s="29">
        <v>4.92</v>
      </c>
      <c r="M359" s="29">
        <v>2.6</v>
      </c>
      <c r="N359" s="29">
        <v>4.2699999999999996</v>
      </c>
      <c r="O359" s="29">
        <v>4.32</v>
      </c>
      <c r="P359" s="29">
        <v>4.05</v>
      </c>
      <c r="Q359" s="29">
        <v>7.17</v>
      </c>
      <c r="R359" s="29">
        <v>6.73</v>
      </c>
      <c r="S359" s="29">
        <v>5.14</v>
      </c>
      <c r="T359" s="29">
        <v>6.7</v>
      </c>
      <c r="U359" s="29">
        <v>6.91</v>
      </c>
      <c r="V359" s="29">
        <v>5.76</v>
      </c>
      <c r="W359" s="29">
        <v>7.26</v>
      </c>
      <c r="X359" s="29">
        <v>7.5</v>
      </c>
      <c r="Y359" s="29">
        <v>3.72</v>
      </c>
      <c r="Z359" s="29">
        <v>5.15</v>
      </c>
      <c r="AA359" s="29">
        <v>5.43</v>
      </c>
      <c r="AB359" s="30">
        <v>3</v>
      </c>
      <c r="AC359" s="30">
        <v>6.7</v>
      </c>
      <c r="AD359" s="30">
        <v>18</v>
      </c>
      <c r="AE359" s="30">
        <v>11.1</v>
      </c>
      <c r="AF359" s="30">
        <v>19.600000000000001</v>
      </c>
      <c r="AG359" s="30">
        <v>20.7</v>
      </c>
      <c r="AH359" s="30">
        <v>6.8</v>
      </c>
      <c r="AI359" s="30">
        <v>31.1</v>
      </c>
      <c r="AJ359" s="30">
        <v>31.9</v>
      </c>
      <c r="AK359" s="30">
        <v>24.8</v>
      </c>
      <c r="AL359" s="30">
        <v>17</v>
      </c>
      <c r="AM359" s="30">
        <v>29.7</v>
      </c>
      <c r="AN359" s="30">
        <v>25.3</v>
      </c>
      <c r="AO359" s="30">
        <v>8.1999999999999993</v>
      </c>
      <c r="AP359" s="30">
        <v>9</v>
      </c>
      <c r="AQ359" s="30">
        <v>9.8000000000000007</v>
      </c>
      <c r="AR359" s="30">
        <v>9.8000000000000007</v>
      </c>
      <c r="AS359" s="30">
        <v>8.8000000000000007</v>
      </c>
      <c r="AT359" s="30">
        <v>9.1999999999999993</v>
      </c>
      <c r="AU359" s="30">
        <v>6.5</v>
      </c>
      <c r="AV359" s="30">
        <v>6.9</v>
      </c>
      <c r="AW359" s="31">
        <v>7.4</v>
      </c>
      <c r="AX359" s="31">
        <v>7.8</v>
      </c>
      <c r="AY359" s="31">
        <v>8.1999999999999993</v>
      </c>
      <c r="AZ359" s="31">
        <v>8.6</v>
      </c>
      <c r="BA359" s="31">
        <v>9</v>
      </c>
      <c r="BB359" s="29" t="s">
        <v>275</v>
      </c>
      <c r="BC359" s="29" t="s">
        <v>275</v>
      </c>
      <c r="BD359" s="29" t="s">
        <v>275</v>
      </c>
      <c r="BE359" s="29" t="s">
        <v>275</v>
      </c>
      <c r="BF359" s="29" t="s">
        <v>275</v>
      </c>
      <c r="BG359" s="29" t="s">
        <v>275</v>
      </c>
      <c r="BH359" s="29" t="s">
        <v>275</v>
      </c>
      <c r="BI359" s="29" t="s">
        <v>275</v>
      </c>
      <c r="BJ359" s="29" t="s">
        <v>275</v>
      </c>
      <c r="BK359" s="29" t="s">
        <v>275</v>
      </c>
      <c r="BL359" s="29" t="s">
        <v>275</v>
      </c>
      <c r="BM359" s="29" t="s">
        <v>275</v>
      </c>
      <c r="BN359" s="29" t="s">
        <v>275</v>
      </c>
      <c r="BO359" s="29" t="s">
        <v>275</v>
      </c>
      <c r="BP359" s="29" t="s">
        <v>275</v>
      </c>
      <c r="BQ359" s="29" t="s">
        <v>275</v>
      </c>
      <c r="BR359" s="29" t="s">
        <v>275</v>
      </c>
      <c r="BS359" s="29" t="s">
        <v>275</v>
      </c>
      <c r="BT359" s="29" t="s">
        <v>275</v>
      </c>
      <c r="BU359" s="29" t="s">
        <v>275</v>
      </c>
      <c r="BV359" s="29" t="s">
        <v>275</v>
      </c>
      <c r="BW359" s="29" t="s">
        <v>275</v>
      </c>
      <c r="BX359" s="29" t="s">
        <v>275</v>
      </c>
      <c r="BY359" s="27" t="s">
        <v>1047</v>
      </c>
      <c r="BZ359" s="27" t="s">
        <v>1233</v>
      </c>
      <c r="CA359" s="27" t="s">
        <v>1044</v>
      </c>
    </row>
    <row r="360" spans="1:79" ht="24">
      <c r="A360" s="26" t="s">
        <v>1234</v>
      </c>
      <c r="B360" s="27"/>
      <c r="C360" s="27"/>
      <c r="D360" s="27"/>
      <c r="E360" s="27"/>
      <c r="F360" s="29"/>
      <c r="G360" s="29"/>
      <c r="H360" s="29"/>
      <c r="I360" s="29"/>
      <c r="J360" s="29"/>
      <c r="K360" s="29"/>
      <c r="L360" s="29"/>
      <c r="M360" s="29"/>
      <c r="N360" s="29"/>
      <c r="O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c r="BK360" s="29"/>
      <c r="BL360" s="29"/>
      <c r="BM360" s="29"/>
      <c r="BN360" s="29"/>
      <c r="BO360" s="29"/>
      <c r="BP360" s="29"/>
      <c r="BQ360" s="29"/>
      <c r="BR360" s="29"/>
      <c r="BS360" s="29"/>
      <c r="BT360" s="29"/>
      <c r="BU360" s="29"/>
      <c r="BV360" s="29"/>
      <c r="BW360" s="29"/>
      <c r="BX360" s="29"/>
      <c r="BY360" s="27"/>
      <c r="BZ360" s="27"/>
      <c r="CA360" s="27"/>
    </row>
    <row r="361" spans="1:79">
      <c r="A361" s="28" t="s">
        <v>271</v>
      </c>
      <c r="B361" s="27"/>
      <c r="C361" s="27"/>
      <c r="D361" s="27"/>
      <c r="E361" s="27"/>
      <c r="F361" s="29"/>
      <c r="G361" s="29"/>
      <c r="H361" s="29"/>
      <c r="I361" s="29"/>
      <c r="J361" s="29"/>
      <c r="K361" s="29"/>
      <c r="L361" s="29"/>
      <c r="M361" s="29"/>
      <c r="N361" s="29"/>
      <c r="O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c r="BK361" s="29"/>
      <c r="BL361" s="29"/>
      <c r="BM361" s="29"/>
      <c r="BN361" s="29"/>
      <c r="BO361" s="29"/>
      <c r="BP361" s="29"/>
      <c r="BQ361" s="29"/>
      <c r="BR361" s="29"/>
      <c r="BS361" s="29"/>
      <c r="BT361" s="29"/>
      <c r="BU361" s="29"/>
      <c r="BV361" s="29"/>
      <c r="BW361" s="29"/>
      <c r="BX361" s="29"/>
      <c r="BY361" s="27"/>
      <c r="BZ361" s="27"/>
      <c r="CA361" s="27"/>
    </row>
    <row r="362" spans="1:79">
      <c r="A362" s="27" t="s">
        <v>877</v>
      </c>
      <c r="B362" s="27" t="s">
        <v>878</v>
      </c>
      <c r="C362" s="27" t="s">
        <v>274</v>
      </c>
      <c r="D362" s="27" t="s">
        <v>321</v>
      </c>
      <c r="E362" s="27" t="s">
        <v>643</v>
      </c>
      <c r="F362" s="29">
        <v>15.02</v>
      </c>
      <c r="G362" s="29">
        <v>18.010000000000002</v>
      </c>
      <c r="H362" s="29">
        <v>16.690000000000001</v>
      </c>
      <c r="I362" s="29">
        <v>19</v>
      </c>
      <c r="J362" s="29">
        <v>22.35</v>
      </c>
      <c r="K362" s="29">
        <v>20.77</v>
      </c>
      <c r="L362" s="29">
        <v>31.16</v>
      </c>
      <c r="M362" s="29">
        <v>43.71</v>
      </c>
      <c r="N362" s="29">
        <v>56.35</v>
      </c>
      <c r="O362" s="29">
        <v>57.86</v>
      </c>
      <c r="P362" s="29">
        <v>59.86</v>
      </c>
      <c r="Q362" s="29">
        <v>67.400000000000006</v>
      </c>
      <c r="R362" s="29">
        <v>73.489999999999995</v>
      </c>
      <c r="S362" s="29">
        <v>80.790000000000006</v>
      </c>
      <c r="T362" s="29">
        <v>91.98</v>
      </c>
      <c r="U362" s="29">
        <v>119.58</v>
      </c>
      <c r="V362" s="29">
        <v>124.43</v>
      </c>
      <c r="W362" s="29">
        <v>132.37</v>
      </c>
      <c r="X362" s="29">
        <v>127.54</v>
      </c>
      <c r="Y362" s="29">
        <v>136.03</v>
      </c>
      <c r="Z362" s="29">
        <v>169.52</v>
      </c>
      <c r="AA362" s="29">
        <v>146.41999999999999</v>
      </c>
      <c r="AB362" s="29">
        <v>160.96</v>
      </c>
      <c r="AC362" s="29">
        <v>194.91</v>
      </c>
      <c r="AD362" s="29">
        <v>256.05</v>
      </c>
      <c r="AE362" s="29">
        <v>285.26</v>
      </c>
      <c r="AF362" s="29">
        <v>329.11</v>
      </c>
      <c r="AG362" s="29">
        <v>382.8</v>
      </c>
      <c r="AH362" s="29">
        <v>432.91</v>
      </c>
      <c r="AI362" s="29">
        <v>363.93</v>
      </c>
      <c r="AJ362" s="29">
        <v>463.83</v>
      </c>
      <c r="AK362" s="29">
        <v>587.21</v>
      </c>
      <c r="AL362" s="29">
        <v>603.66</v>
      </c>
      <c r="AM362" s="29">
        <v>618.39</v>
      </c>
      <c r="AN362" s="29">
        <v>613.4</v>
      </c>
      <c r="AO362" s="29">
        <v>543.08000000000004</v>
      </c>
      <c r="AP362" s="29">
        <v>511.93</v>
      </c>
      <c r="AQ362" s="29">
        <v>580.30999999999995</v>
      </c>
      <c r="AR362" s="29">
        <v>626.27</v>
      </c>
      <c r="AS362" s="29">
        <v>556.66999999999996</v>
      </c>
      <c r="AT362" s="29">
        <v>517.91</v>
      </c>
      <c r="AU362" s="29">
        <v>650.01</v>
      </c>
      <c r="AV362" s="30">
        <v>642.55999999999995</v>
      </c>
      <c r="AW362" s="31">
        <v>623.63</v>
      </c>
      <c r="AX362" s="31">
        <v>704.39</v>
      </c>
      <c r="AY362" s="31">
        <v>783.34</v>
      </c>
      <c r="AZ362" s="31">
        <v>846.68</v>
      </c>
      <c r="BA362" s="31">
        <v>875.23</v>
      </c>
      <c r="BB362" s="29" t="s">
        <v>275</v>
      </c>
      <c r="BC362" s="29" t="s">
        <v>275</v>
      </c>
      <c r="BD362" s="29" t="s">
        <v>275</v>
      </c>
      <c r="BE362" s="29" t="s">
        <v>275</v>
      </c>
      <c r="BF362" s="29" t="s">
        <v>275</v>
      </c>
      <c r="BG362" s="29" t="s">
        <v>275</v>
      </c>
      <c r="BH362" s="29" t="s">
        <v>275</v>
      </c>
      <c r="BI362" s="29" t="s">
        <v>275</v>
      </c>
      <c r="BJ362" s="29" t="s">
        <v>275</v>
      </c>
      <c r="BK362" s="29" t="s">
        <v>275</v>
      </c>
      <c r="BL362" s="29" t="s">
        <v>275</v>
      </c>
      <c r="BM362" s="29" t="s">
        <v>275</v>
      </c>
      <c r="BN362" s="29" t="s">
        <v>275</v>
      </c>
      <c r="BO362" s="29" t="s">
        <v>275</v>
      </c>
      <c r="BP362" s="29" t="s">
        <v>275</v>
      </c>
      <c r="BQ362" s="29" t="s">
        <v>275</v>
      </c>
      <c r="BR362" s="29" t="s">
        <v>275</v>
      </c>
      <c r="BS362" s="29" t="s">
        <v>275</v>
      </c>
      <c r="BT362" s="29" t="s">
        <v>275</v>
      </c>
      <c r="BU362" s="29" t="s">
        <v>275</v>
      </c>
      <c r="BV362" s="29" t="s">
        <v>275</v>
      </c>
      <c r="BW362" s="29" t="s">
        <v>275</v>
      </c>
      <c r="BX362" s="29" t="s">
        <v>275</v>
      </c>
      <c r="BY362" s="27" t="s">
        <v>655</v>
      </c>
      <c r="BZ362" s="27" t="s">
        <v>879</v>
      </c>
      <c r="CA362" s="27" t="s">
        <v>876</v>
      </c>
    </row>
    <row r="363" spans="1:79">
      <c r="A363" s="27" t="s">
        <v>880</v>
      </c>
      <c r="B363" s="27" t="s">
        <v>881</v>
      </c>
      <c r="C363" s="27" t="s">
        <v>274</v>
      </c>
      <c r="D363" s="27" t="s">
        <v>321</v>
      </c>
      <c r="E363" s="27" t="s">
        <v>643</v>
      </c>
      <c r="F363" s="29">
        <v>-21.58</v>
      </c>
      <c r="G363" s="29">
        <v>-24.22</v>
      </c>
      <c r="H363" s="29">
        <v>-23.05</v>
      </c>
      <c r="I363" s="29">
        <v>-23.38</v>
      </c>
      <c r="J363" s="29">
        <v>-24.63</v>
      </c>
      <c r="K363" s="29">
        <v>-23.03</v>
      </c>
      <c r="L363" s="29">
        <v>-29.03</v>
      </c>
      <c r="M363" s="29">
        <v>-37.729999999999997</v>
      </c>
      <c r="N363" s="29">
        <v>-46.94</v>
      </c>
      <c r="O363" s="29">
        <v>-55.45</v>
      </c>
      <c r="P363" s="29">
        <v>-63.55</v>
      </c>
      <c r="Q363" s="29">
        <v>-74.55</v>
      </c>
      <c r="R363" s="29">
        <v>-74.930000000000007</v>
      </c>
      <c r="S363" s="29">
        <v>-78.11</v>
      </c>
      <c r="T363" s="29">
        <v>-95.84</v>
      </c>
      <c r="U363" s="29">
        <v>-126.58</v>
      </c>
      <c r="V363" s="29">
        <v>-141.77000000000001</v>
      </c>
      <c r="W363" s="29">
        <v>-139.11000000000001</v>
      </c>
      <c r="X363" s="29">
        <v>-87.93</v>
      </c>
      <c r="Y363" s="29">
        <v>-110.58</v>
      </c>
      <c r="Z363" s="29">
        <v>-154.13</v>
      </c>
      <c r="AA363" s="29">
        <v>-137.01</v>
      </c>
      <c r="AB363" s="29">
        <v>-146.54</v>
      </c>
      <c r="AC363" s="29">
        <v>-172.77</v>
      </c>
      <c r="AD363" s="29">
        <v>-216.88</v>
      </c>
      <c r="AE363" s="29">
        <v>-252.77</v>
      </c>
      <c r="AF363" s="29">
        <v>-304.60000000000002</v>
      </c>
      <c r="AG363" s="29">
        <v>-350.37</v>
      </c>
      <c r="AH363" s="29">
        <v>-421.16</v>
      </c>
      <c r="AI363" s="29">
        <v>-315.88</v>
      </c>
      <c r="AJ363" s="29">
        <v>-415.9</v>
      </c>
      <c r="AK363" s="29">
        <v>-559.20000000000005</v>
      </c>
      <c r="AL363" s="29">
        <v>-555.08000000000004</v>
      </c>
      <c r="AM363" s="29">
        <v>-538.13</v>
      </c>
      <c r="AN363" s="29">
        <v>-527.25</v>
      </c>
      <c r="AO363" s="29">
        <v>-422.81</v>
      </c>
      <c r="AP363" s="29">
        <v>-395.46</v>
      </c>
      <c r="AQ363" s="29">
        <v>-466.72</v>
      </c>
      <c r="AR363" s="29">
        <v>-516.17999999999995</v>
      </c>
      <c r="AS363" s="29">
        <v>-476.86</v>
      </c>
      <c r="AT363" s="29">
        <v>-437.3</v>
      </c>
      <c r="AU363" s="29">
        <v>-573.80999999999995</v>
      </c>
      <c r="AV363" s="30">
        <v>-638.04</v>
      </c>
      <c r="AW363" s="31">
        <v>-591.5</v>
      </c>
      <c r="AX363" s="31">
        <v>-655.53</v>
      </c>
      <c r="AY363" s="31">
        <v>-723.09</v>
      </c>
      <c r="AZ363" s="31">
        <v>-779.38</v>
      </c>
      <c r="BA363" s="31">
        <v>-808.28</v>
      </c>
      <c r="BB363" s="29" t="s">
        <v>275</v>
      </c>
      <c r="BC363" s="29" t="s">
        <v>275</v>
      </c>
      <c r="BD363" s="29" t="s">
        <v>275</v>
      </c>
      <c r="BE363" s="29" t="s">
        <v>275</v>
      </c>
      <c r="BF363" s="29" t="s">
        <v>275</v>
      </c>
      <c r="BG363" s="29" t="s">
        <v>275</v>
      </c>
      <c r="BH363" s="29" t="s">
        <v>275</v>
      </c>
      <c r="BI363" s="29" t="s">
        <v>275</v>
      </c>
      <c r="BJ363" s="29" t="s">
        <v>275</v>
      </c>
      <c r="BK363" s="29" t="s">
        <v>275</v>
      </c>
      <c r="BL363" s="29" t="s">
        <v>275</v>
      </c>
      <c r="BM363" s="29" t="s">
        <v>275</v>
      </c>
      <c r="BN363" s="29" t="s">
        <v>275</v>
      </c>
      <c r="BO363" s="29" t="s">
        <v>275</v>
      </c>
      <c r="BP363" s="29" t="s">
        <v>275</v>
      </c>
      <c r="BQ363" s="29" t="s">
        <v>275</v>
      </c>
      <c r="BR363" s="29" t="s">
        <v>275</v>
      </c>
      <c r="BS363" s="29" t="s">
        <v>275</v>
      </c>
      <c r="BT363" s="29" t="s">
        <v>275</v>
      </c>
      <c r="BU363" s="29" t="s">
        <v>275</v>
      </c>
      <c r="BV363" s="29" t="s">
        <v>275</v>
      </c>
      <c r="BW363" s="29" t="s">
        <v>275</v>
      </c>
      <c r="BX363" s="29" t="s">
        <v>275</v>
      </c>
      <c r="BY363" s="27" t="s">
        <v>655</v>
      </c>
      <c r="BZ363" s="27" t="s">
        <v>882</v>
      </c>
      <c r="CA363" s="27" t="s">
        <v>876</v>
      </c>
    </row>
    <row r="364" spans="1:79">
      <c r="A364" s="28" t="s">
        <v>1235</v>
      </c>
      <c r="B364" s="27"/>
      <c r="C364" s="27"/>
      <c r="D364" s="27"/>
      <c r="E364" s="27"/>
      <c r="F364" s="29"/>
      <c r="G364" s="29"/>
      <c r="H364" s="29"/>
      <c r="I364" s="29"/>
      <c r="J364" s="29"/>
      <c r="K364" s="29"/>
      <c r="L364" s="29"/>
      <c r="M364" s="29"/>
      <c r="N364" s="29"/>
      <c r="O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c r="BK364" s="29"/>
      <c r="BL364" s="29"/>
      <c r="BM364" s="29"/>
      <c r="BN364" s="29"/>
      <c r="BO364" s="29"/>
      <c r="BP364" s="29"/>
      <c r="BQ364" s="29"/>
      <c r="BR364" s="29"/>
      <c r="BS364" s="29"/>
      <c r="BT364" s="29"/>
      <c r="BU364" s="29"/>
      <c r="BV364" s="29"/>
      <c r="BW364" s="29"/>
      <c r="BX364" s="29"/>
      <c r="BY364" s="27"/>
      <c r="BZ364" s="27"/>
      <c r="CA364" s="27"/>
    </row>
    <row r="365" spans="1:79">
      <c r="A365" s="27" t="s">
        <v>877</v>
      </c>
      <c r="B365" s="27" t="s">
        <v>878</v>
      </c>
      <c r="C365" s="27" t="s">
        <v>274</v>
      </c>
      <c r="D365" s="27" t="s">
        <v>321</v>
      </c>
      <c r="E365" s="27" t="s">
        <v>643</v>
      </c>
      <c r="F365" s="29">
        <v>15.02</v>
      </c>
      <c r="G365" s="29">
        <v>18.010000000000002</v>
      </c>
      <c r="H365" s="29">
        <v>16.690000000000001</v>
      </c>
      <c r="I365" s="29">
        <v>19</v>
      </c>
      <c r="J365" s="29">
        <v>22.35</v>
      </c>
      <c r="K365" s="29">
        <v>20.77</v>
      </c>
      <c r="L365" s="29">
        <v>31.16</v>
      </c>
      <c r="M365" s="29">
        <v>43.71</v>
      </c>
      <c r="N365" s="29">
        <v>56.35</v>
      </c>
      <c r="O365" s="29">
        <v>57.86</v>
      </c>
      <c r="P365" s="29">
        <v>59.86</v>
      </c>
      <c r="Q365" s="29">
        <v>67.400000000000006</v>
      </c>
      <c r="R365" s="29">
        <v>73.489999999999995</v>
      </c>
      <c r="S365" s="29">
        <v>80.790000000000006</v>
      </c>
      <c r="T365" s="29">
        <v>91.98</v>
      </c>
      <c r="U365" s="29">
        <v>119.58</v>
      </c>
      <c r="V365" s="29">
        <v>124.43</v>
      </c>
      <c r="W365" s="29">
        <v>132.37</v>
      </c>
      <c r="X365" s="29">
        <v>127.54</v>
      </c>
      <c r="Y365" s="29">
        <v>136.03</v>
      </c>
      <c r="Z365" s="29">
        <v>169.52</v>
      </c>
      <c r="AA365" s="29">
        <v>146.41999999999999</v>
      </c>
      <c r="AB365" s="29">
        <v>160.96</v>
      </c>
      <c r="AC365" s="29">
        <v>194.91</v>
      </c>
      <c r="AD365" s="29">
        <v>256.05</v>
      </c>
      <c r="AE365" s="29">
        <v>285.26</v>
      </c>
      <c r="AF365" s="29">
        <v>329.11</v>
      </c>
      <c r="AG365" s="29">
        <v>382.8</v>
      </c>
      <c r="AH365" s="29">
        <v>432.91</v>
      </c>
      <c r="AI365" s="29">
        <v>363.93</v>
      </c>
      <c r="AJ365" s="29">
        <v>463.83</v>
      </c>
      <c r="AK365" s="29">
        <v>587.21</v>
      </c>
      <c r="AL365" s="29">
        <v>603.66</v>
      </c>
      <c r="AM365" s="29">
        <v>618.39</v>
      </c>
      <c r="AN365" s="29">
        <v>613.4</v>
      </c>
      <c r="AO365" s="29">
        <v>543.08000000000004</v>
      </c>
      <c r="AP365" s="29">
        <v>511.93</v>
      </c>
      <c r="AQ365" s="29">
        <v>580.30999999999995</v>
      </c>
      <c r="AR365" s="29">
        <v>626.27</v>
      </c>
      <c r="AS365" s="29">
        <v>556.66999999999996</v>
      </c>
      <c r="AT365" s="29">
        <v>517.91</v>
      </c>
      <c r="AU365" s="29">
        <v>650.01</v>
      </c>
      <c r="AV365" s="30">
        <v>642.55999999999995</v>
      </c>
      <c r="AW365" s="31">
        <v>623.63</v>
      </c>
      <c r="AX365" s="31">
        <v>704.39</v>
      </c>
      <c r="AY365" s="31">
        <v>783.34</v>
      </c>
      <c r="AZ365" s="31">
        <v>846.68</v>
      </c>
      <c r="BA365" s="31">
        <v>875.23</v>
      </c>
      <c r="BB365" s="29" t="s">
        <v>275</v>
      </c>
      <c r="BC365" s="29" t="s">
        <v>275</v>
      </c>
      <c r="BD365" s="29" t="s">
        <v>275</v>
      </c>
      <c r="BE365" s="29" t="s">
        <v>275</v>
      </c>
      <c r="BF365" s="29" t="s">
        <v>275</v>
      </c>
      <c r="BG365" s="29" t="s">
        <v>275</v>
      </c>
      <c r="BH365" s="29" t="s">
        <v>275</v>
      </c>
      <c r="BI365" s="29" t="s">
        <v>275</v>
      </c>
      <c r="BJ365" s="29" t="s">
        <v>275</v>
      </c>
      <c r="BK365" s="29" t="s">
        <v>275</v>
      </c>
      <c r="BL365" s="29" t="s">
        <v>275</v>
      </c>
      <c r="BM365" s="29" t="s">
        <v>275</v>
      </c>
      <c r="BN365" s="29" t="s">
        <v>275</v>
      </c>
      <c r="BO365" s="29" t="s">
        <v>275</v>
      </c>
      <c r="BP365" s="29" t="s">
        <v>275</v>
      </c>
      <c r="BQ365" s="29" t="s">
        <v>275</v>
      </c>
      <c r="BR365" s="29" t="s">
        <v>275</v>
      </c>
      <c r="BS365" s="29" t="s">
        <v>275</v>
      </c>
      <c r="BT365" s="29" t="s">
        <v>275</v>
      </c>
      <c r="BU365" s="29" t="s">
        <v>275</v>
      </c>
      <c r="BV365" s="29" t="s">
        <v>275</v>
      </c>
      <c r="BW365" s="29" t="s">
        <v>275</v>
      </c>
      <c r="BX365" s="29" t="s">
        <v>275</v>
      </c>
      <c r="BY365" s="27" t="s">
        <v>655</v>
      </c>
      <c r="BZ365" s="27" t="s">
        <v>879</v>
      </c>
      <c r="CA365" s="27" t="s">
        <v>876</v>
      </c>
    </row>
    <row r="366" spans="1:79">
      <c r="A366" s="28" t="s">
        <v>1236</v>
      </c>
      <c r="B366" s="27"/>
      <c r="C366" s="27"/>
      <c r="D366" s="27"/>
      <c r="E366" s="27"/>
      <c r="F366" s="29"/>
      <c r="G366" s="29"/>
      <c r="H366" s="29"/>
      <c r="I366" s="29"/>
      <c r="J366" s="29"/>
      <c r="K366" s="29"/>
      <c r="L366" s="29"/>
      <c r="M366" s="29"/>
      <c r="N366" s="29"/>
      <c r="O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c r="BK366" s="29"/>
      <c r="BL366" s="29"/>
      <c r="BM366" s="29"/>
      <c r="BN366" s="29"/>
      <c r="BO366" s="29"/>
      <c r="BP366" s="29"/>
      <c r="BQ366" s="29"/>
      <c r="BR366" s="29"/>
      <c r="BS366" s="29"/>
      <c r="BT366" s="29"/>
      <c r="BU366" s="29"/>
      <c r="BV366" s="29"/>
      <c r="BW366" s="29"/>
      <c r="BX366" s="29"/>
      <c r="BY366" s="27"/>
      <c r="BZ366" s="27"/>
      <c r="CA366" s="27"/>
    </row>
    <row r="367" spans="1:79">
      <c r="A367" s="27" t="s">
        <v>1237</v>
      </c>
      <c r="B367" s="27" t="s">
        <v>1238</v>
      </c>
      <c r="C367" s="27" t="s">
        <v>274</v>
      </c>
      <c r="D367" s="27" t="s">
        <v>321</v>
      </c>
      <c r="E367" s="27" t="s">
        <v>282</v>
      </c>
      <c r="F367" s="29" t="s">
        <v>275</v>
      </c>
      <c r="G367" s="29" t="s">
        <v>275</v>
      </c>
      <c r="H367" s="29" t="s">
        <v>275</v>
      </c>
      <c r="I367" s="29" t="s">
        <v>275</v>
      </c>
      <c r="J367" s="29" t="s">
        <v>275</v>
      </c>
      <c r="K367" s="29" t="s">
        <v>275</v>
      </c>
      <c r="L367" s="29" t="s">
        <v>275</v>
      </c>
      <c r="M367" s="29" t="s">
        <v>275</v>
      </c>
      <c r="N367" s="29">
        <v>23.46</v>
      </c>
      <c r="O367" s="29">
        <v>23.59</v>
      </c>
      <c r="P367" s="29">
        <v>25.55</v>
      </c>
      <c r="Q367" s="29">
        <v>29.98</v>
      </c>
      <c r="R367" s="29">
        <v>32.549999999999997</v>
      </c>
      <c r="S367" s="29">
        <v>36.950000000000003</v>
      </c>
      <c r="T367" s="29">
        <v>47.07</v>
      </c>
      <c r="U367" s="29">
        <v>65.650000000000006</v>
      </c>
      <c r="V367" s="29">
        <v>67.58</v>
      </c>
      <c r="W367" s="29">
        <v>68.11</v>
      </c>
      <c r="X367" s="29">
        <v>65.09</v>
      </c>
      <c r="Y367" s="29">
        <v>77.95</v>
      </c>
      <c r="Z367" s="29">
        <v>100.28</v>
      </c>
      <c r="AA367" s="29">
        <v>86.69</v>
      </c>
      <c r="AB367" s="29">
        <v>99.6</v>
      </c>
      <c r="AC367" s="29">
        <v>121.14</v>
      </c>
      <c r="AD367" s="29">
        <v>159.99</v>
      </c>
      <c r="AE367" s="29">
        <v>173.49</v>
      </c>
      <c r="AF367" s="29">
        <v>192.36</v>
      </c>
      <c r="AG367" s="29">
        <v>216.73</v>
      </c>
      <c r="AH367" s="29">
        <v>233.69</v>
      </c>
      <c r="AI367" s="29">
        <v>206.33</v>
      </c>
      <c r="AJ367" s="29">
        <v>263.89999999999998</v>
      </c>
      <c r="AK367" s="29">
        <v>300.07</v>
      </c>
      <c r="AL367" s="29">
        <v>287.82</v>
      </c>
      <c r="AM367" s="29">
        <v>305.61</v>
      </c>
      <c r="AN367" s="29">
        <v>315.07</v>
      </c>
      <c r="AO367" s="29">
        <v>310.56</v>
      </c>
      <c r="AP367" s="29">
        <v>290.66000000000003</v>
      </c>
      <c r="AQ367" s="29">
        <v>338.49</v>
      </c>
      <c r="AR367" s="29">
        <v>345.36</v>
      </c>
      <c r="AS367" s="29">
        <v>305.24</v>
      </c>
      <c r="AT367" s="29">
        <v>293.14</v>
      </c>
      <c r="AU367" s="29">
        <v>355.98</v>
      </c>
      <c r="AV367" s="30">
        <v>363.84</v>
      </c>
      <c r="AW367" s="31">
        <v>354.35</v>
      </c>
      <c r="AX367" s="31">
        <v>398.15</v>
      </c>
      <c r="AY367" s="31">
        <v>445.1</v>
      </c>
      <c r="AZ367" s="31">
        <v>481.09</v>
      </c>
      <c r="BA367" s="31">
        <v>497.32</v>
      </c>
      <c r="BB367" s="29" t="s">
        <v>275</v>
      </c>
      <c r="BC367" s="29" t="s">
        <v>275</v>
      </c>
      <c r="BD367" s="29" t="s">
        <v>275</v>
      </c>
      <c r="BE367" s="29" t="s">
        <v>275</v>
      </c>
      <c r="BF367" s="29" t="s">
        <v>275</v>
      </c>
      <c r="BG367" s="29" t="s">
        <v>275</v>
      </c>
      <c r="BH367" s="29" t="s">
        <v>275</v>
      </c>
      <c r="BI367" s="29" t="s">
        <v>275</v>
      </c>
      <c r="BJ367" s="29" t="s">
        <v>275</v>
      </c>
      <c r="BK367" s="29" t="s">
        <v>275</v>
      </c>
      <c r="BL367" s="29" t="s">
        <v>275</v>
      </c>
      <c r="BM367" s="29" t="s">
        <v>275</v>
      </c>
      <c r="BN367" s="29" t="s">
        <v>275</v>
      </c>
      <c r="BO367" s="29" t="s">
        <v>275</v>
      </c>
      <c r="BP367" s="29" t="s">
        <v>275</v>
      </c>
      <c r="BQ367" s="29" t="s">
        <v>275</v>
      </c>
      <c r="BR367" s="29" t="s">
        <v>275</v>
      </c>
      <c r="BS367" s="29" t="s">
        <v>275</v>
      </c>
      <c r="BT367" s="29" t="s">
        <v>275</v>
      </c>
      <c r="BU367" s="29" t="s">
        <v>275</v>
      </c>
      <c r="BV367" s="29" t="s">
        <v>275</v>
      </c>
      <c r="BW367" s="29" t="s">
        <v>275</v>
      </c>
      <c r="BX367" s="29" t="s">
        <v>275</v>
      </c>
      <c r="BY367" s="27" t="s">
        <v>1239</v>
      </c>
      <c r="BZ367" s="27" t="s">
        <v>1240</v>
      </c>
      <c r="CA367" s="27" t="s">
        <v>766</v>
      </c>
    </row>
    <row r="368" spans="1:79">
      <c r="A368" s="27" t="s">
        <v>1241</v>
      </c>
      <c r="B368" s="27" t="s">
        <v>1242</v>
      </c>
      <c r="C368" s="27" t="s">
        <v>274</v>
      </c>
      <c r="D368" s="27" t="s">
        <v>321</v>
      </c>
      <c r="E368" s="27" t="s">
        <v>282</v>
      </c>
      <c r="F368" s="29" t="s">
        <v>275</v>
      </c>
      <c r="G368" s="29" t="s">
        <v>275</v>
      </c>
      <c r="H368" s="29" t="s">
        <v>275</v>
      </c>
      <c r="I368" s="29" t="s">
        <v>275</v>
      </c>
      <c r="J368" s="29" t="s">
        <v>275</v>
      </c>
      <c r="K368" s="29" t="s">
        <v>275</v>
      </c>
      <c r="L368" s="29" t="s">
        <v>275</v>
      </c>
      <c r="M368" s="29" t="s">
        <v>275</v>
      </c>
      <c r="N368" s="29">
        <v>1.88</v>
      </c>
      <c r="O368" s="29">
        <v>2.0499999999999998</v>
      </c>
      <c r="P368" s="29">
        <v>2.5099999999999998</v>
      </c>
      <c r="Q368" s="29">
        <v>3.19</v>
      </c>
      <c r="R368" s="29">
        <v>4.45</v>
      </c>
      <c r="S368" s="29">
        <v>4.92</v>
      </c>
      <c r="T368" s="29">
        <v>6.34</v>
      </c>
      <c r="U368" s="29">
        <v>8.94</v>
      </c>
      <c r="V368" s="29">
        <v>9.15</v>
      </c>
      <c r="W368" s="29">
        <v>10.67</v>
      </c>
      <c r="X368" s="29">
        <v>10.24</v>
      </c>
      <c r="Y368" s="29">
        <v>10.75</v>
      </c>
      <c r="Z368" s="29">
        <v>13.78</v>
      </c>
      <c r="AA368" s="29">
        <v>12.52</v>
      </c>
      <c r="AB368" s="29">
        <v>13.76</v>
      </c>
      <c r="AC368" s="29">
        <v>16.940000000000001</v>
      </c>
      <c r="AD368" s="29">
        <v>23.13</v>
      </c>
      <c r="AE368" s="29">
        <v>27.75</v>
      </c>
      <c r="AF368" s="29">
        <v>31.81</v>
      </c>
      <c r="AG368" s="29">
        <v>37.54</v>
      </c>
      <c r="AH368" s="29">
        <v>42.71</v>
      </c>
      <c r="AI368" s="29">
        <v>37.409999999999997</v>
      </c>
      <c r="AJ368" s="29">
        <v>48.95</v>
      </c>
      <c r="AK368" s="29">
        <v>60.71</v>
      </c>
      <c r="AL368" s="29">
        <v>61.29</v>
      </c>
      <c r="AM368" s="29">
        <v>66.17</v>
      </c>
      <c r="AN368" s="29">
        <v>67.67</v>
      </c>
      <c r="AO368" s="29">
        <v>58.91</v>
      </c>
      <c r="AP368" s="29">
        <v>59.46</v>
      </c>
      <c r="AQ368" s="29">
        <v>70.510000000000005</v>
      </c>
      <c r="AR368" s="29">
        <v>80.69</v>
      </c>
      <c r="AS368" s="29">
        <v>74.010000000000005</v>
      </c>
      <c r="AT368" s="29">
        <v>74.2</v>
      </c>
      <c r="AU368" s="29">
        <v>101.03</v>
      </c>
      <c r="AV368" s="30">
        <v>79.510000000000005</v>
      </c>
      <c r="AW368" s="31">
        <v>76.55</v>
      </c>
      <c r="AX368" s="31">
        <v>85.77</v>
      </c>
      <c r="AY368" s="31">
        <v>96.93</v>
      </c>
      <c r="AZ368" s="31">
        <v>104.77</v>
      </c>
      <c r="BA368" s="31">
        <v>108.3</v>
      </c>
      <c r="BB368" s="29" t="s">
        <v>275</v>
      </c>
      <c r="BC368" s="29" t="s">
        <v>275</v>
      </c>
      <c r="BD368" s="29" t="s">
        <v>275</v>
      </c>
      <c r="BE368" s="29" t="s">
        <v>275</v>
      </c>
      <c r="BF368" s="29" t="s">
        <v>275</v>
      </c>
      <c r="BG368" s="29" t="s">
        <v>275</v>
      </c>
      <c r="BH368" s="29" t="s">
        <v>275</v>
      </c>
      <c r="BI368" s="29" t="s">
        <v>275</v>
      </c>
      <c r="BJ368" s="29" t="s">
        <v>275</v>
      </c>
      <c r="BK368" s="29" t="s">
        <v>275</v>
      </c>
      <c r="BL368" s="29" t="s">
        <v>275</v>
      </c>
      <c r="BM368" s="29" t="s">
        <v>275</v>
      </c>
      <c r="BN368" s="29" t="s">
        <v>275</v>
      </c>
      <c r="BO368" s="29" t="s">
        <v>275</v>
      </c>
      <c r="BP368" s="29" t="s">
        <v>275</v>
      </c>
      <c r="BQ368" s="29" t="s">
        <v>275</v>
      </c>
      <c r="BR368" s="29" t="s">
        <v>275</v>
      </c>
      <c r="BS368" s="29" t="s">
        <v>275</v>
      </c>
      <c r="BT368" s="29" t="s">
        <v>275</v>
      </c>
      <c r="BU368" s="29" t="s">
        <v>275</v>
      </c>
      <c r="BV368" s="29" t="s">
        <v>275</v>
      </c>
      <c r="BW368" s="29" t="s">
        <v>275</v>
      </c>
      <c r="BX368" s="29" t="s">
        <v>275</v>
      </c>
      <c r="BY368" s="27" t="s">
        <v>1239</v>
      </c>
      <c r="BZ368" s="27" t="s">
        <v>1243</v>
      </c>
      <c r="CA368" s="27" t="s">
        <v>766</v>
      </c>
    </row>
    <row r="369" spans="1:79">
      <c r="A369" s="27" t="s">
        <v>1244</v>
      </c>
      <c r="B369" s="27" t="s">
        <v>1245</v>
      </c>
      <c r="C369" s="27" t="s">
        <v>274</v>
      </c>
      <c r="D369" s="27" t="s">
        <v>321</v>
      </c>
      <c r="E369" s="27" t="s">
        <v>282</v>
      </c>
      <c r="F369" s="29" t="s">
        <v>275</v>
      </c>
      <c r="G369" s="29" t="s">
        <v>275</v>
      </c>
      <c r="H369" s="29" t="s">
        <v>275</v>
      </c>
      <c r="I369" s="29" t="s">
        <v>275</v>
      </c>
      <c r="J369" s="29" t="s">
        <v>275</v>
      </c>
      <c r="K369" s="29" t="s">
        <v>275</v>
      </c>
      <c r="L369" s="29" t="s">
        <v>275</v>
      </c>
      <c r="M369" s="29" t="s">
        <v>275</v>
      </c>
      <c r="N369" s="29">
        <v>12.64</v>
      </c>
      <c r="O369" s="29">
        <v>13.73</v>
      </c>
      <c r="P369" s="29">
        <v>14.36</v>
      </c>
      <c r="Q369" s="29">
        <v>16.079999999999998</v>
      </c>
      <c r="R369" s="29">
        <v>18.489999999999998</v>
      </c>
      <c r="S369" s="29">
        <v>20.69</v>
      </c>
      <c r="T369" s="29">
        <v>22.95</v>
      </c>
      <c r="U369" s="29">
        <v>27.57</v>
      </c>
      <c r="V369" s="29">
        <v>26.96</v>
      </c>
      <c r="W369" s="29">
        <v>29.1</v>
      </c>
      <c r="X369" s="29">
        <v>28.58</v>
      </c>
      <c r="Y369" s="29">
        <v>27.92</v>
      </c>
      <c r="Z369" s="29">
        <v>30.38</v>
      </c>
      <c r="AA369" s="29">
        <v>26.79</v>
      </c>
      <c r="AB369" s="29">
        <v>26.99</v>
      </c>
      <c r="AC369" s="29">
        <v>30.13</v>
      </c>
      <c r="AD369" s="29">
        <v>36.950000000000003</v>
      </c>
      <c r="AE369" s="29">
        <v>41.02</v>
      </c>
      <c r="AF369" s="29">
        <v>46.56</v>
      </c>
      <c r="AG369" s="29">
        <v>52.04</v>
      </c>
      <c r="AH369" s="29">
        <v>59.56</v>
      </c>
      <c r="AI369" s="29">
        <v>48.11</v>
      </c>
      <c r="AJ369" s="29">
        <v>60.43</v>
      </c>
      <c r="AK369" s="29">
        <v>76.75</v>
      </c>
      <c r="AL369" s="29">
        <v>75.8</v>
      </c>
      <c r="AM369" s="29">
        <v>71.69</v>
      </c>
      <c r="AN369" s="29">
        <v>75.63</v>
      </c>
      <c r="AO369" s="29">
        <v>67.22</v>
      </c>
      <c r="AP369" s="29">
        <v>64.81</v>
      </c>
      <c r="AQ369" s="29">
        <v>71.75</v>
      </c>
      <c r="AR369" s="29">
        <v>73.91</v>
      </c>
      <c r="AS369" s="29">
        <v>68.64</v>
      </c>
      <c r="AT369" s="29">
        <v>61.89</v>
      </c>
      <c r="AU369" s="29">
        <v>79.569999999999993</v>
      </c>
      <c r="AV369" s="30">
        <v>76.33</v>
      </c>
      <c r="AW369" s="31">
        <v>74.08</v>
      </c>
      <c r="AX369" s="31">
        <v>83.67</v>
      </c>
      <c r="AY369" s="31">
        <v>93.05</v>
      </c>
      <c r="AZ369" s="31">
        <v>100.58</v>
      </c>
      <c r="BA369" s="31">
        <v>103.97</v>
      </c>
      <c r="BB369" s="29" t="s">
        <v>275</v>
      </c>
      <c r="BC369" s="29" t="s">
        <v>275</v>
      </c>
      <c r="BD369" s="29" t="s">
        <v>275</v>
      </c>
      <c r="BE369" s="29" t="s">
        <v>275</v>
      </c>
      <c r="BF369" s="29" t="s">
        <v>275</v>
      </c>
      <c r="BG369" s="29" t="s">
        <v>275</v>
      </c>
      <c r="BH369" s="29" t="s">
        <v>275</v>
      </c>
      <c r="BI369" s="29" t="s">
        <v>275</v>
      </c>
      <c r="BJ369" s="29" t="s">
        <v>275</v>
      </c>
      <c r="BK369" s="29" t="s">
        <v>275</v>
      </c>
      <c r="BL369" s="29" t="s">
        <v>275</v>
      </c>
      <c r="BM369" s="29" t="s">
        <v>275</v>
      </c>
      <c r="BN369" s="29" t="s">
        <v>275</v>
      </c>
      <c r="BO369" s="29" t="s">
        <v>275</v>
      </c>
      <c r="BP369" s="29" t="s">
        <v>275</v>
      </c>
      <c r="BQ369" s="29" t="s">
        <v>275</v>
      </c>
      <c r="BR369" s="29" t="s">
        <v>275</v>
      </c>
      <c r="BS369" s="29" t="s">
        <v>275</v>
      </c>
      <c r="BT369" s="29" t="s">
        <v>275</v>
      </c>
      <c r="BU369" s="29" t="s">
        <v>275</v>
      </c>
      <c r="BV369" s="29" t="s">
        <v>275</v>
      </c>
      <c r="BW369" s="29" t="s">
        <v>275</v>
      </c>
      <c r="BX369" s="29" t="s">
        <v>275</v>
      </c>
      <c r="BY369" s="27" t="s">
        <v>1239</v>
      </c>
      <c r="BZ369" s="27" t="s">
        <v>1246</v>
      </c>
      <c r="CA369" s="27" t="s">
        <v>766</v>
      </c>
    </row>
    <row r="370" spans="1:79">
      <c r="A370" s="27" t="s">
        <v>1247</v>
      </c>
      <c r="B370" s="27" t="s">
        <v>1248</v>
      </c>
      <c r="C370" s="27" t="s">
        <v>274</v>
      </c>
      <c r="D370" s="27" t="s">
        <v>321</v>
      </c>
      <c r="E370" s="27" t="s">
        <v>282</v>
      </c>
      <c r="F370" s="29" t="s">
        <v>275</v>
      </c>
      <c r="G370" s="29" t="s">
        <v>275</v>
      </c>
      <c r="H370" s="29" t="s">
        <v>275</v>
      </c>
      <c r="I370" s="29" t="s">
        <v>275</v>
      </c>
      <c r="J370" s="29" t="s">
        <v>275</v>
      </c>
      <c r="K370" s="29" t="s">
        <v>275</v>
      </c>
      <c r="L370" s="29" t="s">
        <v>275</v>
      </c>
      <c r="M370" s="29" t="s">
        <v>275</v>
      </c>
      <c r="N370" s="29">
        <v>18.73</v>
      </c>
      <c r="O370" s="29">
        <v>18.97</v>
      </c>
      <c r="P370" s="29">
        <v>18.57</v>
      </c>
      <c r="Q370" s="29">
        <v>17.64</v>
      </c>
      <c r="R370" s="29">
        <v>15.88</v>
      </c>
      <c r="S370" s="29">
        <v>14.23</v>
      </c>
      <c r="T370" s="29">
        <v>13.5</v>
      </c>
      <c r="U370" s="29">
        <v>13.38</v>
      </c>
      <c r="V370" s="29">
        <v>12.24</v>
      </c>
      <c r="W370" s="29">
        <v>12.03</v>
      </c>
      <c r="X370" s="29">
        <v>12.42</v>
      </c>
      <c r="Y370" s="29">
        <v>13.92</v>
      </c>
      <c r="Z370" s="29">
        <v>12.43</v>
      </c>
      <c r="AA370" s="29">
        <v>11.25</v>
      </c>
      <c r="AB370" s="29">
        <v>10.47</v>
      </c>
      <c r="AC370" s="29">
        <v>12.06</v>
      </c>
      <c r="AD370" s="29">
        <v>14.77</v>
      </c>
      <c r="AE370" s="29">
        <v>20.29</v>
      </c>
      <c r="AF370" s="29">
        <v>26.63</v>
      </c>
      <c r="AG370" s="29">
        <v>32.14</v>
      </c>
      <c r="AH370" s="29">
        <v>37.119999999999997</v>
      </c>
      <c r="AI370" s="29">
        <v>36.79</v>
      </c>
      <c r="AJ370" s="29">
        <v>46.72</v>
      </c>
      <c r="AK370" s="29">
        <v>46.85</v>
      </c>
      <c r="AL370" s="29">
        <v>48.46</v>
      </c>
      <c r="AM370" s="29">
        <v>47.72</v>
      </c>
      <c r="AN370" s="29">
        <v>47.8</v>
      </c>
      <c r="AO370" s="29">
        <v>44.01</v>
      </c>
      <c r="AP370" s="29">
        <v>39.619999999999997</v>
      </c>
      <c r="AQ370" s="29">
        <v>41.91</v>
      </c>
      <c r="AR370" s="29">
        <v>41.6</v>
      </c>
      <c r="AS370" s="29">
        <v>36.93</v>
      </c>
      <c r="AT370" s="29">
        <v>41.49</v>
      </c>
      <c r="AU370" s="29">
        <v>48.22</v>
      </c>
      <c r="AV370" s="30">
        <v>58.52</v>
      </c>
      <c r="AW370" s="31">
        <v>57.41</v>
      </c>
      <c r="AX370" s="31">
        <v>62.76</v>
      </c>
      <c r="AY370" s="31">
        <v>71.34</v>
      </c>
      <c r="AZ370" s="31">
        <v>77.11</v>
      </c>
      <c r="BA370" s="31">
        <v>79.709999999999994</v>
      </c>
      <c r="BB370" s="29" t="s">
        <v>275</v>
      </c>
      <c r="BC370" s="29" t="s">
        <v>275</v>
      </c>
      <c r="BD370" s="29" t="s">
        <v>275</v>
      </c>
      <c r="BE370" s="29" t="s">
        <v>275</v>
      </c>
      <c r="BF370" s="29" t="s">
        <v>275</v>
      </c>
      <c r="BG370" s="29" t="s">
        <v>275</v>
      </c>
      <c r="BH370" s="29" t="s">
        <v>275</v>
      </c>
      <c r="BI370" s="29" t="s">
        <v>275</v>
      </c>
      <c r="BJ370" s="29" t="s">
        <v>275</v>
      </c>
      <c r="BK370" s="29" t="s">
        <v>275</v>
      </c>
      <c r="BL370" s="29" t="s">
        <v>275</v>
      </c>
      <c r="BM370" s="29" t="s">
        <v>275</v>
      </c>
      <c r="BN370" s="29" t="s">
        <v>275</v>
      </c>
      <c r="BO370" s="29" t="s">
        <v>275</v>
      </c>
      <c r="BP370" s="29" t="s">
        <v>275</v>
      </c>
      <c r="BQ370" s="29" t="s">
        <v>275</v>
      </c>
      <c r="BR370" s="29" t="s">
        <v>275</v>
      </c>
      <c r="BS370" s="29" t="s">
        <v>275</v>
      </c>
      <c r="BT370" s="29" t="s">
        <v>275</v>
      </c>
      <c r="BU370" s="29" t="s">
        <v>275</v>
      </c>
      <c r="BV370" s="29" t="s">
        <v>275</v>
      </c>
      <c r="BW370" s="29" t="s">
        <v>275</v>
      </c>
      <c r="BX370" s="29" t="s">
        <v>275</v>
      </c>
      <c r="BY370" s="27" t="s">
        <v>1239</v>
      </c>
      <c r="BZ370" s="27" t="s">
        <v>1249</v>
      </c>
      <c r="CA370" s="27" t="s">
        <v>766</v>
      </c>
    </row>
    <row r="371" spans="1:79">
      <c r="A371" s="28" t="s">
        <v>1250</v>
      </c>
      <c r="B371" s="27"/>
      <c r="C371" s="27"/>
      <c r="D371" s="27"/>
      <c r="E371" s="27"/>
      <c r="F371" s="29"/>
      <c r="G371" s="29"/>
      <c r="H371" s="29"/>
      <c r="I371" s="29"/>
      <c r="J371" s="29"/>
      <c r="K371" s="29"/>
      <c r="L371" s="29"/>
      <c r="M371" s="29"/>
      <c r="N371" s="29"/>
      <c r="O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c r="BK371" s="29"/>
      <c r="BL371" s="29"/>
      <c r="BM371" s="29"/>
      <c r="BN371" s="29"/>
      <c r="BO371" s="29"/>
      <c r="BP371" s="29"/>
      <c r="BQ371" s="29"/>
      <c r="BR371" s="29"/>
      <c r="BS371" s="29"/>
      <c r="BT371" s="29"/>
      <c r="BU371" s="29"/>
      <c r="BV371" s="29"/>
      <c r="BW371" s="29"/>
      <c r="BX371" s="29"/>
      <c r="BY371" s="27"/>
      <c r="BZ371" s="27"/>
      <c r="CA371" s="27"/>
    </row>
    <row r="372" spans="1:79">
      <c r="A372" s="27" t="s">
        <v>880</v>
      </c>
      <c r="B372" s="27" t="s">
        <v>881</v>
      </c>
      <c r="C372" s="27" t="s">
        <v>274</v>
      </c>
      <c r="D372" s="27" t="s">
        <v>321</v>
      </c>
      <c r="E372" s="27" t="s">
        <v>643</v>
      </c>
      <c r="F372" s="29">
        <v>-21.58</v>
      </c>
      <c r="G372" s="29">
        <v>-24.22</v>
      </c>
      <c r="H372" s="29">
        <v>-23.05</v>
      </c>
      <c r="I372" s="29">
        <v>-23.38</v>
      </c>
      <c r="J372" s="29">
        <v>-24.63</v>
      </c>
      <c r="K372" s="29">
        <v>-23.03</v>
      </c>
      <c r="L372" s="29">
        <v>-29.03</v>
      </c>
      <c r="M372" s="29">
        <v>-37.729999999999997</v>
      </c>
      <c r="N372" s="29">
        <v>-46.94</v>
      </c>
      <c r="O372" s="29">
        <v>-55.45</v>
      </c>
      <c r="P372" s="29">
        <v>-63.55</v>
      </c>
      <c r="Q372" s="29">
        <v>-74.55</v>
      </c>
      <c r="R372" s="29">
        <v>-74.930000000000007</v>
      </c>
      <c r="S372" s="29">
        <v>-78.11</v>
      </c>
      <c r="T372" s="29">
        <v>-95.84</v>
      </c>
      <c r="U372" s="29">
        <v>-126.58</v>
      </c>
      <c r="V372" s="29">
        <v>-141.77000000000001</v>
      </c>
      <c r="W372" s="29">
        <v>-139.11000000000001</v>
      </c>
      <c r="X372" s="29">
        <v>-87.93</v>
      </c>
      <c r="Y372" s="29">
        <v>-110.58</v>
      </c>
      <c r="Z372" s="29">
        <v>-154.13</v>
      </c>
      <c r="AA372" s="29">
        <v>-137.01</v>
      </c>
      <c r="AB372" s="29">
        <v>-146.54</v>
      </c>
      <c r="AC372" s="29">
        <v>-172.77</v>
      </c>
      <c r="AD372" s="29">
        <v>-216.88</v>
      </c>
      <c r="AE372" s="29">
        <v>-252.77</v>
      </c>
      <c r="AF372" s="29">
        <v>-304.60000000000002</v>
      </c>
      <c r="AG372" s="29">
        <v>-350.37</v>
      </c>
      <c r="AH372" s="29">
        <v>-421.16</v>
      </c>
      <c r="AI372" s="29">
        <v>-315.88</v>
      </c>
      <c r="AJ372" s="29">
        <v>-415.9</v>
      </c>
      <c r="AK372" s="29">
        <v>-559.20000000000005</v>
      </c>
      <c r="AL372" s="29">
        <v>-555.08000000000004</v>
      </c>
      <c r="AM372" s="29">
        <v>-538.13</v>
      </c>
      <c r="AN372" s="29">
        <v>-527.25</v>
      </c>
      <c r="AO372" s="29">
        <v>-422.81</v>
      </c>
      <c r="AP372" s="29">
        <v>-395.46</v>
      </c>
      <c r="AQ372" s="29">
        <v>-466.72</v>
      </c>
      <c r="AR372" s="29">
        <v>-516.17999999999995</v>
      </c>
      <c r="AS372" s="29">
        <v>-476.86</v>
      </c>
      <c r="AT372" s="29">
        <v>-437.3</v>
      </c>
      <c r="AU372" s="29">
        <v>-573.80999999999995</v>
      </c>
      <c r="AV372" s="30">
        <v>-638.04</v>
      </c>
      <c r="AW372" s="31">
        <v>-591.5</v>
      </c>
      <c r="AX372" s="31">
        <v>-655.53</v>
      </c>
      <c r="AY372" s="31">
        <v>-723.09</v>
      </c>
      <c r="AZ372" s="31">
        <v>-779.38</v>
      </c>
      <c r="BA372" s="31">
        <v>-808.28</v>
      </c>
      <c r="BB372" s="29" t="s">
        <v>275</v>
      </c>
      <c r="BC372" s="29" t="s">
        <v>275</v>
      </c>
      <c r="BD372" s="29" t="s">
        <v>275</v>
      </c>
      <c r="BE372" s="29" t="s">
        <v>275</v>
      </c>
      <c r="BF372" s="29" t="s">
        <v>275</v>
      </c>
      <c r="BG372" s="29" t="s">
        <v>275</v>
      </c>
      <c r="BH372" s="29" t="s">
        <v>275</v>
      </c>
      <c r="BI372" s="29" t="s">
        <v>275</v>
      </c>
      <c r="BJ372" s="29" t="s">
        <v>275</v>
      </c>
      <c r="BK372" s="29" t="s">
        <v>275</v>
      </c>
      <c r="BL372" s="29" t="s">
        <v>275</v>
      </c>
      <c r="BM372" s="29" t="s">
        <v>275</v>
      </c>
      <c r="BN372" s="29" t="s">
        <v>275</v>
      </c>
      <c r="BO372" s="29" t="s">
        <v>275</v>
      </c>
      <c r="BP372" s="29" t="s">
        <v>275</v>
      </c>
      <c r="BQ372" s="29" t="s">
        <v>275</v>
      </c>
      <c r="BR372" s="29" t="s">
        <v>275</v>
      </c>
      <c r="BS372" s="29" t="s">
        <v>275</v>
      </c>
      <c r="BT372" s="29" t="s">
        <v>275</v>
      </c>
      <c r="BU372" s="29" t="s">
        <v>275</v>
      </c>
      <c r="BV372" s="29" t="s">
        <v>275</v>
      </c>
      <c r="BW372" s="29" t="s">
        <v>275</v>
      </c>
      <c r="BX372" s="29" t="s">
        <v>275</v>
      </c>
      <c r="BY372" s="27" t="s">
        <v>655</v>
      </c>
      <c r="BZ372" s="27" t="s">
        <v>882</v>
      </c>
      <c r="CA372" s="27" t="s">
        <v>876</v>
      </c>
    </row>
    <row r="373" spans="1:79">
      <c r="A373" s="28" t="s">
        <v>1236</v>
      </c>
      <c r="B373" s="27"/>
      <c r="C373" s="27"/>
      <c r="D373" s="27"/>
      <c r="E373" s="27"/>
      <c r="F373" s="29"/>
      <c r="G373" s="29"/>
      <c r="H373" s="29"/>
      <c r="I373" s="29"/>
      <c r="J373" s="29"/>
      <c r="K373" s="29"/>
      <c r="L373" s="29"/>
      <c r="M373" s="29"/>
      <c r="N373" s="29"/>
      <c r="O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c r="BK373" s="29"/>
      <c r="BL373" s="29"/>
      <c r="BM373" s="29"/>
      <c r="BN373" s="29"/>
      <c r="BO373" s="29"/>
      <c r="BP373" s="29"/>
      <c r="BQ373" s="29"/>
      <c r="BR373" s="29"/>
      <c r="BS373" s="29"/>
      <c r="BT373" s="29"/>
      <c r="BU373" s="29"/>
      <c r="BV373" s="29"/>
      <c r="BW373" s="29"/>
      <c r="BX373" s="29"/>
      <c r="BY373" s="27"/>
      <c r="BZ373" s="27"/>
      <c r="CA373" s="27"/>
    </row>
    <row r="374" spans="1:79">
      <c r="A374" s="27" t="s">
        <v>1237</v>
      </c>
      <c r="B374" s="27" t="s">
        <v>1251</v>
      </c>
      <c r="C374" s="27" t="s">
        <v>274</v>
      </c>
      <c r="D374" s="27" t="s">
        <v>321</v>
      </c>
      <c r="E374" s="27" t="s">
        <v>282</v>
      </c>
      <c r="F374" s="29" t="s">
        <v>275</v>
      </c>
      <c r="G374" s="29" t="s">
        <v>275</v>
      </c>
      <c r="H374" s="29" t="s">
        <v>275</v>
      </c>
      <c r="I374" s="29" t="s">
        <v>275</v>
      </c>
      <c r="J374" s="29" t="s">
        <v>275</v>
      </c>
      <c r="K374" s="29" t="s">
        <v>275</v>
      </c>
      <c r="L374" s="29" t="s">
        <v>275</v>
      </c>
      <c r="M374" s="29" t="s">
        <v>275</v>
      </c>
      <c r="N374" s="29">
        <v>18.239999999999998</v>
      </c>
      <c r="O374" s="29">
        <v>21.11</v>
      </c>
      <c r="P374" s="29">
        <v>23.94</v>
      </c>
      <c r="Q374" s="29">
        <v>28.25</v>
      </c>
      <c r="R374" s="29">
        <v>28.9</v>
      </c>
      <c r="S374" s="29">
        <v>28.42</v>
      </c>
      <c r="T374" s="29">
        <v>37.409999999999997</v>
      </c>
      <c r="U374" s="29">
        <v>49.44</v>
      </c>
      <c r="V374" s="29">
        <v>54.67</v>
      </c>
      <c r="W374" s="29">
        <v>48.72</v>
      </c>
      <c r="X374" s="29">
        <v>31.22</v>
      </c>
      <c r="Y374" s="29">
        <v>43.61</v>
      </c>
      <c r="Z374" s="29">
        <v>59.08</v>
      </c>
      <c r="AA374" s="29">
        <v>47.91</v>
      </c>
      <c r="AB374" s="29">
        <v>53.31</v>
      </c>
      <c r="AC374" s="29">
        <v>62.66</v>
      </c>
      <c r="AD374" s="29">
        <v>75.36</v>
      </c>
      <c r="AE374" s="29">
        <v>82.53</v>
      </c>
      <c r="AF374" s="29">
        <v>92.72</v>
      </c>
      <c r="AG374" s="29">
        <v>107.5</v>
      </c>
      <c r="AH374" s="29">
        <v>114.54</v>
      </c>
      <c r="AI374" s="29">
        <v>96.88</v>
      </c>
      <c r="AJ374" s="29">
        <v>123.32</v>
      </c>
      <c r="AK374" s="29">
        <v>133.26</v>
      </c>
      <c r="AL374" s="29">
        <v>127.81</v>
      </c>
      <c r="AM374" s="29">
        <v>134.65</v>
      </c>
      <c r="AN374" s="29">
        <v>141.65</v>
      </c>
      <c r="AO374" s="29">
        <v>145.37</v>
      </c>
      <c r="AP374" s="29">
        <v>142.38999999999999</v>
      </c>
      <c r="AQ374" s="29">
        <v>162.66999999999999</v>
      </c>
      <c r="AR374" s="29">
        <v>166.17</v>
      </c>
      <c r="AS374" s="29">
        <v>162.63999999999999</v>
      </c>
      <c r="AT374" s="29">
        <v>173.58</v>
      </c>
      <c r="AU374" s="29">
        <v>207.49</v>
      </c>
      <c r="AV374" s="30">
        <v>234.5</v>
      </c>
      <c r="AW374" s="31">
        <v>214.86</v>
      </c>
      <c r="AX374" s="31">
        <v>240.22</v>
      </c>
      <c r="AY374" s="31">
        <v>265.75</v>
      </c>
      <c r="AZ374" s="31">
        <v>286.44</v>
      </c>
      <c r="BA374" s="31">
        <v>297.06</v>
      </c>
      <c r="BB374" s="29" t="s">
        <v>275</v>
      </c>
      <c r="BC374" s="29" t="s">
        <v>275</v>
      </c>
      <c r="BD374" s="29" t="s">
        <v>275</v>
      </c>
      <c r="BE374" s="29" t="s">
        <v>275</v>
      </c>
      <c r="BF374" s="29" t="s">
        <v>275</v>
      </c>
      <c r="BG374" s="29" t="s">
        <v>275</v>
      </c>
      <c r="BH374" s="29" t="s">
        <v>275</v>
      </c>
      <c r="BI374" s="29" t="s">
        <v>275</v>
      </c>
      <c r="BJ374" s="29" t="s">
        <v>275</v>
      </c>
      <c r="BK374" s="29" t="s">
        <v>275</v>
      </c>
      <c r="BL374" s="29" t="s">
        <v>275</v>
      </c>
      <c r="BM374" s="29" t="s">
        <v>275</v>
      </c>
      <c r="BN374" s="29" t="s">
        <v>275</v>
      </c>
      <c r="BO374" s="29" t="s">
        <v>275</v>
      </c>
      <c r="BP374" s="29" t="s">
        <v>275</v>
      </c>
      <c r="BQ374" s="29" t="s">
        <v>275</v>
      </c>
      <c r="BR374" s="29" t="s">
        <v>275</v>
      </c>
      <c r="BS374" s="29" t="s">
        <v>275</v>
      </c>
      <c r="BT374" s="29" t="s">
        <v>275</v>
      </c>
      <c r="BU374" s="29" t="s">
        <v>275</v>
      </c>
      <c r="BV374" s="29" t="s">
        <v>275</v>
      </c>
      <c r="BW374" s="29" t="s">
        <v>275</v>
      </c>
      <c r="BX374" s="29" t="s">
        <v>275</v>
      </c>
      <c r="BY374" s="27" t="s">
        <v>1239</v>
      </c>
      <c r="BZ374" s="27" t="s">
        <v>1252</v>
      </c>
      <c r="CA374" s="27" t="s">
        <v>766</v>
      </c>
    </row>
    <row r="375" spans="1:79">
      <c r="A375" s="27" t="s">
        <v>1253</v>
      </c>
      <c r="B375" s="27" t="s">
        <v>1254</v>
      </c>
      <c r="C375" s="27" t="s">
        <v>274</v>
      </c>
      <c r="D375" s="27" t="s">
        <v>321</v>
      </c>
      <c r="E375" s="27" t="s">
        <v>282</v>
      </c>
      <c r="F375" s="29" t="s">
        <v>275</v>
      </c>
      <c r="G375" s="29" t="s">
        <v>275</v>
      </c>
      <c r="H375" s="29" t="s">
        <v>275</v>
      </c>
      <c r="I375" s="29" t="s">
        <v>275</v>
      </c>
      <c r="J375" s="29" t="s">
        <v>275</v>
      </c>
      <c r="K375" s="29" t="s">
        <v>275</v>
      </c>
      <c r="L375" s="29" t="s">
        <v>275</v>
      </c>
      <c r="M375" s="29" t="s">
        <v>275</v>
      </c>
      <c r="N375" s="29">
        <v>5.99</v>
      </c>
      <c r="O375" s="29">
        <v>7.63</v>
      </c>
      <c r="P375" s="29">
        <v>11.02</v>
      </c>
      <c r="Q375" s="29">
        <v>12.75</v>
      </c>
      <c r="R375" s="29">
        <v>14.64</v>
      </c>
      <c r="S375" s="29">
        <v>15.05</v>
      </c>
      <c r="T375" s="29">
        <v>15.41</v>
      </c>
      <c r="U375" s="29">
        <v>19.010000000000002</v>
      </c>
      <c r="V375" s="29">
        <v>24.28</v>
      </c>
      <c r="W375" s="29">
        <v>27.38</v>
      </c>
      <c r="X375" s="29">
        <v>18.2</v>
      </c>
      <c r="Y375" s="29">
        <v>22.87</v>
      </c>
      <c r="Z375" s="29">
        <v>38.08</v>
      </c>
      <c r="AA375" s="29">
        <v>34.07</v>
      </c>
      <c r="AB375" s="29">
        <v>32.43</v>
      </c>
      <c r="AC375" s="29">
        <v>38.630000000000003</v>
      </c>
      <c r="AD375" s="29">
        <v>50.28</v>
      </c>
      <c r="AE375" s="29">
        <v>67.5</v>
      </c>
      <c r="AF375" s="29">
        <v>86.71</v>
      </c>
      <c r="AG375" s="29">
        <v>96.5</v>
      </c>
      <c r="AH375" s="29">
        <v>142.51</v>
      </c>
      <c r="AI375" s="29">
        <v>91.67</v>
      </c>
      <c r="AJ375" s="29">
        <v>122.6</v>
      </c>
      <c r="AK375" s="29">
        <v>173.67</v>
      </c>
      <c r="AL375" s="29">
        <v>186.19</v>
      </c>
      <c r="AM375" s="29">
        <v>180.43</v>
      </c>
      <c r="AN375" s="29">
        <v>175.61</v>
      </c>
      <c r="AO375" s="29">
        <v>103.4</v>
      </c>
      <c r="AP375" s="29">
        <v>81.760000000000005</v>
      </c>
      <c r="AQ375" s="29">
        <v>109.95</v>
      </c>
      <c r="AR375" s="29">
        <v>146.94999999999999</v>
      </c>
      <c r="AS375" s="29">
        <v>127.34</v>
      </c>
      <c r="AT375" s="29">
        <v>86.56</v>
      </c>
      <c r="AU375" s="29">
        <v>137.57</v>
      </c>
      <c r="AV375" s="30">
        <v>162.71</v>
      </c>
      <c r="AW375" s="31">
        <v>154.01</v>
      </c>
      <c r="AX375" s="31">
        <v>169.98</v>
      </c>
      <c r="AY375" s="31">
        <v>189.05</v>
      </c>
      <c r="AZ375" s="31">
        <v>203.77</v>
      </c>
      <c r="BA375" s="31">
        <v>211.32</v>
      </c>
      <c r="BB375" s="29" t="s">
        <v>275</v>
      </c>
      <c r="BC375" s="29" t="s">
        <v>275</v>
      </c>
      <c r="BD375" s="29" t="s">
        <v>275</v>
      </c>
      <c r="BE375" s="29" t="s">
        <v>275</v>
      </c>
      <c r="BF375" s="29" t="s">
        <v>275</v>
      </c>
      <c r="BG375" s="29" t="s">
        <v>275</v>
      </c>
      <c r="BH375" s="29" t="s">
        <v>275</v>
      </c>
      <c r="BI375" s="29" t="s">
        <v>275</v>
      </c>
      <c r="BJ375" s="29" t="s">
        <v>275</v>
      </c>
      <c r="BK375" s="29" t="s">
        <v>275</v>
      </c>
      <c r="BL375" s="29" t="s">
        <v>275</v>
      </c>
      <c r="BM375" s="29" t="s">
        <v>275</v>
      </c>
      <c r="BN375" s="29" t="s">
        <v>275</v>
      </c>
      <c r="BO375" s="29" t="s">
        <v>275</v>
      </c>
      <c r="BP375" s="29" t="s">
        <v>275</v>
      </c>
      <c r="BQ375" s="29" t="s">
        <v>275</v>
      </c>
      <c r="BR375" s="29" t="s">
        <v>275</v>
      </c>
      <c r="BS375" s="29" t="s">
        <v>275</v>
      </c>
      <c r="BT375" s="29" t="s">
        <v>275</v>
      </c>
      <c r="BU375" s="29" t="s">
        <v>275</v>
      </c>
      <c r="BV375" s="29" t="s">
        <v>275</v>
      </c>
      <c r="BW375" s="29" t="s">
        <v>275</v>
      </c>
      <c r="BX375" s="29" t="s">
        <v>275</v>
      </c>
      <c r="BY375" s="27" t="s">
        <v>1239</v>
      </c>
      <c r="BZ375" s="27" t="s">
        <v>1255</v>
      </c>
      <c r="CA375" s="27" t="s">
        <v>766</v>
      </c>
    </row>
    <row r="376" spans="1:79">
      <c r="A376" s="27" t="s">
        <v>1256</v>
      </c>
      <c r="B376" s="27" t="s">
        <v>1257</v>
      </c>
      <c r="C376" s="27" t="s">
        <v>274</v>
      </c>
      <c r="D376" s="27" t="s">
        <v>321</v>
      </c>
      <c r="E376" s="27" t="s">
        <v>282</v>
      </c>
      <c r="F376" s="29" t="s">
        <v>275</v>
      </c>
      <c r="G376" s="29" t="s">
        <v>275</v>
      </c>
      <c r="H376" s="29" t="s">
        <v>275</v>
      </c>
      <c r="I376" s="29" t="s">
        <v>275</v>
      </c>
      <c r="J376" s="29" t="s">
        <v>275</v>
      </c>
      <c r="K376" s="29" t="s">
        <v>275</v>
      </c>
      <c r="L376" s="29" t="s">
        <v>275</v>
      </c>
      <c r="M376" s="29" t="s">
        <v>275</v>
      </c>
      <c r="N376" s="29">
        <v>6.27</v>
      </c>
      <c r="O376" s="29">
        <v>7.14</v>
      </c>
      <c r="P376" s="29">
        <v>7.43</v>
      </c>
      <c r="Q376" s="29">
        <v>8.2899999999999991</v>
      </c>
      <c r="R376" s="29">
        <v>7.68</v>
      </c>
      <c r="S376" s="29">
        <v>8.23</v>
      </c>
      <c r="T376" s="29">
        <v>9.76</v>
      </c>
      <c r="U376" s="29">
        <v>13.16</v>
      </c>
      <c r="V376" s="29">
        <v>13.23</v>
      </c>
      <c r="W376" s="29">
        <v>13.11</v>
      </c>
      <c r="X376" s="29">
        <v>9.24</v>
      </c>
      <c r="Y376" s="29">
        <v>11.31</v>
      </c>
      <c r="Z376" s="29">
        <v>13.49</v>
      </c>
      <c r="AA376" s="29">
        <v>12.92</v>
      </c>
      <c r="AB376" s="29">
        <v>14.16</v>
      </c>
      <c r="AC376" s="29">
        <v>16.48</v>
      </c>
      <c r="AD376" s="29">
        <v>20.65</v>
      </c>
      <c r="AE376" s="29">
        <v>24.5</v>
      </c>
      <c r="AF376" s="29">
        <v>27.57</v>
      </c>
      <c r="AG376" s="29">
        <v>32.43</v>
      </c>
      <c r="AH376" s="29">
        <v>36.659999999999997</v>
      </c>
      <c r="AI376" s="29">
        <v>31.5</v>
      </c>
      <c r="AJ376" s="29">
        <v>41.15</v>
      </c>
      <c r="AK376" s="29">
        <v>48.25</v>
      </c>
      <c r="AL376" s="29">
        <v>47.36</v>
      </c>
      <c r="AM376" s="29">
        <v>46.91</v>
      </c>
      <c r="AN376" s="29">
        <v>47.5</v>
      </c>
      <c r="AO376" s="29">
        <v>43.51</v>
      </c>
      <c r="AP376" s="29">
        <v>42.91</v>
      </c>
      <c r="AQ376" s="29">
        <v>48.75</v>
      </c>
      <c r="AR376" s="29">
        <v>55.15</v>
      </c>
      <c r="AS376" s="29">
        <v>52.06</v>
      </c>
      <c r="AT376" s="29">
        <v>51.01</v>
      </c>
      <c r="AU376" s="29">
        <v>65.650000000000006</v>
      </c>
      <c r="AV376" s="30">
        <v>78.62</v>
      </c>
      <c r="AW376" s="31">
        <v>74.150000000000006</v>
      </c>
      <c r="AX376" s="31">
        <v>83.59</v>
      </c>
      <c r="AY376" s="31">
        <v>92.97</v>
      </c>
      <c r="AZ376" s="31">
        <v>100.21</v>
      </c>
      <c r="BA376" s="31">
        <v>103.93</v>
      </c>
      <c r="BB376" s="29" t="s">
        <v>275</v>
      </c>
      <c r="BC376" s="29" t="s">
        <v>275</v>
      </c>
      <c r="BD376" s="29" t="s">
        <v>275</v>
      </c>
      <c r="BE376" s="29" t="s">
        <v>275</v>
      </c>
      <c r="BF376" s="29" t="s">
        <v>275</v>
      </c>
      <c r="BG376" s="29" t="s">
        <v>275</v>
      </c>
      <c r="BH376" s="29" t="s">
        <v>275</v>
      </c>
      <c r="BI376" s="29" t="s">
        <v>275</v>
      </c>
      <c r="BJ376" s="29" t="s">
        <v>275</v>
      </c>
      <c r="BK376" s="29" t="s">
        <v>275</v>
      </c>
      <c r="BL376" s="29" t="s">
        <v>275</v>
      </c>
      <c r="BM376" s="29" t="s">
        <v>275</v>
      </c>
      <c r="BN376" s="29" t="s">
        <v>275</v>
      </c>
      <c r="BO376" s="29" t="s">
        <v>275</v>
      </c>
      <c r="BP376" s="29" t="s">
        <v>275</v>
      </c>
      <c r="BQ376" s="29" t="s">
        <v>275</v>
      </c>
      <c r="BR376" s="29" t="s">
        <v>275</v>
      </c>
      <c r="BS376" s="29" t="s">
        <v>275</v>
      </c>
      <c r="BT376" s="29" t="s">
        <v>275</v>
      </c>
      <c r="BU376" s="29" t="s">
        <v>275</v>
      </c>
      <c r="BV376" s="29" t="s">
        <v>275</v>
      </c>
      <c r="BW376" s="29" t="s">
        <v>275</v>
      </c>
      <c r="BX376" s="29" t="s">
        <v>275</v>
      </c>
      <c r="BY376" s="27" t="s">
        <v>1239</v>
      </c>
      <c r="BZ376" s="27" t="s">
        <v>1258</v>
      </c>
      <c r="CA376" s="27" t="s">
        <v>766</v>
      </c>
    </row>
    <row r="377" spans="1:79">
      <c r="A377" s="27" t="s">
        <v>1259</v>
      </c>
      <c r="B377" s="27" t="s">
        <v>1260</v>
      </c>
      <c r="C377" s="27" t="s">
        <v>274</v>
      </c>
      <c r="D377" s="27" t="s">
        <v>321</v>
      </c>
      <c r="E377" s="27" t="s">
        <v>282</v>
      </c>
      <c r="F377" s="29" t="s">
        <v>275</v>
      </c>
      <c r="G377" s="29" t="s">
        <v>275</v>
      </c>
      <c r="H377" s="29" t="s">
        <v>275</v>
      </c>
      <c r="I377" s="29" t="s">
        <v>275</v>
      </c>
      <c r="J377" s="29" t="s">
        <v>275</v>
      </c>
      <c r="K377" s="29" t="s">
        <v>275</v>
      </c>
      <c r="L377" s="29" t="s">
        <v>275</v>
      </c>
      <c r="M377" s="29" t="s">
        <v>275</v>
      </c>
      <c r="N377" s="29">
        <v>7.97</v>
      </c>
      <c r="O377" s="29">
        <v>9.67</v>
      </c>
      <c r="P377" s="29">
        <v>10.58</v>
      </c>
      <c r="Q377" s="29">
        <v>13.46</v>
      </c>
      <c r="R377" s="29">
        <v>11.96</v>
      </c>
      <c r="S377" s="29">
        <v>12.07</v>
      </c>
      <c r="T377" s="29">
        <v>15.94</v>
      </c>
      <c r="U377" s="29">
        <v>21.27</v>
      </c>
      <c r="V377" s="29">
        <v>20.95</v>
      </c>
      <c r="W377" s="29">
        <v>19.25</v>
      </c>
      <c r="X377" s="29">
        <v>11.11</v>
      </c>
      <c r="Y377" s="29">
        <v>15.08</v>
      </c>
      <c r="Z377" s="29">
        <v>18.29</v>
      </c>
      <c r="AA377" s="29">
        <v>16.68</v>
      </c>
      <c r="AB377" s="29">
        <v>19.239999999999998</v>
      </c>
      <c r="AC377" s="29">
        <v>22.37</v>
      </c>
      <c r="AD377" s="29">
        <v>30.83</v>
      </c>
      <c r="AE377" s="29">
        <v>35.85</v>
      </c>
      <c r="AF377" s="29">
        <v>42.31</v>
      </c>
      <c r="AG377" s="29">
        <v>51.93</v>
      </c>
      <c r="AH377" s="29">
        <v>64.98</v>
      </c>
      <c r="AI377" s="29">
        <v>43.25</v>
      </c>
      <c r="AJ377" s="29">
        <v>56.14</v>
      </c>
      <c r="AK377" s="29">
        <v>64.23</v>
      </c>
      <c r="AL377" s="29">
        <v>56.83</v>
      </c>
      <c r="AM377" s="29">
        <v>55.14</v>
      </c>
      <c r="AN377" s="29">
        <v>58.03</v>
      </c>
      <c r="AO377" s="29">
        <v>50.35</v>
      </c>
      <c r="AP377" s="29">
        <v>47.43</v>
      </c>
      <c r="AQ377" s="29">
        <v>50.78</v>
      </c>
      <c r="AR377" s="29">
        <v>51.96</v>
      </c>
      <c r="AS377" s="29">
        <v>50.49</v>
      </c>
      <c r="AT377" s="29">
        <v>45.89</v>
      </c>
      <c r="AU377" s="29">
        <v>62.62</v>
      </c>
      <c r="AV377" s="30">
        <v>66.31</v>
      </c>
      <c r="AW377" s="31">
        <v>59.58</v>
      </c>
      <c r="AX377" s="31">
        <v>65.319999999999993</v>
      </c>
      <c r="AY377" s="31">
        <v>73.61</v>
      </c>
      <c r="AZ377" s="31">
        <v>79.34</v>
      </c>
      <c r="BA377" s="31">
        <v>82.28</v>
      </c>
      <c r="BB377" s="29" t="s">
        <v>275</v>
      </c>
      <c r="BC377" s="29" t="s">
        <v>275</v>
      </c>
      <c r="BD377" s="29" t="s">
        <v>275</v>
      </c>
      <c r="BE377" s="29" t="s">
        <v>275</v>
      </c>
      <c r="BF377" s="29" t="s">
        <v>275</v>
      </c>
      <c r="BG377" s="29" t="s">
        <v>275</v>
      </c>
      <c r="BH377" s="29" t="s">
        <v>275</v>
      </c>
      <c r="BI377" s="29" t="s">
        <v>275</v>
      </c>
      <c r="BJ377" s="29" t="s">
        <v>275</v>
      </c>
      <c r="BK377" s="29" t="s">
        <v>275</v>
      </c>
      <c r="BL377" s="29" t="s">
        <v>275</v>
      </c>
      <c r="BM377" s="29" t="s">
        <v>275</v>
      </c>
      <c r="BN377" s="29" t="s">
        <v>275</v>
      </c>
      <c r="BO377" s="29" t="s">
        <v>275</v>
      </c>
      <c r="BP377" s="29" t="s">
        <v>275</v>
      </c>
      <c r="BQ377" s="29" t="s">
        <v>275</v>
      </c>
      <c r="BR377" s="29" t="s">
        <v>275</v>
      </c>
      <c r="BS377" s="29" t="s">
        <v>275</v>
      </c>
      <c r="BT377" s="29" t="s">
        <v>275</v>
      </c>
      <c r="BU377" s="29" t="s">
        <v>275</v>
      </c>
      <c r="BV377" s="29" t="s">
        <v>275</v>
      </c>
      <c r="BW377" s="29" t="s">
        <v>275</v>
      </c>
      <c r="BX377" s="29" t="s">
        <v>275</v>
      </c>
      <c r="BY377" s="27" t="s">
        <v>1239</v>
      </c>
      <c r="BZ377" s="27" t="s">
        <v>1261</v>
      </c>
      <c r="CA377" s="27" t="s">
        <v>766</v>
      </c>
    </row>
    <row r="378" spans="1:79">
      <c r="A378" s="28" t="s">
        <v>1262</v>
      </c>
      <c r="B378" s="27"/>
      <c r="C378" s="27"/>
      <c r="D378" s="27"/>
      <c r="E378" s="27"/>
      <c r="F378" s="29"/>
      <c r="G378" s="29"/>
      <c r="H378" s="29"/>
      <c r="I378" s="29"/>
      <c r="J378" s="29"/>
      <c r="K378" s="29"/>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c r="BK378" s="29"/>
      <c r="BL378" s="29"/>
      <c r="BM378" s="29"/>
      <c r="BN378" s="29"/>
      <c r="BO378" s="29"/>
      <c r="BP378" s="29"/>
      <c r="BQ378" s="29"/>
      <c r="BR378" s="29"/>
      <c r="BS378" s="29"/>
      <c r="BT378" s="29"/>
      <c r="BU378" s="29"/>
      <c r="BV378" s="29"/>
      <c r="BW378" s="29"/>
      <c r="BX378" s="29"/>
      <c r="BY378" s="27"/>
      <c r="BZ378" s="27"/>
      <c r="CA378" s="27"/>
    </row>
    <row r="379" spans="1:79">
      <c r="A379" s="27" t="s">
        <v>1263</v>
      </c>
      <c r="B379" s="27" t="s">
        <v>1264</v>
      </c>
      <c r="C379" s="27" t="s">
        <v>274</v>
      </c>
      <c r="D379" s="27"/>
      <c r="E379" s="27"/>
      <c r="F379" s="29" t="s">
        <v>275</v>
      </c>
      <c r="G379" s="29">
        <v>13.3</v>
      </c>
      <c r="H379" s="29">
        <v>-1.29</v>
      </c>
      <c r="I379" s="29">
        <v>15.23</v>
      </c>
      <c r="J379" s="29">
        <v>14.14</v>
      </c>
      <c r="K379" s="29">
        <v>-0.6</v>
      </c>
      <c r="L379" s="29">
        <v>37.6</v>
      </c>
      <c r="M379" s="29">
        <v>25.86</v>
      </c>
      <c r="N379" s="29">
        <v>11.63</v>
      </c>
      <c r="O379" s="29">
        <v>-4.13</v>
      </c>
      <c r="P379" s="29">
        <v>4.37</v>
      </c>
      <c r="Q379" s="29">
        <v>13.67</v>
      </c>
      <c r="R379" s="29">
        <v>11.89</v>
      </c>
      <c r="S379" s="29">
        <v>8.82</v>
      </c>
      <c r="T379" s="29">
        <v>17.57</v>
      </c>
      <c r="U379" s="29">
        <v>22.71</v>
      </c>
      <c r="V379" s="29">
        <v>8.92</v>
      </c>
      <c r="W379" s="29">
        <v>19.09</v>
      </c>
      <c r="X379" s="29">
        <v>16.239999999999998</v>
      </c>
      <c r="Y379" s="29">
        <v>15.51</v>
      </c>
      <c r="Z379" s="29">
        <v>18.91</v>
      </c>
      <c r="AA379" s="29">
        <v>-1.9</v>
      </c>
      <c r="AB379" s="29">
        <v>15.75</v>
      </c>
      <c r="AC379" s="29">
        <v>16.170000000000002</v>
      </c>
      <c r="AD379" s="29">
        <v>20.67</v>
      </c>
      <c r="AE379" s="29">
        <v>9.24</v>
      </c>
      <c r="AF379" s="29">
        <v>13.29</v>
      </c>
      <c r="AG379" s="29">
        <v>12.3</v>
      </c>
      <c r="AH379" s="29">
        <v>6.04</v>
      </c>
      <c r="AI379" s="29">
        <v>0.21</v>
      </c>
      <c r="AJ379" s="29">
        <v>13.8</v>
      </c>
      <c r="AK379" s="29">
        <v>17.23</v>
      </c>
      <c r="AL379" s="29">
        <v>5.03</v>
      </c>
      <c r="AM379" s="29">
        <v>3.92</v>
      </c>
      <c r="AN379" s="29">
        <v>1.1200000000000001</v>
      </c>
      <c r="AO379" s="29">
        <v>-0.3</v>
      </c>
      <c r="AP379" s="29">
        <v>1.98</v>
      </c>
      <c r="AQ379" s="29">
        <v>4.41</v>
      </c>
      <c r="AR379" s="29">
        <v>3.27</v>
      </c>
      <c r="AS379" s="29">
        <v>-1.07</v>
      </c>
      <c r="AT379" s="29">
        <v>-0.17</v>
      </c>
      <c r="AU379" s="29">
        <v>10.49</v>
      </c>
      <c r="AV379" s="30">
        <v>5.0999999999999996</v>
      </c>
      <c r="AW379" s="31">
        <v>-0.8</v>
      </c>
      <c r="AX379" s="31">
        <v>2.2000000000000002</v>
      </c>
      <c r="AY379" s="31">
        <v>2.9</v>
      </c>
      <c r="AZ379" s="31">
        <v>3.9</v>
      </c>
      <c r="BA379" s="31">
        <v>3.8</v>
      </c>
      <c r="BB379" s="29" t="s">
        <v>275</v>
      </c>
      <c r="BC379" s="29" t="s">
        <v>275</v>
      </c>
      <c r="BD379" s="29" t="s">
        <v>275</v>
      </c>
      <c r="BE379" s="29" t="s">
        <v>275</v>
      </c>
      <c r="BF379" s="29" t="s">
        <v>275</v>
      </c>
      <c r="BG379" s="29" t="s">
        <v>275</v>
      </c>
      <c r="BH379" s="29" t="s">
        <v>275</v>
      </c>
      <c r="BI379" s="29" t="s">
        <v>275</v>
      </c>
      <c r="BJ379" s="29" t="s">
        <v>275</v>
      </c>
      <c r="BK379" s="29" t="s">
        <v>275</v>
      </c>
      <c r="BL379" s="29" t="s">
        <v>275</v>
      </c>
      <c r="BM379" s="29" t="s">
        <v>275</v>
      </c>
      <c r="BN379" s="29" t="s">
        <v>275</v>
      </c>
      <c r="BO379" s="29" t="s">
        <v>275</v>
      </c>
      <c r="BP379" s="29" t="s">
        <v>275</v>
      </c>
      <c r="BQ379" s="29" t="s">
        <v>275</v>
      </c>
      <c r="BR379" s="29" t="s">
        <v>275</v>
      </c>
      <c r="BS379" s="29" t="s">
        <v>275</v>
      </c>
      <c r="BT379" s="29" t="s">
        <v>275</v>
      </c>
      <c r="BU379" s="29" t="s">
        <v>275</v>
      </c>
      <c r="BV379" s="29" t="s">
        <v>275</v>
      </c>
      <c r="BW379" s="29" t="s">
        <v>275</v>
      </c>
      <c r="BX379" s="29" t="s">
        <v>275</v>
      </c>
      <c r="BY379" s="27" t="s">
        <v>1265</v>
      </c>
      <c r="BZ379" s="27" t="s">
        <v>1266</v>
      </c>
      <c r="CA379" s="27"/>
    </row>
    <row r="380" spans="1:79">
      <c r="A380" s="27" t="s">
        <v>1267</v>
      </c>
      <c r="B380" s="27" t="s">
        <v>1268</v>
      </c>
      <c r="C380" s="27" t="s">
        <v>274</v>
      </c>
      <c r="D380" s="27"/>
      <c r="E380" s="27"/>
      <c r="F380" s="29" t="s">
        <v>275</v>
      </c>
      <c r="G380" s="29">
        <v>2.0099999999999998</v>
      </c>
      <c r="H380" s="29">
        <v>1.81</v>
      </c>
      <c r="I380" s="29">
        <v>6.6</v>
      </c>
      <c r="J380" s="29">
        <v>4.96</v>
      </c>
      <c r="K380" s="29">
        <v>-2.34</v>
      </c>
      <c r="L380" s="29">
        <v>35.11</v>
      </c>
      <c r="M380" s="29">
        <v>19.239999999999998</v>
      </c>
      <c r="N380" s="29">
        <v>11.7</v>
      </c>
      <c r="O380" s="29">
        <v>13.43</v>
      </c>
      <c r="P380" s="29">
        <v>12.44</v>
      </c>
      <c r="Q380" s="29">
        <v>20.05</v>
      </c>
      <c r="R380" s="29">
        <v>3.79</v>
      </c>
      <c r="S380" s="29">
        <v>7.53</v>
      </c>
      <c r="T380" s="29">
        <v>23.04</v>
      </c>
      <c r="U380" s="29">
        <v>20.74</v>
      </c>
      <c r="V380" s="29">
        <v>13.36</v>
      </c>
      <c r="W380" s="29">
        <v>1.44</v>
      </c>
      <c r="X380" s="29">
        <v>-26.99</v>
      </c>
      <c r="Y380" s="29">
        <v>29.46</v>
      </c>
      <c r="Z380" s="29">
        <v>23.1</v>
      </c>
      <c r="AA380" s="29">
        <v>-4.37</v>
      </c>
      <c r="AB380" s="29">
        <v>14.87</v>
      </c>
      <c r="AC380" s="29">
        <v>11.66</v>
      </c>
      <c r="AD380" s="29">
        <v>10.74</v>
      </c>
      <c r="AE380" s="29">
        <v>6.75</v>
      </c>
      <c r="AF380" s="29">
        <v>12.71</v>
      </c>
      <c r="AG380" s="29">
        <v>10.24</v>
      </c>
      <c r="AH380" s="29">
        <v>3.09</v>
      </c>
      <c r="AI380" s="29">
        <v>-7.24</v>
      </c>
      <c r="AJ380" s="29">
        <v>19.29</v>
      </c>
      <c r="AK380" s="29">
        <v>17.73</v>
      </c>
      <c r="AL380" s="29">
        <v>2.12</v>
      </c>
      <c r="AM380" s="29">
        <v>1.22</v>
      </c>
      <c r="AN380" s="29">
        <v>0.28000000000000003</v>
      </c>
      <c r="AO380" s="29">
        <v>0.67</v>
      </c>
      <c r="AP380" s="29">
        <v>3.91</v>
      </c>
      <c r="AQ380" s="29">
        <v>8.85</v>
      </c>
      <c r="AR380" s="29">
        <v>2.02</v>
      </c>
      <c r="AS380" s="29">
        <v>-2.5099999999999998</v>
      </c>
      <c r="AT380" s="29">
        <v>0.35</v>
      </c>
      <c r="AU380" s="29">
        <v>12.79</v>
      </c>
      <c r="AV380" s="30">
        <v>6.4</v>
      </c>
      <c r="AW380" s="31">
        <v>1.6</v>
      </c>
      <c r="AX380" s="31">
        <v>2.9</v>
      </c>
      <c r="AY380" s="31">
        <v>3.2</v>
      </c>
      <c r="AZ380" s="31">
        <v>3.7</v>
      </c>
      <c r="BA380" s="31">
        <v>3</v>
      </c>
      <c r="BB380" s="29" t="s">
        <v>275</v>
      </c>
      <c r="BC380" s="29" t="s">
        <v>275</v>
      </c>
      <c r="BD380" s="29" t="s">
        <v>275</v>
      </c>
      <c r="BE380" s="29" t="s">
        <v>275</v>
      </c>
      <c r="BF380" s="29" t="s">
        <v>275</v>
      </c>
      <c r="BG380" s="29" t="s">
        <v>275</v>
      </c>
      <c r="BH380" s="29" t="s">
        <v>275</v>
      </c>
      <c r="BI380" s="29" t="s">
        <v>275</v>
      </c>
      <c r="BJ380" s="29" t="s">
        <v>275</v>
      </c>
      <c r="BK380" s="29" t="s">
        <v>275</v>
      </c>
      <c r="BL380" s="29" t="s">
        <v>275</v>
      </c>
      <c r="BM380" s="29" t="s">
        <v>275</v>
      </c>
      <c r="BN380" s="29" t="s">
        <v>275</v>
      </c>
      <c r="BO380" s="29" t="s">
        <v>275</v>
      </c>
      <c r="BP380" s="29" t="s">
        <v>275</v>
      </c>
      <c r="BQ380" s="29" t="s">
        <v>275</v>
      </c>
      <c r="BR380" s="29" t="s">
        <v>275</v>
      </c>
      <c r="BS380" s="29" t="s">
        <v>275</v>
      </c>
      <c r="BT380" s="29" t="s">
        <v>275</v>
      </c>
      <c r="BU380" s="29" t="s">
        <v>275</v>
      </c>
      <c r="BV380" s="29" t="s">
        <v>275</v>
      </c>
      <c r="BW380" s="29" t="s">
        <v>275</v>
      </c>
      <c r="BX380" s="29" t="s">
        <v>275</v>
      </c>
      <c r="BY380" s="27" t="s">
        <v>1265</v>
      </c>
      <c r="BZ380" s="27" t="s">
        <v>1269</v>
      </c>
      <c r="CA380" s="27"/>
    </row>
    <row r="381" spans="1:79">
      <c r="A381" s="27" t="s">
        <v>1270</v>
      </c>
      <c r="B381" s="27" t="s">
        <v>1271</v>
      </c>
      <c r="C381" s="27" t="s">
        <v>274</v>
      </c>
      <c r="D381" s="27"/>
      <c r="E381" s="27"/>
      <c r="F381" s="29">
        <v>3.2</v>
      </c>
      <c r="G381" s="29">
        <v>3.62</v>
      </c>
      <c r="H381" s="29">
        <v>3.57</v>
      </c>
      <c r="I381" s="29">
        <v>4.12</v>
      </c>
      <c r="J381" s="29">
        <v>4.7</v>
      </c>
      <c r="K381" s="29">
        <v>4.67</v>
      </c>
      <c r="L381" s="29">
        <v>6.43</v>
      </c>
      <c r="M381" s="29">
        <v>8.09</v>
      </c>
      <c r="N381" s="29">
        <v>9.0299999999999994</v>
      </c>
      <c r="O381" s="29">
        <v>8.66</v>
      </c>
      <c r="P381" s="29">
        <v>9.0399999999999991</v>
      </c>
      <c r="Q381" s="29">
        <v>10.27</v>
      </c>
      <c r="R381" s="29">
        <v>11.5</v>
      </c>
      <c r="S381" s="29">
        <v>12.51</v>
      </c>
      <c r="T381" s="29">
        <v>14.71</v>
      </c>
      <c r="U381" s="29">
        <v>18.05</v>
      </c>
      <c r="V381" s="29">
        <v>19.66</v>
      </c>
      <c r="W381" s="29">
        <v>23.41</v>
      </c>
      <c r="X381" s="29">
        <v>27.21</v>
      </c>
      <c r="Y381" s="29">
        <v>31.44</v>
      </c>
      <c r="Z381" s="29">
        <v>37.380000000000003</v>
      </c>
      <c r="AA381" s="29">
        <v>36.67</v>
      </c>
      <c r="AB381" s="29">
        <v>42.44</v>
      </c>
      <c r="AC381" s="29">
        <v>49.31</v>
      </c>
      <c r="AD381" s="29">
        <v>59.5</v>
      </c>
      <c r="AE381" s="29">
        <v>65</v>
      </c>
      <c r="AF381" s="29">
        <v>73.64</v>
      </c>
      <c r="AG381" s="29">
        <v>82.69</v>
      </c>
      <c r="AH381" s="29">
        <v>87.69</v>
      </c>
      <c r="AI381" s="29">
        <v>87.87</v>
      </c>
      <c r="AJ381" s="29">
        <v>100</v>
      </c>
      <c r="AK381" s="29">
        <v>117.22</v>
      </c>
      <c r="AL381" s="29">
        <v>123.12</v>
      </c>
      <c r="AM381" s="29">
        <v>127.94</v>
      </c>
      <c r="AN381" s="29">
        <v>129.37</v>
      </c>
      <c r="AO381" s="29">
        <v>128.97999999999999</v>
      </c>
      <c r="AP381" s="29">
        <v>131.53</v>
      </c>
      <c r="AQ381" s="29">
        <v>137.33000000000001</v>
      </c>
      <c r="AR381" s="29">
        <v>141.82</v>
      </c>
      <c r="AS381" s="29">
        <v>140.30000000000001</v>
      </c>
      <c r="AT381" s="29">
        <v>140.06</v>
      </c>
      <c r="AU381" s="29">
        <v>154.75</v>
      </c>
      <c r="AV381" s="30">
        <v>162.6</v>
      </c>
      <c r="AW381" s="31">
        <v>161.19999999999999</v>
      </c>
      <c r="AX381" s="31">
        <v>164.8</v>
      </c>
      <c r="AY381" s="31">
        <v>169.6</v>
      </c>
      <c r="AZ381" s="31">
        <v>176.3</v>
      </c>
      <c r="BA381" s="31">
        <v>183</v>
      </c>
      <c r="BB381" s="29" t="s">
        <v>275</v>
      </c>
      <c r="BC381" s="29" t="s">
        <v>275</v>
      </c>
      <c r="BD381" s="29" t="s">
        <v>275</v>
      </c>
      <c r="BE381" s="29" t="s">
        <v>275</v>
      </c>
      <c r="BF381" s="29" t="s">
        <v>275</v>
      </c>
      <c r="BG381" s="29" t="s">
        <v>275</v>
      </c>
      <c r="BH381" s="29" t="s">
        <v>275</v>
      </c>
      <c r="BI381" s="29" t="s">
        <v>275</v>
      </c>
      <c r="BJ381" s="29" t="s">
        <v>275</v>
      </c>
      <c r="BK381" s="29" t="s">
        <v>275</v>
      </c>
      <c r="BL381" s="29" t="s">
        <v>275</v>
      </c>
      <c r="BM381" s="29" t="s">
        <v>275</v>
      </c>
      <c r="BN381" s="29" t="s">
        <v>275</v>
      </c>
      <c r="BO381" s="29" t="s">
        <v>275</v>
      </c>
      <c r="BP381" s="29" t="s">
        <v>275</v>
      </c>
      <c r="BQ381" s="29" t="s">
        <v>275</v>
      </c>
      <c r="BR381" s="29" t="s">
        <v>275</v>
      </c>
      <c r="BS381" s="29" t="s">
        <v>275</v>
      </c>
      <c r="BT381" s="29" t="s">
        <v>275</v>
      </c>
      <c r="BU381" s="29" t="s">
        <v>275</v>
      </c>
      <c r="BV381" s="29" t="s">
        <v>275</v>
      </c>
      <c r="BW381" s="29" t="s">
        <v>275</v>
      </c>
      <c r="BX381" s="29" t="s">
        <v>275</v>
      </c>
      <c r="BY381" s="27" t="s">
        <v>316</v>
      </c>
      <c r="BZ381" s="27" t="s">
        <v>1272</v>
      </c>
      <c r="CA381" s="27"/>
    </row>
    <row r="382" spans="1:79">
      <c r="A382" s="27" t="s">
        <v>1273</v>
      </c>
      <c r="B382" s="27" t="s">
        <v>1274</v>
      </c>
      <c r="C382" s="27" t="s">
        <v>274</v>
      </c>
      <c r="D382" s="27"/>
      <c r="E382" s="27"/>
      <c r="F382" s="29">
        <v>7.02</v>
      </c>
      <c r="G382" s="29">
        <v>7.16</v>
      </c>
      <c r="H382" s="29">
        <v>7.29</v>
      </c>
      <c r="I382" s="29">
        <v>7.77</v>
      </c>
      <c r="J382" s="29">
        <v>8.15</v>
      </c>
      <c r="K382" s="29">
        <v>7.96</v>
      </c>
      <c r="L382" s="29">
        <v>10.76</v>
      </c>
      <c r="M382" s="29">
        <v>12.83</v>
      </c>
      <c r="N382" s="29">
        <v>14.33</v>
      </c>
      <c r="O382" s="29">
        <v>16.25</v>
      </c>
      <c r="P382" s="29">
        <v>18.27</v>
      </c>
      <c r="Q382" s="29">
        <v>21.94</v>
      </c>
      <c r="R382" s="29">
        <v>22.77</v>
      </c>
      <c r="S382" s="29">
        <v>24.48</v>
      </c>
      <c r="T382" s="29">
        <v>30.12</v>
      </c>
      <c r="U382" s="29">
        <v>36.369999999999997</v>
      </c>
      <c r="V382" s="29">
        <v>41.23</v>
      </c>
      <c r="W382" s="29">
        <v>41.82</v>
      </c>
      <c r="X382" s="29">
        <v>30.53</v>
      </c>
      <c r="Y382" s="29">
        <v>39.53</v>
      </c>
      <c r="Z382" s="29">
        <v>48.66</v>
      </c>
      <c r="AA382" s="29">
        <v>46.53</v>
      </c>
      <c r="AB382" s="29">
        <v>53.45</v>
      </c>
      <c r="AC382" s="29">
        <v>59.68</v>
      </c>
      <c r="AD382" s="29">
        <v>66.09</v>
      </c>
      <c r="AE382" s="29">
        <v>70.55</v>
      </c>
      <c r="AF382" s="29">
        <v>79.52</v>
      </c>
      <c r="AG382" s="29">
        <v>87.66</v>
      </c>
      <c r="AH382" s="29">
        <v>90.38</v>
      </c>
      <c r="AI382" s="29">
        <v>83.83</v>
      </c>
      <c r="AJ382" s="29">
        <v>100</v>
      </c>
      <c r="AK382" s="29">
        <v>117.73</v>
      </c>
      <c r="AL382" s="29">
        <v>120.23</v>
      </c>
      <c r="AM382" s="29">
        <v>121.69</v>
      </c>
      <c r="AN382" s="29">
        <v>122.03</v>
      </c>
      <c r="AO382" s="29">
        <v>122.86</v>
      </c>
      <c r="AP382" s="29">
        <v>127.66</v>
      </c>
      <c r="AQ382" s="29">
        <v>138.96</v>
      </c>
      <c r="AR382" s="29">
        <v>141.77000000000001</v>
      </c>
      <c r="AS382" s="29">
        <v>138.21</v>
      </c>
      <c r="AT382" s="29">
        <v>138.69</v>
      </c>
      <c r="AU382" s="29">
        <v>156.43</v>
      </c>
      <c r="AV382" s="30">
        <v>166.5</v>
      </c>
      <c r="AW382" s="31">
        <v>169.2</v>
      </c>
      <c r="AX382" s="31">
        <v>174</v>
      </c>
      <c r="AY382" s="31">
        <v>179.5</v>
      </c>
      <c r="AZ382" s="31">
        <v>186.2</v>
      </c>
      <c r="BA382" s="31">
        <v>191.8</v>
      </c>
      <c r="BB382" s="29" t="s">
        <v>275</v>
      </c>
      <c r="BC382" s="29" t="s">
        <v>275</v>
      </c>
      <c r="BD382" s="29" t="s">
        <v>275</v>
      </c>
      <c r="BE382" s="29" t="s">
        <v>275</v>
      </c>
      <c r="BF382" s="29" t="s">
        <v>275</v>
      </c>
      <c r="BG382" s="29" t="s">
        <v>275</v>
      </c>
      <c r="BH382" s="29" t="s">
        <v>275</v>
      </c>
      <c r="BI382" s="29" t="s">
        <v>275</v>
      </c>
      <c r="BJ382" s="29" t="s">
        <v>275</v>
      </c>
      <c r="BK382" s="29" t="s">
        <v>275</v>
      </c>
      <c r="BL382" s="29" t="s">
        <v>275</v>
      </c>
      <c r="BM382" s="29" t="s">
        <v>275</v>
      </c>
      <c r="BN382" s="29" t="s">
        <v>275</v>
      </c>
      <c r="BO382" s="29" t="s">
        <v>275</v>
      </c>
      <c r="BP382" s="29" t="s">
        <v>275</v>
      </c>
      <c r="BQ382" s="29" t="s">
        <v>275</v>
      </c>
      <c r="BR382" s="29" t="s">
        <v>275</v>
      </c>
      <c r="BS382" s="29" t="s">
        <v>275</v>
      </c>
      <c r="BT382" s="29" t="s">
        <v>275</v>
      </c>
      <c r="BU382" s="29" t="s">
        <v>275</v>
      </c>
      <c r="BV382" s="29" t="s">
        <v>275</v>
      </c>
      <c r="BW382" s="29" t="s">
        <v>275</v>
      </c>
      <c r="BX382" s="29" t="s">
        <v>275</v>
      </c>
      <c r="BY382" s="27" t="s">
        <v>316</v>
      </c>
      <c r="BZ382" s="27" t="s">
        <v>1275</v>
      </c>
      <c r="CA382" s="27"/>
    </row>
    <row r="383" spans="1:79">
      <c r="A383" s="27" t="s">
        <v>1276</v>
      </c>
      <c r="B383" s="27" t="s">
        <v>1277</v>
      </c>
      <c r="C383" s="27" t="s">
        <v>274</v>
      </c>
      <c r="D383" s="27"/>
      <c r="E383" s="27"/>
      <c r="F383" s="29">
        <v>108.59</v>
      </c>
      <c r="G383" s="29">
        <v>112.69</v>
      </c>
      <c r="H383" s="29">
        <v>108.44</v>
      </c>
      <c r="I383" s="29">
        <v>105.37</v>
      </c>
      <c r="J383" s="29">
        <v>107.36</v>
      </c>
      <c r="K383" s="29">
        <v>104.69</v>
      </c>
      <c r="L383" s="29">
        <v>106.03</v>
      </c>
      <c r="M383" s="29">
        <v>118.55</v>
      </c>
      <c r="N383" s="29">
        <v>139.06</v>
      </c>
      <c r="O383" s="29">
        <v>148.69999999999999</v>
      </c>
      <c r="P383" s="29">
        <v>144.52000000000001</v>
      </c>
      <c r="Q383" s="29">
        <v>144.71</v>
      </c>
      <c r="R383" s="29">
        <v>139.57</v>
      </c>
      <c r="S383" s="29">
        <v>139.12</v>
      </c>
      <c r="T383" s="29">
        <v>142.72999999999999</v>
      </c>
      <c r="U383" s="29">
        <v>150.84</v>
      </c>
      <c r="V383" s="29">
        <v>138.52000000000001</v>
      </c>
      <c r="W383" s="29">
        <v>125.07</v>
      </c>
      <c r="X383" s="29">
        <v>111.16</v>
      </c>
      <c r="Y383" s="29">
        <v>106.4</v>
      </c>
      <c r="Z383" s="29">
        <v>110.82</v>
      </c>
      <c r="AA383" s="29">
        <v>93.35</v>
      </c>
      <c r="AB383" s="29">
        <v>89.56</v>
      </c>
      <c r="AC383" s="29">
        <v>91.99</v>
      </c>
      <c r="AD383" s="29">
        <v>101.56</v>
      </c>
      <c r="AE383" s="29">
        <v>106.08</v>
      </c>
      <c r="AF383" s="29">
        <v>104.41</v>
      </c>
      <c r="AG383" s="29">
        <v>105.03</v>
      </c>
      <c r="AH383" s="29">
        <v>108.1</v>
      </c>
      <c r="AI383" s="29">
        <v>92.92</v>
      </c>
      <c r="AJ383" s="29">
        <v>100</v>
      </c>
      <c r="AK383" s="29">
        <v>104.6</v>
      </c>
      <c r="AL383" s="29">
        <v>100.44</v>
      </c>
      <c r="AM383" s="29">
        <v>98.95</v>
      </c>
      <c r="AN383" s="29">
        <v>96.78</v>
      </c>
      <c r="AO383" s="29">
        <v>85.39</v>
      </c>
      <c r="AP383" s="29">
        <v>80.45</v>
      </c>
      <c r="AQ383" s="29">
        <v>87.64</v>
      </c>
      <c r="AR383" s="29">
        <v>90.77</v>
      </c>
      <c r="AS383" s="29">
        <v>82.82</v>
      </c>
      <c r="AT383" s="29">
        <v>77.52</v>
      </c>
      <c r="AU383" s="29">
        <v>91.41</v>
      </c>
      <c r="AV383" s="30">
        <v>93.1</v>
      </c>
      <c r="AW383" s="31">
        <v>91.1</v>
      </c>
      <c r="AX383" s="31">
        <v>96.3</v>
      </c>
      <c r="AY383" s="31">
        <v>101.5</v>
      </c>
      <c r="AZ383" s="31">
        <v>104</v>
      </c>
      <c r="BA383" s="31">
        <v>105.1</v>
      </c>
      <c r="BB383" s="29" t="s">
        <v>275</v>
      </c>
      <c r="BC383" s="29" t="s">
        <v>275</v>
      </c>
      <c r="BD383" s="29" t="s">
        <v>275</v>
      </c>
      <c r="BE383" s="29" t="s">
        <v>275</v>
      </c>
      <c r="BF383" s="29" t="s">
        <v>275</v>
      </c>
      <c r="BG383" s="29" t="s">
        <v>275</v>
      </c>
      <c r="BH383" s="29" t="s">
        <v>275</v>
      </c>
      <c r="BI383" s="29" t="s">
        <v>275</v>
      </c>
      <c r="BJ383" s="29" t="s">
        <v>275</v>
      </c>
      <c r="BK383" s="29" t="s">
        <v>275</v>
      </c>
      <c r="BL383" s="29" t="s">
        <v>275</v>
      </c>
      <c r="BM383" s="29" t="s">
        <v>275</v>
      </c>
      <c r="BN383" s="29" t="s">
        <v>275</v>
      </c>
      <c r="BO383" s="29" t="s">
        <v>275</v>
      </c>
      <c r="BP383" s="29" t="s">
        <v>275</v>
      </c>
      <c r="BQ383" s="29" t="s">
        <v>275</v>
      </c>
      <c r="BR383" s="29" t="s">
        <v>275</v>
      </c>
      <c r="BS383" s="29" t="s">
        <v>275</v>
      </c>
      <c r="BT383" s="29" t="s">
        <v>275</v>
      </c>
      <c r="BU383" s="29" t="s">
        <v>275</v>
      </c>
      <c r="BV383" s="29" t="s">
        <v>275</v>
      </c>
      <c r="BW383" s="29" t="s">
        <v>275</v>
      </c>
      <c r="BX383" s="29" t="s">
        <v>275</v>
      </c>
      <c r="BY383" s="27" t="s">
        <v>316</v>
      </c>
      <c r="BZ383" s="27" t="s">
        <v>1278</v>
      </c>
      <c r="CA383" s="27"/>
    </row>
    <row r="384" spans="1:79">
      <c r="A384" s="27" t="s">
        <v>1279</v>
      </c>
      <c r="B384" s="27" t="s">
        <v>1280</v>
      </c>
      <c r="C384" s="27" t="s">
        <v>274</v>
      </c>
      <c r="D384" s="27"/>
      <c r="E384" s="27"/>
      <c r="F384" s="29">
        <v>56.09</v>
      </c>
      <c r="G384" s="29">
        <v>58.67</v>
      </c>
      <c r="H384" s="29">
        <v>55.66</v>
      </c>
      <c r="I384" s="29">
        <v>53.23</v>
      </c>
      <c r="J384" s="29">
        <v>53.31</v>
      </c>
      <c r="K384" s="29">
        <v>51.13</v>
      </c>
      <c r="L384" s="29">
        <v>48.34</v>
      </c>
      <c r="M384" s="29">
        <v>55.5</v>
      </c>
      <c r="N384" s="29">
        <v>66.03</v>
      </c>
      <c r="O384" s="29">
        <v>69.33</v>
      </c>
      <c r="P384" s="29">
        <v>65.13</v>
      </c>
      <c r="Q384" s="29">
        <v>62.83</v>
      </c>
      <c r="R384" s="29">
        <v>59.91</v>
      </c>
      <c r="S384" s="29">
        <v>60.33</v>
      </c>
      <c r="T384" s="29">
        <v>62.61</v>
      </c>
      <c r="U384" s="29">
        <v>69.02</v>
      </c>
      <c r="V384" s="29">
        <v>66.64</v>
      </c>
      <c r="W384" s="29">
        <v>61.79</v>
      </c>
      <c r="X384" s="29">
        <v>53.63</v>
      </c>
      <c r="Y384" s="29">
        <v>55.59</v>
      </c>
      <c r="Z384" s="29">
        <v>62.98</v>
      </c>
      <c r="AA384" s="29">
        <v>57.1</v>
      </c>
      <c r="AB384" s="29">
        <v>55.23</v>
      </c>
      <c r="AC384" s="29">
        <v>59.05</v>
      </c>
      <c r="AD384" s="29">
        <v>67.63</v>
      </c>
      <c r="AE384" s="29">
        <v>77.86</v>
      </c>
      <c r="AF384" s="29">
        <v>84.26</v>
      </c>
      <c r="AG384" s="29">
        <v>90.51</v>
      </c>
      <c r="AH384" s="29">
        <v>104.14</v>
      </c>
      <c r="AI384" s="29">
        <v>85.98</v>
      </c>
      <c r="AJ384" s="29">
        <v>100</v>
      </c>
      <c r="AK384" s="29">
        <v>116.45</v>
      </c>
      <c r="AL384" s="29">
        <v>113.71</v>
      </c>
      <c r="AM384" s="29">
        <v>108.43</v>
      </c>
      <c r="AN384" s="29">
        <v>104.26</v>
      </c>
      <c r="AO384" s="29">
        <v>82.17</v>
      </c>
      <c r="AP384" s="29">
        <v>76.680000000000007</v>
      </c>
      <c r="AQ384" s="29">
        <v>83.84</v>
      </c>
      <c r="AR384" s="29">
        <v>91.59</v>
      </c>
      <c r="AS384" s="29">
        <v>87.19</v>
      </c>
      <c r="AT384" s="29">
        <v>78.62</v>
      </c>
      <c r="AU384" s="29">
        <v>95.42</v>
      </c>
      <c r="AV384" s="30">
        <v>107.4</v>
      </c>
      <c r="AW384" s="31">
        <v>104.1</v>
      </c>
      <c r="AX384" s="31">
        <v>107.9</v>
      </c>
      <c r="AY384" s="31">
        <v>110.9</v>
      </c>
      <c r="AZ384" s="31">
        <v>112.9</v>
      </c>
      <c r="BA384" s="31">
        <v>114.7</v>
      </c>
      <c r="BB384" s="29" t="s">
        <v>275</v>
      </c>
      <c r="BC384" s="29" t="s">
        <v>275</v>
      </c>
      <c r="BD384" s="29" t="s">
        <v>275</v>
      </c>
      <c r="BE384" s="29" t="s">
        <v>275</v>
      </c>
      <c r="BF384" s="29" t="s">
        <v>275</v>
      </c>
      <c r="BG384" s="29" t="s">
        <v>275</v>
      </c>
      <c r="BH384" s="29" t="s">
        <v>275</v>
      </c>
      <c r="BI384" s="29" t="s">
        <v>275</v>
      </c>
      <c r="BJ384" s="29" t="s">
        <v>275</v>
      </c>
      <c r="BK384" s="29" t="s">
        <v>275</v>
      </c>
      <c r="BL384" s="29" t="s">
        <v>275</v>
      </c>
      <c r="BM384" s="29" t="s">
        <v>275</v>
      </c>
      <c r="BN384" s="29" t="s">
        <v>275</v>
      </c>
      <c r="BO384" s="29" t="s">
        <v>275</v>
      </c>
      <c r="BP384" s="29" t="s">
        <v>275</v>
      </c>
      <c r="BQ384" s="29" t="s">
        <v>275</v>
      </c>
      <c r="BR384" s="29" t="s">
        <v>275</v>
      </c>
      <c r="BS384" s="29" t="s">
        <v>275</v>
      </c>
      <c r="BT384" s="29" t="s">
        <v>275</v>
      </c>
      <c r="BU384" s="29" t="s">
        <v>275</v>
      </c>
      <c r="BV384" s="29" t="s">
        <v>275</v>
      </c>
      <c r="BW384" s="29" t="s">
        <v>275</v>
      </c>
      <c r="BX384" s="29" t="s">
        <v>275</v>
      </c>
      <c r="BY384" s="27" t="s">
        <v>316</v>
      </c>
      <c r="BZ384" s="27" t="s">
        <v>1281</v>
      </c>
      <c r="CA384" s="27"/>
    </row>
    <row r="385" spans="1:79">
      <c r="A385" s="27" t="s">
        <v>1282</v>
      </c>
      <c r="B385" s="27" t="s">
        <v>1283</v>
      </c>
      <c r="C385" s="27" t="s">
        <v>274</v>
      </c>
      <c r="D385" s="27"/>
      <c r="E385" s="27"/>
      <c r="F385" s="29" t="s">
        <v>275</v>
      </c>
      <c r="G385" s="29">
        <v>3.77</v>
      </c>
      <c r="H385" s="29">
        <v>-3.77</v>
      </c>
      <c r="I385" s="29">
        <v>-2.82</v>
      </c>
      <c r="J385" s="29">
        <v>1.89</v>
      </c>
      <c r="K385" s="29">
        <v>-2.4900000000000002</v>
      </c>
      <c r="L385" s="29">
        <v>1.28</v>
      </c>
      <c r="M385" s="29">
        <v>11.8</v>
      </c>
      <c r="N385" s="29">
        <v>17.309999999999999</v>
      </c>
      <c r="O385" s="29">
        <v>6.93</v>
      </c>
      <c r="P385" s="29">
        <v>-2.81</v>
      </c>
      <c r="Q385" s="29">
        <v>0.13</v>
      </c>
      <c r="R385" s="29">
        <v>-3.56</v>
      </c>
      <c r="S385" s="29">
        <v>-0.32</v>
      </c>
      <c r="T385" s="29">
        <v>2.6</v>
      </c>
      <c r="U385" s="29">
        <v>5.68</v>
      </c>
      <c r="V385" s="29">
        <v>-8.16</v>
      </c>
      <c r="W385" s="29">
        <v>-9.7100000000000009</v>
      </c>
      <c r="X385" s="29">
        <v>-11.12</v>
      </c>
      <c r="Y385" s="29">
        <v>-4.29</v>
      </c>
      <c r="Z385" s="29">
        <v>4.1500000000000004</v>
      </c>
      <c r="AA385" s="29">
        <v>-15.76</v>
      </c>
      <c r="AB385" s="29">
        <v>-4.0599999999999996</v>
      </c>
      <c r="AC385" s="29">
        <v>2.72</v>
      </c>
      <c r="AD385" s="29">
        <v>10.4</v>
      </c>
      <c r="AE385" s="29">
        <v>4.45</v>
      </c>
      <c r="AF385" s="29">
        <v>-1.58</v>
      </c>
      <c r="AG385" s="29">
        <v>0.6</v>
      </c>
      <c r="AH385" s="29">
        <v>2.93</v>
      </c>
      <c r="AI385" s="29">
        <v>-14.04</v>
      </c>
      <c r="AJ385" s="29">
        <v>7.61</v>
      </c>
      <c r="AK385" s="29">
        <v>4.5999999999999996</v>
      </c>
      <c r="AL385" s="29">
        <v>-3.98</v>
      </c>
      <c r="AM385" s="29">
        <v>-1.48</v>
      </c>
      <c r="AN385" s="29">
        <v>-2.2000000000000002</v>
      </c>
      <c r="AO385" s="29">
        <v>-11.76</v>
      </c>
      <c r="AP385" s="29">
        <v>-5.78</v>
      </c>
      <c r="AQ385" s="29">
        <v>8.93</v>
      </c>
      <c r="AR385" s="29">
        <v>3.57</v>
      </c>
      <c r="AS385" s="29">
        <v>-8.76</v>
      </c>
      <c r="AT385" s="29">
        <v>-6.4</v>
      </c>
      <c r="AU385" s="29">
        <v>17.91</v>
      </c>
      <c r="AV385" s="30">
        <v>1.8</v>
      </c>
      <c r="AW385" s="31">
        <v>-2.1</v>
      </c>
      <c r="AX385" s="31">
        <v>5.7</v>
      </c>
      <c r="AY385" s="31">
        <v>5.4</v>
      </c>
      <c r="AZ385" s="31">
        <v>2.5</v>
      </c>
      <c r="BA385" s="31">
        <v>1</v>
      </c>
      <c r="BB385" s="29" t="s">
        <v>275</v>
      </c>
      <c r="BC385" s="29" t="s">
        <v>275</v>
      </c>
      <c r="BD385" s="29" t="s">
        <v>275</v>
      </c>
      <c r="BE385" s="29" t="s">
        <v>275</v>
      </c>
      <c r="BF385" s="29" t="s">
        <v>275</v>
      </c>
      <c r="BG385" s="29" t="s">
        <v>275</v>
      </c>
      <c r="BH385" s="29" t="s">
        <v>275</v>
      </c>
      <c r="BI385" s="29" t="s">
        <v>275</v>
      </c>
      <c r="BJ385" s="29" t="s">
        <v>275</v>
      </c>
      <c r="BK385" s="29" t="s">
        <v>275</v>
      </c>
      <c r="BL385" s="29" t="s">
        <v>275</v>
      </c>
      <c r="BM385" s="29" t="s">
        <v>275</v>
      </c>
      <c r="BN385" s="29" t="s">
        <v>275</v>
      </c>
      <c r="BO385" s="29" t="s">
        <v>275</v>
      </c>
      <c r="BP385" s="29" t="s">
        <v>275</v>
      </c>
      <c r="BQ385" s="29" t="s">
        <v>275</v>
      </c>
      <c r="BR385" s="29" t="s">
        <v>275</v>
      </c>
      <c r="BS385" s="29" t="s">
        <v>275</v>
      </c>
      <c r="BT385" s="29" t="s">
        <v>275</v>
      </c>
      <c r="BU385" s="29" t="s">
        <v>275</v>
      </c>
      <c r="BV385" s="29" t="s">
        <v>275</v>
      </c>
      <c r="BW385" s="29" t="s">
        <v>275</v>
      </c>
      <c r="BX385" s="29" t="s">
        <v>275</v>
      </c>
      <c r="BY385" s="27" t="s">
        <v>1284</v>
      </c>
      <c r="BZ385" s="27" t="s">
        <v>1285</v>
      </c>
      <c r="CA385" s="27"/>
    </row>
    <row r="386" spans="1:79">
      <c r="A386" s="27" t="s">
        <v>1286</v>
      </c>
      <c r="B386" s="27" t="s">
        <v>1287</v>
      </c>
      <c r="C386" s="27" t="s">
        <v>274</v>
      </c>
      <c r="D386" s="27"/>
      <c r="E386" s="27"/>
      <c r="F386" s="29" t="s">
        <v>275</v>
      </c>
      <c r="G386" s="29">
        <v>4.5999999999999996</v>
      </c>
      <c r="H386" s="29">
        <v>-5.13</v>
      </c>
      <c r="I386" s="29">
        <v>-4.3600000000000003</v>
      </c>
      <c r="J386" s="29">
        <v>0.14000000000000001</v>
      </c>
      <c r="K386" s="29">
        <v>-4.08</v>
      </c>
      <c r="L386" s="29">
        <v>-5.46</v>
      </c>
      <c r="M386" s="29">
        <v>14.82</v>
      </c>
      <c r="N386" s="29">
        <v>18.98</v>
      </c>
      <c r="O386" s="29">
        <v>5</v>
      </c>
      <c r="P386" s="29">
        <v>-6.06</v>
      </c>
      <c r="Q386" s="29">
        <v>-3.54</v>
      </c>
      <c r="R386" s="29">
        <v>-4.6500000000000004</v>
      </c>
      <c r="S386" s="29">
        <v>0.71</v>
      </c>
      <c r="T386" s="29">
        <v>3.77</v>
      </c>
      <c r="U386" s="29">
        <v>10.24</v>
      </c>
      <c r="V386" s="29">
        <v>-3.44</v>
      </c>
      <c r="W386" s="29">
        <v>-7.28</v>
      </c>
      <c r="X386" s="29">
        <v>-13.2</v>
      </c>
      <c r="Y386" s="29">
        <v>3.65</v>
      </c>
      <c r="Z386" s="29">
        <v>13.29</v>
      </c>
      <c r="AA386" s="29">
        <v>-9.34</v>
      </c>
      <c r="AB386" s="29">
        <v>-3.27</v>
      </c>
      <c r="AC386" s="29">
        <v>6.92</v>
      </c>
      <c r="AD386" s="29">
        <v>14.51</v>
      </c>
      <c r="AE386" s="29">
        <v>15.13</v>
      </c>
      <c r="AF386" s="29">
        <v>8.2200000000000006</v>
      </c>
      <c r="AG386" s="29">
        <v>7.42</v>
      </c>
      <c r="AH386" s="29">
        <v>15.06</v>
      </c>
      <c r="AI386" s="29">
        <v>-17.440000000000001</v>
      </c>
      <c r="AJ386" s="29">
        <v>16.309999999999999</v>
      </c>
      <c r="AK386" s="29">
        <v>16.45</v>
      </c>
      <c r="AL386" s="29">
        <v>-2.36</v>
      </c>
      <c r="AM386" s="29">
        <v>-4.6500000000000004</v>
      </c>
      <c r="AN386" s="29">
        <v>-3.84</v>
      </c>
      <c r="AO386" s="29">
        <v>-21.19</v>
      </c>
      <c r="AP386" s="29">
        <v>-6.68</v>
      </c>
      <c r="AQ386" s="29">
        <v>9.35</v>
      </c>
      <c r="AR386" s="29">
        <v>9.24</v>
      </c>
      <c r="AS386" s="29">
        <v>-4.8</v>
      </c>
      <c r="AT386" s="29">
        <v>-9.83</v>
      </c>
      <c r="AU386" s="29">
        <v>21.36</v>
      </c>
      <c r="AV386" s="30">
        <v>12.6</v>
      </c>
      <c r="AW386" s="31">
        <v>-3.1</v>
      </c>
      <c r="AX386" s="31">
        <v>3.6</v>
      </c>
      <c r="AY386" s="31">
        <v>2.9</v>
      </c>
      <c r="AZ386" s="31">
        <v>1.8</v>
      </c>
      <c r="BA386" s="31">
        <v>1.6</v>
      </c>
      <c r="BB386" s="29" t="s">
        <v>275</v>
      </c>
      <c r="BC386" s="29" t="s">
        <v>275</v>
      </c>
      <c r="BD386" s="29" t="s">
        <v>275</v>
      </c>
      <c r="BE386" s="29" t="s">
        <v>275</v>
      </c>
      <c r="BF386" s="29" t="s">
        <v>275</v>
      </c>
      <c r="BG386" s="29" t="s">
        <v>275</v>
      </c>
      <c r="BH386" s="29" t="s">
        <v>275</v>
      </c>
      <c r="BI386" s="29" t="s">
        <v>275</v>
      </c>
      <c r="BJ386" s="29" t="s">
        <v>275</v>
      </c>
      <c r="BK386" s="29" t="s">
        <v>275</v>
      </c>
      <c r="BL386" s="29" t="s">
        <v>275</v>
      </c>
      <c r="BM386" s="29" t="s">
        <v>275</v>
      </c>
      <c r="BN386" s="29" t="s">
        <v>275</v>
      </c>
      <c r="BO386" s="29" t="s">
        <v>275</v>
      </c>
      <c r="BP386" s="29" t="s">
        <v>275</v>
      </c>
      <c r="BQ386" s="29" t="s">
        <v>275</v>
      </c>
      <c r="BR386" s="29" t="s">
        <v>275</v>
      </c>
      <c r="BS386" s="29" t="s">
        <v>275</v>
      </c>
      <c r="BT386" s="29" t="s">
        <v>275</v>
      </c>
      <c r="BU386" s="29" t="s">
        <v>275</v>
      </c>
      <c r="BV386" s="29" t="s">
        <v>275</v>
      </c>
      <c r="BW386" s="29" t="s">
        <v>275</v>
      </c>
      <c r="BX386" s="29" t="s">
        <v>275</v>
      </c>
      <c r="BY386" s="27" t="s">
        <v>1284</v>
      </c>
      <c r="BZ386" s="27" t="s">
        <v>1288</v>
      </c>
      <c r="CA386" s="27"/>
    </row>
    <row r="387" spans="1:79">
      <c r="A387" s="27" t="s">
        <v>1289</v>
      </c>
      <c r="B387" s="27" t="s">
        <v>1290</v>
      </c>
      <c r="C387" s="27" t="s">
        <v>274</v>
      </c>
      <c r="D387" s="27"/>
      <c r="E387" s="27"/>
      <c r="F387" s="29">
        <v>87.25</v>
      </c>
      <c r="G387" s="29">
        <v>86.56</v>
      </c>
      <c r="H387" s="29">
        <v>87.8</v>
      </c>
      <c r="I387" s="29">
        <v>89.2</v>
      </c>
      <c r="J387" s="29">
        <v>90.76</v>
      </c>
      <c r="K387" s="29">
        <v>92.27</v>
      </c>
      <c r="L387" s="29">
        <v>98.85</v>
      </c>
      <c r="M387" s="29">
        <v>96.26</v>
      </c>
      <c r="N387" s="29">
        <v>94.9</v>
      </c>
      <c r="O387" s="29">
        <v>96.65</v>
      </c>
      <c r="P387" s="29">
        <v>100</v>
      </c>
      <c r="Q387" s="29">
        <v>103.8</v>
      </c>
      <c r="R387" s="29">
        <v>104.99</v>
      </c>
      <c r="S387" s="29">
        <v>103.92</v>
      </c>
      <c r="T387" s="29">
        <v>102.74</v>
      </c>
      <c r="U387" s="29">
        <v>98.49</v>
      </c>
      <c r="V387" s="29">
        <v>93.67</v>
      </c>
      <c r="W387" s="29">
        <v>91.22</v>
      </c>
      <c r="X387" s="29">
        <v>93.41</v>
      </c>
      <c r="Y387" s="29">
        <v>86.25</v>
      </c>
      <c r="Z387" s="29">
        <v>79.3</v>
      </c>
      <c r="AA387" s="29">
        <v>73.67</v>
      </c>
      <c r="AB387" s="29">
        <v>73.069999999999993</v>
      </c>
      <c r="AC387" s="29">
        <v>70.2</v>
      </c>
      <c r="AD387" s="29">
        <v>67.67</v>
      </c>
      <c r="AE387" s="29">
        <v>61.4</v>
      </c>
      <c r="AF387" s="29">
        <v>55.84</v>
      </c>
      <c r="AG387" s="29">
        <v>52.29</v>
      </c>
      <c r="AH387" s="29">
        <v>46.78</v>
      </c>
      <c r="AI387" s="29">
        <v>48.7</v>
      </c>
      <c r="AJ387" s="29">
        <v>45.06</v>
      </c>
      <c r="AK387" s="29">
        <v>40.479999999999997</v>
      </c>
      <c r="AL387" s="29">
        <v>39.81</v>
      </c>
      <c r="AM387" s="29">
        <v>41.13</v>
      </c>
      <c r="AN387" s="29">
        <v>41.83</v>
      </c>
      <c r="AO387" s="29">
        <v>46.83</v>
      </c>
      <c r="AP387" s="29">
        <v>47.28</v>
      </c>
      <c r="AQ387" s="29">
        <v>47.1</v>
      </c>
      <c r="AR387" s="29">
        <v>44.66</v>
      </c>
      <c r="AS387" s="29">
        <v>42.81</v>
      </c>
      <c r="AT387" s="29">
        <v>44.44</v>
      </c>
      <c r="AU387" s="29">
        <v>43.17</v>
      </c>
      <c r="AV387" s="30">
        <v>39</v>
      </c>
      <c r="AW387" s="31">
        <v>39.4</v>
      </c>
      <c r="AX387" s="31">
        <v>40.200000000000003</v>
      </c>
      <c r="AY387" s="31">
        <v>41.2</v>
      </c>
      <c r="AZ387" s="31">
        <v>41.5</v>
      </c>
      <c r="BA387" s="31">
        <v>41.3</v>
      </c>
      <c r="BB387" s="29" t="s">
        <v>275</v>
      </c>
      <c r="BC387" s="29" t="s">
        <v>275</v>
      </c>
      <c r="BD387" s="29" t="s">
        <v>275</v>
      </c>
      <c r="BE387" s="29" t="s">
        <v>275</v>
      </c>
      <c r="BF387" s="29" t="s">
        <v>275</v>
      </c>
      <c r="BG387" s="29" t="s">
        <v>275</v>
      </c>
      <c r="BH387" s="29" t="s">
        <v>275</v>
      </c>
      <c r="BI387" s="29" t="s">
        <v>275</v>
      </c>
      <c r="BJ387" s="29" t="s">
        <v>275</v>
      </c>
      <c r="BK387" s="29" t="s">
        <v>275</v>
      </c>
      <c r="BL387" s="29" t="s">
        <v>275</v>
      </c>
      <c r="BM387" s="29" t="s">
        <v>275</v>
      </c>
      <c r="BN387" s="29" t="s">
        <v>275</v>
      </c>
      <c r="BO387" s="29" t="s">
        <v>275</v>
      </c>
      <c r="BP387" s="29" t="s">
        <v>275</v>
      </c>
      <c r="BQ387" s="29" t="s">
        <v>275</v>
      </c>
      <c r="BR387" s="29" t="s">
        <v>275</v>
      </c>
      <c r="BS387" s="29" t="s">
        <v>275</v>
      </c>
      <c r="BT387" s="29" t="s">
        <v>275</v>
      </c>
      <c r="BU387" s="29" t="s">
        <v>275</v>
      </c>
      <c r="BV387" s="29" t="s">
        <v>275</v>
      </c>
      <c r="BW387" s="29" t="s">
        <v>275</v>
      </c>
      <c r="BX387" s="29" t="s">
        <v>275</v>
      </c>
      <c r="BY387" s="27" t="s">
        <v>1284</v>
      </c>
      <c r="BZ387" s="27" t="s">
        <v>1291</v>
      </c>
      <c r="CA387" s="27"/>
    </row>
    <row r="388" spans="1:79">
      <c r="A388" s="28" t="s">
        <v>1292</v>
      </c>
      <c r="B388" s="27"/>
      <c r="C388" s="27"/>
      <c r="D388" s="27"/>
      <c r="E388" s="27"/>
      <c r="F388" s="29"/>
      <c r="G388" s="29"/>
      <c r="H388" s="29"/>
      <c r="I388" s="29"/>
      <c r="J388" s="29"/>
      <c r="K388" s="29"/>
      <c r="L388" s="29"/>
      <c r="M388" s="29"/>
      <c r="N388" s="29"/>
      <c r="O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c r="BK388" s="29"/>
      <c r="BL388" s="29"/>
      <c r="BM388" s="29"/>
      <c r="BN388" s="29"/>
      <c r="BO388" s="29"/>
      <c r="BP388" s="29"/>
      <c r="BQ388" s="29"/>
      <c r="BR388" s="29"/>
      <c r="BS388" s="29"/>
      <c r="BT388" s="29"/>
      <c r="BU388" s="29"/>
      <c r="BV388" s="29"/>
      <c r="BW388" s="29"/>
      <c r="BX388" s="29"/>
      <c r="BY388" s="27"/>
      <c r="BZ388" s="27"/>
      <c r="CA388" s="27"/>
    </row>
    <row r="389" spans="1:79">
      <c r="A389" s="27" t="s">
        <v>1293</v>
      </c>
      <c r="B389" s="27" t="s">
        <v>1294</v>
      </c>
      <c r="C389" s="27" t="s">
        <v>274</v>
      </c>
      <c r="D389" s="27"/>
      <c r="E389" s="27"/>
      <c r="F389" s="29" t="s">
        <v>275</v>
      </c>
      <c r="G389" s="29" t="s">
        <v>275</v>
      </c>
      <c r="H389" s="29" t="s">
        <v>275</v>
      </c>
      <c r="I389" s="29" t="s">
        <v>275</v>
      </c>
      <c r="J389" s="29" t="s">
        <v>275</v>
      </c>
      <c r="K389" s="29" t="s">
        <v>275</v>
      </c>
      <c r="L389" s="29" t="s">
        <v>275</v>
      </c>
      <c r="M389" s="29" t="s">
        <v>275</v>
      </c>
      <c r="N389" s="29" t="s">
        <v>275</v>
      </c>
      <c r="O389" s="29" t="s">
        <v>275</v>
      </c>
      <c r="P389" s="29" t="s">
        <v>275</v>
      </c>
      <c r="Q389" s="29">
        <v>1.39</v>
      </c>
      <c r="R389" s="29">
        <v>3.43</v>
      </c>
      <c r="S389" s="29">
        <v>6</v>
      </c>
      <c r="T389" s="29">
        <v>6.12</v>
      </c>
      <c r="U389" s="29">
        <v>6.96</v>
      </c>
      <c r="V389" s="29">
        <v>8.26</v>
      </c>
      <c r="W389" s="29">
        <v>9.42</v>
      </c>
      <c r="X389" s="29">
        <v>9.02</v>
      </c>
      <c r="Y389" s="29">
        <v>9.51</v>
      </c>
      <c r="Z389" s="29">
        <v>10.72</v>
      </c>
      <c r="AA389" s="29">
        <v>12.1</v>
      </c>
      <c r="AB389" s="29">
        <v>14.67</v>
      </c>
      <c r="AC389" s="29">
        <v>18.12</v>
      </c>
      <c r="AD389" s="29">
        <v>19.61</v>
      </c>
      <c r="AE389" s="29">
        <v>21.78</v>
      </c>
      <c r="AF389" s="29">
        <v>21.36</v>
      </c>
      <c r="AG389" s="29">
        <v>22.09</v>
      </c>
      <c r="AH389" s="29">
        <v>21.67</v>
      </c>
      <c r="AI389" s="29">
        <v>23.87</v>
      </c>
      <c r="AJ389" s="29">
        <v>25.05</v>
      </c>
      <c r="AK389" s="29">
        <v>24.16</v>
      </c>
      <c r="AL389" s="29">
        <v>24.52</v>
      </c>
      <c r="AM389" s="29">
        <v>26.07</v>
      </c>
      <c r="AN389" s="29">
        <v>25.37</v>
      </c>
      <c r="AO389" s="29">
        <v>26.03</v>
      </c>
      <c r="AP389" s="29">
        <v>25.1</v>
      </c>
      <c r="AQ389" s="29">
        <v>25.12</v>
      </c>
      <c r="AR389" s="29">
        <v>26.77</v>
      </c>
      <c r="AS389" s="29">
        <v>25.11</v>
      </c>
      <c r="AT389" s="29">
        <v>25.86</v>
      </c>
      <c r="AU389" s="29">
        <v>25.28</v>
      </c>
      <c r="AV389" s="29" t="s">
        <v>275</v>
      </c>
      <c r="AW389" s="29" t="s">
        <v>275</v>
      </c>
      <c r="AX389" s="29" t="s">
        <v>275</v>
      </c>
      <c r="AY389" s="29" t="s">
        <v>275</v>
      </c>
      <c r="AZ389" s="29" t="s">
        <v>275</v>
      </c>
      <c r="BA389" s="29" t="s">
        <v>275</v>
      </c>
      <c r="BB389" s="29" t="s">
        <v>275</v>
      </c>
      <c r="BC389" s="29" t="s">
        <v>275</v>
      </c>
      <c r="BD389" s="29" t="s">
        <v>275</v>
      </c>
      <c r="BE389" s="29" t="s">
        <v>275</v>
      </c>
      <c r="BF389" s="29" t="s">
        <v>275</v>
      </c>
      <c r="BG389" s="29" t="s">
        <v>275</v>
      </c>
      <c r="BH389" s="29" t="s">
        <v>275</v>
      </c>
      <c r="BI389" s="29" t="s">
        <v>275</v>
      </c>
      <c r="BJ389" s="29" t="s">
        <v>275</v>
      </c>
      <c r="BK389" s="29" t="s">
        <v>275</v>
      </c>
      <c r="BL389" s="29" t="s">
        <v>275</v>
      </c>
      <c r="BM389" s="29" t="s">
        <v>275</v>
      </c>
      <c r="BN389" s="29" t="s">
        <v>275</v>
      </c>
      <c r="BO389" s="29" t="s">
        <v>275</v>
      </c>
      <c r="BP389" s="29" t="s">
        <v>275</v>
      </c>
      <c r="BQ389" s="29" t="s">
        <v>275</v>
      </c>
      <c r="BR389" s="29" t="s">
        <v>275</v>
      </c>
      <c r="BS389" s="29" t="s">
        <v>275</v>
      </c>
      <c r="BT389" s="29" t="s">
        <v>275</v>
      </c>
      <c r="BU389" s="29" t="s">
        <v>275</v>
      </c>
      <c r="BV389" s="29" t="s">
        <v>275</v>
      </c>
      <c r="BW389" s="29" t="s">
        <v>275</v>
      </c>
      <c r="BX389" s="29" t="s">
        <v>275</v>
      </c>
      <c r="BY389" s="27" t="s">
        <v>289</v>
      </c>
      <c r="BZ389" s="27" t="s">
        <v>1295</v>
      </c>
      <c r="CA389" s="27"/>
    </row>
    <row r="390" spans="1:79">
      <c r="A390" s="27" t="s">
        <v>1296</v>
      </c>
      <c r="B390" s="27" t="s">
        <v>1297</v>
      </c>
      <c r="C390" s="27" t="s">
        <v>274</v>
      </c>
      <c r="D390" s="27"/>
      <c r="E390" s="27"/>
      <c r="F390" s="29">
        <v>26.52</v>
      </c>
      <c r="G390" s="29">
        <v>26.74</v>
      </c>
      <c r="H390" s="29">
        <v>28.8</v>
      </c>
      <c r="I390" s="29">
        <v>33.78</v>
      </c>
      <c r="J390" s="29">
        <v>35.979999999999997</v>
      </c>
      <c r="K390" s="29">
        <v>35.619999999999997</v>
      </c>
      <c r="L390" s="29">
        <v>40</v>
      </c>
      <c r="M390" s="29">
        <v>38.85</v>
      </c>
      <c r="N390" s="29">
        <v>35.380000000000003</v>
      </c>
      <c r="O390" s="29">
        <v>33.380000000000003</v>
      </c>
      <c r="P390" s="29">
        <v>28.64</v>
      </c>
      <c r="Q390" s="29">
        <v>25.71</v>
      </c>
      <c r="R390" s="29">
        <v>23.48</v>
      </c>
      <c r="S390" s="29">
        <v>21.23</v>
      </c>
      <c r="T390" s="29">
        <v>20.43</v>
      </c>
      <c r="U390" s="29">
        <v>18.54</v>
      </c>
      <c r="V390" s="29">
        <v>15.92</v>
      </c>
      <c r="W390" s="29">
        <v>15.16</v>
      </c>
      <c r="X390" s="29">
        <v>17.37</v>
      </c>
      <c r="Y390" s="29">
        <v>20.57</v>
      </c>
      <c r="Z390" s="29">
        <v>21.96</v>
      </c>
      <c r="AA390" s="29">
        <v>20.86</v>
      </c>
      <c r="AB390" s="29">
        <v>20.34</v>
      </c>
      <c r="AC390" s="29">
        <v>17.739999999999998</v>
      </c>
      <c r="AD390" s="29">
        <v>16.96</v>
      </c>
      <c r="AE390" s="29">
        <v>14.6</v>
      </c>
      <c r="AF390" s="29">
        <v>13.32</v>
      </c>
      <c r="AG390" s="29">
        <v>12.36</v>
      </c>
      <c r="AH390" s="29">
        <v>11.03</v>
      </c>
      <c r="AI390" s="29">
        <v>10.41</v>
      </c>
      <c r="AJ390" s="29">
        <v>10.72</v>
      </c>
      <c r="AK390" s="29">
        <v>10.16</v>
      </c>
      <c r="AL390" s="29">
        <v>10.73</v>
      </c>
      <c r="AM390" s="29">
        <v>11.14</v>
      </c>
      <c r="AN390" s="29">
        <v>12.32</v>
      </c>
      <c r="AO390" s="29">
        <v>13.31</v>
      </c>
      <c r="AP390" s="29">
        <v>13.46</v>
      </c>
      <c r="AQ390" s="29">
        <v>12.23</v>
      </c>
      <c r="AR390" s="29">
        <v>12.1</v>
      </c>
      <c r="AS390" s="29">
        <v>13.62</v>
      </c>
      <c r="AT390" s="29">
        <v>14.54</v>
      </c>
      <c r="AU390" s="29">
        <v>14.95</v>
      </c>
      <c r="AV390" s="29" t="s">
        <v>275</v>
      </c>
      <c r="AW390" s="29" t="s">
        <v>275</v>
      </c>
      <c r="AX390" s="29" t="s">
        <v>275</v>
      </c>
      <c r="AY390" s="29" t="s">
        <v>275</v>
      </c>
      <c r="AZ390" s="29" t="s">
        <v>275</v>
      </c>
      <c r="BA390" s="29" t="s">
        <v>275</v>
      </c>
      <c r="BB390" s="29" t="s">
        <v>275</v>
      </c>
      <c r="BC390" s="29" t="s">
        <v>275</v>
      </c>
      <c r="BD390" s="29" t="s">
        <v>275</v>
      </c>
      <c r="BE390" s="29" t="s">
        <v>275</v>
      </c>
      <c r="BF390" s="29" t="s">
        <v>275</v>
      </c>
      <c r="BG390" s="29" t="s">
        <v>275</v>
      </c>
      <c r="BH390" s="29" t="s">
        <v>275</v>
      </c>
      <c r="BI390" s="29" t="s">
        <v>275</v>
      </c>
      <c r="BJ390" s="29" t="s">
        <v>275</v>
      </c>
      <c r="BK390" s="29" t="s">
        <v>275</v>
      </c>
      <c r="BL390" s="29" t="s">
        <v>275</v>
      </c>
      <c r="BM390" s="29" t="s">
        <v>275</v>
      </c>
      <c r="BN390" s="29" t="s">
        <v>275</v>
      </c>
      <c r="BO390" s="29" t="s">
        <v>275</v>
      </c>
      <c r="BP390" s="29" t="s">
        <v>275</v>
      </c>
      <c r="BQ390" s="29" t="s">
        <v>275</v>
      </c>
      <c r="BR390" s="29" t="s">
        <v>275</v>
      </c>
      <c r="BS390" s="29" t="s">
        <v>275</v>
      </c>
      <c r="BT390" s="29" t="s">
        <v>275</v>
      </c>
      <c r="BU390" s="29" t="s">
        <v>275</v>
      </c>
      <c r="BV390" s="29" t="s">
        <v>275</v>
      </c>
      <c r="BW390" s="29" t="s">
        <v>275</v>
      </c>
      <c r="BX390" s="29" t="s">
        <v>275</v>
      </c>
      <c r="BY390" s="27" t="s">
        <v>289</v>
      </c>
      <c r="BZ390" s="27" t="s">
        <v>1298</v>
      </c>
      <c r="CA390" s="27"/>
    </row>
    <row r="391" spans="1:79">
      <c r="A391" s="27" t="s">
        <v>1299</v>
      </c>
      <c r="B391" s="27" t="s">
        <v>1300</v>
      </c>
      <c r="C391" s="27" t="s">
        <v>274</v>
      </c>
      <c r="D391" s="27"/>
      <c r="E391" s="27"/>
      <c r="F391" s="29">
        <v>0.05</v>
      </c>
      <c r="G391" s="29">
        <v>0</v>
      </c>
      <c r="H391" s="29" t="s">
        <v>275</v>
      </c>
      <c r="I391" s="29" t="s">
        <v>275</v>
      </c>
      <c r="J391" s="29" t="s">
        <v>275</v>
      </c>
      <c r="K391" s="29" t="s">
        <v>275</v>
      </c>
      <c r="L391" s="29" t="s">
        <v>275</v>
      </c>
      <c r="M391" s="29" t="s">
        <v>275</v>
      </c>
      <c r="N391" s="29" t="s">
        <v>275</v>
      </c>
      <c r="O391" s="29" t="s">
        <v>275</v>
      </c>
      <c r="P391" s="29" t="s">
        <v>275</v>
      </c>
      <c r="Q391" s="29">
        <v>0.28000000000000003</v>
      </c>
      <c r="R391" s="29">
        <v>0.56000000000000005</v>
      </c>
      <c r="S391" s="29">
        <v>0.85</v>
      </c>
      <c r="T391" s="29">
        <v>1.01</v>
      </c>
      <c r="U391" s="29">
        <v>1.03</v>
      </c>
      <c r="V391" s="29">
        <v>1.1599999999999999</v>
      </c>
      <c r="W391" s="29">
        <v>1.1100000000000001</v>
      </c>
      <c r="X391" s="29">
        <v>1.03</v>
      </c>
      <c r="Y391" s="29">
        <v>1</v>
      </c>
      <c r="Z391" s="29">
        <v>0.98</v>
      </c>
      <c r="AA391" s="29">
        <v>1.1499999999999999</v>
      </c>
      <c r="AB391" s="29">
        <v>1.38</v>
      </c>
      <c r="AC391" s="29">
        <v>1.32</v>
      </c>
      <c r="AD391" s="29">
        <v>1.28</v>
      </c>
      <c r="AE391" s="29">
        <v>1.21</v>
      </c>
      <c r="AF391" s="29">
        <v>1.21</v>
      </c>
      <c r="AG391" s="29">
        <v>1.55</v>
      </c>
      <c r="AH391" s="29">
        <v>1.85</v>
      </c>
      <c r="AI391" s="29">
        <v>1.97</v>
      </c>
      <c r="AJ391" s="29">
        <v>2.0699999999999998</v>
      </c>
      <c r="AK391" s="29">
        <v>2.44</v>
      </c>
      <c r="AL391" s="29">
        <v>2.91</v>
      </c>
      <c r="AM391" s="29">
        <v>3.77</v>
      </c>
      <c r="AN391" s="29">
        <v>3.9</v>
      </c>
      <c r="AO391" s="29">
        <v>5.27</v>
      </c>
      <c r="AP391" s="29">
        <v>6.6</v>
      </c>
      <c r="AQ391" s="29">
        <v>8.19</v>
      </c>
      <c r="AR391" s="29">
        <v>8.0299999999999994</v>
      </c>
      <c r="AS391" s="29">
        <v>8.89</v>
      </c>
      <c r="AT391" s="29">
        <v>9.4600000000000009</v>
      </c>
      <c r="AU391" s="29">
        <v>8.8000000000000007</v>
      </c>
      <c r="AV391" s="29" t="s">
        <v>275</v>
      </c>
      <c r="AW391" s="29" t="s">
        <v>275</v>
      </c>
      <c r="AX391" s="29" t="s">
        <v>275</v>
      </c>
      <c r="AY391" s="29" t="s">
        <v>275</v>
      </c>
      <c r="AZ391" s="29" t="s">
        <v>275</v>
      </c>
      <c r="BA391" s="29" t="s">
        <v>275</v>
      </c>
      <c r="BB391" s="29" t="s">
        <v>275</v>
      </c>
      <c r="BC391" s="29" t="s">
        <v>275</v>
      </c>
      <c r="BD391" s="29" t="s">
        <v>275</v>
      </c>
      <c r="BE391" s="29" t="s">
        <v>275</v>
      </c>
      <c r="BF391" s="29" t="s">
        <v>275</v>
      </c>
      <c r="BG391" s="29" t="s">
        <v>275</v>
      </c>
      <c r="BH391" s="29" t="s">
        <v>275</v>
      </c>
      <c r="BI391" s="29" t="s">
        <v>275</v>
      </c>
      <c r="BJ391" s="29" t="s">
        <v>275</v>
      </c>
      <c r="BK391" s="29" t="s">
        <v>275</v>
      </c>
      <c r="BL391" s="29" t="s">
        <v>275</v>
      </c>
      <c r="BM391" s="29" t="s">
        <v>275</v>
      </c>
      <c r="BN391" s="29" t="s">
        <v>275</v>
      </c>
      <c r="BO391" s="29" t="s">
        <v>275</v>
      </c>
      <c r="BP391" s="29" t="s">
        <v>275</v>
      </c>
      <c r="BQ391" s="29" t="s">
        <v>275</v>
      </c>
      <c r="BR391" s="29" t="s">
        <v>275</v>
      </c>
      <c r="BS391" s="29" t="s">
        <v>275</v>
      </c>
      <c r="BT391" s="29" t="s">
        <v>275</v>
      </c>
      <c r="BU391" s="29" t="s">
        <v>275</v>
      </c>
      <c r="BV391" s="29" t="s">
        <v>275</v>
      </c>
      <c r="BW391" s="29" t="s">
        <v>275</v>
      </c>
      <c r="BX391" s="29" t="s">
        <v>275</v>
      </c>
      <c r="BY391" s="27" t="s">
        <v>289</v>
      </c>
      <c r="BZ391" s="27" t="s">
        <v>1301</v>
      </c>
      <c r="CA391" s="27"/>
    </row>
    <row r="392" spans="1:79">
      <c r="A392" s="27" t="s">
        <v>1302</v>
      </c>
      <c r="B392" s="27" t="s">
        <v>1303</v>
      </c>
      <c r="C392" s="27" t="s">
        <v>274</v>
      </c>
      <c r="D392" s="27"/>
      <c r="E392" s="27"/>
      <c r="F392" s="29">
        <v>4.72</v>
      </c>
      <c r="G392" s="29">
        <v>5.43</v>
      </c>
      <c r="H392" s="29">
        <v>4.1399999999999997</v>
      </c>
      <c r="I392" s="29">
        <v>3.34</v>
      </c>
      <c r="J392" s="29">
        <v>4.38</v>
      </c>
      <c r="K392" s="29">
        <v>5.17</v>
      </c>
      <c r="L392" s="29">
        <v>4.8600000000000003</v>
      </c>
      <c r="M392" s="29">
        <v>4.66</v>
      </c>
      <c r="N392" s="29">
        <v>5.87</v>
      </c>
      <c r="O392" s="29">
        <v>5.54</v>
      </c>
      <c r="P392" s="29">
        <v>5.57</v>
      </c>
      <c r="Q392" s="29">
        <v>6.59</v>
      </c>
      <c r="R392" s="29">
        <v>7.64</v>
      </c>
      <c r="S392" s="29">
        <v>7.49</v>
      </c>
      <c r="T392" s="29">
        <v>7.91</v>
      </c>
      <c r="U392" s="29">
        <v>8.1300000000000008</v>
      </c>
      <c r="V392" s="29">
        <v>8.08</v>
      </c>
      <c r="W392" s="29">
        <v>8.14</v>
      </c>
      <c r="X392" s="29">
        <v>6.98</v>
      </c>
      <c r="Y392" s="29">
        <v>6.29</v>
      </c>
      <c r="Z392" s="29">
        <v>6.22</v>
      </c>
      <c r="AA392" s="29">
        <v>6.29</v>
      </c>
      <c r="AB392" s="29">
        <v>6.27</v>
      </c>
      <c r="AC392" s="29">
        <v>7.56</v>
      </c>
      <c r="AD392" s="29">
        <v>7.14</v>
      </c>
      <c r="AE392" s="29">
        <v>5.46</v>
      </c>
      <c r="AF392" s="29">
        <v>5.84</v>
      </c>
      <c r="AG392" s="29">
        <v>5.03</v>
      </c>
      <c r="AH392" s="29">
        <v>4.6900000000000004</v>
      </c>
      <c r="AI392" s="29">
        <v>5.41</v>
      </c>
      <c r="AJ392" s="29">
        <v>5.42</v>
      </c>
      <c r="AK392" s="29">
        <v>5.58</v>
      </c>
      <c r="AL392" s="29">
        <v>5.95</v>
      </c>
      <c r="AM392" s="29">
        <v>4.96</v>
      </c>
      <c r="AN392" s="29">
        <v>4.76</v>
      </c>
      <c r="AO392" s="29">
        <v>5.78</v>
      </c>
      <c r="AP392" s="29">
        <v>6.6</v>
      </c>
      <c r="AQ392" s="29">
        <v>6.89</v>
      </c>
      <c r="AR392" s="29">
        <v>7.6</v>
      </c>
      <c r="AS392" s="29">
        <v>5.88</v>
      </c>
      <c r="AT392" s="29">
        <v>5.98</v>
      </c>
      <c r="AU392" s="29">
        <v>5.81</v>
      </c>
      <c r="AV392" s="29" t="s">
        <v>275</v>
      </c>
      <c r="AW392" s="29" t="s">
        <v>275</v>
      </c>
      <c r="AX392" s="29" t="s">
        <v>275</v>
      </c>
      <c r="AY392" s="29" t="s">
        <v>275</v>
      </c>
      <c r="AZ392" s="29" t="s">
        <v>275</v>
      </c>
      <c r="BA392" s="29" t="s">
        <v>275</v>
      </c>
      <c r="BB392" s="29" t="s">
        <v>275</v>
      </c>
      <c r="BC392" s="29" t="s">
        <v>275</v>
      </c>
      <c r="BD392" s="29" t="s">
        <v>275</v>
      </c>
      <c r="BE392" s="29" t="s">
        <v>275</v>
      </c>
      <c r="BF392" s="29" t="s">
        <v>275</v>
      </c>
      <c r="BG392" s="29" t="s">
        <v>275</v>
      </c>
      <c r="BH392" s="29" t="s">
        <v>275</v>
      </c>
      <c r="BI392" s="29" t="s">
        <v>275</v>
      </c>
      <c r="BJ392" s="29" t="s">
        <v>275</v>
      </c>
      <c r="BK392" s="29" t="s">
        <v>275</v>
      </c>
      <c r="BL392" s="29" t="s">
        <v>275</v>
      </c>
      <c r="BM392" s="29" t="s">
        <v>275</v>
      </c>
      <c r="BN392" s="29" t="s">
        <v>275</v>
      </c>
      <c r="BO392" s="29" t="s">
        <v>275</v>
      </c>
      <c r="BP392" s="29" t="s">
        <v>275</v>
      </c>
      <c r="BQ392" s="29" t="s">
        <v>275</v>
      </c>
      <c r="BR392" s="29" t="s">
        <v>275</v>
      </c>
      <c r="BS392" s="29" t="s">
        <v>275</v>
      </c>
      <c r="BT392" s="29" t="s">
        <v>275</v>
      </c>
      <c r="BU392" s="29" t="s">
        <v>275</v>
      </c>
      <c r="BV392" s="29" t="s">
        <v>275</v>
      </c>
      <c r="BW392" s="29" t="s">
        <v>275</v>
      </c>
      <c r="BX392" s="29" t="s">
        <v>275</v>
      </c>
      <c r="BY392" s="27" t="s">
        <v>289</v>
      </c>
      <c r="BZ392" s="27" t="s">
        <v>1304</v>
      </c>
      <c r="CA392" s="27"/>
    </row>
    <row r="393" spans="1:79">
      <c r="A393" s="28" t="s">
        <v>1305</v>
      </c>
      <c r="B393" s="27"/>
      <c r="C393" s="27"/>
      <c r="D393" s="27"/>
      <c r="E393" s="27"/>
      <c r="F393" s="29"/>
      <c r="G393" s="29"/>
      <c r="H393" s="29"/>
      <c r="I393" s="29"/>
      <c r="J393" s="29"/>
      <c r="K393" s="29"/>
      <c r="L393" s="29"/>
      <c r="M393" s="29"/>
      <c r="N393" s="29"/>
      <c r="O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c r="BK393" s="29"/>
      <c r="BL393" s="29"/>
      <c r="BM393" s="29"/>
      <c r="BN393" s="29"/>
      <c r="BO393" s="29"/>
      <c r="BP393" s="29"/>
      <c r="BQ393" s="29"/>
      <c r="BR393" s="29"/>
      <c r="BS393" s="29"/>
      <c r="BT393" s="29"/>
      <c r="BU393" s="29"/>
      <c r="BV393" s="29"/>
      <c r="BW393" s="29"/>
      <c r="BX393" s="29"/>
      <c r="BY393" s="27"/>
      <c r="BZ393" s="27"/>
      <c r="CA393" s="27"/>
    </row>
    <row r="394" spans="1:79">
      <c r="A394" s="27" t="s">
        <v>1293</v>
      </c>
      <c r="B394" s="27" t="s">
        <v>1306</v>
      </c>
      <c r="C394" s="27" t="s">
        <v>274</v>
      </c>
      <c r="D394" s="27"/>
      <c r="E394" s="27"/>
      <c r="F394" s="29" t="s">
        <v>275</v>
      </c>
      <c r="G394" s="29" t="s">
        <v>275</v>
      </c>
      <c r="H394" s="29" t="s">
        <v>275</v>
      </c>
      <c r="I394" s="29" t="s">
        <v>275</v>
      </c>
      <c r="J394" s="29" t="s">
        <v>275</v>
      </c>
      <c r="K394" s="29" t="s">
        <v>275</v>
      </c>
      <c r="L394" s="29" t="s">
        <v>275</v>
      </c>
      <c r="M394" s="29" t="s">
        <v>275</v>
      </c>
      <c r="N394" s="29" t="s">
        <v>275</v>
      </c>
      <c r="O394" s="29" t="s">
        <v>275</v>
      </c>
      <c r="P394" s="29" t="s">
        <v>275</v>
      </c>
      <c r="Q394" s="29">
        <v>4.21</v>
      </c>
      <c r="R394" s="29">
        <v>4.49</v>
      </c>
      <c r="S394" s="29">
        <v>4.54</v>
      </c>
      <c r="T394" s="29">
        <v>5.34</v>
      </c>
      <c r="U394" s="29">
        <v>5.48</v>
      </c>
      <c r="V394" s="29">
        <v>5.69</v>
      </c>
      <c r="W394" s="29">
        <v>6.9</v>
      </c>
      <c r="X394" s="29">
        <v>6.95</v>
      </c>
      <c r="Y394" s="29">
        <v>7.41</v>
      </c>
      <c r="Z394" s="29">
        <v>7.98</v>
      </c>
      <c r="AA394" s="29">
        <v>9.44</v>
      </c>
      <c r="AB394" s="29">
        <v>11.5</v>
      </c>
      <c r="AC394" s="29">
        <v>12.26</v>
      </c>
      <c r="AD394" s="29">
        <v>13.19</v>
      </c>
      <c r="AE394" s="29">
        <v>14.8</v>
      </c>
      <c r="AF394" s="29">
        <v>15.71</v>
      </c>
      <c r="AG394" s="29">
        <v>17.68</v>
      </c>
      <c r="AH394" s="29">
        <v>17.68</v>
      </c>
      <c r="AI394" s="29">
        <v>16.79</v>
      </c>
      <c r="AJ394" s="29">
        <v>16.829999999999998</v>
      </c>
      <c r="AK394" s="29">
        <v>16.48</v>
      </c>
      <c r="AL394" s="29">
        <v>15.55</v>
      </c>
      <c r="AM394" s="29">
        <v>16.11</v>
      </c>
      <c r="AN394" s="29">
        <v>17.14</v>
      </c>
      <c r="AO394" s="29">
        <v>20.68</v>
      </c>
      <c r="AP394" s="29">
        <v>21.42</v>
      </c>
      <c r="AQ394" s="29">
        <v>20.53</v>
      </c>
      <c r="AR394" s="29">
        <v>19.91</v>
      </c>
      <c r="AS394" s="29">
        <v>21.32</v>
      </c>
      <c r="AT394" s="29">
        <v>23.28</v>
      </c>
      <c r="AU394" s="29">
        <v>22.54</v>
      </c>
      <c r="AV394" s="29" t="s">
        <v>275</v>
      </c>
      <c r="AW394" s="29" t="s">
        <v>275</v>
      </c>
      <c r="AX394" s="29" t="s">
        <v>275</v>
      </c>
      <c r="AY394" s="29" t="s">
        <v>275</v>
      </c>
      <c r="AZ394" s="29" t="s">
        <v>275</v>
      </c>
      <c r="BA394" s="29" t="s">
        <v>275</v>
      </c>
      <c r="BB394" s="29" t="s">
        <v>275</v>
      </c>
      <c r="BC394" s="29" t="s">
        <v>275</v>
      </c>
      <c r="BD394" s="29" t="s">
        <v>275</v>
      </c>
      <c r="BE394" s="29" t="s">
        <v>275</v>
      </c>
      <c r="BF394" s="29" t="s">
        <v>275</v>
      </c>
      <c r="BG394" s="29" t="s">
        <v>275</v>
      </c>
      <c r="BH394" s="29" t="s">
        <v>275</v>
      </c>
      <c r="BI394" s="29" t="s">
        <v>275</v>
      </c>
      <c r="BJ394" s="29" t="s">
        <v>275</v>
      </c>
      <c r="BK394" s="29" t="s">
        <v>275</v>
      </c>
      <c r="BL394" s="29" t="s">
        <v>275</v>
      </c>
      <c r="BM394" s="29" t="s">
        <v>275</v>
      </c>
      <c r="BN394" s="29" t="s">
        <v>275</v>
      </c>
      <c r="BO394" s="29" t="s">
        <v>275</v>
      </c>
      <c r="BP394" s="29" t="s">
        <v>275</v>
      </c>
      <c r="BQ394" s="29" t="s">
        <v>275</v>
      </c>
      <c r="BR394" s="29" t="s">
        <v>275</v>
      </c>
      <c r="BS394" s="29" t="s">
        <v>275</v>
      </c>
      <c r="BT394" s="29" t="s">
        <v>275</v>
      </c>
      <c r="BU394" s="29" t="s">
        <v>275</v>
      </c>
      <c r="BV394" s="29" t="s">
        <v>275</v>
      </c>
      <c r="BW394" s="29" t="s">
        <v>275</v>
      </c>
      <c r="BX394" s="29" t="s">
        <v>275</v>
      </c>
      <c r="BY394" s="27" t="s">
        <v>289</v>
      </c>
      <c r="BZ394" s="27" t="s">
        <v>1307</v>
      </c>
      <c r="CA394" s="27"/>
    </row>
    <row r="395" spans="1:79">
      <c r="A395" s="27" t="s">
        <v>1296</v>
      </c>
      <c r="B395" s="27" t="s">
        <v>1308</v>
      </c>
      <c r="C395" s="27" t="s">
        <v>274</v>
      </c>
      <c r="D395" s="27"/>
      <c r="E395" s="27"/>
      <c r="F395" s="29">
        <v>22.17</v>
      </c>
      <c r="G395" s="29">
        <v>23.13</v>
      </c>
      <c r="H395" s="29">
        <v>24.57</v>
      </c>
      <c r="I395" s="29">
        <v>23.96</v>
      </c>
      <c r="J395" s="29">
        <v>22.45</v>
      </c>
      <c r="K395" s="29">
        <v>21.1</v>
      </c>
      <c r="L395" s="29">
        <v>20.63</v>
      </c>
      <c r="M395" s="29">
        <v>21.35</v>
      </c>
      <c r="N395" s="29">
        <v>24.52</v>
      </c>
      <c r="O395" s="29">
        <v>25.65</v>
      </c>
      <c r="P395" s="29">
        <v>22.78</v>
      </c>
      <c r="Q395" s="29">
        <v>23.1</v>
      </c>
      <c r="R395" s="29">
        <v>22.08</v>
      </c>
      <c r="S395" s="29">
        <v>20.72</v>
      </c>
      <c r="T395" s="29">
        <v>21.1</v>
      </c>
      <c r="U395" s="29">
        <v>22.52</v>
      </c>
      <c r="V395" s="29">
        <v>22.19</v>
      </c>
      <c r="W395" s="29">
        <v>20.74</v>
      </c>
      <c r="X395" s="29">
        <v>21.87</v>
      </c>
      <c r="Y395" s="29">
        <v>20.83</v>
      </c>
      <c r="Z395" s="29">
        <v>18.27</v>
      </c>
      <c r="AA395" s="29">
        <v>15.91</v>
      </c>
      <c r="AB395" s="29">
        <v>15.28</v>
      </c>
      <c r="AC395" s="29">
        <v>13.95</v>
      </c>
      <c r="AD395" s="29">
        <v>12.89</v>
      </c>
      <c r="AE395" s="29">
        <v>11.79</v>
      </c>
      <c r="AF395" s="29">
        <v>10.93</v>
      </c>
      <c r="AG395" s="29">
        <v>10.49</v>
      </c>
      <c r="AH395" s="29">
        <v>8.86</v>
      </c>
      <c r="AI395" s="29">
        <v>9.0299999999999994</v>
      </c>
      <c r="AJ395" s="29">
        <v>9.5500000000000007</v>
      </c>
      <c r="AK395" s="29">
        <v>8.5500000000000007</v>
      </c>
      <c r="AL395" s="29">
        <v>8.4</v>
      </c>
      <c r="AM395" s="29">
        <v>8.1</v>
      </c>
      <c r="AN395" s="29">
        <v>8.67</v>
      </c>
      <c r="AO395" s="29">
        <v>10.130000000000001</v>
      </c>
      <c r="AP395" s="29">
        <v>10.69</v>
      </c>
      <c r="AQ395" s="29">
        <v>10.54</v>
      </c>
      <c r="AR395" s="29">
        <v>11.03</v>
      </c>
      <c r="AS395" s="29">
        <v>12.35</v>
      </c>
      <c r="AT395" s="29">
        <v>12.35</v>
      </c>
      <c r="AU395" s="29">
        <v>11.98</v>
      </c>
      <c r="AV395" s="29" t="s">
        <v>275</v>
      </c>
      <c r="AW395" s="29" t="s">
        <v>275</v>
      </c>
      <c r="AX395" s="29" t="s">
        <v>275</v>
      </c>
      <c r="AY395" s="29" t="s">
        <v>275</v>
      </c>
      <c r="AZ395" s="29" t="s">
        <v>275</v>
      </c>
      <c r="BA395" s="29" t="s">
        <v>275</v>
      </c>
      <c r="BB395" s="29" t="s">
        <v>275</v>
      </c>
      <c r="BC395" s="29" t="s">
        <v>275</v>
      </c>
      <c r="BD395" s="29" t="s">
        <v>275</v>
      </c>
      <c r="BE395" s="29" t="s">
        <v>275</v>
      </c>
      <c r="BF395" s="29" t="s">
        <v>275</v>
      </c>
      <c r="BG395" s="29" t="s">
        <v>275</v>
      </c>
      <c r="BH395" s="29" t="s">
        <v>275</v>
      </c>
      <c r="BI395" s="29" t="s">
        <v>275</v>
      </c>
      <c r="BJ395" s="29" t="s">
        <v>275</v>
      </c>
      <c r="BK395" s="29" t="s">
        <v>275</v>
      </c>
      <c r="BL395" s="29" t="s">
        <v>275</v>
      </c>
      <c r="BM395" s="29" t="s">
        <v>275</v>
      </c>
      <c r="BN395" s="29" t="s">
        <v>275</v>
      </c>
      <c r="BO395" s="29" t="s">
        <v>275</v>
      </c>
      <c r="BP395" s="29" t="s">
        <v>275</v>
      </c>
      <c r="BQ395" s="29" t="s">
        <v>275</v>
      </c>
      <c r="BR395" s="29" t="s">
        <v>275</v>
      </c>
      <c r="BS395" s="29" t="s">
        <v>275</v>
      </c>
      <c r="BT395" s="29" t="s">
        <v>275</v>
      </c>
      <c r="BU395" s="29" t="s">
        <v>275</v>
      </c>
      <c r="BV395" s="29" t="s">
        <v>275</v>
      </c>
      <c r="BW395" s="29" t="s">
        <v>275</v>
      </c>
      <c r="BX395" s="29" t="s">
        <v>275</v>
      </c>
      <c r="BY395" s="27" t="s">
        <v>289</v>
      </c>
      <c r="BZ395" s="27" t="s">
        <v>1309</v>
      </c>
      <c r="CA395" s="27"/>
    </row>
    <row r="396" spans="1:79">
      <c r="A396" s="27" t="s">
        <v>1310</v>
      </c>
      <c r="B396" s="27" t="s">
        <v>1311</v>
      </c>
      <c r="C396" s="27" t="s">
        <v>274</v>
      </c>
      <c r="D396" s="27"/>
      <c r="E396" s="27"/>
      <c r="F396" s="29">
        <v>26.55</v>
      </c>
      <c r="G396" s="29">
        <v>24.37</v>
      </c>
      <c r="H396" s="29">
        <v>21.88</v>
      </c>
      <c r="I396" s="29">
        <v>23.82</v>
      </c>
      <c r="J396" s="29">
        <v>24.95</v>
      </c>
      <c r="K396" s="29">
        <v>24.33</v>
      </c>
      <c r="L396" s="29">
        <v>34.25</v>
      </c>
      <c r="M396" s="29">
        <v>33.29</v>
      </c>
      <c r="N396" s="29">
        <v>30.59</v>
      </c>
      <c r="O396" s="29">
        <v>28.51</v>
      </c>
      <c r="P396" s="29">
        <v>24.96</v>
      </c>
      <c r="Q396" s="29">
        <v>25.81</v>
      </c>
      <c r="R396" s="29">
        <v>23.46</v>
      </c>
      <c r="S396" s="29">
        <v>23.11</v>
      </c>
      <c r="T396" s="29">
        <v>24.81</v>
      </c>
      <c r="U396" s="29">
        <v>24.13</v>
      </c>
      <c r="V396" s="29">
        <v>20.94</v>
      </c>
      <c r="W396" s="29">
        <v>19.25</v>
      </c>
      <c r="X396" s="29">
        <v>18.04</v>
      </c>
      <c r="Y396" s="29">
        <v>20.16</v>
      </c>
      <c r="Z396" s="29">
        <v>19.850000000000001</v>
      </c>
      <c r="AA396" s="29">
        <v>18.89</v>
      </c>
      <c r="AB396" s="29">
        <v>19.73</v>
      </c>
      <c r="AC396" s="29">
        <v>20.32</v>
      </c>
      <c r="AD396" s="29">
        <v>20.57</v>
      </c>
      <c r="AE396" s="29">
        <v>18.54</v>
      </c>
      <c r="AF396" s="29">
        <v>16.8</v>
      </c>
      <c r="AG396" s="29">
        <v>15.78</v>
      </c>
      <c r="AH396" s="29">
        <v>14.01</v>
      </c>
      <c r="AI396" s="29">
        <v>15.3</v>
      </c>
      <c r="AJ396" s="29">
        <v>15.12</v>
      </c>
      <c r="AK396" s="29">
        <v>13.03</v>
      </c>
      <c r="AL396" s="29">
        <v>12.39</v>
      </c>
      <c r="AM396" s="29">
        <v>11.64</v>
      </c>
      <c r="AN396" s="29">
        <v>10.23</v>
      </c>
      <c r="AO396" s="29">
        <v>10.51</v>
      </c>
      <c r="AP396" s="29">
        <v>11.69</v>
      </c>
      <c r="AQ396" s="29">
        <v>11.51</v>
      </c>
      <c r="AR396" s="29">
        <v>10.199999999999999</v>
      </c>
      <c r="AS396" s="29">
        <v>9.44</v>
      </c>
      <c r="AT396" s="29">
        <v>9.84</v>
      </c>
      <c r="AU396" s="29">
        <v>8.8800000000000008</v>
      </c>
      <c r="AV396" s="29" t="s">
        <v>275</v>
      </c>
      <c r="AW396" s="29" t="s">
        <v>275</v>
      </c>
      <c r="AX396" s="29" t="s">
        <v>275</v>
      </c>
      <c r="AY396" s="29" t="s">
        <v>275</v>
      </c>
      <c r="AZ396" s="29" t="s">
        <v>275</v>
      </c>
      <c r="BA396" s="29" t="s">
        <v>275</v>
      </c>
      <c r="BB396" s="29" t="s">
        <v>275</v>
      </c>
      <c r="BC396" s="29" t="s">
        <v>275</v>
      </c>
      <c r="BD396" s="29" t="s">
        <v>275</v>
      </c>
      <c r="BE396" s="29" t="s">
        <v>275</v>
      </c>
      <c r="BF396" s="29" t="s">
        <v>275</v>
      </c>
      <c r="BG396" s="29" t="s">
        <v>275</v>
      </c>
      <c r="BH396" s="29" t="s">
        <v>275</v>
      </c>
      <c r="BI396" s="29" t="s">
        <v>275</v>
      </c>
      <c r="BJ396" s="29" t="s">
        <v>275</v>
      </c>
      <c r="BK396" s="29" t="s">
        <v>275</v>
      </c>
      <c r="BL396" s="29" t="s">
        <v>275</v>
      </c>
      <c r="BM396" s="29" t="s">
        <v>275</v>
      </c>
      <c r="BN396" s="29" t="s">
        <v>275</v>
      </c>
      <c r="BO396" s="29" t="s">
        <v>275</v>
      </c>
      <c r="BP396" s="29" t="s">
        <v>275</v>
      </c>
      <c r="BQ396" s="29" t="s">
        <v>275</v>
      </c>
      <c r="BR396" s="29" t="s">
        <v>275</v>
      </c>
      <c r="BS396" s="29" t="s">
        <v>275</v>
      </c>
      <c r="BT396" s="29" t="s">
        <v>275</v>
      </c>
      <c r="BU396" s="29" t="s">
        <v>275</v>
      </c>
      <c r="BV396" s="29" t="s">
        <v>275</v>
      </c>
      <c r="BW396" s="29" t="s">
        <v>275</v>
      </c>
      <c r="BX396" s="29" t="s">
        <v>275</v>
      </c>
      <c r="BY396" s="27" t="s">
        <v>289</v>
      </c>
      <c r="BZ396" s="27" t="s">
        <v>1312</v>
      </c>
      <c r="CA396" s="27"/>
    </row>
    <row r="397" spans="1:79">
      <c r="A397" s="27" t="s">
        <v>1313</v>
      </c>
      <c r="B397" s="27" t="s">
        <v>1314</v>
      </c>
      <c r="C397" s="27" t="s">
        <v>274</v>
      </c>
      <c r="D397" s="27"/>
      <c r="E397" s="27"/>
      <c r="F397" s="29">
        <v>3.08</v>
      </c>
      <c r="G397" s="29">
        <v>3.48</v>
      </c>
      <c r="H397" s="29">
        <v>3.77</v>
      </c>
      <c r="I397" s="29">
        <v>3.71</v>
      </c>
      <c r="J397" s="29">
        <v>3.58</v>
      </c>
      <c r="K397" s="29">
        <v>3.61</v>
      </c>
      <c r="L397" s="29">
        <v>3.4</v>
      </c>
      <c r="M397" s="29">
        <v>3.12</v>
      </c>
      <c r="N397" s="29">
        <v>3.46</v>
      </c>
      <c r="O397" s="29">
        <v>3.7</v>
      </c>
      <c r="P397" s="29">
        <v>3.48</v>
      </c>
      <c r="Q397" s="29">
        <v>3.68</v>
      </c>
      <c r="R397" s="29">
        <v>3.72</v>
      </c>
      <c r="S397" s="29">
        <v>3.86</v>
      </c>
      <c r="T397" s="29">
        <v>3.7</v>
      </c>
      <c r="U397" s="29">
        <v>3.62</v>
      </c>
      <c r="V397" s="29">
        <v>4.18</v>
      </c>
      <c r="W397" s="29">
        <v>4.07</v>
      </c>
      <c r="X397" s="29">
        <v>4.95</v>
      </c>
      <c r="Y397" s="29">
        <v>3.9</v>
      </c>
      <c r="Z397" s="29">
        <v>3.72</v>
      </c>
      <c r="AA397" s="29">
        <v>3.92</v>
      </c>
      <c r="AB397" s="29">
        <v>3.95</v>
      </c>
      <c r="AC397" s="29">
        <v>3.31</v>
      </c>
      <c r="AD397" s="29">
        <v>3.32</v>
      </c>
      <c r="AE397" s="29">
        <v>3.78</v>
      </c>
      <c r="AF397" s="29">
        <v>3.66</v>
      </c>
      <c r="AG397" s="29">
        <v>3.71</v>
      </c>
      <c r="AH397" s="29">
        <v>4.1399999999999997</v>
      </c>
      <c r="AI397" s="29">
        <v>4.57</v>
      </c>
      <c r="AJ397" s="29">
        <v>4.8099999999999996</v>
      </c>
      <c r="AK397" s="29">
        <v>5.0199999999999996</v>
      </c>
      <c r="AL397" s="29">
        <v>4.42</v>
      </c>
      <c r="AM397" s="29">
        <v>4.03</v>
      </c>
      <c r="AN397" s="29">
        <v>3.88</v>
      </c>
      <c r="AO397" s="29">
        <v>3.77</v>
      </c>
      <c r="AP397" s="29">
        <v>3.73</v>
      </c>
      <c r="AQ397" s="29">
        <v>3.95</v>
      </c>
      <c r="AR397" s="29">
        <v>3.87</v>
      </c>
      <c r="AS397" s="29">
        <v>4.09</v>
      </c>
      <c r="AT397" s="29">
        <v>4</v>
      </c>
      <c r="AU397" s="29">
        <v>5.35</v>
      </c>
      <c r="AV397" s="29" t="s">
        <v>275</v>
      </c>
      <c r="AW397" s="29" t="s">
        <v>275</v>
      </c>
      <c r="AX397" s="29" t="s">
        <v>275</v>
      </c>
      <c r="AY397" s="29" t="s">
        <v>275</v>
      </c>
      <c r="AZ397" s="29" t="s">
        <v>275</v>
      </c>
      <c r="BA397" s="29" t="s">
        <v>275</v>
      </c>
      <c r="BB397" s="29" t="s">
        <v>275</v>
      </c>
      <c r="BC397" s="29" t="s">
        <v>275</v>
      </c>
      <c r="BD397" s="29" t="s">
        <v>275</v>
      </c>
      <c r="BE397" s="29" t="s">
        <v>275</v>
      </c>
      <c r="BF397" s="29" t="s">
        <v>275</v>
      </c>
      <c r="BG397" s="29" t="s">
        <v>275</v>
      </c>
      <c r="BH397" s="29" t="s">
        <v>275</v>
      </c>
      <c r="BI397" s="29" t="s">
        <v>275</v>
      </c>
      <c r="BJ397" s="29" t="s">
        <v>275</v>
      </c>
      <c r="BK397" s="29" t="s">
        <v>275</v>
      </c>
      <c r="BL397" s="29" t="s">
        <v>275</v>
      </c>
      <c r="BM397" s="29" t="s">
        <v>275</v>
      </c>
      <c r="BN397" s="29" t="s">
        <v>275</v>
      </c>
      <c r="BO397" s="29" t="s">
        <v>275</v>
      </c>
      <c r="BP397" s="29" t="s">
        <v>275</v>
      </c>
      <c r="BQ397" s="29" t="s">
        <v>275</v>
      </c>
      <c r="BR397" s="29" t="s">
        <v>275</v>
      </c>
      <c r="BS397" s="29" t="s">
        <v>275</v>
      </c>
      <c r="BT397" s="29" t="s">
        <v>275</v>
      </c>
      <c r="BU397" s="29" t="s">
        <v>275</v>
      </c>
      <c r="BV397" s="29" t="s">
        <v>275</v>
      </c>
      <c r="BW397" s="29" t="s">
        <v>275</v>
      </c>
      <c r="BX397" s="29" t="s">
        <v>275</v>
      </c>
      <c r="BY397" s="27" t="s">
        <v>289</v>
      </c>
      <c r="BZ397" s="27" t="s">
        <v>1315</v>
      </c>
      <c r="CA397" s="27"/>
    </row>
    <row r="398" spans="1:79">
      <c r="A398" s="28" t="s">
        <v>1316</v>
      </c>
      <c r="B398" s="27"/>
      <c r="C398" s="27"/>
      <c r="D398" s="27"/>
      <c r="E398" s="27"/>
      <c r="F398" s="29"/>
      <c r="G398" s="29"/>
      <c r="H398" s="29"/>
      <c r="I398" s="29"/>
      <c r="J398" s="29"/>
      <c r="K398" s="29"/>
      <c r="L398" s="29"/>
      <c r="M398" s="29"/>
      <c r="N398" s="29"/>
      <c r="O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c r="BK398" s="29"/>
      <c r="BL398" s="29"/>
      <c r="BM398" s="29"/>
      <c r="BN398" s="29"/>
      <c r="BO398" s="29"/>
      <c r="BP398" s="29"/>
      <c r="BQ398" s="29"/>
      <c r="BR398" s="29"/>
      <c r="BS398" s="29"/>
      <c r="BT398" s="29"/>
      <c r="BU398" s="29"/>
      <c r="BV398" s="29"/>
      <c r="BW398" s="29"/>
      <c r="BX398" s="29"/>
      <c r="BY398" s="27"/>
      <c r="BZ398" s="27"/>
      <c r="CA398" s="27"/>
    </row>
    <row r="399" spans="1:79">
      <c r="A399" s="27" t="s">
        <v>1237</v>
      </c>
      <c r="B399" s="27" t="s">
        <v>1317</v>
      </c>
      <c r="C399" s="27" t="s">
        <v>274</v>
      </c>
      <c r="D399" s="27"/>
      <c r="E399" s="27"/>
      <c r="F399" s="29" t="s">
        <v>275</v>
      </c>
      <c r="G399" s="29" t="s">
        <v>275</v>
      </c>
      <c r="H399" s="29" t="s">
        <v>275</v>
      </c>
      <c r="I399" s="29" t="s">
        <v>275</v>
      </c>
      <c r="J399" s="29" t="s">
        <v>275</v>
      </c>
      <c r="K399" s="29" t="s">
        <v>275</v>
      </c>
      <c r="L399" s="29" t="s">
        <v>275</v>
      </c>
      <c r="M399" s="29" t="s">
        <v>275</v>
      </c>
      <c r="N399" s="29">
        <v>38.78</v>
      </c>
      <c r="O399" s="29">
        <v>37.85</v>
      </c>
      <c r="P399" s="29">
        <v>39.44</v>
      </c>
      <c r="Q399" s="29">
        <v>41.82</v>
      </c>
      <c r="R399" s="29">
        <v>42.4</v>
      </c>
      <c r="S399" s="29">
        <v>44.92</v>
      </c>
      <c r="T399" s="29">
        <v>49.18</v>
      </c>
      <c r="U399" s="29">
        <v>52.55</v>
      </c>
      <c r="V399" s="29">
        <v>51.98</v>
      </c>
      <c r="W399" s="29">
        <v>50.02</v>
      </c>
      <c r="X399" s="29">
        <v>49.13</v>
      </c>
      <c r="Y399" s="29">
        <v>54.38</v>
      </c>
      <c r="Z399" s="29">
        <v>58.1</v>
      </c>
      <c r="AA399" s="29">
        <v>57.41</v>
      </c>
      <c r="AB399" s="29">
        <v>61.32</v>
      </c>
      <c r="AC399" s="29">
        <v>62.6</v>
      </c>
      <c r="AD399" s="29">
        <v>63.06</v>
      </c>
      <c r="AE399" s="29">
        <v>61.07</v>
      </c>
      <c r="AF399" s="29">
        <v>59.22</v>
      </c>
      <c r="AG399" s="29">
        <v>58.44</v>
      </c>
      <c r="AH399" s="29">
        <v>55.41</v>
      </c>
      <c r="AI399" s="29">
        <v>56.96</v>
      </c>
      <c r="AJ399" s="29">
        <v>56.68</v>
      </c>
      <c r="AK399" s="29">
        <v>54.08</v>
      </c>
      <c r="AL399" s="29">
        <v>52.55</v>
      </c>
      <c r="AM399" s="29">
        <v>54.65</v>
      </c>
      <c r="AN399" s="29">
        <v>55.06</v>
      </c>
      <c r="AO399" s="29">
        <v>58.96</v>
      </c>
      <c r="AP399" s="29">
        <v>58.73</v>
      </c>
      <c r="AQ399" s="29">
        <v>59.12</v>
      </c>
      <c r="AR399" s="29">
        <v>57.1</v>
      </c>
      <c r="AS399" s="29">
        <v>56.3</v>
      </c>
      <c r="AT399" s="29">
        <v>57.28</v>
      </c>
      <c r="AU399" s="29">
        <v>55.32</v>
      </c>
      <c r="AV399" s="30">
        <v>57.2</v>
      </c>
      <c r="AW399" s="31">
        <v>57.4</v>
      </c>
      <c r="AX399" s="31">
        <v>57.1</v>
      </c>
      <c r="AY399" s="31">
        <v>57.4</v>
      </c>
      <c r="AZ399" s="31">
        <v>57.4</v>
      </c>
      <c r="BA399" s="31">
        <v>57.4</v>
      </c>
      <c r="BB399" s="29" t="s">
        <v>275</v>
      </c>
      <c r="BC399" s="29" t="s">
        <v>275</v>
      </c>
      <c r="BD399" s="29" t="s">
        <v>275</v>
      </c>
      <c r="BE399" s="29" t="s">
        <v>275</v>
      </c>
      <c r="BF399" s="29" t="s">
        <v>275</v>
      </c>
      <c r="BG399" s="29" t="s">
        <v>275</v>
      </c>
      <c r="BH399" s="29" t="s">
        <v>275</v>
      </c>
      <c r="BI399" s="29" t="s">
        <v>275</v>
      </c>
      <c r="BJ399" s="29" t="s">
        <v>275</v>
      </c>
      <c r="BK399" s="29" t="s">
        <v>275</v>
      </c>
      <c r="BL399" s="29" t="s">
        <v>275</v>
      </c>
      <c r="BM399" s="29" t="s">
        <v>275</v>
      </c>
      <c r="BN399" s="29" t="s">
        <v>275</v>
      </c>
      <c r="BO399" s="29" t="s">
        <v>275</v>
      </c>
      <c r="BP399" s="29" t="s">
        <v>275</v>
      </c>
      <c r="BQ399" s="29" t="s">
        <v>275</v>
      </c>
      <c r="BR399" s="29" t="s">
        <v>275</v>
      </c>
      <c r="BS399" s="29" t="s">
        <v>275</v>
      </c>
      <c r="BT399" s="29" t="s">
        <v>275</v>
      </c>
      <c r="BU399" s="29" t="s">
        <v>275</v>
      </c>
      <c r="BV399" s="29" t="s">
        <v>275</v>
      </c>
      <c r="BW399" s="29" t="s">
        <v>275</v>
      </c>
      <c r="BX399" s="29" t="s">
        <v>275</v>
      </c>
      <c r="BY399" s="27" t="s">
        <v>1239</v>
      </c>
      <c r="BZ399" s="27" t="s">
        <v>1318</v>
      </c>
      <c r="CA399" s="27"/>
    </row>
    <row r="400" spans="1:79">
      <c r="A400" s="27" t="s">
        <v>1241</v>
      </c>
      <c r="B400" s="27" t="s">
        <v>1319</v>
      </c>
      <c r="C400" s="27" t="s">
        <v>274</v>
      </c>
      <c r="D400" s="27"/>
      <c r="E400" s="27"/>
      <c r="F400" s="29" t="s">
        <v>275</v>
      </c>
      <c r="G400" s="29" t="s">
        <v>275</v>
      </c>
      <c r="H400" s="29" t="s">
        <v>275</v>
      </c>
      <c r="I400" s="29" t="s">
        <v>275</v>
      </c>
      <c r="J400" s="29" t="s">
        <v>275</v>
      </c>
      <c r="K400" s="29" t="s">
        <v>275</v>
      </c>
      <c r="L400" s="29" t="s">
        <v>275</v>
      </c>
      <c r="M400" s="29" t="s">
        <v>275</v>
      </c>
      <c r="N400" s="29">
        <v>3.11</v>
      </c>
      <c r="O400" s="29">
        <v>3.29</v>
      </c>
      <c r="P400" s="29">
        <v>3.88</v>
      </c>
      <c r="Q400" s="29">
        <v>4.45</v>
      </c>
      <c r="R400" s="29">
        <v>5.8</v>
      </c>
      <c r="S400" s="29">
        <v>5.98</v>
      </c>
      <c r="T400" s="29">
        <v>6.62</v>
      </c>
      <c r="U400" s="29">
        <v>7.16</v>
      </c>
      <c r="V400" s="29">
        <v>7.04</v>
      </c>
      <c r="W400" s="29">
        <v>7.83</v>
      </c>
      <c r="X400" s="29">
        <v>7.72</v>
      </c>
      <c r="Y400" s="29">
        <v>7.5</v>
      </c>
      <c r="Z400" s="29">
        <v>7.99</v>
      </c>
      <c r="AA400" s="29">
        <v>8.2899999999999991</v>
      </c>
      <c r="AB400" s="29">
        <v>8.4700000000000006</v>
      </c>
      <c r="AC400" s="29">
        <v>8.75</v>
      </c>
      <c r="AD400" s="29">
        <v>9.1199999999999992</v>
      </c>
      <c r="AE400" s="29">
        <v>9.77</v>
      </c>
      <c r="AF400" s="29">
        <v>9.7899999999999991</v>
      </c>
      <c r="AG400" s="29">
        <v>10.119999999999999</v>
      </c>
      <c r="AH400" s="29">
        <v>10.130000000000001</v>
      </c>
      <c r="AI400" s="29">
        <v>10.33</v>
      </c>
      <c r="AJ400" s="29">
        <v>10.51</v>
      </c>
      <c r="AK400" s="29">
        <v>10.94</v>
      </c>
      <c r="AL400" s="29">
        <v>11.19</v>
      </c>
      <c r="AM400" s="29">
        <v>11.83</v>
      </c>
      <c r="AN400" s="29">
        <v>11.83</v>
      </c>
      <c r="AO400" s="29">
        <v>11.19</v>
      </c>
      <c r="AP400" s="29">
        <v>12.01</v>
      </c>
      <c r="AQ400" s="29">
        <v>12.32</v>
      </c>
      <c r="AR400" s="29">
        <v>13.34</v>
      </c>
      <c r="AS400" s="29">
        <v>13.65</v>
      </c>
      <c r="AT400" s="29">
        <v>14.5</v>
      </c>
      <c r="AU400" s="29">
        <v>15.7</v>
      </c>
      <c r="AV400" s="30">
        <v>12.5</v>
      </c>
      <c r="AW400" s="31">
        <v>12.4</v>
      </c>
      <c r="AX400" s="31">
        <v>12.3</v>
      </c>
      <c r="AY400" s="31">
        <v>12.5</v>
      </c>
      <c r="AZ400" s="31">
        <v>12.5</v>
      </c>
      <c r="BA400" s="31">
        <v>12.5</v>
      </c>
      <c r="BB400" s="29" t="s">
        <v>275</v>
      </c>
      <c r="BC400" s="29" t="s">
        <v>275</v>
      </c>
      <c r="BD400" s="29" t="s">
        <v>275</v>
      </c>
      <c r="BE400" s="29" t="s">
        <v>275</v>
      </c>
      <c r="BF400" s="29" t="s">
        <v>275</v>
      </c>
      <c r="BG400" s="29" t="s">
        <v>275</v>
      </c>
      <c r="BH400" s="29" t="s">
        <v>275</v>
      </c>
      <c r="BI400" s="29" t="s">
        <v>275</v>
      </c>
      <c r="BJ400" s="29" t="s">
        <v>275</v>
      </c>
      <c r="BK400" s="29" t="s">
        <v>275</v>
      </c>
      <c r="BL400" s="29" t="s">
        <v>275</v>
      </c>
      <c r="BM400" s="29" t="s">
        <v>275</v>
      </c>
      <c r="BN400" s="29" t="s">
        <v>275</v>
      </c>
      <c r="BO400" s="29" t="s">
        <v>275</v>
      </c>
      <c r="BP400" s="29" t="s">
        <v>275</v>
      </c>
      <c r="BQ400" s="29" t="s">
        <v>275</v>
      </c>
      <c r="BR400" s="29" t="s">
        <v>275</v>
      </c>
      <c r="BS400" s="29" t="s">
        <v>275</v>
      </c>
      <c r="BT400" s="29" t="s">
        <v>275</v>
      </c>
      <c r="BU400" s="29" t="s">
        <v>275</v>
      </c>
      <c r="BV400" s="29" t="s">
        <v>275</v>
      </c>
      <c r="BW400" s="29" t="s">
        <v>275</v>
      </c>
      <c r="BX400" s="29" t="s">
        <v>275</v>
      </c>
      <c r="BY400" s="27" t="s">
        <v>1239</v>
      </c>
      <c r="BZ400" s="27" t="s">
        <v>1320</v>
      </c>
      <c r="CA400" s="27"/>
    </row>
    <row r="401" spans="1:79">
      <c r="A401" s="27" t="s">
        <v>1244</v>
      </c>
      <c r="B401" s="27" t="s">
        <v>1321</v>
      </c>
      <c r="C401" s="27" t="s">
        <v>274</v>
      </c>
      <c r="D401" s="27"/>
      <c r="E401" s="27"/>
      <c r="F401" s="29" t="s">
        <v>275</v>
      </c>
      <c r="G401" s="29" t="s">
        <v>275</v>
      </c>
      <c r="H401" s="29" t="s">
        <v>275</v>
      </c>
      <c r="I401" s="29" t="s">
        <v>275</v>
      </c>
      <c r="J401" s="29" t="s">
        <v>275</v>
      </c>
      <c r="K401" s="29" t="s">
        <v>275</v>
      </c>
      <c r="L401" s="29" t="s">
        <v>275</v>
      </c>
      <c r="M401" s="29" t="s">
        <v>275</v>
      </c>
      <c r="N401" s="29">
        <v>20.91</v>
      </c>
      <c r="O401" s="29">
        <v>22.04</v>
      </c>
      <c r="P401" s="29">
        <v>22.17</v>
      </c>
      <c r="Q401" s="29">
        <v>22.43</v>
      </c>
      <c r="R401" s="29">
        <v>24.09</v>
      </c>
      <c r="S401" s="29">
        <v>25.15</v>
      </c>
      <c r="T401" s="29">
        <v>23.98</v>
      </c>
      <c r="U401" s="29">
        <v>22.07</v>
      </c>
      <c r="V401" s="29">
        <v>20.73</v>
      </c>
      <c r="W401" s="29">
        <v>21.37</v>
      </c>
      <c r="X401" s="29">
        <v>21.57</v>
      </c>
      <c r="Y401" s="29">
        <v>19.48</v>
      </c>
      <c r="Z401" s="29">
        <v>17.600000000000001</v>
      </c>
      <c r="AA401" s="29">
        <v>17.739999999999998</v>
      </c>
      <c r="AB401" s="29">
        <v>16.62</v>
      </c>
      <c r="AC401" s="29">
        <v>15.57</v>
      </c>
      <c r="AD401" s="29">
        <v>14.56</v>
      </c>
      <c r="AE401" s="29">
        <v>14.44</v>
      </c>
      <c r="AF401" s="29">
        <v>14.33</v>
      </c>
      <c r="AG401" s="29">
        <v>14.03</v>
      </c>
      <c r="AH401" s="29">
        <v>14.12</v>
      </c>
      <c r="AI401" s="29">
        <v>13.28</v>
      </c>
      <c r="AJ401" s="29">
        <v>12.98</v>
      </c>
      <c r="AK401" s="29">
        <v>13.83</v>
      </c>
      <c r="AL401" s="29">
        <v>13.84</v>
      </c>
      <c r="AM401" s="29">
        <v>12.82</v>
      </c>
      <c r="AN401" s="29">
        <v>13.22</v>
      </c>
      <c r="AO401" s="29">
        <v>12.76</v>
      </c>
      <c r="AP401" s="29">
        <v>13.1</v>
      </c>
      <c r="AQ401" s="29">
        <v>12.53</v>
      </c>
      <c r="AR401" s="29">
        <v>12.22</v>
      </c>
      <c r="AS401" s="29">
        <v>12.66</v>
      </c>
      <c r="AT401" s="29">
        <v>12.09</v>
      </c>
      <c r="AU401" s="29">
        <v>12.37</v>
      </c>
      <c r="AV401" s="30">
        <v>12</v>
      </c>
      <c r="AW401" s="31">
        <v>12</v>
      </c>
      <c r="AX401" s="31">
        <v>12</v>
      </c>
      <c r="AY401" s="31">
        <v>12</v>
      </c>
      <c r="AZ401" s="31">
        <v>12</v>
      </c>
      <c r="BA401" s="31">
        <v>12</v>
      </c>
      <c r="BB401" s="29" t="s">
        <v>275</v>
      </c>
      <c r="BC401" s="29" t="s">
        <v>275</v>
      </c>
      <c r="BD401" s="29" t="s">
        <v>275</v>
      </c>
      <c r="BE401" s="29" t="s">
        <v>275</v>
      </c>
      <c r="BF401" s="29" t="s">
        <v>275</v>
      </c>
      <c r="BG401" s="29" t="s">
        <v>275</v>
      </c>
      <c r="BH401" s="29" t="s">
        <v>275</v>
      </c>
      <c r="BI401" s="29" t="s">
        <v>275</v>
      </c>
      <c r="BJ401" s="29" t="s">
        <v>275</v>
      </c>
      <c r="BK401" s="29" t="s">
        <v>275</v>
      </c>
      <c r="BL401" s="29" t="s">
        <v>275</v>
      </c>
      <c r="BM401" s="29" t="s">
        <v>275</v>
      </c>
      <c r="BN401" s="29" t="s">
        <v>275</v>
      </c>
      <c r="BO401" s="29" t="s">
        <v>275</v>
      </c>
      <c r="BP401" s="29" t="s">
        <v>275</v>
      </c>
      <c r="BQ401" s="29" t="s">
        <v>275</v>
      </c>
      <c r="BR401" s="29" t="s">
        <v>275</v>
      </c>
      <c r="BS401" s="29" t="s">
        <v>275</v>
      </c>
      <c r="BT401" s="29" t="s">
        <v>275</v>
      </c>
      <c r="BU401" s="29" t="s">
        <v>275</v>
      </c>
      <c r="BV401" s="29" t="s">
        <v>275</v>
      </c>
      <c r="BW401" s="29" t="s">
        <v>275</v>
      </c>
      <c r="BX401" s="29" t="s">
        <v>275</v>
      </c>
      <c r="BY401" s="27" t="s">
        <v>1239</v>
      </c>
      <c r="BZ401" s="27" t="s">
        <v>1322</v>
      </c>
      <c r="CA401" s="27"/>
    </row>
    <row r="402" spans="1:79">
      <c r="A402" s="27" t="s">
        <v>1247</v>
      </c>
      <c r="B402" s="27" t="s">
        <v>1323</v>
      </c>
      <c r="C402" s="27" t="s">
        <v>274</v>
      </c>
      <c r="D402" s="27"/>
      <c r="E402" s="27"/>
      <c r="F402" s="29" t="s">
        <v>275</v>
      </c>
      <c r="G402" s="29" t="s">
        <v>275</v>
      </c>
      <c r="H402" s="29" t="s">
        <v>275</v>
      </c>
      <c r="I402" s="29" t="s">
        <v>275</v>
      </c>
      <c r="J402" s="29" t="s">
        <v>275</v>
      </c>
      <c r="K402" s="29" t="s">
        <v>275</v>
      </c>
      <c r="L402" s="29" t="s">
        <v>275</v>
      </c>
      <c r="M402" s="29" t="s">
        <v>275</v>
      </c>
      <c r="N402" s="29">
        <v>30.97</v>
      </c>
      <c r="O402" s="29">
        <v>30.44</v>
      </c>
      <c r="P402" s="29">
        <v>28.68</v>
      </c>
      <c r="Q402" s="29">
        <v>24.61</v>
      </c>
      <c r="R402" s="29">
        <v>20.69</v>
      </c>
      <c r="S402" s="29">
        <v>17.3</v>
      </c>
      <c r="T402" s="29">
        <v>14.11</v>
      </c>
      <c r="U402" s="29">
        <v>10.71</v>
      </c>
      <c r="V402" s="29">
        <v>9.41</v>
      </c>
      <c r="W402" s="29">
        <v>8.84</v>
      </c>
      <c r="X402" s="29">
        <v>9.3699999999999992</v>
      </c>
      <c r="Y402" s="29">
        <v>9.7100000000000009</v>
      </c>
      <c r="Z402" s="29">
        <v>7.2</v>
      </c>
      <c r="AA402" s="29">
        <v>7.45</v>
      </c>
      <c r="AB402" s="29">
        <v>6.44</v>
      </c>
      <c r="AC402" s="29">
        <v>6.23</v>
      </c>
      <c r="AD402" s="29">
        <v>5.82</v>
      </c>
      <c r="AE402" s="29">
        <v>7.14</v>
      </c>
      <c r="AF402" s="29">
        <v>8.1999999999999993</v>
      </c>
      <c r="AG402" s="29">
        <v>8.67</v>
      </c>
      <c r="AH402" s="29">
        <v>8.8000000000000007</v>
      </c>
      <c r="AI402" s="29">
        <v>10.15</v>
      </c>
      <c r="AJ402" s="29">
        <v>10.029999999999999</v>
      </c>
      <c r="AK402" s="29">
        <v>8.44</v>
      </c>
      <c r="AL402" s="29">
        <v>8.85</v>
      </c>
      <c r="AM402" s="29">
        <v>8.5299999999999994</v>
      </c>
      <c r="AN402" s="29">
        <v>8.35</v>
      </c>
      <c r="AO402" s="29">
        <v>8.36</v>
      </c>
      <c r="AP402" s="29">
        <v>8.01</v>
      </c>
      <c r="AQ402" s="29">
        <v>7.32</v>
      </c>
      <c r="AR402" s="29">
        <v>6.88</v>
      </c>
      <c r="AS402" s="29">
        <v>6.81</v>
      </c>
      <c r="AT402" s="29">
        <v>8.11</v>
      </c>
      <c r="AU402" s="29">
        <v>7.49</v>
      </c>
      <c r="AV402" s="30">
        <v>9.1999999999999993</v>
      </c>
      <c r="AW402" s="31">
        <v>9.3000000000000007</v>
      </c>
      <c r="AX402" s="31">
        <v>9</v>
      </c>
      <c r="AY402" s="31">
        <v>9.1999999999999993</v>
      </c>
      <c r="AZ402" s="31">
        <v>9.1999999999999993</v>
      </c>
      <c r="BA402" s="31">
        <v>9.1999999999999993</v>
      </c>
      <c r="BB402" s="29" t="s">
        <v>275</v>
      </c>
      <c r="BC402" s="29" t="s">
        <v>275</v>
      </c>
      <c r="BD402" s="29" t="s">
        <v>275</v>
      </c>
      <c r="BE402" s="29" t="s">
        <v>275</v>
      </c>
      <c r="BF402" s="29" t="s">
        <v>275</v>
      </c>
      <c r="BG402" s="29" t="s">
        <v>275</v>
      </c>
      <c r="BH402" s="29" t="s">
        <v>275</v>
      </c>
      <c r="BI402" s="29" t="s">
        <v>275</v>
      </c>
      <c r="BJ402" s="29" t="s">
        <v>275</v>
      </c>
      <c r="BK402" s="29" t="s">
        <v>275</v>
      </c>
      <c r="BL402" s="29" t="s">
        <v>275</v>
      </c>
      <c r="BM402" s="29" t="s">
        <v>275</v>
      </c>
      <c r="BN402" s="29" t="s">
        <v>275</v>
      </c>
      <c r="BO402" s="29" t="s">
        <v>275</v>
      </c>
      <c r="BP402" s="29" t="s">
        <v>275</v>
      </c>
      <c r="BQ402" s="29" t="s">
        <v>275</v>
      </c>
      <c r="BR402" s="29" t="s">
        <v>275</v>
      </c>
      <c r="BS402" s="29" t="s">
        <v>275</v>
      </c>
      <c r="BT402" s="29" t="s">
        <v>275</v>
      </c>
      <c r="BU402" s="29" t="s">
        <v>275</v>
      </c>
      <c r="BV402" s="29" t="s">
        <v>275</v>
      </c>
      <c r="BW402" s="29" t="s">
        <v>275</v>
      </c>
      <c r="BX402" s="29" t="s">
        <v>275</v>
      </c>
      <c r="BY402" s="27" t="s">
        <v>1239</v>
      </c>
      <c r="BZ402" s="27" t="s">
        <v>1324</v>
      </c>
      <c r="CA402" s="27"/>
    </row>
    <row r="403" spans="1:79">
      <c r="A403" s="28" t="s">
        <v>1325</v>
      </c>
      <c r="B403" s="27"/>
      <c r="C403" s="27"/>
      <c r="D403" s="27"/>
      <c r="E403" s="27"/>
      <c r="F403" s="29"/>
      <c r="G403" s="29"/>
      <c r="H403" s="29"/>
      <c r="I403" s="29"/>
      <c r="J403" s="29"/>
      <c r="K403" s="29"/>
      <c r="L403" s="29"/>
      <c r="M403" s="29"/>
      <c r="N403" s="29"/>
      <c r="O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c r="BK403" s="29"/>
      <c r="BL403" s="29"/>
      <c r="BM403" s="29"/>
      <c r="BN403" s="29"/>
      <c r="BO403" s="29"/>
      <c r="BP403" s="29"/>
      <c r="BQ403" s="29"/>
      <c r="BR403" s="29"/>
      <c r="BS403" s="29"/>
      <c r="BT403" s="29"/>
      <c r="BU403" s="29"/>
      <c r="BV403" s="29"/>
      <c r="BW403" s="29"/>
      <c r="BX403" s="29"/>
      <c r="BY403" s="27"/>
      <c r="BZ403" s="27"/>
      <c r="CA403" s="27"/>
    </row>
    <row r="404" spans="1:79">
      <c r="A404" s="27" t="s">
        <v>1237</v>
      </c>
      <c r="B404" s="27" t="s">
        <v>1326</v>
      </c>
      <c r="C404" s="27" t="s">
        <v>274</v>
      </c>
      <c r="D404" s="27"/>
      <c r="E404" s="27"/>
      <c r="F404" s="29" t="s">
        <v>275</v>
      </c>
      <c r="G404" s="29" t="s">
        <v>275</v>
      </c>
      <c r="H404" s="29" t="s">
        <v>275</v>
      </c>
      <c r="I404" s="29" t="s">
        <v>275</v>
      </c>
      <c r="J404" s="29" t="s">
        <v>275</v>
      </c>
      <c r="K404" s="29" t="s">
        <v>275</v>
      </c>
      <c r="L404" s="29" t="s">
        <v>275</v>
      </c>
      <c r="M404" s="29" t="s">
        <v>275</v>
      </c>
      <c r="N404" s="29">
        <v>35.19</v>
      </c>
      <c r="O404" s="29">
        <v>34.31</v>
      </c>
      <c r="P404" s="29">
        <v>34.28</v>
      </c>
      <c r="Q404" s="29">
        <v>34.590000000000003</v>
      </c>
      <c r="R404" s="29">
        <v>35.32</v>
      </c>
      <c r="S404" s="29">
        <v>33.909999999999997</v>
      </c>
      <c r="T404" s="29">
        <v>36.6</v>
      </c>
      <c r="U404" s="29">
        <v>36.630000000000003</v>
      </c>
      <c r="V404" s="29">
        <v>36.409999999999997</v>
      </c>
      <c r="W404" s="29">
        <v>33.68</v>
      </c>
      <c r="X404" s="29">
        <v>33.47</v>
      </c>
      <c r="Y404" s="29">
        <v>36.47</v>
      </c>
      <c r="Z404" s="29">
        <v>36.78</v>
      </c>
      <c r="AA404" s="29">
        <v>33.909999999999997</v>
      </c>
      <c r="AB404" s="29">
        <v>35.049999999999997</v>
      </c>
      <c r="AC404" s="29">
        <v>35.08</v>
      </c>
      <c r="AD404" s="29">
        <v>33.61</v>
      </c>
      <c r="AE404" s="29">
        <v>31.64</v>
      </c>
      <c r="AF404" s="29">
        <v>30</v>
      </c>
      <c r="AG404" s="29">
        <v>30.18</v>
      </c>
      <c r="AH404" s="29">
        <v>26.33</v>
      </c>
      <c r="AI404" s="29">
        <v>30.04</v>
      </c>
      <c r="AJ404" s="29">
        <v>29.01</v>
      </c>
      <c r="AK404" s="29">
        <v>25.43</v>
      </c>
      <c r="AL404" s="29">
        <v>24.61</v>
      </c>
      <c r="AM404" s="29">
        <v>26.14</v>
      </c>
      <c r="AN404" s="29">
        <v>26.96</v>
      </c>
      <c r="AO404" s="29">
        <v>33.31</v>
      </c>
      <c r="AP404" s="29">
        <v>35.06</v>
      </c>
      <c r="AQ404" s="29">
        <v>33.99</v>
      </c>
      <c r="AR404" s="29">
        <v>31.02</v>
      </c>
      <c r="AS404" s="29">
        <v>32.32</v>
      </c>
      <c r="AT404" s="29">
        <v>37.14</v>
      </c>
      <c r="AU404" s="29">
        <v>33.75</v>
      </c>
      <c r="AV404" s="30">
        <v>34.299999999999997</v>
      </c>
      <c r="AW404" s="31">
        <v>33.9</v>
      </c>
      <c r="AX404" s="31">
        <v>34.200000000000003</v>
      </c>
      <c r="AY404" s="31">
        <v>34.299999999999997</v>
      </c>
      <c r="AZ404" s="31">
        <v>34.299999999999997</v>
      </c>
      <c r="BA404" s="31">
        <v>34.299999999999997</v>
      </c>
      <c r="BB404" s="29" t="s">
        <v>275</v>
      </c>
      <c r="BC404" s="29" t="s">
        <v>275</v>
      </c>
      <c r="BD404" s="29" t="s">
        <v>275</v>
      </c>
      <c r="BE404" s="29" t="s">
        <v>275</v>
      </c>
      <c r="BF404" s="29" t="s">
        <v>275</v>
      </c>
      <c r="BG404" s="29" t="s">
        <v>275</v>
      </c>
      <c r="BH404" s="29" t="s">
        <v>275</v>
      </c>
      <c r="BI404" s="29" t="s">
        <v>275</v>
      </c>
      <c r="BJ404" s="29" t="s">
        <v>275</v>
      </c>
      <c r="BK404" s="29" t="s">
        <v>275</v>
      </c>
      <c r="BL404" s="29" t="s">
        <v>275</v>
      </c>
      <c r="BM404" s="29" t="s">
        <v>275</v>
      </c>
      <c r="BN404" s="29" t="s">
        <v>275</v>
      </c>
      <c r="BO404" s="29" t="s">
        <v>275</v>
      </c>
      <c r="BP404" s="29" t="s">
        <v>275</v>
      </c>
      <c r="BQ404" s="29" t="s">
        <v>275</v>
      </c>
      <c r="BR404" s="29" t="s">
        <v>275</v>
      </c>
      <c r="BS404" s="29" t="s">
        <v>275</v>
      </c>
      <c r="BT404" s="29" t="s">
        <v>275</v>
      </c>
      <c r="BU404" s="29" t="s">
        <v>275</v>
      </c>
      <c r="BV404" s="29" t="s">
        <v>275</v>
      </c>
      <c r="BW404" s="29" t="s">
        <v>275</v>
      </c>
      <c r="BX404" s="29" t="s">
        <v>275</v>
      </c>
      <c r="BY404" s="27" t="s">
        <v>1239</v>
      </c>
      <c r="BZ404" s="27" t="s">
        <v>1327</v>
      </c>
      <c r="CA404" s="27"/>
    </row>
    <row r="405" spans="1:79">
      <c r="A405" s="27" t="s">
        <v>1253</v>
      </c>
      <c r="B405" s="27" t="s">
        <v>1328</v>
      </c>
      <c r="C405" s="27" t="s">
        <v>274</v>
      </c>
      <c r="D405" s="27"/>
      <c r="E405" s="27"/>
      <c r="F405" s="29" t="s">
        <v>275</v>
      </c>
      <c r="G405" s="29" t="s">
        <v>275</v>
      </c>
      <c r="H405" s="29" t="s">
        <v>275</v>
      </c>
      <c r="I405" s="29" t="s">
        <v>275</v>
      </c>
      <c r="J405" s="29" t="s">
        <v>275</v>
      </c>
      <c r="K405" s="29" t="s">
        <v>275</v>
      </c>
      <c r="L405" s="29" t="s">
        <v>275</v>
      </c>
      <c r="M405" s="29" t="s">
        <v>275</v>
      </c>
      <c r="N405" s="29">
        <v>11.55</v>
      </c>
      <c r="O405" s="29">
        <v>12.4</v>
      </c>
      <c r="P405" s="29">
        <v>15.78</v>
      </c>
      <c r="Q405" s="29">
        <v>15.61</v>
      </c>
      <c r="R405" s="29">
        <v>17.89</v>
      </c>
      <c r="S405" s="29">
        <v>17.96</v>
      </c>
      <c r="T405" s="29">
        <v>15.08</v>
      </c>
      <c r="U405" s="29">
        <v>14.09</v>
      </c>
      <c r="V405" s="29">
        <v>16.170000000000002</v>
      </c>
      <c r="W405" s="29">
        <v>18.93</v>
      </c>
      <c r="X405" s="29">
        <v>19.510000000000002</v>
      </c>
      <c r="Y405" s="29">
        <v>19.13</v>
      </c>
      <c r="Z405" s="29">
        <v>23.7</v>
      </c>
      <c r="AA405" s="29">
        <v>24.11</v>
      </c>
      <c r="AB405" s="29">
        <v>21.33</v>
      </c>
      <c r="AC405" s="29">
        <v>21.63</v>
      </c>
      <c r="AD405" s="29">
        <v>22.43</v>
      </c>
      <c r="AE405" s="29">
        <v>25.88</v>
      </c>
      <c r="AF405" s="29">
        <v>28.05</v>
      </c>
      <c r="AG405" s="29">
        <v>27.09</v>
      </c>
      <c r="AH405" s="29">
        <v>32.76</v>
      </c>
      <c r="AI405" s="29">
        <v>28.42</v>
      </c>
      <c r="AJ405" s="29">
        <v>28.84</v>
      </c>
      <c r="AK405" s="29">
        <v>33.14</v>
      </c>
      <c r="AL405" s="29">
        <v>35.840000000000003</v>
      </c>
      <c r="AM405" s="29">
        <v>35.03</v>
      </c>
      <c r="AN405" s="29">
        <v>33.43</v>
      </c>
      <c r="AO405" s="29">
        <v>23.69</v>
      </c>
      <c r="AP405" s="29">
        <v>20.13</v>
      </c>
      <c r="AQ405" s="29">
        <v>22.97</v>
      </c>
      <c r="AR405" s="29">
        <v>27.43</v>
      </c>
      <c r="AS405" s="29">
        <v>25.3</v>
      </c>
      <c r="AT405" s="29">
        <v>18.52</v>
      </c>
      <c r="AU405" s="29">
        <v>22.38</v>
      </c>
      <c r="AV405" s="30">
        <v>23.8</v>
      </c>
      <c r="AW405" s="31">
        <v>24.3</v>
      </c>
      <c r="AX405" s="31">
        <v>24.2</v>
      </c>
      <c r="AY405" s="31">
        <v>24.4</v>
      </c>
      <c r="AZ405" s="31">
        <v>24.4</v>
      </c>
      <c r="BA405" s="31">
        <v>24.4</v>
      </c>
      <c r="BB405" s="29" t="s">
        <v>275</v>
      </c>
      <c r="BC405" s="29" t="s">
        <v>275</v>
      </c>
      <c r="BD405" s="29" t="s">
        <v>275</v>
      </c>
      <c r="BE405" s="29" t="s">
        <v>275</v>
      </c>
      <c r="BF405" s="29" t="s">
        <v>275</v>
      </c>
      <c r="BG405" s="29" t="s">
        <v>275</v>
      </c>
      <c r="BH405" s="29" t="s">
        <v>275</v>
      </c>
      <c r="BI405" s="29" t="s">
        <v>275</v>
      </c>
      <c r="BJ405" s="29" t="s">
        <v>275</v>
      </c>
      <c r="BK405" s="29" t="s">
        <v>275</v>
      </c>
      <c r="BL405" s="29" t="s">
        <v>275</v>
      </c>
      <c r="BM405" s="29" t="s">
        <v>275</v>
      </c>
      <c r="BN405" s="29" t="s">
        <v>275</v>
      </c>
      <c r="BO405" s="29" t="s">
        <v>275</v>
      </c>
      <c r="BP405" s="29" t="s">
        <v>275</v>
      </c>
      <c r="BQ405" s="29" t="s">
        <v>275</v>
      </c>
      <c r="BR405" s="29" t="s">
        <v>275</v>
      </c>
      <c r="BS405" s="29" t="s">
        <v>275</v>
      </c>
      <c r="BT405" s="29" t="s">
        <v>275</v>
      </c>
      <c r="BU405" s="29" t="s">
        <v>275</v>
      </c>
      <c r="BV405" s="29" t="s">
        <v>275</v>
      </c>
      <c r="BW405" s="29" t="s">
        <v>275</v>
      </c>
      <c r="BX405" s="29" t="s">
        <v>275</v>
      </c>
      <c r="BY405" s="27" t="s">
        <v>1239</v>
      </c>
      <c r="BZ405" s="27" t="s">
        <v>1329</v>
      </c>
      <c r="CA405" s="27"/>
    </row>
    <row r="406" spans="1:79">
      <c r="A406" s="27" t="s">
        <v>1256</v>
      </c>
      <c r="B406" s="27" t="s">
        <v>1330</v>
      </c>
      <c r="C406" s="27" t="s">
        <v>274</v>
      </c>
      <c r="D406" s="27"/>
      <c r="E406" s="27"/>
      <c r="F406" s="29" t="s">
        <v>275</v>
      </c>
      <c r="G406" s="29" t="s">
        <v>275</v>
      </c>
      <c r="H406" s="29" t="s">
        <v>275</v>
      </c>
      <c r="I406" s="29" t="s">
        <v>275</v>
      </c>
      <c r="J406" s="29" t="s">
        <v>275</v>
      </c>
      <c r="K406" s="29" t="s">
        <v>275</v>
      </c>
      <c r="L406" s="29" t="s">
        <v>275</v>
      </c>
      <c r="M406" s="29" t="s">
        <v>275</v>
      </c>
      <c r="N406" s="29">
        <v>12.1</v>
      </c>
      <c r="O406" s="29">
        <v>11.62</v>
      </c>
      <c r="P406" s="29">
        <v>10.64</v>
      </c>
      <c r="Q406" s="29">
        <v>10.15</v>
      </c>
      <c r="R406" s="29">
        <v>9.39</v>
      </c>
      <c r="S406" s="29">
        <v>9.82</v>
      </c>
      <c r="T406" s="29">
        <v>9.5500000000000007</v>
      </c>
      <c r="U406" s="29">
        <v>9.75</v>
      </c>
      <c r="V406" s="29">
        <v>8.81</v>
      </c>
      <c r="W406" s="29">
        <v>9.06</v>
      </c>
      <c r="X406" s="29">
        <v>9.91</v>
      </c>
      <c r="Y406" s="29">
        <v>9.4600000000000009</v>
      </c>
      <c r="Z406" s="29">
        <v>8.4</v>
      </c>
      <c r="AA406" s="29">
        <v>9.14</v>
      </c>
      <c r="AB406" s="29">
        <v>9.31</v>
      </c>
      <c r="AC406" s="29">
        <v>9.23</v>
      </c>
      <c r="AD406" s="29">
        <v>9.2100000000000009</v>
      </c>
      <c r="AE406" s="29">
        <v>9.39</v>
      </c>
      <c r="AF406" s="29">
        <v>8.92</v>
      </c>
      <c r="AG406" s="29">
        <v>9.11</v>
      </c>
      <c r="AH406" s="29">
        <v>8.43</v>
      </c>
      <c r="AI406" s="29">
        <v>9.77</v>
      </c>
      <c r="AJ406" s="29">
        <v>9.68</v>
      </c>
      <c r="AK406" s="29">
        <v>9.2100000000000009</v>
      </c>
      <c r="AL406" s="29">
        <v>9.1199999999999992</v>
      </c>
      <c r="AM406" s="29">
        <v>9.11</v>
      </c>
      <c r="AN406" s="29">
        <v>9.0399999999999991</v>
      </c>
      <c r="AO406" s="29">
        <v>9.9700000000000006</v>
      </c>
      <c r="AP406" s="29">
        <v>10.56</v>
      </c>
      <c r="AQ406" s="29">
        <v>10.19</v>
      </c>
      <c r="AR406" s="29">
        <v>10.29</v>
      </c>
      <c r="AS406" s="29">
        <v>10.35</v>
      </c>
      <c r="AT406" s="29">
        <v>10.91</v>
      </c>
      <c r="AU406" s="29">
        <v>10.68</v>
      </c>
      <c r="AV406" s="30">
        <v>11.5</v>
      </c>
      <c r="AW406" s="31">
        <v>11.7</v>
      </c>
      <c r="AX406" s="31">
        <v>11.9</v>
      </c>
      <c r="AY406" s="31">
        <v>12</v>
      </c>
      <c r="AZ406" s="31">
        <v>12</v>
      </c>
      <c r="BA406" s="31">
        <v>12</v>
      </c>
      <c r="BB406" s="29" t="s">
        <v>275</v>
      </c>
      <c r="BC406" s="29" t="s">
        <v>275</v>
      </c>
      <c r="BD406" s="29" t="s">
        <v>275</v>
      </c>
      <c r="BE406" s="29" t="s">
        <v>275</v>
      </c>
      <c r="BF406" s="29" t="s">
        <v>275</v>
      </c>
      <c r="BG406" s="29" t="s">
        <v>275</v>
      </c>
      <c r="BH406" s="29" t="s">
        <v>275</v>
      </c>
      <c r="BI406" s="29" t="s">
        <v>275</v>
      </c>
      <c r="BJ406" s="29" t="s">
        <v>275</v>
      </c>
      <c r="BK406" s="29" t="s">
        <v>275</v>
      </c>
      <c r="BL406" s="29" t="s">
        <v>275</v>
      </c>
      <c r="BM406" s="29" t="s">
        <v>275</v>
      </c>
      <c r="BN406" s="29" t="s">
        <v>275</v>
      </c>
      <c r="BO406" s="29" t="s">
        <v>275</v>
      </c>
      <c r="BP406" s="29" t="s">
        <v>275</v>
      </c>
      <c r="BQ406" s="29" t="s">
        <v>275</v>
      </c>
      <c r="BR406" s="29" t="s">
        <v>275</v>
      </c>
      <c r="BS406" s="29" t="s">
        <v>275</v>
      </c>
      <c r="BT406" s="29" t="s">
        <v>275</v>
      </c>
      <c r="BU406" s="29" t="s">
        <v>275</v>
      </c>
      <c r="BV406" s="29" t="s">
        <v>275</v>
      </c>
      <c r="BW406" s="29" t="s">
        <v>275</v>
      </c>
      <c r="BX406" s="29" t="s">
        <v>275</v>
      </c>
      <c r="BY406" s="27" t="s">
        <v>1239</v>
      </c>
      <c r="BZ406" s="27" t="s">
        <v>1331</v>
      </c>
      <c r="CA406" s="27"/>
    </row>
    <row r="407" spans="1:79">
      <c r="A407" s="27" t="s">
        <v>1259</v>
      </c>
      <c r="B407" s="27" t="s">
        <v>1332</v>
      </c>
      <c r="C407" s="27" t="s">
        <v>274</v>
      </c>
      <c r="D407" s="27"/>
      <c r="E407" s="27"/>
      <c r="F407" s="29" t="s">
        <v>275</v>
      </c>
      <c r="G407" s="29" t="s">
        <v>275</v>
      </c>
      <c r="H407" s="29" t="s">
        <v>275</v>
      </c>
      <c r="I407" s="29" t="s">
        <v>275</v>
      </c>
      <c r="J407" s="29" t="s">
        <v>275</v>
      </c>
      <c r="K407" s="29" t="s">
        <v>275</v>
      </c>
      <c r="L407" s="29" t="s">
        <v>275</v>
      </c>
      <c r="M407" s="29" t="s">
        <v>275</v>
      </c>
      <c r="N407" s="29">
        <v>15.38</v>
      </c>
      <c r="O407" s="29">
        <v>15.73</v>
      </c>
      <c r="P407" s="29">
        <v>15.15</v>
      </c>
      <c r="Q407" s="29">
        <v>16.489999999999998</v>
      </c>
      <c r="R407" s="29">
        <v>14.62</v>
      </c>
      <c r="S407" s="29">
        <v>14.4</v>
      </c>
      <c r="T407" s="29">
        <v>15.59</v>
      </c>
      <c r="U407" s="29">
        <v>15.76</v>
      </c>
      <c r="V407" s="29">
        <v>13.95</v>
      </c>
      <c r="W407" s="29">
        <v>13.31</v>
      </c>
      <c r="X407" s="29">
        <v>11.91</v>
      </c>
      <c r="Y407" s="29">
        <v>12.61</v>
      </c>
      <c r="Z407" s="29">
        <v>11.39</v>
      </c>
      <c r="AA407" s="29">
        <v>11.81</v>
      </c>
      <c r="AB407" s="29">
        <v>12.65</v>
      </c>
      <c r="AC407" s="29">
        <v>12.52</v>
      </c>
      <c r="AD407" s="29">
        <v>13.75</v>
      </c>
      <c r="AE407" s="29">
        <v>13.74</v>
      </c>
      <c r="AF407" s="29">
        <v>13.69</v>
      </c>
      <c r="AG407" s="29">
        <v>14.58</v>
      </c>
      <c r="AH407" s="29">
        <v>14.94</v>
      </c>
      <c r="AI407" s="29">
        <v>13.41</v>
      </c>
      <c r="AJ407" s="29">
        <v>13.21</v>
      </c>
      <c r="AK407" s="29">
        <v>12.26</v>
      </c>
      <c r="AL407" s="29">
        <v>10.94</v>
      </c>
      <c r="AM407" s="29">
        <v>10.71</v>
      </c>
      <c r="AN407" s="29">
        <v>11.05</v>
      </c>
      <c r="AO407" s="29">
        <v>11.54</v>
      </c>
      <c r="AP407" s="29">
        <v>11.68</v>
      </c>
      <c r="AQ407" s="29">
        <v>10.61</v>
      </c>
      <c r="AR407" s="29">
        <v>9.6999999999999993</v>
      </c>
      <c r="AS407" s="29">
        <v>10.029999999999999</v>
      </c>
      <c r="AT407" s="29">
        <v>9.82</v>
      </c>
      <c r="AU407" s="29">
        <v>10.18</v>
      </c>
      <c r="AV407" s="30">
        <v>9.6999999999999993</v>
      </c>
      <c r="AW407" s="31">
        <v>9.4</v>
      </c>
      <c r="AX407" s="31">
        <v>9.3000000000000007</v>
      </c>
      <c r="AY407" s="31">
        <v>9.5</v>
      </c>
      <c r="AZ407" s="31">
        <v>9.5</v>
      </c>
      <c r="BA407" s="31">
        <v>9.5</v>
      </c>
      <c r="BB407" s="29" t="s">
        <v>275</v>
      </c>
      <c r="BC407" s="29" t="s">
        <v>275</v>
      </c>
      <c r="BD407" s="29" t="s">
        <v>275</v>
      </c>
      <c r="BE407" s="29" t="s">
        <v>275</v>
      </c>
      <c r="BF407" s="29" t="s">
        <v>275</v>
      </c>
      <c r="BG407" s="29" t="s">
        <v>275</v>
      </c>
      <c r="BH407" s="29" t="s">
        <v>275</v>
      </c>
      <c r="BI407" s="29" t="s">
        <v>275</v>
      </c>
      <c r="BJ407" s="29" t="s">
        <v>275</v>
      </c>
      <c r="BK407" s="29" t="s">
        <v>275</v>
      </c>
      <c r="BL407" s="29" t="s">
        <v>275</v>
      </c>
      <c r="BM407" s="29" t="s">
        <v>275</v>
      </c>
      <c r="BN407" s="29" t="s">
        <v>275</v>
      </c>
      <c r="BO407" s="29" t="s">
        <v>275</v>
      </c>
      <c r="BP407" s="29" t="s">
        <v>275</v>
      </c>
      <c r="BQ407" s="29" t="s">
        <v>275</v>
      </c>
      <c r="BR407" s="29" t="s">
        <v>275</v>
      </c>
      <c r="BS407" s="29" t="s">
        <v>275</v>
      </c>
      <c r="BT407" s="29" t="s">
        <v>275</v>
      </c>
      <c r="BU407" s="29" t="s">
        <v>275</v>
      </c>
      <c r="BV407" s="29" t="s">
        <v>275</v>
      </c>
      <c r="BW407" s="29" t="s">
        <v>275</v>
      </c>
      <c r="BX407" s="29" t="s">
        <v>275</v>
      </c>
      <c r="BY407" s="27" t="s">
        <v>1239</v>
      </c>
      <c r="BZ407" s="27" t="s">
        <v>1333</v>
      </c>
      <c r="CA407" s="27"/>
    </row>
    <row r="409" spans="1:79">
      <c r="A409" s="32" t="s">
        <v>1334</v>
      </c>
    </row>
    <row r="410" spans="1:79">
      <c r="A410" s="33" t="s">
        <v>1335</v>
      </c>
    </row>
    <row r="411" spans="1:79">
      <c r="A411" s="34" t="s">
        <v>1336</v>
      </c>
    </row>
    <row r="412" spans="1:79">
      <c r="A412" s="35" t="s">
        <v>1337</v>
      </c>
    </row>
    <row r="414" spans="1:79">
      <c r="A414" s="36" t="s">
        <v>1338</v>
      </c>
    </row>
    <row r="415" spans="1:79">
      <c r="A415" s="36" t="s">
        <v>1339</v>
      </c>
      <c r="B415" s="36" t="s">
        <v>193</v>
      </c>
      <c r="C415" s="36" t="s">
        <v>1340</v>
      </c>
    </row>
    <row r="416" spans="1:79">
      <c r="A416" s="37" t="s">
        <v>1341</v>
      </c>
      <c r="B416" s="37" t="s">
        <v>274</v>
      </c>
      <c r="C416" s="37" t="s">
        <v>1342</v>
      </c>
    </row>
    <row r="418" spans="1:1">
      <c r="A418" s="33" t="s">
        <v>1343</v>
      </c>
    </row>
  </sheetData>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5A0E5-A9F7-485A-A6BD-1B831939C454}">
  <dimension ref="B1:AO2640"/>
  <sheetViews>
    <sheetView showGridLines="0" workbookViewId="0">
      <pane xSplit="2" ySplit="2" topLeftCell="AA3" activePane="bottomRight" state="frozen"/>
      <selection pane="topRight" activeCell="C1" sqref="C1"/>
      <selection pane="bottomLeft" activeCell="A3" sqref="A3"/>
      <selection pane="bottomRight" activeCell="AH2388" sqref="AH2388"/>
    </sheetView>
  </sheetViews>
  <sheetFormatPr defaultColWidth="8" defaultRowHeight="16.5" outlineLevelRow="2" outlineLevelCol="1"/>
  <cols>
    <col min="1" max="1" width="2.625" style="44" customWidth="1"/>
    <col min="2" max="2" width="29.5" style="44" bestFit="1" customWidth="1"/>
    <col min="3" max="3" width="13.125" style="44" hidden="1" customWidth="1"/>
    <col min="4" max="6" width="8.75" style="44" hidden="1" customWidth="1"/>
    <col min="7" max="7" width="7.625" style="44" hidden="1" customWidth="1"/>
    <col min="8" max="8" width="49.25" style="44" hidden="1" customWidth="1"/>
    <col min="9" max="9" width="13.125" style="44" hidden="1" customWidth="1"/>
    <col min="10" max="10" width="8.75" style="44" customWidth="1"/>
    <col min="11" max="11" width="14.75" style="44" bestFit="1" customWidth="1"/>
    <col min="12" max="13" width="13.75" style="44" bestFit="1" customWidth="1"/>
    <col min="14" max="14" width="12" style="44" customWidth="1"/>
    <col min="15" max="15" width="15.75" style="44" customWidth="1"/>
    <col min="16" max="16" width="13.75" style="44" bestFit="1" customWidth="1"/>
    <col min="17" max="26" width="12" style="44" customWidth="1" outlineLevel="1"/>
    <col min="27" max="27" width="12" style="44" customWidth="1"/>
    <col min="28" max="28" width="14.75" style="44" bestFit="1" customWidth="1"/>
    <col min="29" max="30" width="14.625" style="44" customWidth="1"/>
    <col min="31" max="31" width="14.75" style="44" bestFit="1" customWidth="1"/>
    <col min="32" max="32" width="2.375" style="45" customWidth="1"/>
    <col min="33" max="41" width="12.5" style="44" customWidth="1"/>
    <col min="42" max="257" width="8" style="44"/>
    <col min="258" max="258" width="29.5" style="44" bestFit="1" customWidth="1"/>
    <col min="259" max="266" width="0" style="44" hidden="1" customWidth="1"/>
    <col min="267" max="272" width="12" style="44" customWidth="1"/>
    <col min="273" max="282" width="0" style="44" hidden="1" customWidth="1"/>
    <col min="283" max="289" width="12" style="44" customWidth="1"/>
    <col min="290" max="513" width="8" style="44"/>
    <col min="514" max="514" width="29.5" style="44" bestFit="1" customWidth="1"/>
    <col min="515" max="522" width="0" style="44" hidden="1" customWidth="1"/>
    <col min="523" max="528" width="12" style="44" customWidth="1"/>
    <col min="529" max="538" width="0" style="44" hidden="1" customWidth="1"/>
    <col min="539" max="545" width="12" style="44" customWidth="1"/>
    <col min="546" max="769" width="8" style="44"/>
    <col min="770" max="770" width="29.5" style="44" bestFit="1" customWidth="1"/>
    <col min="771" max="778" width="0" style="44" hidden="1" customWidth="1"/>
    <col min="779" max="784" width="12" style="44" customWidth="1"/>
    <col min="785" max="794" width="0" style="44" hidden="1" customWidth="1"/>
    <col min="795" max="801" width="12" style="44" customWidth="1"/>
    <col min="802" max="1025" width="8" style="44"/>
    <col min="1026" max="1026" width="29.5" style="44" bestFit="1" customWidth="1"/>
    <col min="1027" max="1034" width="0" style="44" hidden="1" customWidth="1"/>
    <col min="1035" max="1040" width="12" style="44" customWidth="1"/>
    <col min="1041" max="1050" width="0" style="44" hidden="1" customWidth="1"/>
    <col min="1051" max="1057" width="12" style="44" customWidth="1"/>
    <col min="1058" max="1281" width="8" style="44"/>
    <col min="1282" max="1282" width="29.5" style="44" bestFit="1" customWidth="1"/>
    <col min="1283" max="1290" width="0" style="44" hidden="1" customWidth="1"/>
    <col min="1291" max="1296" width="12" style="44" customWidth="1"/>
    <col min="1297" max="1306" width="0" style="44" hidden="1" customWidth="1"/>
    <col min="1307" max="1313" width="12" style="44" customWidth="1"/>
    <col min="1314" max="1537" width="8" style="44"/>
    <col min="1538" max="1538" width="29.5" style="44" bestFit="1" customWidth="1"/>
    <col min="1539" max="1546" width="0" style="44" hidden="1" customWidth="1"/>
    <col min="1547" max="1552" width="12" style="44" customWidth="1"/>
    <col min="1553" max="1562" width="0" style="44" hidden="1" customWidth="1"/>
    <col min="1563" max="1569" width="12" style="44" customWidth="1"/>
    <col min="1570" max="1793" width="8" style="44"/>
    <col min="1794" max="1794" width="29.5" style="44" bestFit="1" customWidth="1"/>
    <col min="1795" max="1802" width="0" style="44" hidden="1" customWidth="1"/>
    <col min="1803" max="1808" width="12" style="44" customWidth="1"/>
    <col min="1809" max="1818" width="0" style="44" hidden="1" customWidth="1"/>
    <col min="1819" max="1825" width="12" style="44" customWidth="1"/>
    <col min="1826" max="2049" width="8" style="44"/>
    <col min="2050" max="2050" width="29.5" style="44" bestFit="1" customWidth="1"/>
    <col min="2051" max="2058" width="0" style="44" hidden="1" customWidth="1"/>
    <col min="2059" max="2064" width="12" style="44" customWidth="1"/>
    <col min="2065" max="2074" width="0" style="44" hidden="1" customWidth="1"/>
    <col min="2075" max="2081" width="12" style="44" customWidth="1"/>
    <col min="2082" max="2305" width="8" style="44"/>
    <col min="2306" max="2306" width="29.5" style="44" bestFit="1" customWidth="1"/>
    <col min="2307" max="2314" width="0" style="44" hidden="1" customWidth="1"/>
    <col min="2315" max="2320" width="12" style="44" customWidth="1"/>
    <col min="2321" max="2330" width="0" style="44" hidden="1" customWidth="1"/>
    <col min="2331" max="2337" width="12" style="44" customWidth="1"/>
    <col min="2338" max="2561" width="8" style="44"/>
    <col min="2562" max="2562" width="29.5" style="44" bestFit="1" customWidth="1"/>
    <col min="2563" max="2570" width="0" style="44" hidden="1" customWidth="1"/>
    <col min="2571" max="2576" width="12" style="44" customWidth="1"/>
    <col min="2577" max="2586" width="0" style="44" hidden="1" customWidth="1"/>
    <col min="2587" max="2593" width="12" style="44" customWidth="1"/>
    <col min="2594" max="2817" width="8" style="44"/>
    <col min="2818" max="2818" width="29.5" style="44" bestFit="1" customWidth="1"/>
    <col min="2819" max="2826" width="0" style="44" hidden="1" customWidth="1"/>
    <col min="2827" max="2832" width="12" style="44" customWidth="1"/>
    <col min="2833" max="2842" width="0" style="44" hidden="1" customWidth="1"/>
    <col min="2843" max="2849" width="12" style="44" customWidth="1"/>
    <col min="2850" max="3073" width="8" style="44"/>
    <col min="3074" max="3074" width="29.5" style="44" bestFit="1" customWidth="1"/>
    <col min="3075" max="3082" width="0" style="44" hidden="1" customWidth="1"/>
    <col min="3083" max="3088" width="12" style="44" customWidth="1"/>
    <col min="3089" max="3098" width="0" style="44" hidden="1" customWidth="1"/>
    <col min="3099" max="3105" width="12" style="44" customWidth="1"/>
    <col min="3106" max="3329" width="8" style="44"/>
    <col min="3330" max="3330" width="29.5" style="44" bestFit="1" customWidth="1"/>
    <col min="3331" max="3338" width="0" style="44" hidden="1" customWidth="1"/>
    <col min="3339" max="3344" width="12" style="44" customWidth="1"/>
    <col min="3345" max="3354" width="0" style="44" hidden="1" customWidth="1"/>
    <col min="3355" max="3361" width="12" style="44" customWidth="1"/>
    <col min="3362" max="3585" width="8" style="44"/>
    <col min="3586" max="3586" width="29.5" style="44" bestFit="1" customWidth="1"/>
    <col min="3587" max="3594" width="0" style="44" hidden="1" customWidth="1"/>
    <col min="3595" max="3600" width="12" style="44" customWidth="1"/>
    <col min="3601" max="3610" width="0" style="44" hidden="1" customWidth="1"/>
    <col min="3611" max="3617" width="12" style="44" customWidth="1"/>
    <col min="3618" max="3841" width="8" style="44"/>
    <col min="3842" max="3842" width="29.5" style="44" bestFit="1" customWidth="1"/>
    <col min="3843" max="3850" width="0" style="44" hidden="1" customWidth="1"/>
    <col min="3851" max="3856" width="12" style="44" customWidth="1"/>
    <col min="3857" max="3866" width="0" style="44" hidden="1" customWidth="1"/>
    <col min="3867" max="3873" width="12" style="44" customWidth="1"/>
    <col min="3874" max="4097" width="8" style="44"/>
    <col min="4098" max="4098" width="29.5" style="44" bestFit="1" customWidth="1"/>
    <col min="4099" max="4106" width="0" style="44" hidden="1" customWidth="1"/>
    <col min="4107" max="4112" width="12" style="44" customWidth="1"/>
    <col min="4113" max="4122" width="0" style="44" hidden="1" customWidth="1"/>
    <col min="4123" max="4129" width="12" style="44" customWidth="1"/>
    <col min="4130" max="4353" width="8" style="44"/>
    <col min="4354" max="4354" width="29.5" style="44" bestFit="1" customWidth="1"/>
    <col min="4355" max="4362" width="0" style="44" hidden="1" customWidth="1"/>
    <col min="4363" max="4368" width="12" style="44" customWidth="1"/>
    <col min="4369" max="4378" width="0" style="44" hidden="1" customWidth="1"/>
    <col min="4379" max="4385" width="12" style="44" customWidth="1"/>
    <col min="4386" max="4609" width="8" style="44"/>
    <col min="4610" max="4610" width="29.5" style="44" bestFit="1" customWidth="1"/>
    <col min="4611" max="4618" width="0" style="44" hidden="1" customWidth="1"/>
    <col min="4619" max="4624" width="12" style="44" customWidth="1"/>
    <col min="4625" max="4634" width="0" style="44" hidden="1" customWidth="1"/>
    <col min="4635" max="4641" width="12" style="44" customWidth="1"/>
    <col min="4642" max="4865" width="8" style="44"/>
    <col min="4866" max="4866" width="29.5" style="44" bestFit="1" customWidth="1"/>
    <col min="4867" max="4874" width="0" style="44" hidden="1" customWidth="1"/>
    <col min="4875" max="4880" width="12" style="44" customWidth="1"/>
    <col min="4881" max="4890" width="0" style="44" hidden="1" customWidth="1"/>
    <col min="4891" max="4897" width="12" style="44" customWidth="1"/>
    <col min="4898" max="5121" width="8" style="44"/>
    <col min="5122" max="5122" width="29.5" style="44" bestFit="1" customWidth="1"/>
    <col min="5123" max="5130" width="0" style="44" hidden="1" customWidth="1"/>
    <col min="5131" max="5136" width="12" style="44" customWidth="1"/>
    <col min="5137" max="5146" width="0" style="44" hidden="1" customWidth="1"/>
    <col min="5147" max="5153" width="12" style="44" customWidth="1"/>
    <col min="5154" max="5377" width="8" style="44"/>
    <col min="5378" max="5378" width="29.5" style="44" bestFit="1" customWidth="1"/>
    <col min="5379" max="5386" width="0" style="44" hidden="1" customWidth="1"/>
    <col min="5387" max="5392" width="12" style="44" customWidth="1"/>
    <col min="5393" max="5402" width="0" style="44" hidden="1" customWidth="1"/>
    <col min="5403" max="5409" width="12" style="44" customWidth="1"/>
    <col min="5410" max="5633" width="8" style="44"/>
    <col min="5634" max="5634" width="29.5" style="44" bestFit="1" customWidth="1"/>
    <col min="5635" max="5642" width="0" style="44" hidden="1" customWidth="1"/>
    <col min="5643" max="5648" width="12" style="44" customWidth="1"/>
    <col min="5649" max="5658" width="0" style="44" hidden="1" customWidth="1"/>
    <col min="5659" max="5665" width="12" style="44" customWidth="1"/>
    <col min="5666" max="5889" width="8" style="44"/>
    <col min="5890" max="5890" width="29.5" style="44" bestFit="1" customWidth="1"/>
    <col min="5891" max="5898" width="0" style="44" hidden="1" customWidth="1"/>
    <col min="5899" max="5904" width="12" style="44" customWidth="1"/>
    <col min="5905" max="5914" width="0" style="44" hidden="1" customWidth="1"/>
    <col min="5915" max="5921" width="12" style="44" customWidth="1"/>
    <col min="5922" max="6145" width="8" style="44"/>
    <col min="6146" max="6146" width="29.5" style="44" bestFit="1" customWidth="1"/>
    <col min="6147" max="6154" width="0" style="44" hidden="1" customWidth="1"/>
    <col min="6155" max="6160" width="12" style="44" customWidth="1"/>
    <col min="6161" max="6170" width="0" style="44" hidden="1" customWidth="1"/>
    <col min="6171" max="6177" width="12" style="44" customWidth="1"/>
    <col min="6178" max="6401" width="8" style="44"/>
    <col min="6402" max="6402" width="29.5" style="44" bestFit="1" customWidth="1"/>
    <col min="6403" max="6410" width="0" style="44" hidden="1" customWidth="1"/>
    <col min="6411" max="6416" width="12" style="44" customWidth="1"/>
    <col min="6417" max="6426" width="0" style="44" hidden="1" customWidth="1"/>
    <col min="6427" max="6433" width="12" style="44" customWidth="1"/>
    <col min="6434" max="6657" width="8" style="44"/>
    <col min="6658" max="6658" width="29.5" style="44" bestFit="1" customWidth="1"/>
    <col min="6659" max="6666" width="0" style="44" hidden="1" customWidth="1"/>
    <col min="6667" max="6672" width="12" style="44" customWidth="1"/>
    <col min="6673" max="6682" width="0" style="44" hidden="1" customWidth="1"/>
    <col min="6683" max="6689" width="12" style="44" customWidth="1"/>
    <col min="6690" max="6913" width="8" style="44"/>
    <col min="6914" max="6914" width="29.5" style="44" bestFit="1" customWidth="1"/>
    <col min="6915" max="6922" width="0" style="44" hidden="1" customWidth="1"/>
    <col min="6923" max="6928" width="12" style="44" customWidth="1"/>
    <col min="6929" max="6938" width="0" style="44" hidden="1" customWidth="1"/>
    <col min="6939" max="6945" width="12" style="44" customWidth="1"/>
    <col min="6946" max="7169" width="8" style="44"/>
    <col min="7170" max="7170" width="29.5" style="44" bestFit="1" customWidth="1"/>
    <col min="7171" max="7178" width="0" style="44" hidden="1" customWidth="1"/>
    <col min="7179" max="7184" width="12" style="44" customWidth="1"/>
    <col min="7185" max="7194" width="0" style="44" hidden="1" customWidth="1"/>
    <col min="7195" max="7201" width="12" style="44" customWidth="1"/>
    <col min="7202" max="7425" width="8" style="44"/>
    <col min="7426" max="7426" width="29.5" style="44" bestFit="1" customWidth="1"/>
    <col min="7427" max="7434" width="0" style="44" hidden="1" customWidth="1"/>
    <col min="7435" max="7440" width="12" style="44" customWidth="1"/>
    <col min="7441" max="7450" width="0" style="44" hidden="1" customWidth="1"/>
    <col min="7451" max="7457" width="12" style="44" customWidth="1"/>
    <col min="7458" max="7681" width="8" style="44"/>
    <col min="7682" max="7682" width="29.5" style="44" bestFit="1" customWidth="1"/>
    <col min="7683" max="7690" width="0" style="44" hidden="1" customWidth="1"/>
    <col min="7691" max="7696" width="12" style="44" customWidth="1"/>
    <col min="7697" max="7706" width="0" style="44" hidden="1" customWidth="1"/>
    <col min="7707" max="7713" width="12" style="44" customWidth="1"/>
    <col min="7714" max="7937" width="8" style="44"/>
    <col min="7938" max="7938" width="29.5" style="44" bestFit="1" customWidth="1"/>
    <col min="7939" max="7946" width="0" style="44" hidden="1" customWidth="1"/>
    <col min="7947" max="7952" width="12" style="44" customWidth="1"/>
    <col min="7953" max="7962" width="0" style="44" hidden="1" customWidth="1"/>
    <col min="7963" max="7969" width="12" style="44" customWidth="1"/>
    <col min="7970" max="8193" width="8" style="44"/>
    <col min="8194" max="8194" width="29.5" style="44" bestFit="1" customWidth="1"/>
    <col min="8195" max="8202" width="0" style="44" hidden="1" customWidth="1"/>
    <col min="8203" max="8208" width="12" style="44" customWidth="1"/>
    <col min="8209" max="8218" width="0" style="44" hidden="1" customWidth="1"/>
    <col min="8219" max="8225" width="12" style="44" customWidth="1"/>
    <col min="8226" max="8449" width="8" style="44"/>
    <col min="8450" max="8450" width="29.5" style="44" bestFit="1" customWidth="1"/>
    <col min="8451" max="8458" width="0" style="44" hidden="1" customWidth="1"/>
    <col min="8459" max="8464" width="12" style="44" customWidth="1"/>
    <col min="8465" max="8474" width="0" style="44" hidden="1" customWidth="1"/>
    <col min="8475" max="8481" width="12" style="44" customWidth="1"/>
    <col min="8482" max="8705" width="8" style="44"/>
    <col min="8706" max="8706" width="29.5" style="44" bestFit="1" customWidth="1"/>
    <col min="8707" max="8714" width="0" style="44" hidden="1" customWidth="1"/>
    <col min="8715" max="8720" width="12" style="44" customWidth="1"/>
    <col min="8721" max="8730" width="0" style="44" hidden="1" customWidth="1"/>
    <col min="8731" max="8737" width="12" style="44" customWidth="1"/>
    <col min="8738" max="8961" width="8" style="44"/>
    <col min="8962" max="8962" width="29.5" style="44" bestFit="1" customWidth="1"/>
    <col min="8963" max="8970" width="0" style="44" hidden="1" customWidth="1"/>
    <col min="8971" max="8976" width="12" style="44" customWidth="1"/>
    <col min="8977" max="8986" width="0" style="44" hidden="1" customWidth="1"/>
    <col min="8987" max="8993" width="12" style="44" customWidth="1"/>
    <col min="8994" max="9217" width="8" style="44"/>
    <col min="9218" max="9218" width="29.5" style="44" bestFit="1" customWidth="1"/>
    <col min="9219" max="9226" width="0" style="44" hidden="1" customWidth="1"/>
    <col min="9227" max="9232" width="12" style="44" customWidth="1"/>
    <col min="9233" max="9242" width="0" style="44" hidden="1" customWidth="1"/>
    <col min="9243" max="9249" width="12" style="44" customWidth="1"/>
    <col min="9250" max="9473" width="8" style="44"/>
    <col min="9474" max="9474" width="29.5" style="44" bestFit="1" customWidth="1"/>
    <col min="9475" max="9482" width="0" style="44" hidden="1" customWidth="1"/>
    <col min="9483" max="9488" width="12" style="44" customWidth="1"/>
    <col min="9489" max="9498" width="0" style="44" hidden="1" customWidth="1"/>
    <col min="9499" max="9505" width="12" style="44" customWidth="1"/>
    <col min="9506" max="9729" width="8" style="44"/>
    <col min="9730" max="9730" width="29.5" style="44" bestFit="1" customWidth="1"/>
    <col min="9731" max="9738" width="0" style="44" hidden="1" customWidth="1"/>
    <col min="9739" max="9744" width="12" style="44" customWidth="1"/>
    <col min="9745" max="9754" width="0" style="44" hidden="1" customWidth="1"/>
    <col min="9755" max="9761" width="12" style="44" customWidth="1"/>
    <col min="9762" max="9985" width="8" style="44"/>
    <col min="9986" max="9986" width="29.5" style="44" bestFit="1" customWidth="1"/>
    <col min="9987" max="9994" width="0" style="44" hidden="1" customWidth="1"/>
    <col min="9995" max="10000" width="12" style="44" customWidth="1"/>
    <col min="10001" max="10010" width="0" style="44" hidden="1" customWidth="1"/>
    <col min="10011" max="10017" width="12" style="44" customWidth="1"/>
    <col min="10018" max="10241" width="8" style="44"/>
    <col min="10242" max="10242" width="29.5" style="44" bestFit="1" customWidth="1"/>
    <col min="10243" max="10250" width="0" style="44" hidden="1" customWidth="1"/>
    <col min="10251" max="10256" width="12" style="44" customWidth="1"/>
    <col min="10257" max="10266" width="0" style="44" hidden="1" customWidth="1"/>
    <col min="10267" max="10273" width="12" style="44" customWidth="1"/>
    <col min="10274" max="10497" width="8" style="44"/>
    <col min="10498" max="10498" width="29.5" style="44" bestFit="1" customWidth="1"/>
    <col min="10499" max="10506" width="0" style="44" hidden="1" customWidth="1"/>
    <col min="10507" max="10512" width="12" style="44" customWidth="1"/>
    <col min="10513" max="10522" width="0" style="44" hidden="1" customWidth="1"/>
    <col min="10523" max="10529" width="12" style="44" customWidth="1"/>
    <col min="10530" max="10753" width="8" style="44"/>
    <col min="10754" max="10754" width="29.5" style="44" bestFit="1" customWidth="1"/>
    <col min="10755" max="10762" width="0" style="44" hidden="1" customWidth="1"/>
    <col min="10763" max="10768" width="12" style="44" customWidth="1"/>
    <col min="10769" max="10778" width="0" style="44" hidden="1" customWidth="1"/>
    <col min="10779" max="10785" width="12" style="44" customWidth="1"/>
    <col min="10786" max="11009" width="8" style="44"/>
    <col min="11010" max="11010" width="29.5" style="44" bestFit="1" customWidth="1"/>
    <col min="11011" max="11018" width="0" style="44" hidden="1" customWidth="1"/>
    <col min="11019" max="11024" width="12" style="44" customWidth="1"/>
    <col min="11025" max="11034" width="0" style="44" hidden="1" customWidth="1"/>
    <col min="11035" max="11041" width="12" style="44" customWidth="1"/>
    <col min="11042" max="11265" width="8" style="44"/>
    <col min="11266" max="11266" width="29.5" style="44" bestFit="1" customWidth="1"/>
    <col min="11267" max="11274" width="0" style="44" hidden="1" customWidth="1"/>
    <col min="11275" max="11280" width="12" style="44" customWidth="1"/>
    <col min="11281" max="11290" width="0" style="44" hidden="1" customWidth="1"/>
    <col min="11291" max="11297" width="12" style="44" customWidth="1"/>
    <col min="11298" max="11521" width="8" style="44"/>
    <col min="11522" max="11522" width="29.5" style="44" bestFit="1" customWidth="1"/>
    <col min="11523" max="11530" width="0" style="44" hidden="1" customWidth="1"/>
    <col min="11531" max="11536" width="12" style="44" customWidth="1"/>
    <col min="11537" max="11546" width="0" style="44" hidden="1" customWidth="1"/>
    <col min="11547" max="11553" width="12" style="44" customWidth="1"/>
    <col min="11554" max="11777" width="8" style="44"/>
    <col min="11778" max="11778" width="29.5" style="44" bestFit="1" customWidth="1"/>
    <col min="11779" max="11786" width="0" style="44" hidden="1" customWidth="1"/>
    <col min="11787" max="11792" width="12" style="44" customWidth="1"/>
    <col min="11793" max="11802" width="0" style="44" hidden="1" customWidth="1"/>
    <col min="11803" max="11809" width="12" style="44" customWidth="1"/>
    <col min="11810" max="12033" width="8" style="44"/>
    <col min="12034" max="12034" width="29.5" style="44" bestFit="1" customWidth="1"/>
    <col min="12035" max="12042" width="0" style="44" hidden="1" customWidth="1"/>
    <col min="12043" max="12048" width="12" style="44" customWidth="1"/>
    <col min="12049" max="12058" width="0" style="44" hidden="1" customWidth="1"/>
    <col min="12059" max="12065" width="12" style="44" customWidth="1"/>
    <col min="12066" max="12289" width="8" style="44"/>
    <col min="12290" max="12290" width="29.5" style="44" bestFit="1" customWidth="1"/>
    <col min="12291" max="12298" width="0" style="44" hidden="1" customWidth="1"/>
    <col min="12299" max="12304" width="12" style="44" customWidth="1"/>
    <col min="12305" max="12314" width="0" style="44" hidden="1" customWidth="1"/>
    <col min="12315" max="12321" width="12" style="44" customWidth="1"/>
    <col min="12322" max="12545" width="8" style="44"/>
    <col min="12546" max="12546" width="29.5" style="44" bestFit="1" customWidth="1"/>
    <col min="12547" max="12554" width="0" style="44" hidden="1" customWidth="1"/>
    <col min="12555" max="12560" width="12" style="44" customWidth="1"/>
    <col min="12561" max="12570" width="0" style="44" hidden="1" customWidth="1"/>
    <col min="12571" max="12577" width="12" style="44" customWidth="1"/>
    <col min="12578" max="12801" width="8" style="44"/>
    <col min="12802" max="12802" width="29.5" style="44" bestFit="1" customWidth="1"/>
    <col min="12803" max="12810" width="0" style="44" hidden="1" customWidth="1"/>
    <col min="12811" max="12816" width="12" style="44" customWidth="1"/>
    <col min="12817" max="12826" width="0" style="44" hidden="1" customWidth="1"/>
    <col min="12827" max="12833" width="12" style="44" customWidth="1"/>
    <col min="12834" max="13057" width="8" style="44"/>
    <col min="13058" max="13058" width="29.5" style="44" bestFit="1" customWidth="1"/>
    <col min="13059" max="13066" width="0" style="44" hidden="1" customWidth="1"/>
    <col min="13067" max="13072" width="12" style="44" customWidth="1"/>
    <col min="13073" max="13082" width="0" style="44" hidden="1" customWidth="1"/>
    <col min="13083" max="13089" width="12" style="44" customWidth="1"/>
    <col min="13090" max="13313" width="8" style="44"/>
    <col min="13314" max="13314" width="29.5" style="44" bestFit="1" customWidth="1"/>
    <col min="13315" max="13322" width="0" style="44" hidden="1" customWidth="1"/>
    <col min="13323" max="13328" width="12" style="44" customWidth="1"/>
    <col min="13329" max="13338" width="0" style="44" hidden="1" customWidth="1"/>
    <col min="13339" max="13345" width="12" style="44" customWidth="1"/>
    <col min="13346" max="13569" width="8" style="44"/>
    <col min="13570" max="13570" width="29.5" style="44" bestFit="1" customWidth="1"/>
    <col min="13571" max="13578" width="0" style="44" hidden="1" customWidth="1"/>
    <col min="13579" max="13584" width="12" style="44" customWidth="1"/>
    <col min="13585" max="13594" width="0" style="44" hidden="1" customWidth="1"/>
    <col min="13595" max="13601" width="12" style="44" customWidth="1"/>
    <col min="13602" max="13825" width="8" style="44"/>
    <col min="13826" max="13826" width="29.5" style="44" bestFit="1" customWidth="1"/>
    <col min="13827" max="13834" width="0" style="44" hidden="1" customWidth="1"/>
    <col min="13835" max="13840" width="12" style="44" customWidth="1"/>
    <col min="13841" max="13850" width="0" style="44" hidden="1" customWidth="1"/>
    <col min="13851" max="13857" width="12" style="44" customWidth="1"/>
    <col min="13858" max="14081" width="8" style="44"/>
    <col min="14082" max="14082" width="29.5" style="44" bestFit="1" customWidth="1"/>
    <col min="14083" max="14090" width="0" style="44" hidden="1" customWidth="1"/>
    <col min="14091" max="14096" width="12" style="44" customWidth="1"/>
    <col min="14097" max="14106" width="0" style="44" hidden="1" customWidth="1"/>
    <col min="14107" max="14113" width="12" style="44" customWidth="1"/>
    <col min="14114" max="14337" width="8" style="44"/>
    <col min="14338" max="14338" width="29.5" style="44" bestFit="1" customWidth="1"/>
    <col min="14339" max="14346" width="0" style="44" hidden="1" customWidth="1"/>
    <col min="14347" max="14352" width="12" style="44" customWidth="1"/>
    <col min="14353" max="14362" width="0" style="44" hidden="1" customWidth="1"/>
    <col min="14363" max="14369" width="12" style="44" customWidth="1"/>
    <col min="14370" max="14593" width="8" style="44"/>
    <col min="14594" max="14594" width="29.5" style="44" bestFit="1" customWidth="1"/>
    <col min="14595" max="14602" width="0" style="44" hidden="1" customWidth="1"/>
    <col min="14603" max="14608" width="12" style="44" customWidth="1"/>
    <col min="14609" max="14618" width="0" style="44" hidden="1" customWidth="1"/>
    <col min="14619" max="14625" width="12" style="44" customWidth="1"/>
    <col min="14626" max="14849" width="8" style="44"/>
    <col min="14850" max="14850" width="29.5" style="44" bestFit="1" customWidth="1"/>
    <col min="14851" max="14858" width="0" style="44" hidden="1" customWidth="1"/>
    <col min="14859" max="14864" width="12" style="44" customWidth="1"/>
    <col min="14865" max="14874" width="0" style="44" hidden="1" customWidth="1"/>
    <col min="14875" max="14881" width="12" style="44" customWidth="1"/>
    <col min="14882" max="15105" width="8" style="44"/>
    <col min="15106" max="15106" width="29.5" style="44" bestFit="1" customWidth="1"/>
    <col min="15107" max="15114" width="0" style="44" hidden="1" customWidth="1"/>
    <col min="15115" max="15120" width="12" style="44" customWidth="1"/>
    <col min="15121" max="15130" width="0" style="44" hidden="1" customWidth="1"/>
    <col min="15131" max="15137" width="12" style="44" customWidth="1"/>
    <col min="15138" max="15361" width="8" style="44"/>
    <col min="15362" max="15362" width="29.5" style="44" bestFit="1" customWidth="1"/>
    <col min="15363" max="15370" width="0" style="44" hidden="1" customWidth="1"/>
    <col min="15371" max="15376" width="12" style="44" customWidth="1"/>
    <col min="15377" max="15386" width="0" style="44" hidden="1" customWidth="1"/>
    <col min="15387" max="15393" width="12" style="44" customWidth="1"/>
    <col min="15394" max="15617" width="8" style="44"/>
    <col min="15618" max="15618" width="29.5" style="44" bestFit="1" customWidth="1"/>
    <col min="15619" max="15626" width="0" style="44" hidden="1" customWidth="1"/>
    <col min="15627" max="15632" width="12" style="44" customWidth="1"/>
    <col min="15633" max="15642" width="0" style="44" hidden="1" customWidth="1"/>
    <col min="15643" max="15649" width="12" style="44" customWidth="1"/>
    <col min="15650" max="15873" width="8" style="44"/>
    <col min="15874" max="15874" width="29.5" style="44" bestFit="1" customWidth="1"/>
    <col min="15875" max="15882" width="0" style="44" hidden="1" customWidth="1"/>
    <col min="15883" max="15888" width="12" style="44" customWidth="1"/>
    <col min="15889" max="15898" width="0" style="44" hidden="1" customWidth="1"/>
    <col min="15899" max="15905" width="12" style="44" customWidth="1"/>
    <col min="15906" max="16129" width="8" style="44"/>
    <col min="16130" max="16130" width="29.5" style="44" bestFit="1" customWidth="1"/>
    <col min="16131" max="16138" width="0" style="44" hidden="1" customWidth="1"/>
    <col min="16139" max="16144" width="12" style="44" customWidth="1"/>
    <col min="16145" max="16154" width="0" style="44" hidden="1" customWidth="1"/>
    <col min="16155" max="16161" width="12" style="44" customWidth="1"/>
    <col min="16162" max="16384" width="8" style="44"/>
  </cols>
  <sheetData>
    <row r="1" spans="2:41" ht="17.25" thickBot="1"/>
    <row r="2" spans="2:41" ht="21.75" customHeight="1">
      <c r="B2" s="194" t="s">
        <v>1344</v>
      </c>
      <c r="C2" s="194"/>
      <c r="D2" s="194"/>
      <c r="E2" s="194"/>
      <c r="F2" s="194"/>
      <c r="G2" s="194"/>
      <c r="H2" s="194"/>
      <c r="I2" s="194"/>
      <c r="J2" s="194"/>
      <c r="K2" s="194" t="s">
        <v>1345</v>
      </c>
      <c r="L2" s="194" t="s">
        <v>1346</v>
      </c>
      <c r="M2" s="194" t="s">
        <v>1347</v>
      </c>
      <c r="N2" s="194" t="s">
        <v>1348</v>
      </c>
      <c r="O2" s="194" t="s">
        <v>1349</v>
      </c>
      <c r="P2" s="194" t="s">
        <v>1350</v>
      </c>
      <c r="Q2" s="194" t="s">
        <v>1351</v>
      </c>
      <c r="R2" s="194" t="s">
        <v>1352</v>
      </c>
      <c r="S2" s="194" t="s">
        <v>1353</v>
      </c>
      <c r="T2" s="194" t="s">
        <v>1354</v>
      </c>
      <c r="U2" s="194" t="s">
        <v>1355</v>
      </c>
      <c r="V2" s="194" t="s">
        <v>1356</v>
      </c>
      <c r="W2" s="194" t="s">
        <v>1357</v>
      </c>
      <c r="X2" s="194" t="s">
        <v>1358</v>
      </c>
      <c r="Y2" s="194" t="s">
        <v>1359</v>
      </c>
      <c r="Z2" s="46" t="s">
        <v>1360</v>
      </c>
      <c r="AA2" s="47" t="s">
        <v>1361</v>
      </c>
      <c r="AB2" s="48" t="s">
        <v>1362</v>
      </c>
      <c r="AC2" s="194" t="s">
        <v>1363</v>
      </c>
      <c r="AD2" s="194" t="s">
        <v>1364</v>
      </c>
      <c r="AE2" s="194" t="s">
        <v>1365</v>
      </c>
      <c r="AG2" s="195">
        <v>2022</v>
      </c>
      <c r="AH2" s="195">
        <v>2023</v>
      </c>
      <c r="AI2" s="195">
        <v>2024</v>
      </c>
      <c r="AJ2" s="195">
        <v>2025</v>
      </c>
      <c r="AK2" s="195">
        <v>2026</v>
      </c>
      <c r="AL2" s="195">
        <v>2027</v>
      </c>
      <c r="AM2" s="195">
        <v>2028</v>
      </c>
      <c r="AN2" s="195">
        <v>2029</v>
      </c>
      <c r="AO2" s="195">
        <v>2030</v>
      </c>
    </row>
    <row r="3" spans="2:41" ht="12.75" hidden="1" customHeight="1" outlineLevel="2">
      <c r="B3" s="53" t="s">
        <v>1366</v>
      </c>
      <c r="C3" s="53" t="s">
        <v>1367</v>
      </c>
      <c r="D3" s="53" t="s">
        <v>1367</v>
      </c>
      <c r="E3" s="53" t="s">
        <v>1368</v>
      </c>
      <c r="F3" s="53" t="s">
        <v>1366</v>
      </c>
      <c r="G3" s="53" t="s">
        <v>1369</v>
      </c>
      <c r="H3" s="53" t="s">
        <v>1370</v>
      </c>
      <c r="I3" s="53"/>
      <c r="J3" s="53" t="s">
        <v>1371</v>
      </c>
      <c r="K3" s="52">
        <v>13000000</v>
      </c>
      <c r="L3" s="52">
        <v>5416666</v>
      </c>
      <c r="M3" s="52">
        <v>0</v>
      </c>
      <c r="N3" s="52">
        <v>0</v>
      </c>
      <c r="O3" s="52">
        <v>0</v>
      </c>
      <c r="P3" s="52">
        <v>2979163</v>
      </c>
      <c r="Q3" s="52">
        <v>270833</v>
      </c>
      <c r="R3" s="52">
        <v>270833</v>
      </c>
      <c r="S3" s="52">
        <v>270833</v>
      </c>
      <c r="T3" s="52">
        <v>270833</v>
      </c>
      <c r="U3" s="52">
        <v>270833</v>
      </c>
      <c r="V3" s="52">
        <v>270833</v>
      </c>
      <c r="W3" s="52">
        <v>270833</v>
      </c>
      <c r="X3" s="52">
        <v>270833</v>
      </c>
      <c r="Y3" s="52">
        <v>270833</v>
      </c>
      <c r="Z3" s="49">
        <v>270833</v>
      </c>
      <c r="AA3" s="50">
        <v>270833</v>
      </c>
      <c r="AB3" s="51">
        <v>8395829</v>
      </c>
      <c r="AC3" s="52">
        <v>0</v>
      </c>
      <c r="AD3" s="52">
        <v>0</v>
      </c>
      <c r="AE3" s="52">
        <v>4604171</v>
      </c>
      <c r="AG3" s="52">
        <f>MIN($AA3,$AE3-1000*($AE3&gt;0))</f>
        <v>270833</v>
      </c>
      <c r="AH3" s="52">
        <f>MIN($AA3*12,$AE3-SUM($AG3:AG3)-1000*($AE3&gt;0))</f>
        <v>3249996</v>
      </c>
      <c r="AI3" s="52">
        <f>MIN($AA3*12,$AE3-SUM($AG3:AH3)-1000*($AE3&gt;0))</f>
        <v>1082342</v>
      </c>
      <c r="AJ3" s="52">
        <f>MIN($AA3*12,$AE3-SUM($AG3:AI3)-1000*($AE3&gt;0))</f>
        <v>0</v>
      </c>
      <c r="AK3" s="52">
        <f>MIN($AA3*12,$AE3-SUM($AG3:AJ3)-1000*($AE3&gt;0))</f>
        <v>0</v>
      </c>
      <c r="AL3" s="52">
        <f>MIN($AA3*12,$AE3-SUM($AG3:AK3)-1000*($AE3&gt;0))</f>
        <v>0</v>
      </c>
      <c r="AM3" s="52">
        <f>MIN($AA3*12,$AE3-SUM($AG3:AL3)-1000*($AE3&gt;0))</f>
        <v>0</v>
      </c>
      <c r="AN3" s="52">
        <f>MIN($AA3*12,$AE3-SUM($AG3:AM3)-1000*($AE3&gt;0))</f>
        <v>0</v>
      </c>
      <c r="AO3" s="52">
        <f>MIN($AA3*12,$AE3-SUM($AG3:AN3)-1000*($AE3&gt;0))</f>
        <v>0</v>
      </c>
    </row>
    <row r="4" spans="2:41" ht="12.75" hidden="1" customHeight="1" outlineLevel="2">
      <c r="B4" s="53" t="s">
        <v>1366</v>
      </c>
      <c r="C4" s="53" t="s">
        <v>1367</v>
      </c>
      <c r="D4" s="53" t="s">
        <v>1367</v>
      </c>
      <c r="E4" s="53" t="s">
        <v>1368</v>
      </c>
      <c r="F4" s="53" t="s">
        <v>1366</v>
      </c>
      <c r="G4" s="53" t="s">
        <v>1372</v>
      </c>
      <c r="H4" s="53" t="s">
        <v>1373</v>
      </c>
      <c r="I4" s="53"/>
      <c r="J4" s="53" t="s">
        <v>1374</v>
      </c>
      <c r="K4" s="52">
        <v>56500000</v>
      </c>
      <c r="L4" s="52">
        <v>23541666</v>
      </c>
      <c r="M4" s="52">
        <v>0</v>
      </c>
      <c r="N4" s="52">
        <v>0</v>
      </c>
      <c r="O4" s="52">
        <v>0</v>
      </c>
      <c r="P4" s="52">
        <v>12947913</v>
      </c>
      <c r="Q4" s="52">
        <v>1177083</v>
      </c>
      <c r="R4" s="52">
        <v>1177083</v>
      </c>
      <c r="S4" s="52">
        <v>1177083</v>
      </c>
      <c r="T4" s="52">
        <v>1177083</v>
      </c>
      <c r="U4" s="52">
        <v>1177083</v>
      </c>
      <c r="V4" s="52">
        <v>1177083</v>
      </c>
      <c r="W4" s="52">
        <v>1177083</v>
      </c>
      <c r="X4" s="52">
        <v>1177083</v>
      </c>
      <c r="Y4" s="52">
        <v>1177083</v>
      </c>
      <c r="Z4" s="49">
        <v>1177083</v>
      </c>
      <c r="AA4" s="50">
        <v>1177083</v>
      </c>
      <c r="AB4" s="51">
        <v>36489579</v>
      </c>
      <c r="AC4" s="52">
        <v>0</v>
      </c>
      <c r="AD4" s="52">
        <v>0</v>
      </c>
      <c r="AE4" s="52">
        <v>20010421</v>
      </c>
      <c r="AG4" s="52">
        <f t="shared" ref="AG4:AG67" si="0">MIN($AA4,$AE4-1000*($AE4&gt;0))</f>
        <v>1177083</v>
      </c>
      <c r="AH4" s="52">
        <f>MIN($AA4*12,$AE4-SUM($AG4:AG4)-1000*($AE4&gt;0))</f>
        <v>14124996</v>
      </c>
      <c r="AI4" s="52">
        <f>MIN($AA4*12,$AE4-SUM($AG4:AH4)-1000*($AE4&gt;0))</f>
        <v>4707342</v>
      </c>
      <c r="AJ4" s="52">
        <f>MIN($AA4*12,$AE4-SUM($AG4:AI4)-1000*($AE4&gt;0))</f>
        <v>0</v>
      </c>
      <c r="AK4" s="52">
        <f>MIN($AA4*12,$AE4-SUM($AG4:AJ4)-1000*($AE4&gt;0))</f>
        <v>0</v>
      </c>
      <c r="AL4" s="52">
        <f>MIN($AA4*12,$AE4-SUM($AG4:AK4)-1000*($AE4&gt;0))</f>
        <v>0</v>
      </c>
      <c r="AM4" s="52">
        <f>MIN($AA4*12,$AE4-SUM($AG4:AL4)-1000*($AE4&gt;0))</f>
        <v>0</v>
      </c>
      <c r="AN4" s="52">
        <f>MIN($AA4*12,$AE4-SUM($AG4:AM4)-1000*($AE4&gt;0))</f>
        <v>0</v>
      </c>
      <c r="AO4" s="52">
        <f>MIN($AA4*12,$AE4-SUM($AG4:AN4)-1000*($AE4&gt;0))</f>
        <v>0</v>
      </c>
    </row>
    <row r="5" spans="2:41" ht="12.75" hidden="1" customHeight="1" outlineLevel="2">
      <c r="B5" s="53" t="s">
        <v>1366</v>
      </c>
      <c r="C5" s="53" t="s">
        <v>1367</v>
      </c>
      <c r="D5" s="53" t="s">
        <v>1367</v>
      </c>
      <c r="E5" s="53" t="s">
        <v>1368</v>
      </c>
      <c r="F5" s="53" t="s">
        <v>1366</v>
      </c>
      <c r="G5" s="53" t="s">
        <v>1375</v>
      </c>
      <c r="H5" s="53" t="s">
        <v>1376</v>
      </c>
      <c r="I5" s="53"/>
      <c r="J5" s="53" t="s">
        <v>1377</v>
      </c>
      <c r="K5" s="52">
        <v>9720000</v>
      </c>
      <c r="L5" s="52">
        <v>9719000</v>
      </c>
      <c r="M5" s="52">
        <v>0</v>
      </c>
      <c r="N5" s="52">
        <v>0</v>
      </c>
      <c r="O5" s="52">
        <v>0</v>
      </c>
      <c r="P5" s="52">
        <v>0</v>
      </c>
      <c r="Q5" s="52">
        <v>0</v>
      </c>
      <c r="R5" s="52">
        <v>0</v>
      </c>
      <c r="S5" s="52">
        <v>0</v>
      </c>
      <c r="T5" s="52">
        <v>0</v>
      </c>
      <c r="U5" s="52">
        <v>0</v>
      </c>
      <c r="V5" s="52">
        <v>0</v>
      </c>
      <c r="W5" s="52">
        <v>0</v>
      </c>
      <c r="X5" s="52">
        <v>0</v>
      </c>
      <c r="Y5" s="52">
        <v>0</v>
      </c>
      <c r="Z5" s="49">
        <v>0</v>
      </c>
      <c r="AA5" s="50">
        <v>0</v>
      </c>
      <c r="AB5" s="51">
        <v>9719000</v>
      </c>
      <c r="AC5" s="52">
        <v>0</v>
      </c>
      <c r="AD5" s="52">
        <v>0</v>
      </c>
      <c r="AE5" s="52">
        <v>1000</v>
      </c>
      <c r="AG5" s="52">
        <f t="shared" si="0"/>
        <v>0</v>
      </c>
      <c r="AH5" s="52">
        <f>MIN($AA5*12,$AE5-SUM($AG5:AG5)-1000*($AE5&gt;0))</f>
        <v>0</v>
      </c>
      <c r="AI5" s="52">
        <f>MIN($AA5*12,$AE5-SUM($AG5:AH5)-1000*($AE5&gt;0))</f>
        <v>0</v>
      </c>
      <c r="AJ5" s="52">
        <f>MIN($AA5*12,$AE5-SUM($AG5:AI5)-1000*($AE5&gt;0))</f>
        <v>0</v>
      </c>
      <c r="AK5" s="52">
        <f>MIN($AA5*12,$AE5-SUM($AG5:AJ5)-1000*($AE5&gt;0))</f>
        <v>0</v>
      </c>
      <c r="AL5" s="52">
        <f>MIN($AA5*12,$AE5-SUM($AG5:AK5)-1000*($AE5&gt;0))</f>
        <v>0</v>
      </c>
      <c r="AM5" s="52">
        <f>MIN($AA5*12,$AE5-SUM($AG5:AL5)-1000*($AE5&gt;0))</f>
        <v>0</v>
      </c>
      <c r="AN5" s="52">
        <f>MIN($AA5*12,$AE5-SUM($AG5:AM5)-1000*($AE5&gt;0))</f>
        <v>0</v>
      </c>
      <c r="AO5" s="52">
        <f>MIN($AA5*12,$AE5-SUM($AG5:AN5)-1000*($AE5&gt;0))</f>
        <v>0</v>
      </c>
    </row>
    <row r="6" spans="2:41" ht="12.75" hidden="1" customHeight="1" outlineLevel="2">
      <c r="B6" s="53" t="s">
        <v>1366</v>
      </c>
      <c r="C6" s="53" t="s">
        <v>1367</v>
      </c>
      <c r="D6" s="53" t="s">
        <v>1367</v>
      </c>
      <c r="E6" s="53" t="s">
        <v>1368</v>
      </c>
      <c r="F6" s="53" t="s">
        <v>1366</v>
      </c>
      <c r="G6" s="53" t="s">
        <v>1378</v>
      </c>
      <c r="H6" s="53" t="s">
        <v>1379</v>
      </c>
      <c r="I6" s="53"/>
      <c r="J6" s="53" t="s">
        <v>1380</v>
      </c>
      <c r="K6" s="52">
        <v>12960000</v>
      </c>
      <c r="L6" s="52">
        <v>12959000</v>
      </c>
      <c r="M6" s="52">
        <v>0</v>
      </c>
      <c r="N6" s="52">
        <v>0</v>
      </c>
      <c r="O6" s="52">
        <v>0</v>
      </c>
      <c r="P6" s="52">
        <v>0</v>
      </c>
      <c r="Q6" s="52">
        <v>0</v>
      </c>
      <c r="R6" s="52">
        <v>0</v>
      </c>
      <c r="S6" s="52">
        <v>0</v>
      </c>
      <c r="T6" s="52">
        <v>0</v>
      </c>
      <c r="U6" s="52">
        <v>0</v>
      </c>
      <c r="V6" s="52">
        <v>0</v>
      </c>
      <c r="W6" s="52">
        <v>0</v>
      </c>
      <c r="X6" s="52">
        <v>0</v>
      </c>
      <c r="Y6" s="52">
        <v>0</v>
      </c>
      <c r="Z6" s="49">
        <v>0</v>
      </c>
      <c r="AA6" s="50">
        <v>0</v>
      </c>
      <c r="AB6" s="51">
        <v>12959000</v>
      </c>
      <c r="AC6" s="52">
        <v>0</v>
      </c>
      <c r="AD6" s="52">
        <v>0</v>
      </c>
      <c r="AE6" s="52">
        <v>1000</v>
      </c>
      <c r="AG6" s="52">
        <f t="shared" si="0"/>
        <v>0</v>
      </c>
      <c r="AH6" s="52">
        <f>MIN($AA6*12,$AE6-SUM($AG6:AG6)-1000*($AE6&gt;0))</f>
        <v>0</v>
      </c>
      <c r="AI6" s="52">
        <f>MIN($AA6*12,$AE6-SUM($AG6:AH6)-1000*($AE6&gt;0))</f>
        <v>0</v>
      </c>
      <c r="AJ6" s="52">
        <f>MIN($AA6*12,$AE6-SUM($AG6:AI6)-1000*($AE6&gt;0))</f>
        <v>0</v>
      </c>
      <c r="AK6" s="52">
        <f>MIN($AA6*12,$AE6-SUM($AG6:AJ6)-1000*($AE6&gt;0))</f>
        <v>0</v>
      </c>
      <c r="AL6" s="52">
        <f>MIN($AA6*12,$AE6-SUM($AG6:AK6)-1000*($AE6&gt;0))</f>
        <v>0</v>
      </c>
      <c r="AM6" s="52">
        <f>MIN($AA6*12,$AE6-SUM($AG6:AL6)-1000*($AE6&gt;0))</f>
        <v>0</v>
      </c>
      <c r="AN6" s="52">
        <f>MIN($AA6*12,$AE6-SUM($AG6:AM6)-1000*($AE6&gt;0))</f>
        <v>0</v>
      </c>
      <c r="AO6" s="52">
        <f>MIN($AA6*12,$AE6-SUM($AG6:AN6)-1000*($AE6&gt;0))</f>
        <v>0</v>
      </c>
    </row>
    <row r="7" spans="2:41" ht="12.75" hidden="1" customHeight="1" outlineLevel="2">
      <c r="B7" s="53" t="s">
        <v>1366</v>
      </c>
      <c r="C7" s="53" t="s">
        <v>1367</v>
      </c>
      <c r="D7" s="53" t="s">
        <v>1367</v>
      </c>
      <c r="E7" s="53" t="s">
        <v>1368</v>
      </c>
      <c r="F7" s="53" t="s">
        <v>1366</v>
      </c>
      <c r="G7" s="53" t="s">
        <v>1381</v>
      </c>
      <c r="H7" s="53" t="s">
        <v>1382</v>
      </c>
      <c r="I7" s="53"/>
      <c r="J7" s="53" t="s">
        <v>1383</v>
      </c>
      <c r="K7" s="52">
        <v>1479000</v>
      </c>
      <c r="L7" s="52">
        <v>1478000</v>
      </c>
      <c r="M7" s="52">
        <v>0</v>
      </c>
      <c r="N7" s="52">
        <v>0</v>
      </c>
      <c r="O7" s="52">
        <v>0</v>
      </c>
      <c r="P7" s="52">
        <v>0</v>
      </c>
      <c r="Q7" s="52">
        <v>0</v>
      </c>
      <c r="R7" s="52">
        <v>0</v>
      </c>
      <c r="S7" s="52">
        <v>0</v>
      </c>
      <c r="T7" s="52">
        <v>0</v>
      </c>
      <c r="U7" s="52">
        <v>0</v>
      </c>
      <c r="V7" s="52">
        <v>0</v>
      </c>
      <c r="W7" s="52">
        <v>0</v>
      </c>
      <c r="X7" s="52">
        <v>0</v>
      </c>
      <c r="Y7" s="52">
        <v>0</v>
      </c>
      <c r="Z7" s="49">
        <v>0</v>
      </c>
      <c r="AA7" s="50">
        <v>0</v>
      </c>
      <c r="AB7" s="51">
        <v>1478000</v>
      </c>
      <c r="AC7" s="52">
        <v>0</v>
      </c>
      <c r="AD7" s="52">
        <v>0</v>
      </c>
      <c r="AE7" s="52">
        <v>1000</v>
      </c>
      <c r="AG7" s="52">
        <f t="shared" si="0"/>
        <v>0</v>
      </c>
      <c r="AH7" s="52">
        <f>MIN($AA7*12,$AE7-SUM($AG7:AG7)-1000*($AE7&gt;0))</f>
        <v>0</v>
      </c>
      <c r="AI7" s="52">
        <f>MIN($AA7*12,$AE7-SUM($AG7:AH7)-1000*($AE7&gt;0))</f>
        <v>0</v>
      </c>
      <c r="AJ7" s="52">
        <f>MIN($AA7*12,$AE7-SUM($AG7:AI7)-1000*($AE7&gt;0))</f>
        <v>0</v>
      </c>
      <c r="AK7" s="52">
        <f>MIN($AA7*12,$AE7-SUM($AG7:AJ7)-1000*($AE7&gt;0))</f>
        <v>0</v>
      </c>
      <c r="AL7" s="52">
        <f>MIN($AA7*12,$AE7-SUM($AG7:AK7)-1000*($AE7&gt;0))</f>
        <v>0</v>
      </c>
      <c r="AM7" s="52">
        <f>MIN($AA7*12,$AE7-SUM($AG7:AL7)-1000*($AE7&gt;0))</f>
        <v>0</v>
      </c>
      <c r="AN7" s="52">
        <f>MIN($AA7*12,$AE7-SUM($AG7:AM7)-1000*($AE7&gt;0))</f>
        <v>0</v>
      </c>
      <c r="AO7" s="52">
        <f>MIN($AA7*12,$AE7-SUM($AG7:AN7)-1000*($AE7&gt;0))</f>
        <v>0</v>
      </c>
    </row>
    <row r="8" spans="2:41" ht="12.75" hidden="1" customHeight="1" outlineLevel="2">
      <c r="B8" s="53" t="s">
        <v>1366</v>
      </c>
      <c r="C8" s="53" t="s">
        <v>1367</v>
      </c>
      <c r="D8" s="53" t="s">
        <v>1367</v>
      </c>
      <c r="E8" s="53" t="s">
        <v>1368</v>
      </c>
      <c r="F8" s="53" t="s">
        <v>1366</v>
      </c>
      <c r="G8" s="53" t="s">
        <v>1384</v>
      </c>
      <c r="H8" s="53" t="s">
        <v>1385</v>
      </c>
      <c r="I8" s="53"/>
      <c r="J8" s="53" t="s">
        <v>1386</v>
      </c>
      <c r="K8" s="52">
        <v>2968000</v>
      </c>
      <c r="L8" s="52">
        <v>2967000</v>
      </c>
      <c r="M8" s="52">
        <v>0</v>
      </c>
      <c r="N8" s="52">
        <v>0</v>
      </c>
      <c r="O8" s="52">
        <v>0</v>
      </c>
      <c r="P8" s="52">
        <v>0</v>
      </c>
      <c r="Q8" s="52">
        <v>0</v>
      </c>
      <c r="R8" s="52">
        <v>0</v>
      </c>
      <c r="S8" s="52">
        <v>0</v>
      </c>
      <c r="T8" s="52">
        <v>0</v>
      </c>
      <c r="U8" s="52">
        <v>0</v>
      </c>
      <c r="V8" s="52">
        <v>0</v>
      </c>
      <c r="W8" s="52">
        <v>0</v>
      </c>
      <c r="X8" s="52">
        <v>0</v>
      </c>
      <c r="Y8" s="52">
        <v>0</v>
      </c>
      <c r="Z8" s="49">
        <v>0</v>
      </c>
      <c r="AA8" s="50">
        <v>0</v>
      </c>
      <c r="AB8" s="51">
        <v>2967000</v>
      </c>
      <c r="AC8" s="52">
        <v>0</v>
      </c>
      <c r="AD8" s="52">
        <v>0</v>
      </c>
      <c r="AE8" s="52">
        <v>1000</v>
      </c>
      <c r="AG8" s="52">
        <f t="shared" si="0"/>
        <v>0</v>
      </c>
      <c r="AH8" s="52">
        <f>MIN($AA8*12,$AE8-SUM($AG8:AG8)-1000*($AE8&gt;0))</f>
        <v>0</v>
      </c>
      <c r="AI8" s="52">
        <f>MIN($AA8*12,$AE8-SUM($AG8:AH8)-1000*($AE8&gt;0))</f>
        <v>0</v>
      </c>
      <c r="AJ8" s="52">
        <f>MIN($AA8*12,$AE8-SUM($AG8:AI8)-1000*($AE8&gt;0))</f>
        <v>0</v>
      </c>
      <c r="AK8" s="52">
        <f>MIN($AA8*12,$AE8-SUM($AG8:AJ8)-1000*($AE8&gt;0))</f>
        <v>0</v>
      </c>
      <c r="AL8" s="52">
        <f>MIN($AA8*12,$AE8-SUM($AG8:AK8)-1000*($AE8&gt;0))</f>
        <v>0</v>
      </c>
      <c r="AM8" s="52">
        <f>MIN($AA8*12,$AE8-SUM($AG8:AL8)-1000*($AE8&gt;0))</f>
        <v>0</v>
      </c>
      <c r="AN8" s="52">
        <f>MIN($AA8*12,$AE8-SUM($AG8:AM8)-1000*($AE8&gt;0))</f>
        <v>0</v>
      </c>
      <c r="AO8" s="52">
        <f>MIN($AA8*12,$AE8-SUM($AG8:AN8)-1000*($AE8&gt;0))</f>
        <v>0</v>
      </c>
    </row>
    <row r="9" spans="2:41" ht="12.75" hidden="1" customHeight="1" outlineLevel="2">
      <c r="B9" s="53" t="s">
        <v>1366</v>
      </c>
      <c r="C9" s="53" t="s">
        <v>1367</v>
      </c>
      <c r="D9" s="53" t="s">
        <v>1367</v>
      </c>
      <c r="E9" s="53" t="s">
        <v>1368</v>
      </c>
      <c r="F9" s="53" t="s">
        <v>1366</v>
      </c>
      <c r="G9" s="53" t="s">
        <v>1387</v>
      </c>
      <c r="H9" s="53" t="s">
        <v>1388</v>
      </c>
      <c r="I9" s="53"/>
      <c r="J9" s="53" t="s">
        <v>1386</v>
      </c>
      <c r="K9" s="52">
        <v>4850000</v>
      </c>
      <c r="L9" s="52">
        <v>4849000</v>
      </c>
      <c r="M9" s="52">
        <v>0</v>
      </c>
      <c r="N9" s="52">
        <v>0</v>
      </c>
      <c r="O9" s="52">
        <v>0</v>
      </c>
      <c r="P9" s="52">
        <v>0</v>
      </c>
      <c r="Q9" s="52">
        <v>0</v>
      </c>
      <c r="R9" s="52">
        <v>0</v>
      </c>
      <c r="S9" s="52">
        <v>0</v>
      </c>
      <c r="T9" s="52">
        <v>0</v>
      </c>
      <c r="U9" s="52">
        <v>0</v>
      </c>
      <c r="V9" s="52">
        <v>0</v>
      </c>
      <c r="W9" s="52">
        <v>0</v>
      </c>
      <c r="X9" s="52">
        <v>0</v>
      </c>
      <c r="Y9" s="52">
        <v>0</v>
      </c>
      <c r="Z9" s="49">
        <v>0</v>
      </c>
      <c r="AA9" s="50">
        <v>0</v>
      </c>
      <c r="AB9" s="51">
        <v>4849000</v>
      </c>
      <c r="AC9" s="52">
        <v>0</v>
      </c>
      <c r="AD9" s="52">
        <v>0</v>
      </c>
      <c r="AE9" s="52">
        <v>1000</v>
      </c>
      <c r="AG9" s="52">
        <f t="shared" si="0"/>
        <v>0</v>
      </c>
      <c r="AH9" s="52">
        <f>MIN($AA9*12,$AE9-SUM($AG9:AG9)-1000*($AE9&gt;0))</f>
        <v>0</v>
      </c>
      <c r="AI9" s="52">
        <f>MIN($AA9*12,$AE9-SUM($AG9:AH9)-1000*($AE9&gt;0))</f>
        <v>0</v>
      </c>
      <c r="AJ9" s="52">
        <f>MIN($AA9*12,$AE9-SUM($AG9:AI9)-1000*($AE9&gt;0))</f>
        <v>0</v>
      </c>
      <c r="AK9" s="52">
        <f>MIN($AA9*12,$AE9-SUM($AG9:AJ9)-1000*($AE9&gt;0))</f>
        <v>0</v>
      </c>
      <c r="AL9" s="52">
        <f>MIN($AA9*12,$AE9-SUM($AG9:AK9)-1000*($AE9&gt;0))</f>
        <v>0</v>
      </c>
      <c r="AM9" s="52">
        <f>MIN($AA9*12,$AE9-SUM($AG9:AL9)-1000*($AE9&gt;0))</f>
        <v>0</v>
      </c>
      <c r="AN9" s="52">
        <f>MIN($AA9*12,$AE9-SUM($AG9:AM9)-1000*($AE9&gt;0))</f>
        <v>0</v>
      </c>
      <c r="AO9" s="52">
        <f>MIN($AA9*12,$AE9-SUM($AG9:AN9)-1000*($AE9&gt;0))</f>
        <v>0</v>
      </c>
    </row>
    <row r="10" spans="2:41" ht="12.75" hidden="1" customHeight="1" outlineLevel="2">
      <c r="B10" s="53" t="s">
        <v>1366</v>
      </c>
      <c r="C10" s="53" t="s">
        <v>1367</v>
      </c>
      <c r="D10" s="53" t="s">
        <v>1367</v>
      </c>
      <c r="E10" s="53" t="s">
        <v>1368</v>
      </c>
      <c r="F10" s="53" t="s">
        <v>1366</v>
      </c>
      <c r="G10" s="53" t="s">
        <v>1389</v>
      </c>
      <c r="H10" s="53" t="s">
        <v>1390</v>
      </c>
      <c r="I10" s="53"/>
      <c r="J10" s="53" t="s">
        <v>1391</v>
      </c>
      <c r="K10" s="52">
        <v>11844000</v>
      </c>
      <c r="L10" s="52">
        <v>11843000</v>
      </c>
      <c r="M10" s="52">
        <v>0</v>
      </c>
      <c r="N10" s="52">
        <v>0</v>
      </c>
      <c r="O10" s="52">
        <v>0</v>
      </c>
      <c r="P10" s="52">
        <v>0</v>
      </c>
      <c r="Q10" s="52">
        <v>0</v>
      </c>
      <c r="R10" s="52">
        <v>0</v>
      </c>
      <c r="S10" s="52">
        <v>0</v>
      </c>
      <c r="T10" s="52">
        <v>0</v>
      </c>
      <c r="U10" s="52">
        <v>0</v>
      </c>
      <c r="V10" s="52">
        <v>0</v>
      </c>
      <c r="W10" s="52">
        <v>0</v>
      </c>
      <c r="X10" s="52">
        <v>0</v>
      </c>
      <c r="Y10" s="52">
        <v>0</v>
      </c>
      <c r="Z10" s="49">
        <v>0</v>
      </c>
      <c r="AA10" s="50">
        <v>0</v>
      </c>
      <c r="AB10" s="51">
        <v>11843000</v>
      </c>
      <c r="AC10" s="52">
        <v>0</v>
      </c>
      <c r="AD10" s="52">
        <v>0</v>
      </c>
      <c r="AE10" s="52">
        <v>1000</v>
      </c>
      <c r="AG10" s="52">
        <f t="shared" si="0"/>
        <v>0</v>
      </c>
      <c r="AH10" s="52">
        <f>MIN($AA10*12,$AE10-SUM($AG10:AG10)-1000*($AE10&gt;0))</f>
        <v>0</v>
      </c>
      <c r="AI10" s="52">
        <f>MIN($AA10*12,$AE10-SUM($AG10:AH10)-1000*($AE10&gt;0))</f>
        <v>0</v>
      </c>
      <c r="AJ10" s="52">
        <f>MIN($AA10*12,$AE10-SUM($AG10:AI10)-1000*($AE10&gt;0))</f>
        <v>0</v>
      </c>
      <c r="AK10" s="52">
        <f>MIN($AA10*12,$AE10-SUM($AG10:AJ10)-1000*($AE10&gt;0))</f>
        <v>0</v>
      </c>
      <c r="AL10" s="52">
        <f>MIN($AA10*12,$AE10-SUM($AG10:AK10)-1000*($AE10&gt;0))</f>
        <v>0</v>
      </c>
      <c r="AM10" s="52">
        <f>MIN($AA10*12,$AE10-SUM($AG10:AL10)-1000*($AE10&gt;0))</f>
        <v>0</v>
      </c>
      <c r="AN10" s="52">
        <f>MIN($AA10*12,$AE10-SUM($AG10:AM10)-1000*($AE10&gt;0))</f>
        <v>0</v>
      </c>
      <c r="AO10" s="52">
        <f>MIN($AA10*12,$AE10-SUM($AG10:AN10)-1000*($AE10&gt;0))</f>
        <v>0</v>
      </c>
    </row>
    <row r="11" spans="2:41" ht="12.75" hidden="1" customHeight="1" outlineLevel="2">
      <c r="B11" s="53" t="s">
        <v>1366</v>
      </c>
      <c r="C11" s="53" t="s">
        <v>1367</v>
      </c>
      <c r="D11" s="53" t="s">
        <v>1367</v>
      </c>
      <c r="E11" s="53" t="s">
        <v>1368</v>
      </c>
      <c r="F11" s="53" t="s">
        <v>1366</v>
      </c>
      <c r="G11" s="53" t="s">
        <v>1392</v>
      </c>
      <c r="H11" s="53" t="s">
        <v>1393</v>
      </c>
      <c r="I11" s="53"/>
      <c r="J11" s="53" t="s">
        <v>1394</v>
      </c>
      <c r="K11" s="52">
        <v>3300000</v>
      </c>
      <c r="L11" s="52">
        <v>3299000</v>
      </c>
      <c r="M11" s="52">
        <v>0</v>
      </c>
      <c r="N11" s="52">
        <v>0</v>
      </c>
      <c r="O11" s="52">
        <v>0</v>
      </c>
      <c r="P11" s="52">
        <v>0</v>
      </c>
      <c r="Q11" s="52">
        <v>0</v>
      </c>
      <c r="R11" s="52">
        <v>0</v>
      </c>
      <c r="S11" s="52">
        <v>0</v>
      </c>
      <c r="T11" s="52">
        <v>0</v>
      </c>
      <c r="U11" s="52">
        <v>0</v>
      </c>
      <c r="V11" s="52">
        <v>0</v>
      </c>
      <c r="W11" s="52">
        <v>0</v>
      </c>
      <c r="X11" s="52">
        <v>0</v>
      </c>
      <c r="Y11" s="52">
        <v>0</v>
      </c>
      <c r="Z11" s="49">
        <v>0</v>
      </c>
      <c r="AA11" s="50">
        <v>0</v>
      </c>
      <c r="AB11" s="51">
        <v>3299000</v>
      </c>
      <c r="AC11" s="52">
        <v>0</v>
      </c>
      <c r="AD11" s="52">
        <v>0</v>
      </c>
      <c r="AE11" s="52">
        <v>1000</v>
      </c>
      <c r="AG11" s="52">
        <f t="shared" si="0"/>
        <v>0</v>
      </c>
      <c r="AH11" s="52">
        <f>MIN($AA11*12,$AE11-SUM($AG11:AG11)-1000*($AE11&gt;0))</f>
        <v>0</v>
      </c>
      <c r="AI11" s="52">
        <f>MIN($AA11*12,$AE11-SUM($AG11:AH11)-1000*($AE11&gt;0))</f>
        <v>0</v>
      </c>
      <c r="AJ11" s="52">
        <f>MIN($AA11*12,$AE11-SUM($AG11:AI11)-1000*($AE11&gt;0))</f>
        <v>0</v>
      </c>
      <c r="AK11" s="52">
        <f>MIN($AA11*12,$AE11-SUM($AG11:AJ11)-1000*($AE11&gt;0))</f>
        <v>0</v>
      </c>
      <c r="AL11" s="52">
        <f>MIN($AA11*12,$AE11-SUM($AG11:AK11)-1000*($AE11&gt;0))</f>
        <v>0</v>
      </c>
      <c r="AM11" s="52">
        <f>MIN($AA11*12,$AE11-SUM($AG11:AL11)-1000*($AE11&gt;0))</f>
        <v>0</v>
      </c>
      <c r="AN11" s="52">
        <f>MIN($AA11*12,$AE11-SUM($AG11:AM11)-1000*($AE11&gt;0))</f>
        <v>0</v>
      </c>
      <c r="AO11" s="52">
        <f>MIN($AA11*12,$AE11-SUM($AG11:AN11)-1000*($AE11&gt;0))</f>
        <v>0</v>
      </c>
    </row>
    <row r="12" spans="2:41" ht="12.75" hidden="1" customHeight="1" outlineLevel="2">
      <c r="B12" s="53" t="s">
        <v>1366</v>
      </c>
      <c r="C12" s="53" t="s">
        <v>1367</v>
      </c>
      <c r="D12" s="53" t="s">
        <v>1367</v>
      </c>
      <c r="E12" s="53" t="s">
        <v>1368</v>
      </c>
      <c r="F12" s="53" t="s">
        <v>1366</v>
      </c>
      <c r="G12" s="53" t="s">
        <v>1395</v>
      </c>
      <c r="H12" s="53" t="s">
        <v>1396</v>
      </c>
      <c r="I12" s="53"/>
      <c r="J12" s="53" t="s">
        <v>1397</v>
      </c>
      <c r="K12" s="52">
        <v>3490000</v>
      </c>
      <c r="L12" s="52">
        <v>3344582</v>
      </c>
      <c r="M12" s="52">
        <v>0</v>
      </c>
      <c r="N12" s="52">
        <v>0</v>
      </c>
      <c r="O12" s="52">
        <v>0</v>
      </c>
      <c r="P12" s="52">
        <v>144418</v>
      </c>
      <c r="Q12" s="52">
        <v>72209</v>
      </c>
      <c r="R12" s="52">
        <v>72209</v>
      </c>
      <c r="S12" s="52">
        <v>0</v>
      </c>
      <c r="T12" s="52">
        <v>0</v>
      </c>
      <c r="U12" s="52">
        <v>0</v>
      </c>
      <c r="V12" s="52">
        <v>0</v>
      </c>
      <c r="W12" s="52">
        <v>0</v>
      </c>
      <c r="X12" s="52">
        <v>0</v>
      </c>
      <c r="Y12" s="52">
        <v>0</v>
      </c>
      <c r="Z12" s="49">
        <v>0</v>
      </c>
      <c r="AA12" s="50">
        <v>0</v>
      </c>
      <c r="AB12" s="51">
        <v>3489000</v>
      </c>
      <c r="AC12" s="52">
        <v>0</v>
      </c>
      <c r="AD12" s="52">
        <v>0</v>
      </c>
      <c r="AE12" s="52">
        <v>1000</v>
      </c>
      <c r="AG12" s="52">
        <f t="shared" si="0"/>
        <v>0</v>
      </c>
      <c r="AH12" s="52">
        <f>MIN($AA12*12,$AE12-SUM($AG12:AG12)-1000*($AE12&gt;0))</f>
        <v>0</v>
      </c>
      <c r="AI12" s="52">
        <f>MIN($AA12*12,$AE12-SUM($AG12:AH12)-1000*($AE12&gt;0))</f>
        <v>0</v>
      </c>
      <c r="AJ12" s="52">
        <f>MIN($AA12*12,$AE12-SUM($AG12:AI12)-1000*($AE12&gt;0))</f>
        <v>0</v>
      </c>
      <c r="AK12" s="52">
        <f>MIN($AA12*12,$AE12-SUM($AG12:AJ12)-1000*($AE12&gt;0))</f>
        <v>0</v>
      </c>
      <c r="AL12" s="52">
        <f>MIN($AA12*12,$AE12-SUM($AG12:AK12)-1000*($AE12&gt;0))</f>
        <v>0</v>
      </c>
      <c r="AM12" s="52">
        <f>MIN($AA12*12,$AE12-SUM($AG12:AL12)-1000*($AE12&gt;0))</f>
        <v>0</v>
      </c>
      <c r="AN12" s="52">
        <f>MIN($AA12*12,$AE12-SUM($AG12:AM12)-1000*($AE12&gt;0))</f>
        <v>0</v>
      </c>
      <c r="AO12" s="52">
        <f>MIN($AA12*12,$AE12-SUM($AG12:AN12)-1000*($AE12&gt;0))</f>
        <v>0</v>
      </c>
    </row>
    <row r="13" spans="2:41" ht="12.75" hidden="1" customHeight="1" outlineLevel="2">
      <c r="B13" s="53" t="s">
        <v>1366</v>
      </c>
      <c r="C13" s="53" t="s">
        <v>1367</v>
      </c>
      <c r="D13" s="53" t="s">
        <v>1367</v>
      </c>
      <c r="E13" s="53" t="s">
        <v>1368</v>
      </c>
      <c r="F13" s="53" t="s">
        <v>1366</v>
      </c>
      <c r="G13" s="53" t="s">
        <v>1398</v>
      </c>
      <c r="H13" s="53" t="s">
        <v>1399</v>
      </c>
      <c r="I13" s="53"/>
      <c r="J13" s="53" t="s">
        <v>1400</v>
      </c>
      <c r="K13" s="52">
        <v>4100000</v>
      </c>
      <c r="L13" s="52">
        <v>3502080</v>
      </c>
      <c r="M13" s="52">
        <v>0</v>
      </c>
      <c r="N13" s="52">
        <v>0</v>
      </c>
      <c r="O13" s="52">
        <v>0</v>
      </c>
      <c r="P13" s="52">
        <v>596920</v>
      </c>
      <c r="Q13" s="52">
        <v>85274</v>
      </c>
      <c r="R13" s="52">
        <v>85274</v>
      </c>
      <c r="S13" s="52">
        <v>85274</v>
      </c>
      <c r="T13" s="52">
        <v>85274</v>
      </c>
      <c r="U13" s="52">
        <v>85274</v>
      </c>
      <c r="V13" s="52">
        <v>85274</v>
      </c>
      <c r="W13" s="52">
        <v>85276</v>
      </c>
      <c r="X13" s="52">
        <v>0</v>
      </c>
      <c r="Y13" s="52">
        <v>0</v>
      </c>
      <c r="Z13" s="49">
        <v>0</v>
      </c>
      <c r="AA13" s="50">
        <v>0</v>
      </c>
      <c r="AB13" s="51">
        <v>4099000</v>
      </c>
      <c r="AC13" s="52">
        <v>0</v>
      </c>
      <c r="AD13" s="52">
        <v>0</v>
      </c>
      <c r="AE13" s="52">
        <v>1000</v>
      </c>
      <c r="AG13" s="52">
        <f t="shared" si="0"/>
        <v>0</v>
      </c>
      <c r="AH13" s="52">
        <f>MIN($AA13*12,$AE13-SUM($AG13:AG13)-1000*($AE13&gt;0))</f>
        <v>0</v>
      </c>
      <c r="AI13" s="52">
        <f>MIN($AA13*12,$AE13-SUM($AG13:AH13)-1000*($AE13&gt;0))</f>
        <v>0</v>
      </c>
      <c r="AJ13" s="52">
        <f>MIN($AA13*12,$AE13-SUM($AG13:AI13)-1000*($AE13&gt;0))</f>
        <v>0</v>
      </c>
      <c r="AK13" s="52">
        <f>MIN($AA13*12,$AE13-SUM($AG13:AJ13)-1000*($AE13&gt;0))</f>
        <v>0</v>
      </c>
      <c r="AL13" s="52">
        <f>MIN($AA13*12,$AE13-SUM($AG13:AK13)-1000*($AE13&gt;0))</f>
        <v>0</v>
      </c>
      <c r="AM13" s="52">
        <f>MIN($AA13*12,$AE13-SUM($AG13:AL13)-1000*($AE13&gt;0))</f>
        <v>0</v>
      </c>
      <c r="AN13" s="52">
        <f>MIN($AA13*12,$AE13-SUM($AG13:AM13)-1000*($AE13&gt;0))</f>
        <v>0</v>
      </c>
      <c r="AO13" s="52">
        <f>MIN($AA13*12,$AE13-SUM($AG13:AN13)-1000*($AE13&gt;0))</f>
        <v>0</v>
      </c>
    </row>
    <row r="14" spans="2:41" ht="12.75" hidden="1" customHeight="1" outlineLevel="2">
      <c r="B14" s="53" t="s">
        <v>1366</v>
      </c>
      <c r="C14" s="53" t="s">
        <v>1367</v>
      </c>
      <c r="D14" s="53" t="s">
        <v>1367</v>
      </c>
      <c r="E14" s="53" t="s">
        <v>1368</v>
      </c>
      <c r="F14" s="53" t="s">
        <v>1366</v>
      </c>
      <c r="G14" s="53" t="s">
        <v>1401</v>
      </c>
      <c r="H14" s="53" t="s">
        <v>1402</v>
      </c>
      <c r="I14" s="53"/>
      <c r="J14" s="53" t="s">
        <v>1403</v>
      </c>
      <c r="K14" s="52">
        <v>6480000</v>
      </c>
      <c r="L14" s="52">
        <v>4995000</v>
      </c>
      <c r="M14" s="52">
        <v>0</v>
      </c>
      <c r="N14" s="52">
        <v>0</v>
      </c>
      <c r="O14" s="52">
        <v>0</v>
      </c>
      <c r="P14" s="52">
        <v>1484000</v>
      </c>
      <c r="Q14" s="52">
        <v>134909</v>
      </c>
      <c r="R14" s="52">
        <v>134909</v>
      </c>
      <c r="S14" s="52">
        <v>134909</v>
      </c>
      <c r="T14" s="52">
        <v>134909</v>
      </c>
      <c r="U14" s="52">
        <v>134909</v>
      </c>
      <c r="V14" s="52">
        <v>134909</v>
      </c>
      <c r="W14" s="52">
        <v>134909</v>
      </c>
      <c r="X14" s="52">
        <v>134909</v>
      </c>
      <c r="Y14" s="52">
        <v>134909</v>
      </c>
      <c r="Z14" s="49">
        <v>134909</v>
      </c>
      <c r="AA14" s="50">
        <v>134910</v>
      </c>
      <c r="AB14" s="51">
        <v>6479000</v>
      </c>
      <c r="AC14" s="52">
        <v>0</v>
      </c>
      <c r="AD14" s="52">
        <v>0</v>
      </c>
      <c r="AE14" s="52">
        <v>1000</v>
      </c>
      <c r="AG14" s="52">
        <f t="shared" si="0"/>
        <v>0</v>
      </c>
      <c r="AH14" s="52">
        <f>MIN($AA14*12,$AE14-SUM($AG14:AG14)-1000*($AE14&gt;0))</f>
        <v>0</v>
      </c>
      <c r="AI14" s="52">
        <f>MIN($AA14*12,$AE14-SUM($AG14:AH14)-1000*($AE14&gt;0))</f>
        <v>0</v>
      </c>
      <c r="AJ14" s="52">
        <f>MIN($AA14*12,$AE14-SUM($AG14:AI14)-1000*($AE14&gt;0))</f>
        <v>0</v>
      </c>
      <c r="AK14" s="52">
        <f>MIN($AA14*12,$AE14-SUM($AG14:AJ14)-1000*($AE14&gt;0))</f>
        <v>0</v>
      </c>
      <c r="AL14" s="52">
        <f>MIN($AA14*12,$AE14-SUM($AG14:AK14)-1000*($AE14&gt;0))</f>
        <v>0</v>
      </c>
      <c r="AM14" s="52">
        <f>MIN($AA14*12,$AE14-SUM($AG14:AL14)-1000*($AE14&gt;0))</f>
        <v>0</v>
      </c>
      <c r="AN14" s="52">
        <f>MIN($AA14*12,$AE14-SUM($AG14:AM14)-1000*($AE14&gt;0))</f>
        <v>0</v>
      </c>
      <c r="AO14" s="52">
        <f>MIN($AA14*12,$AE14-SUM($AG14:AN14)-1000*($AE14&gt;0))</f>
        <v>0</v>
      </c>
    </row>
    <row r="15" spans="2:41" ht="12.75" hidden="1" customHeight="1" outlineLevel="2">
      <c r="B15" s="53" t="s">
        <v>1366</v>
      </c>
      <c r="C15" s="53" t="s">
        <v>1367</v>
      </c>
      <c r="D15" s="53" t="s">
        <v>1367</v>
      </c>
      <c r="E15" s="53" t="s">
        <v>1368</v>
      </c>
      <c r="F15" s="53" t="s">
        <v>1366</v>
      </c>
      <c r="G15" s="53" t="s">
        <v>1404</v>
      </c>
      <c r="H15" s="53" t="s">
        <v>1405</v>
      </c>
      <c r="I15" s="53"/>
      <c r="J15" s="53" t="s">
        <v>1406</v>
      </c>
      <c r="K15" s="52">
        <v>0</v>
      </c>
      <c r="L15" s="52">
        <v>0</v>
      </c>
      <c r="M15" s="52">
        <v>0</v>
      </c>
      <c r="N15" s="52">
        <v>0</v>
      </c>
      <c r="O15" s="52">
        <v>0</v>
      </c>
      <c r="P15" s="52">
        <v>0</v>
      </c>
      <c r="Q15" s="52">
        <v>0</v>
      </c>
      <c r="R15" s="52">
        <v>0</v>
      </c>
      <c r="S15" s="52">
        <v>0</v>
      </c>
      <c r="T15" s="52">
        <v>0</v>
      </c>
      <c r="U15" s="52">
        <v>0</v>
      </c>
      <c r="V15" s="52">
        <v>0</v>
      </c>
      <c r="W15" s="52">
        <v>0</v>
      </c>
      <c r="X15" s="52">
        <v>0</v>
      </c>
      <c r="Y15" s="52">
        <v>0</v>
      </c>
      <c r="Z15" s="49">
        <v>0</v>
      </c>
      <c r="AA15" s="50">
        <v>0</v>
      </c>
      <c r="AB15" s="51">
        <v>0</v>
      </c>
      <c r="AC15" s="52">
        <v>0</v>
      </c>
      <c r="AD15" s="52">
        <v>0</v>
      </c>
      <c r="AE15" s="52">
        <v>0</v>
      </c>
      <c r="AG15" s="52">
        <f t="shared" si="0"/>
        <v>0</v>
      </c>
      <c r="AH15" s="52">
        <f>MIN($AA15*12,$AE15-SUM($AG15:AG15)-1000*($AE15&gt;0))</f>
        <v>0</v>
      </c>
      <c r="AI15" s="52">
        <f>MIN($AA15*12,$AE15-SUM($AG15:AH15)-1000*($AE15&gt;0))</f>
        <v>0</v>
      </c>
      <c r="AJ15" s="52">
        <f>MIN($AA15*12,$AE15-SUM($AG15:AI15)-1000*($AE15&gt;0))</f>
        <v>0</v>
      </c>
      <c r="AK15" s="52">
        <f>MIN($AA15*12,$AE15-SUM($AG15:AJ15)-1000*($AE15&gt;0))</f>
        <v>0</v>
      </c>
      <c r="AL15" s="52">
        <f>MIN($AA15*12,$AE15-SUM($AG15:AK15)-1000*($AE15&gt;0))</f>
        <v>0</v>
      </c>
      <c r="AM15" s="52">
        <f>MIN($AA15*12,$AE15-SUM($AG15:AL15)-1000*($AE15&gt;0))</f>
        <v>0</v>
      </c>
      <c r="AN15" s="52">
        <f>MIN($AA15*12,$AE15-SUM($AG15:AM15)-1000*($AE15&gt;0))</f>
        <v>0</v>
      </c>
      <c r="AO15" s="52">
        <f>MIN($AA15*12,$AE15-SUM($AG15:AN15)-1000*($AE15&gt;0))</f>
        <v>0</v>
      </c>
    </row>
    <row r="16" spans="2:41" ht="12.75" hidden="1" customHeight="1" outlineLevel="2">
      <c r="B16" s="53" t="s">
        <v>1366</v>
      </c>
      <c r="C16" s="53" t="s">
        <v>1367</v>
      </c>
      <c r="D16" s="53" t="s">
        <v>1367</v>
      </c>
      <c r="E16" s="53" t="s">
        <v>1368</v>
      </c>
      <c r="F16" s="53" t="s">
        <v>1366</v>
      </c>
      <c r="G16" s="53" t="s">
        <v>1407</v>
      </c>
      <c r="H16" s="53" t="s">
        <v>1408</v>
      </c>
      <c r="I16" s="53"/>
      <c r="J16" s="53" t="s">
        <v>1409</v>
      </c>
      <c r="K16" s="52">
        <v>1458614000</v>
      </c>
      <c r="L16" s="52">
        <v>881245956</v>
      </c>
      <c r="M16" s="52">
        <v>0</v>
      </c>
      <c r="N16" s="52">
        <v>0</v>
      </c>
      <c r="O16" s="52">
        <v>0</v>
      </c>
      <c r="P16" s="52">
        <v>334265701</v>
      </c>
      <c r="Q16" s="52">
        <v>30387791</v>
      </c>
      <c r="R16" s="52">
        <v>30387791</v>
      </c>
      <c r="S16" s="52">
        <v>30387791</v>
      </c>
      <c r="T16" s="52">
        <v>30387791</v>
      </c>
      <c r="U16" s="52">
        <v>30387791</v>
      </c>
      <c r="V16" s="52">
        <v>30387791</v>
      </c>
      <c r="W16" s="52">
        <v>30387791</v>
      </c>
      <c r="X16" s="52">
        <v>30387791</v>
      </c>
      <c r="Y16" s="52">
        <v>30387791</v>
      </c>
      <c r="Z16" s="49">
        <v>30387791</v>
      </c>
      <c r="AA16" s="50">
        <v>30387791</v>
      </c>
      <c r="AB16" s="51">
        <v>1215511657</v>
      </c>
      <c r="AC16" s="52">
        <v>0</v>
      </c>
      <c r="AD16" s="52">
        <v>0</v>
      </c>
      <c r="AE16" s="52">
        <v>243102343</v>
      </c>
      <c r="AG16" s="52">
        <f t="shared" si="0"/>
        <v>30387791</v>
      </c>
      <c r="AH16" s="52">
        <f>MIN($AA16*12,$AE16-SUM($AG16:AG16)-1000*($AE16&gt;0))</f>
        <v>212713552</v>
      </c>
      <c r="AI16" s="52">
        <f>MIN($AA16*12,$AE16-SUM($AG16:AH16)-1000*($AE16&gt;0))</f>
        <v>0</v>
      </c>
      <c r="AJ16" s="52">
        <f>MIN($AA16*12,$AE16-SUM($AG16:AI16)-1000*($AE16&gt;0))</f>
        <v>0</v>
      </c>
      <c r="AK16" s="52">
        <f>MIN($AA16*12,$AE16-SUM($AG16:AJ16)-1000*($AE16&gt;0))</f>
        <v>0</v>
      </c>
      <c r="AL16" s="52">
        <f>MIN($AA16*12,$AE16-SUM($AG16:AK16)-1000*($AE16&gt;0))</f>
        <v>0</v>
      </c>
      <c r="AM16" s="52">
        <f>MIN($AA16*12,$AE16-SUM($AG16:AL16)-1000*($AE16&gt;0))</f>
        <v>0</v>
      </c>
      <c r="AN16" s="52">
        <f>MIN($AA16*12,$AE16-SUM($AG16:AM16)-1000*($AE16&gt;0))</f>
        <v>0</v>
      </c>
      <c r="AO16" s="52">
        <f>MIN($AA16*12,$AE16-SUM($AG16:AN16)-1000*($AE16&gt;0))</f>
        <v>0</v>
      </c>
    </row>
    <row r="17" spans="2:41" ht="12.75" hidden="1" customHeight="1" outlineLevel="2">
      <c r="B17" s="53" t="s">
        <v>1366</v>
      </c>
      <c r="C17" s="53" t="s">
        <v>1367</v>
      </c>
      <c r="D17" s="53" t="s">
        <v>1367</v>
      </c>
      <c r="E17" s="53" t="s">
        <v>1368</v>
      </c>
      <c r="F17" s="53" t="s">
        <v>1366</v>
      </c>
      <c r="G17" s="53" t="s">
        <v>1410</v>
      </c>
      <c r="H17" s="53" t="s">
        <v>1411</v>
      </c>
      <c r="I17" s="53"/>
      <c r="J17" s="53" t="s">
        <v>1409</v>
      </c>
      <c r="K17" s="52">
        <v>34880000</v>
      </c>
      <c r="L17" s="52">
        <v>21073331</v>
      </c>
      <c r="M17" s="52">
        <v>0</v>
      </c>
      <c r="N17" s="52">
        <v>0</v>
      </c>
      <c r="O17" s="52">
        <v>0</v>
      </c>
      <c r="P17" s="52">
        <v>7993326</v>
      </c>
      <c r="Q17" s="52">
        <v>726666</v>
      </c>
      <c r="R17" s="52">
        <v>726666</v>
      </c>
      <c r="S17" s="52">
        <v>726666</v>
      </c>
      <c r="T17" s="52">
        <v>726666</v>
      </c>
      <c r="U17" s="52">
        <v>726666</v>
      </c>
      <c r="V17" s="52">
        <v>726666</v>
      </c>
      <c r="W17" s="52">
        <v>726666</v>
      </c>
      <c r="X17" s="52">
        <v>726666</v>
      </c>
      <c r="Y17" s="52">
        <v>726666</v>
      </c>
      <c r="Z17" s="49">
        <v>726666</v>
      </c>
      <c r="AA17" s="50">
        <v>726666</v>
      </c>
      <c r="AB17" s="51">
        <v>29066657</v>
      </c>
      <c r="AC17" s="52">
        <v>0</v>
      </c>
      <c r="AD17" s="52">
        <v>0</v>
      </c>
      <c r="AE17" s="52">
        <v>5813343</v>
      </c>
      <c r="AG17" s="52">
        <f t="shared" si="0"/>
        <v>726666</v>
      </c>
      <c r="AH17" s="52">
        <f>MIN($AA17*12,$AE17-SUM($AG17:AG17)-1000*($AE17&gt;0))</f>
        <v>5085677</v>
      </c>
      <c r="AI17" s="52">
        <f>MIN($AA17*12,$AE17-SUM($AG17:AH17)-1000*($AE17&gt;0))</f>
        <v>0</v>
      </c>
      <c r="AJ17" s="52">
        <f>MIN($AA17*12,$AE17-SUM($AG17:AI17)-1000*($AE17&gt;0))</f>
        <v>0</v>
      </c>
      <c r="AK17" s="52">
        <f>MIN($AA17*12,$AE17-SUM($AG17:AJ17)-1000*($AE17&gt;0))</f>
        <v>0</v>
      </c>
      <c r="AL17" s="52">
        <f>MIN($AA17*12,$AE17-SUM($AG17:AK17)-1000*($AE17&gt;0))</f>
        <v>0</v>
      </c>
      <c r="AM17" s="52">
        <f>MIN($AA17*12,$AE17-SUM($AG17:AL17)-1000*($AE17&gt;0))</f>
        <v>0</v>
      </c>
      <c r="AN17" s="52">
        <f>MIN($AA17*12,$AE17-SUM($AG17:AM17)-1000*($AE17&gt;0))</f>
        <v>0</v>
      </c>
      <c r="AO17" s="52">
        <f>MIN($AA17*12,$AE17-SUM($AG17:AN17)-1000*($AE17&gt;0))</f>
        <v>0</v>
      </c>
    </row>
    <row r="18" spans="2:41" ht="12.75" hidden="1" customHeight="1" outlineLevel="2">
      <c r="B18" s="53" t="s">
        <v>1366</v>
      </c>
      <c r="C18" s="53" t="s">
        <v>1367</v>
      </c>
      <c r="D18" s="53" t="s">
        <v>1367</v>
      </c>
      <c r="E18" s="53" t="s">
        <v>1368</v>
      </c>
      <c r="F18" s="53" t="s">
        <v>1366</v>
      </c>
      <c r="G18" s="53" t="s">
        <v>1412</v>
      </c>
      <c r="H18" s="53" t="s">
        <v>1413</v>
      </c>
      <c r="I18" s="53"/>
      <c r="J18" s="53" t="s">
        <v>1414</v>
      </c>
      <c r="K18" s="52">
        <v>3200000</v>
      </c>
      <c r="L18" s="52">
        <v>1799998</v>
      </c>
      <c r="M18" s="52">
        <v>0</v>
      </c>
      <c r="N18" s="52">
        <v>0</v>
      </c>
      <c r="O18" s="52">
        <v>0</v>
      </c>
      <c r="P18" s="52">
        <v>733326</v>
      </c>
      <c r="Q18" s="52">
        <v>66666</v>
      </c>
      <c r="R18" s="52">
        <v>66666</v>
      </c>
      <c r="S18" s="52">
        <v>66666</v>
      </c>
      <c r="T18" s="52">
        <v>66666</v>
      </c>
      <c r="U18" s="52">
        <v>66666</v>
      </c>
      <c r="V18" s="52">
        <v>66666</v>
      </c>
      <c r="W18" s="52">
        <v>66666</v>
      </c>
      <c r="X18" s="52">
        <v>66666</v>
      </c>
      <c r="Y18" s="52">
        <v>66666</v>
      </c>
      <c r="Z18" s="49">
        <v>66666</v>
      </c>
      <c r="AA18" s="50">
        <v>66666</v>
      </c>
      <c r="AB18" s="51">
        <v>2533324</v>
      </c>
      <c r="AC18" s="52">
        <v>0</v>
      </c>
      <c r="AD18" s="52">
        <v>0</v>
      </c>
      <c r="AE18" s="52">
        <v>666676</v>
      </c>
      <c r="AG18" s="52">
        <f t="shared" si="0"/>
        <v>66666</v>
      </c>
      <c r="AH18" s="52">
        <f>MIN($AA18*12,$AE18-SUM($AG18:AG18)-1000*($AE18&gt;0))</f>
        <v>599010</v>
      </c>
      <c r="AI18" s="52">
        <f>MIN($AA18*12,$AE18-SUM($AG18:AH18)-1000*($AE18&gt;0))</f>
        <v>0</v>
      </c>
      <c r="AJ18" s="52">
        <f>MIN($AA18*12,$AE18-SUM($AG18:AI18)-1000*($AE18&gt;0))</f>
        <v>0</v>
      </c>
      <c r="AK18" s="52">
        <f>MIN($AA18*12,$AE18-SUM($AG18:AJ18)-1000*($AE18&gt;0))</f>
        <v>0</v>
      </c>
      <c r="AL18" s="52">
        <f>MIN($AA18*12,$AE18-SUM($AG18:AK18)-1000*($AE18&gt;0))</f>
        <v>0</v>
      </c>
      <c r="AM18" s="52">
        <f>MIN($AA18*12,$AE18-SUM($AG18:AL18)-1000*($AE18&gt;0))</f>
        <v>0</v>
      </c>
      <c r="AN18" s="52">
        <f>MIN($AA18*12,$AE18-SUM($AG18:AM18)-1000*($AE18&gt;0))</f>
        <v>0</v>
      </c>
      <c r="AO18" s="52">
        <f>MIN($AA18*12,$AE18-SUM($AG18:AN18)-1000*($AE18&gt;0))</f>
        <v>0</v>
      </c>
    </row>
    <row r="19" spans="2:41" hidden="1" outlineLevel="2">
      <c r="B19" s="53" t="s">
        <v>1366</v>
      </c>
      <c r="C19" s="53" t="s">
        <v>1367</v>
      </c>
      <c r="D19" s="53" t="s">
        <v>1367</v>
      </c>
      <c r="E19" s="53" t="s">
        <v>1368</v>
      </c>
      <c r="F19" s="53" t="s">
        <v>1366</v>
      </c>
      <c r="G19" s="53" t="s">
        <v>1415</v>
      </c>
      <c r="H19" s="53" t="s">
        <v>1416</v>
      </c>
      <c r="I19" s="53"/>
      <c r="J19" s="53" t="s">
        <v>1417</v>
      </c>
      <c r="K19" s="52">
        <v>34000000</v>
      </c>
      <c r="L19" s="52">
        <v>18416666</v>
      </c>
      <c r="M19" s="52">
        <v>0</v>
      </c>
      <c r="N19" s="52">
        <v>0</v>
      </c>
      <c r="O19" s="52">
        <v>0</v>
      </c>
      <c r="P19" s="52">
        <v>7791663</v>
      </c>
      <c r="Q19" s="52">
        <v>708333</v>
      </c>
      <c r="R19" s="52">
        <v>708333</v>
      </c>
      <c r="S19" s="52">
        <v>708333</v>
      </c>
      <c r="T19" s="52">
        <v>708333</v>
      </c>
      <c r="U19" s="52">
        <v>708333</v>
      </c>
      <c r="V19" s="52">
        <v>708333</v>
      </c>
      <c r="W19" s="52">
        <v>708333</v>
      </c>
      <c r="X19" s="52">
        <v>708333</v>
      </c>
      <c r="Y19" s="52">
        <v>708333</v>
      </c>
      <c r="Z19" s="49">
        <v>708333</v>
      </c>
      <c r="AA19" s="50">
        <v>708333</v>
      </c>
      <c r="AB19" s="51">
        <v>26208329</v>
      </c>
      <c r="AC19" s="52">
        <v>0</v>
      </c>
      <c r="AD19" s="52">
        <v>0</v>
      </c>
      <c r="AE19" s="52">
        <v>7791671</v>
      </c>
      <c r="AG19" s="52">
        <f t="shared" si="0"/>
        <v>708333</v>
      </c>
      <c r="AH19" s="52">
        <f>MIN($AA19*12,$AE19-SUM($AG19:AG19)-1000*($AE19&gt;0))</f>
        <v>7082338</v>
      </c>
      <c r="AI19" s="52">
        <f>MIN($AA19*12,$AE19-SUM($AG19:AH19)-1000*($AE19&gt;0))</f>
        <v>0</v>
      </c>
      <c r="AJ19" s="52">
        <f>MIN($AA19*12,$AE19-SUM($AG19:AI19)-1000*($AE19&gt;0))</f>
        <v>0</v>
      </c>
      <c r="AK19" s="52">
        <f>MIN($AA19*12,$AE19-SUM($AG19:AJ19)-1000*($AE19&gt;0))</f>
        <v>0</v>
      </c>
      <c r="AL19" s="52">
        <f>MIN($AA19*12,$AE19-SUM($AG19:AK19)-1000*($AE19&gt;0))</f>
        <v>0</v>
      </c>
      <c r="AM19" s="52">
        <f>MIN($AA19*12,$AE19-SUM($AG19:AL19)-1000*($AE19&gt;0))</f>
        <v>0</v>
      </c>
      <c r="AN19" s="52">
        <f>MIN($AA19*12,$AE19-SUM($AG19:AM19)-1000*($AE19&gt;0))</f>
        <v>0</v>
      </c>
      <c r="AO19" s="52">
        <f>MIN($AA19*12,$AE19-SUM($AG19:AN19)-1000*($AE19&gt;0))</f>
        <v>0</v>
      </c>
    </row>
    <row r="20" spans="2:41" outlineLevel="1" collapsed="1">
      <c r="B20" s="54" t="s">
        <v>1418</v>
      </c>
      <c r="C20" s="53"/>
      <c r="D20" s="53"/>
      <c r="E20" s="53"/>
      <c r="F20" s="53"/>
      <c r="G20" s="53"/>
      <c r="H20" s="53"/>
      <c r="I20" s="53"/>
      <c r="J20" s="53"/>
      <c r="K20" s="55">
        <f t="shared" ref="K20:AO20" si="1">SUBTOTAL(9,K3:K19)</f>
        <v>1661385000</v>
      </c>
      <c r="L20" s="55">
        <f t="shared" si="1"/>
        <v>1010449945</v>
      </c>
      <c r="M20" s="55">
        <f t="shared" si="1"/>
        <v>0</v>
      </c>
      <c r="N20" s="55">
        <f t="shared" si="1"/>
        <v>0</v>
      </c>
      <c r="O20" s="55">
        <f t="shared" si="1"/>
        <v>0</v>
      </c>
      <c r="P20" s="55">
        <f t="shared" si="1"/>
        <v>368936430</v>
      </c>
      <c r="Q20" s="55">
        <f t="shared" si="1"/>
        <v>33629764</v>
      </c>
      <c r="R20" s="55">
        <f t="shared" si="1"/>
        <v>33629764</v>
      </c>
      <c r="S20" s="55">
        <f t="shared" si="1"/>
        <v>33557555</v>
      </c>
      <c r="T20" s="55">
        <f t="shared" si="1"/>
        <v>33557555</v>
      </c>
      <c r="U20" s="55">
        <f t="shared" si="1"/>
        <v>33557555</v>
      </c>
      <c r="V20" s="55">
        <f t="shared" si="1"/>
        <v>33557555</v>
      </c>
      <c r="W20" s="55">
        <f t="shared" si="1"/>
        <v>33557557</v>
      </c>
      <c r="X20" s="55">
        <f t="shared" si="1"/>
        <v>33472281</v>
      </c>
      <c r="Y20" s="55">
        <f t="shared" si="1"/>
        <v>33472281</v>
      </c>
      <c r="Z20" s="56">
        <f t="shared" si="1"/>
        <v>33472281</v>
      </c>
      <c r="AA20" s="57">
        <f t="shared" si="1"/>
        <v>33472282</v>
      </c>
      <c r="AB20" s="58">
        <f t="shared" si="1"/>
        <v>1379386375</v>
      </c>
      <c r="AC20" s="55">
        <f t="shared" si="1"/>
        <v>0</v>
      </c>
      <c r="AD20" s="55">
        <f t="shared" si="1"/>
        <v>0</v>
      </c>
      <c r="AE20" s="55">
        <f t="shared" si="1"/>
        <v>281998625</v>
      </c>
      <c r="AG20" s="55">
        <f t="shared" si="1"/>
        <v>33337372</v>
      </c>
      <c r="AH20" s="55">
        <f t="shared" si="1"/>
        <v>242855569</v>
      </c>
      <c r="AI20" s="55">
        <f t="shared" si="1"/>
        <v>5789684</v>
      </c>
      <c r="AJ20" s="55">
        <f t="shared" si="1"/>
        <v>0</v>
      </c>
      <c r="AK20" s="55">
        <f t="shared" si="1"/>
        <v>0</v>
      </c>
      <c r="AL20" s="55">
        <f t="shared" si="1"/>
        <v>0</v>
      </c>
      <c r="AM20" s="55">
        <f t="shared" si="1"/>
        <v>0</v>
      </c>
      <c r="AN20" s="55">
        <f t="shared" si="1"/>
        <v>0</v>
      </c>
      <c r="AO20" s="55">
        <f t="shared" si="1"/>
        <v>0</v>
      </c>
    </row>
    <row r="21" spans="2:41" ht="12.75" hidden="1" customHeight="1" outlineLevel="2">
      <c r="B21" s="53" t="s">
        <v>1419</v>
      </c>
      <c r="C21" s="53" t="s">
        <v>1367</v>
      </c>
      <c r="D21" s="53" t="s">
        <v>1367</v>
      </c>
      <c r="E21" s="53" t="s">
        <v>1368</v>
      </c>
      <c r="F21" s="53" t="s">
        <v>1419</v>
      </c>
      <c r="G21" s="53" t="s">
        <v>1420</v>
      </c>
      <c r="H21" s="53" t="s">
        <v>1421</v>
      </c>
      <c r="I21" s="53"/>
      <c r="J21" s="53" t="s">
        <v>1422</v>
      </c>
      <c r="K21" s="52">
        <v>277445</v>
      </c>
      <c r="L21" s="52">
        <v>23120</v>
      </c>
      <c r="M21" s="52">
        <v>0</v>
      </c>
      <c r="N21" s="52">
        <v>277445</v>
      </c>
      <c r="O21" s="52">
        <v>23120</v>
      </c>
      <c r="P21" s="52">
        <v>0</v>
      </c>
      <c r="Q21" s="52">
        <v>0</v>
      </c>
      <c r="R21" s="52">
        <v>0</v>
      </c>
      <c r="S21" s="52">
        <v>0</v>
      </c>
      <c r="T21" s="52">
        <v>0</v>
      </c>
      <c r="U21" s="52">
        <v>0</v>
      </c>
      <c r="V21" s="52">
        <v>0</v>
      </c>
      <c r="W21" s="52">
        <v>0</v>
      </c>
      <c r="X21" s="52">
        <v>0</v>
      </c>
      <c r="Y21" s="52">
        <v>0</v>
      </c>
      <c r="Z21" s="49">
        <v>0</v>
      </c>
      <c r="AA21" s="50">
        <v>0</v>
      </c>
      <c r="AB21" s="51">
        <v>0</v>
      </c>
      <c r="AC21" s="52">
        <v>254325</v>
      </c>
      <c r="AD21" s="52"/>
      <c r="AE21" s="52"/>
      <c r="AG21" s="52">
        <f t="shared" si="0"/>
        <v>0</v>
      </c>
      <c r="AH21" s="52">
        <f>MIN($AA21*12,$AE21-SUM($AG21:AG21)-1000*($AE21&gt;0))</f>
        <v>0</v>
      </c>
      <c r="AI21" s="52">
        <f>MIN($AA21*12,$AE21-SUM($AG21:AH21)-1000*($AE21&gt;0))</f>
        <v>0</v>
      </c>
      <c r="AJ21" s="52">
        <f>MIN($AA21*12,$AE21-SUM($AG21:AI21)-1000*($AE21&gt;0))</f>
        <v>0</v>
      </c>
      <c r="AK21" s="52">
        <f>MIN($AA21*12,$AE21-SUM($AG21:AJ21)-1000*($AE21&gt;0))</f>
        <v>0</v>
      </c>
      <c r="AL21" s="52">
        <f>MIN($AA21*12,$AE21-SUM($AG21:AK21)-1000*($AE21&gt;0))</f>
        <v>0</v>
      </c>
      <c r="AM21" s="52">
        <f>MIN($AA21*12,$AE21-SUM($AG21:AL21)-1000*($AE21&gt;0))</f>
        <v>0</v>
      </c>
      <c r="AN21" s="52">
        <f>MIN($AA21*12,$AE21-SUM($AG21:AM21)-1000*($AE21&gt;0))</f>
        <v>0</v>
      </c>
      <c r="AO21" s="52">
        <f>MIN($AA21*12,$AE21-SUM($AG21:AN21)-1000*($AE21&gt;0))</f>
        <v>0</v>
      </c>
    </row>
    <row r="22" spans="2:41" ht="12.75" hidden="1" customHeight="1" outlineLevel="2">
      <c r="B22" s="53" t="s">
        <v>1419</v>
      </c>
      <c r="C22" s="53" t="s">
        <v>1367</v>
      </c>
      <c r="D22" s="53" t="s">
        <v>1367</v>
      </c>
      <c r="E22" s="53" t="s">
        <v>1368</v>
      </c>
      <c r="F22" s="53" t="s">
        <v>1419</v>
      </c>
      <c r="G22" s="53" t="s">
        <v>1423</v>
      </c>
      <c r="H22" s="53" t="s">
        <v>1421</v>
      </c>
      <c r="I22" s="53"/>
      <c r="J22" s="53" t="s">
        <v>1422</v>
      </c>
      <c r="K22" s="52">
        <v>277444.57449999999</v>
      </c>
      <c r="L22" s="52">
        <v>23120</v>
      </c>
      <c r="M22" s="52">
        <v>0</v>
      </c>
      <c r="N22" s="52">
        <v>277444.57449999999</v>
      </c>
      <c r="O22" s="52">
        <v>23120</v>
      </c>
      <c r="P22" s="52">
        <v>0</v>
      </c>
      <c r="Q22" s="52">
        <v>0</v>
      </c>
      <c r="R22" s="52">
        <v>0</v>
      </c>
      <c r="S22" s="52">
        <v>0</v>
      </c>
      <c r="T22" s="52">
        <v>0</v>
      </c>
      <c r="U22" s="52">
        <v>0</v>
      </c>
      <c r="V22" s="52">
        <v>0</v>
      </c>
      <c r="W22" s="52">
        <v>0</v>
      </c>
      <c r="X22" s="52">
        <v>0</v>
      </c>
      <c r="Y22" s="52">
        <v>0</v>
      </c>
      <c r="Z22" s="49">
        <v>0</v>
      </c>
      <c r="AA22" s="50">
        <v>0</v>
      </c>
      <c r="AB22" s="51">
        <v>0</v>
      </c>
      <c r="AC22" s="52">
        <v>254325</v>
      </c>
      <c r="AD22" s="52"/>
      <c r="AE22" s="52"/>
      <c r="AG22" s="52">
        <f t="shared" si="0"/>
        <v>0</v>
      </c>
      <c r="AH22" s="52">
        <f>MIN($AA22*12,$AE22-SUM($AG22:AG22)-1000*($AE22&gt;0))</f>
        <v>0</v>
      </c>
      <c r="AI22" s="52">
        <f>MIN($AA22*12,$AE22-SUM($AG22:AH22)-1000*($AE22&gt;0))</f>
        <v>0</v>
      </c>
      <c r="AJ22" s="52">
        <f>MIN($AA22*12,$AE22-SUM($AG22:AI22)-1000*($AE22&gt;0))</f>
        <v>0</v>
      </c>
      <c r="AK22" s="52">
        <f>MIN($AA22*12,$AE22-SUM($AG22:AJ22)-1000*($AE22&gt;0))</f>
        <v>0</v>
      </c>
      <c r="AL22" s="52">
        <f>MIN($AA22*12,$AE22-SUM($AG22:AK22)-1000*($AE22&gt;0))</f>
        <v>0</v>
      </c>
      <c r="AM22" s="52">
        <f>MIN($AA22*12,$AE22-SUM($AG22:AL22)-1000*($AE22&gt;0))</f>
        <v>0</v>
      </c>
      <c r="AN22" s="52">
        <f>MIN($AA22*12,$AE22-SUM($AG22:AM22)-1000*($AE22&gt;0))</f>
        <v>0</v>
      </c>
      <c r="AO22" s="52">
        <f>MIN($AA22*12,$AE22-SUM($AG22:AN22)-1000*($AE22&gt;0))</f>
        <v>0</v>
      </c>
    </row>
    <row r="23" spans="2:41" ht="12.75" hidden="1" customHeight="1" outlineLevel="2">
      <c r="B23" s="53" t="s">
        <v>1419</v>
      </c>
      <c r="C23" s="53" t="s">
        <v>1367</v>
      </c>
      <c r="D23" s="53" t="s">
        <v>1367</v>
      </c>
      <c r="E23" s="53" t="s">
        <v>1368</v>
      </c>
      <c r="F23" s="53" t="s">
        <v>1419</v>
      </c>
      <c r="G23" s="53" t="s">
        <v>1424</v>
      </c>
      <c r="H23" s="53" t="s">
        <v>1421</v>
      </c>
      <c r="I23" s="53"/>
      <c r="J23" s="53" t="s">
        <v>1422</v>
      </c>
      <c r="K23" s="52">
        <v>277444.57449999999</v>
      </c>
      <c r="L23" s="52">
        <v>23120</v>
      </c>
      <c r="M23" s="52">
        <v>0</v>
      </c>
      <c r="N23" s="52">
        <v>277444.57449999999</v>
      </c>
      <c r="O23" s="52">
        <v>23120</v>
      </c>
      <c r="P23" s="52">
        <v>0</v>
      </c>
      <c r="Q23" s="52">
        <v>0</v>
      </c>
      <c r="R23" s="52">
        <v>0</v>
      </c>
      <c r="S23" s="52">
        <v>0</v>
      </c>
      <c r="T23" s="52">
        <v>0</v>
      </c>
      <c r="U23" s="52">
        <v>0</v>
      </c>
      <c r="V23" s="52">
        <v>0</v>
      </c>
      <c r="W23" s="52">
        <v>0</v>
      </c>
      <c r="X23" s="52">
        <v>0</v>
      </c>
      <c r="Y23" s="52">
        <v>0</v>
      </c>
      <c r="Z23" s="49">
        <v>0</v>
      </c>
      <c r="AA23" s="50">
        <v>0</v>
      </c>
      <c r="AB23" s="51">
        <v>0</v>
      </c>
      <c r="AC23" s="52">
        <v>254325</v>
      </c>
      <c r="AD23" s="52"/>
      <c r="AE23" s="52"/>
      <c r="AG23" s="52">
        <f t="shared" si="0"/>
        <v>0</v>
      </c>
      <c r="AH23" s="52">
        <f>MIN($AA23*12,$AE23-SUM($AG23:AG23)-1000*($AE23&gt;0))</f>
        <v>0</v>
      </c>
      <c r="AI23" s="52">
        <f>MIN($AA23*12,$AE23-SUM($AG23:AH23)-1000*($AE23&gt;0))</f>
        <v>0</v>
      </c>
      <c r="AJ23" s="52">
        <f>MIN($AA23*12,$AE23-SUM($AG23:AI23)-1000*($AE23&gt;0))</f>
        <v>0</v>
      </c>
      <c r="AK23" s="52">
        <f>MIN($AA23*12,$AE23-SUM($AG23:AJ23)-1000*($AE23&gt;0))</f>
        <v>0</v>
      </c>
      <c r="AL23" s="52">
        <f>MIN($AA23*12,$AE23-SUM($AG23:AK23)-1000*($AE23&gt;0))</f>
        <v>0</v>
      </c>
      <c r="AM23" s="52">
        <f>MIN($AA23*12,$AE23-SUM($AG23:AL23)-1000*($AE23&gt;0))</f>
        <v>0</v>
      </c>
      <c r="AN23" s="52">
        <f>MIN($AA23*12,$AE23-SUM($AG23:AM23)-1000*($AE23&gt;0))</f>
        <v>0</v>
      </c>
      <c r="AO23" s="52">
        <f>MIN($AA23*12,$AE23-SUM($AG23:AN23)-1000*($AE23&gt;0))</f>
        <v>0</v>
      </c>
    </row>
    <row r="24" spans="2:41" ht="12.75" hidden="1" customHeight="1" outlineLevel="2">
      <c r="B24" s="53" t="s">
        <v>1419</v>
      </c>
      <c r="C24" s="53" t="s">
        <v>1367</v>
      </c>
      <c r="D24" s="53" t="s">
        <v>1367</v>
      </c>
      <c r="E24" s="53" t="s">
        <v>1368</v>
      </c>
      <c r="F24" s="53" t="s">
        <v>1419</v>
      </c>
      <c r="G24" s="53" t="s">
        <v>1425</v>
      </c>
      <c r="H24" s="53" t="s">
        <v>1421</v>
      </c>
      <c r="I24" s="53"/>
      <c r="J24" s="53" t="s">
        <v>1422</v>
      </c>
      <c r="K24" s="52">
        <v>277444.57449999999</v>
      </c>
      <c r="L24" s="52">
        <v>23120</v>
      </c>
      <c r="M24" s="52">
        <v>0</v>
      </c>
      <c r="N24" s="52">
        <v>277444.57449999999</v>
      </c>
      <c r="O24" s="52">
        <v>23120</v>
      </c>
      <c r="P24" s="52">
        <v>0</v>
      </c>
      <c r="Q24" s="52">
        <v>0</v>
      </c>
      <c r="R24" s="52">
        <v>0</v>
      </c>
      <c r="S24" s="52">
        <v>0</v>
      </c>
      <c r="T24" s="52">
        <v>0</v>
      </c>
      <c r="U24" s="52">
        <v>0</v>
      </c>
      <c r="V24" s="52">
        <v>0</v>
      </c>
      <c r="W24" s="52">
        <v>0</v>
      </c>
      <c r="X24" s="52">
        <v>0</v>
      </c>
      <c r="Y24" s="52">
        <v>0</v>
      </c>
      <c r="Z24" s="49">
        <v>0</v>
      </c>
      <c r="AA24" s="50">
        <v>0</v>
      </c>
      <c r="AB24" s="51">
        <v>0</v>
      </c>
      <c r="AC24" s="52">
        <v>254325</v>
      </c>
      <c r="AD24" s="52"/>
      <c r="AE24" s="52"/>
      <c r="AG24" s="52">
        <f t="shared" si="0"/>
        <v>0</v>
      </c>
      <c r="AH24" s="52">
        <f>MIN($AA24*12,$AE24-SUM($AG24:AG24)-1000*($AE24&gt;0))</f>
        <v>0</v>
      </c>
      <c r="AI24" s="52">
        <f>MIN($AA24*12,$AE24-SUM($AG24:AH24)-1000*($AE24&gt;0))</f>
        <v>0</v>
      </c>
      <c r="AJ24" s="52">
        <f>MIN($AA24*12,$AE24-SUM($AG24:AI24)-1000*($AE24&gt;0))</f>
        <v>0</v>
      </c>
      <c r="AK24" s="52">
        <f>MIN($AA24*12,$AE24-SUM($AG24:AJ24)-1000*($AE24&gt;0))</f>
        <v>0</v>
      </c>
      <c r="AL24" s="52">
        <f>MIN($AA24*12,$AE24-SUM($AG24:AK24)-1000*($AE24&gt;0))</f>
        <v>0</v>
      </c>
      <c r="AM24" s="52">
        <f>MIN($AA24*12,$AE24-SUM($AG24:AL24)-1000*($AE24&gt;0))</f>
        <v>0</v>
      </c>
      <c r="AN24" s="52">
        <f>MIN($AA24*12,$AE24-SUM($AG24:AM24)-1000*($AE24&gt;0))</f>
        <v>0</v>
      </c>
      <c r="AO24" s="52">
        <f>MIN($AA24*12,$AE24-SUM($AG24:AN24)-1000*($AE24&gt;0))</f>
        <v>0</v>
      </c>
    </row>
    <row r="25" spans="2:41" ht="12.75" hidden="1" customHeight="1" outlineLevel="2">
      <c r="B25" s="53" t="s">
        <v>1419</v>
      </c>
      <c r="C25" s="53" t="s">
        <v>1367</v>
      </c>
      <c r="D25" s="53" t="s">
        <v>1367</v>
      </c>
      <c r="E25" s="53" t="s">
        <v>1368</v>
      </c>
      <c r="F25" s="53" t="s">
        <v>1419</v>
      </c>
      <c r="G25" s="53" t="s">
        <v>1426</v>
      </c>
      <c r="H25" s="53" t="s">
        <v>1421</v>
      </c>
      <c r="I25" s="53"/>
      <c r="J25" s="53" t="s">
        <v>1422</v>
      </c>
      <c r="K25" s="52">
        <v>277444.57449999999</v>
      </c>
      <c r="L25" s="52">
        <v>23120</v>
      </c>
      <c r="M25" s="52">
        <v>0</v>
      </c>
      <c r="N25" s="52">
        <v>277444.57449999999</v>
      </c>
      <c r="O25" s="52">
        <v>23120</v>
      </c>
      <c r="P25" s="52">
        <v>0</v>
      </c>
      <c r="Q25" s="52">
        <v>0</v>
      </c>
      <c r="R25" s="52">
        <v>0</v>
      </c>
      <c r="S25" s="52">
        <v>0</v>
      </c>
      <c r="T25" s="52">
        <v>0</v>
      </c>
      <c r="U25" s="52">
        <v>0</v>
      </c>
      <c r="V25" s="52">
        <v>0</v>
      </c>
      <c r="W25" s="52">
        <v>0</v>
      </c>
      <c r="X25" s="52">
        <v>0</v>
      </c>
      <c r="Y25" s="52">
        <v>0</v>
      </c>
      <c r="Z25" s="49">
        <v>0</v>
      </c>
      <c r="AA25" s="50">
        <v>0</v>
      </c>
      <c r="AB25" s="51">
        <v>0</v>
      </c>
      <c r="AC25" s="52">
        <v>254325</v>
      </c>
      <c r="AD25" s="52"/>
      <c r="AE25" s="52"/>
      <c r="AG25" s="52">
        <f t="shared" si="0"/>
        <v>0</v>
      </c>
      <c r="AH25" s="52">
        <f>MIN($AA25*12,$AE25-SUM($AG25:AG25)-1000*($AE25&gt;0))</f>
        <v>0</v>
      </c>
      <c r="AI25" s="52">
        <f>MIN($AA25*12,$AE25-SUM($AG25:AH25)-1000*($AE25&gt;0))</f>
        <v>0</v>
      </c>
      <c r="AJ25" s="52">
        <f>MIN($AA25*12,$AE25-SUM($AG25:AI25)-1000*($AE25&gt;0))</f>
        <v>0</v>
      </c>
      <c r="AK25" s="52">
        <f>MIN($AA25*12,$AE25-SUM($AG25:AJ25)-1000*($AE25&gt;0))</f>
        <v>0</v>
      </c>
      <c r="AL25" s="52">
        <f>MIN($AA25*12,$AE25-SUM($AG25:AK25)-1000*($AE25&gt;0))</f>
        <v>0</v>
      </c>
      <c r="AM25" s="52">
        <f>MIN($AA25*12,$AE25-SUM($AG25:AL25)-1000*($AE25&gt;0))</f>
        <v>0</v>
      </c>
      <c r="AN25" s="52">
        <f>MIN($AA25*12,$AE25-SUM($AG25:AM25)-1000*($AE25&gt;0))</f>
        <v>0</v>
      </c>
      <c r="AO25" s="52">
        <f>MIN($AA25*12,$AE25-SUM($AG25:AN25)-1000*($AE25&gt;0))</f>
        <v>0</v>
      </c>
    </row>
    <row r="26" spans="2:41" ht="12.75" hidden="1" customHeight="1" outlineLevel="2">
      <c r="B26" s="53" t="s">
        <v>1419</v>
      </c>
      <c r="C26" s="53" t="s">
        <v>1367</v>
      </c>
      <c r="D26" s="53" t="s">
        <v>1367</v>
      </c>
      <c r="E26" s="53" t="s">
        <v>1368</v>
      </c>
      <c r="F26" s="53" t="s">
        <v>1419</v>
      </c>
      <c r="G26" s="53" t="s">
        <v>1427</v>
      </c>
      <c r="H26" s="53" t="s">
        <v>1428</v>
      </c>
      <c r="I26" s="53"/>
      <c r="J26" s="53" t="s">
        <v>1422</v>
      </c>
      <c r="K26" s="52">
        <v>24359331.6096</v>
      </c>
      <c r="L26" s="52">
        <v>2029944</v>
      </c>
      <c r="M26" s="52">
        <v>0</v>
      </c>
      <c r="N26" s="52">
        <v>24359331.6096</v>
      </c>
      <c r="O26" s="52">
        <v>2029944</v>
      </c>
      <c r="P26" s="52">
        <v>0</v>
      </c>
      <c r="Q26" s="52">
        <v>0</v>
      </c>
      <c r="R26" s="52">
        <v>0</v>
      </c>
      <c r="S26" s="52">
        <v>0</v>
      </c>
      <c r="T26" s="52">
        <v>0</v>
      </c>
      <c r="U26" s="52">
        <v>0</v>
      </c>
      <c r="V26" s="52">
        <v>0</v>
      </c>
      <c r="W26" s="52">
        <v>0</v>
      </c>
      <c r="X26" s="52">
        <v>0</v>
      </c>
      <c r="Y26" s="52">
        <v>0</v>
      </c>
      <c r="Z26" s="49">
        <v>0</v>
      </c>
      <c r="AA26" s="50">
        <v>0</v>
      </c>
      <c r="AB26" s="51">
        <v>0</v>
      </c>
      <c r="AC26" s="52">
        <v>22329388</v>
      </c>
      <c r="AD26" s="52"/>
      <c r="AE26" s="52"/>
      <c r="AG26" s="52">
        <f t="shared" si="0"/>
        <v>0</v>
      </c>
      <c r="AH26" s="52">
        <f>MIN($AA26*12,$AE26-SUM($AG26:AG26)-1000*($AE26&gt;0))</f>
        <v>0</v>
      </c>
      <c r="AI26" s="52">
        <f>MIN($AA26*12,$AE26-SUM($AG26:AH26)-1000*($AE26&gt;0))</f>
        <v>0</v>
      </c>
      <c r="AJ26" s="52">
        <f>MIN($AA26*12,$AE26-SUM($AG26:AI26)-1000*($AE26&gt;0))</f>
        <v>0</v>
      </c>
      <c r="AK26" s="52">
        <f>MIN($AA26*12,$AE26-SUM($AG26:AJ26)-1000*($AE26&gt;0))</f>
        <v>0</v>
      </c>
      <c r="AL26" s="52">
        <f>MIN($AA26*12,$AE26-SUM($AG26:AK26)-1000*($AE26&gt;0))</f>
        <v>0</v>
      </c>
      <c r="AM26" s="52">
        <f>MIN($AA26*12,$AE26-SUM($AG26:AL26)-1000*($AE26&gt;0))</f>
        <v>0</v>
      </c>
      <c r="AN26" s="52">
        <f>MIN($AA26*12,$AE26-SUM($AG26:AM26)-1000*($AE26&gt;0))</f>
        <v>0</v>
      </c>
      <c r="AO26" s="52">
        <f>MIN($AA26*12,$AE26-SUM($AG26:AN26)-1000*($AE26&gt;0))</f>
        <v>0</v>
      </c>
    </row>
    <row r="27" spans="2:41" ht="12.75" hidden="1" customHeight="1" outlineLevel="2">
      <c r="B27" s="53" t="s">
        <v>1419</v>
      </c>
      <c r="C27" s="53" t="s">
        <v>1367</v>
      </c>
      <c r="D27" s="53" t="s">
        <v>1367</v>
      </c>
      <c r="E27" s="53" t="s">
        <v>1368</v>
      </c>
      <c r="F27" s="53" t="s">
        <v>1419</v>
      </c>
      <c r="G27" s="53" t="s">
        <v>1429</v>
      </c>
      <c r="H27" s="53" t="s">
        <v>1430</v>
      </c>
      <c r="I27" s="53"/>
      <c r="J27" s="53" t="s">
        <v>1422</v>
      </c>
      <c r="K27" s="52">
        <v>45662099.968599997</v>
      </c>
      <c r="L27" s="52">
        <v>3805175</v>
      </c>
      <c r="M27" s="52">
        <v>0</v>
      </c>
      <c r="N27" s="52">
        <v>45662099.968599997</v>
      </c>
      <c r="O27" s="52">
        <v>3805175</v>
      </c>
      <c r="P27" s="52">
        <v>0</v>
      </c>
      <c r="Q27" s="52">
        <v>0</v>
      </c>
      <c r="R27" s="52">
        <v>0</v>
      </c>
      <c r="S27" s="52">
        <v>0</v>
      </c>
      <c r="T27" s="52">
        <v>0</v>
      </c>
      <c r="U27" s="52">
        <v>0</v>
      </c>
      <c r="V27" s="52">
        <v>0</v>
      </c>
      <c r="W27" s="52">
        <v>0</v>
      </c>
      <c r="X27" s="52">
        <v>0</v>
      </c>
      <c r="Y27" s="52">
        <v>0</v>
      </c>
      <c r="Z27" s="49">
        <v>0</v>
      </c>
      <c r="AA27" s="50">
        <v>0</v>
      </c>
      <c r="AB27" s="51">
        <v>0</v>
      </c>
      <c r="AC27" s="52">
        <v>41856925</v>
      </c>
      <c r="AD27" s="52"/>
      <c r="AE27" s="52"/>
      <c r="AG27" s="52">
        <f t="shared" si="0"/>
        <v>0</v>
      </c>
      <c r="AH27" s="52">
        <f>MIN($AA27*12,$AE27-SUM($AG27:AG27)-1000*($AE27&gt;0))</f>
        <v>0</v>
      </c>
      <c r="AI27" s="52">
        <f>MIN($AA27*12,$AE27-SUM($AG27:AH27)-1000*($AE27&gt;0))</f>
        <v>0</v>
      </c>
      <c r="AJ27" s="52">
        <f>MIN($AA27*12,$AE27-SUM($AG27:AI27)-1000*($AE27&gt;0))</f>
        <v>0</v>
      </c>
      <c r="AK27" s="52">
        <f>MIN($AA27*12,$AE27-SUM($AG27:AJ27)-1000*($AE27&gt;0))</f>
        <v>0</v>
      </c>
      <c r="AL27" s="52">
        <f>MIN($AA27*12,$AE27-SUM($AG27:AK27)-1000*($AE27&gt;0))</f>
        <v>0</v>
      </c>
      <c r="AM27" s="52">
        <f>MIN($AA27*12,$AE27-SUM($AG27:AL27)-1000*($AE27&gt;0))</f>
        <v>0</v>
      </c>
      <c r="AN27" s="52">
        <f>MIN($AA27*12,$AE27-SUM($AG27:AM27)-1000*($AE27&gt;0))</f>
        <v>0</v>
      </c>
      <c r="AO27" s="52">
        <f>MIN($AA27*12,$AE27-SUM($AG27:AN27)-1000*($AE27&gt;0))</f>
        <v>0</v>
      </c>
    </row>
    <row r="28" spans="2:41" ht="12.75" hidden="1" customHeight="1" outlineLevel="2">
      <c r="B28" s="53" t="s">
        <v>1419</v>
      </c>
      <c r="C28" s="53" t="s">
        <v>1367</v>
      </c>
      <c r="D28" s="53" t="s">
        <v>1367</v>
      </c>
      <c r="E28" s="53" t="s">
        <v>1368</v>
      </c>
      <c r="F28" s="53" t="s">
        <v>1419</v>
      </c>
      <c r="G28" s="53" t="s">
        <v>1431</v>
      </c>
      <c r="H28" s="53" t="s">
        <v>1432</v>
      </c>
      <c r="I28" s="53"/>
      <c r="J28" s="53" t="s">
        <v>1422</v>
      </c>
      <c r="K28" s="52">
        <v>2887517.2412999999</v>
      </c>
      <c r="L28" s="52">
        <v>962506</v>
      </c>
      <c r="M28" s="52">
        <v>0</v>
      </c>
      <c r="N28" s="52">
        <v>2887517.2412999999</v>
      </c>
      <c r="O28" s="52">
        <v>962506</v>
      </c>
      <c r="P28" s="52">
        <v>0</v>
      </c>
      <c r="Q28" s="52">
        <v>0</v>
      </c>
      <c r="R28" s="52">
        <v>0</v>
      </c>
      <c r="S28" s="52">
        <v>0</v>
      </c>
      <c r="T28" s="52">
        <v>0</v>
      </c>
      <c r="U28" s="52">
        <v>0</v>
      </c>
      <c r="V28" s="52">
        <v>0</v>
      </c>
      <c r="W28" s="52">
        <v>0</v>
      </c>
      <c r="X28" s="52">
        <v>0</v>
      </c>
      <c r="Y28" s="52">
        <v>0</v>
      </c>
      <c r="Z28" s="49">
        <v>0</v>
      </c>
      <c r="AA28" s="50">
        <v>0</v>
      </c>
      <c r="AB28" s="51">
        <v>0</v>
      </c>
      <c r="AC28" s="52">
        <v>1925011.2413000001</v>
      </c>
      <c r="AD28" s="52"/>
      <c r="AE28" s="52"/>
      <c r="AG28" s="52">
        <f t="shared" si="0"/>
        <v>0</v>
      </c>
      <c r="AH28" s="52">
        <f>MIN($AA28*12,$AE28-SUM($AG28:AG28)-1000*($AE28&gt;0))</f>
        <v>0</v>
      </c>
      <c r="AI28" s="52">
        <f>MIN($AA28*12,$AE28-SUM($AG28:AH28)-1000*($AE28&gt;0))</f>
        <v>0</v>
      </c>
      <c r="AJ28" s="52">
        <f>MIN($AA28*12,$AE28-SUM($AG28:AI28)-1000*($AE28&gt;0))</f>
        <v>0</v>
      </c>
      <c r="AK28" s="52">
        <f>MIN($AA28*12,$AE28-SUM($AG28:AJ28)-1000*($AE28&gt;0))</f>
        <v>0</v>
      </c>
      <c r="AL28" s="52">
        <f>MIN($AA28*12,$AE28-SUM($AG28:AK28)-1000*($AE28&gt;0))</f>
        <v>0</v>
      </c>
      <c r="AM28" s="52">
        <f>MIN($AA28*12,$AE28-SUM($AG28:AL28)-1000*($AE28&gt;0))</f>
        <v>0</v>
      </c>
      <c r="AN28" s="52">
        <f>MIN($AA28*12,$AE28-SUM($AG28:AM28)-1000*($AE28&gt;0))</f>
        <v>0</v>
      </c>
      <c r="AO28" s="52">
        <f>MIN($AA28*12,$AE28-SUM($AG28:AN28)-1000*($AE28&gt;0))</f>
        <v>0</v>
      </c>
    </row>
    <row r="29" spans="2:41" ht="12.75" hidden="1" customHeight="1" outlineLevel="2">
      <c r="B29" s="53" t="s">
        <v>1419</v>
      </c>
      <c r="C29" s="53" t="s">
        <v>1367</v>
      </c>
      <c r="D29" s="53" t="s">
        <v>1367</v>
      </c>
      <c r="E29" s="53" t="s">
        <v>1368</v>
      </c>
      <c r="F29" s="53" t="s">
        <v>1419</v>
      </c>
      <c r="G29" s="53" t="s">
        <v>1433</v>
      </c>
      <c r="H29" s="53" t="s">
        <v>1432</v>
      </c>
      <c r="I29" s="53"/>
      <c r="J29" s="53" t="s">
        <v>1422</v>
      </c>
      <c r="K29" s="52">
        <v>2887517.2412999999</v>
      </c>
      <c r="L29" s="52">
        <v>962506</v>
      </c>
      <c r="M29" s="52">
        <v>0</v>
      </c>
      <c r="N29" s="52">
        <v>2887517.2412999999</v>
      </c>
      <c r="O29" s="52">
        <v>962506</v>
      </c>
      <c r="P29" s="52">
        <v>0</v>
      </c>
      <c r="Q29" s="52">
        <v>0</v>
      </c>
      <c r="R29" s="52">
        <v>0</v>
      </c>
      <c r="S29" s="52">
        <v>0</v>
      </c>
      <c r="T29" s="52">
        <v>0</v>
      </c>
      <c r="U29" s="52">
        <v>0</v>
      </c>
      <c r="V29" s="52">
        <v>0</v>
      </c>
      <c r="W29" s="52">
        <v>0</v>
      </c>
      <c r="X29" s="52">
        <v>0</v>
      </c>
      <c r="Y29" s="52">
        <v>0</v>
      </c>
      <c r="Z29" s="49">
        <v>0</v>
      </c>
      <c r="AA29" s="50">
        <v>0</v>
      </c>
      <c r="AB29" s="51">
        <v>0</v>
      </c>
      <c r="AC29" s="52">
        <v>1925011.2413000001</v>
      </c>
      <c r="AD29" s="52"/>
      <c r="AE29" s="52"/>
      <c r="AG29" s="52">
        <f t="shared" si="0"/>
        <v>0</v>
      </c>
      <c r="AH29" s="52">
        <f>MIN($AA29*12,$AE29-SUM($AG29:AG29)-1000*($AE29&gt;0))</f>
        <v>0</v>
      </c>
      <c r="AI29" s="52">
        <f>MIN($AA29*12,$AE29-SUM($AG29:AH29)-1000*($AE29&gt;0))</f>
        <v>0</v>
      </c>
      <c r="AJ29" s="52">
        <f>MIN($AA29*12,$AE29-SUM($AG29:AI29)-1000*($AE29&gt;0))</f>
        <v>0</v>
      </c>
      <c r="AK29" s="52">
        <f>MIN($AA29*12,$AE29-SUM($AG29:AJ29)-1000*($AE29&gt;0))</f>
        <v>0</v>
      </c>
      <c r="AL29" s="52">
        <f>MIN($AA29*12,$AE29-SUM($AG29:AK29)-1000*($AE29&gt;0))</f>
        <v>0</v>
      </c>
      <c r="AM29" s="52">
        <f>MIN($AA29*12,$AE29-SUM($AG29:AL29)-1000*($AE29&gt;0))</f>
        <v>0</v>
      </c>
      <c r="AN29" s="52">
        <f>MIN($AA29*12,$AE29-SUM($AG29:AM29)-1000*($AE29&gt;0))</f>
        <v>0</v>
      </c>
      <c r="AO29" s="52">
        <f>MIN($AA29*12,$AE29-SUM($AG29:AN29)-1000*($AE29&gt;0))</f>
        <v>0</v>
      </c>
    </row>
    <row r="30" spans="2:41" ht="12.75" hidden="1" customHeight="1" outlineLevel="2">
      <c r="B30" s="53" t="s">
        <v>1419</v>
      </c>
      <c r="C30" s="53" t="s">
        <v>1367</v>
      </c>
      <c r="D30" s="53" t="s">
        <v>1367</v>
      </c>
      <c r="E30" s="53" t="s">
        <v>1368</v>
      </c>
      <c r="F30" s="53" t="s">
        <v>1419</v>
      </c>
      <c r="G30" s="53" t="s">
        <v>1434</v>
      </c>
      <c r="H30" s="53" t="s">
        <v>1432</v>
      </c>
      <c r="I30" s="53"/>
      <c r="J30" s="53" t="s">
        <v>1422</v>
      </c>
      <c r="K30" s="52">
        <v>2887517.2412999999</v>
      </c>
      <c r="L30" s="52">
        <v>962506</v>
      </c>
      <c r="M30" s="52">
        <v>0</v>
      </c>
      <c r="N30" s="52">
        <v>2887517.2412999999</v>
      </c>
      <c r="O30" s="52">
        <v>962506</v>
      </c>
      <c r="P30" s="52">
        <v>0</v>
      </c>
      <c r="Q30" s="52">
        <v>0</v>
      </c>
      <c r="R30" s="52">
        <v>0</v>
      </c>
      <c r="S30" s="52">
        <v>0</v>
      </c>
      <c r="T30" s="52">
        <v>0</v>
      </c>
      <c r="U30" s="52">
        <v>0</v>
      </c>
      <c r="V30" s="52">
        <v>0</v>
      </c>
      <c r="W30" s="52">
        <v>0</v>
      </c>
      <c r="X30" s="52">
        <v>0</v>
      </c>
      <c r="Y30" s="52">
        <v>0</v>
      </c>
      <c r="Z30" s="49">
        <v>0</v>
      </c>
      <c r="AA30" s="50">
        <v>0</v>
      </c>
      <c r="AB30" s="51">
        <v>0</v>
      </c>
      <c r="AC30" s="52">
        <v>1925011.2413000001</v>
      </c>
      <c r="AD30" s="52"/>
      <c r="AE30" s="52"/>
      <c r="AG30" s="52">
        <f t="shared" si="0"/>
        <v>0</v>
      </c>
      <c r="AH30" s="52">
        <f>MIN($AA30*12,$AE30-SUM($AG30:AG30)-1000*($AE30&gt;0))</f>
        <v>0</v>
      </c>
      <c r="AI30" s="52">
        <f>MIN($AA30*12,$AE30-SUM($AG30:AH30)-1000*($AE30&gt;0))</f>
        <v>0</v>
      </c>
      <c r="AJ30" s="52">
        <f>MIN($AA30*12,$AE30-SUM($AG30:AI30)-1000*($AE30&gt;0))</f>
        <v>0</v>
      </c>
      <c r="AK30" s="52">
        <f>MIN($AA30*12,$AE30-SUM($AG30:AJ30)-1000*($AE30&gt;0))</f>
        <v>0</v>
      </c>
      <c r="AL30" s="52">
        <f>MIN($AA30*12,$AE30-SUM($AG30:AK30)-1000*($AE30&gt;0))</f>
        <v>0</v>
      </c>
      <c r="AM30" s="52">
        <f>MIN($AA30*12,$AE30-SUM($AG30:AL30)-1000*($AE30&gt;0))</f>
        <v>0</v>
      </c>
      <c r="AN30" s="52">
        <f>MIN($AA30*12,$AE30-SUM($AG30:AM30)-1000*($AE30&gt;0))</f>
        <v>0</v>
      </c>
      <c r="AO30" s="52">
        <f>MIN($AA30*12,$AE30-SUM($AG30:AN30)-1000*($AE30&gt;0))</f>
        <v>0</v>
      </c>
    </row>
    <row r="31" spans="2:41" ht="12.75" hidden="1" customHeight="1" outlineLevel="2">
      <c r="B31" s="53" t="s">
        <v>1419</v>
      </c>
      <c r="C31" s="53" t="s">
        <v>1367</v>
      </c>
      <c r="D31" s="53" t="s">
        <v>1367</v>
      </c>
      <c r="E31" s="53" t="s">
        <v>1368</v>
      </c>
      <c r="F31" s="53" t="s">
        <v>1419</v>
      </c>
      <c r="G31" s="53" t="s">
        <v>1435</v>
      </c>
      <c r="H31" s="53" t="s">
        <v>1432</v>
      </c>
      <c r="I31" s="53"/>
      <c r="J31" s="53" t="s">
        <v>1422</v>
      </c>
      <c r="K31" s="52">
        <v>2887517.2412999999</v>
      </c>
      <c r="L31" s="52">
        <v>962506</v>
      </c>
      <c r="M31" s="52">
        <v>0</v>
      </c>
      <c r="N31" s="52">
        <v>2887517.2412999999</v>
      </c>
      <c r="O31" s="52">
        <v>962506</v>
      </c>
      <c r="P31" s="52">
        <v>0</v>
      </c>
      <c r="Q31" s="52">
        <v>0</v>
      </c>
      <c r="R31" s="52">
        <v>0</v>
      </c>
      <c r="S31" s="52">
        <v>0</v>
      </c>
      <c r="T31" s="52">
        <v>0</v>
      </c>
      <c r="U31" s="52">
        <v>0</v>
      </c>
      <c r="V31" s="52">
        <v>0</v>
      </c>
      <c r="W31" s="52">
        <v>0</v>
      </c>
      <c r="X31" s="52">
        <v>0</v>
      </c>
      <c r="Y31" s="52">
        <v>0</v>
      </c>
      <c r="Z31" s="49">
        <v>0</v>
      </c>
      <c r="AA31" s="50">
        <v>0</v>
      </c>
      <c r="AB31" s="51">
        <v>0</v>
      </c>
      <c r="AC31" s="52">
        <v>1925011.2413000001</v>
      </c>
      <c r="AD31" s="52"/>
      <c r="AE31" s="52"/>
      <c r="AG31" s="52">
        <f t="shared" si="0"/>
        <v>0</v>
      </c>
      <c r="AH31" s="52">
        <f>MIN($AA31*12,$AE31-SUM($AG31:AG31)-1000*($AE31&gt;0))</f>
        <v>0</v>
      </c>
      <c r="AI31" s="52">
        <f>MIN($AA31*12,$AE31-SUM($AG31:AH31)-1000*($AE31&gt;0))</f>
        <v>0</v>
      </c>
      <c r="AJ31" s="52">
        <f>MIN($AA31*12,$AE31-SUM($AG31:AI31)-1000*($AE31&gt;0))</f>
        <v>0</v>
      </c>
      <c r="AK31" s="52">
        <f>MIN($AA31*12,$AE31-SUM($AG31:AJ31)-1000*($AE31&gt;0))</f>
        <v>0</v>
      </c>
      <c r="AL31" s="52">
        <f>MIN($AA31*12,$AE31-SUM($AG31:AK31)-1000*($AE31&gt;0))</f>
        <v>0</v>
      </c>
      <c r="AM31" s="52">
        <f>MIN($AA31*12,$AE31-SUM($AG31:AL31)-1000*($AE31&gt;0))</f>
        <v>0</v>
      </c>
      <c r="AN31" s="52">
        <f>MIN($AA31*12,$AE31-SUM($AG31:AM31)-1000*($AE31&gt;0))</f>
        <v>0</v>
      </c>
      <c r="AO31" s="52">
        <f>MIN($AA31*12,$AE31-SUM($AG31:AN31)-1000*($AE31&gt;0))</f>
        <v>0</v>
      </c>
    </row>
    <row r="32" spans="2:41" ht="12.75" hidden="1" customHeight="1" outlineLevel="2">
      <c r="B32" s="53" t="s">
        <v>1419</v>
      </c>
      <c r="C32" s="53" t="s">
        <v>1367</v>
      </c>
      <c r="D32" s="53" t="s">
        <v>1367</v>
      </c>
      <c r="E32" s="53" t="s">
        <v>1368</v>
      </c>
      <c r="F32" s="53" t="s">
        <v>1419</v>
      </c>
      <c r="G32" s="53" t="s">
        <v>1436</v>
      </c>
      <c r="H32" s="53" t="s">
        <v>1437</v>
      </c>
      <c r="I32" s="53"/>
      <c r="J32" s="53" t="s">
        <v>1422</v>
      </c>
      <c r="K32" s="52">
        <v>19500000</v>
      </c>
      <c r="L32" s="52">
        <v>1625000</v>
      </c>
      <c r="M32" s="52">
        <v>0</v>
      </c>
      <c r="N32" s="52">
        <v>19500000</v>
      </c>
      <c r="O32" s="52">
        <v>1625000</v>
      </c>
      <c r="P32" s="52">
        <v>0</v>
      </c>
      <c r="Q32" s="52">
        <v>0</v>
      </c>
      <c r="R32" s="52">
        <v>0</v>
      </c>
      <c r="S32" s="52">
        <v>0</v>
      </c>
      <c r="T32" s="52">
        <v>0</v>
      </c>
      <c r="U32" s="52">
        <v>0</v>
      </c>
      <c r="V32" s="52">
        <v>0</v>
      </c>
      <c r="W32" s="52">
        <v>0</v>
      </c>
      <c r="X32" s="52">
        <v>0</v>
      </c>
      <c r="Y32" s="52">
        <v>0</v>
      </c>
      <c r="Z32" s="49">
        <v>0</v>
      </c>
      <c r="AA32" s="50">
        <v>0</v>
      </c>
      <c r="AB32" s="51">
        <v>0</v>
      </c>
      <c r="AC32" s="52">
        <v>17875000</v>
      </c>
      <c r="AD32" s="52"/>
      <c r="AE32" s="52"/>
      <c r="AG32" s="52">
        <f t="shared" si="0"/>
        <v>0</v>
      </c>
      <c r="AH32" s="52">
        <f>MIN($AA32*12,$AE32-SUM($AG32:AG32)-1000*($AE32&gt;0))</f>
        <v>0</v>
      </c>
      <c r="AI32" s="52">
        <f>MIN($AA32*12,$AE32-SUM($AG32:AH32)-1000*($AE32&gt;0))</f>
        <v>0</v>
      </c>
      <c r="AJ32" s="52">
        <f>MIN($AA32*12,$AE32-SUM($AG32:AI32)-1000*($AE32&gt;0))</f>
        <v>0</v>
      </c>
      <c r="AK32" s="52">
        <f>MIN($AA32*12,$AE32-SUM($AG32:AJ32)-1000*($AE32&gt;0))</f>
        <v>0</v>
      </c>
      <c r="AL32" s="52">
        <f>MIN($AA32*12,$AE32-SUM($AG32:AK32)-1000*($AE32&gt;0))</f>
        <v>0</v>
      </c>
      <c r="AM32" s="52">
        <f>MIN($AA32*12,$AE32-SUM($AG32:AL32)-1000*($AE32&gt;0))</f>
        <v>0</v>
      </c>
      <c r="AN32" s="52">
        <f>MIN($AA32*12,$AE32-SUM($AG32:AM32)-1000*($AE32&gt;0))</f>
        <v>0</v>
      </c>
      <c r="AO32" s="52">
        <f>MIN($AA32*12,$AE32-SUM($AG32:AN32)-1000*($AE32&gt;0))</f>
        <v>0</v>
      </c>
    </row>
    <row r="33" spans="2:41" ht="12.75" hidden="1" customHeight="1" outlineLevel="2">
      <c r="B33" s="53" t="s">
        <v>1419</v>
      </c>
      <c r="C33" s="53" t="s">
        <v>1367</v>
      </c>
      <c r="D33" s="53" t="s">
        <v>1367</v>
      </c>
      <c r="E33" s="53" t="s">
        <v>1368</v>
      </c>
      <c r="F33" s="53" t="s">
        <v>1419</v>
      </c>
      <c r="G33" s="53" t="s">
        <v>1438</v>
      </c>
      <c r="H33" s="53" t="s">
        <v>1437</v>
      </c>
      <c r="I33" s="53"/>
      <c r="J33" s="53" t="s">
        <v>1422</v>
      </c>
      <c r="K33" s="52">
        <v>19500000</v>
      </c>
      <c r="L33" s="52">
        <v>1625000</v>
      </c>
      <c r="M33" s="52">
        <v>0</v>
      </c>
      <c r="N33" s="52">
        <v>19500000</v>
      </c>
      <c r="O33" s="52">
        <v>1625000</v>
      </c>
      <c r="P33" s="52">
        <v>0</v>
      </c>
      <c r="Q33" s="52">
        <v>0</v>
      </c>
      <c r="R33" s="52">
        <v>0</v>
      </c>
      <c r="S33" s="52">
        <v>0</v>
      </c>
      <c r="T33" s="52">
        <v>0</v>
      </c>
      <c r="U33" s="52">
        <v>0</v>
      </c>
      <c r="V33" s="52">
        <v>0</v>
      </c>
      <c r="W33" s="52">
        <v>0</v>
      </c>
      <c r="X33" s="52">
        <v>0</v>
      </c>
      <c r="Y33" s="52">
        <v>0</v>
      </c>
      <c r="Z33" s="49">
        <v>0</v>
      </c>
      <c r="AA33" s="50">
        <v>0</v>
      </c>
      <c r="AB33" s="51">
        <v>0</v>
      </c>
      <c r="AC33" s="52">
        <v>17875000</v>
      </c>
      <c r="AD33" s="52"/>
      <c r="AE33" s="52"/>
      <c r="AG33" s="52">
        <f t="shared" si="0"/>
        <v>0</v>
      </c>
      <c r="AH33" s="52">
        <f>MIN($AA33*12,$AE33-SUM($AG33:AG33)-1000*($AE33&gt;0))</f>
        <v>0</v>
      </c>
      <c r="AI33" s="52">
        <f>MIN($AA33*12,$AE33-SUM($AG33:AH33)-1000*($AE33&gt;0))</f>
        <v>0</v>
      </c>
      <c r="AJ33" s="52">
        <f>MIN($AA33*12,$AE33-SUM($AG33:AI33)-1000*($AE33&gt;0))</f>
        <v>0</v>
      </c>
      <c r="AK33" s="52">
        <f>MIN($AA33*12,$AE33-SUM($AG33:AJ33)-1000*($AE33&gt;0))</f>
        <v>0</v>
      </c>
      <c r="AL33" s="52">
        <f>MIN($AA33*12,$AE33-SUM($AG33:AK33)-1000*($AE33&gt;0))</f>
        <v>0</v>
      </c>
      <c r="AM33" s="52">
        <f>MIN($AA33*12,$AE33-SUM($AG33:AL33)-1000*($AE33&gt;0))</f>
        <v>0</v>
      </c>
      <c r="AN33" s="52">
        <f>MIN($AA33*12,$AE33-SUM($AG33:AM33)-1000*($AE33&gt;0))</f>
        <v>0</v>
      </c>
      <c r="AO33" s="52">
        <f>MIN($AA33*12,$AE33-SUM($AG33:AN33)-1000*($AE33&gt;0))</f>
        <v>0</v>
      </c>
    </row>
    <row r="34" spans="2:41" ht="12.75" hidden="1" customHeight="1" outlineLevel="2">
      <c r="B34" s="53" t="s">
        <v>1419</v>
      </c>
      <c r="C34" s="53" t="s">
        <v>1367</v>
      </c>
      <c r="D34" s="53" t="s">
        <v>1367</v>
      </c>
      <c r="E34" s="53" t="s">
        <v>1368</v>
      </c>
      <c r="F34" s="53" t="s">
        <v>1419</v>
      </c>
      <c r="G34" s="53" t="s">
        <v>1439</v>
      </c>
      <c r="H34" s="53" t="s">
        <v>1440</v>
      </c>
      <c r="I34" s="53"/>
      <c r="J34" s="53" t="s">
        <v>1422</v>
      </c>
      <c r="K34" s="52">
        <v>11236917.992799999</v>
      </c>
      <c r="L34" s="52">
        <v>3745639</v>
      </c>
      <c r="M34" s="52">
        <v>0</v>
      </c>
      <c r="N34" s="52">
        <v>11236917.992799999</v>
      </c>
      <c r="O34" s="52">
        <v>3745639</v>
      </c>
      <c r="P34" s="52">
        <v>0</v>
      </c>
      <c r="Q34" s="52">
        <v>0</v>
      </c>
      <c r="R34" s="52">
        <v>0</v>
      </c>
      <c r="S34" s="52">
        <v>0</v>
      </c>
      <c r="T34" s="52">
        <v>0</v>
      </c>
      <c r="U34" s="52">
        <v>0</v>
      </c>
      <c r="V34" s="52">
        <v>0</v>
      </c>
      <c r="W34" s="52">
        <v>0</v>
      </c>
      <c r="X34" s="52">
        <v>0</v>
      </c>
      <c r="Y34" s="52">
        <v>0</v>
      </c>
      <c r="Z34" s="49">
        <v>0</v>
      </c>
      <c r="AA34" s="50">
        <v>0</v>
      </c>
      <c r="AB34" s="51">
        <v>0</v>
      </c>
      <c r="AC34" s="52">
        <v>7491278.9928000001</v>
      </c>
      <c r="AD34" s="52"/>
      <c r="AE34" s="52"/>
      <c r="AG34" s="52">
        <f t="shared" si="0"/>
        <v>0</v>
      </c>
      <c r="AH34" s="52">
        <f>MIN($AA34*12,$AE34-SUM($AG34:AG34)-1000*($AE34&gt;0))</f>
        <v>0</v>
      </c>
      <c r="AI34" s="52">
        <f>MIN($AA34*12,$AE34-SUM($AG34:AH34)-1000*($AE34&gt;0))</f>
        <v>0</v>
      </c>
      <c r="AJ34" s="52">
        <f>MIN($AA34*12,$AE34-SUM($AG34:AI34)-1000*($AE34&gt;0))</f>
        <v>0</v>
      </c>
      <c r="AK34" s="52">
        <f>MIN($AA34*12,$AE34-SUM($AG34:AJ34)-1000*($AE34&gt;0))</f>
        <v>0</v>
      </c>
      <c r="AL34" s="52">
        <f>MIN($AA34*12,$AE34-SUM($AG34:AK34)-1000*($AE34&gt;0))</f>
        <v>0</v>
      </c>
      <c r="AM34" s="52">
        <f>MIN($AA34*12,$AE34-SUM($AG34:AL34)-1000*($AE34&gt;0))</f>
        <v>0</v>
      </c>
      <c r="AN34" s="52">
        <f>MIN($AA34*12,$AE34-SUM($AG34:AM34)-1000*($AE34&gt;0))</f>
        <v>0</v>
      </c>
      <c r="AO34" s="52">
        <f>MIN($AA34*12,$AE34-SUM($AG34:AN34)-1000*($AE34&gt;0))</f>
        <v>0</v>
      </c>
    </row>
    <row r="35" spans="2:41" ht="12.75" hidden="1" customHeight="1" outlineLevel="2">
      <c r="B35" s="53" t="s">
        <v>1419</v>
      </c>
      <c r="C35" s="53" t="s">
        <v>1367</v>
      </c>
      <c r="D35" s="53" t="s">
        <v>1367</v>
      </c>
      <c r="E35" s="53" t="s">
        <v>1368</v>
      </c>
      <c r="F35" s="53" t="s">
        <v>1419</v>
      </c>
      <c r="G35" s="53" t="s">
        <v>1441</v>
      </c>
      <c r="H35" s="53" t="s">
        <v>1442</v>
      </c>
      <c r="I35" s="53"/>
      <c r="J35" s="53" t="s">
        <v>1422</v>
      </c>
      <c r="K35" s="52">
        <v>2237855.9473999999</v>
      </c>
      <c r="L35" s="52">
        <v>745952</v>
      </c>
      <c r="M35" s="52">
        <v>0</v>
      </c>
      <c r="N35" s="52">
        <v>2237855.9473999999</v>
      </c>
      <c r="O35" s="52">
        <v>745952</v>
      </c>
      <c r="P35" s="52">
        <v>0</v>
      </c>
      <c r="Q35" s="52">
        <v>0</v>
      </c>
      <c r="R35" s="52">
        <v>0</v>
      </c>
      <c r="S35" s="52">
        <v>0</v>
      </c>
      <c r="T35" s="52">
        <v>0</v>
      </c>
      <c r="U35" s="52">
        <v>0</v>
      </c>
      <c r="V35" s="52">
        <v>0</v>
      </c>
      <c r="W35" s="52">
        <v>0</v>
      </c>
      <c r="X35" s="52">
        <v>0</v>
      </c>
      <c r="Y35" s="52">
        <v>0</v>
      </c>
      <c r="Z35" s="49">
        <v>0</v>
      </c>
      <c r="AA35" s="50">
        <v>0</v>
      </c>
      <c r="AB35" s="51">
        <v>0</v>
      </c>
      <c r="AC35" s="52">
        <v>1491903.9473999999</v>
      </c>
      <c r="AD35" s="52"/>
      <c r="AE35" s="52"/>
      <c r="AG35" s="52">
        <f t="shared" si="0"/>
        <v>0</v>
      </c>
      <c r="AH35" s="52">
        <f>MIN($AA35*12,$AE35-SUM($AG35:AG35)-1000*($AE35&gt;0))</f>
        <v>0</v>
      </c>
      <c r="AI35" s="52">
        <f>MIN($AA35*12,$AE35-SUM($AG35:AH35)-1000*($AE35&gt;0))</f>
        <v>0</v>
      </c>
      <c r="AJ35" s="52">
        <f>MIN($AA35*12,$AE35-SUM($AG35:AI35)-1000*($AE35&gt;0))</f>
        <v>0</v>
      </c>
      <c r="AK35" s="52">
        <f>MIN($AA35*12,$AE35-SUM($AG35:AJ35)-1000*($AE35&gt;0))</f>
        <v>0</v>
      </c>
      <c r="AL35" s="52">
        <f>MIN($AA35*12,$AE35-SUM($AG35:AK35)-1000*($AE35&gt;0))</f>
        <v>0</v>
      </c>
      <c r="AM35" s="52">
        <f>MIN($AA35*12,$AE35-SUM($AG35:AL35)-1000*($AE35&gt;0))</f>
        <v>0</v>
      </c>
      <c r="AN35" s="52">
        <f>MIN($AA35*12,$AE35-SUM($AG35:AM35)-1000*($AE35&gt;0))</f>
        <v>0</v>
      </c>
      <c r="AO35" s="52">
        <f>MIN($AA35*12,$AE35-SUM($AG35:AN35)-1000*($AE35&gt;0))</f>
        <v>0</v>
      </c>
    </row>
    <row r="36" spans="2:41" ht="12.75" hidden="1" customHeight="1" outlineLevel="2">
      <c r="B36" s="53" t="s">
        <v>1419</v>
      </c>
      <c r="C36" s="53" t="s">
        <v>1367</v>
      </c>
      <c r="D36" s="53" t="s">
        <v>1367</v>
      </c>
      <c r="E36" s="53" t="s">
        <v>1368</v>
      </c>
      <c r="F36" s="53" t="s">
        <v>1419</v>
      </c>
      <c r="G36" s="53" t="s">
        <v>1443</v>
      </c>
      <c r="H36" s="53" t="s">
        <v>1442</v>
      </c>
      <c r="I36" s="53"/>
      <c r="J36" s="53" t="s">
        <v>1422</v>
      </c>
      <c r="K36" s="52">
        <v>2237855.9473999999</v>
      </c>
      <c r="L36" s="52">
        <v>745952</v>
      </c>
      <c r="M36" s="52">
        <v>0</v>
      </c>
      <c r="N36" s="52">
        <v>2237855.9473999999</v>
      </c>
      <c r="O36" s="52">
        <v>745952</v>
      </c>
      <c r="P36" s="52">
        <v>0</v>
      </c>
      <c r="Q36" s="52">
        <v>0</v>
      </c>
      <c r="R36" s="52">
        <v>0</v>
      </c>
      <c r="S36" s="52">
        <v>0</v>
      </c>
      <c r="T36" s="52">
        <v>0</v>
      </c>
      <c r="U36" s="52">
        <v>0</v>
      </c>
      <c r="V36" s="52">
        <v>0</v>
      </c>
      <c r="W36" s="52">
        <v>0</v>
      </c>
      <c r="X36" s="52">
        <v>0</v>
      </c>
      <c r="Y36" s="52">
        <v>0</v>
      </c>
      <c r="Z36" s="49">
        <v>0</v>
      </c>
      <c r="AA36" s="50">
        <v>0</v>
      </c>
      <c r="AB36" s="51">
        <v>0</v>
      </c>
      <c r="AC36" s="52">
        <v>1491903.9473999999</v>
      </c>
      <c r="AD36" s="52"/>
      <c r="AE36" s="52"/>
      <c r="AG36" s="52">
        <f t="shared" si="0"/>
        <v>0</v>
      </c>
      <c r="AH36" s="52">
        <f>MIN($AA36*12,$AE36-SUM($AG36:AG36)-1000*($AE36&gt;0))</f>
        <v>0</v>
      </c>
      <c r="AI36" s="52">
        <f>MIN($AA36*12,$AE36-SUM($AG36:AH36)-1000*($AE36&gt;0))</f>
        <v>0</v>
      </c>
      <c r="AJ36" s="52">
        <f>MIN($AA36*12,$AE36-SUM($AG36:AI36)-1000*($AE36&gt;0))</f>
        <v>0</v>
      </c>
      <c r="AK36" s="52">
        <f>MIN($AA36*12,$AE36-SUM($AG36:AJ36)-1000*($AE36&gt;0))</f>
        <v>0</v>
      </c>
      <c r="AL36" s="52">
        <f>MIN($AA36*12,$AE36-SUM($AG36:AK36)-1000*($AE36&gt;0))</f>
        <v>0</v>
      </c>
      <c r="AM36" s="52">
        <f>MIN($AA36*12,$AE36-SUM($AG36:AL36)-1000*($AE36&gt;0))</f>
        <v>0</v>
      </c>
      <c r="AN36" s="52">
        <f>MIN($AA36*12,$AE36-SUM($AG36:AM36)-1000*($AE36&gt;0))</f>
        <v>0</v>
      </c>
      <c r="AO36" s="52">
        <f>MIN($AA36*12,$AE36-SUM($AG36:AN36)-1000*($AE36&gt;0))</f>
        <v>0</v>
      </c>
    </row>
    <row r="37" spans="2:41" ht="12.75" hidden="1" customHeight="1" outlineLevel="2">
      <c r="B37" s="53" t="s">
        <v>1419</v>
      </c>
      <c r="C37" s="53" t="s">
        <v>1367</v>
      </c>
      <c r="D37" s="53" t="s">
        <v>1367</v>
      </c>
      <c r="E37" s="53" t="s">
        <v>1368</v>
      </c>
      <c r="F37" s="53" t="s">
        <v>1419</v>
      </c>
      <c r="G37" s="53" t="s">
        <v>1444</v>
      </c>
      <c r="H37" s="53" t="s">
        <v>1445</v>
      </c>
      <c r="I37" s="53"/>
      <c r="J37" s="53" t="s">
        <v>1422</v>
      </c>
      <c r="K37" s="52">
        <v>1272109.0501000001</v>
      </c>
      <c r="L37" s="52">
        <v>424037</v>
      </c>
      <c r="M37" s="52">
        <v>0</v>
      </c>
      <c r="N37" s="52">
        <v>1272109.0501000001</v>
      </c>
      <c r="O37" s="52">
        <v>424037</v>
      </c>
      <c r="P37" s="52">
        <v>0</v>
      </c>
      <c r="Q37" s="52">
        <v>0</v>
      </c>
      <c r="R37" s="52">
        <v>0</v>
      </c>
      <c r="S37" s="52">
        <v>0</v>
      </c>
      <c r="T37" s="52">
        <v>0</v>
      </c>
      <c r="U37" s="52">
        <v>0</v>
      </c>
      <c r="V37" s="52">
        <v>0</v>
      </c>
      <c r="W37" s="52">
        <v>0</v>
      </c>
      <c r="X37" s="52">
        <v>0</v>
      </c>
      <c r="Y37" s="52">
        <v>0</v>
      </c>
      <c r="Z37" s="49">
        <v>0</v>
      </c>
      <c r="AA37" s="50">
        <v>0</v>
      </c>
      <c r="AB37" s="51">
        <v>0</v>
      </c>
      <c r="AC37" s="52">
        <v>848072.05009999999</v>
      </c>
      <c r="AD37" s="52"/>
      <c r="AE37" s="52"/>
      <c r="AG37" s="52">
        <f t="shared" si="0"/>
        <v>0</v>
      </c>
      <c r="AH37" s="52">
        <f>MIN($AA37*12,$AE37-SUM($AG37:AG37)-1000*($AE37&gt;0))</f>
        <v>0</v>
      </c>
      <c r="AI37" s="52">
        <f>MIN($AA37*12,$AE37-SUM($AG37:AH37)-1000*($AE37&gt;0))</f>
        <v>0</v>
      </c>
      <c r="AJ37" s="52">
        <f>MIN($AA37*12,$AE37-SUM($AG37:AI37)-1000*($AE37&gt;0))</f>
        <v>0</v>
      </c>
      <c r="AK37" s="52">
        <f>MIN($AA37*12,$AE37-SUM($AG37:AJ37)-1000*($AE37&gt;0))</f>
        <v>0</v>
      </c>
      <c r="AL37" s="52">
        <f>MIN($AA37*12,$AE37-SUM($AG37:AK37)-1000*($AE37&gt;0))</f>
        <v>0</v>
      </c>
      <c r="AM37" s="52">
        <f>MIN($AA37*12,$AE37-SUM($AG37:AL37)-1000*($AE37&gt;0))</f>
        <v>0</v>
      </c>
      <c r="AN37" s="52">
        <f>MIN($AA37*12,$AE37-SUM($AG37:AM37)-1000*($AE37&gt;0))</f>
        <v>0</v>
      </c>
      <c r="AO37" s="52">
        <f>MIN($AA37*12,$AE37-SUM($AG37:AN37)-1000*($AE37&gt;0))</f>
        <v>0</v>
      </c>
    </row>
    <row r="38" spans="2:41" ht="12.75" hidden="1" customHeight="1" outlineLevel="2">
      <c r="B38" s="53" t="s">
        <v>1419</v>
      </c>
      <c r="C38" s="53" t="s">
        <v>1367</v>
      </c>
      <c r="D38" s="53" t="s">
        <v>1367</v>
      </c>
      <c r="E38" s="53" t="s">
        <v>1368</v>
      </c>
      <c r="F38" s="53" t="s">
        <v>1419</v>
      </c>
      <c r="G38" s="53" t="s">
        <v>1446</v>
      </c>
      <c r="H38" s="53" t="s">
        <v>1447</v>
      </c>
      <c r="I38" s="53"/>
      <c r="J38" s="53" t="s">
        <v>1422</v>
      </c>
      <c r="K38" s="52">
        <v>1297630.531</v>
      </c>
      <c r="L38" s="52">
        <v>432544</v>
      </c>
      <c r="M38" s="52">
        <v>0</v>
      </c>
      <c r="N38" s="52">
        <v>1297630.531</v>
      </c>
      <c r="O38" s="52">
        <v>432544</v>
      </c>
      <c r="P38" s="52">
        <v>0</v>
      </c>
      <c r="Q38" s="52">
        <v>0</v>
      </c>
      <c r="R38" s="52">
        <v>0</v>
      </c>
      <c r="S38" s="52">
        <v>0</v>
      </c>
      <c r="T38" s="52">
        <v>0</v>
      </c>
      <c r="U38" s="52">
        <v>0</v>
      </c>
      <c r="V38" s="52">
        <v>0</v>
      </c>
      <c r="W38" s="52">
        <v>0</v>
      </c>
      <c r="X38" s="52">
        <v>0</v>
      </c>
      <c r="Y38" s="52">
        <v>0</v>
      </c>
      <c r="Z38" s="49">
        <v>0</v>
      </c>
      <c r="AA38" s="50">
        <v>0</v>
      </c>
      <c r="AB38" s="51">
        <v>0</v>
      </c>
      <c r="AC38" s="52">
        <v>865086.53099999996</v>
      </c>
      <c r="AD38" s="52"/>
      <c r="AE38" s="52"/>
      <c r="AG38" s="52">
        <f t="shared" si="0"/>
        <v>0</v>
      </c>
      <c r="AH38" s="52">
        <f>MIN($AA38*12,$AE38-SUM($AG38:AG38)-1000*($AE38&gt;0))</f>
        <v>0</v>
      </c>
      <c r="AI38" s="52">
        <f>MIN($AA38*12,$AE38-SUM($AG38:AH38)-1000*($AE38&gt;0))</f>
        <v>0</v>
      </c>
      <c r="AJ38" s="52">
        <f>MIN($AA38*12,$AE38-SUM($AG38:AI38)-1000*($AE38&gt;0))</f>
        <v>0</v>
      </c>
      <c r="AK38" s="52">
        <f>MIN($AA38*12,$AE38-SUM($AG38:AJ38)-1000*($AE38&gt;0))</f>
        <v>0</v>
      </c>
      <c r="AL38" s="52">
        <f>MIN($AA38*12,$AE38-SUM($AG38:AK38)-1000*($AE38&gt;0))</f>
        <v>0</v>
      </c>
      <c r="AM38" s="52">
        <f>MIN($AA38*12,$AE38-SUM($AG38:AL38)-1000*($AE38&gt;0))</f>
        <v>0</v>
      </c>
      <c r="AN38" s="52">
        <f>MIN($AA38*12,$AE38-SUM($AG38:AM38)-1000*($AE38&gt;0))</f>
        <v>0</v>
      </c>
      <c r="AO38" s="52">
        <f>MIN($AA38*12,$AE38-SUM($AG38:AN38)-1000*($AE38&gt;0))</f>
        <v>0</v>
      </c>
    </row>
    <row r="39" spans="2:41" ht="12.75" hidden="1" customHeight="1" outlineLevel="2">
      <c r="B39" s="53" t="s">
        <v>1419</v>
      </c>
      <c r="C39" s="53" t="s">
        <v>1367</v>
      </c>
      <c r="D39" s="53" t="s">
        <v>1367</v>
      </c>
      <c r="E39" s="53" t="s">
        <v>1368</v>
      </c>
      <c r="F39" s="53" t="s">
        <v>1419</v>
      </c>
      <c r="G39" s="53" t="s">
        <v>1448</v>
      </c>
      <c r="H39" s="53" t="s">
        <v>1447</v>
      </c>
      <c r="I39" s="53"/>
      <c r="J39" s="53" t="s">
        <v>1422</v>
      </c>
      <c r="K39" s="52">
        <v>1297630.531</v>
      </c>
      <c r="L39" s="52">
        <v>432544</v>
      </c>
      <c r="M39" s="52">
        <v>0</v>
      </c>
      <c r="N39" s="52">
        <v>1297630.531</v>
      </c>
      <c r="O39" s="52">
        <v>432544</v>
      </c>
      <c r="P39" s="52">
        <v>0</v>
      </c>
      <c r="Q39" s="52">
        <v>0</v>
      </c>
      <c r="R39" s="52">
        <v>0</v>
      </c>
      <c r="S39" s="52">
        <v>0</v>
      </c>
      <c r="T39" s="52">
        <v>0</v>
      </c>
      <c r="U39" s="52">
        <v>0</v>
      </c>
      <c r="V39" s="52">
        <v>0</v>
      </c>
      <c r="W39" s="52">
        <v>0</v>
      </c>
      <c r="X39" s="52">
        <v>0</v>
      </c>
      <c r="Y39" s="52">
        <v>0</v>
      </c>
      <c r="Z39" s="49">
        <v>0</v>
      </c>
      <c r="AA39" s="50">
        <v>0</v>
      </c>
      <c r="AB39" s="51">
        <v>0</v>
      </c>
      <c r="AC39" s="52">
        <v>865086.53099999996</v>
      </c>
      <c r="AD39" s="52"/>
      <c r="AE39" s="52"/>
      <c r="AG39" s="52">
        <f t="shared" si="0"/>
        <v>0</v>
      </c>
      <c r="AH39" s="52">
        <f>MIN($AA39*12,$AE39-SUM($AG39:AG39)-1000*($AE39&gt;0))</f>
        <v>0</v>
      </c>
      <c r="AI39" s="52">
        <f>MIN($AA39*12,$AE39-SUM($AG39:AH39)-1000*($AE39&gt;0))</f>
        <v>0</v>
      </c>
      <c r="AJ39" s="52">
        <f>MIN($AA39*12,$AE39-SUM($AG39:AI39)-1000*($AE39&gt;0))</f>
        <v>0</v>
      </c>
      <c r="AK39" s="52">
        <f>MIN($AA39*12,$AE39-SUM($AG39:AJ39)-1000*($AE39&gt;0))</f>
        <v>0</v>
      </c>
      <c r="AL39" s="52">
        <f>MIN($AA39*12,$AE39-SUM($AG39:AK39)-1000*($AE39&gt;0))</f>
        <v>0</v>
      </c>
      <c r="AM39" s="52">
        <f>MIN($AA39*12,$AE39-SUM($AG39:AL39)-1000*($AE39&gt;0))</f>
        <v>0</v>
      </c>
      <c r="AN39" s="52">
        <f>MIN($AA39*12,$AE39-SUM($AG39:AM39)-1000*($AE39&gt;0))</f>
        <v>0</v>
      </c>
      <c r="AO39" s="52">
        <f>MIN($AA39*12,$AE39-SUM($AG39:AN39)-1000*($AE39&gt;0))</f>
        <v>0</v>
      </c>
    </row>
    <row r="40" spans="2:41" ht="12.75" hidden="1" customHeight="1" outlineLevel="2">
      <c r="B40" s="53" t="s">
        <v>1419</v>
      </c>
      <c r="C40" s="53" t="s">
        <v>1367</v>
      </c>
      <c r="D40" s="53" t="s">
        <v>1367</v>
      </c>
      <c r="E40" s="53" t="s">
        <v>1368</v>
      </c>
      <c r="F40" s="53" t="s">
        <v>1419</v>
      </c>
      <c r="G40" s="53" t="s">
        <v>1449</v>
      </c>
      <c r="H40" s="53" t="s">
        <v>1450</v>
      </c>
      <c r="I40" s="53"/>
      <c r="J40" s="53" t="s">
        <v>1422</v>
      </c>
      <c r="K40" s="52">
        <v>2133000</v>
      </c>
      <c r="L40" s="52">
        <v>177750</v>
      </c>
      <c r="M40" s="52">
        <v>0</v>
      </c>
      <c r="N40" s="52">
        <v>2133000</v>
      </c>
      <c r="O40" s="52">
        <v>177750</v>
      </c>
      <c r="P40" s="52">
        <v>0</v>
      </c>
      <c r="Q40" s="52">
        <v>0</v>
      </c>
      <c r="R40" s="52">
        <v>0</v>
      </c>
      <c r="S40" s="52">
        <v>0</v>
      </c>
      <c r="T40" s="52">
        <v>0</v>
      </c>
      <c r="U40" s="52">
        <v>0</v>
      </c>
      <c r="V40" s="52">
        <v>0</v>
      </c>
      <c r="W40" s="52">
        <v>0</v>
      </c>
      <c r="X40" s="52">
        <v>0</v>
      </c>
      <c r="Y40" s="52">
        <v>0</v>
      </c>
      <c r="Z40" s="49">
        <v>0</v>
      </c>
      <c r="AA40" s="50">
        <v>0</v>
      </c>
      <c r="AB40" s="51">
        <v>0</v>
      </c>
      <c r="AC40" s="52">
        <v>1955250</v>
      </c>
      <c r="AD40" s="52"/>
      <c r="AE40" s="52"/>
      <c r="AG40" s="52">
        <f t="shared" si="0"/>
        <v>0</v>
      </c>
      <c r="AH40" s="52">
        <f>MIN($AA40*12,$AE40-SUM($AG40:AG40)-1000*($AE40&gt;0))</f>
        <v>0</v>
      </c>
      <c r="AI40" s="52">
        <f>MIN($AA40*12,$AE40-SUM($AG40:AH40)-1000*($AE40&gt;0))</f>
        <v>0</v>
      </c>
      <c r="AJ40" s="52">
        <f>MIN($AA40*12,$AE40-SUM($AG40:AI40)-1000*($AE40&gt;0))</f>
        <v>0</v>
      </c>
      <c r="AK40" s="52">
        <f>MIN($AA40*12,$AE40-SUM($AG40:AJ40)-1000*($AE40&gt;0))</f>
        <v>0</v>
      </c>
      <c r="AL40" s="52">
        <f>MIN($AA40*12,$AE40-SUM($AG40:AK40)-1000*($AE40&gt;0))</f>
        <v>0</v>
      </c>
      <c r="AM40" s="52">
        <f>MIN($AA40*12,$AE40-SUM($AG40:AL40)-1000*($AE40&gt;0))</f>
        <v>0</v>
      </c>
      <c r="AN40" s="52">
        <f>MIN($AA40*12,$AE40-SUM($AG40:AM40)-1000*($AE40&gt;0))</f>
        <v>0</v>
      </c>
      <c r="AO40" s="52">
        <f>MIN($AA40*12,$AE40-SUM($AG40:AN40)-1000*($AE40&gt;0))</f>
        <v>0</v>
      </c>
    </row>
    <row r="41" spans="2:41" ht="12.75" hidden="1" customHeight="1" outlineLevel="2">
      <c r="B41" s="53" t="s">
        <v>1419</v>
      </c>
      <c r="C41" s="53" t="s">
        <v>1367</v>
      </c>
      <c r="D41" s="53" t="s">
        <v>1367</v>
      </c>
      <c r="E41" s="53" t="s">
        <v>1368</v>
      </c>
      <c r="F41" s="53" t="s">
        <v>1419</v>
      </c>
      <c r="G41" s="53" t="s">
        <v>1451</v>
      </c>
      <c r="H41" s="53" t="s">
        <v>1450</v>
      </c>
      <c r="I41" s="53"/>
      <c r="J41" s="53" t="s">
        <v>1422</v>
      </c>
      <c r="K41" s="52">
        <v>2133000</v>
      </c>
      <c r="L41" s="52">
        <v>177750</v>
      </c>
      <c r="M41" s="52">
        <v>0</v>
      </c>
      <c r="N41" s="52">
        <v>2133000</v>
      </c>
      <c r="O41" s="52">
        <v>177750</v>
      </c>
      <c r="P41" s="52">
        <v>0</v>
      </c>
      <c r="Q41" s="52">
        <v>0</v>
      </c>
      <c r="R41" s="52">
        <v>0</v>
      </c>
      <c r="S41" s="52">
        <v>0</v>
      </c>
      <c r="T41" s="52">
        <v>0</v>
      </c>
      <c r="U41" s="52">
        <v>0</v>
      </c>
      <c r="V41" s="52">
        <v>0</v>
      </c>
      <c r="W41" s="52">
        <v>0</v>
      </c>
      <c r="X41" s="52">
        <v>0</v>
      </c>
      <c r="Y41" s="52">
        <v>0</v>
      </c>
      <c r="Z41" s="49">
        <v>0</v>
      </c>
      <c r="AA41" s="50">
        <v>0</v>
      </c>
      <c r="AB41" s="51">
        <v>0</v>
      </c>
      <c r="AC41" s="52">
        <v>1955250</v>
      </c>
      <c r="AD41" s="52"/>
      <c r="AE41" s="52"/>
      <c r="AG41" s="52">
        <f t="shared" si="0"/>
        <v>0</v>
      </c>
      <c r="AH41" s="52">
        <f>MIN($AA41*12,$AE41-SUM($AG41:AG41)-1000*($AE41&gt;0))</f>
        <v>0</v>
      </c>
      <c r="AI41" s="52">
        <f>MIN($AA41*12,$AE41-SUM($AG41:AH41)-1000*($AE41&gt;0))</f>
        <v>0</v>
      </c>
      <c r="AJ41" s="52">
        <f>MIN($AA41*12,$AE41-SUM($AG41:AI41)-1000*($AE41&gt;0))</f>
        <v>0</v>
      </c>
      <c r="AK41" s="52">
        <f>MIN($AA41*12,$AE41-SUM($AG41:AJ41)-1000*($AE41&gt;0))</f>
        <v>0</v>
      </c>
      <c r="AL41" s="52">
        <f>MIN($AA41*12,$AE41-SUM($AG41:AK41)-1000*($AE41&gt;0))</f>
        <v>0</v>
      </c>
      <c r="AM41" s="52">
        <f>MIN($AA41*12,$AE41-SUM($AG41:AL41)-1000*($AE41&gt;0))</f>
        <v>0</v>
      </c>
      <c r="AN41" s="52">
        <f>MIN($AA41*12,$AE41-SUM($AG41:AM41)-1000*($AE41&gt;0))</f>
        <v>0</v>
      </c>
      <c r="AO41" s="52">
        <f>MIN($AA41*12,$AE41-SUM($AG41:AN41)-1000*($AE41&gt;0))</f>
        <v>0</v>
      </c>
    </row>
    <row r="42" spans="2:41" ht="12.75" hidden="1" customHeight="1" outlineLevel="2">
      <c r="B42" s="53" t="s">
        <v>1419</v>
      </c>
      <c r="C42" s="53" t="s">
        <v>1367</v>
      </c>
      <c r="D42" s="53" t="s">
        <v>1367</v>
      </c>
      <c r="E42" s="53" t="s">
        <v>1368</v>
      </c>
      <c r="F42" s="53" t="s">
        <v>1419</v>
      </c>
      <c r="G42" s="53" t="s">
        <v>1452</v>
      </c>
      <c r="H42" s="53" t="s">
        <v>1450</v>
      </c>
      <c r="I42" s="53"/>
      <c r="J42" s="53" t="s">
        <v>1422</v>
      </c>
      <c r="K42" s="52">
        <v>2133000</v>
      </c>
      <c r="L42" s="52">
        <v>177750</v>
      </c>
      <c r="M42" s="52">
        <v>0</v>
      </c>
      <c r="N42" s="52">
        <v>2133000</v>
      </c>
      <c r="O42" s="52">
        <v>177750</v>
      </c>
      <c r="P42" s="52">
        <v>0</v>
      </c>
      <c r="Q42" s="52">
        <v>0</v>
      </c>
      <c r="R42" s="52">
        <v>0</v>
      </c>
      <c r="S42" s="52">
        <v>0</v>
      </c>
      <c r="T42" s="52">
        <v>0</v>
      </c>
      <c r="U42" s="52">
        <v>0</v>
      </c>
      <c r="V42" s="52">
        <v>0</v>
      </c>
      <c r="W42" s="52">
        <v>0</v>
      </c>
      <c r="X42" s="52">
        <v>0</v>
      </c>
      <c r="Y42" s="52">
        <v>0</v>
      </c>
      <c r="Z42" s="49">
        <v>0</v>
      </c>
      <c r="AA42" s="50">
        <v>0</v>
      </c>
      <c r="AB42" s="51">
        <v>0</v>
      </c>
      <c r="AC42" s="52">
        <v>1955250</v>
      </c>
      <c r="AD42" s="52"/>
      <c r="AE42" s="52"/>
      <c r="AG42" s="52">
        <f t="shared" si="0"/>
        <v>0</v>
      </c>
      <c r="AH42" s="52">
        <f>MIN($AA42*12,$AE42-SUM($AG42:AG42)-1000*($AE42&gt;0))</f>
        <v>0</v>
      </c>
      <c r="AI42" s="52">
        <f>MIN($AA42*12,$AE42-SUM($AG42:AH42)-1000*($AE42&gt;0))</f>
        <v>0</v>
      </c>
      <c r="AJ42" s="52">
        <f>MIN($AA42*12,$AE42-SUM($AG42:AI42)-1000*($AE42&gt;0))</f>
        <v>0</v>
      </c>
      <c r="AK42" s="52">
        <f>MIN($AA42*12,$AE42-SUM($AG42:AJ42)-1000*($AE42&gt;0))</f>
        <v>0</v>
      </c>
      <c r="AL42" s="52">
        <f>MIN($AA42*12,$AE42-SUM($AG42:AK42)-1000*($AE42&gt;0))</f>
        <v>0</v>
      </c>
      <c r="AM42" s="52">
        <f>MIN($AA42*12,$AE42-SUM($AG42:AL42)-1000*($AE42&gt;0))</f>
        <v>0</v>
      </c>
      <c r="AN42" s="52">
        <f>MIN($AA42*12,$AE42-SUM($AG42:AM42)-1000*($AE42&gt;0))</f>
        <v>0</v>
      </c>
      <c r="AO42" s="52">
        <f>MIN($AA42*12,$AE42-SUM($AG42:AN42)-1000*($AE42&gt;0))</f>
        <v>0</v>
      </c>
    </row>
    <row r="43" spans="2:41" ht="12.75" hidden="1" customHeight="1" outlineLevel="2">
      <c r="B43" s="53" t="s">
        <v>1419</v>
      </c>
      <c r="C43" s="53" t="s">
        <v>1367</v>
      </c>
      <c r="D43" s="53" t="s">
        <v>1367</v>
      </c>
      <c r="E43" s="53" t="s">
        <v>1368</v>
      </c>
      <c r="F43" s="53" t="s">
        <v>1419</v>
      </c>
      <c r="G43" s="53" t="s">
        <v>1453</v>
      </c>
      <c r="H43" s="53" t="s">
        <v>1450</v>
      </c>
      <c r="I43" s="53"/>
      <c r="J43" s="53" t="s">
        <v>1422</v>
      </c>
      <c r="K43" s="52">
        <v>2133000</v>
      </c>
      <c r="L43" s="52">
        <v>177750</v>
      </c>
      <c r="M43" s="52">
        <v>0</v>
      </c>
      <c r="N43" s="52">
        <v>2133000</v>
      </c>
      <c r="O43" s="52">
        <v>177750</v>
      </c>
      <c r="P43" s="52">
        <v>0</v>
      </c>
      <c r="Q43" s="52">
        <v>0</v>
      </c>
      <c r="R43" s="52">
        <v>0</v>
      </c>
      <c r="S43" s="52">
        <v>0</v>
      </c>
      <c r="T43" s="52">
        <v>0</v>
      </c>
      <c r="U43" s="52">
        <v>0</v>
      </c>
      <c r="V43" s="52">
        <v>0</v>
      </c>
      <c r="W43" s="52">
        <v>0</v>
      </c>
      <c r="X43" s="52">
        <v>0</v>
      </c>
      <c r="Y43" s="52">
        <v>0</v>
      </c>
      <c r="Z43" s="49">
        <v>0</v>
      </c>
      <c r="AA43" s="50">
        <v>0</v>
      </c>
      <c r="AB43" s="51">
        <v>0</v>
      </c>
      <c r="AC43" s="52">
        <v>1955250</v>
      </c>
      <c r="AD43" s="52"/>
      <c r="AE43" s="52"/>
      <c r="AG43" s="52">
        <f t="shared" si="0"/>
        <v>0</v>
      </c>
      <c r="AH43" s="52">
        <f>MIN($AA43*12,$AE43-SUM($AG43:AG43)-1000*($AE43&gt;0))</f>
        <v>0</v>
      </c>
      <c r="AI43" s="52">
        <f>MIN($AA43*12,$AE43-SUM($AG43:AH43)-1000*($AE43&gt;0))</f>
        <v>0</v>
      </c>
      <c r="AJ43" s="52">
        <f>MIN($AA43*12,$AE43-SUM($AG43:AI43)-1000*($AE43&gt;0))</f>
        <v>0</v>
      </c>
      <c r="AK43" s="52">
        <f>MIN($AA43*12,$AE43-SUM($AG43:AJ43)-1000*($AE43&gt;0))</f>
        <v>0</v>
      </c>
      <c r="AL43" s="52">
        <f>MIN($AA43*12,$AE43-SUM($AG43:AK43)-1000*($AE43&gt;0))</f>
        <v>0</v>
      </c>
      <c r="AM43" s="52">
        <f>MIN($AA43*12,$AE43-SUM($AG43:AL43)-1000*($AE43&gt;0))</f>
        <v>0</v>
      </c>
      <c r="AN43" s="52">
        <f>MIN($AA43*12,$AE43-SUM($AG43:AM43)-1000*($AE43&gt;0))</f>
        <v>0</v>
      </c>
      <c r="AO43" s="52">
        <f>MIN($AA43*12,$AE43-SUM($AG43:AN43)-1000*($AE43&gt;0))</f>
        <v>0</v>
      </c>
    </row>
    <row r="44" spans="2:41" ht="12.75" hidden="1" customHeight="1" outlineLevel="2">
      <c r="B44" s="53" t="s">
        <v>1419</v>
      </c>
      <c r="C44" s="53" t="s">
        <v>1367</v>
      </c>
      <c r="D44" s="53" t="s">
        <v>1367</v>
      </c>
      <c r="E44" s="53" t="s">
        <v>1368</v>
      </c>
      <c r="F44" s="53" t="s">
        <v>1419</v>
      </c>
      <c r="G44" s="53" t="s">
        <v>1454</v>
      </c>
      <c r="H44" s="53" t="s">
        <v>1450</v>
      </c>
      <c r="I44" s="53"/>
      <c r="J44" s="53" t="s">
        <v>1422</v>
      </c>
      <c r="K44" s="52">
        <v>2133000</v>
      </c>
      <c r="L44" s="52">
        <v>177750</v>
      </c>
      <c r="M44" s="52">
        <v>0</v>
      </c>
      <c r="N44" s="52">
        <v>2133000</v>
      </c>
      <c r="O44" s="52">
        <v>177750</v>
      </c>
      <c r="P44" s="52">
        <v>0</v>
      </c>
      <c r="Q44" s="52">
        <v>0</v>
      </c>
      <c r="R44" s="52">
        <v>0</v>
      </c>
      <c r="S44" s="52">
        <v>0</v>
      </c>
      <c r="T44" s="52">
        <v>0</v>
      </c>
      <c r="U44" s="52">
        <v>0</v>
      </c>
      <c r="V44" s="52">
        <v>0</v>
      </c>
      <c r="W44" s="52">
        <v>0</v>
      </c>
      <c r="X44" s="52">
        <v>0</v>
      </c>
      <c r="Y44" s="52">
        <v>0</v>
      </c>
      <c r="Z44" s="49">
        <v>0</v>
      </c>
      <c r="AA44" s="50">
        <v>0</v>
      </c>
      <c r="AB44" s="51">
        <v>0</v>
      </c>
      <c r="AC44" s="52">
        <v>1955250</v>
      </c>
      <c r="AD44" s="52"/>
      <c r="AE44" s="52"/>
      <c r="AG44" s="52">
        <f t="shared" si="0"/>
        <v>0</v>
      </c>
      <c r="AH44" s="52">
        <f>MIN($AA44*12,$AE44-SUM($AG44:AG44)-1000*($AE44&gt;0))</f>
        <v>0</v>
      </c>
      <c r="AI44" s="52">
        <f>MIN($AA44*12,$AE44-SUM($AG44:AH44)-1000*($AE44&gt;0))</f>
        <v>0</v>
      </c>
      <c r="AJ44" s="52">
        <f>MIN($AA44*12,$AE44-SUM($AG44:AI44)-1000*($AE44&gt;0))</f>
        <v>0</v>
      </c>
      <c r="AK44" s="52">
        <f>MIN($AA44*12,$AE44-SUM($AG44:AJ44)-1000*($AE44&gt;0))</f>
        <v>0</v>
      </c>
      <c r="AL44" s="52">
        <f>MIN($AA44*12,$AE44-SUM($AG44:AK44)-1000*($AE44&gt;0))</f>
        <v>0</v>
      </c>
      <c r="AM44" s="52">
        <f>MIN($AA44*12,$AE44-SUM($AG44:AL44)-1000*($AE44&gt;0))</f>
        <v>0</v>
      </c>
      <c r="AN44" s="52">
        <f>MIN($AA44*12,$AE44-SUM($AG44:AM44)-1000*($AE44&gt;0))</f>
        <v>0</v>
      </c>
      <c r="AO44" s="52">
        <f>MIN($AA44*12,$AE44-SUM($AG44:AN44)-1000*($AE44&gt;0))</f>
        <v>0</v>
      </c>
    </row>
    <row r="45" spans="2:41" ht="12.75" hidden="1" customHeight="1" outlineLevel="2">
      <c r="B45" s="53" t="s">
        <v>1419</v>
      </c>
      <c r="C45" s="53" t="s">
        <v>1367</v>
      </c>
      <c r="D45" s="53" t="s">
        <v>1367</v>
      </c>
      <c r="E45" s="53" t="s">
        <v>1368</v>
      </c>
      <c r="F45" s="53" t="s">
        <v>1419</v>
      </c>
      <c r="G45" s="53" t="s">
        <v>1455</v>
      </c>
      <c r="H45" s="53" t="s">
        <v>1450</v>
      </c>
      <c r="I45" s="53"/>
      <c r="J45" s="53" t="s">
        <v>1422</v>
      </c>
      <c r="K45" s="52">
        <v>2133000</v>
      </c>
      <c r="L45" s="52">
        <v>177750</v>
      </c>
      <c r="M45" s="52">
        <v>0</v>
      </c>
      <c r="N45" s="52">
        <v>2133000</v>
      </c>
      <c r="O45" s="52">
        <v>177750</v>
      </c>
      <c r="P45" s="52">
        <v>0</v>
      </c>
      <c r="Q45" s="52">
        <v>0</v>
      </c>
      <c r="R45" s="52">
        <v>0</v>
      </c>
      <c r="S45" s="52">
        <v>0</v>
      </c>
      <c r="T45" s="52">
        <v>0</v>
      </c>
      <c r="U45" s="52">
        <v>0</v>
      </c>
      <c r="V45" s="52">
        <v>0</v>
      </c>
      <c r="W45" s="52">
        <v>0</v>
      </c>
      <c r="X45" s="52">
        <v>0</v>
      </c>
      <c r="Y45" s="52">
        <v>0</v>
      </c>
      <c r="Z45" s="49">
        <v>0</v>
      </c>
      <c r="AA45" s="50">
        <v>0</v>
      </c>
      <c r="AB45" s="51">
        <v>0</v>
      </c>
      <c r="AC45" s="52">
        <v>1955250</v>
      </c>
      <c r="AD45" s="52"/>
      <c r="AE45" s="52"/>
      <c r="AG45" s="52">
        <f t="shared" si="0"/>
        <v>0</v>
      </c>
      <c r="AH45" s="52">
        <f>MIN($AA45*12,$AE45-SUM($AG45:AG45)-1000*($AE45&gt;0))</f>
        <v>0</v>
      </c>
      <c r="AI45" s="52">
        <f>MIN($AA45*12,$AE45-SUM($AG45:AH45)-1000*($AE45&gt;0))</f>
        <v>0</v>
      </c>
      <c r="AJ45" s="52">
        <f>MIN($AA45*12,$AE45-SUM($AG45:AI45)-1000*($AE45&gt;0))</f>
        <v>0</v>
      </c>
      <c r="AK45" s="52">
        <f>MIN($AA45*12,$AE45-SUM($AG45:AJ45)-1000*($AE45&gt;0))</f>
        <v>0</v>
      </c>
      <c r="AL45" s="52">
        <f>MIN($AA45*12,$AE45-SUM($AG45:AK45)-1000*($AE45&gt;0))</f>
        <v>0</v>
      </c>
      <c r="AM45" s="52">
        <f>MIN($AA45*12,$AE45-SUM($AG45:AL45)-1000*($AE45&gt;0))</f>
        <v>0</v>
      </c>
      <c r="AN45" s="52">
        <f>MIN($AA45*12,$AE45-SUM($AG45:AM45)-1000*($AE45&gt;0))</f>
        <v>0</v>
      </c>
      <c r="AO45" s="52">
        <f>MIN($AA45*12,$AE45-SUM($AG45:AN45)-1000*($AE45&gt;0))</f>
        <v>0</v>
      </c>
    </row>
    <row r="46" spans="2:41" ht="12.75" hidden="1" customHeight="1" outlineLevel="2">
      <c r="B46" s="53" t="s">
        <v>1419</v>
      </c>
      <c r="C46" s="53" t="s">
        <v>1367</v>
      </c>
      <c r="D46" s="53" t="s">
        <v>1367</v>
      </c>
      <c r="E46" s="53" t="s">
        <v>1368</v>
      </c>
      <c r="F46" s="53" t="s">
        <v>1419</v>
      </c>
      <c r="G46" s="53" t="s">
        <v>1456</v>
      </c>
      <c r="H46" s="53" t="s">
        <v>1450</v>
      </c>
      <c r="I46" s="53"/>
      <c r="J46" s="53" t="s">
        <v>1422</v>
      </c>
      <c r="K46" s="52">
        <v>2133000</v>
      </c>
      <c r="L46" s="52">
        <v>177750</v>
      </c>
      <c r="M46" s="52">
        <v>0</v>
      </c>
      <c r="N46" s="52">
        <v>2133000</v>
      </c>
      <c r="O46" s="52">
        <v>177750</v>
      </c>
      <c r="P46" s="52">
        <v>0</v>
      </c>
      <c r="Q46" s="52">
        <v>0</v>
      </c>
      <c r="R46" s="52">
        <v>0</v>
      </c>
      <c r="S46" s="52">
        <v>0</v>
      </c>
      <c r="T46" s="52">
        <v>0</v>
      </c>
      <c r="U46" s="52">
        <v>0</v>
      </c>
      <c r="V46" s="52">
        <v>0</v>
      </c>
      <c r="W46" s="52">
        <v>0</v>
      </c>
      <c r="X46" s="52">
        <v>0</v>
      </c>
      <c r="Y46" s="52">
        <v>0</v>
      </c>
      <c r="Z46" s="49">
        <v>0</v>
      </c>
      <c r="AA46" s="50">
        <v>0</v>
      </c>
      <c r="AB46" s="51">
        <v>0</v>
      </c>
      <c r="AC46" s="52">
        <v>1955250</v>
      </c>
      <c r="AD46" s="52"/>
      <c r="AE46" s="52"/>
      <c r="AG46" s="52">
        <f t="shared" si="0"/>
        <v>0</v>
      </c>
      <c r="AH46" s="52">
        <f>MIN($AA46*12,$AE46-SUM($AG46:AG46)-1000*($AE46&gt;0))</f>
        <v>0</v>
      </c>
      <c r="AI46" s="52">
        <f>MIN($AA46*12,$AE46-SUM($AG46:AH46)-1000*($AE46&gt;0))</f>
        <v>0</v>
      </c>
      <c r="AJ46" s="52">
        <f>MIN($AA46*12,$AE46-SUM($AG46:AI46)-1000*($AE46&gt;0))</f>
        <v>0</v>
      </c>
      <c r="AK46" s="52">
        <f>MIN($AA46*12,$AE46-SUM($AG46:AJ46)-1000*($AE46&gt;0))</f>
        <v>0</v>
      </c>
      <c r="AL46" s="52">
        <f>MIN($AA46*12,$AE46-SUM($AG46:AK46)-1000*($AE46&gt;0))</f>
        <v>0</v>
      </c>
      <c r="AM46" s="52">
        <f>MIN($AA46*12,$AE46-SUM($AG46:AL46)-1000*($AE46&gt;0))</f>
        <v>0</v>
      </c>
      <c r="AN46" s="52">
        <f>MIN($AA46*12,$AE46-SUM($AG46:AM46)-1000*($AE46&gt;0))</f>
        <v>0</v>
      </c>
      <c r="AO46" s="52">
        <f>MIN($AA46*12,$AE46-SUM($AG46:AN46)-1000*($AE46&gt;0))</f>
        <v>0</v>
      </c>
    </row>
    <row r="47" spans="2:41" ht="12.75" hidden="1" customHeight="1" outlineLevel="2">
      <c r="B47" s="53" t="s">
        <v>1419</v>
      </c>
      <c r="C47" s="53" t="s">
        <v>1367</v>
      </c>
      <c r="D47" s="53" t="s">
        <v>1367</v>
      </c>
      <c r="E47" s="53" t="s">
        <v>1368</v>
      </c>
      <c r="F47" s="53" t="s">
        <v>1419</v>
      </c>
      <c r="G47" s="53" t="s">
        <v>1457</v>
      </c>
      <c r="H47" s="53" t="s">
        <v>1450</v>
      </c>
      <c r="I47" s="53"/>
      <c r="J47" s="53" t="s">
        <v>1422</v>
      </c>
      <c r="K47" s="52">
        <v>2133000</v>
      </c>
      <c r="L47" s="52">
        <v>177750</v>
      </c>
      <c r="M47" s="52">
        <v>0</v>
      </c>
      <c r="N47" s="52">
        <v>2133000</v>
      </c>
      <c r="O47" s="52">
        <v>177750</v>
      </c>
      <c r="P47" s="52">
        <v>0</v>
      </c>
      <c r="Q47" s="52">
        <v>0</v>
      </c>
      <c r="R47" s="52">
        <v>0</v>
      </c>
      <c r="S47" s="52">
        <v>0</v>
      </c>
      <c r="T47" s="52">
        <v>0</v>
      </c>
      <c r="U47" s="52">
        <v>0</v>
      </c>
      <c r="V47" s="52">
        <v>0</v>
      </c>
      <c r="W47" s="52">
        <v>0</v>
      </c>
      <c r="X47" s="52">
        <v>0</v>
      </c>
      <c r="Y47" s="52">
        <v>0</v>
      </c>
      <c r="Z47" s="49">
        <v>0</v>
      </c>
      <c r="AA47" s="50">
        <v>0</v>
      </c>
      <c r="AB47" s="51">
        <v>0</v>
      </c>
      <c r="AC47" s="52">
        <v>1955250</v>
      </c>
      <c r="AD47" s="52"/>
      <c r="AE47" s="52"/>
      <c r="AG47" s="52">
        <f t="shared" si="0"/>
        <v>0</v>
      </c>
      <c r="AH47" s="52">
        <f>MIN($AA47*12,$AE47-SUM($AG47:AG47)-1000*($AE47&gt;0))</f>
        <v>0</v>
      </c>
      <c r="AI47" s="52">
        <f>MIN($AA47*12,$AE47-SUM($AG47:AH47)-1000*($AE47&gt;0))</f>
        <v>0</v>
      </c>
      <c r="AJ47" s="52">
        <f>MIN($AA47*12,$AE47-SUM($AG47:AI47)-1000*($AE47&gt;0))</f>
        <v>0</v>
      </c>
      <c r="AK47" s="52">
        <f>MIN($AA47*12,$AE47-SUM($AG47:AJ47)-1000*($AE47&gt;0))</f>
        <v>0</v>
      </c>
      <c r="AL47" s="52">
        <f>MIN($AA47*12,$AE47-SUM($AG47:AK47)-1000*($AE47&gt;0))</f>
        <v>0</v>
      </c>
      <c r="AM47" s="52">
        <f>MIN($AA47*12,$AE47-SUM($AG47:AL47)-1000*($AE47&gt;0))</f>
        <v>0</v>
      </c>
      <c r="AN47" s="52">
        <f>MIN($AA47*12,$AE47-SUM($AG47:AM47)-1000*($AE47&gt;0))</f>
        <v>0</v>
      </c>
      <c r="AO47" s="52">
        <f>MIN($AA47*12,$AE47-SUM($AG47:AN47)-1000*($AE47&gt;0))</f>
        <v>0</v>
      </c>
    </row>
    <row r="48" spans="2:41" ht="12.75" hidden="1" customHeight="1" outlineLevel="2">
      <c r="B48" s="53" t="s">
        <v>1419</v>
      </c>
      <c r="C48" s="53" t="s">
        <v>1367</v>
      </c>
      <c r="D48" s="53" t="s">
        <v>1367</v>
      </c>
      <c r="E48" s="53" t="s">
        <v>1368</v>
      </c>
      <c r="F48" s="53" t="s">
        <v>1419</v>
      </c>
      <c r="G48" s="53" t="s">
        <v>1458</v>
      </c>
      <c r="H48" s="53" t="s">
        <v>1459</v>
      </c>
      <c r="I48" s="53"/>
      <c r="J48" s="53" t="s">
        <v>1422</v>
      </c>
      <c r="K48" s="52">
        <v>4501333.3333000001</v>
      </c>
      <c r="L48" s="52">
        <v>375111</v>
      </c>
      <c r="M48" s="52">
        <v>0</v>
      </c>
      <c r="N48" s="52">
        <v>4501333.3333000001</v>
      </c>
      <c r="O48" s="52">
        <v>375111</v>
      </c>
      <c r="P48" s="52">
        <v>0</v>
      </c>
      <c r="Q48" s="52">
        <v>0</v>
      </c>
      <c r="R48" s="52">
        <v>0</v>
      </c>
      <c r="S48" s="52">
        <v>0</v>
      </c>
      <c r="T48" s="52">
        <v>0</v>
      </c>
      <c r="U48" s="52">
        <v>0</v>
      </c>
      <c r="V48" s="52">
        <v>0</v>
      </c>
      <c r="W48" s="52">
        <v>0</v>
      </c>
      <c r="X48" s="52">
        <v>0</v>
      </c>
      <c r="Y48" s="52">
        <v>0</v>
      </c>
      <c r="Z48" s="49">
        <v>0</v>
      </c>
      <c r="AA48" s="50">
        <v>0</v>
      </c>
      <c r="AB48" s="51">
        <v>0</v>
      </c>
      <c r="AC48" s="52">
        <v>4126222</v>
      </c>
      <c r="AD48" s="52"/>
      <c r="AE48" s="52"/>
      <c r="AG48" s="52">
        <f t="shared" si="0"/>
        <v>0</v>
      </c>
      <c r="AH48" s="52">
        <f>MIN($AA48*12,$AE48-SUM($AG48:AG48)-1000*($AE48&gt;0))</f>
        <v>0</v>
      </c>
      <c r="AI48" s="52">
        <f>MIN($AA48*12,$AE48-SUM($AG48:AH48)-1000*($AE48&gt;0))</f>
        <v>0</v>
      </c>
      <c r="AJ48" s="52">
        <f>MIN($AA48*12,$AE48-SUM($AG48:AI48)-1000*($AE48&gt;0))</f>
        <v>0</v>
      </c>
      <c r="AK48" s="52">
        <f>MIN($AA48*12,$AE48-SUM($AG48:AJ48)-1000*($AE48&gt;0))</f>
        <v>0</v>
      </c>
      <c r="AL48" s="52">
        <f>MIN($AA48*12,$AE48-SUM($AG48:AK48)-1000*($AE48&gt;0))</f>
        <v>0</v>
      </c>
      <c r="AM48" s="52">
        <f>MIN($AA48*12,$AE48-SUM($AG48:AL48)-1000*($AE48&gt;0))</f>
        <v>0</v>
      </c>
      <c r="AN48" s="52">
        <f>MIN($AA48*12,$AE48-SUM($AG48:AM48)-1000*($AE48&gt;0))</f>
        <v>0</v>
      </c>
      <c r="AO48" s="52">
        <f>MIN($AA48*12,$AE48-SUM($AG48:AN48)-1000*($AE48&gt;0))</f>
        <v>0</v>
      </c>
    </row>
    <row r="49" spans="2:41" ht="12.75" hidden="1" customHeight="1" outlineLevel="2">
      <c r="B49" s="53" t="s">
        <v>1419</v>
      </c>
      <c r="C49" s="53" t="s">
        <v>1367</v>
      </c>
      <c r="D49" s="53" t="s">
        <v>1367</v>
      </c>
      <c r="E49" s="53" t="s">
        <v>1368</v>
      </c>
      <c r="F49" s="53" t="s">
        <v>1419</v>
      </c>
      <c r="G49" s="53" t="s">
        <v>1460</v>
      </c>
      <c r="H49" s="53" t="s">
        <v>1459</v>
      </c>
      <c r="I49" s="53"/>
      <c r="J49" s="53" t="s">
        <v>1422</v>
      </c>
      <c r="K49" s="52">
        <v>4501333.3333000001</v>
      </c>
      <c r="L49" s="52">
        <v>375111</v>
      </c>
      <c r="M49" s="52">
        <v>0</v>
      </c>
      <c r="N49" s="52">
        <v>4501333.3333000001</v>
      </c>
      <c r="O49" s="52">
        <v>375111</v>
      </c>
      <c r="P49" s="52">
        <v>0</v>
      </c>
      <c r="Q49" s="52">
        <v>0</v>
      </c>
      <c r="R49" s="52">
        <v>0</v>
      </c>
      <c r="S49" s="52">
        <v>0</v>
      </c>
      <c r="T49" s="52">
        <v>0</v>
      </c>
      <c r="U49" s="52">
        <v>0</v>
      </c>
      <c r="V49" s="52">
        <v>0</v>
      </c>
      <c r="W49" s="52">
        <v>0</v>
      </c>
      <c r="X49" s="52">
        <v>0</v>
      </c>
      <c r="Y49" s="52">
        <v>0</v>
      </c>
      <c r="Z49" s="49">
        <v>0</v>
      </c>
      <c r="AA49" s="50">
        <v>0</v>
      </c>
      <c r="AB49" s="51">
        <v>0</v>
      </c>
      <c r="AC49" s="52">
        <v>4126222</v>
      </c>
      <c r="AD49" s="52"/>
      <c r="AE49" s="52"/>
      <c r="AG49" s="52">
        <f t="shared" si="0"/>
        <v>0</v>
      </c>
      <c r="AH49" s="52">
        <f>MIN($AA49*12,$AE49-SUM($AG49:AG49)-1000*($AE49&gt;0))</f>
        <v>0</v>
      </c>
      <c r="AI49" s="52">
        <f>MIN($AA49*12,$AE49-SUM($AG49:AH49)-1000*($AE49&gt;0))</f>
        <v>0</v>
      </c>
      <c r="AJ49" s="52">
        <f>MIN($AA49*12,$AE49-SUM($AG49:AI49)-1000*($AE49&gt;0))</f>
        <v>0</v>
      </c>
      <c r="AK49" s="52">
        <f>MIN($AA49*12,$AE49-SUM($AG49:AJ49)-1000*($AE49&gt;0))</f>
        <v>0</v>
      </c>
      <c r="AL49" s="52">
        <f>MIN($AA49*12,$AE49-SUM($AG49:AK49)-1000*($AE49&gt;0))</f>
        <v>0</v>
      </c>
      <c r="AM49" s="52">
        <f>MIN($AA49*12,$AE49-SUM($AG49:AL49)-1000*($AE49&gt;0))</f>
        <v>0</v>
      </c>
      <c r="AN49" s="52">
        <f>MIN($AA49*12,$AE49-SUM($AG49:AM49)-1000*($AE49&gt;0))</f>
        <v>0</v>
      </c>
      <c r="AO49" s="52">
        <f>MIN($AA49*12,$AE49-SUM($AG49:AN49)-1000*($AE49&gt;0))</f>
        <v>0</v>
      </c>
    </row>
    <row r="50" spans="2:41" ht="12.75" hidden="1" customHeight="1" outlineLevel="2">
      <c r="B50" s="53" t="s">
        <v>1419</v>
      </c>
      <c r="C50" s="53" t="s">
        <v>1367</v>
      </c>
      <c r="D50" s="53" t="s">
        <v>1367</v>
      </c>
      <c r="E50" s="53" t="s">
        <v>1368</v>
      </c>
      <c r="F50" s="53" t="s">
        <v>1419</v>
      </c>
      <c r="G50" s="53" t="s">
        <v>1461</v>
      </c>
      <c r="H50" s="53" t="s">
        <v>1462</v>
      </c>
      <c r="I50" s="53"/>
      <c r="J50" s="53" t="s">
        <v>1422</v>
      </c>
      <c r="K50" s="52">
        <v>5064000</v>
      </c>
      <c r="L50" s="52">
        <v>422000</v>
      </c>
      <c r="M50" s="52">
        <v>0</v>
      </c>
      <c r="N50" s="52">
        <v>5064000</v>
      </c>
      <c r="O50" s="52">
        <v>422000</v>
      </c>
      <c r="P50" s="52">
        <v>0</v>
      </c>
      <c r="Q50" s="52">
        <v>0</v>
      </c>
      <c r="R50" s="52">
        <v>0</v>
      </c>
      <c r="S50" s="52">
        <v>0</v>
      </c>
      <c r="T50" s="52">
        <v>0</v>
      </c>
      <c r="U50" s="52">
        <v>0</v>
      </c>
      <c r="V50" s="52">
        <v>0</v>
      </c>
      <c r="W50" s="52">
        <v>0</v>
      </c>
      <c r="X50" s="52">
        <v>0</v>
      </c>
      <c r="Y50" s="52">
        <v>0</v>
      </c>
      <c r="Z50" s="49">
        <v>0</v>
      </c>
      <c r="AA50" s="50">
        <v>0</v>
      </c>
      <c r="AB50" s="51">
        <v>0</v>
      </c>
      <c r="AC50" s="52">
        <v>4642000</v>
      </c>
      <c r="AD50" s="52"/>
      <c r="AE50" s="52"/>
      <c r="AG50" s="52">
        <f t="shared" si="0"/>
        <v>0</v>
      </c>
      <c r="AH50" s="52">
        <f>MIN($AA50*12,$AE50-SUM($AG50:AG50)-1000*($AE50&gt;0))</f>
        <v>0</v>
      </c>
      <c r="AI50" s="52">
        <f>MIN($AA50*12,$AE50-SUM($AG50:AH50)-1000*($AE50&gt;0))</f>
        <v>0</v>
      </c>
      <c r="AJ50" s="52">
        <f>MIN($AA50*12,$AE50-SUM($AG50:AI50)-1000*($AE50&gt;0))</f>
        <v>0</v>
      </c>
      <c r="AK50" s="52">
        <f>MIN($AA50*12,$AE50-SUM($AG50:AJ50)-1000*($AE50&gt;0))</f>
        <v>0</v>
      </c>
      <c r="AL50" s="52">
        <f>MIN($AA50*12,$AE50-SUM($AG50:AK50)-1000*($AE50&gt;0))</f>
        <v>0</v>
      </c>
      <c r="AM50" s="52">
        <f>MIN($AA50*12,$AE50-SUM($AG50:AL50)-1000*($AE50&gt;0))</f>
        <v>0</v>
      </c>
      <c r="AN50" s="52">
        <f>MIN($AA50*12,$AE50-SUM($AG50:AM50)-1000*($AE50&gt;0))</f>
        <v>0</v>
      </c>
      <c r="AO50" s="52">
        <f>MIN($AA50*12,$AE50-SUM($AG50:AN50)-1000*($AE50&gt;0))</f>
        <v>0</v>
      </c>
    </row>
    <row r="51" spans="2:41" ht="12.75" hidden="1" customHeight="1" outlineLevel="2">
      <c r="B51" s="53" t="s">
        <v>1419</v>
      </c>
      <c r="C51" s="53" t="s">
        <v>1367</v>
      </c>
      <c r="D51" s="53" t="s">
        <v>1367</v>
      </c>
      <c r="E51" s="53" t="s">
        <v>1368</v>
      </c>
      <c r="F51" s="53" t="s">
        <v>1419</v>
      </c>
      <c r="G51" s="53" t="s">
        <v>1463</v>
      </c>
      <c r="H51" s="53" t="s">
        <v>1464</v>
      </c>
      <c r="I51" s="53"/>
      <c r="J51" s="53" t="s">
        <v>1422</v>
      </c>
      <c r="K51" s="52">
        <v>5064000</v>
      </c>
      <c r="L51" s="52">
        <v>422000</v>
      </c>
      <c r="M51" s="52">
        <v>0</v>
      </c>
      <c r="N51" s="52">
        <v>5064000</v>
      </c>
      <c r="O51" s="52">
        <v>422000</v>
      </c>
      <c r="P51" s="52">
        <v>0</v>
      </c>
      <c r="Q51" s="52">
        <v>0</v>
      </c>
      <c r="R51" s="52">
        <v>0</v>
      </c>
      <c r="S51" s="52">
        <v>0</v>
      </c>
      <c r="T51" s="52">
        <v>0</v>
      </c>
      <c r="U51" s="52">
        <v>0</v>
      </c>
      <c r="V51" s="52">
        <v>0</v>
      </c>
      <c r="W51" s="52">
        <v>0</v>
      </c>
      <c r="X51" s="52">
        <v>0</v>
      </c>
      <c r="Y51" s="52">
        <v>0</v>
      </c>
      <c r="Z51" s="49">
        <v>0</v>
      </c>
      <c r="AA51" s="50">
        <v>0</v>
      </c>
      <c r="AB51" s="51">
        <v>0</v>
      </c>
      <c r="AC51" s="52">
        <v>4642000</v>
      </c>
      <c r="AD51" s="52"/>
      <c r="AE51" s="52"/>
      <c r="AG51" s="52">
        <f t="shared" si="0"/>
        <v>0</v>
      </c>
      <c r="AH51" s="52">
        <f>MIN($AA51*12,$AE51-SUM($AG51:AG51)-1000*($AE51&gt;0))</f>
        <v>0</v>
      </c>
      <c r="AI51" s="52">
        <f>MIN($AA51*12,$AE51-SUM($AG51:AH51)-1000*($AE51&gt;0))</f>
        <v>0</v>
      </c>
      <c r="AJ51" s="52">
        <f>MIN($AA51*12,$AE51-SUM($AG51:AI51)-1000*($AE51&gt;0))</f>
        <v>0</v>
      </c>
      <c r="AK51" s="52">
        <f>MIN($AA51*12,$AE51-SUM($AG51:AJ51)-1000*($AE51&gt;0))</f>
        <v>0</v>
      </c>
      <c r="AL51" s="52">
        <f>MIN($AA51*12,$AE51-SUM($AG51:AK51)-1000*($AE51&gt;0))</f>
        <v>0</v>
      </c>
      <c r="AM51" s="52">
        <f>MIN($AA51*12,$AE51-SUM($AG51:AL51)-1000*($AE51&gt;0))</f>
        <v>0</v>
      </c>
      <c r="AN51" s="52">
        <f>MIN($AA51*12,$AE51-SUM($AG51:AM51)-1000*($AE51&gt;0))</f>
        <v>0</v>
      </c>
      <c r="AO51" s="52">
        <f>MIN($AA51*12,$AE51-SUM($AG51:AN51)-1000*($AE51&gt;0))</f>
        <v>0</v>
      </c>
    </row>
    <row r="52" spans="2:41" ht="12.75" hidden="1" customHeight="1" outlineLevel="2">
      <c r="B52" s="53" t="s">
        <v>1419</v>
      </c>
      <c r="C52" s="53" t="s">
        <v>1367</v>
      </c>
      <c r="D52" s="53" t="s">
        <v>1367</v>
      </c>
      <c r="E52" s="53" t="s">
        <v>1368</v>
      </c>
      <c r="F52" s="53" t="s">
        <v>1419</v>
      </c>
      <c r="G52" s="53" t="s">
        <v>1465</v>
      </c>
      <c r="H52" s="53" t="s">
        <v>1432</v>
      </c>
      <c r="I52" s="53"/>
      <c r="J52" s="53" t="s">
        <v>1422</v>
      </c>
      <c r="K52" s="52">
        <v>2622666.6666000001</v>
      </c>
      <c r="L52" s="52">
        <v>874222</v>
      </c>
      <c r="M52" s="52">
        <v>0</v>
      </c>
      <c r="N52" s="52">
        <v>2622666.6666000001</v>
      </c>
      <c r="O52" s="52">
        <v>874222</v>
      </c>
      <c r="P52" s="52">
        <v>0</v>
      </c>
      <c r="Q52" s="52">
        <v>0</v>
      </c>
      <c r="R52" s="52">
        <v>0</v>
      </c>
      <c r="S52" s="52">
        <v>0</v>
      </c>
      <c r="T52" s="52">
        <v>0</v>
      </c>
      <c r="U52" s="52">
        <v>0</v>
      </c>
      <c r="V52" s="52">
        <v>0</v>
      </c>
      <c r="W52" s="52">
        <v>0</v>
      </c>
      <c r="X52" s="52">
        <v>0</v>
      </c>
      <c r="Y52" s="52">
        <v>0</v>
      </c>
      <c r="Z52" s="49">
        <v>0</v>
      </c>
      <c r="AA52" s="50">
        <v>0</v>
      </c>
      <c r="AB52" s="51">
        <v>0</v>
      </c>
      <c r="AC52" s="52">
        <v>1748444.6666000001</v>
      </c>
      <c r="AD52" s="52"/>
      <c r="AE52" s="52"/>
      <c r="AG52" s="52">
        <f t="shared" si="0"/>
        <v>0</v>
      </c>
      <c r="AH52" s="52">
        <f>MIN($AA52*12,$AE52-SUM($AG52:AG52)-1000*($AE52&gt;0))</f>
        <v>0</v>
      </c>
      <c r="AI52" s="52">
        <f>MIN($AA52*12,$AE52-SUM($AG52:AH52)-1000*($AE52&gt;0))</f>
        <v>0</v>
      </c>
      <c r="AJ52" s="52">
        <f>MIN($AA52*12,$AE52-SUM($AG52:AI52)-1000*($AE52&gt;0))</f>
        <v>0</v>
      </c>
      <c r="AK52" s="52">
        <f>MIN($AA52*12,$AE52-SUM($AG52:AJ52)-1000*($AE52&gt;0))</f>
        <v>0</v>
      </c>
      <c r="AL52" s="52">
        <f>MIN($AA52*12,$AE52-SUM($AG52:AK52)-1000*($AE52&gt;0))</f>
        <v>0</v>
      </c>
      <c r="AM52" s="52">
        <f>MIN($AA52*12,$AE52-SUM($AG52:AL52)-1000*($AE52&gt;0))</f>
        <v>0</v>
      </c>
      <c r="AN52" s="52">
        <f>MIN($AA52*12,$AE52-SUM($AG52:AM52)-1000*($AE52&gt;0))</f>
        <v>0</v>
      </c>
      <c r="AO52" s="52">
        <f>MIN($AA52*12,$AE52-SUM($AG52:AN52)-1000*($AE52&gt;0))</f>
        <v>0</v>
      </c>
    </row>
    <row r="53" spans="2:41" ht="12.75" hidden="1" customHeight="1" outlineLevel="2">
      <c r="B53" s="53" t="s">
        <v>1419</v>
      </c>
      <c r="C53" s="53" t="s">
        <v>1367</v>
      </c>
      <c r="D53" s="53" t="s">
        <v>1367</v>
      </c>
      <c r="E53" s="53" t="s">
        <v>1368</v>
      </c>
      <c r="F53" s="53" t="s">
        <v>1419</v>
      </c>
      <c r="G53" s="53" t="s">
        <v>1466</v>
      </c>
      <c r="H53" s="53" t="s">
        <v>1432</v>
      </c>
      <c r="I53" s="53"/>
      <c r="J53" s="53" t="s">
        <v>1422</v>
      </c>
      <c r="K53" s="52">
        <v>2622666.6666000001</v>
      </c>
      <c r="L53" s="52">
        <v>874222</v>
      </c>
      <c r="M53" s="52">
        <v>0</v>
      </c>
      <c r="N53" s="52">
        <v>2622666.6666000001</v>
      </c>
      <c r="O53" s="52">
        <v>874222</v>
      </c>
      <c r="P53" s="52">
        <v>0</v>
      </c>
      <c r="Q53" s="52">
        <v>0</v>
      </c>
      <c r="R53" s="52">
        <v>0</v>
      </c>
      <c r="S53" s="52">
        <v>0</v>
      </c>
      <c r="T53" s="52">
        <v>0</v>
      </c>
      <c r="U53" s="52">
        <v>0</v>
      </c>
      <c r="V53" s="52">
        <v>0</v>
      </c>
      <c r="W53" s="52">
        <v>0</v>
      </c>
      <c r="X53" s="52">
        <v>0</v>
      </c>
      <c r="Y53" s="52">
        <v>0</v>
      </c>
      <c r="Z53" s="49">
        <v>0</v>
      </c>
      <c r="AA53" s="50">
        <v>0</v>
      </c>
      <c r="AB53" s="51">
        <v>0</v>
      </c>
      <c r="AC53" s="52">
        <v>1748444.6666000001</v>
      </c>
      <c r="AD53" s="52"/>
      <c r="AE53" s="52"/>
      <c r="AG53" s="52">
        <f t="shared" si="0"/>
        <v>0</v>
      </c>
      <c r="AH53" s="52">
        <f>MIN($AA53*12,$AE53-SUM($AG53:AG53)-1000*($AE53&gt;0))</f>
        <v>0</v>
      </c>
      <c r="AI53" s="52">
        <f>MIN($AA53*12,$AE53-SUM($AG53:AH53)-1000*($AE53&gt;0))</f>
        <v>0</v>
      </c>
      <c r="AJ53" s="52">
        <f>MIN($AA53*12,$AE53-SUM($AG53:AI53)-1000*($AE53&gt;0))</f>
        <v>0</v>
      </c>
      <c r="AK53" s="52">
        <f>MIN($AA53*12,$AE53-SUM($AG53:AJ53)-1000*($AE53&gt;0))</f>
        <v>0</v>
      </c>
      <c r="AL53" s="52">
        <f>MIN($AA53*12,$AE53-SUM($AG53:AK53)-1000*($AE53&gt;0))</f>
        <v>0</v>
      </c>
      <c r="AM53" s="52">
        <f>MIN($AA53*12,$AE53-SUM($AG53:AL53)-1000*($AE53&gt;0))</f>
        <v>0</v>
      </c>
      <c r="AN53" s="52">
        <f>MIN($AA53*12,$AE53-SUM($AG53:AM53)-1000*($AE53&gt;0))</f>
        <v>0</v>
      </c>
      <c r="AO53" s="52">
        <f>MIN($AA53*12,$AE53-SUM($AG53:AN53)-1000*($AE53&gt;0))</f>
        <v>0</v>
      </c>
    </row>
    <row r="54" spans="2:41" ht="12.75" hidden="1" customHeight="1" outlineLevel="2">
      <c r="B54" s="53" t="s">
        <v>1419</v>
      </c>
      <c r="C54" s="53" t="s">
        <v>1367</v>
      </c>
      <c r="D54" s="53" t="s">
        <v>1367</v>
      </c>
      <c r="E54" s="53" t="s">
        <v>1368</v>
      </c>
      <c r="F54" s="53" t="s">
        <v>1419</v>
      </c>
      <c r="G54" s="53" t="s">
        <v>1467</v>
      </c>
      <c r="H54" s="53" t="s">
        <v>1432</v>
      </c>
      <c r="I54" s="53"/>
      <c r="J54" s="53" t="s">
        <v>1422</v>
      </c>
      <c r="K54" s="52">
        <v>2622666.6666000001</v>
      </c>
      <c r="L54" s="52">
        <v>874222</v>
      </c>
      <c r="M54" s="52">
        <v>0</v>
      </c>
      <c r="N54" s="52">
        <v>2622666.6666000001</v>
      </c>
      <c r="O54" s="52">
        <v>874222</v>
      </c>
      <c r="P54" s="52">
        <v>0</v>
      </c>
      <c r="Q54" s="52">
        <v>0</v>
      </c>
      <c r="R54" s="52">
        <v>0</v>
      </c>
      <c r="S54" s="52">
        <v>0</v>
      </c>
      <c r="T54" s="52">
        <v>0</v>
      </c>
      <c r="U54" s="52">
        <v>0</v>
      </c>
      <c r="V54" s="52">
        <v>0</v>
      </c>
      <c r="W54" s="52">
        <v>0</v>
      </c>
      <c r="X54" s="52">
        <v>0</v>
      </c>
      <c r="Y54" s="52">
        <v>0</v>
      </c>
      <c r="Z54" s="49">
        <v>0</v>
      </c>
      <c r="AA54" s="50">
        <v>0</v>
      </c>
      <c r="AB54" s="51">
        <v>0</v>
      </c>
      <c r="AC54" s="52">
        <v>1748444.6666000001</v>
      </c>
      <c r="AD54" s="52"/>
      <c r="AE54" s="52"/>
      <c r="AG54" s="52">
        <f t="shared" si="0"/>
        <v>0</v>
      </c>
      <c r="AH54" s="52">
        <f>MIN($AA54*12,$AE54-SUM($AG54:AG54)-1000*($AE54&gt;0))</f>
        <v>0</v>
      </c>
      <c r="AI54" s="52">
        <f>MIN($AA54*12,$AE54-SUM($AG54:AH54)-1000*($AE54&gt;0))</f>
        <v>0</v>
      </c>
      <c r="AJ54" s="52">
        <f>MIN($AA54*12,$AE54-SUM($AG54:AI54)-1000*($AE54&gt;0))</f>
        <v>0</v>
      </c>
      <c r="AK54" s="52">
        <f>MIN($AA54*12,$AE54-SUM($AG54:AJ54)-1000*($AE54&gt;0))</f>
        <v>0</v>
      </c>
      <c r="AL54" s="52">
        <f>MIN($AA54*12,$AE54-SUM($AG54:AK54)-1000*($AE54&gt;0))</f>
        <v>0</v>
      </c>
      <c r="AM54" s="52">
        <f>MIN($AA54*12,$AE54-SUM($AG54:AL54)-1000*($AE54&gt;0))</f>
        <v>0</v>
      </c>
      <c r="AN54" s="52">
        <f>MIN($AA54*12,$AE54-SUM($AG54:AM54)-1000*($AE54&gt;0))</f>
        <v>0</v>
      </c>
      <c r="AO54" s="52">
        <f>MIN($AA54*12,$AE54-SUM($AG54:AN54)-1000*($AE54&gt;0))</f>
        <v>0</v>
      </c>
    </row>
    <row r="55" spans="2:41" ht="12.75" hidden="1" customHeight="1" outlineLevel="2">
      <c r="B55" s="53" t="s">
        <v>1419</v>
      </c>
      <c r="C55" s="53" t="s">
        <v>1367</v>
      </c>
      <c r="D55" s="53" t="s">
        <v>1367</v>
      </c>
      <c r="E55" s="53" t="s">
        <v>1368</v>
      </c>
      <c r="F55" s="53" t="s">
        <v>1419</v>
      </c>
      <c r="G55" s="53" t="s">
        <v>1468</v>
      </c>
      <c r="H55" s="53" t="s">
        <v>1432</v>
      </c>
      <c r="I55" s="53"/>
      <c r="J55" s="53" t="s">
        <v>1422</v>
      </c>
      <c r="K55" s="52">
        <v>2887517.2412999999</v>
      </c>
      <c r="L55" s="52">
        <v>962506</v>
      </c>
      <c r="M55" s="52">
        <v>0</v>
      </c>
      <c r="N55" s="52">
        <v>2887517.2412999999</v>
      </c>
      <c r="O55" s="52">
        <v>962506</v>
      </c>
      <c r="P55" s="52">
        <v>0</v>
      </c>
      <c r="Q55" s="52">
        <v>0</v>
      </c>
      <c r="R55" s="52">
        <v>0</v>
      </c>
      <c r="S55" s="52">
        <v>0</v>
      </c>
      <c r="T55" s="52">
        <v>0</v>
      </c>
      <c r="U55" s="52">
        <v>0</v>
      </c>
      <c r="V55" s="52">
        <v>0</v>
      </c>
      <c r="W55" s="52">
        <v>0</v>
      </c>
      <c r="X55" s="52">
        <v>0</v>
      </c>
      <c r="Y55" s="52">
        <v>0</v>
      </c>
      <c r="Z55" s="49">
        <v>0</v>
      </c>
      <c r="AA55" s="50">
        <v>0</v>
      </c>
      <c r="AB55" s="51">
        <v>0</v>
      </c>
      <c r="AC55" s="52">
        <v>1925011.2413000001</v>
      </c>
      <c r="AD55" s="52"/>
      <c r="AE55" s="52"/>
      <c r="AG55" s="52">
        <f t="shared" si="0"/>
        <v>0</v>
      </c>
      <c r="AH55" s="52">
        <f>MIN($AA55*12,$AE55-SUM($AG55:AG55)-1000*($AE55&gt;0))</f>
        <v>0</v>
      </c>
      <c r="AI55" s="52">
        <f>MIN($AA55*12,$AE55-SUM($AG55:AH55)-1000*($AE55&gt;0))</f>
        <v>0</v>
      </c>
      <c r="AJ55" s="52">
        <f>MIN($AA55*12,$AE55-SUM($AG55:AI55)-1000*($AE55&gt;0))</f>
        <v>0</v>
      </c>
      <c r="AK55" s="52">
        <f>MIN($AA55*12,$AE55-SUM($AG55:AJ55)-1000*($AE55&gt;0))</f>
        <v>0</v>
      </c>
      <c r="AL55" s="52">
        <f>MIN($AA55*12,$AE55-SUM($AG55:AK55)-1000*($AE55&gt;0))</f>
        <v>0</v>
      </c>
      <c r="AM55" s="52">
        <f>MIN($AA55*12,$AE55-SUM($AG55:AL55)-1000*($AE55&gt;0))</f>
        <v>0</v>
      </c>
      <c r="AN55" s="52">
        <f>MIN($AA55*12,$AE55-SUM($AG55:AM55)-1000*($AE55&gt;0))</f>
        <v>0</v>
      </c>
      <c r="AO55" s="52">
        <f>MIN($AA55*12,$AE55-SUM($AG55:AN55)-1000*($AE55&gt;0))</f>
        <v>0</v>
      </c>
    </row>
    <row r="56" spans="2:41" ht="12.75" hidden="1" customHeight="1" outlineLevel="2">
      <c r="B56" s="53" t="s">
        <v>1419</v>
      </c>
      <c r="C56" s="53" t="s">
        <v>1367</v>
      </c>
      <c r="D56" s="53" t="s">
        <v>1367</v>
      </c>
      <c r="E56" s="53" t="s">
        <v>1368</v>
      </c>
      <c r="F56" s="53" t="s">
        <v>1419</v>
      </c>
      <c r="G56" s="53" t="s">
        <v>1469</v>
      </c>
      <c r="H56" s="53" t="s">
        <v>1432</v>
      </c>
      <c r="I56" s="53"/>
      <c r="J56" s="53" t="s">
        <v>1422</v>
      </c>
      <c r="K56" s="52">
        <v>2887517.2412999999</v>
      </c>
      <c r="L56" s="52">
        <v>962506</v>
      </c>
      <c r="M56" s="52">
        <v>0</v>
      </c>
      <c r="N56" s="52">
        <v>2887517.2412999999</v>
      </c>
      <c r="O56" s="52">
        <v>962506</v>
      </c>
      <c r="P56" s="52">
        <v>0</v>
      </c>
      <c r="Q56" s="52">
        <v>0</v>
      </c>
      <c r="R56" s="52">
        <v>0</v>
      </c>
      <c r="S56" s="52">
        <v>0</v>
      </c>
      <c r="T56" s="52">
        <v>0</v>
      </c>
      <c r="U56" s="52">
        <v>0</v>
      </c>
      <c r="V56" s="52">
        <v>0</v>
      </c>
      <c r="W56" s="52">
        <v>0</v>
      </c>
      <c r="X56" s="52">
        <v>0</v>
      </c>
      <c r="Y56" s="52">
        <v>0</v>
      </c>
      <c r="Z56" s="49">
        <v>0</v>
      </c>
      <c r="AA56" s="50">
        <v>0</v>
      </c>
      <c r="AB56" s="51">
        <v>0</v>
      </c>
      <c r="AC56" s="52">
        <v>1925011.2413000001</v>
      </c>
      <c r="AD56" s="52"/>
      <c r="AE56" s="52"/>
      <c r="AG56" s="52">
        <f t="shared" si="0"/>
        <v>0</v>
      </c>
      <c r="AH56" s="52">
        <f>MIN($AA56*12,$AE56-SUM($AG56:AG56)-1000*($AE56&gt;0))</f>
        <v>0</v>
      </c>
      <c r="AI56" s="52">
        <f>MIN($AA56*12,$AE56-SUM($AG56:AH56)-1000*($AE56&gt;0))</f>
        <v>0</v>
      </c>
      <c r="AJ56" s="52">
        <f>MIN($AA56*12,$AE56-SUM($AG56:AI56)-1000*($AE56&gt;0))</f>
        <v>0</v>
      </c>
      <c r="AK56" s="52">
        <f>MIN($AA56*12,$AE56-SUM($AG56:AJ56)-1000*($AE56&gt;0))</f>
        <v>0</v>
      </c>
      <c r="AL56" s="52">
        <f>MIN($AA56*12,$AE56-SUM($AG56:AK56)-1000*($AE56&gt;0))</f>
        <v>0</v>
      </c>
      <c r="AM56" s="52">
        <f>MIN($AA56*12,$AE56-SUM($AG56:AL56)-1000*($AE56&gt;0))</f>
        <v>0</v>
      </c>
      <c r="AN56" s="52">
        <f>MIN($AA56*12,$AE56-SUM($AG56:AM56)-1000*($AE56&gt;0))</f>
        <v>0</v>
      </c>
      <c r="AO56" s="52">
        <f>MIN($AA56*12,$AE56-SUM($AG56:AN56)-1000*($AE56&gt;0))</f>
        <v>0</v>
      </c>
    </row>
    <row r="57" spans="2:41" ht="12.75" hidden="1" customHeight="1" outlineLevel="2">
      <c r="B57" s="53" t="s">
        <v>1419</v>
      </c>
      <c r="C57" s="53" t="s">
        <v>1367</v>
      </c>
      <c r="D57" s="53" t="s">
        <v>1367</v>
      </c>
      <c r="E57" s="53" t="s">
        <v>1368</v>
      </c>
      <c r="F57" s="53" t="s">
        <v>1419</v>
      </c>
      <c r="G57" s="53" t="s">
        <v>1470</v>
      </c>
      <c r="H57" s="53" t="s">
        <v>1432</v>
      </c>
      <c r="I57" s="53"/>
      <c r="J57" s="53" t="s">
        <v>1422</v>
      </c>
      <c r="K57" s="52">
        <v>2887517.2412999999</v>
      </c>
      <c r="L57" s="52">
        <v>962506</v>
      </c>
      <c r="M57" s="52">
        <v>0</v>
      </c>
      <c r="N57" s="52">
        <v>2887517.2412999999</v>
      </c>
      <c r="O57" s="52">
        <v>962506</v>
      </c>
      <c r="P57" s="52">
        <v>0</v>
      </c>
      <c r="Q57" s="52">
        <v>0</v>
      </c>
      <c r="R57" s="52">
        <v>0</v>
      </c>
      <c r="S57" s="52">
        <v>0</v>
      </c>
      <c r="T57" s="52">
        <v>0</v>
      </c>
      <c r="U57" s="52">
        <v>0</v>
      </c>
      <c r="V57" s="52">
        <v>0</v>
      </c>
      <c r="W57" s="52">
        <v>0</v>
      </c>
      <c r="X57" s="52">
        <v>0</v>
      </c>
      <c r="Y57" s="52">
        <v>0</v>
      </c>
      <c r="Z57" s="49">
        <v>0</v>
      </c>
      <c r="AA57" s="50">
        <v>0</v>
      </c>
      <c r="AB57" s="51">
        <v>0</v>
      </c>
      <c r="AC57" s="52">
        <v>1925011.2413000001</v>
      </c>
      <c r="AD57" s="52"/>
      <c r="AE57" s="52"/>
      <c r="AG57" s="52">
        <f t="shared" si="0"/>
        <v>0</v>
      </c>
      <c r="AH57" s="52">
        <f>MIN($AA57*12,$AE57-SUM($AG57:AG57)-1000*($AE57&gt;0))</f>
        <v>0</v>
      </c>
      <c r="AI57" s="52">
        <f>MIN($AA57*12,$AE57-SUM($AG57:AH57)-1000*($AE57&gt;0))</f>
        <v>0</v>
      </c>
      <c r="AJ57" s="52">
        <f>MIN($AA57*12,$AE57-SUM($AG57:AI57)-1000*($AE57&gt;0))</f>
        <v>0</v>
      </c>
      <c r="AK57" s="52">
        <f>MIN($AA57*12,$AE57-SUM($AG57:AJ57)-1000*($AE57&gt;0))</f>
        <v>0</v>
      </c>
      <c r="AL57" s="52">
        <f>MIN($AA57*12,$AE57-SUM($AG57:AK57)-1000*($AE57&gt;0))</f>
        <v>0</v>
      </c>
      <c r="AM57" s="52">
        <f>MIN($AA57*12,$AE57-SUM($AG57:AL57)-1000*($AE57&gt;0))</f>
        <v>0</v>
      </c>
      <c r="AN57" s="52">
        <f>MIN($AA57*12,$AE57-SUM($AG57:AM57)-1000*($AE57&gt;0))</f>
        <v>0</v>
      </c>
      <c r="AO57" s="52">
        <f>MIN($AA57*12,$AE57-SUM($AG57:AN57)-1000*($AE57&gt;0))</f>
        <v>0</v>
      </c>
    </row>
    <row r="58" spans="2:41" ht="12.75" hidden="1" customHeight="1" outlineLevel="2">
      <c r="B58" s="53" t="s">
        <v>1419</v>
      </c>
      <c r="C58" s="53" t="s">
        <v>1367</v>
      </c>
      <c r="D58" s="53" t="s">
        <v>1367</v>
      </c>
      <c r="E58" s="53" t="s">
        <v>1368</v>
      </c>
      <c r="F58" s="53" t="s">
        <v>1419</v>
      </c>
      <c r="G58" s="53" t="s">
        <v>1471</v>
      </c>
      <c r="H58" s="53" t="s">
        <v>1432</v>
      </c>
      <c r="I58" s="53"/>
      <c r="J58" s="53" t="s">
        <v>1422</v>
      </c>
      <c r="K58" s="52">
        <v>2887517.2412999999</v>
      </c>
      <c r="L58" s="52">
        <v>240626</v>
      </c>
      <c r="M58" s="52">
        <v>0</v>
      </c>
      <c r="N58" s="52">
        <v>2887517.2412999999</v>
      </c>
      <c r="O58" s="52">
        <v>240626</v>
      </c>
      <c r="P58" s="52">
        <v>0</v>
      </c>
      <c r="Q58" s="52">
        <v>0</v>
      </c>
      <c r="R58" s="52">
        <v>0</v>
      </c>
      <c r="S58" s="52">
        <v>0</v>
      </c>
      <c r="T58" s="52">
        <v>0</v>
      </c>
      <c r="U58" s="52">
        <v>0</v>
      </c>
      <c r="V58" s="52">
        <v>0</v>
      </c>
      <c r="W58" s="52">
        <v>0</v>
      </c>
      <c r="X58" s="52">
        <v>0</v>
      </c>
      <c r="Y58" s="52">
        <v>0</v>
      </c>
      <c r="Z58" s="49">
        <v>0</v>
      </c>
      <c r="AA58" s="50">
        <v>0</v>
      </c>
      <c r="AB58" s="51">
        <v>0</v>
      </c>
      <c r="AC58" s="52">
        <v>2646891</v>
      </c>
      <c r="AD58" s="52"/>
      <c r="AE58" s="52"/>
      <c r="AG58" s="52">
        <f t="shared" si="0"/>
        <v>0</v>
      </c>
      <c r="AH58" s="52">
        <f>MIN($AA58*12,$AE58-SUM($AG58:AG58)-1000*($AE58&gt;0))</f>
        <v>0</v>
      </c>
      <c r="AI58" s="52">
        <f>MIN($AA58*12,$AE58-SUM($AG58:AH58)-1000*($AE58&gt;0))</f>
        <v>0</v>
      </c>
      <c r="AJ58" s="52">
        <f>MIN($AA58*12,$AE58-SUM($AG58:AI58)-1000*($AE58&gt;0))</f>
        <v>0</v>
      </c>
      <c r="AK58" s="52">
        <f>MIN($AA58*12,$AE58-SUM($AG58:AJ58)-1000*($AE58&gt;0))</f>
        <v>0</v>
      </c>
      <c r="AL58" s="52">
        <f>MIN($AA58*12,$AE58-SUM($AG58:AK58)-1000*($AE58&gt;0))</f>
        <v>0</v>
      </c>
      <c r="AM58" s="52">
        <f>MIN($AA58*12,$AE58-SUM($AG58:AL58)-1000*($AE58&gt;0))</f>
        <v>0</v>
      </c>
      <c r="AN58" s="52">
        <f>MIN($AA58*12,$AE58-SUM($AG58:AM58)-1000*($AE58&gt;0))</f>
        <v>0</v>
      </c>
      <c r="AO58" s="52">
        <f>MIN($AA58*12,$AE58-SUM($AG58:AN58)-1000*($AE58&gt;0))</f>
        <v>0</v>
      </c>
    </row>
    <row r="59" spans="2:41" ht="12.75" hidden="1" customHeight="1" outlineLevel="2">
      <c r="B59" s="53" t="s">
        <v>1419</v>
      </c>
      <c r="C59" s="53" t="s">
        <v>1367</v>
      </c>
      <c r="D59" s="53" t="s">
        <v>1367</v>
      </c>
      <c r="E59" s="53" t="s">
        <v>1368</v>
      </c>
      <c r="F59" s="53" t="s">
        <v>1419</v>
      </c>
      <c r="G59" s="53" t="s">
        <v>1472</v>
      </c>
      <c r="H59" s="53" t="s">
        <v>1432</v>
      </c>
      <c r="I59" s="53"/>
      <c r="J59" s="53" t="s">
        <v>1422</v>
      </c>
      <c r="K59" s="52">
        <v>2887517.2412999999</v>
      </c>
      <c r="L59" s="52">
        <v>240626</v>
      </c>
      <c r="M59" s="52">
        <v>0</v>
      </c>
      <c r="N59" s="52">
        <v>2887517.2412999999</v>
      </c>
      <c r="O59" s="52">
        <v>240626</v>
      </c>
      <c r="P59" s="52">
        <v>0</v>
      </c>
      <c r="Q59" s="52">
        <v>0</v>
      </c>
      <c r="R59" s="52">
        <v>0</v>
      </c>
      <c r="S59" s="52">
        <v>0</v>
      </c>
      <c r="T59" s="52">
        <v>0</v>
      </c>
      <c r="U59" s="52">
        <v>0</v>
      </c>
      <c r="V59" s="52">
        <v>0</v>
      </c>
      <c r="W59" s="52">
        <v>0</v>
      </c>
      <c r="X59" s="52">
        <v>0</v>
      </c>
      <c r="Y59" s="52">
        <v>0</v>
      </c>
      <c r="Z59" s="49">
        <v>0</v>
      </c>
      <c r="AA59" s="50">
        <v>0</v>
      </c>
      <c r="AB59" s="51">
        <v>0</v>
      </c>
      <c r="AC59" s="52">
        <v>2646891</v>
      </c>
      <c r="AD59" s="52"/>
      <c r="AE59" s="52"/>
      <c r="AG59" s="52">
        <f t="shared" si="0"/>
        <v>0</v>
      </c>
      <c r="AH59" s="52">
        <f>MIN($AA59*12,$AE59-SUM($AG59:AG59)-1000*($AE59&gt;0))</f>
        <v>0</v>
      </c>
      <c r="AI59" s="52">
        <f>MIN($AA59*12,$AE59-SUM($AG59:AH59)-1000*($AE59&gt;0))</f>
        <v>0</v>
      </c>
      <c r="AJ59" s="52">
        <f>MIN($AA59*12,$AE59-SUM($AG59:AI59)-1000*($AE59&gt;0))</f>
        <v>0</v>
      </c>
      <c r="AK59" s="52">
        <f>MIN($AA59*12,$AE59-SUM($AG59:AJ59)-1000*($AE59&gt;0))</f>
        <v>0</v>
      </c>
      <c r="AL59" s="52">
        <f>MIN($AA59*12,$AE59-SUM($AG59:AK59)-1000*($AE59&gt;0))</f>
        <v>0</v>
      </c>
      <c r="AM59" s="52">
        <f>MIN($AA59*12,$AE59-SUM($AG59:AL59)-1000*($AE59&gt;0))</f>
        <v>0</v>
      </c>
      <c r="AN59" s="52">
        <f>MIN($AA59*12,$AE59-SUM($AG59:AM59)-1000*($AE59&gt;0))</f>
        <v>0</v>
      </c>
      <c r="AO59" s="52">
        <f>MIN($AA59*12,$AE59-SUM($AG59:AN59)-1000*($AE59&gt;0))</f>
        <v>0</v>
      </c>
    </row>
    <row r="60" spans="2:41" ht="12.75" hidden="1" customHeight="1" outlineLevel="2">
      <c r="B60" s="53" t="s">
        <v>1419</v>
      </c>
      <c r="C60" s="53" t="s">
        <v>1367</v>
      </c>
      <c r="D60" s="53" t="s">
        <v>1367</v>
      </c>
      <c r="E60" s="53" t="s">
        <v>1368</v>
      </c>
      <c r="F60" s="53" t="s">
        <v>1419</v>
      </c>
      <c r="G60" s="53" t="s">
        <v>1473</v>
      </c>
      <c r="H60" s="53" t="s">
        <v>1432</v>
      </c>
      <c r="I60" s="53"/>
      <c r="J60" s="53" t="s">
        <v>1422</v>
      </c>
      <c r="K60" s="52">
        <v>2887517.2412999999</v>
      </c>
      <c r="L60" s="52">
        <v>240626</v>
      </c>
      <c r="M60" s="52">
        <v>0</v>
      </c>
      <c r="N60" s="52">
        <v>2887517.2412999999</v>
      </c>
      <c r="O60" s="52">
        <v>240626</v>
      </c>
      <c r="P60" s="52">
        <v>0</v>
      </c>
      <c r="Q60" s="52">
        <v>0</v>
      </c>
      <c r="R60" s="52">
        <v>0</v>
      </c>
      <c r="S60" s="52">
        <v>0</v>
      </c>
      <c r="T60" s="52">
        <v>0</v>
      </c>
      <c r="U60" s="52">
        <v>0</v>
      </c>
      <c r="V60" s="52">
        <v>0</v>
      </c>
      <c r="W60" s="52">
        <v>0</v>
      </c>
      <c r="X60" s="52">
        <v>0</v>
      </c>
      <c r="Y60" s="52">
        <v>0</v>
      </c>
      <c r="Z60" s="49">
        <v>0</v>
      </c>
      <c r="AA60" s="50">
        <v>0</v>
      </c>
      <c r="AB60" s="51">
        <v>0</v>
      </c>
      <c r="AC60" s="52">
        <v>2646891</v>
      </c>
      <c r="AD60" s="52"/>
      <c r="AE60" s="52"/>
      <c r="AG60" s="52">
        <f t="shared" si="0"/>
        <v>0</v>
      </c>
      <c r="AH60" s="52">
        <f>MIN($AA60*12,$AE60-SUM($AG60:AG60)-1000*($AE60&gt;0))</f>
        <v>0</v>
      </c>
      <c r="AI60" s="52">
        <f>MIN($AA60*12,$AE60-SUM($AG60:AH60)-1000*($AE60&gt;0))</f>
        <v>0</v>
      </c>
      <c r="AJ60" s="52">
        <f>MIN($AA60*12,$AE60-SUM($AG60:AI60)-1000*($AE60&gt;0))</f>
        <v>0</v>
      </c>
      <c r="AK60" s="52">
        <f>MIN($AA60*12,$AE60-SUM($AG60:AJ60)-1000*($AE60&gt;0))</f>
        <v>0</v>
      </c>
      <c r="AL60" s="52">
        <f>MIN($AA60*12,$AE60-SUM($AG60:AK60)-1000*($AE60&gt;0))</f>
        <v>0</v>
      </c>
      <c r="AM60" s="52">
        <f>MIN($AA60*12,$AE60-SUM($AG60:AL60)-1000*($AE60&gt;0))</f>
        <v>0</v>
      </c>
      <c r="AN60" s="52">
        <f>MIN($AA60*12,$AE60-SUM($AG60:AM60)-1000*($AE60&gt;0))</f>
        <v>0</v>
      </c>
      <c r="AO60" s="52">
        <f>MIN($AA60*12,$AE60-SUM($AG60:AN60)-1000*($AE60&gt;0))</f>
        <v>0</v>
      </c>
    </row>
    <row r="61" spans="2:41" ht="12.75" hidden="1" customHeight="1" outlineLevel="2">
      <c r="B61" s="53" t="s">
        <v>1419</v>
      </c>
      <c r="C61" s="53" t="s">
        <v>1367</v>
      </c>
      <c r="D61" s="53" t="s">
        <v>1367</v>
      </c>
      <c r="E61" s="53" t="s">
        <v>1368</v>
      </c>
      <c r="F61" s="53" t="s">
        <v>1419</v>
      </c>
      <c r="G61" s="53" t="s">
        <v>1474</v>
      </c>
      <c r="H61" s="53" t="s">
        <v>1432</v>
      </c>
      <c r="I61" s="53"/>
      <c r="J61" s="53" t="s">
        <v>1422</v>
      </c>
      <c r="K61" s="52">
        <v>2887517.2412999999</v>
      </c>
      <c r="L61" s="52">
        <v>240626</v>
      </c>
      <c r="M61" s="52">
        <v>0</v>
      </c>
      <c r="N61" s="52">
        <v>2887517.2412999999</v>
      </c>
      <c r="O61" s="52">
        <v>240626</v>
      </c>
      <c r="P61" s="52">
        <v>0</v>
      </c>
      <c r="Q61" s="52">
        <v>0</v>
      </c>
      <c r="R61" s="52">
        <v>0</v>
      </c>
      <c r="S61" s="52">
        <v>0</v>
      </c>
      <c r="T61" s="52">
        <v>0</v>
      </c>
      <c r="U61" s="52">
        <v>0</v>
      </c>
      <c r="V61" s="52">
        <v>0</v>
      </c>
      <c r="W61" s="52">
        <v>0</v>
      </c>
      <c r="X61" s="52">
        <v>0</v>
      </c>
      <c r="Y61" s="52">
        <v>0</v>
      </c>
      <c r="Z61" s="49">
        <v>0</v>
      </c>
      <c r="AA61" s="50">
        <v>0</v>
      </c>
      <c r="AB61" s="51">
        <v>0</v>
      </c>
      <c r="AC61" s="52">
        <v>2646891</v>
      </c>
      <c r="AD61" s="52"/>
      <c r="AE61" s="52"/>
      <c r="AG61" s="52">
        <f t="shared" si="0"/>
        <v>0</v>
      </c>
      <c r="AH61" s="52">
        <f>MIN($AA61*12,$AE61-SUM($AG61:AG61)-1000*($AE61&gt;0))</f>
        <v>0</v>
      </c>
      <c r="AI61" s="52">
        <f>MIN($AA61*12,$AE61-SUM($AG61:AH61)-1000*($AE61&gt;0))</f>
        <v>0</v>
      </c>
      <c r="AJ61" s="52">
        <f>MIN($AA61*12,$AE61-SUM($AG61:AI61)-1000*($AE61&gt;0))</f>
        <v>0</v>
      </c>
      <c r="AK61" s="52">
        <f>MIN($AA61*12,$AE61-SUM($AG61:AJ61)-1000*($AE61&gt;0))</f>
        <v>0</v>
      </c>
      <c r="AL61" s="52">
        <f>MIN($AA61*12,$AE61-SUM($AG61:AK61)-1000*($AE61&gt;0))</f>
        <v>0</v>
      </c>
      <c r="AM61" s="52">
        <f>MIN($AA61*12,$AE61-SUM($AG61:AL61)-1000*($AE61&gt;0))</f>
        <v>0</v>
      </c>
      <c r="AN61" s="52">
        <f>MIN($AA61*12,$AE61-SUM($AG61:AM61)-1000*($AE61&gt;0))</f>
        <v>0</v>
      </c>
      <c r="AO61" s="52">
        <f>MIN($AA61*12,$AE61-SUM($AG61:AN61)-1000*($AE61&gt;0))</f>
        <v>0</v>
      </c>
    </row>
    <row r="62" spans="2:41" ht="12.75" hidden="1" customHeight="1" outlineLevel="2">
      <c r="B62" s="53" t="s">
        <v>1419</v>
      </c>
      <c r="C62" s="53" t="s">
        <v>1367</v>
      </c>
      <c r="D62" s="53" t="s">
        <v>1367</v>
      </c>
      <c r="E62" s="53" t="s">
        <v>1368</v>
      </c>
      <c r="F62" s="53" t="s">
        <v>1419</v>
      </c>
      <c r="G62" s="53" t="s">
        <v>1475</v>
      </c>
      <c r="H62" s="53" t="s">
        <v>1432</v>
      </c>
      <c r="I62" s="53"/>
      <c r="J62" s="53" t="s">
        <v>1422</v>
      </c>
      <c r="K62" s="52">
        <v>2887517.2412999999</v>
      </c>
      <c r="L62" s="52">
        <v>240626</v>
      </c>
      <c r="M62" s="52">
        <v>0</v>
      </c>
      <c r="N62" s="52">
        <v>2887517.2412999999</v>
      </c>
      <c r="O62" s="52">
        <v>240626</v>
      </c>
      <c r="P62" s="52">
        <v>0</v>
      </c>
      <c r="Q62" s="52">
        <v>0</v>
      </c>
      <c r="R62" s="52">
        <v>0</v>
      </c>
      <c r="S62" s="52">
        <v>0</v>
      </c>
      <c r="T62" s="52">
        <v>0</v>
      </c>
      <c r="U62" s="52">
        <v>0</v>
      </c>
      <c r="V62" s="52">
        <v>0</v>
      </c>
      <c r="W62" s="52">
        <v>0</v>
      </c>
      <c r="X62" s="52">
        <v>0</v>
      </c>
      <c r="Y62" s="52">
        <v>0</v>
      </c>
      <c r="Z62" s="49">
        <v>0</v>
      </c>
      <c r="AA62" s="50">
        <v>0</v>
      </c>
      <c r="AB62" s="51">
        <v>0</v>
      </c>
      <c r="AC62" s="52">
        <v>2646891</v>
      </c>
      <c r="AD62" s="52"/>
      <c r="AE62" s="52"/>
      <c r="AG62" s="52">
        <f t="shared" si="0"/>
        <v>0</v>
      </c>
      <c r="AH62" s="52">
        <f>MIN($AA62*12,$AE62-SUM($AG62:AG62)-1000*($AE62&gt;0))</f>
        <v>0</v>
      </c>
      <c r="AI62" s="52">
        <f>MIN($AA62*12,$AE62-SUM($AG62:AH62)-1000*($AE62&gt;0))</f>
        <v>0</v>
      </c>
      <c r="AJ62" s="52">
        <f>MIN($AA62*12,$AE62-SUM($AG62:AI62)-1000*($AE62&gt;0))</f>
        <v>0</v>
      </c>
      <c r="AK62" s="52">
        <f>MIN($AA62*12,$AE62-SUM($AG62:AJ62)-1000*($AE62&gt;0))</f>
        <v>0</v>
      </c>
      <c r="AL62" s="52">
        <f>MIN($AA62*12,$AE62-SUM($AG62:AK62)-1000*($AE62&gt;0))</f>
        <v>0</v>
      </c>
      <c r="AM62" s="52">
        <f>MIN($AA62*12,$AE62-SUM($AG62:AL62)-1000*($AE62&gt;0))</f>
        <v>0</v>
      </c>
      <c r="AN62" s="52">
        <f>MIN($AA62*12,$AE62-SUM($AG62:AM62)-1000*($AE62&gt;0))</f>
        <v>0</v>
      </c>
      <c r="AO62" s="52">
        <f>MIN($AA62*12,$AE62-SUM($AG62:AN62)-1000*($AE62&gt;0))</f>
        <v>0</v>
      </c>
    </row>
    <row r="63" spans="2:41" ht="12.75" hidden="1" customHeight="1" outlineLevel="2">
      <c r="B63" s="53" t="s">
        <v>1419</v>
      </c>
      <c r="C63" s="53" t="s">
        <v>1367</v>
      </c>
      <c r="D63" s="53" t="s">
        <v>1367</v>
      </c>
      <c r="E63" s="53" t="s">
        <v>1368</v>
      </c>
      <c r="F63" s="53" t="s">
        <v>1419</v>
      </c>
      <c r="G63" s="53" t="s">
        <v>1476</v>
      </c>
      <c r="H63" s="53" t="s">
        <v>1432</v>
      </c>
      <c r="I63" s="53"/>
      <c r="J63" s="53" t="s">
        <v>1422</v>
      </c>
      <c r="K63" s="52">
        <v>2887517.2412999999</v>
      </c>
      <c r="L63" s="52">
        <v>240626</v>
      </c>
      <c r="M63" s="52">
        <v>0</v>
      </c>
      <c r="N63" s="52">
        <v>2887517.2412999999</v>
      </c>
      <c r="O63" s="52">
        <v>240626</v>
      </c>
      <c r="P63" s="52">
        <v>0</v>
      </c>
      <c r="Q63" s="52">
        <v>0</v>
      </c>
      <c r="R63" s="52">
        <v>0</v>
      </c>
      <c r="S63" s="52">
        <v>0</v>
      </c>
      <c r="T63" s="52">
        <v>0</v>
      </c>
      <c r="U63" s="52">
        <v>0</v>
      </c>
      <c r="V63" s="52">
        <v>0</v>
      </c>
      <c r="W63" s="52">
        <v>0</v>
      </c>
      <c r="X63" s="52">
        <v>0</v>
      </c>
      <c r="Y63" s="52">
        <v>0</v>
      </c>
      <c r="Z63" s="49">
        <v>0</v>
      </c>
      <c r="AA63" s="50">
        <v>0</v>
      </c>
      <c r="AB63" s="51">
        <v>0</v>
      </c>
      <c r="AC63" s="52">
        <v>2646891</v>
      </c>
      <c r="AD63" s="52"/>
      <c r="AE63" s="52"/>
      <c r="AG63" s="52">
        <f t="shared" si="0"/>
        <v>0</v>
      </c>
      <c r="AH63" s="52">
        <f>MIN($AA63*12,$AE63-SUM($AG63:AG63)-1000*($AE63&gt;0))</f>
        <v>0</v>
      </c>
      <c r="AI63" s="52">
        <f>MIN($AA63*12,$AE63-SUM($AG63:AH63)-1000*($AE63&gt;0))</f>
        <v>0</v>
      </c>
      <c r="AJ63" s="52">
        <f>MIN($AA63*12,$AE63-SUM($AG63:AI63)-1000*($AE63&gt;0))</f>
        <v>0</v>
      </c>
      <c r="AK63" s="52">
        <f>MIN($AA63*12,$AE63-SUM($AG63:AJ63)-1000*($AE63&gt;0))</f>
        <v>0</v>
      </c>
      <c r="AL63" s="52">
        <f>MIN($AA63*12,$AE63-SUM($AG63:AK63)-1000*($AE63&gt;0))</f>
        <v>0</v>
      </c>
      <c r="AM63" s="52">
        <f>MIN($AA63*12,$AE63-SUM($AG63:AL63)-1000*($AE63&gt;0))</f>
        <v>0</v>
      </c>
      <c r="AN63" s="52">
        <f>MIN($AA63*12,$AE63-SUM($AG63:AM63)-1000*($AE63&gt;0))</f>
        <v>0</v>
      </c>
      <c r="AO63" s="52">
        <f>MIN($AA63*12,$AE63-SUM($AG63:AN63)-1000*($AE63&gt;0))</f>
        <v>0</v>
      </c>
    </row>
    <row r="64" spans="2:41" ht="12.75" hidden="1" customHeight="1" outlineLevel="2">
      <c r="B64" s="53" t="s">
        <v>1419</v>
      </c>
      <c r="C64" s="53" t="s">
        <v>1367</v>
      </c>
      <c r="D64" s="53" t="s">
        <v>1367</v>
      </c>
      <c r="E64" s="53" t="s">
        <v>1368</v>
      </c>
      <c r="F64" s="53" t="s">
        <v>1419</v>
      </c>
      <c r="G64" s="53" t="s">
        <v>1477</v>
      </c>
      <c r="H64" s="53" t="s">
        <v>1432</v>
      </c>
      <c r="I64" s="53"/>
      <c r="J64" s="53" t="s">
        <v>1422</v>
      </c>
      <c r="K64" s="52">
        <v>2887517.2412999999</v>
      </c>
      <c r="L64" s="52">
        <v>240626</v>
      </c>
      <c r="M64" s="52">
        <v>0</v>
      </c>
      <c r="N64" s="52">
        <v>2887517.2412999999</v>
      </c>
      <c r="O64" s="52">
        <v>240626</v>
      </c>
      <c r="P64" s="52">
        <v>0</v>
      </c>
      <c r="Q64" s="52">
        <v>0</v>
      </c>
      <c r="R64" s="52">
        <v>0</v>
      </c>
      <c r="S64" s="52">
        <v>0</v>
      </c>
      <c r="T64" s="52">
        <v>0</v>
      </c>
      <c r="U64" s="52">
        <v>0</v>
      </c>
      <c r="V64" s="52">
        <v>0</v>
      </c>
      <c r="W64" s="52">
        <v>0</v>
      </c>
      <c r="X64" s="52">
        <v>0</v>
      </c>
      <c r="Y64" s="52">
        <v>0</v>
      </c>
      <c r="Z64" s="49">
        <v>0</v>
      </c>
      <c r="AA64" s="50">
        <v>0</v>
      </c>
      <c r="AB64" s="51">
        <v>0</v>
      </c>
      <c r="AC64" s="52">
        <v>2646891</v>
      </c>
      <c r="AD64" s="52"/>
      <c r="AE64" s="52"/>
      <c r="AG64" s="52">
        <f t="shared" si="0"/>
        <v>0</v>
      </c>
      <c r="AH64" s="52">
        <f>MIN($AA64*12,$AE64-SUM($AG64:AG64)-1000*($AE64&gt;0))</f>
        <v>0</v>
      </c>
      <c r="AI64" s="52">
        <f>MIN($AA64*12,$AE64-SUM($AG64:AH64)-1000*($AE64&gt;0))</f>
        <v>0</v>
      </c>
      <c r="AJ64" s="52">
        <f>MIN($AA64*12,$AE64-SUM($AG64:AI64)-1000*($AE64&gt;0))</f>
        <v>0</v>
      </c>
      <c r="AK64" s="52">
        <f>MIN($AA64*12,$AE64-SUM($AG64:AJ64)-1000*($AE64&gt;0))</f>
        <v>0</v>
      </c>
      <c r="AL64" s="52">
        <f>MIN($AA64*12,$AE64-SUM($AG64:AK64)-1000*($AE64&gt;0))</f>
        <v>0</v>
      </c>
      <c r="AM64" s="52">
        <f>MIN($AA64*12,$AE64-SUM($AG64:AL64)-1000*($AE64&gt;0))</f>
        <v>0</v>
      </c>
      <c r="AN64" s="52">
        <f>MIN($AA64*12,$AE64-SUM($AG64:AM64)-1000*($AE64&gt;0))</f>
        <v>0</v>
      </c>
      <c r="AO64" s="52">
        <f>MIN($AA64*12,$AE64-SUM($AG64:AN64)-1000*($AE64&gt;0))</f>
        <v>0</v>
      </c>
    </row>
    <row r="65" spans="2:41" ht="12.75" hidden="1" customHeight="1" outlineLevel="2">
      <c r="B65" s="53" t="s">
        <v>1419</v>
      </c>
      <c r="C65" s="53" t="s">
        <v>1367</v>
      </c>
      <c r="D65" s="53" t="s">
        <v>1367</v>
      </c>
      <c r="E65" s="53" t="s">
        <v>1368</v>
      </c>
      <c r="F65" s="53" t="s">
        <v>1419</v>
      </c>
      <c r="G65" s="53" t="s">
        <v>1478</v>
      </c>
      <c r="H65" s="53" t="s">
        <v>1432</v>
      </c>
      <c r="I65" s="53"/>
      <c r="J65" s="53" t="s">
        <v>1422</v>
      </c>
      <c r="K65" s="52">
        <v>2887517.2412999999</v>
      </c>
      <c r="L65" s="52">
        <v>240626</v>
      </c>
      <c r="M65" s="52">
        <v>0</v>
      </c>
      <c r="N65" s="52">
        <v>2887517.2412999999</v>
      </c>
      <c r="O65" s="52">
        <v>240626</v>
      </c>
      <c r="P65" s="52">
        <v>0</v>
      </c>
      <c r="Q65" s="52">
        <v>0</v>
      </c>
      <c r="R65" s="52">
        <v>0</v>
      </c>
      <c r="S65" s="52">
        <v>0</v>
      </c>
      <c r="T65" s="52">
        <v>0</v>
      </c>
      <c r="U65" s="52">
        <v>0</v>
      </c>
      <c r="V65" s="52">
        <v>0</v>
      </c>
      <c r="W65" s="52">
        <v>0</v>
      </c>
      <c r="X65" s="52">
        <v>0</v>
      </c>
      <c r="Y65" s="52">
        <v>0</v>
      </c>
      <c r="Z65" s="49">
        <v>0</v>
      </c>
      <c r="AA65" s="50">
        <v>0</v>
      </c>
      <c r="AB65" s="51">
        <v>0</v>
      </c>
      <c r="AC65" s="52">
        <v>2646891</v>
      </c>
      <c r="AD65" s="52"/>
      <c r="AE65" s="52"/>
      <c r="AG65" s="52">
        <f t="shared" si="0"/>
        <v>0</v>
      </c>
      <c r="AH65" s="52">
        <f>MIN($AA65*12,$AE65-SUM($AG65:AG65)-1000*($AE65&gt;0))</f>
        <v>0</v>
      </c>
      <c r="AI65" s="52">
        <f>MIN($AA65*12,$AE65-SUM($AG65:AH65)-1000*($AE65&gt;0))</f>
        <v>0</v>
      </c>
      <c r="AJ65" s="52">
        <f>MIN($AA65*12,$AE65-SUM($AG65:AI65)-1000*($AE65&gt;0))</f>
        <v>0</v>
      </c>
      <c r="AK65" s="52">
        <f>MIN($AA65*12,$AE65-SUM($AG65:AJ65)-1000*($AE65&gt;0))</f>
        <v>0</v>
      </c>
      <c r="AL65" s="52">
        <f>MIN($AA65*12,$AE65-SUM($AG65:AK65)-1000*($AE65&gt;0))</f>
        <v>0</v>
      </c>
      <c r="AM65" s="52">
        <f>MIN($AA65*12,$AE65-SUM($AG65:AL65)-1000*($AE65&gt;0))</f>
        <v>0</v>
      </c>
      <c r="AN65" s="52">
        <f>MIN($AA65*12,$AE65-SUM($AG65:AM65)-1000*($AE65&gt;0))</f>
        <v>0</v>
      </c>
      <c r="AO65" s="52">
        <f>MIN($AA65*12,$AE65-SUM($AG65:AN65)-1000*($AE65&gt;0))</f>
        <v>0</v>
      </c>
    </row>
    <row r="66" spans="2:41" ht="12.75" hidden="1" customHeight="1" outlineLevel="2">
      <c r="B66" s="53" t="s">
        <v>1419</v>
      </c>
      <c r="C66" s="53" t="s">
        <v>1367</v>
      </c>
      <c r="D66" s="53" t="s">
        <v>1367</v>
      </c>
      <c r="E66" s="53" t="s">
        <v>1368</v>
      </c>
      <c r="F66" s="53" t="s">
        <v>1419</v>
      </c>
      <c r="G66" s="53" t="s">
        <v>1479</v>
      </c>
      <c r="H66" s="53" t="s">
        <v>1432</v>
      </c>
      <c r="I66" s="53"/>
      <c r="J66" s="53" t="s">
        <v>1422</v>
      </c>
      <c r="K66" s="52">
        <v>2887517.2412999999</v>
      </c>
      <c r="L66" s="52">
        <v>240626</v>
      </c>
      <c r="M66" s="52">
        <v>0</v>
      </c>
      <c r="N66" s="52">
        <v>2887517.2412999999</v>
      </c>
      <c r="O66" s="52">
        <v>240626</v>
      </c>
      <c r="P66" s="52">
        <v>0</v>
      </c>
      <c r="Q66" s="52">
        <v>0</v>
      </c>
      <c r="R66" s="52">
        <v>0</v>
      </c>
      <c r="S66" s="52">
        <v>0</v>
      </c>
      <c r="T66" s="52">
        <v>0</v>
      </c>
      <c r="U66" s="52">
        <v>0</v>
      </c>
      <c r="V66" s="52">
        <v>0</v>
      </c>
      <c r="W66" s="52">
        <v>0</v>
      </c>
      <c r="X66" s="52">
        <v>0</v>
      </c>
      <c r="Y66" s="52">
        <v>0</v>
      </c>
      <c r="Z66" s="49">
        <v>0</v>
      </c>
      <c r="AA66" s="50">
        <v>0</v>
      </c>
      <c r="AB66" s="51">
        <v>0</v>
      </c>
      <c r="AC66" s="52">
        <v>2646891</v>
      </c>
      <c r="AD66" s="52"/>
      <c r="AE66" s="52"/>
      <c r="AG66" s="52">
        <f t="shared" si="0"/>
        <v>0</v>
      </c>
      <c r="AH66" s="52">
        <f>MIN($AA66*12,$AE66-SUM($AG66:AG66)-1000*($AE66&gt;0))</f>
        <v>0</v>
      </c>
      <c r="AI66" s="52">
        <f>MIN($AA66*12,$AE66-SUM($AG66:AH66)-1000*($AE66&gt;0))</f>
        <v>0</v>
      </c>
      <c r="AJ66" s="52">
        <f>MIN($AA66*12,$AE66-SUM($AG66:AI66)-1000*($AE66&gt;0))</f>
        <v>0</v>
      </c>
      <c r="AK66" s="52">
        <f>MIN($AA66*12,$AE66-SUM($AG66:AJ66)-1000*($AE66&gt;0))</f>
        <v>0</v>
      </c>
      <c r="AL66" s="52">
        <f>MIN($AA66*12,$AE66-SUM($AG66:AK66)-1000*($AE66&gt;0))</f>
        <v>0</v>
      </c>
      <c r="AM66" s="52">
        <f>MIN($AA66*12,$AE66-SUM($AG66:AL66)-1000*($AE66&gt;0))</f>
        <v>0</v>
      </c>
      <c r="AN66" s="52">
        <f>MIN($AA66*12,$AE66-SUM($AG66:AM66)-1000*($AE66&gt;0))</f>
        <v>0</v>
      </c>
      <c r="AO66" s="52">
        <f>MIN($AA66*12,$AE66-SUM($AG66:AN66)-1000*($AE66&gt;0))</f>
        <v>0</v>
      </c>
    </row>
    <row r="67" spans="2:41" ht="12.75" hidden="1" customHeight="1" outlineLevel="2">
      <c r="B67" s="53" t="s">
        <v>1419</v>
      </c>
      <c r="C67" s="53" t="s">
        <v>1367</v>
      </c>
      <c r="D67" s="53" t="s">
        <v>1367</v>
      </c>
      <c r="E67" s="53" t="s">
        <v>1368</v>
      </c>
      <c r="F67" s="53" t="s">
        <v>1419</v>
      </c>
      <c r="G67" s="53" t="s">
        <v>1480</v>
      </c>
      <c r="H67" s="53" t="s">
        <v>1432</v>
      </c>
      <c r="I67" s="53"/>
      <c r="J67" s="53" t="s">
        <v>1422</v>
      </c>
      <c r="K67" s="52">
        <v>2887517.2412999999</v>
      </c>
      <c r="L67" s="52">
        <v>240626</v>
      </c>
      <c r="M67" s="52">
        <v>0</v>
      </c>
      <c r="N67" s="52">
        <v>2887517.2412999999</v>
      </c>
      <c r="O67" s="52">
        <v>240626</v>
      </c>
      <c r="P67" s="52">
        <v>0</v>
      </c>
      <c r="Q67" s="52">
        <v>0</v>
      </c>
      <c r="R67" s="52">
        <v>0</v>
      </c>
      <c r="S67" s="52">
        <v>0</v>
      </c>
      <c r="T67" s="52">
        <v>0</v>
      </c>
      <c r="U67" s="52">
        <v>0</v>
      </c>
      <c r="V67" s="52">
        <v>0</v>
      </c>
      <c r="W67" s="52">
        <v>0</v>
      </c>
      <c r="X67" s="52">
        <v>0</v>
      </c>
      <c r="Y67" s="52">
        <v>0</v>
      </c>
      <c r="Z67" s="49">
        <v>0</v>
      </c>
      <c r="AA67" s="50">
        <v>0</v>
      </c>
      <c r="AB67" s="51">
        <v>0</v>
      </c>
      <c r="AC67" s="52">
        <v>2646891</v>
      </c>
      <c r="AD67" s="52"/>
      <c r="AE67" s="52"/>
      <c r="AG67" s="52">
        <f t="shared" si="0"/>
        <v>0</v>
      </c>
      <c r="AH67" s="52">
        <f>MIN($AA67*12,$AE67-SUM($AG67:AG67)-1000*($AE67&gt;0))</f>
        <v>0</v>
      </c>
      <c r="AI67" s="52">
        <f>MIN($AA67*12,$AE67-SUM($AG67:AH67)-1000*($AE67&gt;0))</f>
        <v>0</v>
      </c>
      <c r="AJ67" s="52">
        <f>MIN($AA67*12,$AE67-SUM($AG67:AI67)-1000*($AE67&gt;0))</f>
        <v>0</v>
      </c>
      <c r="AK67" s="52">
        <f>MIN($AA67*12,$AE67-SUM($AG67:AJ67)-1000*($AE67&gt;0))</f>
        <v>0</v>
      </c>
      <c r="AL67" s="52">
        <f>MIN($AA67*12,$AE67-SUM($AG67:AK67)-1000*($AE67&gt;0))</f>
        <v>0</v>
      </c>
      <c r="AM67" s="52">
        <f>MIN($AA67*12,$AE67-SUM($AG67:AL67)-1000*($AE67&gt;0))</f>
        <v>0</v>
      </c>
      <c r="AN67" s="52">
        <f>MIN($AA67*12,$AE67-SUM($AG67:AM67)-1000*($AE67&gt;0))</f>
        <v>0</v>
      </c>
      <c r="AO67" s="52">
        <f>MIN($AA67*12,$AE67-SUM($AG67:AN67)-1000*($AE67&gt;0))</f>
        <v>0</v>
      </c>
    </row>
    <row r="68" spans="2:41" ht="12.75" hidden="1" customHeight="1" outlineLevel="2">
      <c r="B68" s="53" t="s">
        <v>1419</v>
      </c>
      <c r="C68" s="53" t="s">
        <v>1367</v>
      </c>
      <c r="D68" s="53" t="s">
        <v>1367</v>
      </c>
      <c r="E68" s="53" t="s">
        <v>1368</v>
      </c>
      <c r="F68" s="53" t="s">
        <v>1419</v>
      </c>
      <c r="G68" s="53" t="s">
        <v>1481</v>
      </c>
      <c r="H68" s="53" t="s">
        <v>1482</v>
      </c>
      <c r="I68" s="53"/>
      <c r="J68" s="53" t="s">
        <v>1422</v>
      </c>
      <c r="K68" s="52">
        <v>3375000</v>
      </c>
      <c r="L68" s="52">
        <v>281250</v>
      </c>
      <c r="M68" s="52">
        <v>0</v>
      </c>
      <c r="N68" s="52">
        <v>3375000</v>
      </c>
      <c r="O68" s="52">
        <v>281250</v>
      </c>
      <c r="P68" s="52">
        <v>0</v>
      </c>
      <c r="Q68" s="52">
        <v>0</v>
      </c>
      <c r="R68" s="52">
        <v>0</v>
      </c>
      <c r="S68" s="52">
        <v>0</v>
      </c>
      <c r="T68" s="52">
        <v>0</v>
      </c>
      <c r="U68" s="52">
        <v>0</v>
      </c>
      <c r="V68" s="52">
        <v>0</v>
      </c>
      <c r="W68" s="52">
        <v>0</v>
      </c>
      <c r="X68" s="52">
        <v>0</v>
      </c>
      <c r="Y68" s="52">
        <v>0</v>
      </c>
      <c r="Z68" s="49">
        <v>0</v>
      </c>
      <c r="AA68" s="50">
        <v>0</v>
      </c>
      <c r="AB68" s="51">
        <v>0</v>
      </c>
      <c r="AC68" s="52">
        <v>3093750</v>
      </c>
      <c r="AD68" s="52"/>
      <c r="AE68" s="52"/>
      <c r="AG68" s="52">
        <f t="shared" ref="AG68:AG131" si="2">MIN($AA68,$AE68-1000*($AE68&gt;0))</f>
        <v>0</v>
      </c>
      <c r="AH68" s="52">
        <f>MIN($AA68*12,$AE68-SUM($AG68:AG68)-1000*($AE68&gt;0))</f>
        <v>0</v>
      </c>
      <c r="AI68" s="52">
        <f>MIN($AA68*12,$AE68-SUM($AG68:AH68)-1000*($AE68&gt;0))</f>
        <v>0</v>
      </c>
      <c r="AJ68" s="52">
        <f>MIN($AA68*12,$AE68-SUM($AG68:AI68)-1000*($AE68&gt;0))</f>
        <v>0</v>
      </c>
      <c r="AK68" s="52">
        <f>MIN($AA68*12,$AE68-SUM($AG68:AJ68)-1000*($AE68&gt;0))</f>
        <v>0</v>
      </c>
      <c r="AL68" s="52">
        <f>MIN($AA68*12,$AE68-SUM($AG68:AK68)-1000*($AE68&gt;0))</f>
        <v>0</v>
      </c>
      <c r="AM68" s="52">
        <f>MIN($AA68*12,$AE68-SUM($AG68:AL68)-1000*($AE68&gt;0))</f>
        <v>0</v>
      </c>
      <c r="AN68" s="52">
        <f>MIN($AA68*12,$AE68-SUM($AG68:AM68)-1000*($AE68&gt;0))</f>
        <v>0</v>
      </c>
      <c r="AO68" s="52">
        <f>MIN($AA68*12,$AE68-SUM($AG68:AN68)-1000*($AE68&gt;0))</f>
        <v>0</v>
      </c>
    </row>
    <row r="69" spans="2:41" ht="12.75" hidden="1" customHeight="1" outlineLevel="2">
      <c r="B69" s="53" t="s">
        <v>1419</v>
      </c>
      <c r="C69" s="53" t="s">
        <v>1367</v>
      </c>
      <c r="D69" s="53" t="s">
        <v>1367</v>
      </c>
      <c r="E69" s="53" t="s">
        <v>1368</v>
      </c>
      <c r="F69" s="53" t="s">
        <v>1419</v>
      </c>
      <c r="G69" s="53" t="s">
        <v>1483</v>
      </c>
      <c r="H69" s="53" t="s">
        <v>1482</v>
      </c>
      <c r="I69" s="53"/>
      <c r="J69" s="53" t="s">
        <v>1422</v>
      </c>
      <c r="K69" s="52">
        <v>3375000</v>
      </c>
      <c r="L69" s="52">
        <v>281250</v>
      </c>
      <c r="M69" s="52">
        <v>0</v>
      </c>
      <c r="N69" s="52">
        <v>3375000</v>
      </c>
      <c r="O69" s="52">
        <v>281250</v>
      </c>
      <c r="P69" s="52">
        <v>0</v>
      </c>
      <c r="Q69" s="52">
        <v>0</v>
      </c>
      <c r="R69" s="52">
        <v>0</v>
      </c>
      <c r="S69" s="52">
        <v>0</v>
      </c>
      <c r="T69" s="52">
        <v>0</v>
      </c>
      <c r="U69" s="52">
        <v>0</v>
      </c>
      <c r="V69" s="52">
        <v>0</v>
      </c>
      <c r="W69" s="52">
        <v>0</v>
      </c>
      <c r="X69" s="52">
        <v>0</v>
      </c>
      <c r="Y69" s="52">
        <v>0</v>
      </c>
      <c r="Z69" s="49">
        <v>0</v>
      </c>
      <c r="AA69" s="50">
        <v>0</v>
      </c>
      <c r="AB69" s="51">
        <v>0</v>
      </c>
      <c r="AC69" s="52">
        <v>3093750</v>
      </c>
      <c r="AD69" s="52"/>
      <c r="AE69" s="52"/>
      <c r="AG69" s="52">
        <f t="shared" si="2"/>
        <v>0</v>
      </c>
      <c r="AH69" s="52">
        <f>MIN($AA69*12,$AE69-SUM($AG69:AG69)-1000*($AE69&gt;0))</f>
        <v>0</v>
      </c>
      <c r="AI69" s="52">
        <f>MIN($AA69*12,$AE69-SUM($AG69:AH69)-1000*($AE69&gt;0))</f>
        <v>0</v>
      </c>
      <c r="AJ69" s="52">
        <f>MIN($AA69*12,$AE69-SUM($AG69:AI69)-1000*($AE69&gt;0))</f>
        <v>0</v>
      </c>
      <c r="AK69" s="52">
        <f>MIN($AA69*12,$AE69-SUM($AG69:AJ69)-1000*($AE69&gt;0))</f>
        <v>0</v>
      </c>
      <c r="AL69" s="52">
        <f>MIN($AA69*12,$AE69-SUM($AG69:AK69)-1000*($AE69&gt;0))</f>
        <v>0</v>
      </c>
      <c r="AM69" s="52">
        <f>MIN($AA69*12,$AE69-SUM($AG69:AL69)-1000*($AE69&gt;0))</f>
        <v>0</v>
      </c>
      <c r="AN69" s="52">
        <f>MIN($AA69*12,$AE69-SUM($AG69:AM69)-1000*($AE69&gt;0))</f>
        <v>0</v>
      </c>
      <c r="AO69" s="52">
        <f>MIN($AA69*12,$AE69-SUM($AG69:AN69)-1000*($AE69&gt;0))</f>
        <v>0</v>
      </c>
    </row>
    <row r="70" spans="2:41" ht="12.75" hidden="1" customHeight="1" outlineLevel="2">
      <c r="B70" s="53" t="s">
        <v>1419</v>
      </c>
      <c r="C70" s="53" t="s">
        <v>1367</v>
      </c>
      <c r="D70" s="53" t="s">
        <v>1367</v>
      </c>
      <c r="E70" s="53" t="s">
        <v>1368</v>
      </c>
      <c r="F70" s="53" t="s">
        <v>1419</v>
      </c>
      <c r="G70" s="53" t="s">
        <v>1484</v>
      </c>
      <c r="H70" s="53" t="s">
        <v>1485</v>
      </c>
      <c r="I70" s="53"/>
      <c r="J70" s="53" t="s">
        <v>1422</v>
      </c>
      <c r="K70" s="52">
        <v>6843750</v>
      </c>
      <c r="L70" s="52">
        <v>2281251</v>
      </c>
      <c r="M70" s="52">
        <v>0</v>
      </c>
      <c r="N70" s="52">
        <v>6843750</v>
      </c>
      <c r="O70" s="52">
        <v>2281251</v>
      </c>
      <c r="P70" s="52">
        <v>0</v>
      </c>
      <c r="Q70" s="52">
        <v>0</v>
      </c>
      <c r="R70" s="52">
        <v>0</v>
      </c>
      <c r="S70" s="52">
        <v>0</v>
      </c>
      <c r="T70" s="52">
        <v>0</v>
      </c>
      <c r="U70" s="52">
        <v>0</v>
      </c>
      <c r="V70" s="52">
        <v>0</v>
      </c>
      <c r="W70" s="52">
        <v>0</v>
      </c>
      <c r="X70" s="52">
        <v>0</v>
      </c>
      <c r="Y70" s="52">
        <v>0</v>
      </c>
      <c r="Z70" s="49">
        <v>0</v>
      </c>
      <c r="AA70" s="50">
        <v>0</v>
      </c>
      <c r="AB70" s="51">
        <v>0</v>
      </c>
      <c r="AC70" s="52">
        <v>4562499</v>
      </c>
      <c r="AD70" s="52"/>
      <c r="AE70" s="52"/>
      <c r="AG70" s="52">
        <f t="shared" si="2"/>
        <v>0</v>
      </c>
      <c r="AH70" s="52">
        <f>MIN($AA70*12,$AE70-SUM($AG70:AG70)-1000*($AE70&gt;0))</f>
        <v>0</v>
      </c>
      <c r="AI70" s="52">
        <f>MIN($AA70*12,$AE70-SUM($AG70:AH70)-1000*($AE70&gt;0))</f>
        <v>0</v>
      </c>
      <c r="AJ70" s="52">
        <f>MIN($AA70*12,$AE70-SUM($AG70:AI70)-1000*($AE70&gt;0))</f>
        <v>0</v>
      </c>
      <c r="AK70" s="52">
        <f>MIN($AA70*12,$AE70-SUM($AG70:AJ70)-1000*($AE70&gt;0))</f>
        <v>0</v>
      </c>
      <c r="AL70" s="52">
        <f>MIN($AA70*12,$AE70-SUM($AG70:AK70)-1000*($AE70&gt;0))</f>
        <v>0</v>
      </c>
      <c r="AM70" s="52">
        <f>MIN($AA70*12,$AE70-SUM($AG70:AL70)-1000*($AE70&gt;0))</f>
        <v>0</v>
      </c>
      <c r="AN70" s="52">
        <f>MIN($AA70*12,$AE70-SUM($AG70:AM70)-1000*($AE70&gt;0))</f>
        <v>0</v>
      </c>
      <c r="AO70" s="52">
        <f>MIN($AA70*12,$AE70-SUM($AG70:AN70)-1000*($AE70&gt;0))</f>
        <v>0</v>
      </c>
    </row>
    <row r="71" spans="2:41" ht="12.75" hidden="1" customHeight="1" outlineLevel="2">
      <c r="B71" s="53" t="s">
        <v>1419</v>
      </c>
      <c r="C71" s="53" t="s">
        <v>1367</v>
      </c>
      <c r="D71" s="53" t="s">
        <v>1367</v>
      </c>
      <c r="E71" s="53" t="s">
        <v>1368</v>
      </c>
      <c r="F71" s="53" t="s">
        <v>1419</v>
      </c>
      <c r="G71" s="53" t="s">
        <v>1486</v>
      </c>
      <c r="H71" s="53" t="s">
        <v>1485</v>
      </c>
      <c r="I71" s="53"/>
      <c r="J71" s="53" t="s">
        <v>1422</v>
      </c>
      <c r="K71" s="52">
        <v>6843750</v>
      </c>
      <c r="L71" s="52">
        <v>2281251</v>
      </c>
      <c r="M71" s="52">
        <v>0</v>
      </c>
      <c r="N71" s="52">
        <v>6843750</v>
      </c>
      <c r="O71" s="52">
        <v>2281251</v>
      </c>
      <c r="P71" s="52">
        <v>0</v>
      </c>
      <c r="Q71" s="52">
        <v>0</v>
      </c>
      <c r="R71" s="52">
        <v>0</v>
      </c>
      <c r="S71" s="52">
        <v>0</v>
      </c>
      <c r="T71" s="52">
        <v>0</v>
      </c>
      <c r="U71" s="52">
        <v>0</v>
      </c>
      <c r="V71" s="52">
        <v>0</v>
      </c>
      <c r="W71" s="52">
        <v>0</v>
      </c>
      <c r="X71" s="52">
        <v>0</v>
      </c>
      <c r="Y71" s="52">
        <v>0</v>
      </c>
      <c r="Z71" s="49">
        <v>0</v>
      </c>
      <c r="AA71" s="50">
        <v>0</v>
      </c>
      <c r="AB71" s="51">
        <v>0</v>
      </c>
      <c r="AC71" s="52">
        <v>4562499</v>
      </c>
      <c r="AD71" s="52"/>
      <c r="AE71" s="52"/>
      <c r="AG71" s="52">
        <f t="shared" si="2"/>
        <v>0</v>
      </c>
      <c r="AH71" s="52">
        <f>MIN($AA71*12,$AE71-SUM($AG71:AG71)-1000*($AE71&gt;0))</f>
        <v>0</v>
      </c>
      <c r="AI71" s="52">
        <f>MIN($AA71*12,$AE71-SUM($AG71:AH71)-1000*($AE71&gt;0))</f>
        <v>0</v>
      </c>
      <c r="AJ71" s="52">
        <f>MIN($AA71*12,$AE71-SUM($AG71:AI71)-1000*($AE71&gt;0))</f>
        <v>0</v>
      </c>
      <c r="AK71" s="52">
        <f>MIN($AA71*12,$AE71-SUM($AG71:AJ71)-1000*($AE71&gt;0))</f>
        <v>0</v>
      </c>
      <c r="AL71" s="52">
        <f>MIN($AA71*12,$AE71-SUM($AG71:AK71)-1000*($AE71&gt;0))</f>
        <v>0</v>
      </c>
      <c r="AM71" s="52">
        <f>MIN($AA71*12,$AE71-SUM($AG71:AL71)-1000*($AE71&gt;0))</f>
        <v>0</v>
      </c>
      <c r="AN71" s="52">
        <f>MIN($AA71*12,$AE71-SUM($AG71:AM71)-1000*($AE71&gt;0))</f>
        <v>0</v>
      </c>
      <c r="AO71" s="52">
        <f>MIN($AA71*12,$AE71-SUM($AG71:AN71)-1000*($AE71&gt;0))</f>
        <v>0</v>
      </c>
    </row>
    <row r="72" spans="2:41" ht="12.75" hidden="1" customHeight="1" outlineLevel="2">
      <c r="B72" s="53" t="s">
        <v>1419</v>
      </c>
      <c r="C72" s="53" t="s">
        <v>1367</v>
      </c>
      <c r="D72" s="53" t="s">
        <v>1367</v>
      </c>
      <c r="E72" s="53" t="s">
        <v>1368</v>
      </c>
      <c r="F72" s="53" t="s">
        <v>1419</v>
      </c>
      <c r="G72" s="53" t="s">
        <v>1487</v>
      </c>
      <c r="H72" s="53" t="s">
        <v>1485</v>
      </c>
      <c r="I72" s="53"/>
      <c r="J72" s="53" t="s">
        <v>1422</v>
      </c>
      <c r="K72" s="52">
        <v>6843750</v>
      </c>
      <c r="L72" s="52">
        <v>2281251</v>
      </c>
      <c r="M72" s="52">
        <v>0</v>
      </c>
      <c r="N72" s="52">
        <v>6843750</v>
      </c>
      <c r="O72" s="52">
        <v>2281251</v>
      </c>
      <c r="P72" s="52">
        <v>0</v>
      </c>
      <c r="Q72" s="52">
        <v>0</v>
      </c>
      <c r="R72" s="52">
        <v>0</v>
      </c>
      <c r="S72" s="52">
        <v>0</v>
      </c>
      <c r="T72" s="52">
        <v>0</v>
      </c>
      <c r="U72" s="52">
        <v>0</v>
      </c>
      <c r="V72" s="52">
        <v>0</v>
      </c>
      <c r="W72" s="52">
        <v>0</v>
      </c>
      <c r="X72" s="52">
        <v>0</v>
      </c>
      <c r="Y72" s="52">
        <v>0</v>
      </c>
      <c r="Z72" s="49">
        <v>0</v>
      </c>
      <c r="AA72" s="50">
        <v>0</v>
      </c>
      <c r="AB72" s="51">
        <v>0</v>
      </c>
      <c r="AC72" s="52">
        <v>4562499</v>
      </c>
      <c r="AD72" s="52"/>
      <c r="AE72" s="52"/>
      <c r="AG72" s="52">
        <f t="shared" si="2"/>
        <v>0</v>
      </c>
      <c r="AH72" s="52">
        <f>MIN($AA72*12,$AE72-SUM($AG72:AG72)-1000*($AE72&gt;0))</f>
        <v>0</v>
      </c>
      <c r="AI72" s="52">
        <f>MIN($AA72*12,$AE72-SUM($AG72:AH72)-1000*($AE72&gt;0))</f>
        <v>0</v>
      </c>
      <c r="AJ72" s="52">
        <f>MIN($AA72*12,$AE72-SUM($AG72:AI72)-1000*($AE72&gt;0))</f>
        <v>0</v>
      </c>
      <c r="AK72" s="52">
        <f>MIN($AA72*12,$AE72-SUM($AG72:AJ72)-1000*($AE72&gt;0))</f>
        <v>0</v>
      </c>
      <c r="AL72" s="52">
        <f>MIN($AA72*12,$AE72-SUM($AG72:AK72)-1000*($AE72&gt;0))</f>
        <v>0</v>
      </c>
      <c r="AM72" s="52">
        <f>MIN($AA72*12,$AE72-SUM($AG72:AL72)-1000*($AE72&gt;0))</f>
        <v>0</v>
      </c>
      <c r="AN72" s="52">
        <f>MIN($AA72*12,$AE72-SUM($AG72:AM72)-1000*($AE72&gt;0))</f>
        <v>0</v>
      </c>
      <c r="AO72" s="52">
        <f>MIN($AA72*12,$AE72-SUM($AG72:AN72)-1000*($AE72&gt;0))</f>
        <v>0</v>
      </c>
    </row>
    <row r="73" spans="2:41" ht="12.75" hidden="1" customHeight="1" outlineLevel="2">
      <c r="B73" s="53" t="s">
        <v>1419</v>
      </c>
      <c r="C73" s="53" t="s">
        <v>1367</v>
      </c>
      <c r="D73" s="53" t="s">
        <v>1367</v>
      </c>
      <c r="E73" s="53" t="s">
        <v>1368</v>
      </c>
      <c r="F73" s="53" t="s">
        <v>1419</v>
      </c>
      <c r="G73" s="53" t="s">
        <v>1488</v>
      </c>
      <c r="H73" s="53" t="s">
        <v>1485</v>
      </c>
      <c r="I73" s="53"/>
      <c r="J73" s="53" t="s">
        <v>1422</v>
      </c>
      <c r="K73" s="52">
        <v>6843750</v>
      </c>
      <c r="L73" s="52">
        <v>2281251</v>
      </c>
      <c r="M73" s="52">
        <v>0</v>
      </c>
      <c r="N73" s="52">
        <v>6843750</v>
      </c>
      <c r="O73" s="52">
        <v>2281251</v>
      </c>
      <c r="P73" s="52">
        <v>0</v>
      </c>
      <c r="Q73" s="52">
        <v>0</v>
      </c>
      <c r="R73" s="52">
        <v>0</v>
      </c>
      <c r="S73" s="52">
        <v>0</v>
      </c>
      <c r="T73" s="52">
        <v>0</v>
      </c>
      <c r="U73" s="52">
        <v>0</v>
      </c>
      <c r="V73" s="52">
        <v>0</v>
      </c>
      <c r="W73" s="52">
        <v>0</v>
      </c>
      <c r="X73" s="52">
        <v>0</v>
      </c>
      <c r="Y73" s="52">
        <v>0</v>
      </c>
      <c r="Z73" s="49">
        <v>0</v>
      </c>
      <c r="AA73" s="50">
        <v>0</v>
      </c>
      <c r="AB73" s="51">
        <v>0</v>
      </c>
      <c r="AC73" s="52">
        <v>4562499</v>
      </c>
      <c r="AD73" s="52"/>
      <c r="AE73" s="52"/>
      <c r="AG73" s="52">
        <f t="shared" si="2"/>
        <v>0</v>
      </c>
      <c r="AH73" s="52">
        <f>MIN($AA73*12,$AE73-SUM($AG73:AG73)-1000*($AE73&gt;0))</f>
        <v>0</v>
      </c>
      <c r="AI73" s="52">
        <f>MIN($AA73*12,$AE73-SUM($AG73:AH73)-1000*($AE73&gt;0))</f>
        <v>0</v>
      </c>
      <c r="AJ73" s="52">
        <f>MIN($AA73*12,$AE73-SUM($AG73:AI73)-1000*($AE73&gt;0))</f>
        <v>0</v>
      </c>
      <c r="AK73" s="52">
        <f>MIN($AA73*12,$AE73-SUM($AG73:AJ73)-1000*($AE73&gt;0))</f>
        <v>0</v>
      </c>
      <c r="AL73" s="52">
        <f>MIN($AA73*12,$AE73-SUM($AG73:AK73)-1000*($AE73&gt;0))</f>
        <v>0</v>
      </c>
      <c r="AM73" s="52">
        <f>MIN($AA73*12,$AE73-SUM($AG73:AL73)-1000*($AE73&gt;0))</f>
        <v>0</v>
      </c>
      <c r="AN73" s="52">
        <f>MIN($AA73*12,$AE73-SUM($AG73:AM73)-1000*($AE73&gt;0))</f>
        <v>0</v>
      </c>
      <c r="AO73" s="52">
        <f>MIN($AA73*12,$AE73-SUM($AG73:AN73)-1000*($AE73&gt;0))</f>
        <v>0</v>
      </c>
    </row>
    <row r="74" spans="2:41" ht="12.75" hidden="1" customHeight="1" outlineLevel="2">
      <c r="B74" s="53" t="s">
        <v>1419</v>
      </c>
      <c r="C74" s="53" t="s">
        <v>1367</v>
      </c>
      <c r="D74" s="53" t="s">
        <v>1367</v>
      </c>
      <c r="E74" s="53" t="s">
        <v>1368</v>
      </c>
      <c r="F74" s="53" t="s">
        <v>1419</v>
      </c>
      <c r="G74" s="53" t="s">
        <v>1489</v>
      </c>
      <c r="H74" s="53" t="s">
        <v>1485</v>
      </c>
      <c r="I74" s="53"/>
      <c r="J74" s="53" t="s">
        <v>1422</v>
      </c>
      <c r="K74" s="52">
        <v>6843750</v>
      </c>
      <c r="L74" s="52">
        <v>2281251</v>
      </c>
      <c r="M74" s="52">
        <v>0</v>
      </c>
      <c r="N74" s="52">
        <v>6843750</v>
      </c>
      <c r="O74" s="52">
        <v>2281251</v>
      </c>
      <c r="P74" s="52">
        <v>0</v>
      </c>
      <c r="Q74" s="52">
        <v>0</v>
      </c>
      <c r="R74" s="52">
        <v>0</v>
      </c>
      <c r="S74" s="52">
        <v>0</v>
      </c>
      <c r="T74" s="52">
        <v>0</v>
      </c>
      <c r="U74" s="52">
        <v>0</v>
      </c>
      <c r="V74" s="52">
        <v>0</v>
      </c>
      <c r="W74" s="52">
        <v>0</v>
      </c>
      <c r="X74" s="52">
        <v>0</v>
      </c>
      <c r="Y74" s="52">
        <v>0</v>
      </c>
      <c r="Z74" s="49">
        <v>0</v>
      </c>
      <c r="AA74" s="50">
        <v>0</v>
      </c>
      <c r="AB74" s="51">
        <v>0</v>
      </c>
      <c r="AC74" s="52">
        <v>4562499</v>
      </c>
      <c r="AD74" s="52"/>
      <c r="AE74" s="52"/>
      <c r="AG74" s="52">
        <f t="shared" si="2"/>
        <v>0</v>
      </c>
      <c r="AH74" s="52">
        <f>MIN($AA74*12,$AE74-SUM($AG74:AG74)-1000*($AE74&gt;0))</f>
        <v>0</v>
      </c>
      <c r="AI74" s="52">
        <f>MIN($AA74*12,$AE74-SUM($AG74:AH74)-1000*($AE74&gt;0))</f>
        <v>0</v>
      </c>
      <c r="AJ74" s="52">
        <f>MIN($AA74*12,$AE74-SUM($AG74:AI74)-1000*($AE74&gt;0))</f>
        <v>0</v>
      </c>
      <c r="AK74" s="52">
        <f>MIN($AA74*12,$AE74-SUM($AG74:AJ74)-1000*($AE74&gt;0))</f>
        <v>0</v>
      </c>
      <c r="AL74" s="52">
        <f>MIN($AA74*12,$AE74-SUM($AG74:AK74)-1000*($AE74&gt;0))</f>
        <v>0</v>
      </c>
      <c r="AM74" s="52">
        <f>MIN($AA74*12,$AE74-SUM($AG74:AL74)-1000*($AE74&gt;0))</f>
        <v>0</v>
      </c>
      <c r="AN74" s="52">
        <f>MIN($AA74*12,$AE74-SUM($AG74:AM74)-1000*($AE74&gt;0))</f>
        <v>0</v>
      </c>
      <c r="AO74" s="52">
        <f>MIN($AA74*12,$AE74-SUM($AG74:AN74)-1000*($AE74&gt;0))</f>
        <v>0</v>
      </c>
    </row>
    <row r="75" spans="2:41" ht="12.75" hidden="1" customHeight="1" outlineLevel="2">
      <c r="B75" s="53" t="s">
        <v>1419</v>
      </c>
      <c r="C75" s="53" t="s">
        <v>1367</v>
      </c>
      <c r="D75" s="53" t="s">
        <v>1367</v>
      </c>
      <c r="E75" s="53" t="s">
        <v>1368</v>
      </c>
      <c r="F75" s="53" t="s">
        <v>1419</v>
      </c>
      <c r="G75" s="53" t="s">
        <v>1490</v>
      </c>
      <c r="H75" s="53" t="s">
        <v>1485</v>
      </c>
      <c r="I75" s="53"/>
      <c r="J75" s="53" t="s">
        <v>1422</v>
      </c>
      <c r="K75" s="52">
        <v>6843750</v>
      </c>
      <c r="L75" s="52">
        <v>2281251</v>
      </c>
      <c r="M75" s="52">
        <v>0</v>
      </c>
      <c r="N75" s="52">
        <v>6843750</v>
      </c>
      <c r="O75" s="52">
        <v>2281251</v>
      </c>
      <c r="P75" s="52">
        <v>0</v>
      </c>
      <c r="Q75" s="52">
        <v>0</v>
      </c>
      <c r="R75" s="52">
        <v>0</v>
      </c>
      <c r="S75" s="52">
        <v>0</v>
      </c>
      <c r="T75" s="52">
        <v>0</v>
      </c>
      <c r="U75" s="52">
        <v>0</v>
      </c>
      <c r="V75" s="52">
        <v>0</v>
      </c>
      <c r="W75" s="52">
        <v>0</v>
      </c>
      <c r="X75" s="52">
        <v>0</v>
      </c>
      <c r="Y75" s="52">
        <v>0</v>
      </c>
      <c r="Z75" s="49">
        <v>0</v>
      </c>
      <c r="AA75" s="50">
        <v>0</v>
      </c>
      <c r="AB75" s="51">
        <v>0</v>
      </c>
      <c r="AC75" s="52">
        <v>4562499</v>
      </c>
      <c r="AD75" s="52"/>
      <c r="AE75" s="52"/>
      <c r="AG75" s="52">
        <f t="shared" si="2"/>
        <v>0</v>
      </c>
      <c r="AH75" s="52">
        <f>MIN($AA75*12,$AE75-SUM($AG75:AG75)-1000*($AE75&gt;0))</f>
        <v>0</v>
      </c>
      <c r="AI75" s="52">
        <f>MIN($AA75*12,$AE75-SUM($AG75:AH75)-1000*($AE75&gt;0))</f>
        <v>0</v>
      </c>
      <c r="AJ75" s="52">
        <f>MIN($AA75*12,$AE75-SUM($AG75:AI75)-1000*($AE75&gt;0))</f>
        <v>0</v>
      </c>
      <c r="AK75" s="52">
        <f>MIN($AA75*12,$AE75-SUM($AG75:AJ75)-1000*($AE75&gt;0))</f>
        <v>0</v>
      </c>
      <c r="AL75" s="52">
        <f>MIN($AA75*12,$AE75-SUM($AG75:AK75)-1000*($AE75&gt;0))</f>
        <v>0</v>
      </c>
      <c r="AM75" s="52">
        <f>MIN($AA75*12,$AE75-SUM($AG75:AL75)-1000*($AE75&gt;0))</f>
        <v>0</v>
      </c>
      <c r="AN75" s="52">
        <f>MIN($AA75*12,$AE75-SUM($AG75:AM75)-1000*($AE75&gt;0))</f>
        <v>0</v>
      </c>
      <c r="AO75" s="52">
        <f>MIN($AA75*12,$AE75-SUM($AG75:AN75)-1000*($AE75&gt;0))</f>
        <v>0</v>
      </c>
    </row>
    <row r="76" spans="2:41" ht="12.75" hidden="1" customHeight="1" outlineLevel="2">
      <c r="B76" s="53" t="s">
        <v>1419</v>
      </c>
      <c r="C76" s="53" t="s">
        <v>1367</v>
      </c>
      <c r="D76" s="53" t="s">
        <v>1367</v>
      </c>
      <c r="E76" s="53" t="s">
        <v>1368</v>
      </c>
      <c r="F76" s="53" t="s">
        <v>1419</v>
      </c>
      <c r="G76" s="53" t="s">
        <v>1491</v>
      </c>
      <c r="H76" s="53" t="s">
        <v>1485</v>
      </c>
      <c r="I76" s="53"/>
      <c r="J76" s="53" t="s">
        <v>1422</v>
      </c>
      <c r="K76" s="52">
        <v>6843750</v>
      </c>
      <c r="L76" s="52">
        <v>2281251</v>
      </c>
      <c r="M76" s="52">
        <v>0</v>
      </c>
      <c r="N76" s="52">
        <v>6843750</v>
      </c>
      <c r="O76" s="52">
        <v>2281251</v>
      </c>
      <c r="P76" s="52">
        <v>0</v>
      </c>
      <c r="Q76" s="52">
        <v>0</v>
      </c>
      <c r="R76" s="52">
        <v>0</v>
      </c>
      <c r="S76" s="52">
        <v>0</v>
      </c>
      <c r="T76" s="52">
        <v>0</v>
      </c>
      <c r="U76" s="52">
        <v>0</v>
      </c>
      <c r="V76" s="52">
        <v>0</v>
      </c>
      <c r="W76" s="52">
        <v>0</v>
      </c>
      <c r="X76" s="52">
        <v>0</v>
      </c>
      <c r="Y76" s="52">
        <v>0</v>
      </c>
      <c r="Z76" s="49">
        <v>0</v>
      </c>
      <c r="AA76" s="50">
        <v>0</v>
      </c>
      <c r="AB76" s="51">
        <v>0</v>
      </c>
      <c r="AC76" s="52">
        <v>4562499</v>
      </c>
      <c r="AD76" s="52"/>
      <c r="AE76" s="52"/>
      <c r="AG76" s="52">
        <f t="shared" si="2"/>
        <v>0</v>
      </c>
      <c r="AH76" s="52">
        <f>MIN($AA76*12,$AE76-SUM($AG76:AG76)-1000*($AE76&gt;0))</f>
        <v>0</v>
      </c>
      <c r="AI76" s="52">
        <f>MIN($AA76*12,$AE76-SUM($AG76:AH76)-1000*($AE76&gt;0))</f>
        <v>0</v>
      </c>
      <c r="AJ76" s="52">
        <f>MIN($AA76*12,$AE76-SUM($AG76:AI76)-1000*($AE76&gt;0))</f>
        <v>0</v>
      </c>
      <c r="AK76" s="52">
        <f>MIN($AA76*12,$AE76-SUM($AG76:AJ76)-1000*($AE76&gt;0))</f>
        <v>0</v>
      </c>
      <c r="AL76" s="52">
        <f>MIN($AA76*12,$AE76-SUM($AG76:AK76)-1000*($AE76&gt;0))</f>
        <v>0</v>
      </c>
      <c r="AM76" s="52">
        <f>MIN($AA76*12,$AE76-SUM($AG76:AL76)-1000*($AE76&gt;0))</f>
        <v>0</v>
      </c>
      <c r="AN76" s="52">
        <f>MIN($AA76*12,$AE76-SUM($AG76:AM76)-1000*($AE76&gt;0))</f>
        <v>0</v>
      </c>
      <c r="AO76" s="52">
        <f>MIN($AA76*12,$AE76-SUM($AG76:AN76)-1000*($AE76&gt;0))</f>
        <v>0</v>
      </c>
    </row>
    <row r="77" spans="2:41" ht="12.75" hidden="1" customHeight="1" outlineLevel="2">
      <c r="B77" s="53" t="s">
        <v>1419</v>
      </c>
      <c r="C77" s="53" t="s">
        <v>1367</v>
      </c>
      <c r="D77" s="53" t="s">
        <v>1367</v>
      </c>
      <c r="E77" s="53" t="s">
        <v>1368</v>
      </c>
      <c r="F77" s="53" t="s">
        <v>1419</v>
      </c>
      <c r="G77" s="53" t="s">
        <v>1492</v>
      </c>
      <c r="H77" s="53" t="s">
        <v>1485</v>
      </c>
      <c r="I77" s="53"/>
      <c r="J77" s="53" t="s">
        <v>1422</v>
      </c>
      <c r="K77" s="52">
        <v>6843750</v>
      </c>
      <c r="L77" s="52">
        <v>2281251</v>
      </c>
      <c r="M77" s="52">
        <v>0</v>
      </c>
      <c r="N77" s="52">
        <v>6843750</v>
      </c>
      <c r="O77" s="52">
        <v>2281251</v>
      </c>
      <c r="P77" s="52">
        <v>0</v>
      </c>
      <c r="Q77" s="52">
        <v>0</v>
      </c>
      <c r="R77" s="52">
        <v>0</v>
      </c>
      <c r="S77" s="52">
        <v>0</v>
      </c>
      <c r="T77" s="52">
        <v>0</v>
      </c>
      <c r="U77" s="52">
        <v>0</v>
      </c>
      <c r="V77" s="52">
        <v>0</v>
      </c>
      <c r="W77" s="52">
        <v>0</v>
      </c>
      <c r="X77" s="52">
        <v>0</v>
      </c>
      <c r="Y77" s="52">
        <v>0</v>
      </c>
      <c r="Z77" s="49">
        <v>0</v>
      </c>
      <c r="AA77" s="50">
        <v>0</v>
      </c>
      <c r="AB77" s="51">
        <v>0</v>
      </c>
      <c r="AC77" s="52">
        <v>4562499</v>
      </c>
      <c r="AD77" s="52"/>
      <c r="AE77" s="52"/>
      <c r="AG77" s="52">
        <f t="shared" si="2"/>
        <v>0</v>
      </c>
      <c r="AH77" s="52">
        <f>MIN($AA77*12,$AE77-SUM($AG77:AG77)-1000*($AE77&gt;0))</f>
        <v>0</v>
      </c>
      <c r="AI77" s="52">
        <f>MIN($AA77*12,$AE77-SUM($AG77:AH77)-1000*($AE77&gt;0))</f>
        <v>0</v>
      </c>
      <c r="AJ77" s="52">
        <f>MIN($AA77*12,$AE77-SUM($AG77:AI77)-1000*($AE77&gt;0))</f>
        <v>0</v>
      </c>
      <c r="AK77" s="52">
        <f>MIN($AA77*12,$AE77-SUM($AG77:AJ77)-1000*($AE77&gt;0))</f>
        <v>0</v>
      </c>
      <c r="AL77" s="52">
        <f>MIN($AA77*12,$AE77-SUM($AG77:AK77)-1000*($AE77&gt;0))</f>
        <v>0</v>
      </c>
      <c r="AM77" s="52">
        <f>MIN($AA77*12,$AE77-SUM($AG77:AL77)-1000*($AE77&gt;0))</f>
        <v>0</v>
      </c>
      <c r="AN77" s="52">
        <f>MIN($AA77*12,$AE77-SUM($AG77:AM77)-1000*($AE77&gt;0))</f>
        <v>0</v>
      </c>
      <c r="AO77" s="52">
        <f>MIN($AA77*12,$AE77-SUM($AG77:AN77)-1000*($AE77&gt;0))</f>
        <v>0</v>
      </c>
    </row>
    <row r="78" spans="2:41" ht="12.75" hidden="1" customHeight="1" outlineLevel="2">
      <c r="B78" s="53" t="s">
        <v>1419</v>
      </c>
      <c r="C78" s="53" t="s">
        <v>1367</v>
      </c>
      <c r="D78" s="53" t="s">
        <v>1367</v>
      </c>
      <c r="E78" s="53" t="s">
        <v>1368</v>
      </c>
      <c r="F78" s="53" t="s">
        <v>1419</v>
      </c>
      <c r="G78" s="53" t="s">
        <v>1493</v>
      </c>
      <c r="H78" s="53" t="s">
        <v>1440</v>
      </c>
      <c r="I78" s="53"/>
      <c r="J78" s="53" t="s">
        <v>1422</v>
      </c>
      <c r="K78" s="52">
        <v>11236917.992799999</v>
      </c>
      <c r="L78" s="52">
        <v>3745639</v>
      </c>
      <c r="M78" s="52">
        <v>0</v>
      </c>
      <c r="N78" s="52">
        <v>11236917.992799999</v>
      </c>
      <c r="O78" s="52">
        <v>3745639</v>
      </c>
      <c r="P78" s="52">
        <v>0</v>
      </c>
      <c r="Q78" s="52">
        <v>0</v>
      </c>
      <c r="R78" s="52">
        <v>0</v>
      </c>
      <c r="S78" s="52">
        <v>0</v>
      </c>
      <c r="T78" s="52">
        <v>0</v>
      </c>
      <c r="U78" s="52">
        <v>0</v>
      </c>
      <c r="V78" s="52">
        <v>0</v>
      </c>
      <c r="W78" s="52">
        <v>0</v>
      </c>
      <c r="X78" s="52">
        <v>0</v>
      </c>
      <c r="Y78" s="52">
        <v>0</v>
      </c>
      <c r="Z78" s="49">
        <v>0</v>
      </c>
      <c r="AA78" s="50">
        <v>0</v>
      </c>
      <c r="AB78" s="51">
        <v>0</v>
      </c>
      <c r="AC78" s="52">
        <v>7491278.9928000001</v>
      </c>
      <c r="AD78" s="52"/>
      <c r="AE78" s="52"/>
      <c r="AG78" s="52">
        <f t="shared" si="2"/>
        <v>0</v>
      </c>
      <c r="AH78" s="52">
        <f>MIN($AA78*12,$AE78-SUM($AG78:AG78)-1000*($AE78&gt;0))</f>
        <v>0</v>
      </c>
      <c r="AI78" s="52">
        <f>MIN($AA78*12,$AE78-SUM($AG78:AH78)-1000*($AE78&gt;0))</f>
        <v>0</v>
      </c>
      <c r="AJ78" s="52">
        <f>MIN($AA78*12,$AE78-SUM($AG78:AI78)-1000*($AE78&gt;0))</f>
        <v>0</v>
      </c>
      <c r="AK78" s="52">
        <f>MIN($AA78*12,$AE78-SUM($AG78:AJ78)-1000*($AE78&gt;0))</f>
        <v>0</v>
      </c>
      <c r="AL78" s="52">
        <f>MIN($AA78*12,$AE78-SUM($AG78:AK78)-1000*($AE78&gt;0))</f>
        <v>0</v>
      </c>
      <c r="AM78" s="52">
        <f>MIN($AA78*12,$AE78-SUM($AG78:AL78)-1000*($AE78&gt;0))</f>
        <v>0</v>
      </c>
      <c r="AN78" s="52">
        <f>MIN($AA78*12,$AE78-SUM($AG78:AM78)-1000*($AE78&gt;0))</f>
        <v>0</v>
      </c>
      <c r="AO78" s="52">
        <f>MIN($AA78*12,$AE78-SUM($AG78:AN78)-1000*($AE78&gt;0))</f>
        <v>0</v>
      </c>
    </row>
    <row r="79" spans="2:41" ht="12.75" hidden="1" customHeight="1" outlineLevel="2">
      <c r="B79" s="53" t="s">
        <v>1419</v>
      </c>
      <c r="C79" s="53" t="s">
        <v>1367</v>
      </c>
      <c r="D79" s="53" t="s">
        <v>1367</v>
      </c>
      <c r="E79" s="53" t="s">
        <v>1368</v>
      </c>
      <c r="F79" s="53" t="s">
        <v>1419</v>
      </c>
      <c r="G79" s="53" t="s">
        <v>1494</v>
      </c>
      <c r="H79" s="53" t="s">
        <v>1442</v>
      </c>
      <c r="I79" s="53"/>
      <c r="J79" s="53" t="s">
        <v>1422</v>
      </c>
      <c r="K79" s="52">
        <v>2237855.9473999999</v>
      </c>
      <c r="L79" s="52">
        <v>745952</v>
      </c>
      <c r="M79" s="52">
        <v>0</v>
      </c>
      <c r="N79" s="52">
        <v>2237855.9473999999</v>
      </c>
      <c r="O79" s="52">
        <v>745952</v>
      </c>
      <c r="P79" s="52">
        <v>0</v>
      </c>
      <c r="Q79" s="52">
        <v>0</v>
      </c>
      <c r="R79" s="52">
        <v>0</v>
      </c>
      <c r="S79" s="52">
        <v>0</v>
      </c>
      <c r="T79" s="52">
        <v>0</v>
      </c>
      <c r="U79" s="52">
        <v>0</v>
      </c>
      <c r="V79" s="52">
        <v>0</v>
      </c>
      <c r="W79" s="52">
        <v>0</v>
      </c>
      <c r="X79" s="52">
        <v>0</v>
      </c>
      <c r="Y79" s="52">
        <v>0</v>
      </c>
      <c r="Z79" s="49">
        <v>0</v>
      </c>
      <c r="AA79" s="50">
        <v>0</v>
      </c>
      <c r="AB79" s="51">
        <v>0</v>
      </c>
      <c r="AC79" s="52">
        <v>1491903.9473999999</v>
      </c>
      <c r="AD79" s="52"/>
      <c r="AE79" s="52"/>
      <c r="AG79" s="52">
        <f t="shared" si="2"/>
        <v>0</v>
      </c>
      <c r="AH79" s="52">
        <f>MIN($AA79*12,$AE79-SUM($AG79:AG79)-1000*($AE79&gt;0))</f>
        <v>0</v>
      </c>
      <c r="AI79" s="52">
        <f>MIN($AA79*12,$AE79-SUM($AG79:AH79)-1000*($AE79&gt;0))</f>
        <v>0</v>
      </c>
      <c r="AJ79" s="52">
        <f>MIN($AA79*12,$AE79-SUM($AG79:AI79)-1000*($AE79&gt;0))</f>
        <v>0</v>
      </c>
      <c r="AK79" s="52">
        <f>MIN($AA79*12,$AE79-SUM($AG79:AJ79)-1000*($AE79&gt;0))</f>
        <v>0</v>
      </c>
      <c r="AL79" s="52">
        <f>MIN($AA79*12,$AE79-SUM($AG79:AK79)-1000*($AE79&gt;0))</f>
        <v>0</v>
      </c>
      <c r="AM79" s="52">
        <f>MIN($AA79*12,$AE79-SUM($AG79:AL79)-1000*($AE79&gt;0))</f>
        <v>0</v>
      </c>
      <c r="AN79" s="52">
        <f>MIN($AA79*12,$AE79-SUM($AG79:AM79)-1000*($AE79&gt;0))</f>
        <v>0</v>
      </c>
      <c r="AO79" s="52">
        <f>MIN($AA79*12,$AE79-SUM($AG79:AN79)-1000*($AE79&gt;0))</f>
        <v>0</v>
      </c>
    </row>
    <row r="80" spans="2:41" ht="12.75" hidden="1" customHeight="1" outlineLevel="2">
      <c r="B80" s="53" t="s">
        <v>1419</v>
      </c>
      <c r="C80" s="53" t="s">
        <v>1367</v>
      </c>
      <c r="D80" s="53" t="s">
        <v>1367</v>
      </c>
      <c r="E80" s="53" t="s">
        <v>1368</v>
      </c>
      <c r="F80" s="53" t="s">
        <v>1419</v>
      </c>
      <c r="G80" s="53" t="s">
        <v>1495</v>
      </c>
      <c r="H80" s="53" t="s">
        <v>1442</v>
      </c>
      <c r="I80" s="53"/>
      <c r="J80" s="53" t="s">
        <v>1422</v>
      </c>
      <c r="K80" s="52">
        <v>2237855.9473999999</v>
      </c>
      <c r="L80" s="52">
        <v>745952</v>
      </c>
      <c r="M80" s="52">
        <v>0</v>
      </c>
      <c r="N80" s="52">
        <v>2237855.9473999999</v>
      </c>
      <c r="O80" s="52">
        <v>745952</v>
      </c>
      <c r="P80" s="52">
        <v>0</v>
      </c>
      <c r="Q80" s="52">
        <v>0</v>
      </c>
      <c r="R80" s="52">
        <v>0</v>
      </c>
      <c r="S80" s="52">
        <v>0</v>
      </c>
      <c r="T80" s="52">
        <v>0</v>
      </c>
      <c r="U80" s="52">
        <v>0</v>
      </c>
      <c r="V80" s="52">
        <v>0</v>
      </c>
      <c r="W80" s="52">
        <v>0</v>
      </c>
      <c r="X80" s="52">
        <v>0</v>
      </c>
      <c r="Y80" s="52">
        <v>0</v>
      </c>
      <c r="Z80" s="49">
        <v>0</v>
      </c>
      <c r="AA80" s="50">
        <v>0</v>
      </c>
      <c r="AB80" s="51">
        <v>0</v>
      </c>
      <c r="AC80" s="52">
        <v>1491903.9473999999</v>
      </c>
      <c r="AD80" s="52"/>
      <c r="AE80" s="52"/>
      <c r="AG80" s="52">
        <f t="shared" si="2"/>
        <v>0</v>
      </c>
      <c r="AH80" s="52">
        <f>MIN($AA80*12,$AE80-SUM($AG80:AG80)-1000*($AE80&gt;0))</f>
        <v>0</v>
      </c>
      <c r="AI80" s="52">
        <f>MIN($AA80*12,$AE80-SUM($AG80:AH80)-1000*($AE80&gt;0))</f>
        <v>0</v>
      </c>
      <c r="AJ80" s="52">
        <f>MIN($AA80*12,$AE80-SUM($AG80:AI80)-1000*($AE80&gt;0))</f>
        <v>0</v>
      </c>
      <c r="AK80" s="52">
        <f>MIN($AA80*12,$AE80-SUM($AG80:AJ80)-1000*($AE80&gt;0))</f>
        <v>0</v>
      </c>
      <c r="AL80" s="52">
        <f>MIN($AA80*12,$AE80-SUM($AG80:AK80)-1000*($AE80&gt;0))</f>
        <v>0</v>
      </c>
      <c r="AM80" s="52">
        <f>MIN($AA80*12,$AE80-SUM($AG80:AL80)-1000*($AE80&gt;0))</f>
        <v>0</v>
      </c>
      <c r="AN80" s="52">
        <f>MIN($AA80*12,$AE80-SUM($AG80:AM80)-1000*($AE80&gt;0))</f>
        <v>0</v>
      </c>
      <c r="AO80" s="52">
        <f>MIN($AA80*12,$AE80-SUM($AG80:AN80)-1000*($AE80&gt;0))</f>
        <v>0</v>
      </c>
    </row>
    <row r="81" spans="2:41" ht="12.75" hidden="1" customHeight="1" outlineLevel="2">
      <c r="B81" s="53" t="s">
        <v>1419</v>
      </c>
      <c r="C81" s="53" t="s">
        <v>1367</v>
      </c>
      <c r="D81" s="53" t="s">
        <v>1367</v>
      </c>
      <c r="E81" s="53" t="s">
        <v>1368</v>
      </c>
      <c r="F81" s="53" t="s">
        <v>1419</v>
      </c>
      <c r="G81" s="53" t="s">
        <v>1496</v>
      </c>
      <c r="H81" s="53" t="s">
        <v>1445</v>
      </c>
      <c r="I81" s="53"/>
      <c r="J81" s="53" t="s">
        <v>1422</v>
      </c>
      <c r="K81" s="52">
        <v>1272109.0501000001</v>
      </c>
      <c r="L81" s="52">
        <v>424037</v>
      </c>
      <c r="M81" s="52">
        <v>0</v>
      </c>
      <c r="N81" s="52">
        <v>1272109.0501000001</v>
      </c>
      <c r="O81" s="52">
        <v>424037</v>
      </c>
      <c r="P81" s="52">
        <v>0</v>
      </c>
      <c r="Q81" s="52">
        <v>0</v>
      </c>
      <c r="R81" s="52">
        <v>0</v>
      </c>
      <c r="S81" s="52">
        <v>0</v>
      </c>
      <c r="T81" s="52">
        <v>0</v>
      </c>
      <c r="U81" s="52">
        <v>0</v>
      </c>
      <c r="V81" s="52">
        <v>0</v>
      </c>
      <c r="W81" s="52">
        <v>0</v>
      </c>
      <c r="X81" s="52">
        <v>0</v>
      </c>
      <c r="Y81" s="52">
        <v>0</v>
      </c>
      <c r="Z81" s="49">
        <v>0</v>
      </c>
      <c r="AA81" s="50">
        <v>0</v>
      </c>
      <c r="AB81" s="51">
        <v>0</v>
      </c>
      <c r="AC81" s="52">
        <v>848072.05009999999</v>
      </c>
      <c r="AD81" s="52"/>
      <c r="AE81" s="52"/>
      <c r="AG81" s="52">
        <f t="shared" si="2"/>
        <v>0</v>
      </c>
      <c r="AH81" s="52">
        <f>MIN($AA81*12,$AE81-SUM($AG81:AG81)-1000*($AE81&gt;0))</f>
        <v>0</v>
      </c>
      <c r="AI81" s="52">
        <f>MIN($AA81*12,$AE81-SUM($AG81:AH81)-1000*($AE81&gt;0))</f>
        <v>0</v>
      </c>
      <c r="AJ81" s="52">
        <f>MIN($AA81*12,$AE81-SUM($AG81:AI81)-1000*($AE81&gt;0))</f>
        <v>0</v>
      </c>
      <c r="AK81" s="52">
        <f>MIN($AA81*12,$AE81-SUM($AG81:AJ81)-1000*($AE81&gt;0))</f>
        <v>0</v>
      </c>
      <c r="AL81" s="52">
        <f>MIN($AA81*12,$AE81-SUM($AG81:AK81)-1000*($AE81&gt;0))</f>
        <v>0</v>
      </c>
      <c r="AM81" s="52">
        <f>MIN($AA81*12,$AE81-SUM($AG81:AL81)-1000*($AE81&gt;0))</f>
        <v>0</v>
      </c>
      <c r="AN81" s="52">
        <f>MIN($AA81*12,$AE81-SUM($AG81:AM81)-1000*($AE81&gt;0))</f>
        <v>0</v>
      </c>
      <c r="AO81" s="52">
        <f>MIN($AA81*12,$AE81-SUM($AG81:AN81)-1000*($AE81&gt;0))</f>
        <v>0</v>
      </c>
    </row>
    <row r="82" spans="2:41" ht="12.75" hidden="1" customHeight="1" outlineLevel="2">
      <c r="B82" s="53" t="s">
        <v>1419</v>
      </c>
      <c r="C82" s="53" t="s">
        <v>1367</v>
      </c>
      <c r="D82" s="53" t="s">
        <v>1367</v>
      </c>
      <c r="E82" s="53" t="s">
        <v>1368</v>
      </c>
      <c r="F82" s="53" t="s">
        <v>1419</v>
      </c>
      <c r="G82" s="53" t="s">
        <v>1497</v>
      </c>
      <c r="H82" s="53" t="s">
        <v>1447</v>
      </c>
      <c r="I82" s="53"/>
      <c r="J82" s="53" t="s">
        <v>1422</v>
      </c>
      <c r="K82" s="52">
        <v>1297630.531</v>
      </c>
      <c r="L82" s="52">
        <v>432544</v>
      </c>
      <c r="M82" s="52">
        <v>0</v>
      </c>
      <c r="N82" s="52">
        <v>1297630.531</v>
      </c>
      <c r="O82" s="52">
        <v>432544</v>
      </c>
      <c r="P82" s="52">
        <v>0</v>
      </c>
      <c r="Q82" s="52">
        <v>0</v>
      </c>
      <c r="R82" s="52">
        <v>0</v>
      </c>
      <c r="S82" s="52">
        <v>0</v>
      </c>
      <c r="T82" s="52">
        <v>0</v>
      </c>
      <c r="U82" s="52">
        <v>0</v>
      </c>
      <c r="V82" s="52">
        <v>0</v>
      </c>
      <c r="W82" s="52">
        <v>0</v>
      </c>
      <c r="X82" s="52">
        <v>0</v>
      </c>
      <c r="Y82" s="52">
        <v>0</v>
      </c>
      <c r="Z82" s="49">
        <v>0</v>
      </c>
      <c r="AA82" s="50">
        <v>0</v>
      </c>
      <c r="AB82" s="51">
        <v>0</v>
      </c>
      <c r="AC82" s="52">
        <v>865086.53099999996</v>
      </c>
      <c r="AD82" s="52"/>
      <c r="AE82" s="52"/>
      <c r="AG82" s="52">
        <f t="shared" si="2"/>
        <v>0</v>
      </c>
      <c r="AH82" s="52">
        <f>MIN($AA82*12,$AE82-SUM($AG82:AG82)-1000*($AE82&gt;0))</f>
        <v>0</v>
      </c>
      <c r="AI82" s="52">
        <f>MIN($AA82*12,$AE82-SUM($AG82:AH82)-1000*($AE82&gt;0))</f>
        <v>0</v>
      </c>
      <c r="AJ82" s="52">
        <f>MIN($AA82*12,$AE82-SUM($AG82:AI82)-1000*($AE82&gt;0))</f>
        <v>0</v>
      </c>
      <c r="AK82" s="52">
        <f>MIN($AA82*12,$AE82-SUM($AG82:AJ82)-1000*($AE82&gt;0))</f>
        <v>0</v>
      </c>
      <c r="AL82" s="52">
        <f>MIN($AA82*12,$AE82-SUM($AG82:AK82)-1000*($AE82&gt;0))</f>
        <v>0</v>
      </c>
      <c r="AM82" s="52">
        <f>MIN($AA82*12,$AE82-SUM($AG82:AL82)-1000*($AE82&gt;0))</f>
        <v>0</v>
      </c>
      <c r="AN82" s="52">
        <f>MIN($AA82*12,$AE82-SUM($AG82:AM82)-1000*($AE82&gt;0))</f>
        <v>0</v>
      </c>
      <c r="AO82" s="52">
        <f>MIN($AA82*12,$AE82-SUM($AG82:AN82)-1000*($AE82&gt;0))</f>
        <v>0</v>
      </c>
    </row>
    <row r="83" spans="2:41" ht="12.75" hidden="1" customHeight="1" outlineLevel="2">
      <c r="B83" s="53" t="s">
        <v>1419</v>
      </c>
      <c r="C83" s="53" t="s">
        <v>1367</v>
      </c>
      <c r="D83" s="53" t="s">
        <v>1367</v>
      </c>
      <c r="E83" s="53" t="s">
        <v>1368</v>
      </c>
      <c r="F83" s="53" t="s">
        <v>1419</v>
      </c>
      <c r="G83" s="53" t="s">
        <v>1498</v>
      </c>
      <c r="H83" s="53" t="s">
        <v>1447</v>
      </c>
      <c r="I83" s="53"/>
      <c r="J83" s="53" t="s">
        <v>1422</v>
      </c>
      <c r="K83" s="52">
        <v>1297630.531</v>
      </c>
      <c r="L83" s="52">
        <v>432544</v>
      </c>
      <c r="M83" s="52">
        <v>0</v>
      </c>
      <c r="N83" s="52">
        <v>1297630.531</v>
      </c>
      <c r="O83" s="52">
        <v>432544</v>
      </c>
      <c r="P83" s="52">
        <v>0</v>
      </c>
      <c r="Q83" s="52">
        <v>0</v>
      </c>
      <c r="R83" s="52">
        <v>0</v>
      </c>
      <c r="S83" s="52">
        <v>0</v>
      </c>
      <c r="T83" s="52">
        <v>0</v>
      </c>
      <c r="U83" s="52">
        <v>0</v>
      </c>
      <c r="V83" s="52">
        <v>0</v>
      </c>
      <c r="W83" s="52">
        <v>0</v>
      </c>
      <c r="X83" s="52">
        <v>0</v>
      </c>
      <c r="Y83" s="52">
        <v>0</v>
      </c>
      <c r="Z83" s="49">
        <v>0</v>
      </c>
      <c r="AA83" s="50">
        <v>0</v>
      </c>
      <c r="AB83" s="51">
        <v>0</v>
      </c>
      <c r="AC83" s="52">
        <v>865086.53099999996</v>
      </c>
      <c r="AD83" s="52"/>
      <c r="AE83" s="52"/>
      <c r="AG83" s="52">
        <f t="shared" si="2"/>
        <v>0</v>
      </c>
      <c r="AH83" s="52">
        <f>MIN($AA83*12,$AE83-SUM($AG83:AG83)-1000*($AE83&gt;0))</f>
        <v>0</v>
      </c>
      <c r="AI83" s="52">
        <f>MIN($AA83*12,$AE83-SUM($AG83:AH83)-1000*($AE83&gt;0))</f>
        <v>0</v>
      </c>
      <c r="AJ83" s="52">
        <f>MIN($AA83*12,$AE83-SUM($AG83:AI83)-1000*($AE83&gt;0))</f>
        <v>0</v>
      </c>
      <c r="AK83" s="52">
        <f>MIN($AA83*12,$AE83-SUM($AG83:AJ83)-1000*($AE83&gt;0))</f>
        <v>0</v>
      </c>
      <c r="AL83" s="52">
        <f>MIN($AA83*12,$AE83-SUM($AG83:AK83)-1000*($AE83&gt;0))</f>
        <v>0</v>
      </c>
      <c r="AM83" s="52">
        <f>MIN($AA83*12,$AE83-SUM($AG83:AL83)-1000*($AE83&gt;0))</f>
        <v>0</v>
      </c>
      <c r="AN83" s="52">
        <f>MIN($AA83*12,$AE83-SUM($AG83:AM83)-1000*($AE83&gt;0))</f>
        <v>0</v>
      </c>
      <c r="AO83" s="52">
        <f>MIN($AA83*12,$AE83-SUM($AG83:AN83)-1000*($AE83&gt;0))</f>
        <v>0</v>
      </c>
    </row>
    <row r="84" spans="2:41" ht="12.75" hidden="1" customHeight="1" outlineLevel="2">
      <c r="B84" s="53" t="s">
        <v>1419</v>
      </c>
      <c r="C84" s="53" t="s">
        <v>1367</v>
      </c>
      <c r="D84" s="53" t="s">
        <v>1367</v>
      </c>
      <c r="E84" s="53" t="s">
        <v>1368</v>
      </c>
      <c r="F84" s="53" t="s">
        <v>1419</v>
      </c>
      <c r="G84" s="53" t="s">
        <v>1499</v>
      </c>
      <c r="H84" s="53" t="s">
        <v>1500</v>
      </c>
      <c r="I84" s="53"/>
      <c r="J84" s="53" t="s">
        <v>1422</v>
      </c>
      <c r="K84" s="52">
        <v>1777500</v>
      </c>
      <c r="L84" s="52">
        <v>148125</v>
      </c>
      <c r="M84" s="52">
        <v>0</v>
      </c>
      <c r="N84" s="52">
        <v>1777500</v>
      </c>
      <c r="O84" s="52">
        <v>148125</v>
      </c>
      <c r="P84" s="52">
        <v>0</v>
      </c>
      <c r="Q84" s="52">
        <v>0</v>
      </c>
      <c r="R84" s="52">
        <v>0</v>
      </c>
      <c r="S84" s="52">
        <v>0</v>
      </c>
      <c r="T84" s="52">
        <v>0</v>
      </c>
      <c r="U84" s="52">
        <v>0</v>
      </c>
      <c r="V84" s="52">
        <v>0</v>
      </c>
      <c r="W84" s="52">
        <v>0</v>
      </c>
      <c r="X84" s="52">
        <v>0</v>
      </c>
      <c r="Y84" s="52">
        <v>0</v>
      </c>
      <c r="Z84" s="49">
        <v>0</v>
      </c>
      <c r="AA84" s="50">
        <v>0</v>
      </c>
      <c r="AB84" s="51">
        <v>0</v>
      </c>
      <c r="AC84" s="52">
        <v>1629375</v>
      </c>
      <c r="AD84" s="52"/>
      <c r="AE84" s="52"/>
      <c r="AG84" s="52">
        <f t="shared" si="2"/>
        <v>0</v>
      </c>
      <c r="AH84" s="52">
        <f>MIN($AA84*12,$AE84-SUM($AG84:AG84)-1000*($AE84&gt;0))</f>
        <v>0</v>
      </c>
      <c r="AI84" s="52">
        <f>MIN($AA84*12,$AE84-SUM($AG84:AH84)-1000*($AE84&gt;0))</f>
        <v>0</v>
      </c>
      <c r="AJ84" s="52">
        <f>MIN($AA84*12,$AE84-SUM($AG84:AI84)-1000*($AE84&gt;0))</f>
        <v>0</v>
      </c>
      <c r="AK84" s="52">
        <f>MIN($AA84*12,$AE84-SUM($AG84:AJ84)-1000*($AE84&gt;0))</f>
        <v>0</v>
      </c>
      <c r="AL84" s="52">
        <f>MIN($AA84*12,$AE84-SUM($AG84:AK84)-1000*($AE84&gt;0))</f>
        <v>0</v>
      </c>
      <c r="AM84" s="52">
        <f>MIN($AA84*12,$AE84-SUM($AG84:AL84)-1000*($AE84&gt;0))</f>
        <v>0</v>
      </c>
      <c r="AN84" s="52">
        <f>MIN($AA84*12,$AE84-SUM($AG84:AM84)-1000*($AE84&gt;0))</f>
        <v>0</v>
      </c>
      <c r="AO84" s="52">
        <f>MIN($AA84*12,$AE84-SUM($AG84:AN84)-1000*($AE84&gt;0))</f>
        <v>0</v>
      </c>
    </row>
    <row r="85" spans="2:41" ht="12.75" hidden="1" customHeight="1" outlineLevel="2">
      <c r="B85" s="53" t="s">
        <v>1419</v>
      </c>
      <c r="C85" s="53" t="s">
        <v>1367</v>
      </c>
      <c r="D85" s="53" t="s">
        <v>1367</v>
      </c>
      <c r="E85" s="53" t="s">
        <v>1368</v>
      </c>
      <c r="F85" s="53" t="s">
        <v>1419</v>
      </c>
      <c r="G85" s="53" t="s">
        <v>1501</v>
      </c>
      <c r="H85" s="53" t="s">
        <v>1502</v>
      </c>
      <c r="I85" s="53"/>
      <c r="J85" s="53" t="s">
        <v>1422</v>
      </c>
      <c r="K85" s="52">
        <v>1777500</v>
      </c>
      <c r="L85" s="52">
        <v>592500</v>
      </c>
      <c r="M85" s="52">
        <v>0</v>
      </c>
      <c r="N85" s="52">
        <v>1777500</v>
      </c>
      <c r="O85" s="52">
        <v>592500</v>
      </c>
      <c r="P85" s="52">
        <v>0</v>
      </c>
      <c r="Q85" s="52">
        <v>0</v>
      </c>
      <c r="R85" s="52">
        <v>0</v>
      </c>
      <c r="S85" s="52">
        <v>0</v>
      </c>
      <c r="T85" s="52">
        <v>0</v>
      </c>
      <c r="U85" s="52">
        <v>0</v>
      </c>
      <c r="V85" s="52">
        <v>0</v>
      </c>
      <c r="W85" s="52">
        <v>0</v>
      </c>
      <c r="X85" s="52">
        <v>0</v>
      </c>
      <c r="Y85" s="52">
        <v>0</v>
      </c>
      <c r="Z85" s="49">
        <v>0</v>
      </c>
      <c r="AA85" s="50">
        <v>0</v>
      </c>
      <c r="AB85" s="51">
        <v>0</v>
      </c>
      <c r="AC85" s="52">
        <v>1185000</v>
      </c>
      <c r="AD85" s="52"/>
      <c r="AE85" s="52"/>
      <c r="AG85" s="52">
        <f t="shared" si="2"/>
        <v>0</v>
      </c>
      <c r="AH85" s="52">
        <f>MIN($AA85*12,$AE85-SUM($AG85:AG85)-1000*($AE85&gt;0))</f>
        <v>0</v>
      </c>
      <c r="AI85" s="52">
        <f>MIN($AA85*12,$AE85-SUM($AG85:AH85)-1000*($AE85&gt;0))</f>
        <v>0</v>
      </c>
      <c r="AJ85" s="52">
        <f>MIN($AA85*12,$AE85-SUM($AG85:AI85)-1000*($AE85&gt;0))</f>
        <v>0</v>
      </c>
      <c r="AK85" s="52">
        <f>MIN($AA85*12,$AE85-SUM($AG85:AJ85)-1000*($AE85&gt;0))</f>
        <v>0</v>
      </c>
      <c r="AL85" s="52">
        <f>MIN($AA85*12,$AE85-SUM($AG85:AK85)-1000*($AE85&gt;0))</f>
        <v>0</v>
      </c>
      <c r="AM85" s="52">
        <f>MIN($AA85*12,$AE85-SUM($AG85:AL85)-1000*($AE85&gt;0))</f>
        <v>0</v>
      </c>
      <c r="AN85" s="52">
        <f>MIN($AA85*12,$AE85-SUM($AG85:AM85)-1000*($AE85&gt;0))</f>
        <v>0</v>
      </c>
      <c r="AO85" s="52">
        <f>MIN($AA85*12,$AE85-SUM($AG85:AN85)-1000*($AE85&gt;0))</f>
        <v>0</v>
      </c>
    </row>
    <row r="86" spans="2:41" ht="12.75" hidden="1" customHeight="1" outlineLevel="2">
      <c r="B86" s="53" t="s">
        <v>1419</v>
      </c>
      <c r="C86" s="53" t="s">
        <v>1367</v>
      </c>
      <c r="D86" s="53" t="s">
        <v>1367</v>
      </c>
      <c r="E86" s="53" t="s">
        <v>1368</v>
      </c>
      <c r="F86" s="53" t="s">
        <v>1419</v>
      </c>
      <c r="G86" s="53" t="s">
        <v>1503</v>
      </c>
      <c r="H86" s="53" t="s">
        <v>1502</v>
      </c>
      <c r="I86" s="53"/>
      <c r="J86" s="53" t="s">
        <v>1422</v>
      </c>
      <c r="K86" s="52">
        <v>1777500</v>
      </c>
      <c r="L86" s="52">
        <v>592500</v>
      </c>
      <c r="M86" s="52">
        <v>0</v>
      </c>
      <c r="N86" s="52">
        <v>1777500</v>
      </c>
      <c r="O86" s="52">
        <v>592500</v>
      </c>
      <c r="P86" s="52">
        <v>0</v>
      </c>
      <c r="Q86" s="52">
        <v>0</v>
      </c>
      <c r="R86" s="52">
        <v>0</v>
      </c>
      <c r="S86" s="52">
        <v>0</v>
      </c>
      <c r="T86" s="52">
        <v>0</v>
      </c>
      <c r="U86" s="52">
        <v>0</v>
      </c>
      <c r="V86" s="52">
        <v>0</v>
      </c>
      <c r="W86" s="52">
        <v>0</v>
      </c>
      <c r="X86" s="52">
        <v>0</v>
      </c>
      <c r="Y86" s="52">
        <v>0</v>
      </c>
      <c r="Z86" s="49">
        <v>0</v>
      </c>
      <c r="AA86" s="50">
        <v>0</v>
      </c>
      <c r="AB86" s="51">
        <v>0</v>
      </c>
      <c r="AC86" s="52">
        <v>1185000</v>
      </c>
      <c r="AD86" s="52"/>
      <c r="AE86" s="52"/>
      <c r="AG86" s="52">
        <f t="shared" si="2"/>
        <v>0</v>
      </c>
      <c r="AH86" s="52">
        <f>MIN($AA86*12,$AE86-SUM($AG86:AG86)-1000*($AE86&gt;0))</f>
        <v>0</v>
      </c>
      <c r="AI86" s="52">
        <f>MIN($AA86*12,$AE86-SUM($AG86:AH86)-1000*($AE86&gt;0))</f>
        <v>0</v>
      </c>
      <c r="AJ86" s="52">
        <f>MIN($AA86*12,$AE86-SUM($AG86:AI86)-1000*($AE86&gt;0))</f>
        <v>0</v>
      </c>
      <c r="AK86" s="52">
        <f>MIN($AA86*12,$AE86-SUM($AG86:AJ86)-1000*($AE86&gt;0))</f>
        <v>0</v>
      </c>
      <c r="AL86" s="52">
        <f>MIN($AA86*12,$AE86-SUM($AG86:AK86)-1000*($AE86&gt;0))</f>
        <v>0</v>
      </c>
      <c r="AM86" s="52">
        <f>MIN($AA86*12,$AE86-SUM($AG86:AL86)-1000*($AE86&gt;0))</f>
        <v>0</v>
      </c>
      <c r="AN86" s="52">
        <f>MIN($AA86*12,$AE86-SUM($AG86:AM86)-1000*($AE86&gt;0))</f>
        <v>0</v>
      </c>
      <c r="AO86" s="52">
        <f>MIN($AA86*12,$AE86-SUM($AG86:AN86)-1000*($AE86&gt;0))</f>
        <v>0</v>
      </c>
    </row>
    <row r="87" spans="2:41" ht="12.75" hidden="1" customHeight="1" outlineLevel="2">
      <c r="B87" s="53" t="s">
        <v>1419</v>
      </c>
      <c r="C87" s="53" t="s">
        <v>1367</v>
      </c>
      <c r="D87" s="53" t="s">
        <v>1367</v>
      </c>
      <c r="E87" s="53" t="s">
        <v>1368</v>
      </c>
      <c r="F87" s="53" t="s">
        <v>1419</v>
      </c>
      <c r="G87" s="53" t="s">
        <v>1504</v>
      </c>
      <c r="H87" s="53" t="s">
        <v>1502</v>
      </c>
      <c r="I87" s="53"/>
      <c r="J87" s="53" t="s">
        <v>1422</v>
      </c>
      <c r="K87" s="52">
        <v>1777500</v>
      </c>
      <c r="L87" s="52">
        <v>592500</v>
      </c>
      <c r="M87" s="52">
        <v>0</v>
      </c>
      <c r="N87" s="52">
        <v>1777500</v>
      </c>
      <c r="O87" s="52">
        <v>592500</v>
      </c>
      <c r="P87" s="52">
        <v>0</v>
      </c>
      <c r="Q87" s="52">
        <v>0</v>
      </c>
      <c r="R87" s="52">
        <v>0</v>
      </c>
      <c r="S87" s="52">
        <v>0</v>
      </c>
      <c r="T87" s="52">
        <v>0</v>
      </c>
      <c r="U87" s="52">
        <v>0</v>
      </c>
      <c r="V87" s="52">
        <v>0</v>
      </c>
      <c r="W87" s="52">
        <v>0</v>
      </c>
      <c r="X87" s="52">
        <v>0</v>
      </c>
      <c r="Y87" s="52">
        <v>0</v>
      </c>
      <c r="Z87" s="49">
        <v>0</v>
      </c>
      <c r="AA87" s="50">
        <v>0</v>
      </c>
      <c r="AB87" s="51">
        <v>0</v>
      </c>
      <c r="AC87" s="52">
        <v>1185000</v>
      </c>
      <c r="AD87" s="52"/>
      <c r="AE87" s="52"/>
      <c r="AG87" s="52">
        <f t="shared" si="2"/>
        <v>0</v>
      </c>
      <c r="AH87" s="52">
        <f>MIN($AA87*12,$AE87-SUM($AG87:AG87)-1000*($AE87&gt;0))</f>
        <v>0</v>
      </c>
      <c r="AI87" s="52">
        <f>MIN($AA87*12,$AE87-SUM($AG87:AH87)-1000*($AE87&gt;0))</f>
        <v>0</v>
      </c>
      <c r="AJ87" s="52">
        <f>MIN($AA87*12,$AE87-SUM($AG87:AI87)-1000*($AE87&gt;0))</f>
        <v>0</v>
      </c>
      <c r="AK87" s="52">
        <f>MIN($AA87*12,$AE87-SUM($AG87:AJ87)-1000*($AE87&gt;0))</f>
        <v>0</v>
      </c>
      <c r="AL87" s="52">
        <f>MIN($AA87*12,$AE87-SUM($AG87:AK87)-1000*($AE87&gt;0))</f>
        <v>0</v>
      </c>
      <c r="AM87" s="52">
        <f>MIN($AA87*12,$AE87-SUM($AG87:AL87)-1000*($AE87&gt;0))</f>
        <v>0</v>
      </c>
      <c r="AN87" s="52">
        <f>MIN($AA87*12,$AE87-SUM($AG87:AM87)-1000*($AE87&gt;0))</f>
        <v>0</v>
      </c>
      <c r="AO87" s="52">
        <f>MIN($AA87*12,$AE87-SUM($AG87:AN87)-1000*($AE87&gt;0))</f>
        <v>0</v>
      </c>
    </row>
    <row r="88" spans="2:41" ht="12.75" hidden="1" customHeight="1" outlineLevel="2">
      <c r="B88" s="53" t="s">
        <v>1419</v>
      </c>
      <c r="C88" s="53" t="s">
        <v>1367</v>
      </c>
      <c r="D88" s="53" t="s">
        <v>1367</v>
      </c>
      <c r="E88" s="53" t="s">
        <v>1368</v>
      </c>
      <c r="F88" s="53" t="s">
        <v>1419</v>
      </c>
      <c r="G88" s="53" t="s">
        <v>1505</v>
      </c>
      <c r="H88" s="53" t="s">
        <v>1502</v>
      </c>
      <c r="I88" s="53"/>
      <c r="J88" s="53" t="s">
        <v>1422</v>
      </c>
      <c r="K88" s="52">
        <v>1777500</v>
      </c>
      <c r="L88" s="52">
        <v>592500</v>
      </c>
      <c r="M88" s="52">
        <v>0</v>
      </c>
      <c r="N88" s="52">
        <v>1777500</v>
      </c>
      <c r="O88" s="52">
        <v>592500</v>
      </c>
      <c r="P88" s="52">
        <v>0</v>
      </c>
      <c r="Q88" s="52">
        <v>0</v>
      </c>
      <c r="R88" s="52">
        <v>0</v>
      </c>
      <c r="S88" s="52">
        <v>0</v>
      </c>
      <c r="T88" s="52">
        <v>0</v>
      </c>
      <c r="U88" s="52">
        <v>0</v>
      </c>
      <c r="V88" s="52">
        <v>0</v>
      </c>
      <c r="W88" s="52">
        <v>0</v>
      </c>
      <c r="X88" s="52">
        <v>0</v>
      </c>
      <c r="Y88" s="52">
        <v>0</v>
      </c>
      <c r="Z88" s="49">
        <v>0</v>
      </c>
      <c r="AA88" s="50">
        <v>0</v>
      </c>
      <c r="AB88" s="51">
        <v>0</v>
      </c>
      <c r="AC88" s="52">
        <v>1185000</v>
      </c>
      <c r="AD88" s="52"/>
      <c r="AE88" s="52"/>
      <c r="AG88" s="52">
        <f t="shared" si="2"/>
        <v>0</v>
      </c>
      <c r="AH88" s="52">
        <f>MIN($AA88*12,$AE88-SUM($AG88:AG88)-1000*($AE88&gt;0))</f>
        <v>0</v>
      </c>
      <c r="AI88" s="52">
        <f>MIN($AA88*12,$AE88-SUM($AG88:AH88)-1000*($AE88&gt;0))</f>
        <v>0</v>
      </c>
      <c r="AJ88" s="52">
        <f>MIN($AA88*12,$AE88-SUM($AG88:AI88)-1000*($AE88&gt;0))</f>
        <v>0</v>
      </c>
      <c r="AK88" s="52">
        <f>MIN($AA88*12,$AE88-SUM($AG88:AJ88)-1000*($AE88&gt;0))</f>
        <v>0</v>
      </c>
      <c r="AL88" s="52">
        <f>MIN($AA88*12,$AE88-SUM($AG88:AK88)-1000*($AE88&gt;0))</f>
        <v>0</v>
      </c>
      <c r="AM88" s="52">
        <f>MIN($AA88*12,$AE88-SUM($AG88:AL88)-1000*($AE88&gt;0))</f>
        <v>0</v>
      </c>
      <c r="AN88" s="52">
        <f>MIN($AA88*12,$AE88-SUM($AG88:AM88)-1000*($AE88&gt;0))</f>
        <v>0</v>
      </c>
      <c r="AO88" s="52">
        <f>MIN($AA88*12,$AE88-SUM($AG88:AN88)-1000*($AE88&gt;0))</f>
        <v>0</v>
      </c>
    </row>
    <row r="89" spans="2:41" ht="12.75" hidden="1" customHeight="1" outlineLevel="2">
      <c r="B89" s="53" t="s">
        <v>1419</v>
      </c>
      <c r="C89" s="53" t="s">
        <v>1367</v>
      </c>
      <c r="D89" s="53" t="s">
        <v>1367</v>
      </c>
      <c r="E89" s="53" t="s">
        <v>1368</v>
      </c>
      <c r="F89" s="53" t="s">
        <v>1419</v>
      </c>
      <c r="G89" s="53" t="s">
        <v>1506</v>
      </c>
      <c r="H89" s="53" t="s">
        <v>1502</v>
      </c>
      <c r="I89" s="53"/>
      <c r="J89" s="53" t="s">
        <v>1422</v>
      </c>
      <c r="K89" s="52">
        <v>1777500</v>
      </c>
      <c r="L89" s="52">
        <v>592500</v>
      </c>
      <c r="M89" s="52">
        <v>0</v>
      </c>
      <c r="N89" s="52">
        <v>1777500</v>
      </c>
      <c r="O89" s="52">
        <v>592500</v>
      </c>
      <c r="P89" s="52">
        <v>0</v>
      </c>
      <c r="Q89" s="52">
        <v>0</v>
      </c>
      <c r="R89" s="52">
        <v>0</v>
      </c>
      <c r="S89" s="52">
        <v>0</v>
      </c>
      <c r="T89" s="52">
        <v>0</v>
      </c>
      <c r="U89" s="52">
        <v>0</v>
      </c>
      <c r="V89" s="52">
        <v>0</v>
      </c>
      <c r="W89" s="52">
        <v>0</v>
      </c>
      <c r="X89" s="52">
        <v>0</v>
      </c>
      <c r="Y89" s="52">
        <v>0</v>
      </c>
      <c r="Z89" s="49">
        <v>0</v>
      </c>
      <c r="AA89" s="50">
        <v>0</v>
      </c>
      <c r="AB89" s="51">
        <v>0</v>
      </c>
      <c r="AC89" s="52">
        <v>1185000</v>
      </c>
      <c r="AD89" s="52"/>
      <c r="AE89" s="52"/>
      <c r="AG89" s="52">
        <f t="shared" si="2"/>
        <v>0</v>
      </c>
      <c r="AH89" s="52">
        <f>MIN($AA89*12,$AE89-SUM($AG89:AG89)-1000*($AE89&gt;0))</f>
        <v>0</v>
      </c>
      <c r="AI89" s="52">
        <f>MIN($AA89*12,$AE89-SUM($AG89:AH89)-1000*($AE89&gt;0))</f>
        <v>0</v>
      </c>
      <c r="AJ89" s="52">
        <f>MIN($AA89*12,$AE89-SUM($AG89:AI89)-1000*($AE89&gt;0))</f>
        <v>0</v>
      </c>
      <c r="AK89" s="52">
        <f>MIN($AA89*12,$AE89-SUM($AG89:AJ89)-1000*($AE89&gt;0))</f>
        <v>0</v>
      </c>
      <c r="AL89" s="52">
        <f>MIN($AA89*12,$AE89-SUM($AG89:AK89)-1000*($AE89&gt;0))</f>
        <v>0</v>
      </c>
      <c r="AM89" s="52">
        <f>MIN($AA89*12,$AE89-SUM($AG89:AL89)-1000*($AE89&gt;0))</f>
        <v>0</v>
      </c>
      <c r="AN89" s="52">
        <f>MIN($AA89*12,$AE89-SUM($AG89:AM89)-1000*($AE89&gt;0))</f>
        <v>0</v>
      </c>
      <c r="AO89" s="52">
        <f>MIN($AA89*12,$AE89-SUM($AG89:AN89)-1000*($AE89&gt;0))</f>
        <v>0</v>
      </c>
    </row>
    <row r="90" spans="2:41" ht="12.75" hidden="1" customHeight="1" outlineLevel="2">
      <c r="B90" s="53" t="s">
        <v>1419</v>
      </c>
      <c r="C90" s="53" t="s">
        <v>1367</v>
      </c>
      <c r="D90" s="53" t="s">
        <v>1367</v>
      </c>
      <c r="E90" s="53" t="s">
        <v>1368</v>
      </c>
      <c r="F90" s="53" t="s">
        <v>1419</v>
      </c>
      <c r="G90" s="53" t="s">
        <v>1507</v>
      </c>
      <c r="H90" s="53" t="s">
        <v>1502</v>
      </c>
      <c r="I90" s="53"/>
      <c r="J90" s="53" t="s">
        <v>1422</v>
      </c>
      <c r="K90" s="52">
        <v>1777500</v>
      </c>
      <c r="L90" s="52">
        <v>592500</v>
      </c>
      <c r="M90" s="52">
        <v>0</v>
      </c>
      <c r="N90" s="52">
        <v>1777500</v>
      </c>
      <c r="O90" s="52">
        <v>592500</v>
      </c>
      <c r="P90" s="52">
        <v>0</v>
      </c>
      <c r="Q90" s="52">
        <v>0</v>
      </c>
      <c r="R90" s="52">
        <v>0</v>
      </c>
      <c r="S90" s="52">
        <v>0</v>
      </c>
      <c r="T90" s="52">
        <v>0</v>
      </c>
      <c r="U90" s="52">
        <v>0</v>
      </c>
      <c r="V90" s="52">
        <v>0</v>
      </c>
      <c r="W90" s="52">
        <v>0</v>
      </c>
      <c r="X90" s="52">
        <v>0</v>
      </c>
      <c r="Y90" s="52">
        <v>0</v>
      </c>
      <c r="Z90" s="49">
        <v>0</v>
      </c>
      <c r="AA90" s="50">
        <v>0</v>
      </c>
      <c r="AB90" s="51">
        <v>0</v>
      </c>
      <c r="AC90" s="52">
        <v>1185000</v>
      </c>
      <c r="AD90" s="52"/>
      <c r="AE90" s="52"/>
      <c r="AG90" s="52">
        <f t="shared" si="2"/>
        <v>0</v>
      </c>
      <c r="AH90" s="52">
        <f>MIN($AA90*12,$AE90-SUM($AG90:AG90)-1000*($AE90&gt;0))</f>
        <v>0</v>
      </c>
      <c r="AI90" s="52">
        <f>MIN($AA90*12,$AE90-SUM($AG90:AH90)-1000*($AE90&gt;0))</f>
        <v>0</v>
      </c>
      <c r="AJ90" s="52">
        <f>MIN($AA90*12,$AE90-SUM($AG90:AI90)-1000*($AE90&gt;0))</f>
        <v>0</v>
      </c>
      <c r="AK90" s="52">
        <f>MIN($AA90*12,$AE90-SUM($AG90:AJ90)-1000*($AE90&gt;0))</f>
        <v>0</v>
      </c>
      <c r="AL90" s="52">
        <f>MIN($AA90*12,$AE90-SUM($AG90:AK90)-1000*($AE90&gt;0))</f>
        <v>0</v>
      </c>
      <c r="AM90" s="52">
        <f>MIN($AA90*12,$AE90-SUM($AG90:AL90)-1000*($AE90&gt;0))</f>
        <v>0</v>
      </c>
      <c r="AN90" s="52">
        <f>MIN($AA90*12,$AE90-SUM($AG90:AM90)-1000*($AE90&gt;0))</f>
        <v>0</v>
      </c>
      <c r="AO90" s="52">
        <f>MIN($AA90*12,$AE90-SUM($AG90:AN90)-1000*($AE90&gt;0))</f>
        <v>0</v>
      </c>
    </row>
    <row r="91" spans="2:41" ht="12.75" hidden="1" customHeight="1" outlineLevel="2">
      <c r="B91" s="53" t="s">
        <v>1419</v>
      </c>
      <c r="C91" s="53" t="s">
        <v>1367</v>
      </c>
      <c r="D91" s="53" t="s">
        <v>1367</v>
      </c>
      <c r="E91" s="53" t="s">
        <v>1368</v>
      </c>
      <c r="F91" s="53" t="s">
        <v>1419</v>
      </c>
      <c r="G91" s="53" t="s">
        <v>1508</v>
      </c>
      <c r="H91" s="53" t="s">
        <v>1502</v>
      </c>
      <c r="I91" s="53"/>
      <c r="J91" s="53" t="s">
        <v>1422</v>
      </c>
      <c r="K91" s="52">
        <v>1777500</v>
      </c>
      <c r="L91" s="52">
        <v>592500</v>
      </c>
      <c r="M91" s="52">
        <v>0</v>
      </c>
      <c r="N91" s="52">
        <v>1777500</v>
      </c>
      <c r="O91" s="52">
        <v>592500</v>
      </c>
      <c r="P91" s="52">
        <v>0</v>
      </c>
      <c r="Q91" s="52">
        <v>0</v>
      </c>
      <c r="R91" s="52">
        <v>0</v>
      </c>
      <c r="S91" s="52">
        <v>0</v>
      </c>
      <c r="T91" s="52">
        <v>0</v>
      </c>
      <c r="U91" s="52">
        <v>0</v>
      </c>
      <c r="V91" s="52">
        <v>0</v>
      </c>
      <c r="W91" s="52">
        <v>0</v>
      </c>
      <c r="X91" s="52">
        <v>0</v>
      </c>
      <c r="Y91" s="52">
        <v>0</v>
      </c>
      <c r="Z91" s="49">
        <v>0</v>
      </c>
      <c r="AA91" s="50">
        <v>0</v>
      </c>
      <c r="AB91" s="51">
        <v>0</v>
      </c>
      <c r="AC91" s="52">
        <v>1185000</v>
      </c>
      <c r="AD91" s="52"/>
      <c r="AE91" s="52"/>
      <c r="AG91" s="52">
        <f t="shared" si="2"/>
        <v>0</v>
      </c>
      <c r="AH91" s="52">
        <f>MIN($AA91*12,$AE91-SUM($AG91:AG91)-1000*($AE91&gt;0))</f>
        <v>0</v>
      </c>
      <c r="AI91" s="52">
        <f>MIN($AA91*12,$AE91-SUM($AG91:AH91)-1000*($AE91&gt;0))</f>
        <v>0</v>
      </c>
      <c r="AJ91" s="52">
        <f>MIN($AA91*12,$AE91-SUM($AG91:AI91)-1000*($AE91&gt;0))</f>
        <v>0</v>
      </c>
      <c r="AK91" s="52">
        <f>MIN($AA91*12,$AE91-SUM($AG91:AJ91)-1000*($AE91&gt;0))</f>
        <v>0</v>
      </c>
      <c r="AL91" s="52">
        <f>MIN($AA91*12,$AE91-SUM($AG91:AK91)-1000*($AE91&gt;0))</f>
        <v>0</v>
      </c>
      <c r="AM91" s="52">
        <f>MIN($AA91*12,$AE91-SUM($AG91:AL91)-1000*($AE91&gt;0))</f>
        <v>0</v>
      </c>
      <c r="AN91" s="52">
        <f>MIN($AA91*12,$AE91-SUM($AG91:AM91)-1000*($AE91&gt;0))</f>
        <v>0</v>
      </c>
      <c r="AO91" s="52">
        <f>MIN($AA91*12,$AE91-SUM($AG91:AN91)-1000*($AE91&gt;0))</f>
        <v>0</v>
      </c>
    </row>
    <row r="92" spans="2:41" ht="12.75" hidden="1" customHeight="1" outlineLevel="2">
      <c r="B92" s="53" t="s">
        <v>1419</v>
      </c>
      <c r="C92" s="53" t="s">
        <v>1367</v>
      </c>
      <c r="D92" s="53" t="s">
        <v>1367</v>
      </c>
      <c r="E92" s="53" t="s">
        <v>1368</v>
      </c>
      <c r="F92" s="53" t="s">
        <v>1419</v>
      </c>
      <c r="G92" s="53" t="s">
        <v>1509</v>
      </c>
      <c r="H92" s="53" t="s">
        <v>1510</v>
      </c>
      <c r="I92" s="53"/>
      <c r="J92" s="53" t="s">
        <v>1422</v>
      </c>
      <c r="K92" s="52">
        <v>1208500</v>
      </c>
      <c r="L92" s="52">
        <v>100708</v>
      </c>
      <c r="M92" s="52">
        <v>0</v>
      </c>
      <c r="N92" s="52">
        <v>1208500</v>
      </c>
      <c r="O92" s="52">
        <v>100708</v>
      </c>
      <c r="P92" s="52">
        <v>0</v>
      </c>
      <c r="Q92" s="52">
        <v>0</v>
      </c>
      <c r="R92" s="52">
        <v>0</v>
      </c>
      <c r="S92" s="52">
        <v>0</v>
      </c>
      <c r="T92" s="52">
        <v>0</v>
      </c>
      <c r="U92" s="52">
        <v>0</v>
      </c>
      <c r="V92" s="52">
        <v>0</v>
      </c>
      <c r="W92" s="52">
        <v>0</v>
      </c>
      <c r="X92" s="52">
        <v>0</v>
      </c>
      <c r="Y92" s="52">
        <v>0</v>
      </c>
      <c r="Z92" s="49">
        <v>0</v>
      </c>
      <c r="AA92" s="50">
        <v>0</v>
      </c>
      <c r="AB92" s="51">
        <v>0</v>
      </c>
      <c r="AC92" s="52">
        <v>1107792</v>
      </c>
      <c r="AD92" s="52"/>
      <c r="AE92" s="52"/>
      <c r="AG92" s="52">
        <f t="shared" si="2"/>
        <v>0</v>
      </c>
      <c r="AH92" s="52">
        <f>MIN($AA92*12,$AE92-SUM($AG92:AG92)-1000*($AE92&gt;0))</f>
        <v>0</v>
      </c>
      <c r="AI92" s="52">
        <f>MIN($AA92*12,$AE92-SUM($AG92:AH92)-1000*($AE92&gt;0))</f>
        <v>0</v>
      </c>
      <c r="AJ92" s="52">
        <f>MIN($AA92*12,$AE92-SUM($AG92:AI92)-1000*($AE92&gt;0))</f>
        <v>0</v>
      </c>
      <c r="AK92" s="52">
        <f>MIN($AA92*12,$AE92-SUM($AG92:AJ92)-1000*($AE92&gt;0))</f>
        <v>0</v>
      </c>
      <c r="AL92" s="52">
        <f>MIN($AA92*12,$AE92-SUM($AG92:AK92)-1000*($AE92&gt;0))</f>
        <v>0</v>
      </c>
      <c r="AM92" s="52">
        <f>MIN($AA92*12,$AE92-SUM($AG92:AL92)-1000*($AE92&gt;0))</f>
        <v>0</v>
      </c>
      <c r="AN92" s="52">
        <f>MIN($AA92*12,$AE92-SUM($AG92:AM92)-1000*($AE92&gt;0))</f>
        <v>0</v>
      </c>
      <c r="AO92" s="52">
        <f>MIN($AA92*12,$AE92-SUM($AG92:AN92)-1000*($AE92&gt;0))</f>
        <v>0</v>
      </c>
    </row>
    <row r="93" spans="2:41" ht="12.75" hidden="1" customHeight="1" outlineLevel="2">
      <c r="B93" s="53" t="s">
        <v>1419</v>
      </c>
      <c r="C93" s="53" t="s">
        <v>1367</v>
      </c>
      <c r="D93" s="53" t="s">
        <v>1367</v>
      </c>
      <c r="E93" s="53" t="s">
        <v>1368</v>
      </c>
      <c r="F93" s="53" t="s">
        <v>1419</v>
      </c>
      <c r="G93" s="53" t="s">
        <v>1511</v>
      </c>
      <c r="H93" s="53" t="s">
        <v>1510</v>
      </c>
      <c r="I93" s="53"/>
      <c r="J93" s="53" t="s">
        <v>1422</v>
      </c>
      <c r="K93" s="52">
        <v>1208500</v>
      </c>
      <c r="L93" s="52">
        <v>100708</v>
      </c>
      <c r="M93" s="52">
        <v>0</v>
      </c>
      <c r="N93" s="52">
        <v>1208500</v>
      </c>
      <c r="O93" s="52">
        <v>100708</v>
      </c>
      <c r="P93" s="52">
        <v>0</v>
      </c>
      <c r="Q93" s="52">
        <v>0</v>
      </c>
      <c r="R93" s="52">
        <v>0</v>
      </c>
      <c r="S93" s="52">
        <v>0</v>
      </c>
      <c r="T93" s="52">
        <v>0</v>
      </c>
      <c r="U93" s="52">
        <v>0</v>
      </c>
      <c r="V93" s="52">
        <v>0</v>
      </c>
      <c r="W93" s="52">
        <v>0</v>
      </c>
      <c r="X93" s="52">
        <v>0</v>
      </c>
      <c r="Y93" s="52">
        <v>0</v>
      </c>
      <c r="Z93" s="49">
        <v>0</v>
      </c>
      <c r="AA93" s="50">
        <v>0</v>
      </c>
      <c r="AB93" s="51">
        <v>0</v>
      </c>
      <c r="AC93" s="52">
        <v>1107792</v>
      </c>
      <c r="AD93" s="52"/>
      <c r="AE93" s="52"/>
      <c r="AG93" s="52">
        <f t="shared" si="2"/>
        <v>0</v>
      </c>
      <c r="AH93" s="52">
        <f>MIN($AA93*12,$AE93-SUM($AG93:AG93)-1000*($AE93&gt;0))</f>
        <v>0</v>
      </c>
      <c r="AI93" s="52">
        <f>MIN($AA93*12,$AE93-SUM($AG93:AH93)-1000*($AE93&gt;0))</f>
        <v>0</v>
      </c>
      <c r="AJ93" s="52">
        <f>MIN($AA93*12,$AE93-SUM($AG93:AI93)-1000*($AE93&gt;0))</f>
        <v>0</v>
      </c>
      <c r="AK93" s="52">
        <f>MIN($AA93*12,$AE93-SUM($AG93:AJ93)-1000*($AE93&gt;0))</f>
        <v>0</v>
      </c>
      <c r="AL93" s="52">
        <f>MIN($AA93*12,$AE93-SUM($AG93:AK93)-1000*($AE93&gt;0))</f>
        <v>0</v>
      </c>
      <c r="AM93" s="52">
        <f>MIN($AA93*12,$AE93-SUM($AG93:AL93)-1000*($AE93&gt;0))</f>
        <v>0</v>
      </c>
      <c r="AN93" s="52">
        <f>MIN($AA93*12,$AE93-SUM($AG93:AM93)-1000*($AE93&gt;0))</f>
        <v>0</v>
      </c>
      <c r="AO93" s="52">
        <f>MIN($AA93*12,$AE93-SUM($AG93:AN93)-1000*($AE93&gt;0))</f>
        <v>0</v>
      </c>
    </row>
    <row r="94" spans="2:41" ht="12.75" hidden="1" customHeight="1" outlineLevel="2">
      <c r="B94" s="53" t="s">
        <v>1419</v>
      </c>
      <c r="C94" s="53" t="s">
        <v>1367</v>
      </c>
      <c r="D94" s="53" t="s">
        <v>1367</v>
      </c>
      <c r="E94" s="53" t="s">
        <v>1368</v>
      </c>
      <c r="F94" s="53" t="s">
        <v>1419</v>
      </c>
      <c r="G94" s="53" t="s">
        <v>1512</v>
      </c>
      <c r="H94" s="53" t="s">
        <v>1459</v>
      </c>
      <c r="I94" s="53"/>
      <c r="J94" s="53" t="s">
        <v>1422</v>
      </c>
      <c r="K94" s="52">
        <v>4501333.3333000001</v>
      </c>
      <c r="L94" s="52">
        <v>375111</v>
      </c>
      <c r="M94" s="52">
        <v>0</v>
      </c>
      <c r="N94" s="52">
        <v>4501333.3333000001</v>
      </c>
      <c r="O94" s="52">
        <v>375111</v>
      </c>
      <c r="P94" s="52">
        <v>0</v>
      </c>
      <c r="Q94" s="52">
        <v>0</v>
      </c>
      <c r="R94" s="52">
        <v>0</v>
      </c>
      <c r="S94" s="52">
        <v>0</v>
      </c>
      <c r="T94" s="52">
        <v>0</v>
      </c>
      <c r="U94" s="52">
        <v>0</v>
      </c>
      <c r="V94" s="52">
        <v>0</v>
      </c>
      <c r="W94" s="52">
        <v>0</v>
      </c>
      <c r="X94" s="52">
        <v>0</v>
      </c>
      <c r="Y94" s="52">
        <v>0</v>
      </c>
      <c r="Z94" s="49">
        <v>0</v>
      </c>
      <c r="AA94" s="50">
        <v>0</v>
      </c>
      <c r="AB94" s="51">
        <v>0</v>
      </c>
      <c r="AC94" s="52">
        <v>4126222</v>
      </c>
      <c r="AD94" s="52"/>
      <c r="AE94" s="52"/>
      <c r="AG94" s="52">
        <f t="shared" si="2"/>
        <v>0</v>
      </c>
      <c r="AH94" s="52">
        <f>MIN($AA94*12,$AE94-SUM($AG94:AG94)-1000*($AE94&gt;0))</f>
        <v>0</v>
      </c>
      <c r="AI94" s="52">
        <f>MIN($AA94*12,$AE94-SUM($AG94:AH94)-1000*($AE94&gt;0))</f>
        <v>0</v>
      </c>
      <c r="AJ94" s="52">
        <f>MIN($AA94*12,$AE94-SUM($AG94:AI94)-1000*($AE94&gt;0))</f>
        <v>0</v>
      </c>
      <c r="AK94" s="52">
        <f>MIN($AA94*12,$AE94-SUM($AG94:AJ94)-1000*($AE94&gt;0))</f>
        <v>0</v>
      </c>
      <c r="AL94" s="52">
        <f>MIN($AA94*12,$AE94-SUM($AG94:AK94)-1000*($AE94&gt;0))</f>
        <v>0</v>
      </c>
      <c r="AM94" s="52">
        <f>MIN($AA94*12,$AE94-SUM($AG94:AL94)-1000*($AE94&gt;0))</f>
        <v>0</v>
      </c>
      <c r="AN94" s="52">
        <f>MIN($AA94*12,$AE94-SUM($AG94:AM94)-1000*($AE94&gt;0))</f>
        <v>0</v>
      </c>
      <c r="AO94" s="52">
        <f>MIN($AA94*12,$AE94-SUM($AG94:AN94)-1000*($AE94&gt;0))</f>
        <v>0</v>
      </c>
    </row>
    <row r="95" spans="2:41" ht="12.75" hidden="1" customHeight="1" outlineLevel="2">
      <c r="B95" s="53" t="s">
        <v>1419</v>
      </c>
      <c r="C95" s="53" t="s">
        <v>1367</v>
      </c>
      <c r="D95" s="53" t="s">
        <v>1367</v>
      </c>
      <c r="E95" s="53" t="s">
        <v>1368</v>
      </c>
      <c r="F95" s="53" t="s">
        <v>1419</v>
      </c>
      <c r="G95" s="53" t="s">
        <v>1513</v>
      </c>
      <c r="H95" s="53" t="s">
        <v>1459</v>
      </c>
      <c r="I95" s="53"/>
      <c r="J95" s="53" t="s">
        <v>1422</v>
      </c>
      <c r="K95" s="52">
        <v>4501333.3333000001</v>
      </c>
      <c r="L95" s="52">
        <v>375111</v>
      </c>
      <c r="M95" s="52">
        <v>0</v>
      </c>
      <c r="N95" s="52">
        <v>4501333.3333000001</v>
      </c>
      <c r="O95" s="52">
        <v>375111</v>
      </c>
      <c r="P95" s="52">
        <v>0</v>
      </c>
      <c r="Q95" s="52">
        <v>0</v>
      </c>
      <c r="R95" s="52">
        <v>0</v>
      </c>
      <c r="S95" s="52">
        <v>0</v>
      </c>
      <c r="T95" s="52">
        <v>0</v>
      </c>
      <c r="U95" s="52">
        <v>0</v>
      </c>
      <c r="V95" s="52">
        <v>0</v>
      </c>
      <c r="W95" s="52">
        <v>0</v>
      </c>
      <c r="X95" s="52">
        <v>0</v>
      </c>
      <c r="Y95" s="52">
        <v>0</v>
      </c>
      <c r="Z95" s="49">
        <v>0</v>
      </c>
      <c r="AA95" s="50">
        <v>0</v>
      </c>
      <c r="AB95" s="51">
        <v>0</v>
      </c>
      <c r="AC95" s="52">
        <v>4126222</v>
      </c>
      <c r="AD95" s="52"/>
      <c r="AE95" s="52"/>
      <c r="AG95" s="52">
        <f t="shared" si="2"/>
        <v>0</v>
      </c>
      <c r="AH95" s="52">
        <f>MIN($AA95*12,$AE95-SUM($AG95:AG95)-1000*($AE95&gt;0))</f>
        <v>0</v>
      </c>
      <c r="AI95" s="52">
        <f>MIN($AA95*12,$AE95-SUM($AG95:AH95)-1000*($AE95&gt;0))</f>
        <v>0</v>
      </c>
      <c r="AJ95" s="52">
        <f>MIN($AA95*12,$AE95-SUM($AG95:AI95)-1000*($AE95&gt;0))</f>
        <v>0</v>
      </c>
      <c r="AK95" s="52">
        <f>MIN($AA95*12,$AE95-SUM($AG95:AJ95)-1000*($AE95&gt;0))</f>
        <v>0</v>
      </c>
      <c r="AL95" s="52">
        <f>MIN($AA95*12,$AE95-SUM($AG95:AK95)-1000*($AE95&gt;0))</f>
        <v>0</v>
      </c>
      <c r="AM95" s="52">
        <f>MIN($AA95*12,$AE95-SUM($AG95:AL95)-1000*($AE95&gt;0))</f>
        <v>0</v>
      </c>
      <c r="AN95" s="52">
        <f>MIN($AA95*12,$AE95-SUM($AG95:AM95)-1000*($AE95&gt;0))</f>
        <v>0</v>
      </c>
      <c r="AO95" s="52">
        <f>MIN($AA95*12,$AE95-SUM($AG95:AN95)-1000*($AE95&gt;0))</f>
        <v>0</v>
      </c>
    </row>
    <row r="96" spans="2:41" ht="12.75" hidden="1" customHeight="1" outlineLevel="2">
      <c r="B96" s="53" t="s">
        <v>1419</v>
      </c>
      <c r="C96" s="53" t="s">
        <v>1367</v>
      </c>
      <c r="D96" s="53" t="s">
        <v>1367</v>
      </c>
      <c r="E96" s="53" t="s">
        <v>1368</v>
      </c>
      <c r="F96" s="53" t="s">
        <v>1419</v>
      </c>
      <c r="G96" s="53" t="s">
        <v>1514</v>
      </c>
      <c r="H96" s="53" t="s">
        <v>1462</v>
      </c>
      <c r="I96" s="53"/>
      <c r="J96" s="53" t="s">
        <v>1422</v>
      </c>
      <c r="K96" s="52">
        <v>5064000</v>
      </c>
      <c r="L96" s="52">
        <v>422000</v>
      </c>
      <c r="M96" s="52">
        <v>0</v>
      </c>
      <c r="N96" s="52">
        <v>5064000</v>
      </c>
      <c r="O96" s="52">
        <v>422000</v>
      </c>
      <c r="P96" s="52">
        <v>0</v>
      </c>
      <c r="Q96" s="52">
        <v>0</v>
      </c>
      <c r="R96" s="52">
        <v>0</v>
      </c>
      <c r="S96" s="52">
        <v>0</v>
      </c>
      <c r="T96" s="52">
        <v>0</v>
      </c>
      <c r="U96" s="52">
        <v>0</v>
      </c>
      <c r="V96" s="52">
        <v>0</v>
      </c>
      <c r="W96" s="52">
        <v>0</v>
      </c>
      <c r="X96" s="52">
        <v>0</v>
      </c>
      <c r="Y96" s="52">
        <v>0</v>
      </c>
      <c r="Z96" s="49">
        <v>0</v>
      </c>
      <c r="AA96" s="50">
        <v>0</v>
      </c>
      <c r="AB96" s="51">
        <v>0</v>
      </c>
      <c r="AC96" s="52">
        <v>4642000</v>
      </c>
      <c r="AD96" s="52"/>
      <c r="AE96" s="52"/>
      <c r="AG96" s="52">
        <f t="shared" si="2"/>
        <v>0</v>
      </c>
      <c r="AH96" s="52">
        <f>MIN($AA96*12,$AE96-SUM($AG96:AG96)-1000*($AE96&gt;0))</f>
        <v>0</v>
      </c>
      <c r="AI96" s="52">
        <f>MIN($AA96*12,$AE96-SUM($AG96:AH96)-1000*($AE96&gt;0))</f>
        <v>0</v>
      </c>
      <c r="AJ96" s="52">
        <f>MIN($AA96*12,$AE96-SUM($AG96:AI96)-1000*($AE96&gt;0))</f>
        <v>0</v>
      </c>
      <c r="AK96" s="52">
        <f>MIN($AA96*12,$AE96-SUM($AG96:AJ96)-1000*($AE96&gt;0))</f>
        <v>0</v>
      </c>
      <c r="AL96" s="52">
        <f>MIN($AA96*12,$AE96-SUM($AG96:AK96)-1000*($AE96&gt;0))</f>
        <v>0</v>
      </c>
      <c r="AM96" s="52">
        <f>MIN($AA96*12,$AE96-SUM($AG96:AL96)-1000*($AE96&gt;0))</f>
        <v>0</v>
      </c>
      <c r="AN96" s="52">
        <f>MIN($AA96*12,$AE96-SUM($AG96:AM96)-1000*($AE96&gt;0))</f>
        <v>0</v>
      </c>
      <c r="AO96" s="52">
        <f>MIN($AA96*12,$AE96-SUM($AG96:AN96)-1000*($AE96&gt;0))</f>
        <v>0</v>
      </c>
    </row>
    <row r="97" spans="2:41" ht="12.75" hidden="1" customHeight="1" outlineLevel="2">
      <c r="B97" s="53" t="s">
        <v>1419</v>
      </c>
      <c r="C97" s="53" t="s">
        <v>1367</v>
      </c>
      <c r="D97" s="53" t="s">
        <v>1367</v>
      </c>
      <c r="E97" s="53" t="s">
        <v>1368</v>
      </c>
      <c r="F97" s="53" t="s">
        <v>1419</v>
      </c>
      <c r="G97" s="53" t="s">
        <v>1515</v>
      </c>
      <c r="H97" s="53" t="s">
        <v>1464</v>
      </c>
      <c r="I97" s="53"/>
      <c r="J97" s="53" t="s">
        <v>1422</v>
      </c>
      <c r="K97" s="52">
        <v>5064000</v>
      </c>
      <c r="L97" s="52">
        <v>422000</v>
      </c>
      <c r="M97" s="52">
        <v>0</v>
      </c>
      <c r="N97" s="52">
        <v>5064000</v>
      </c>
      <c r="O97" s="52">
        <v>422000</v>
      </c>
      <c r="P97" s="52">
        <v>0</v>
      </c>
      <c r="Q97" s="52">
        <v>0</v>
      </c>
      <c r="R97" s="52">
        <v>0</v>
      </c>
      <c r="S97" s="52">
        <v>0</v>
      </c>
      <c r="T97" s="52">
        <v>0</v>
      </c>
      <c r="U97" s="52">
        <v>0</v>
      </c>
      <c r="V97" s="52">
        <v>0</v>
      </c>
      <c r="W97" s="52">
        <v>0</v>
      </c>
      <c r="X97" s="52">
        <v>0</v>
      </c>
      <c r="Y97" s="52">
        <v>0</v>
      </c>
      <c r="Z97" s="49">
        <v>0</v>
      </c>
      <c r="AA97" s="50">
        <v>0</v>
      </c>
      <c r="AB97" s="51">
        <v>0</v>
      </c>
      <c r="AC97" s="52">
        <v>4642000</v>
      </c>
      <c r="AD97" s="52"/>
      <c r="AE97" s="52"/>
      <c r="AG97" s="52">
        <f t="shared" si="2"/>
        <v>0</v>
      </c>
      <c r="AH97" s="52">
        <f>MIN($AA97*12,$AE97-SUM($AG97:AG97)-1000*($AE97&gt;0))</f>
        <v>0</v>
      </c>
      <c r="AI97" s="52">
        <f>MIN($AA97*12,$AE97-SUM($AG97:AH97)-1000*($AE97&gt;0))</f>
        <v>0</v>
      </c>
      <c r="AJ97" s="52">
        <f>MIN($AA97*12,$AE97-SUM($AG97:AI97)-1000*($AE97&gt;0))</f>
        <v>0</v>
      </c>
      <c r="AK97" s="52">
        <f>MIN($AA97*12,$AE97-SUM($AG97:AJ97)-1000*($AE97&gt;0))</f>
        <v>0</v>
      </c>
      <c r="AL97" s="52">
        <f>MIN($AA97*12,$AE97-SUM($AG97:AK97)-1000*($AE97&gt;0))</f>
        <v>0</v>
      </c>
      <c r="AM97" s="52">
        <f>MIN($AA97*12,$AE97-SUM($AG97:AL97)-1000*($AE97&gt;0))</f>
        <v>0</v>
      </c>
      <c r="AN97" s="52">
        <f>MIN($AA97*12,$AE97-SUM($AG97:AM97)-1000*($AE97&gt;0))</f>
        <v>0</v>
      </c>
      <c r="AO97" s="52">
        <f>MIN($AA97*12,$AE97-SUM($AG97:AN97)-1000*($AE97&gt;0))</f>
        <v>0</v>
      </c>
    </row>
    <row r="98" spans="2:41" ht="12.75" hidden="1" customHeight="1" outlineLevel="2">
      <c r="B98" s="53" t="s">
        <v>1419</v>
      </c>
      <c r="C98" s="53" t="s">
        <v>1367</v>
      </c>
      <c r="D98" s="53" t="s">
        <v>1367</v>
      </c>
      <c r="E98" s="53" t="s">
        <v>1368</v>
      </c>
      <c r="F98" s="53" t="s">
        <v>1419</v>
      </c>
      <c r="G98" s="53" t="s">
        <v>1516</v>
      </c>
      <c r="H98" s="53" t="s">
        <v>1432</v>
      </c>
      <c r="I98" s="53"/>
      <c r="J98" s="53" t="s">
        <v>1422</v>
      </c>
      <c r="K98" s="52">
        <v>2622666.6666000001</v>
      </c>
      <c r="L98" s="52">
        <v>874222</v>
      </c>
      <c r="M98" s="52">
        <v>0</v>
      </c>
      <c r="N98" s="52">
        <v>2622666.6666000001</v>
      </c>
      <c r="O98" s="52">
        <v>874222</v>
      </c>
      <c r="P98" s="52">
        <v>0</v>
      </c>
      <c r="Q98" s="52">
        <v>0</v>
      </c>
      <c r="R98" s="52">
        <v>0</v>
      </c>
      <c r="S98" s="52">
        <v>0</v>
      </c>
      <c r="T98" s="52">
        <v>0</v>
      </c>
      <c r="U98" s="52">
        <v>0</v>
      </c>
      <c r="V98" s="52">
        <v>0</v>
      </c>
      <c r="W98" s="52">
        <v>0</v>
      </c>
      <c r="X98" s="52">
        <v>0</v>
      </c>
      <c r="Y98" s="52">
        <v>0</v>
      </c>
      <c r="Z98" s="49">
        <v>0</v>
      </c>
      <c r="AA98" s="50">
        <v>0</v>
      </c>
      <c r="AB98" s="51">
        <v>0</v>
      </c>
      <c r="AC98" s="52">
        <v>1748444.6666000001</v>
      </c>
      <c r="AD98" s="52"/>
      <c r="AE98" s="52"/>
      <c r="AG98" s="52">
        <f t="shared" si="2"/>
        <v>0</v>
      </c>
      <c r="AH98" s="52">
        <f>MIN($AA98*12,$AE98-SUM($AG98:AG98)-1000*($AE98&gt;0))</f>
        <v>0</v>
      </c>
      <c r="AI98" s="52">
        <f>MIN($AA98*12,$AE98-SUM($AG98:AH98)-1000*($AE98&gt;0))</f>
        <v>0</v>
      </c>
      <c r="AJ98" s="52">
        <f>MIN($AA98*12,$AE98-SUM($AG98:AI98)-1000*($AE98&gt;0))</f>
        <v>0</v>
      </c>
      <c r="AK98" s="52">
        <f>MIN($AA98*12,$AE98-SUM($AG98:AJ98)-1000*($AE98&gt;0))</f>
        <v>0</v>
      </c>
      <c r="AL98" s="52">
        <f>MIN($AA98*12,$AE98-SUM($AG98:AK98)-1000*($AE98&gt;0))</f>
        <v>0</v>
      </c>
      <c r="AM98" s="52">
        <f>MIN($AA98*12,$AE98-SUM($AG98:AL98)-1000*($AE98&gt;0))</f>
        <v>0</v>
      </c>
      <c r="AN98" s="52">
        <f>MIN($AA98*12,$AE98-SUM($AG98:AM98)-1000*($AE98&gt;0))</f>
        <v>0</v>
      </c>
      <c r="AO98" s="52">
        <f>MIN($AA98*12,$AE98-SUM($AG98:AN98)-1000*($AE98&gt;0))</f>
        <v>0</v>
      </c>
    </row>
    <row r="99" spans="2:41" ht="12.75" hidden="1" customHeight="1" outlineLevel="2">
      <c r="B99" s="53" t="s">
        <v>1419</v>
      </c>
      <c r="C99" s="53" t="s">
        <v>1367</v>
      </c>
      <c r="D99" s="53" t="s">
        <v>1367</v>
      </c>
      <c r="E99" s="53" t="s">
        <v>1368</v>
      </c>
      <c r="F99" s="53" t="s">
        <v>1419</v>
      </c>
      <c r="G99" s="53" t="s">
        <v>1517</v>
      </c>
      <c r="H99" s="53" t="s">
        <v>1432</v>
      </c>
      <c r="I99" s="53"/>
      <c r="J99" s="53" t="s">
        <v>1422</v>
      </c>
      <c r="K99" s="52">
        <v>2622666.6666000001</v>
      </c>
      <c r="L99" s="52">
        <v>874222</v>
      </c>
      <c r="M99" s="52">
        <v>0</v>
      </c>
      <c r="N99" s="52">
        <v>2622666.6666000001</v>
      </c>
      <c r="O99" s="52">
        <v>874222</v>
      </c>
      <c r="P99" s="52">
        <v>0</v>
      </c>
      <c r="Q99" s="52">
        <v>0</v>
      </c>
      <c r="R99" s="52">
        <v>0</v>
      </c>
      <c r="S99" s="52">
        <v>0</v>
      </c>
      <c r="T99" s="52">
        <v>0</v>
      </c>
      <c r="U99" s="52">
        <v>0</v>
      </c>
      <c r="V99" s="52">
        <v>0</v>
      </c>
      <c r="W99" s="52">
        <v>0</v>
      </c>
      <c r="X99" s="52">
        <v>0</v>
      </c>
      <c r="Y99" s="52">
        <v>0</v>
      </c>
      <c r="Z99" s="49">
        <v>0</v>
      </c>
      <c r="AA99" s="50">
        <v>0</v>
      </c>
      <c r="AB99" s="51">
        <v>0</v>
      </c>
      <c r="AC99" s="52">
        <v>1748444.6666000001</v>
      </c>
      <c r="AD99" s="52"/>
      <c r="AE99" s="52"/>
      <c r="AG99" s="52">
        <f t="shared" si="2"/>
        <v>0</v>
      </c>
      <c r="AH99" s="52">
        <f>MIN($AA99*12,$AE99-SUM($AG99:AG99)-1000*($AE99&gt;0))</f>
        <v>0</v>
      </c>
      <c r="AI99" s="52">
        <f>MIN($AA99*12,$AE99-SUM($AG99:AH99)-1000*($AE99&gt;0))</f>
        <v>0</v>
      </c>
      <c r="AJ99" s="52">
        <f>MIN($AA99*12,$AE99-SUM($AG99:AI99)-1000*($AE99&gt;0))</f>
        <v>0</v>
      </c>
      <c r="AK99" s="52">
        <f>MIN($AA99*12,$AE99-SUM($AG99:AJ99)-1000*($AE99&gt;0))</f>
        <v>0</v>
      </c>
      <c r="AL99" s="52">
        <f>MIN($AA99*12,$AE99-SUM($AG99:AK99)-1000*($AE99&gt;0))</f>
        <v>0</v>
      </c>
      <c r="AM99" s="52">
        <f>MIN($AA99*12,$AE99-SUM($AG99:AL99)-1000*($AE99&gt;0))</f>
        <v>0</v>
      </c>
      <c r="AN99" s="52">
        <f>MIN($AA99*12,$AE99-SUM($AG99:AM99)-1000*($AE99&gt;0))</f>
        <v>0</v>
      </c>
      <c r="AO99" s="52">
        <f>MIN($AA99*12,$AE99-SUM($AG99:AN99)-1000*($AE99&gt;0))</f>
        <v>0</v>
      </c>
    </row>
    <row r="100" spans="2:41" ht="12.75" hidden="1" customHeight="1" outlineLevel="2">
      <c r="B100" s="53" t="s">
        <v>1419</v>
      </c>
      <c r="C100" s="53" t="s">
        <v>1367</v>
      </c>
      <c r="D100" s="53" t="s">
        <v>1367</v>
      </c>
      <c r="E100" s="53" t="s">
        <v>1368</v>
      </c>
      <c r="F100" s="53" t="s">
        <v>1419</v>
      </c>
      <c r="G100" s="53" t="s">
        <v>1518</v>
      </c>
      <c r="H100" s="53" t="s">
        <v>1432</v>
      </c>
      <c r="I100" s="53"/>
      <c r="J100" s="53" t="s">
        <v>1422</v>
      </c>
      <c r="K100" s="52">
        <v>2622666.6666000001</v>
      </c>
      <c r="L100" s="52">
        <v>874222</v>
      </c>
      <c r="M100" s="52">
        <v>0</v>
      </c>
      <c r="N100" s="52">
        <v>2622666.6666000001</v>
      </c>
      <c r="O100" s="52">
        <v>874222</v>
      </c>
      <c r="P100" s="52">
        <v>0</v>
      </c>
      <c r="Q100" s="52">
        <v>0</v>
      </c>
      <c r="R100" s="52">
        <v>0</v>
      </c>
      <c r="S100" s="52">
        <v>0</v>
      </c>
      <c r="T100" s="52">
        <v>0</v>
      </c>
      <c r="U100" s="52">
        <v>0</v>
      </c>
      <c r="V100" s="52">
        <v>0</v>
      </c>
      <c r="W100" s="52">
        <v>0</v>
      </c>
      <c r="X100" s="52">
        <v>0</v>
      </c>
      <c r="Y100" s="52">
        <v>0</v>
      </c>
      <c r="Z100" s="49">
        <v>0</v>
      </c>
      <c r="AA100" s="50">
        <v>0</v>
      </c>
      <c r="AB100" s="51">
        <v>0</v>
      </c>
      <c r="AC100" s="52">
        <v>1748444.6666000001</v>
      </c>
      <c r="AD100" s="52"/>
      <c r="AE100" s="52"/>
      <c r="AG100" s="52">
        <f t="shared" si="2"/>
        <v>0</v>
      </c>
      <c r="AH100" s="52">
        <f>MIN($AA100*12,$AE100-SUM($AG100:AG100)-1000*($AE100&gt;0))</f>
        <v>0</v>
      </c>
      <c r="AI100" s="52">
        <f>MIN($AA100*12,$AE100-SUM($AG100:AH100)-1000*($AE100&gt;0))</f>
        <v>0</v>
      </c>
      <c r="AJ100" s="52">
        <f>MIN($AA100*12,$AE100-SUM($AG100:AI100)-1000*($AE100&gt;0))</f>
        <v>0</v>
      </c>
      <c r="AK100" s="52">
        <f>MIN($AA100*12,$AE100-SUM($AG100:AJ100)-1000*($AE100&gt;0))</f>
        <v>0</v>
      </c>
      <c r="AL100" s="52">
        <f>MIN($AA100*12,$AE100-SUM($AG100:AK100)-1000*($AE100&gt;0))</f>
        <v>0</v>
      </c>
      <c r="AM100" s="52">
        <f>MIN($AA100*12,$AE100-SUM($AG100:AL100)-1000*($AE100&gt;0))</f>
        <v>0</v>
      </c>
      <c r="AN100" s="52">
        <f>MIN($AA100*12,$AE100-SUM($AG100:AM100)-1000*($AE100&gt;0))</f>
        <v>0</v>
      </c>
      <c r="AO100" s="52">
        <f>MIN($AA100*12,$AE100-SUM($AG100:AN100)-1000*($AE100&gt;0))</f>
        <v>0</v>
      </c>
    </row>
    <row r="101" spans="2:41" ht="12.75" hidden="1" customHeight="1" outlineLevel="2">
      <c r="B101" s="53" t="s">
        <v>1419</v>
      </c>
      <c r="C101" s="53" t="s">
        <v>1367</v>
      </c>
      <c r="D101" s="53" t="s">
        <v>1367</v>
      </c>
      <c r="E101" s="53" t="s">
        <v>1368</v>
      </c>
      <c r="F101" s="53" t="s">
        <v>1419</v>
      </c>
      <c r="G101" s="53" t="s">
        <v>1519</v>
      </c>
      <c r="H101" s="53" t="s">
        <v>1432</v>
      </c>
      <c r="I101" s="53"/>
      <c r="J101" s="53" t="s">
        <v>1422</v>
      </c>
      <c r="K101" s="52">
        <v>2887517.2412999999</v>
      </c>
      <c r="L101" s="52">
        <v>240626</v>
      </c>
      <c r="M101" s="52">
        <v>0</v>
      </c>
      <c r="N101" s="52">
        <v>2887517.2412999999</v>
      </c>
      <c r="O101" s="52">
        <v>240626</v>
      </c>
      <c r="P101" s="52">
        <v>0</v>
      </c>
      <c r="Q101" s="52">
        <v>0</v>
      </c>
      <c r="R101" s="52">
        <v>0</v>
      </c>
      <c r="S101" s="52">
        <v>0</v>
      </c>
      <c r="T101" s="52">
        <v>0</v>
      </c>
      <c r="U101" s="52">
        <v>0</v>
      </c>
      <c r="V101" s="52">
        <v>0</v>
      </c>
      <c r="W101" s="52">
        <v>0</v>
      </c>
      <c r="X101" s="52">
        <v>0</v>
      </c>
      <c r="Y101" s="52">
        <v>0</v>
      </c>
      <c r="Z101" s="49">
        <v>0</v>
      </c>
      <c r="AA101" s="50">
        <v>0</v>
      </c>
      <c r="AB101" s="51">
        <v>0</v>
      </c>
      <c r="AC101" s="52">
        <v>2646891</v>
      </c>
      <c r="AD101" s="52"/>
      <c r="AE101" s="52"/>
      <c r="AG101" s="52">
        <f t="shared" si="2"/>
        <v>0</v>
      </c>
      <c r="AH101" s="52">
        <f>MIN($AA101*12,$AE101-SUM($AG101:AG101)-1000*($AE101&gt;0))</f>
        <v>0</v>
      </c>
      <c r="AI101" s="52">
        <f>MIN($AA101*12,$AE101-SUM($AG101:AH101)-1000*($AE101&gt;0))</f>
        <v>0</v>
      </c>
      <c r="AJ101" s="52">
        <f>MIN($AA101*12,$AE101-SUM($AG101:AI101)-1000*($AE101&gt;0))</f>
        <v>0</v>
      </c>
      <c r="AK101" s="52">
        <f>MIN($AA101*12,$AE101-SUM($AG101:AJ101)-1000*($AE101&gt;0))</f>
        <v>0</v>
      </c>
      <c r="AL101" s="52">
        <f>MIN($AA101*12,$AE101-SUM($AG101:AK101)-1000*($AE101&gt;0))</f>
        <v>0</v>
      </c>
      <c r="AM101" s="52">
        <f>MIN($AA101*12,$AE101-SUM($AG101:AL101)-1000*($AE101&gt;0))</f>
        <v>0</v>
      </c>
      <c r="AN101" s="52">
        <f>MIN($AA101*12,$AE101-SUM($AG101:AM101)-1000*($AE101&gt;0))</f>
        <v>0</v>
      </c>
      <c r="AO101" s="52">
        <f>MIN($AA101*12,$AE101-SUM($AG101:AN101)-1000*($AE101&gt;0))</f>
        <v>0</v>
      </c>
    </row>
    <row r="102" spans="2:41" ht="12.75" hidden="1" customHeight="1" outlineLevel="2">
      <c r="B102" s="53" t="s">
        <v>1419</v>
      </c>
      <c r="C102" s="53" t="s">
        <v>1367</v>
      </c>
      <c r="D102" s="53" t="s">
        <v>1367</v>
      </c>
      <c r="E102" s="53" t="s">
        <v>1368</v>
      </c>
      <c r="F102" s="53" t="s">
        <v>1419</v>
      </c>
      <c r="G102" s="53" t="s">
        <v>1520</v>
      </c>
      <c r="H102" s="53" t="s">
        <v>1432</v>
      </c>
      <c r="I102" s="53"/>
      <c r="J102" s="53" t="s">
        <v>1422</v>
      </c>
      <c r="K102" s="52">
        <v>2887517.2412999999</v>
      </c>
      <c r="L102" s="52">
        <v>240626</v>
      </c>
      <c r="M102" s="52">
        <v>0</v>
      </c>
      <c r="N102" s="52">
        <v>2887517.2412999999</v>
      </c>
      <c r="O102" s="52">
        <v>240626</v>
      </c>
      <c r="P102" s="52">
        <v>0</v>
      </c>
      <c r="Q102" s="52">
        <v>0</v>
      </c>
      <c r="R102" s="52">
        <v>0</v>
      </c>
      <c r="S102" s="52">
        <v>0</v>
      </c>
      <c r="T102" s="52">
        <v>0</v>
      </c>
      <c r="U102" s="52">
        <v>0</v>
      </c>
      <c r="V102" s="52">
        <v>0</v>
      </c>
      <c r="W102" s="52">
        <v>0</v>
      </c>
      <c r="X102" s="52">
        <v>0</v>
      </c>
      <c r="Y102" s="52">
        <v>0</v>
      </c>
      <c r="Z102" s="49">
        <v>0</v>
      </c>
      <c r="AA102" s="50">
        <v>0</v>
      </c>
      <c r="AB102" s="51">
        <v>0</v>
      </c>
      <c r="AC102" s="52">
        <v>2646891</v>
      </c>
      <c r="AD102" s="52"/>
      <c r="AE102" s="52"/>
      <c r="AG102" s="52">
        <f t="shared" si="2"/>
        <v>0</v>
      </c>
      <c r="AH102" s="52">
        <f>MIN($AA102*12,$AE102-SUM($AG102:AG102)-1000*($AE102&gt;0))</f>
        <v>0</v>
      </c>
      <c r="AI102" s="52">
        <f>MIN($AA102*12,$AE102-SUM($AG102:AH102)-1000*($AE102&gt;0))</f>
        <v>0</v>
      </c>
      <c r="AJ102" s="52">
        <f>MIN($AA102*12,$AE102-SUM($AG102:AI102)-1000*($AE102&gt;0))</f>
        <v>0</v>
      </c>
      <c r="AK102" s="52">
        <f>MIN($AA102*12,$AE102-SUM($AG102:AJ102)-1000*($AE102&gt;0))</f>
        <v>0</v>
      </c>
      <c r="AL102" s="52">
        <f>MIN($AA102*12,$AE102-SUM($AG102:AK102)-1000*($AE102&gt;0))</f>
        <v>0</v>
      </c>
      <c r="AM102" s="52">
        <f>MIN($AA102*12,$AE102-SUM($AG102:AL102)-1000*($AE102&gt;0))</f>
        <v>0</v>
      </c>
      <c r="AN102" s="52">
        <f>MIN($AA102*12,$AE102-SUM($AG102:AM102)-1000*($AE102&gt;0))</f>
        <v>0</v>
      </c>
      <c r="AO102" s="52">
        <f>MIN($AA102*12,$AE102-SUM($AG102:AN102)-1000*($AE102&gt;0))</f>
        <v>0</v>
      </c>
    </row>
    <row r="103" spans="2:41" ht="12.75" hidden="1" customHeight="1" outlineLevel="2">
      <c r="B103" s="53" t="s">
        <v>1419</v>
      </c>
      <c r="C103" s="53" t="s">
        <v>1367</v>
      </c>
      <c r="D103" s="53" t="s">
        <v>1367</v>
      </c>
      <c r="E103" s="53" t="s">
        <v>1368</v>
      </c>
      <c r="F103" s="53" t="s">
        <v>1419</v>
      </c>
      <c r="G103" s="53" t="s">
        <v>1521</v>
      </c>
      <c r="H103" s="53" t="s">
        <v>1432</v>
      </c>
      <c r="I103" s="53"/>
      <c r="J103" s="53" t="s">
        <v>1422</v>
      </c>
      <c r="K103" s="52">
        <v>2887517.2412999999</v>
      </c>
      <c r="L103" s="52">
        <v>240626</v>
      </c>
      <c r="M103" s="52">
        <v>0</v>
      </c>
      <c r="N103" s="52">
        <v>2887517.2412999999</v>
      </c>
      <c r="O103" s="52">
        <v>240626</v>
      </c>
      <c r="P103" s="52">
        <v>0</v>
      </c>
      <c r="Q103" s="52">
        <v>0</v>
      </c>
      <c r="R103" s="52">
        <v>0</v>
      </c>
      <c r="S103" s="52">
        <v>0</v>
      </c>
      <c r="T103" s="52">
        <v>0</v>
      </c>
      <c r="U103" s="52">
        <v>0</v>
      </c>
      <c r="V103" s="52">
        <v>0</v>
      </c>
      <c r="W103" s="52">
        <v>0</v>
      </c>
      <c r="X103" s="52">
        <v>0</v>
      </c>
      <c r="Y103" s="52">
        <v>0</v>
      </c>
      <c r="Z103" s="49">
        <v>0</v>
      </c>
      <c r="AA103" s="50">
        <v>0</v>
      </c>
      <c r="AB103" s="51">
        <v>0</v>
      </c>
      <c r="AC103" s="52">
        <v>2646891</v>
      </c>
      <c r="AD103" s="52"/>
      <c r="AE103" s="52"/>
      <c r="AG103" s="52">
        <f t="shared" si="2"/>
        <v>0</v>
      </c>
      <c r="AH103" s="52">
        <f>MIN($AA103*12,$AE103-SUM($AG103:AG103)-1000*($AE103&gt;0))</f>
        <v>0</v>
      </c>
      <c r="AI103" s="52">
        <f>MIN($AA103*12,$AE103-SUM($AG103:AH103)-1000*($AE103&gt;0))</f>
        <v>0</v>
      </c>
      <c r="AJ103" s="52">
        <f>MIN($AA103*12,$AE103-SUM($AG103:AI103)-1000*($AE103&gt;0))</f>
        <v>0</v>
      </c>
      <c r="AK103" s="52">
        <f>MIN($AA103*12,$AE103-SUM($AG103:AJ103)-1000*($AE103&gt;0))</f>
        <v>0</v>
      </c>
      <c r="AL103" s="52">
        <f>MIN($AA103*12,$AE103-SUM($AG103:AK103)-1000*($AE103&gt;0))</f>
        <v>0</v>
      </c>
      <c r="AM103" s="52">
        <f>MIN($AA103*12,$AE103-SUM($AG103:AL103)-1000*($AE103&gt;0))</f>
        <v>0</v>
      </c>
      <c r="AN103" s="52">
        <f>MIN($AA103*12,$AE103-SUM($AG103:AM103)-1000*($AE103&gt;0))</f>
        <v>0</v>
      </c>
      <c r="AO103" s="52">
        <f>MIN($AA103*12,$AE103-SUM($AG103:AN103)-1000*($AE103&gt;0))</f>
        <v>0</v>
      </c>
    </row>
    <row r="104" spans="2:41" ht="12.75" hidden="1" customHeight="1" outlineLevel="2">
      <c r="B104" s="53" t="s">
        <v>1419</v>
      </c>
      <c r="C104" s="53" t="s">
        <v>1367</v>
      </c>
      <c r="D104" s="53" t="s">
        <v>1367</v>
      </c>
      <c r="E104" s="53" t="s">
        <v>1368</v>
      </c>
      <c r="F104" s="53" t="s">
        <v>1419</v>
      </c>
      <c r="G104" s="53" t="s">
        <v>1522</v>
      </c>
      <c r="H104" s="53" t="s">
        <v>1432</v>
      </c>
      <c r="I104" s="53"/>
      <c r="J104" s="53" t="s">
        <v>1422</v>
      </c>
      <c r="K104" s="52">
        <v>2887517.2412999999</v>
      </c>
      <c r="L104" s="52">
        <v>240626</v>
      </c>
      <c r="M104" s="52">
        <v>0</v>
      </c>
      <c r="N104" s="52">
        <v>2887517.2412999999</v>
      </c>
      <c r="O104" s="52">
        <v>240626</v>
      </c>
      <c r="P104" s="52">
        <v>0</v>
      </c>
      <c r="Q104" s="52">
        <v>0</v>
      </c>
      <c r="R104" s="52">
        <v>0</v>
      </c>
      <c r="S104" s="52">
        <v>0</v>
      </c>
      <c r="T104" s="52">
        <v>0</v>
      </c>
      <c r="U104" s="52">
        <v>0</v>
      </c>
      <c r="V104" s="52">
        <v>0</v>
      </c>
      <c r="W104" s="52">
        <v>0</v>
      </c>
      <c r="X104" s="52">
        <v>0</v>
      </c>
      <c r="Y104" s="52">
        <v>0</v>
      </c>
      <c r="Z104" s="49">
        <v>0</v>
      </c>
      <c r="AA104" s="50">
        <v>0</v>
      </c>
      <c r="AB104" s="51">
        <v>0</v>
      </c>
      <c r="AC104" s="52">
        <v>2646891</v>
      </c>
      <c r="AD104" s="52"/>
      <c r="AE104" s="52"/>
      <c r="AG104" s="52">
        <f t="shared" si="2"/>
        <v>0</v>
      </c>
      <c r="AH104" s="52">
        <f>MIN($AA104*12,$AE104-SUM($AG104:AG104)-1000*($AE104&gt;0))</f>
        <v>0</v>
      </c>
      <c r="AI104" s="52">
        <f>MIN($AA104*12,$AE104-SUM($AG104:AH104)-1000*($AE104&gt;0))</f>
        <v>0</v>
      </c>
      <c r="AJ104" s="52">
        <f>MIN($AA104*12,$AE104-SUM($AG104:AI104)-1000*($AE104&gt;0))</f>
        <v>0</v>
      </c>
      <c r="AK104" s="52">
        <f>MIN($AA104*12,$AE104-SUM($AG104:AJ104)-1000*($AE104&gt;0))</f>
        <v>0</v>
      </c>
      <c r="AL104" s="52">
        <f>MIN($AA104*12,$AE104-SUM($AG104:AK104)-1000*($AE104&gt;0))</f>
        <v>0</v>
      </c>
      <c r="AM104" s="52">
        <f>MIN($AA104*12,$AE104-SUM($AG104:AL104)-1000*($AE104&gt;0))</f>
        <v>0</v>
      </c>
      <c r="AN104" s="52">
        <f>MIN($AA104*12,$AE104-SUM($AG104:AM104)-1000*($AE104&gt;0))</f>
        <v>0</v>
      </c>
      <c r="AO104" s="52">
        <f>MIN($AA104*12,$AE104-SUM($AG104:AN104)-1000*($AE104&gt;0))</f>
        <v>0</v>
      </c>
    </row>
    <row r="105" spans="2:41" ht="12.75" hidden="1" customHeight="1" outlineLevel="2">
      <c r="B105" s="53" t="s">
        <v>1419</v>
      </c>
      <c r="C105" s="53" t="s">
        <v>1367</v>
      </c>
      <c r="D105" s="53" t="s">
        <v>1367</v>
      </c>
      <c r="E105" s="53" t="s">
        <v>1368</v>
      </c>
      <c r="F105" s="53" t="s">
        <v>1419</v>
      </c>
      <c r="G105" s="53" t="s">
        <v>1523</v>
      </c>
      <c r="H105" s="53" t="s">
        <v>1432</v>
      </c>
      <c r="I105" s="53"/>
      <c r="J105" s="53" t="s">
        <v>1422</v>
      </c>
      <c r="K105" s="52">
        <v>2887517.2412999999</v>
      </c>
      <c r="L105" s="52">
        <v>240626</v>
      </c>
      <c r="M105" s="52">
        <v>0</v>
      </c>
      <c r="N105" s="52">
        <v>2887517.2412999999</v>
      </c>
      <c r="O105" s="52">
        <v>240626</v>
      </c>
      <c r="P105" s="52">
        <v>0</v>
      </c>
      <c r="Q105" s="52">
        <v>0</v>
      </c>
      <c r="R105" s="52">
        <v>0</v>
      </c>
      <c r="S105" s="52">
        <v>0</v>
      </c>
      <c r="T105" s="52">
        <v>0</v>
      </c>
      <c r="U105" s="52">
        <v>0</v>
      </c>
      <c r="V105" s="52">
        <v>0</v>
      </c>
      <c r="W105" s="52">
        <v>0</v>
      </c>
      <c r="X105" s="52">
        <v>0</v>
      </c>
      <c r="Y105" s="52">
        <v>0</v>
      </c>
      <c r="Z105" s="49">
        <v>0</v>
      </c>
      <c r="AA105" s="50">
        <v>0</v>
      </c>
      <c r="AB105" s="51">
        <v>0</v>
      </c>
      <c r="AC105" s="52">
        <v>2646891</v>
      </c>
      <c r="AD105" s="52"/>
      <c r="AE105" s="52"/>
      <c r="AG105" s="52">
        <f t="shared" si="2"/>
        <v>0</v>
      </c>
      <c r="AH105" s="52">
        <f>MIN($AA105*12,$AE105-SUM($AG105:AG105)-1000*($AE105&gt;0))</f>
        <v>0</v>
      </c>
      <c r="AI105" s="52">
        <f>MIN($AA105*12,$AE105-SUM($AG105:AH105)-1000*($AE105&gt;0))</f>
        <v>0</v>
      </c>
      <c r="AJ105" s="52">
        <f>MIN($AA105*12,$AE105-SUM($AG105:AI105)-1000*($AE105&gt;0))</f>
        <v>0</v>
      </c>
      <c r="AK105" s="52">
        <f>MIN($AA105*12,$AE105-SUM($AG105:AJ105)-1000*($AE105&gt;0))</f>
        <v>0</v>
      </c>
      <c r="AL105" s="52">
        <f>MIN($AA105*12,$AE105-SUM($AG105:AK105)-1000*($AE105&gt;0))</f>
        <v>0</v>
      </c>
      <c r="AM105" s="52">
        <f>MIN($AA105*12,$AE105-SUM($AG105:AL105)-1000*($AE105&gt;0))</f>
        <v>0</v>
      </c>
      <c r="AN105" s="52">
        <f>MIN($AA105*12,$AE105-SUM($AG105:AM105)-1000*($AE105&gt;0))</f>
        <v>0</v>
      </c>
      <c r="AO105" s="52">
        <f>MIN($AA105*12,$AE105-SUM($AG105:AN105)-1000*($AE105&gt;0))</f>
        <v>0</v>
      </c>
    </row>
    <row r="106" spans="2:41" ht="12.75" hidden="1" customHeight="1" outlineLevel="2">
      <c r="B106" s="53" t="s">
        <v>1419</v>
      </c>
      <c r="C106" s="53" t="s">
        <v>1367</v>
      </c>
      <c r="D106" s="53" t="s">
        <v>1367</v>
      </c>
      <c r="E106" s="53" t="s">
        <v>1368</v>
      </c>
      <c r="F106" s="53" t="s">
        <v>1419</v>
      </c>
      <c r="G106" s="53" t="s">
        <v>1524</v>
      </c>
      <c r="H106" s="53" t="s">
        <v>1432</v>
      </c>
      <c r="I106" s="53"/>
      <c r="J106" s="53" t="s">
        <v>1422</v>
      </c>
      <c r="K106" s="52">
        <v>2887517.2412999999</v>
      </c>
      <c r="L106" s="52">
        <v>240626</v>
      </c>
      <c r="M106" s="52">
        <v>0</v>
      </c>
      <c r="N106" s="52">
        <v>2887517.2412999999</v>
      </c>
      <c r="O106" s="52">
        <v>240626</v>
      </c>
      <c r="P106" s="52">
        <v>0</v>
      </c>
      <c r="Q106" s="52">
        <v>0</v>
      </c>
      <c r="R106" s="52">
        <v>0</v>
      </c>
      <c r="S106" s="52">
        <v>0</v>
      </c>
      <c r="T106" s="52">
        <v>0</v>
      </c>
      <c r="U106" s="52">
        <v>0</v>
      </c>
      <c r="V106" s="52">
        <v>0</v>
      </c>
      <c r="W106" s="52">
        <v>0</v>
      </c>
      <c r="X106" s="52">
        <v>0</v>
      </c>
      <c r="Y106" s="52">
        <v>0</v>
      </c>
      <c r="Z106" s="49">
        <v>0</v>
      </c>
      <c r="AA106" s="50">
        <v>0</v>
      </c>
      <c r="AB106" s="51">
        <v>0</v>
      </c>
      <c r="AC106" s="52">
        <v>2646891</v>
      </c>
      <c r="AD106" s="52"/>
      <c r="AE106" s="52"/>
      <c r="AG106" s="52">
        <f t="shared" si="2"/>
        <v>0</v>
      </c>
      <c r="AH106" s="52">
        <f>MIN($AA106*12,$AE106-SUM($AG106:AG106)-1000*($AE106&gt;0))</f>
        <v>0</v>
      </c>
      <c r="AI106" s="52">
        <f>MIN($AA106*12,$AE106-SUM($AG106:AH106)-1000*($AE106&gt;0))</f>
        <v>0</v>
      </c>
      <c r="AJ106" s="52">
        <f>MIN($AA106*12,$AE106-SUM($AG106:AI106)-1000*($AE106&gt;0))</f>
        <v>0</v>
      </c>
      <c r="AK106" s="52">
        <f>MIN($AA106*12,$AE106-SUM($AG106:AJ106)-1000*($AE106&gt;0))</f>
        <v>0</v>
      </c>
      <c r="AL106" s="52">
        <f>MIN($AA106*12,$AE106-SUM($AG106:AK106)-1000*($AE106&gt;0))</f>
        <v>0</v>
      </c>
      <c r="AM106" s="52">
        <f>MIN($AA106*12,$AE106-SUM($AG106:AL106)-1000*($AE106&gt;0))</f>
        <v>0</v>
      </c>
      <c r="AN106" s="52">
        <f>MIN($AA106*12,$AE106-SUM($AG106:AM106)-1000*($AE106&gt;0))</f>
        <v>0</v>
      </c>
      <c r="AO106" s="52">
        <f>MIN($AA106*12,$AE106-SUM($AG106:AN106)-1000*($AE106&gt;0))</f>
        <v>0</v>
      </c>
    </row>
    <row r="107" spans="2:41" ht="12.75" hidden="1" customHeight="1" outlineLevel="2">
      <c r="B107" s="53" t="s">
        <v>1419</v>
      </c>
      <c r="C107" s="53" t="s">
        <v>1367</v>
      </c>
      <c r="D107" s="53" t="s">
        <v>1367</v>
      </c>
      <c r="E107" s="53" t="s">
        <v>1368</v>
      </c>
      <c r="F107" s="53" t="s">
        <v>1419</v>
      </c>
      <c r="G107" s="53" t="s">
        <v>1525</v>
      </c>
      <c r="H107" s="53" t="s">
        <v>1432</v>
      </c>
      <c r="I107" s="53"/>
      <c r="J107" s="53" t="s">
        <v>1422</v>
      </c>
      <c r="K107" s="52">
        <v>2887517.2412999999</v>
      </c>
      <c r="L107" s="52">
        <v>240626</v>
      </c>
      <c r="M107" s="52">
        <v>0</v>
      </c>
      <c r="N107" s="52">
        <v>2887517.2412999999</v>
      </c>
      <c r="O107" s="52">
        <v>240626</v>
      </c>
      <c r="P107" s="52">
        <v>0</v>
      </c>
      <c r="Q107" s="52">
        <v>0</v>
      </c>
      <c r="R107" s="52">
        <v>0</v>
      </c>
      <c r="S107" s="52">
        <v>0</v>
      </c>
      <c r="T107" s="52">
        <v>0</v>
      </c>
      <c r="U107" s="52">
        <v>0</v>
      </c>
      <c r="V107" s="52">
        <v>0</v>
      </c>
      <c r="W107" s="52">
        <v>0</v>
      </c>
      <c r="X107" s="52">
        <v>0</v>
      </c>
      <c r="Y107" s="52">
        <v>0</v>
      </c>
      <c r="Z107" s="49">
        <v>0</v>
      </c>
      <c r="AA107" s="50">
        <v>0</v>
      </c>
      <c r="AB107" s="51">
        <v>0</v>
      </c>
      <c r="AC107" s="52">
        <v>2646891</v>
      </c>
      <c r="AD107" s="52"/>
      <c r="AE107" s="52"/>
      <c r="AG107" s="52">
        <f t="shared" si="2"/>
        <v>0</v>
      </c>
      <c r="AH107" s="52">
        <f>MIN($AA107*12,$AE107-SUM($AG107:AG107)-1000*($AE107&gt;0))</f>
        <v>0</v>
      </c>
      <c r="AI107" s="52">
        <f>MIN($AA107*12,$AE107-SUM($AG107:AH107)-1000*($AE107&gt;0))</f>
        <v>0</v>
      </c>
      <c r="AJ107" s="52">
        <f>MIN($AA107*12,$AE107-SUM($AG107:AI107)-1000*($AE107&gt;0))</f>
        <v>0</v>
      </c>
      <c r="AK107" s="52">
        <f>MIN($AA107*12,$AE107-SUM($AG107:AJ107)-1000*($AE107&gt;0))</f>
        <v>0</v>
      </c>
      <c r="AL107" s="52">
        <f>MIN($AA107*12,$AE107-SUM($AG107:AK107)-1000*($AE107&gt;0))</f>
        <v>0</v>
      </c>
      <c r="AM107" s="52">
        <f>MIN($AA107*12,$AE107-SUM($AG107:AL107)-1000*($AE107&gt;0))</f>
        <v>0</v>
      </c>
      <c r="AN107" s="52">
        <f>MIN($AA107*12,$AE107-SUM($AG107:AM107)-1000*($AE107&gt;0))</f>
        <v>0</v>
      </c>
      <c r="AO107" s="52">
        <f>MIN($AA107*12,$AE107-SUM($AG107:AN107)-1000*($AE107&gt;0))</f>
        <v>0</v>
      </c>
    </row>
    <row r="108" spans="2:41" ht="12.75" hidden="1" customHeight="1" outlineLevel="2">
      <c r="B108" s="53" t="s">
        <v>1419</v>
      </c>
      <c r="C108" s="53" t="s">
        <v>1367</v>
      </c>
      <c r="D108" s="53" t="s">
        <v>1367</v>
      </c>
      <c r="E108" s="53" t="s">
        <v>1368</v>
      </c>
      <c r="F108" s="53" t="s">
        <v>1419</v>
      </c>
      <c r="G108" s="53" t="s">
        <v>1526</v>
      </c>
      <c r="H108" s="53" t="s">
        <v>1432</v>
      </c>
      <c r="I108" s="53"/>
      <c r="J108" s="53" t="s">
        <v>1422</v>
      </c>
      <c r="K108" s="52">
        <v>2887517.2412999999</v>
      </c>
      <c r="L108" s="52">
        <v>240626</v>
      </c>
      <c r="M108" s="52">
        <v>0</v>
      </c>
      <c r="N108" s="52">
        <v>2887517.2412999999</v>
      </c>
      <c r="O108" s="52">
        <v>240626</v>
      </c>
      <c r="P108" s="52">
        <v>0</v>
      </c>
      <c r="Q108" s="52">
        <v>0</v>
      </c>
      <c r="R108" s="52">
        <v>0</v>
      </c>
      <c r="S108" s="52">
        <v>0</v>
      </c>
      <c r="T108" s="52">
        <v>0</v>
      </c>
      <c r="U108" s="52">
        <v>0</v>
      </c>
      <c r="V108" s="52">
        <v>0</v>
      </c>
      <c r="W108" s="52">
        <v>0</v>
      </c>
      <c r="X108" s="52">
        <v>0</v>
      </c>
      <c r="Y108" s="52">
        <v>0</v>
      </c>
      <c r="Z108" s="49">
        <v>0</v>
      </c>
      <c r="AA108" s="50">
        <v>0</v>
      </c>
      <c r="AB108" s="51">
        <v>0</v>
      </c>
      <c r="AC108" s="52">
        <v>2646891</v>
      </c>
      <c r="AD108" s="52"/>
      <c r="AE108" s="52"/>
      <c r="AG108" s="52">
        <f t="shared" si="2"/>
        <v>0</v>
      </c>
      <c r="AH108" s="52">
        <f>MIN($AA108*12,$AE108-SUM($AG108:AG108)-1000*($AE108&gt;0))</f>
        <v>0</v>
      </c>
      <c r="AI108" s="52">
        <f>MIN($AA108*12,$AE108-SUM($AG108:AH108)-1000*($AE108&gt;0))</f>
        <v>0</v>
      </c>
      <c r="AJ108" s="52">
        <f>MIN($AA108*12,$AE108-SUM($AG108:AI108)-1000*($AE108&gt;0))</f>
        <v>0</v>
      </c>
      <c r="AK108" s="52">
        <f>MIN($AA108*12,$AE108-SUM($AG108:AJ108)-1000*($AE108&gt;0))</f>
        <v>0</v>
      </c>
      <c r="AL108" s="52">
        <f>MIN($AA108*12,$AE108-SUM($AG108:AK108)-1000*($AE108&gt;0))</f>
        <v>0</v>
      </c>
      <c r="AM108" s="52">
        <f>MIN($AA108*12,$AE108-SUM($AG108:AL108)-1000*($AE108&gt;0))</f>
        <v>0</v>
      </c>
      <c r="AN108" s="52">
        <f>MIN($AA108*12,$AE108-SUM($AG108:AM108)-1000*($AE108&gt;0))</f>
        <v>0</v>
      </c>
      <c r="AO108" s="52">
        <f>MIN($AA108*12,$AE108-SUM($AG108:AN108)-1000*($AE108&gt;0))</f>
        <v>0</v>
      </c>
    </row>
    <row r="109" spans="2:41" ht="12.75" hidden="1" customHeight="1" outlineLevel="2">
      <c r="B109" s="53" t="s">
        <v>1419</v>
      </c>
      <c r="C109" s="53" t="s">
        <v>1367</v>
      </c>
      <c r="D109" s="53" t="s">
        <v>1367</v>
      </c>
      <c r="E109" s="53" t="s">
        <v>1368</v>
      </c>
      <c r="F109" s="53" t="s">
        <v>1419</v>
      </c>
      <c r="G109" s="53" t="s">
        <v>1527</v>
      </c>
      <c r="H109" s="53" t="s">
        <v>1432</v>
      </c>
      <c r="I109" s="53"/>
      <c r="J109" s="53" t="s">
        <v>1422</v>
      </c>
      <c r="K109" s="52">
        <v>2887517.2412999999</v>
      </c>
      <c r="L109" s="52">
        <v>962506</v>
      </c>
      <c r="M109" s="52">
        <v>0</v>
      </c>
      <c r="N109" s="52">
        <v>2887517.2412999999</v>
      </c>
      <c r="O109" s="52">
        <v>962506</v>
      </c>
      <c r="P109" s="52">
        <v>0</v>
      </c>
      <c r="Q109" s="52">
        <v>0</v>
      </c>
      <c r="R109" s="52">
        <v>0</v>
      </c>
      <c r="S109" s="52">
        <v>0</v>
      </c>
      <c r="T109" s="52">
        <v>0</v>
      </c>
      <c r="U109" s="52">
        <v>0</v>
      </c>
      <c r="V109" s="52">
        <v>0</v>
      </c>
      <c r="W109" s="52">
        <v>0</v>
      </c>
      <c r="X109" s="52">
        <v>0</v>
      </c>
      <c r="Y109" s="52">
        <v>0</v>
      </c>
      <c r="Z109" s="49">
        <v>0</v>
      </c>
      <c r="AA109" s="50">
        <v>0</v>
      </c>
      <c r="AB109" s="51">
        <v>0</v>
      </c>
      <c r="AC109" s="52">
        <v>1925011.2413000001</v>
      </c>
      <c r="AD109" s="52"/>
      <c r="AE109" s="52"/>
      <c r="AG109" s="52">
        <f t="shared" si="2"/>
        <v>0</v>
      </c>
      <c r="AH109" s="52">
        <f>MIN($AA109*12,$AE109-SUM($AG109:AG109)-1000*($AE109&gt;0))</f>
        <v>0</v>
      </c>
      <c r="AI109" s="52">
        <f>MIN($AA109*12,$AE109-SUM($AG109:AH109)-1000*($AE109&gt;0))</f>
        <v>0</v>
      </c>
      <c r="AJ109" s="52">
        <f>MIN($AA109*12,$AE109-SUM($AG109:AI109)-1000*($AE109&gt;0))</f>
        <v>0</v>
      </c>
      <c r="AK109" s="52">
        <f>MIN($AA109*12,$AE109-SUM($AG109:AJ109)-1000*($AE109&gt;0))</f>
        <v>0</v>
      </c>
      <c r="AL109" s="52">
        <f>MIN($AA109*12,$AE109-SUM($AG109:AK109)-1000*($AE109&gt;0))</f>
        <v>0</v>
      </c>
      <c r="AM109" s="52">
        <f>MIN($AA109*12,$AE109-SUM($AG109:AL109)-1000*($AE109&gt;0))</f>
        <v>0</v>
      </c>
      <c r="AN109" s="52">
        <f>MIN($AA109*12,$AE109-SUM($AG109:AM109)-1000*($AE109&gt;0))</f>
        <v>0</v>
      </c>
      <c r="AO109" s="52">
        <f>MIN($AA109*12,$AE109-SUM($AG109:AN109)-1000*($AE109&gt;0))</f>
        <v>0</v>
      </c>
    </row>
    <row r="110" spans="2:41" ht="12.75" hidden="1" customHeight="1" outlineLevel="2">
      <c r="B110" s="53" t="s">
        <v>1419</v>
      </c>
      <c r="C110" s="53" t="s">
        <v>1367</v>
      </c>
      <c r="D110" s="53" t="s">
        <v>1367</v>
      </c>
      <c r="E110" s="53" t="s">
        <v>1368</v>
      </c>
      <c r="F110" s="53" t="s">
        <v>1419</v>
      </c>
      <c r="G110" s="53" t="s">
        <v>1528</v>
      </c>
      <c r="H110" s="53" t="s">
        <v>1432</v>
      </c>
      <c r="I110" s="53"/>
      <c r="J110" s="53" t="s">
        <v>1422</v>
      </c>
      <c r="K110" s="52">
        <v>2887517.2412999999</v>
      </c>
      <c r="L110" s="52">
        <v>962506</v>
      </c>
      <c r="M110" s="52">
        <v>0</v>
      </c>
      <c r="N110" s="52">
        <v>2887517.2412999999</v>
      </c>
      <c r="O110" s="52">
        <v>962506</v>
      </c>
      <c r="P110" s="52">
        <v>0</v>
      </c>
      <c r="Q110" s="52">
        <v>0</v>
      </c>
      <c r="R110" s="52">
        <v>0</v>
      </c>
      <c r="S110" s="52">
        <v>0</v>
      </c>
      <c r="T110" s="52">
        <v>0</v>
      </c>
      <c r="U110" s="52">
        <v>0</v>
      </c>
      <c r="V110" s="52">
        <v>0</v>
      </c>
      <c r="W110" s="52">
        <v>0</v>
      </c>
      <c r="X110" s="52">
        <v>0</v>
      </c>
      <c r="Y110" s="52">
        <v>0</v>
      </c>
      <c r="Z110" s="49">
        <v>0</v>
      </c>
      <c r="AA110" s="50">
        <v>0</v>
      </c>
      <c r="AB110" s="51">
        <v>0</v>
      </c>
      <c r="AC110" s="52">
        <v>1925011.2413000001</v>
      </c>
      <c r="AD110" s="52"/>
      <c r="AE110" s="52"/>
      <c r="AG110" s="52">
        <f t="shared" si="2"/>
        <v>0</v>
      </c>
      <c r="AH110" s="52">
        <f>MIN($AA110*12,$AE110-SUM($AG110:AG110)-1000*($AE110&gt;0))</f>
        <v>0</v>
      </c>
      <c r="AI110" s="52">
        <f>MIN($AA110*12,$AE110-SUM($AG110:AH110)-1000*($AE110&gt;0))</f>
        <v>0</v>
      </c>
      <c r="AJ110" s="52">
        <f>MIN($AA110*12,$AE110-SUM($AG110:AI110)-1000*($AE110&gt;0))</f>
        <v>0</v>
      </c>
      <c r="AK110" s="52">
        <f>MIN($AA110*12,$AE110-SUM($AG110:AJ110)-1000*($AE110&gt;0))</f>
        <v>0</v>
      </c>
      <c r="AL110" s="52">
        <f>MIN($AA110*12,$AE110-SUM($AG110:AK110)-1000*($AE110&gt;0))</f>
        <v>0</v>
      </c>
      <c r="AM110" s="52">
        <f>MIN($AA110*12,$AE110-SUM($AG110:AL110)-1000*($AE110&gt;0))</f>
        <v>0</v>
      </c>
      <c r="AN110" s="52">
        <f>MIN($AA110*12,$AE110-SUM($AG110:AM110)-1000*($AE110&gt;0))</f>
        <v>0</v>
      </c>
      <c r="AO110" s="52">
        <f>MIN($AA110*12,$AE110-SUM($AG110:AN110)-1000*($AE110&gt;0))</f>
        <v>0</v>
      </c>
    </row>
    <row r="111" spans="2:41" ht="12.75" hidden="1" customHeight="1" outlineLevel="2">
      <c r="B111" s="53" t="s">
        <v>1419</v>
      </c>
      <c r="C111" s="53" t="s">
        <v>1367</v>
      </c>
      <c r="D111" s="53" t="s">
        <v>1367</v>
      </c>
      <c r="E111" s="53" t="s">
        <v>1368</v>
      </c>
      <c r="F111" s="53" t="s">
        <v>1419</v>
      </c>
      <c r="G111" s="53" t="s">
        <v>1529</v>
      </c>
      <c r="H111" s="53" t="s">
        <v>1432</v>
      </c>
      <c r="I111" s="53"/>
      <c r="J111" s="53" t="s">
        <v>1422</v>
      </c>
      <c r="K111" s="52">
        <v>2887517.2412999999</v>
      </c>
      <c r="L111" s="52">
        <v>962506</v>
      </c>
      <c r="M111" s="52">
        <v>0</v>
      </c>
      <c r="N111" s="52">
        <v>2887517.2412999999</v>
      </c>
      <c r="O111" s="52">
        <v>962506</v>
      </c>
      <c r="P111" s="52">
        <v>0</v>
      </c>
      <c r="Q111" s="52">
        <v>0</v>
      </c>
      <c r="R111" s="52">
        <v>0</v>
      </c>
      <c r="S111" s="52">
        <v>0</v>
      </c>
      <c r="T111" s="52">
        <v>0</v>
      </c>
      <c r="U111" s="52">
        <v>0</v>
      </c>
      <c r="V111" s="52">
        <v>0</v>
      </c>
      <c r="W111" s="52">
        <v>0</v>
      </c>
      <c r="X111" s="52">
        <v>0</v>
      </c>
      <c r="Y111" s="52">
        <v>0</v>
      </c>
      <c r="Z111" s="49">
        <v>0</v>
      </c>
      <c r="AA111" s="50">
        <v>0</v>
      </c>
      <c r="AB111" s="51">
        <v>0</v>
      </c>
      <c r="AC111" s="52">
        <v>1925011.2413000001</v>
      </c>
      <c r="AD111" s="52"/>
      <c r="AE111" s="52"/>
      <c r="AG111" s="52">
        <f t="shared" si="2"/>
        <v>0</v>
      </c>
      <c r="AH111" s="52">
        <f>MIN($AA111*12,$AE111-SUM($AG111:AG111)-1000*($AE111&gt;0))</f>
        <v>0</v>
      </c>
      <c r="AI111" s="52">
        <f>MIN($AA111*12,$AE111-SUM($AG111:AH111)-1000*($AE111&gt;0))</f>
        <v>0</v>
      </c>
      <c r="AJ111" s="52">
        <f>MIN($AA111*12,$AE111-SUM($AG111:AI111)-1000*($AE111&gt;0))</f>
        <v>0</v>
      </c>
      <c r="AK111" s="52">
        <f>MIN($AA111*12,$AE111-SUM($AG111:AJ111)-1000*($AE111&gt;0))</f>
        <v>0</v>
      </c>
      <c r="AL111" s="52">
        <f>MIN($AA111*12,$AE111-SUM($AG111:AK111)-1000*($AE111&gt;0))</f>
        <v>0</v>
      </c>
      <c r="AM111" s="52">
        <f>MIN($AA111*12,$AE111-SUM($AG111:AL111)-1000*($AE111&gt;0))</f>
        <v>0</v>
      </c>
      <c r="AN111" s="52">
        <f>MIN($AA111*12,$AE111-SUM($AG111:AM111)-1000*($AE111&gt;0))</f>
        <v>0</v>
      </c>
      <c r="AO111" s="52">
        <f>MIN($AA111*12,$AE111-SUM($AG111:AN111)-1000*($AE111&gt;0))</f>
        <v>0</v>
      </c>
    </row>
    <row r="112" spans="2:41" ht="12.75" hidden="1" customHeight="1" outlineLevel="2">
      <c r="B112" s="53" t="s">
        <v>1419</v>
      </c>
      <c r="C112" s="53" t="s">
        <v>1367</v>
      </c>
      <c r="D112" s="53" t="s">
        <v>1367</v>
      </c>
      <c r="E112" s="53" t="s">
        <v>1368</v>
      </c>
      <c r="F112" s="53" t="s">
        <v>1419</v>
      </c>
      <c r="G112" s="53" t="s">
        <v>1530</v>
      </c>
      <c r="H112" s="53" t="s">
        <v>1432</v>
      </c>
      <c r="I112" s="53"/>
      <c r="J112" s="53" t="s">
        <v>1422</v>
      </c>
      <c r="K112" s="52">
        <v>2887517.2412999999</v>
      </c>
      <c r="L112" s="52">
        <v>962506</v>
      </c>
      <c r="M112" s="52">
        <v>0</v>
      </c>
      <c r="N112" s="52">
        <v>2887517.2412999999</v>
      </c>
      <c r="O112" s="52">
        <v>962506</v>
      </c>
      <c r="P112" s="52">
        <v>0</v>
      </c>
      <c r="Q112" s="52">
        <v>0</v>
      </c>
      <c r="R112" s="52">
        <v>0</v>
      </c>
      <c r="S112" s="52">
        <v>0</v>
      </c>
      <c r="T112" s="52">
        <v>0</v>
      </c>
      <c r="U112" s="52">
        <v>0</v>
      </c>
      <c r="V112" s="52">
        <v>0</v>
      </c>
      <c r="W112" s="52">
        <v>0</v>
      </c>
      <c r="X112" s="52">
        <v>0</v>
      </c>
      <c r="Y112" s="52">
        <v>0</v>
      </c>
      <c r="Z112" s="49">
        <v>0</v>
      </c>
      <c r="AA112" s="50">
        <v>0</v>
      </c>
      <c r="AB112" s="51">
        <v>0</v>
      </c>
      <c r="AC112" s="52">
        <v>1925011.2413000001</v>
      </c>
      <c r="AD112" s="52"/>
      <c r="AE112" s="52"/>
      <c r="AG112" s="52">
        <f t="shared" si="2"/>
        <v>0</v>
      </c>
      <c r="AH112" s="52">
        <f>MIN($AA112*12,$AE112-SUM($AG112:AG112)-1000*($AE112&gt;0))</f>
        <v>0</v>
      </c>
      <c r="AI112" s="52">
        <f>MIN($AA112*12,$AE112-SUM($AG112:AH112)-1000*($AE112&gt;0))</f>
        <v>0</v>
      </c>
      <c r="AJ112" s="52">
        <f>MIN($AA112*12,$AE112-SUM($AG112:AI112)-1000*($AE112&gt;0))</f>
        <v>0</v>
      </c>
      <c r="AK112" s="52">
        <f>MIN($AA112*12,$AE112-SUM($AG112:AJ112)-1000*($AE112&gt;0))</f>
        <v>0</v>
      </c>
      <c r="AL112" s="52">
        <f>MIN($AA112*12,$AE112-SUM($AG112:AK112)-1000*($AE112&gt;0))</f>
        <v>0</v>
      </c>
      <c r="AM112" s="52">
        <f>MIN($AA112*12,$AE112-SUM($AG112:AL112)-1000*($AE112&gt;0))</f>
        <v>0</v>
      </c>
      <c r="AN112" s="52">
        <f>MIN($AA112*12,$AE112-SUM($AG112:AM112)-1000*($AE112&gt;0))</f>
        <v>0</v>
      </c>
      <c r="AO112" s="52">
        <f>MIN($AA112*12,$AE112-SUM($AG112:AN112)-1000*($AE112&gt;0))</f>
        <v>0</v>
      </c>
    </row>
    <row r="113" spans="2:41" ht="12.75" hidden="1" customHeight="1" outlineLevel="2">
      <c r="B113" s="53" t="s">
        <v>1419</v>
      </c>
      <c r="C113" s="53" t="s">
        <v>1367</v>
      </c>
      <c r="D113" s="53" t="s">
        <v>1367</v>
      </c>
      <c r="E113" s="53" t="s">
        <v>1368</v>
      </c>
      <c r="F113" s="53" t="s">
        <v>1419</v>
      </c>
      <c r="G113" s="53" t="s">
        <v>1531</v>
      </c>
      <c r="H113" s="53" t="s">
        <v>1432</v>
      </c>
      <c r="I113" s="53"/>
      <c r="J113" s="53" t="s">
        <v>1422</v>
      </c>
      <c r="K113" s="52">
        <v>2887517.2412999999</v>
      </c>
      <c r="L113" s="52">
        <v>962506</v>
      </c>
      <c r="M113" s="52">
        <v>0</v>
      </c>
      <c r="N113" s="52">
        <v>2887517.2412999999</v>
      </c>
      <c r="O113" s="52">
        <v>962506</v>
      </c>
      <c r="P113" s="52">
        <v>0</v>
      </c>
      <c r="Q113" s="52">
        <v>0</v>
      </c>
      <c r="R113" s="52">
        <v>0</v>
      </c>
      <c r="S113" s="52">
        <v>0</v>
      </c>
      <c r="T113" s="52">
        <v>0</v>
      </c>
      <c r="U113" s="52">
        <v>0</v>
      </c>
      <c r="V113" s="52">
        <v>0</v>
      </c>
      <c r="W113" s="52">
        <v>0</v>
      </c>
      <c r="X113" s="52">
        <v>0</v>
      </c>
      <c r="Y113" s="52">
        <v>0</v>
      </c>
      <c r="Z113" s="49">
        <v>0</v>
      </c>
      <c r="AA113" s="50">
        <v>0</v>
      </c>
      <c r="AB113" s="51">
        <v>0</v>
      </c>
      <c r="AC113" s="52">
        <v>1925011.2413000001</v>
      </c>
      <c r="AD113" s="52"/>
      <c r="AE113" s="52"/>
      <c r="AG113" s="52">
        <f t="shared" si="2"/>
        <v>0</v>
      </c>
      <c r="AH113" s="52">
        <f>MIN($AA113*12,$AE113-SUM($AG113:AG113)-1000*($AE113&gt;0))</f>
        <v>0</v>
      </c>
      <c r="AI113" s="52">
        <f>MIN($AA113*12,$AE113-SUM($AG113:AH113)-1000*($AE113&gt;0))</f>
        <v>0</v>
      </c>
      <c r="AJ113" s="52">
        <f>MIN($AA113*12,$AE113-SUM($AG113:AI113)-1000*($AE113&gt;0))</f>
        <v>0</v>
      </c>
      <c r="AK113" s="52">
        <f>MIN($AA113*12,$AE113-SUM($AG113:AJ113)-1000*($AE113&gt;0))</f>
        <v>0</v>
      </c>
      <c r="AL113" s="52">
        <f>MIN($AA113*12,$AE113-SUM($AG113:AK113)-1000*($AE113&gt;0))</f>
        <v>0</v>
      </c>
      <c r="AM113" s="52">
        <f>MIN($AA113*12,$AE113-SUM($AG113:AL113)-1000*($AE113&gt;0))</f>
        <v>0</v>
      </c>
      <c r="AN113" s="52">
        <f>MIN($AA113*12,$AE113-SUM($AG113:AM113)-1000*($AE113&gt;0))</f>
        <v>0</v>
      </c>
      <c r="AO113" s="52">
        <f>MIN($AA113*12,$AE113-SUM($AG113:AN113)-1000*($AE113&gt;0))</f>
        <v>0</v>
      </c>
    </row>
    <row r="114" spans="2:41" ht="12.75" hidden="1" customHeight="1" outlineLevel="2">
      <c r="B114" s="53" t="s">
        <v>1419</v>
      </c>
      <c r="C114" s="53" t="s">
        <v>1367</v>
      </c>
      <c r="D114" s="53" t="s">
        <v>1367</v>
      </c>
      <c r="E114" s="53" t="s">
        <v>1368</v>
      </c>
      <c r="F114" s="53" t="s">
        <v>1419</v>
      </c>
      <c r="G114" s="53" t="s">
        <v>1532</v>
      </c>
      <c r="H114" s="53" t="s">
        <v>1432</v>
      </c>
      <c r="I114" s="53"/>
      <c r="J114" s="53" t="s">
        <v>1422</v>
      </c>
      <c r="K114" s="52">
        <v>2887517.2412999999</v>
      </c>
      <c r="L114" s="52">
        <v>962506</v>
      </c>
      <c r="M114" s="52">
        <v>0</v>
      </c>
      <c r="N114" s="52">
        <v>2887517.2412999999</v>
      </c>
      <c r="O114" s="52">
        <v>962506</v>
      </c>
      <c r="P114" s="52">
        <v>0</v>
      </c>
      <c r="Q114" s="52">
        <v>0</v>
      </c>
      <c r="R114" s="52">
        <v>0</v>
      </c>
      <c r="S114" s="52">
        <v>0</v>
      </c>
      <c r="T114" s="52">
        <v>0</v>
      </c>
      <c r="U114" s="52">
        <v>0</v>
      </c>
      <c r="V114" s="52">
        <v>0</v>
      </c>
      <c r="W114" s="52">
        <v>0</v>
      </c>
      <c r="X114" s="52">
        <v>0</v>
      </c>
      <c r="Y114" s="52">
        <v>0</v>
      </c>
      <c r="Z114" s="49">
        <v>0</v>
      </c>
      <c r="AA114" s="50">
        <v>0</v>
      </c>
      <c r="AB114" s="51">
        <v>0</v>
      </c>
      <c r="AC114" s="52">
        <v>1925011.2413000001</v>
      </c>
      <c r="AD114" s="52"/>
      <c r="AE114" s="52"/>
      <c r="AG114" s="52">
        <f t="shared" si="2"/>
        <v>0</v>
      </c>
      <c r="AH114" s="52">
        <f>MIN($AA114*12,$AE114-SUM($AG114:AG114)-1000*($AE114&gt;0))</f>
        <v>0</v>
      </c>
      <c r="AI114" s="52">
        <f>MIN($AA114*12,$AE114-SUM($AG114:AH114)-1000*($AE114&gt;0))</f>
        <v>0</v>
      </c>
      <c r="AJ114" s="52">
        <f>MIN($AA114*12,$AE114-SUM($AG114:AI114)-1000*($AE114&gt;0))</f>
        <v>0</v>
      </c>
      <c r="AK114" s="52">
        <f>MIN($AA114*12,$AE114-SUM($AG114:AJ114)-1000*($AE114&gt;0))</f>
        <v>0</v>
      </c>
      <c r="AL114" s="52">
        <f>MIN($AA114*12,$AE114-SUM($AG114:AK114)-1000*($AE114&gt;0))</f>
        <v>0</v>
      </c>
      <c r="AM114" s="52">
        <f>MIN($AA114*12,$AE114-SUM($AG114:AL114)-1000*($AE114&gt;0))</f>
        <v>0</v>
      </c>
      <c r="AN114" s="52">
        <f>MIN($AA114*12,$AE114-SUM($AG114:AM114)-1000*($AE114&gt;0))</f>
        <v>0</v>
      </c>
      <c r="AO114" s="52">
        <f>MIN($AA114*12,$AE114-SUM($AG114:AN114)-1000*($AE114&gt;0))</f>
        <v>0</v>
      </c>
    </row>
    <row r="115" spans="2:41" ht="12.75" hidden="1" customHeight="1" outlineLevel="2">
      <c r="B115" s="53" t="s">
        <v>1419</v>
      </c>
      <c r="C115" s="53" t="s">
        <v>1367</v>
      </c>
      <c r="D115" s="53" t="s">
        <v>1367</v>
      </c>
      <c r="E115" s="53" t="s">
        <v>1368</v>
      </c>
      <c r="F115" s="53" t="s">
        <v>1419</v>
      </c>
      <c r="G115" s="53" t="s">
        <v>1533</v>
      </c>
      <c r="H115" s="53" t="s">
        <v>1432</v>
      </c>
      <c r="I115" s="53"/>
      <c r="J115" s="53" t="s">
        <v>1422</v>
      </c>
      <c r="K115" s="52">
        <v>2887517.2412999999</v>
      </c>
      <c r="L115" s="52">
        <v>962506</v>
      </c>
      <c r="M115" s="52">
        <v>0</v>
      </c>
      <c r="N115" s="52">
        <v>2887517.2412999999</v>
      </c>
      <c r="O115" s="52">
        <v>962506</v>
      </c>
      <c r="P115" s="52">
        <v>0</v>
      </c>
      <c r="Q115" s="52">
        <v>0</v>
      </c>
      <c r="R115" s="52">
        <v>0</v>
      </c>
      <c r="S115" s="52">
        <v>0</v>
      </c>
      <c r="T115" s="52">
        <v>0</v>
      </c>
      <c r="U115" s="52">
        <v>0</v>
      </c>
      <c r="V115" s="52">
        <v>0</v>
      </c>
      <c r="W115" s="52">
        <v>0</v>
      </c>
      <c r="X115" s="52">
        <v>0</v>
      </c>
      <c r="Y115" s="52">
        <v>0</v>
      </c>
      <c r="Z115" s="49">
        <v>0</v>
      </c>
      <c r="AA115" s="50">
        <v>0</v>
      </c>
      <c r="AB115" s="51">
        <v>0</v>
      </c>
      <c r="AC115" s="52">
        <v>1925011.2413000001</v>
      </c>
      <c r="AD115" s="52"/>
      <c r="AE115" s="52"/>
      <c r="AG115" s="52">
        <f t="shared" si="2"/>
        <v>0</v>
      </c>
      <c r="AH115" s="52">
        <f>MIN($AA115*12,$AE115-SUM($AG115:AG115)-1000*($AE115&gt;0))</f>
        <v>0</v>
      </c>
      <c r="AI115" s="52">
        <f>MIN($AA115*12,$AE115-SUM($AG115:AH115)-1000*($AE115&gt;0))</f>
        <v>0</v>
      </c>
      <c r="AJ115" s="52">
        <f>MIN($AA115*12,$AE115-SUM($AG115:AI115)-1000*($AE115&gt;0))</f>
        <v>0</v>
      </c>
      <c r="AK115" s="52">
        <f>MIN($AA115*12,$AE115-SUM($AG115:AJ115)-1000*($AE115&gt;0))</f>
        <v>0</v>
      </c>
      <c r="AL115" s="52">
        <f>MIN($AA115*12,$AE115-SUM($AG115:AK115)-1000*($AE115&gt;0))</f>
        <v>0</v>
      </c>
      <c r="AM115" s="52">
        <f>MIN($AA115*12,$AE115-SUM($AG115:AL115)-1000*($AE115&gt;0))</f>
        <v>0</v>
      </c>
      <c r="AN115" s="52">
        <f>MIN($AA115*12,$AE115-SUM($AG115:AM115)-1000*($AE115&gt;0))</f>
        <v>0</v>
      </c>
      <c r="AO115" s="52">
        <f>MIN($AA115*12,$AE115-SUM($AG115:AN115)-1000*($AE115&gt;0))</f>
        <v>0</v>
      </c>
    </row>
    <row r="116" spans="2:41" ht="12.75" hidden="1" customHeight="1" outlineLevel="2">
      <c r="B116" s="53" t="s">
        <v>1419</v>
      </c>
      <c r="C116" s="53" t="s">
        <v>1367</v>
      </c>
      <c r="D116" s="53" t="s">
        <v>1367</v>
      </c>
      <c r="E116" s="53" t="s">
        <v>1368</v>
      </c>
      <c r="F116" s="53" t="s">
        <v>1419</v>
      </c>
      <c r="G116" s="53" t="s">
        <v>1534</v>
      </c>
      <c r="H116" s="53" t="s">
        <v>1432</v>
      </c>
      <c r="I116" s="53"/>
      <c r="J116" s="53" t="s">
        <v>1422</v>
      </c>
      <c r="K116" s="52">
        <v>2887517.2412999999</v>
      </c>
      <c r="L116" s="52">
        <v>240626</v>
      </c>
      <c r="M116" s="52">
        <v>0</v>
      </c>
      <c r="N116" s="52">
        <v>2887517.2412999999</v>
      </c>
      <c r="O116" s="52">
        <v>240626</v>
      </c>
      <c r="P116" s="52">
        <v>0</v>
      </c>
      <c r="Q116" s="52">
        <v>0</v>
      </c>
      <c r="R116" s="52">
        <v>0</v>
      </c>
      <c r="S116" s="52">
        <v>0</v>
      </c>
      <c r="T116" s="52">
        <v>0</v>
      </c>
      <c r="U116" s="52">
        <v>0</v>
      </c>
      <c r="V116" s="52">
        <v>0</v>
      </c>
      <c r="W116" s="52">
        <v>0</v>
      </c>
      <c r="X116" s="52">
        <v>0</v>
      </c>
      <c r="Y116" s="52">
        <v>0</v>
      </c>
      <c r="Z116" s="49">
        <v>0</v>
      </c>
      <c r="AA116" s="50">
        <v>0</v>
      </c>
      <c r="AB116" s="51">
        <v>0</v>
      </c>
      <c r="AC116" s="52">
        <v>2646891</v>
      </c>
      <c r="AD116" s="52"/>
      <c r="AE116" s="52"/>
      <c r="AG116" s="52">
        <f t="shared" si="2"/>
        <v>0</v>
      </c>
      <c r="AH116" s="52">
        <f>MIN($AA116*12,$AE116-SUM($AG116:AG116)-1000*($AE116&gt;0))</f>
        <v>0</v>
      </c>
      <c r="AI116" s="52">
        <f>MIN($AA116*12,$AE116-SUM($AG116:AH116)-1000*($AE116&gt;0))</f>
        <v>0</v>
      </c>
      <c r="AJ116" s="52">
        <f>MIN($AA116*12,$AE116-SUM($AG116:AI116)-1000*($AE116&gt;0))</f>
        <v>0</v>
      </c>
      <c r="AK116" s="52">
        <f>MIN($AA116*12,$AE116-SUM($AG116:AJ116)-1000*($AE116&gt;0))</f>
        <v>0</v>
      </c>
      <c r="AL116" s="52">
        <f>MIN($AA116*12,$AE116-SUM($AG116:AK116)-1000*($AE116&gt;0))</f>
        <v>0</v>
      </c>
      <c r="AM116" s="52">
        <f>MIN($AA116*12,$AE116-SUM($AG116:AL116)-1000*($AE116&gt;0))</f>
        <v>0</v>
      </c>
      <c r="AN116" s="52">
        <f>MIN($AA116*12,$AE116-SUM($AG116:AM116)-1000*($AE116&gt;0))</f>
        <v>0</v>
      </c>
      <c r="AO116" s="52">
        <f>MIN($AA116*12,$AE116-SUM($AG116:AN116)-1000*($AE116&gt;0))</f>
        <v>0</v>
      </c>
    </row>
    <row r="117" spans="2:41" ht="12.75" hidden="1" customHeight="1" outlineLevel="2">
      <c r="B117" s="53" t="s">
        <v>1419</v>
      </c>
      <c r="C117" s="53" t="s">
        <v>1367</v>
      </c>
      <c r="D117" s="53" t="s">
        <v>1367</v>
      </c>
      <c r="E117" s="53" t="s">
        <v>1368</v>
      </c>
      <c r="F117" s="53" t="s">
        <v>1419</v>
      </c>
      <c r="G117" s="53" t="s">
        <v>1535</v>
      </c>
      <c r="H117" s="53" t="s">
        <v>1432</v>
      </c>
      <c r="I117" s="53"/>
      <c r="J117" s="53" t="s">
        <v>1422</v>
      </c>
      <c r="K117" s="52">
        <v>2887517.2412999999</v>
      </c>
      <c r="L117" s="52">
        <v>240626</v>
      </c>
      <c r="M117" s="52">
        <v>0</v>
      </c>
      <c r="N117" s="52">
        <v>2887517.2412999999</v>
      </c>
      <c r="O117" s="52">
        <v>240626</v>
      </c>
      <c r="P117" s="52">
        <v>0</v>
      </c>
      <c r="Q117" s="52">
        <v>0</v>
      </c>
      <c r="R117" s="52">
        <v>0</v>
      </c>
      <c r="S117" s="52">
        <v>0</v>
      </c>
      <c r="T117" s="52">
        <v>0</v>
      </c>
      <c r="U117" s="52">
        <v>0</v>
      </c>
      <c r="V117" s="52">
        <v>0</v>
      </c>
      <c r="W117" s="52">
        <v>0</v>
      </c>
      <c r="X117" s="52">
        <v>0</v>
      </c>
      <c r="Y117" s="52">
        <v>0</v>
      </c>
      <c r="Z117" s="49">
        <v>0</v>
      </c>
      <c r="AA117" s="50">
        <v>0</v>
      </c>
      <c r="AB117" s="51">
        <v>0</v>
      </c>
      <c r="AC117" s="52">
        <v>2646891</v>
      </c>
      <c r="AD117" s="52"/>
      <c r="AE117" s="52"/>
      <c r="AG117" s="52">
        <f t="shared" si="2"/>
        <v>0</v>
      </c>
      <c r="AH117" s="52">
        <f>MIN($AA117*12,$AE117-SUM($AG117:AG117)-1000*($AE117&gt;0))</f>
        <v>0</v>
      </c>
      <c r="AI117" s="52">
        <f>MIN($AA117*12,$AE117-SUM($AG117:AH117)-1000*($AE117&gt;0))</f>
        <v>0</v>
      </c>
      <c r="AJ117" s="52">
        <f>MIN($AA117*12,$AE117-SUM($AG117:AI117)-1000*($AE117&gt;0))</f>
        <v>0</v>
      </c>
      <c r="AK117" s="52">
        <f>MIN($AA117*12,$AE117-SUM($AG117:AJ117)-1000*($AE117&gt;0))</f>
        <v>0</v>
      </c>
      <c r="AL117" s="52">
        <f>MIN($AA117*12,$AE117-SUM($AG117:AK117)-1000*($AE117&gt;0))</f>
        <v>0</v>
      </c>
      <c r="AM117" s="52">
        <f>MIN($AA117*12,$AE117-SUM($AG117:AL117)-1000*($AE117&gt;0))</f>
        <v>0</v>
      </c>
      <c r="AN117" s="52">
        <f>MIN($AA117*12,$AE117-SUM($AG117:AM117)-1000*($AE117&gt;0))</f>
        <v>0</v>
      </c>
      <c r="AO117" s="52">
        <f>MIN($AA117*12,$AE117-SUM($AG117:AN117)-1000*($AE117&gt;0))</f>
        <v>0</v>
      </c>
    </row>
    <row r="118" spans="2:41" ht="12.75" hidden="1" customHeight="1" outlineLevel="2">
      <c r="B118" s="53" t="s">
        <v>1419</v>
      </c>
      <c r="C118" s="53" t="s">
        <v>1367</v>
      </c>
      <c r="D118" s="53" t="s">
        <v>1367</v>
      </c>
      <c r="E118" s="53" t="s">
        <v>1368</v>
      </c>
      <c r="F118" s="53" t="s">
        <v>1419</v>
      </c>
      <c r="G118" s="53" t="s">
        <v>1536</v>
      </c>
      <c r="H118" s="53" t="s">
        <v>1432</v>
      </c>
      <c r="I118" s="53"/>
      <c r="J118" s="53" t="s">
        <v>1422</v>
      </c>
      <c r="K118" s="52">
        <v>2887517.2412999999</v>
      </c>
      <c r="L118" s="52">
        <v>240626</v>
      </c>
      <c r="M118" s="52">
        <v>0</v>
      </c>
      <c r="N118" s="52">
        <v>2887517.2412999999</v>
      </c>
      <c r="O118" s="52">
        <v>240626</v>
      </c>
      <c r="P118" s="52">
        <v>0</v>
      </c>
      <c r="Q118" s="52">
        <v>0</v>
      </c>
      <c r="R118" s="52">
        <v>0</v>
      </c>
      <c r="S118" s="52">
        <v>0</v>
      </c>
      <c r="T118" s="52">
        <v>0</v>
      </c>
      <c r="U118" s="52">
        <v>0</v>
      </c>
      <c r="V118" s="52">
        <v>0</v>
      </c>
      <c r="W118" s="52">
        <v>0</v>
      </c>
      <c r="X118" s="52">
        <v>0</v>
      </c>
      <c r="Y118" s="52">
        <v>0</v>
      </c>
      <c r="Z118" s="49">
        <v>0</v>
      </c>
      <c r="AA118" s="50">
        <v>0</v>
      </c>
      <c r="AB118" s="51">
        <v>0</v>
      </c>
      <c r="AC118" s="52">
        <v>2646891</v>
      </c>
      <c r="AD118" s="52"/>
      <c r="AE118" s="52"/>
      <c r="AG118" s="52">
        <f t="shared" si="2"/>
        <v>0</v>
      </c>
      <c r="AH118" s="52">
        <f>MIN($AA118*12,$AE118-SUM($AG118:AG118)-1000*($AE118&gt;0))</f>
        <v>0</v>
      </c>
      <c r="AI118" s="52">
        <f>MIN($AA118*12,$AE118-SUM($AG118:AH118)-1000*($AE118&gt;0))</f>
        <v>0</v>
      </c>
      <c r="AJ118" s="52">
        <f>MIN($AA118*12,$AE118-SUM($AG118:AI118)-1000*($AE118&gt;0))</f>
        <v>0</v>
      </c>
      <c r="AK118" s="52">
        <f>MIN($AA118*12,$AE118-SUM($AG118:AJ118)-1000*($AE118&gt;0))</f>
        <v>0</v>
      </c>
      <c r="AL118" s="52">
        <f>MIN($AA118*12,$AE118-SUM($AG118:AK118)-1000*($AE118&gt;0))</f>
        <v>0</v>
      </c>
      <c r="AM118" s="52">
        <f>MIN($AA118*12,$AE118-SUM($AG118:AL118)-1000*($AE118&gt;0))</f>
        <v>0</v>
      </c>
      <c r="AN118" s="52">
        <f>MIN($AA118*12,$AE118-SUM($AG118:AM118)-1000*($AE118&gt;0))</f>
        <v>0</v>
      </c>
      <c r="AO118" s="52">
        <f>MIN($AA118*12,$AE118-SUM($AG118:AN118)-1000*($AE118&gt;0))</f>
        <v>0</v>
      </c>
    </row>
    <row r="119" spans="2:41" ht="12.75" hidden="1" customHeight="1" outlineLevel="2">
      <c r="B119" s="53" t="s">
        <v>1419</v>
      </c>
      <c r="C119" s="53" t="s">
        <v>1367</v>
      </c>
      <c r="D119" s="53" t="s">
        <v>1367</v>
      </c>
      <c r="E119" s="53" t="s">
        <v>1368</v>
      </c>
      <c r="F119" s="53" t="s">
        <v>1419</v>
      </c>
      <c r="G119" s="53" t="s">
        <v>1537</v>
      </c>
      <c r="H119" s="53" t="s">
        <v>1432</v>
      </c>
      <c r="I119" s="53"/>
      <c r="J119" s="53" t="s">
        <v>1422</v>
      </c>
      <c r="K119" s="52">
        <v>2887517.2412999999</v>
      </c>
      <c r="L119" s="52">
        <v>240626</v>
      </c>
      <c r="M119" s="52">
        <v>0</v>
      </c>
      <c r="N119" s="52">
        <v>2887517.2412999999</v>
      </c>
      <c r="O119" s="52">
        <v>240626</v>
      </c>
      <c r="P119" s="52">
        <v>0</v>
      </c>
      <c r="Q119" s="52">
        <v>0</v>
      </c>
      <c r="R119" s="52">
        <v>0</v>
      </c>
      <c r="S119" s="52">
        <v>0</v>
      </c>
      <c r="T119" s="52">
        <v>0</v>
      </c>
      <c r="U119" s="52">
        <v>0</v>
      </c>
      <c r="V119" s="52">
        <v>0</v>
      </c>
      <c r="W119" s="52">
        <v>0</v>
      </c>
      <c r="X119" s="52">
        <v>0</v>
      </c>
      <c r="Y119" s="52">
        <v>0</v>
      </c>
      <c r="Z119" s="49">
        <v>0</v>
      </c>
      <c r="AA119" s="50">
        <v>0</v>
      </c>
      <c r="AB119" s="51">
        <v>0</v>
      </c>
      <c r="AC119" s="52">
        <v>2646891</v>
      </c>
      <c r="AD119" s="52"/>
      <c r="AE119" s="52"/>
      <c r="AG119" s="52">
        <f t="shared" si="2"/>
        <v>0</v>
      </c>
      <c r="AH119" s="52">
        <f>MIN($AA119*12,$AE119-SUM($AG119:AG119)-1000*($AE119&gt;0))</f>
        <v>0</v>
      </c>
      <c r="AI119" s="52">
        <f>MIN($AA119*12,$AE119-SUM($AG119:AH119)-1000*($AE119&gt;0))</f>
        <v>0</v>
      </c>
      <c r="AJ119" s="52">
        <f>MIN($AA119*12,$AE119-SUM($AG119:AI119)-1000*($AE119&gt;0))</f>
        <v>0</v>
      </c>
      <c r="AK119" s="52">
        <f>MIN($AA119*12,$AE119-SUM($AG119:AJ119)-1000*($AE119&gt;0))</f>
        <v>0</v>
      </c>
      <c r="AL119" s="52">
        <f>MIN($AA119*12,$AE119-SUM($AG119:AK119)-1000*($AE119&gt;0))</f>
        <v>0</v>
      </c>
      <c r="AM119" s="52">
        <f>MIN($AA119*12,$AE119-SUM($AG119:AL119)-1000*($AE119&gt;0))</f>
        <v>0</v>
      </c>
      <c r="AN119" s="52">
        <f>MIN($AA119*12,$AE119-SUM($AG119:AM119)-1000*($AE119&gt;0))</f>
        <v>0</v>
      </c>
      <c r="AO119" s="52">
        <f>MIN($AA119*12,$AE119-SUM($AG119:AN119)-1000*($AE119&gt;0))</f>
        <v>0</v>
      </c>
    </row>
    <row r="120" spans="2:41" ht="12.75" hidden="1" customHeight="1" outlineLevel="2">
      <c r="B120" s="53" t="s">
        <v>1419</v>
      </c>
      <c r="C120" s="53" t="s">
        <v>1367</v>
      </c>
      <c r="D120" s="53" t="s">
        <v>1367</v>
      </c>
      <c r="E120" s="53" t="s">
        <v>1368</v>
      </c>
      <c r="F120" s="53" t="s">
        <v>1419</v>
      </c>
      <c r="G120" s="53" t="s">
        <v>1538</v>
      </c>
      <c r="H120" s="53" t="s">
        <v>1539</v>
      </c>
      <c r="I120" s="53"/>
      <c r="J120" s="53" t="s">
        <v>1422</v>
      </c>
      <c r="K120" s="52">
        <v>7316360.9670000002</v>
      </c>
      <c r="L120" s="52">
        <v>609697</v>
      </c>
      <c r="M120" s="52">
        <v>0</v>
      </c>
      <c r="N120" s="52">
        <v>7316360.9670000002</v>
      </c>
      <c r="O120" s="52">
        <v>609697</v>
      </c>
      <c r="P120" s="52">
        <v>0</v>
      </c>
      <c r="Q120" s="52">
        <v>0</v>
      </c>
      <c r="R120" s="52">
        <v>0</v>
      </c>
      <c r="S120" s="52">
        <v>0</v>
      </c>
      <c r="T120" s="52">
        <v>0</v>
      </c>
      <c r="U120" s="52">
        <v>0</v>
      </c>
      <c r="V120" s="52">
        <v>0</v>
      </c>
      <c r="W120" s="52">
        <v>0</v>
      </c>
      <c r="X120" s="52">
        <v>0</v>
      </c>
      <c r="Y120" s="52">
        <v>0</v>
      </c>
      <c r="Z120" s="49">
        <v>0</v>
      </c>
      <c r="AA120" s="50">
        <v>0</v>
      </c>
      <c r="AB120" s="51">
        <v>0</v>
      </c>
      <c r="AC120" s="52">
        <v>6706664</v>
      </c>
      <c r="AD120" s="52"/>
      <c r="AE120" s="52"/>
      <c r="AG120" s="52">
        <f t="shared" si="2"/>
        <v>0</v>
      </c>
      <c r="AH120" s="52">
        <f>MIN($AA120*12,$AE120-SUM($AG120:AG120)-1000*($AE120&gt;0))</f>
        <v>0</v>
      </c>
      <c r="AI120" s="52">
        <f>MIN($AA120*12,$AE120-SUM($AG120:AH120)-1000*($AE120&gt;0))</f>
        <v>0</v>
      </c>
      <c r="AJ120" s="52">
        <f>MIN($AA120*12,$AE120-SUM($AG120:AI120)-1000*($AE120&gt;0))</f>
        <v>0</v>
      </c>
      <c r="AK120" s="52">
        <f>MIN($AA120*12,$AE120-SUM($AG120:AJ120)-1000*($AE120&gt;0))</f>
        <v>0</v>
      </c>
      <c r="AL120" s="52">
        <f>MIN($AA120*12,$AE120-SUM($AG120:AK120)-1000*($AE120&gt;0))</f>
        <v>0</v>
      </c>
      <c r="AM120" s="52">
        <f>MIN($AA120*12,$AE120-SUM($AG120:AL120)-1000*($AE120&gt;0))</f>
        <v>0</v>
      </c>
      <c r="AN120" s="52">
        <f>MIN($AA120*12,$AE120-SUM($AG120:AM120)-1000*($AE120&gt;0))</f>
        <v>0</v>
      </c>
      <c r="AO120" s="52">
        <f>MIN($AA120*12,$AE120-SUM($AG120:AN120)-1000*($AE120&gt;0))</f>
        <v>0</v>
      </c>
    </row>
    <row r="121" spans="2:41" ht="12.75" hidden="1" customHeight="1" outlineLevel="2">
      <c r="B121" s="53" t="s">
        <v>1419</v>
      </c>
      <c r="C121" s="53" t="s">
        <v>1367</v>
      </c>
      <c r="D121" s="53" t="s">
        <v>1367</v>
      </c>
      <c r="E121" s="53" t="s">
        <v>1368</v>
      </c>
      <c r="F121" s="53" t="s">
        <v>1419</v>
      </c>
      <c r="G121" s="53" t="s">
        <v>1540</v>
      </c>
      <c r="H121" s="53" t="s">
        <v>1482</v>
      </c>
      <c r="I121" s="53"/>
      <c r="J121" s="53" t="s">
        <v>1422</v>
      </c>
      <c r="K121" s="52">
        <v>3375000</v>
      </c>
      <c r="L121" s="52">
        <v>1125001</v>
      </c>
      <c r="M121" s="52">
        <v>0</v>
      </c>
      <c r="N121" s="52">
        <v>3375000</v>
      </c>
      <c r="O121" s="52">
        <v>1125001</v>
      </c>
      <c r="P121" s="52">
        <v>0</v>
      </c>
      <c r="Q121" s="52">
        <v>0</v>
      </c>
      <c r="R121" s="52">
        <v>0</v>
      </c>
      <c r="S121" s="52">
        <v>0</v>
      </c>
      <c r="T121" s="52">
        <v>0</v>
      </c>
      <c r="U121" s="52">
        <v>0</v>
      </c>
      <c r="V121" s="52">
        <v>0</v>
      </c>
      <c r="W121" s="52">
        <v>0</v>
      </c>
      <c r="X121" s="52">
        <v>0</v>
      </c>
      <c r="Y121" s="52">
        <v>0</v>
      </c>
      <c r="Z121" s="49">
        <v>0</v>
      </c>
      <c r="AA121" s="50">
        <v>0</v>
      </c>
      <c r="AB121" s="51">
        <v>0</v>
      </c>
      <c r="AC121" s="52">
        <v>2249999</v>
      </c>
      <c r="AD121" s="52"/>
      <c r="AE121" s="52"/>
      <c r="AG121" s="52">
        <f t="shared" si="2"/>
        <v>0</v>
      </c>
      <c r="AH121" s="52">
        <f>MIN($AA121*12,$AE121-SUM($AG121:AG121)-1000*($AE121&gt;0))</f>
        <v>0</v>
      </c>
      <c r="AI121" s="52">
        <f>MIN($AA121*12,$AE121-SUM($AG121:AH121)-1000*($AE121&gt;0))</f>
        <v>0</v>
      </c>
      <c r="AJ121" s="52">
        <f>MIN($AA121*12,$AE121-SUM($AG121:AI121)-1000*($AE121&gt;0))</f>
        <v>0</v>
      </c>
      <c r="AK121" s="52">
        <f>MIN($AA121*12,$AE121-SUM($AG121:AJ121)-1000*($AE121&gt;0))</f>
        <v>0</v>
      </c>
      <c r="AL121" s="52">
        <f>MIN($AA121*12,$AE121-SUM($AG121:AK121)-1000*($AE121&gt;0))</f>
        <v>0</v>
      </c>
      <c r="AM121" s="52">
        <f>MIN($AA121*12,$AE121-SUM($AG121:AL121)-1000*($AE121&gt;0))</f>
        <v>0</v>
      </c>
      <c r="AN121" s="52">
        <f>MIN($AA121*12,$AE121-SUM($AG121:AM121)-1000*($AE121&gt;0))</f>
        <v>0</v>
      </c>
      <c r="AO121" s="52">
        <f>MIN($AA121*12,$AE121-SUM($AG121:AN121)-1000*($AE121&gt;0))</f>
        <v>0</v>
      </c>
    </row>
    <row r="122" spans="2:41" ht="12.75" hidden="1" customHeight="1" outlineLevel="2">
      <c r="B122" s="53" t="s">
        <v>1419</v>
      </c>
      <c r="C122" s="53" t="s">
        <v>1367</v>
      </c>
      <c r="D122" s="53" t="s">
        <v>1367</v>
      </c>
      <c r="E122" s="53" t="s">
        <v>1368</v>
      </c>
      <c r="F122" s="53" t="s">
        <v>1419</v>
      </c>
      <c r="G122" s="53" t="s">
        <v>1541</v>
      </c>
      <c r="H122" s="53" t="s">
        <v>1482</v>
      </c>
      <c r="I122" s="53"/>
      <c r="J122" s="53" t="s">
        <v>1422</v>
      </c>
      <c r="K122" s="52">
        <v>3375000</v>
      </c>
      <c r="L122" s="52">
        <v>1125001</v>
      </c>
      <c r="M122" s="52">
        <v>0</v>
      </c>
      <c r="N122" s="52">
        <v>3375000</v>
      </c>
      <c r="O122" s="52">
        <v>1125001</v>
      </c>
      <c r="P122" s="52">
        <v>0</v>
      </c>
      <c r="Q122" s="52">
        <v>0</v>
      </c>
      <c r="R122" s="52">
        <v>0</v>
      </c>
      <c r="S122" s="52">
        <v>0</v>
      </c>
      <c r="T122" s="52">
        <v>0</v>
      </c>
      <c r="U122" s="52">
        <v>0</v>
      </c>
      <c r="V122" s="52">
        <v>0</v>
      </c>
      <c r="W122" s="52">
        <v>0</v>
      </c>
      <c r="X122" s="52">
        <v>0</v>
      </c>
      <c r="Y122" s="52">
        <v>0</v>
      </c>
      <c r="Z122" s="49">
        <v>0</v>
      </c>
      <c r="AA122" s="50">
        <v>0</v>
      </c>
      <c r="AB122" s="51">
        <v>0</v>
      </c>
      <c r="AC122" s="52">
        <v>2249999</v>
      </c>
      <c r="AD122" s="52"/>
      <c r="AE122" s="52"/>
      <c r="AG122" s="52">
        <f t="shared" si="2"/>
        <v>0</v>
      </c>
      <c r="AH122" s="52">
        <f>MIN($AA122*12,$AE122-SUM($AG122:AG122)-1000*($AE122&gt;0))</f>
        <v>0</v>
      </c>
      <c r="AI122" s="52">
        <f>MIN($AA122*12,$AE122-SUM($AG122:AH122)-1000*($AE122&gt;0))</f>
        <v>0</v>
      </c>
      <c r="AJ122" s="52">
        <f>MIN($AA122*12,$AE122-SUM($AG122:AI122)-1000*($AE122&gt;0))</f>
        <v>0</v>
      </c>
      <c r="AK122" s="52">
        <f>MIN($AA122*12,$AE122-SUM($AG122:AJ122)-1000*($AE122&gt;0))</f>
        <v>0</v>
      </c>
      <c r="AL122" s="52">
        <f>MIN($AA122*12,$AE122-SUM($AG122:AK122)-1000*($AE122&gt;0))</f>
        <v>0</v>
      </c>
      <c r="AM122" s="52">
        <f>MIN($AA122*12,$AE122-SUM($AG122:AL122)-1000*($AE122&gt;0))</f>
        <v>0</v>
      </c>
      <c r="AN122" s="52">
        <f>MIN($AA122*12,$AE122-SUM($AG122:AM122)-1000*($AE122&gt;0))</f>
        <v>0</v>
      </c>
      <c r="AO122" s="52">
        <f>MIN($AA122*12,$AE122-SUM($AG122:AN122)-1000*($AE122&gt;0))</f>
        <v>0</v>
      </c>
    </row>
    <row r="123" spans="2:41" ht="12.75" hidden="1" customHeight="1" outlineLevel="2">
      <c r="B123" s="53" t="s">
        <v>1419</v>
      </c>
      <c r="C123" s="53" t="s">
        <v>1367</v>
      </c>
      <c r="D123" s="53" t="s">
        <v>1367</v>
      </c>
      <c r="E123" s="53" t="s">
        <v>1368</v>
      </c>
      <c r="F123" s="53" t="s">
        <v>1419</v>
      </c>
      <c r="G123" s="53" t="s">
        <v>1542</v>
      </c>
      <c r="H123" s="53" t="s">
        <v>1485</v>
      </c>
      <c r="I123" s="53"/>
      <c r="J123" s="53" t="s">
        <v>1422</v>
      </c>
      <c r="K123" s="52">
        <v>6843750</v>
      </c>
      <c r="L123" s="52">
        <v>2281251</v>
      </c>
      <c r="M123" s="52">
        <v>0</v>
      </c>
      <c r="N123" s="52">
        <v>6843750</v>
      </c>
      <c r="O123" s="52">
        <v>2281251</v>
      </c>
      <c r="P123" s="52">
        <v>0</v>
      </c>
      <c r="Q123" s="52">
        <v>0</v>
      </c>
      <c r="R123" s="52">
        <v>0</v>
      </c>
      <c r="S123" s="52">
        <v>0</v>
      </c>
      <c r="T123" s="52">
        <v>0</v>
      </c>
      <c r="U123" s="52">
        <v>0</v>
      </c>
      <c r="V123" s="52">
        <v>0</v>
      </c>
      <c r="W123" s="52">
        <v>0</v>
      </c>
      <c r="X123" s="52">
        <v>0</v>
      </c>
      <c r="Y123" s="52">
        <v>0</v>
      </c>
      <c r="Z123" s="49">
        <v>0</v>
      </c>
      <c r="AA123" s="50">
        <v>0</v>
      </c>
      <c r="AB123" s="51">
        <v>0</v>
      </c>
      <c r="AC123" s="52">
        <v>4562499</v>
      </c>
      <c r="AD123" s="52"/>
      <c r="AE123" s="52"/>
      <c r="AG123" s="52">
        <f t="shared" si="2"/>
        <v>0</v>
      </c>
      <c r="AH123" s="52">
        <f>MIN($AA123*12,$AE123-SUM($AG123:AG123)-1000*($AE123&gt;0))</f>
        <v>0</v>
      </c>
      <c r="AI123" s="52">
        <f>MIN($AA123*12,$AE123-SUM($AG123:AH123)-1000*($AE123&gt;0))</f>
        <v>0</v>
      </c>
      <c r="AJ123" s="52">
        <f>MIN($AA123*12,$AE123-SUM($AG123:AI123)-1000*($AE123&gt;0))</f>
        <v>0</v>
      </c>
      <c r="AK123" s="52">
        <f>MIN($AA123*12,$AE123-SUM($AG123:AJ123)-1000*($AE123&gt;0))</f>
        <v>0</v>
      </c>
      <c r="AL123" s="52">
        <f>MIN($AA123*12,$AE123-SUM($AG123:AK123)-1000*($AE123&gt;0))</f>
        <v>0</v>
      </c>
      <c r="AM123" s="52">
        <f>MIN($AA123*12,$AE123-SUM($AG123:AL123)-1000*($AE123&gt;0))</f>
        <v>0</v>
      </c>
      <c r="AN123" s="52">
        <f>MIN($AA123*12,$AE123-SUM($AG123:AM123)-1000*($AE123&gt;0))</f>
        <v>0</v>
      </c>
      <c r="AO123" s="52">
        <f>MIN($AA123*12,$AE123-SUM($AG123:AN123)-1000*($AE123&gt;0))</f>
        <v>0</v>
      </c>
    </row>
    <row r="124" spans="2:41" ht="12.75" hidden="1" customHeight="1" outlineLevel="2">
      <c r="B124" s="53" t="s">
        <v>1419</v>
      </c>
      <c r="C124" s="53" t="s">
        <v>1367</v>
      </c>
      <c r="D124" s="53" t="s">
        <v>1367</v>
      </c>
      <c r="E124" s="53" t="s">
        <v>1368</v>
      </c>
      <c r="F124" s="53" t="s">
        <v>1419</v>
      </c>
      <c r="G124" s="53" t="s">
        <v>1543</v>
      </c>
      <c r="H124" s="53" t="s">
        <v>1485</v>
      </c>
      <c r="I124" s="53"/>
      <c r="J124" s="53" t="s">
        <v>1422</v>
      </c>
      <c r="K124" s="52">
        <v>6843750</v>
      </c>
      <c r="L124" s="52">
        <v>2281251</v>
      </c>
      <c r="M124" s="52">
        <v>0</v>
      </c>
      <c r="N124" s="52">
        <v>6843750</v>
      </c>
      <c r="O124" s="52">
        <v>2281251</v>
      </c>
      <c r="P124" s="52">
        <v>0</v>
      </c>
      <c r="Q124" s="52">
        <v>0</v>
      </c>
      <c r="R124" s="52">
        <v>0</v>
      </c>
      <c r="S124" s="52">
        <v>0</v>
      </c>
      <c r="T124" s="52">
        <v>0</v>
      </c>
      <c r="U124" s="52">
        <v>0</v>
      </c>
      <c r="V124" s="52">
        <v>0</v>
      </c>
      <c r="W124" s="52">
        <v>0</v>
      </c>
      <c r="X124" s="52">
        <v>0</v>
      </c>
      <c r="Y124" s="52">
        <v>0</v>
      </c>
      <c r="Z124" s="49">
        <v>0</v>
      </c>
      <c r="AA124" s="50">
        <v>0</v>
      </c>
      <c r="AB124" s="51">
        <v>0</v>
      </c>
      <c r="AC124" s="52">
        <v>4562499</v>
      </c>
      <c r="AD124" s="52"/>
      <c r="AE124" s="52"/>
      <c r="AG124" s="52">
        <f t="shared" si="2"/>
        <v>0</v>
      </c>
      <c r="AH124" s="52">
        <f>MIN($AA124*12,$AE124-SUM($AG124:AG124)-1000*($AE124&gt;0))</f>
        <v>0</v>
      </c>
      <c r="AI124" s="52">
        <f>MIN($AA124*12,$AE124-SUM($AG124:AH124)-1000*($AE124&gt;0))</f>
        <v>0</v>
      </c>
      <c r="AJ124" s="52">
        <f>MIN($AA124*12,$AE124-SUM($AG124:AI124)-1000*($AE124&gt;0))</f>
        <v>0</v>
      </c>
      <c r="AK124" s="52">
        <f>MIN($AA124*12,$AE124-SUM($AG124:AJ124)-1000*($AE124&gt;0))</f>
        <v>0</v>
      </c>
      <c r="AL124" s="52">
        <f>MIN($AA124*12,$AE124-SUM($AG124:AK124)-1000*($AE124&gt;0))</f>
        <v>0</v>
      </c>
      <c r="AM124" s="52">
        <f>MIN($AA124*12,$AE124-SUM($AG124:AL124)-1000*($AE124&gt;0))</f>
        <v>0</v>
      </c>
      <c r="AN124" s="52">
        <f>MIN($AA124*12,$AE124-SUM($AG124:AM124)-1000*($AE124&gt;0))</f>
        <v>0</v>
      </c>
      <c r="AO124" s="52">
        <f>MIN($AA124*12,$AE124-SUM($AG124:AN124)-1000*($AE124&gt;0))</f>
        <v>0</v>
      </c>
    </row>
    <row r="125" spans="2:41" ht="12.75" hidden="1" customHeight="1" outlineLevel="2">
      <c r="B125" s="53" t="s">
        <v>1419</v>
      </c>
      <c r="C125" s="53" t="s">
        <v>1367</v>
      </c>
      <c r="D125" s="53" t="s">
        <v>1367</v>
      </c>
      <c r="E125" s="53" t="s">
        <v>1368</v>
      </c>
      <c r="F125" s="53" t="s">
        <v>1419</v>
      </c>
      <c r="G125" s="53" t="s">
        <v>1544</v>
      </c>
      <c r="H125" s="53" t="s">
        <v>1485</v>
      </c>
      <c r="I125" s="53"/>
      <c r="J125" s="53" t="s">
        <v>1422</v>
      </c>
      <c r="K125" s="52">
        <v>6843750</v>
      </c>
      <c r="L125" s="52">
        <v>2281251</v>
      </c>
      <c r="M125" s="52">
        <v>0</v>
      </c>
      <c r="N125" s="52">
        <v>6843750</v>
      </c>
      <c r="O125" s="52">
        <v>2281251</v>
      </c>
      <c r="P125" s="52">
        <v>0</v>
      </c>
      <c r="Q125" s="52">
        <v>0</v>
      </c>
      <c r="R125" s="52">
        <v>0</v>
      </c>
      <c r="S125" s="52">
        <v>0</v>
      </c>
      <c r="T125" s="52">
        <v>0</v>
      </c>
      <c r="U125" s="52">
        <v>0</v>
      </c>
      <c r="V125" s="52">
        <v>0</v>
      </c>
      <c r="W125" s="52">
        <v>0</v>
      </c>
      <c r="X125" s="52">
        <v>0</v>
      </c>
      <c r="Y125" s="52">
        <v>0</v>
      </c>
      <c r="Z125" s="49">
        <v>0</v>
      </c>
      <c r="AA125" s="50">
        <v>0</v>
      </c>
      <c r="AB125" s="51">
        <v>0</v>
      </c>
      <c r="AC125" s="52">
        <v>4562499</v>
      </c>
      <c r="AD125" s="52"/>
      <c r="AE125" s="52"/>
      <c r="AG125" s="52">
        <f t="shared" si="2"/>
        <v>0</v>
      </c>
      <c r="AH125" s="52">
        <f>MIN($AA125*12,$AE125-SUM($AG125:AG125)-1000*($AE125&gt;0))</f>
        <v>0</v>
      </c>
      <c r="AI125" s="52">
        <f>MIN($AA125*12,$AE125-SUM($AG125:AH125)-1000*($AE125&gt;0))</f>
        <v>0</v>
      </c>
      <c r="AJ125" s="52">
        <f>MIN($AA125*12,$AE125-SUM($AG125:AI125)-1000*($AE125&gt;0))</f>
        <v>0</v>
      </c>
      <c r="AK125" s="52">
        <f>MIN($AA125*12,$AE125-SUM($AG125:AJ125)-1000*($AE125&gt;0))</f>
        <v>0</v>
      </c>
      <c r="AL125" s="52">
        <f>MIN($AA125*12,$AE125-SUM($AG125:AK125)-1000*($AE125&gt;0))</f>
        <v>0</v>
      </c>
      <c r="AM125" s="52">
        <f>MIN($AA125*12,$AE125-SUM($AG125:AL125)-1000*($AE125&gt;0))</f>
        <v>0</v>
      </c>
      <c r="AN125" s="52">
        <f>MIN($AA125*12,$AE125-SUM($AG125:AM125)-1000*($AE125&gt;0))</f>
        <v>0</v>
      </c>
      <c r="AO125" s="52">
        <f>MIN($AA125*12,$AE125-SUM($AG125:AN125)-1000*($AE125&gt;0))</f>
        <v>0</v>
      </c>
    </row>
    <row r="126" spans="2:41" ht="12.75" hidden="1" customHeight="1" outlineLevel="2">
      <c r="B126" s="53" t="s">
        <v>1419</v>
      </c>
      <c r="C126" s="53" t="s">
        <v>1367</v>
      </c>
      <c r="D126" s="53" t="s">
        <v>1367</v>
      </c>
      <c r="E126" s="53" t="s">
        <v>1368</v>
      </c>
      <c r="F126" s="53" t="s">
        <v>1419</v>
      </c>
      <c r="G126" s="53" t="s">
        <v>1545</v>
      </c>
      <c r="H126" s="53" t="s">
        <v>1485</v>
      </c>
      <c r="I126" s="53"/>
      <c r="J126" s="53" t="s">
        <v>1422</v>
      </c>
      <c r="K126" s="52">
        <v>6843750</v>
      </c>
      <c r="L126" s="52">
        <v>2281251</v>
      </c>
      <c r="M126" s="52">
        <v>0</v>
      </c>
      <c r="N126" s="52">
        <v>6843750</v>
      </c>
      <c r="O126" s="52">
        <v>2281251</v>
      </c>
      <c r="P126" s="52">
        <v>0</v>
      </c>
      <c r="Q126" s="52">
        <v>0</v>
      </c>
      <c r="R126" s="52">
        <v>0</v>
      </c>
      <c r="S126" s="52">
        <v>0</v>
      </c>
      <c r="T126" s="52">
        <v>0</v>
      </c>
      <c r="U126" s="52">
        <v>0</v>
      </c>
      <c r="V126" s="52">
        <v>0</v>
      </c>
      <c r="W126" s="52">
        <v>0</v>
      </c>
      <c r="X126" s="52">
        <v>0</v>
      </c>
      <c r="Y126" s="52">
        <v>0</v>
      </c>
      <c r="Z126" s="49">
        <v>0</v>
      </c>
      <c r="AA126" s="50">
        <v>0</v>
      </c>
      <c r="AB126" s="51">
        <v>0</v>
      </c>
      <c r="AC126" s="52">
        <v>4562499</v>
      </c>
      <c r="AD126" s="52"/>
      <c r="AE126" s="52"/>
      <c r="AG126" s="52">
        <f t="shared" si="2"/>
        <v>0</v>
      </c>
      <c r="AH126" s="52">
        <f>MIN($AA126*12,$AE126-SUM($AG126:AG126)-1000*($AE126&gt;0))</f>
        <v>0</v>
      </c>
      <c r="AI126" s="52">
        <f>MIN($AA126*12,$AE126-SUM($AG126:AH126)-1000*($AE126&gt;0))</f>
        <v>0</v>
      </c>
      <c r="AJ126" s="52">
        <f>MIN($AA126*12,$AE126-SUM($AG126:AI126)-1000*($AE126&gt;0))</f>
        <v>0</v>
      </c>
      <c r="AK126" s="52">
        <f>MIN($AA126*12,$AE126-SUM($AG126:AJ126)-1000*($AE126&gt;0))</f>
        <v>0</v>
      </c>
      <c r="AL126" s="52">
        <f>MIN($AA126*12,$AE126-SUM($AG126:AK126)-1000*($AE126&gt;0))</f>
        <v>0</v>
      </c>
      <c r="AM126" s="52">
        <f>MIN($AA126*12,$AE126-SUM($AG126:AL126)-1000*($AE126&gt;0))</f>
        <v>0</v>
      </c>
      <c r="AN126" s="52">
        <f>MIN($AA126*12,$AE126-SUM($AG126:AM126)-1000*($AE126&gt;0))</f>
        <v>0</v>
      </c>
      <c r="AO126" s="52">
        <f>MIN($AA126*12,$AE126-SUM($AG126:AN126)-1000*($AE126&gt;0))</f>
        <v>0</v>
      </c>
    </row>
    <row r="127" spans="2:41" ht="12.75" hidden="1" customHeight="1" outlineLevel="2">
      <c r="B127" s="53" t="s">
        <v>1419</v>
      </c>
      <c r="C127" s="53" t="s">
        <v>1367</v>
      </c>
      <c r="D127" s="53" t="s">
        <v>1367</v>
      </c>
      <c r="E127" s="53" t="s">
        <v>1368</v>
      </c>
      <c r="F127" s="53" t="s">
        <v>1419</v>
      </c>
      <c r="G127" s="53" t="s">
        <v>1546</v>
      </c>
      <c r="H127" s="53" t="s">
        <v>1485</v>
      </c>
      <c r="I127" s="53"/>
      <c r="J127" s="53" t="s">
        <v>1422</v>
      </c>
      <c r="K127" s="52">
        <v>6843750</v>
      </c>
      <c r="L127" s="52">
        <v>2281251</v>
      </c>
      <c r="M127" s="52">
        <v>0</v>
      </c>
      <c r="N127" s="52">
        <v>6843750</v>
      </c>
      <c r="O127" s="52">
        <v>2281251</v>
      </c>
      <c r="P127" s="52">
        <v>0</v>
      </c>
      <c r="Q127" s="52">
        <v>0</v>
      </c>
      <c r="R127" s="52">
        <v>0</v>
      </c>
      <c r="S127" s="52">
        <v>0</v>
      </c>
      <c r="T127" s="52">
        <v>0</v>
      </c>
      <c r="U127" s="52">
        <v>0</v>
      </c>
      <c r="V127" s="52">
        <v>0</v>
      </c>
      <c r="W127" s="52">
        <v>0</v>
      </c>
      <c r="X127" s="52">
        <v>0</v>
      </c>
      <c r="Y127" s="52">
        <v>0</v>
      </c>
      <c r="Z127" s="49">
        <v>0</v>
      </c>
      <c r="AA127" s="50">
        <v>0</v>
      </c>
      <c r="AB127" s="51">
        <v>0</v>
      </c>
      <c r="AC127" s="52">
        <v>4562499</v>
      </c>
      <c r="AD127" s="52"/>
      <c r="AE127" s="52"/>
      <c r="AG127" s="52">
        <f t="shared" si="2"/>
        <v>0</v>
      </c>
      <c r="AH127" s="52">
        <f>MIN($AA127*12,$AE127-SUM($AG127:AG127)-1000*($AE127&gt;0))</f>
        <v>0</v>
      </c>
      <c r="AI127" s="52">
        <f>MIN($AA127*12,$AE127-SUM($AG127:AH127)-1000*($AE127&gt;0))</f>
        <v>0</v>
      </c>
      <c r="AJ127" s="52">
        <f>MIN($AA127*12,$AE127-SUM($AG127:AI127)-1000*($AE127&gt;0))</f>
        <v>0</v>
      </c>
      <c r="AK127" s="52">
        <f>MIN($AA127*12,$AE127-SUM($AG127:AJ127)-1000*($AE127&gt;0))</f>
        <v>0</v>
      </c>
      <c r="AL127" s="52">
        <f>MIN($AA127*12,$AE127-SUM($AG127:AK127)-1000*($AE127&gt;0))</f>
        <v>0</v>
      </c>
      <c r="AM127" s="52">
        <f>MIN($AA127*12,$AE127-SUM($AG127:AL127)-1000*($AE127&gt;0))</f>
        <v>0</v>
      </c>
      <c r="AN127" s="52">
        <f>MIN($AA127*12,$AE127-SUM($AG127:AM127)-1000*($AE127&gt;0))</f>
        <v>0</v>
      </c>
      <c r="AO127" s="52">
        <f>MIN($AA127*12,$AE127-SUM($AG127:AN127)-1000*($AE127&gt;0))</f>
        <v>0</v>
      </c>
    </row>
    <row r="128" spans="2:41" ht="12.75" hidden="1" customHeight="1" outlineLevel="2">
      <c r="B128" s="53" t="s">
        <v>1419</v>
      </c>
      <c r="C128" s="53" t="s">
        <v>1367</v>
      </c>
      <c r="D128" s="53" t="s">
        <v>1367</v>
      </c>
      <c r="E128" s="53" t="s">
        <v>1368</v>
      </c>
      <c r="F128" s="53" t="s">
        <v>1419</v>
      </c>
      <c r="G128" s="53" t="s">
        <v>1547</v>
      </c>
      <c r="H128" s="53" t="s">
        <v>1485</v>
      </c>
      <c r="I128" s="53"/>
      <c r="J128" s="53" t="s">
        <v>1422</v>
      </c>
      <c r="K128" s="52">
        <v>6843750</v>
      </c>
      <c r="L128" s="52">
        <v>2281251</v>
      </c>
      <c r="M128" s="52">
        <v>0</v>
      </c>
      <c r="N128" s="52">
        <v>6843750</v>
      </c>
      <c r="O128" s="52">
        <v>2281251</v>
      </c>
      <c r="P128" s="52">
        <v>0</v>
      </c>
      <c r="Q128" s="52">
        <v>0</v>
      </c>
      <c r="R128" s="52">
        <v>0</v>
      </c>
      <c r="S128" s="52">
        <v>0</v>
      </c>
      <c r="T128" s="52">
        <v>0</v>
      </c>
      <c r="U128" s="52">
        <v>0</v>
      </c>
      <c r="V128" s="52">
        <v>0</v>
      </c>
      <c r="W128" s="52">
        <v>0</v>
      </c>
      <c r="X128" s="52">
        <v>0</v>
      </c>
      <c r="Y128" s="52">
        <v>0</v>
      </c>
      <c r="Z128" s="49">
        <v>0</v>
      </c>
      <c r="AA128" s="50">
        <v>0</v>
      </c>
      <c r="AB128" s="51">
        <v>0</v>
      </c>
      <c r="AC128" s="52">
        <v>4562499</v>
      </c>
      <c r="AD128" s="52"/>
      <c r="AE128" s="52"/>
      <c r="AG128" s="52">
        <f t="shared" si="2"/>
        <v>0</v>
      </c>
      <c r="AH128" s="52">
        <f>MIN($AA128*12,$AE128-SUM($AG128:AG128)-1000*($AE128&gt;0))</f>
        <v>0</v>
      </c>
      <c r="AI128" s="52">
        <f>MIN($AA128*12,$AE128-SUM($AG128:AH128)-1000*($AE128&gt;0))</f>
        <v>0</v>
      </c>
      <c r="AJ128" s="52">
        <f>MIN($AA128*12,$AE128-SUM($AG128:AI128)-1000*($AE128&gt;0))</f>
        <v>0</v>
      </c>
      <c r="AK128" s="52">
        <f>MIN($AA128*12,$AE128-SUM($AG128:AJ128)-1000*($AE128&gt;0))</f>
        <v>0</v>
      </c>
      <c r="AL128" s="52">
        <f>MIN($AA128*12,$AE128-SUM($AG128:AK128)-1000*($AE128&gt;0))</f>
        <v>0</v>
      </c>
      <c r="AM128" s="52">
        <f>MIN($AA128*12,$AE128-SUM($AG128:AL128)-1000*($AE128&gt;0))</f>
        <v>0</v>
      </c>
      <c r="AN128" s="52">
        <f>MIN($AA128*12,$AE128-SUM($AG128:AM128)-1000*($AE128&gt;0))</f>
        <v>0</v>
      </c>
      <c r="AO128" s="52">
        <f>MIN($AA128*12,$AE128-SUM($AG128:AN128)-1000*($AE128&gt;0))</f>
        <v>0</v>
      </c>
    </row>
    <row r="129" spans="2:41" ht="12.75" hidden="1" customHeight="1" outlineLevel="2">
      <c r="B129" s="53" t="s">
        <v>1419</v>
      </c>
      <c r="C129" s="53" t="s">
        <v>1367</v>
      </c>
      <c r="D129" s="53" t="s">
        <v>1367</v>
      </c>
      <c r="E129" s="53" t="s">
        <v>1368</v>
      </c>
      <c r="F129" s="53" t="s">
        <v>1419</v>
      </c>
      <c r="G129" s="53" t="s">
        <v>1548</v>
      </c>
      <c r="H129" s="53" t="s">
        <v>1485</v>
      </c>
      <c r="I129" s="53"/>
      <c r="J129" s="53" t="s">
        <v>1422</v>
      </c>
      <c r="K129" s="52">
        <v>6843750</v>
      </c>
      <c r="L129" s="52">
        <v>2281251</v>
      </c>
      <c r="M129" s="52">
        <v>0</v>
      </c>
      <c r="N129" s="52">
        <v>6843750</v>
      </c>
      <c r="O129" s="52">
        <v>2281251</v>
      </c>
      <c r="P129" s="52">
        <v>0</v>
      </c>
      <c r="Q129" s="52">
        <v>0</v>
      </c>
      <c r="R129" s="52">
        <v>0</v>
      </c>
      <c r="S129" s="52">
        <v>0</v>
      </c>
      <c r="T129" s="52">
        <v>0</v>
      </c>
      <c r="U129" s="52">
        <v>0</v>
      </c>
      <c r="V129" s="52">
        <v>0</v>
      </c>
      <c r="W129" s="52">
        <v>0</v>
      </c>
      <c r="X129" s="52">
        <v>0</v>
      </c>
      <c r="Y129" s="52">
        <v>0</v>
      </c>
      <c r="Z129" s="49">
        <v>0</v>
      </c>
      <c r="AA129" s="50">
        <v>0</v>
      </c>
      <c r="AB129" s="51">
        <v>0</v>
      </c>
      <c r="AC129" s="52">
        <v>4562499</v>
      </c>
      <c r="AD129" s="52"/>
      <c r="AE129" s="52"/>
      <c r="AG129" s="52">
        <f t="shared" si="2"/>
        <v>0</v>
      </c>
      <c r="AH129" s="52">
        <f>MIN($AA129*12,$AE129-SUM($AG129:AG129)-1000*($AE129&gt;0))</f>
        <v>0</v>
      </c>
      <c r="AI129" s="52">
        <f>MIN($AA129*12,$AE129-SUM($AG129:AH129)-1000*($AE129&gt;0))</f>
        <v>0</v>
      </c>
      <c r="AJ129" s="52">
        <f>MIN($AA129*12,$AE129-SUM($AG129:AI129)-1000*($AE129&gt;0))</f>
        <v>0</v>
      </c>
      <c r="AK129" s="52">
        <f>MIN($AA129*12,$AE129-SUM($AG129:AJ129)-1000*($AE129&gt;0))</f>
        <v>0</v>
      </c>
      <c r="AL129" s="52">
        <f>MIN($AA129*12,$AE129-SUM($AG129:AK129)-1000*($AE129&gt;0))</f>
        <v>0</v>
      </c>
      <c r="AM129" s="52">
        <f>MIN($AA129*12,$AE129-SUM($AG129:AL129)-1000*($AE129&gt;0))</f>
        <v>0</v>
      </c>
      <c r="AN129" s="52">
        <f>MIN($AA129*12,$AE129-SUM($AG129:AM129)-1000*($AE129&gt;0))</f>
        <v>0</v>
      </c>
      <c r="AO129" s="52">
        <f>MIN($AA129*12,$AE129-SUM($AG129:AN129)-1000*($AE129&gt;0))</f>
        <v>0</v>
      </c>
    </row>
    <row r="130" spans="2:41" ht="12.75" hidden="1" customHeight="1" outlineLevel="2">
      <c r="B130" s="53" t="s">
        <v>1419</v>
      </c>
      <c r="C130" s="53" t="s">
        <v>1367</v>
      </c>
      <c r="D130" s="53" t="s">
        <v>1367</v>
      </c>
      <c r="E130" s="53" t="s">
        <v>1368</v>
      </c>
      <c r="F130" s="53" t="s">
        <v>1419</v>
      </c>
      <c r="G130" s="53" t="s">
        <v>1549</v>
      </c>
      <c r="H130" s="53" t="s">
        <v>1485</v>
      </c>
      <c r="I130" s="53"/>
      <c r="J130" s="53" t="s">
        <v>1422</v>
      </c>
      <c r="K130" s="52">
        <v>6843750</v>
      </c>
      <c r="L130" s="52">
        <v>2281251</v>
      </c>
      <c r="M130" s="52">
        <v>0</v>
      </c>
      <c r="N130" s="52">
        <v>6843750</v>
      </c>
      <c r="O130" s="52">
        <v>2281251</v>
      </c>
      <c r="P130" s="52">
        <v>0</v>
      </c>
      <c r="Q130" s="52">
        <v>0</v>
      </c>
      <c r="R130" s="52">
        <v>0</v>
      </c>
      <c r="S130" s="52">
        <v>0</v>
      </c>
      <c r="T130" s="52">
        <v>0</v>
      </c>
      <c r="U130" s="52">
        <v>0</v>
      </c>
      <c r="V130" s="52">
        <v>0</v>
      </c>
      <c r="W130" s="52">
        <v>0</v>
      </c>
      <c r="X130" s="52">
        <v>0</v>
      </c>
      <c r="Y130" s="52">
        <v>0</v>
      </c>
      <c r="Z130" s="49">
        <v>0</v>
      </c>
      <c r="AA130" s="50">
        <v>0</v>
      </c>
      <c r="AB130" s="51">
        <v>0</v>
      </c>
      <c r="AC130" s="52">
        <v>4562499</v>
      </c>
      <c r="AD130" s="52"/>
      <c r="AE130" s="52"/>
      <c r="AG130" s="52">
        <f t="shared" si="2"/>
        <v>0</v>
      </c>
      <c r="AH130" s="52">
        <f>MIN($AA130*12,$AE130-SUM($AG130:AG130)-1000*($AE130&gt;0))</f>
        <v>0</v>
      </c>
      <c r="AI130" s="52">
        <f>MIN($AA130*12,$AE130-SUM($AG130:AH130)-1000*($AE130&gt;0))</f>
        <v>0</v>
      </c>
      <c r="AJ130" s="52">
        <f>MIN($AA130*12,$AE130-SUM($AG130:AI130)-1000*($AE130&gt;0))</f>
        <v>0</v>
      </c>
      <c r="AK130" s="52">
        <f>MIN($AA130*12,$AE130-SUM($AG130:AJ130)-1000*($AE130&gt;0))</f>
        <v>0</v>
      </c>
      <c r="AL130" s="52">
        <f>MIN($AA130*12,$AE130-SUM($AG130:AK130)-1000*($AE130&gt;0))</f>
        <v>0</v>
      </c>
      <c r="AM130" s="52">
        <f>MIN($AA130*12,$AE130-SUM($AG130:AL130)-1000*($AE130&gt;0))</f>
        <v>0</v>
      </c>
      <c r="AN130" s="52">
        <f>MIN($AA130*12,$AE130-SUM($AG130:AM130)-1000*($AE130&gt;0))</f>
        <v>0</v>
      </c>
      <c r="AO130" s="52">
        <f>MIN($AA130*12,$AE130-SUM($AG130:AN130)-1000*($AE130&gt;0))</f>
        <v>0</v>
      </c>
    </row>
    <row r="131" spans="2:41" ht="12.75" hidden="1" customHeight="1" outlineLevel="2">
      <c r="B131" s="53" t="s">
        <v>1419</v>
      </c>
      <c r="C131" s="53" t="s">
        <v>1367</v>
      </c>
      <c r="D131" s="53" t="s">
        <v>1367</v>
      </c>
      <c r="E131" s="53" t="s">
        <v>1368</v>
      </c>
      <c r="F131" s="53" t="s">
        <v>1419</v>
      </c>
      <c r="G131" s="53" t="s">
        <v>1550</v>
      </c>
      <c r="H131" s="53" t="s">
        <v>1551</v>
      </c>
      <c r="I131" s="53"/>
      <c r="J131" s="53" t="s">
        <v>1422</v>
      </c>
      <c r="K131" s="52">
        <v>47000000</v>
      </c>
      <c r="L131" s="52">
        <v>15666666</v>
      </c>
      <c r="M131" s="52">
        <v>0</v>
      </c>
      <c r="N131" s="52">
        <v>47000000</v>
      </c>
      <c r="O131" s="52">
        <v>15666666</v>
      </c>
      <c r="P131" s="52">
        <v>0</v>
      </c>
      <c r="Q131" s="52">
        <v>0</v>
      </c>
      <c r="R131" s="52">
        <v>0</v>
      </c>
      <c r="S131" s="52">
        <v>0</v>
      </c>
      <c r="T131" s="52">
        <v>0</v>
      </c>
      <c r="U131" s="52">
        <v>0</v>
      </c>
      <c r="V131" s="52">
        <v>0</v>
      </c>
      <c r="W131" s="52">
        <v>0</v>
      </c>
      <c r="X131" s="52">
        <v>0</v>
      </c>
      <c r="Y131" s="52">
        <v>0</v>
      </c>
      <c r="Z131" s="49">
        <v>0</v>
      </c>
      <c r="AA131" s="50">
        <v>0</v>
      </c>
      <c r="AB131" s="51">
        <v>0</v>
      </c>
      <c r="AC131" s="52">
        <v>31333334</v>
      </c>
      <c r="AD131" s="52"/>
      <c r="AE131" s="52"/>
      <c r="AG131" s="52">
        <f t="shared" si="2"/>
        <v>0</v>
      </c>
      <c r="AH131" s="52">
        <f>MIN($AA131*12,$AE131-SUM($AG131:AG131)-1000*($AE131&gt;0))</f>
        <v>0</v>
      </c>
      <c r="AI131" s="52">
        <f>MIN($AA131*12,$AE131-SUM($AG131:AH131)-1000*($AE131&gt;0))</f>
        <v>0</v>
      </c>
      <c r="AJ131" s="52">
        <f>MIN($AA131*12,$AE131-SUM($AG131:AI131)-1000*($AE131&gt;0))</f>
        <v>0</v>
      </c>
      <c r="AK131" s="52">
        <f>MIN($AA131*12,$AE131-SUM($AG131:AJ131)-1000*($AE131&gt;0))</f>
        <v>0</v>
      </c>
      <c r="AL131" s="52">
        <f>MIN($AA131*12,$AE131-SUM($AG131:AK131)-1000*($AE131&gt;0))</f>
        <v>0</v>
      </c>
      <c r="AM131" s="52">
        <f>MIN($AA131*12,$AE131-SUM($AG131:AL131)-1000*($AE131&gt;0))</f>
        <v>0</v>
      </c>
      <c r="AN131" s="52">
        <f>MIN($AA131*12,$AE131-SUM($AG131:AM131)-1000*($AE131&gt;0))</f>
        <v>0</v>
      </c>
      <c r="AO131" s="52">
        <f>MIN($AA131*12,$AE131-SUM($AG131:AN131)-1000*($AE131&gt;0))</f>
        <v>0</v>
      </c>
    </row>
    <row r="132" spans="2:41" ht="12.75" hidden="1" customHeight="1" outlineLevel="2">
      <c r="B132" s="53" t="s">
        <v>1419</v>
      </c>
      <c r="C132" s="53" t="s">
        <v>1367</v>
      </c>
      <c r="D132" s="53" t="s">
        <v>1367</v>
      </c>
      <c r="E132" s="53" t="s">
        <v>1368</v>
      </c>
      <c r="F132" s="53" t="s">
        <v>1419</v>
      </c>
      <c r="G132" s="53" t="s">
        <v>1552</v>
      </c>
      <c r="H132" s="53" t="s">
        <v>1551</v>
      </c>
      <c r="I132" s="53"/>
      <c r="J132" s="53" t="s">
        <v>1422</v>
      </c>
      <c r="K132" s="52">
        <v>47000000</v>
      </c>
      <c r="L132" s="52">
        <v>15666666</v>
      </c>
      <c r="M132" s="52">
        <v>0</v>
      </c>
      <c r="N132" s="52">
        <v>47000000</v>
      </c>
      <c r="O132" s="52">
        <v>15666666</v>
      </c>
      <c r="P132" s="52">
        <v>0</v>
      </c>
      <c r="Q132" s="52">
        <v>0</v>
      </c>
      <c r="R132" s="52">
        <v>0</v>
      </c>
      <c r="S132" s="52">
        <v>0</v>
      </c>
      <c r="T132" s="52">
        <v>0</v>
      </c>
      <c r="U132" s="52">
        <v>0</v>
      </c>
      <c r="V132" s="52">
        <v>0</v>
      </c>
      <c r="W132" s="52">
        <v>0</v>
      </c>
      <c r="X132" s="52">
        <v>0</v>
      </c>
      <c r="Y132" s="52">
        <v>0</v>
      </c>
      <c r="Z132" s="49">
        <v>0</v>
      </c>
      <c r="AA132" s="50">
        <v>0</v>
      </c>
      <c r="AB132" s="51">
        <v>0</v>
      </c>
      <c r="AC132" s="52">
        <v>31333334</v>
      </c>
      <c r="AD132" s="52"/>
      <c r="AE132" s="52"/>
      <c r="AG132" s="52">
        <f t="shared" ref="AG132:AG195" si="3">MIN($AA132,$AE132-1000*($AE132&gt;0))</f>
        <v>0</v>
      </c>
      <c r="AH132" s="52">
        <f>MIN($AA132*12,$AE132-SUM($AG132:AG132)-1000*($AE132&gt;0))</f>
        <v>0</v>
      </c>
      <c r="AI132" s="52">
        <f>MIN($AA132*12,$AE132-SUM($AG132:AH132)-1000*($AE132&gt;0))</f>
        <v>0</v>
      </c>
      <c r="AJ132" s="52">
        <f>MIN($AA132*12,$AE132-SUM($AG132:AI132)-1000*($AE132&gt;0))</f>
        <v>0</v>
      </c>
      <c r="AK132" s="52">
        <f>MIN($AA132*12,$AE132-SUM($AG132:AJ132)-1000*($AE132&gt;0))</f>
        <v>0</v>
      </c>
      <c r="AL132" s="52">
        <f>MIN($AA132*12,$AE132-SUM($AG132:AK132)-1000*($AE132&gt;0))</f>
        <v>0</v>
      </c>
      <c r="AM132" s="52">
        <f>MIN($AA132*12,$AE132-SUM($AG132:AL132)-1000*($AE132&gt;0))</f>
        <v>0</v>
      </c>
      <c r="AN132" s="52">
        <f>MIN($AA132*12,$AE132-SUM($AG132:AM132)-1000*($AE132&gt;0))</f>
        <v>0</v>
      </c>
      <c r="AO132" s="52">
        <f>MIN($AA132*12,$AE132-SUM($AG132:AN132)-1000*($AE132&gt;0))</f>
        <v>0</v>
      </c>
    </row>
    <row r="133" spans="2:41" ht="12.75" hidden="1" customHeight="1" outlineLevel="2">
      <c r="B133" s="53" t="s">
        <v>1419</v>
      </c>
      <c r="C133" s="53" t="s">
        <v>1367</v>
      </c>
      <c r="D133" s="53" t="s">
        <v>1367</v>
      </c>
      <c r="E133" s="53" t="s">
        <v>1368</v>
      </c>
      <c r="F133" s="53" t="s">
        <v>1419</v>
      </c>
      <c r="G133" s="53" t="s">
        <v>1553</v>
      </c>
      <c r="H133" s="53" t="s">
        <v>1551</v>
      </c>
      <c r="I133" s="53"/>
      <c r="J133" s="53" t="s">
        <v>1422</v>
      </c>
      <c r="K133" s="52">
        <v>47000000</v>
      </c>
      <c r="L133" s="52">
        <v>15666666</v>
      </c>
      <c r="M133" s="52">
        <v>0</v>
      </c>
      <c r="N133" s="52">
        <v>47000000</v>
      </c>
      <c r="O133" s="52">
        <v>15666666</v>
      </c>
      <c r="P133" s="52">
        <v>0</v>
      </c>
      <c r="Q133" s="52">
        <v>0</v>
      </c>
      <c r="R133" s="52">
        <v>0</v>
      </c>
      <c r="S133" s="52">
        <v>0</v>
      </c>
      <c r="T133" s="52">
        <v>0</v>
      </c>
      <c r="U133" s="52">
        <v>0</v>
      </c>
      <c r="V133" s="52">
        <v>0</v>
      </c>
      <c r="W133" s="52">
        <v>0</v>
      </c>
      <c r="X133" s="52">
        <v>0</v>
      </c>
      <c r="Y133" s="52">
        <v>0</v>
      </c>
      <c r="Z133" s="49">
        <v>0</v>
      </c>
      <c r="AA133" s="50">
        <v>0</v>
      </c>
      <c r="AB133" s="51">
        <v>0</v>
      </c>
      <c r="AC133" s="52">
        <v>31333334</v>
      </c>
      <c r="AD133" s="52"/>
      <c r="AE133" s="52"/>
      <c r="AG133" s="52">
        <f t="shared" si="3"/>
        <v>0</v>
      </c>
      <c r="AH133" s="52">
        <f>MIN($AA133*12,$AE133-SUM($AG133:AG133)-1000*($AE133&gt;0))</f>
        <v>0</v>
      </c>
      <c r="AI133" s="52">
        <f>MIN($AA133*12,$AE133-SUM($AG133:AH133)-1000*($AE133&gt;0))</f>
        <v>0</v>
      </c>
      <c r="AJ133" s="52">
        <f>MIN($AA133*12,$AE133-SUM($AG133:AI133)-1000*($AE133&gt;0))</f>
        <v>0</v>
      </c>
      <c r="AK133" s="52">
        <f>MIN($AA133*12,$AE133-SUM($AG133:AJ133)-1000*($AE133&gt;0))</f>
        <v>0</v>
      </c>
      <c r="AL133" s="52">
        <f>MIN($AA133*12,$AE133-SUM($AG133:AK133)-1000*($AE133&gt;0))</f>
        <v>0</v>
      </c>
      <c r="AM133" s="52">
        <f>MIN($AA133*12,$AE133-SUM($AG133:AL133)-1000*($AE133&gt;0))</f>
        <v>0</v>
      </c>
      <c r="AN133" s="52">
        <f>MIN($AA133*12,$AE133-SUM($AG133:AM133)-1000*($AE133&gt;0))</f>
        <v>0</v>
      </c>
      <c r="AO133" s="52">
        <f>MIN($AA133*12,$AE133-SUM($AG133:AN133)-1000*($AE133&gt;0))</f>
        <v>0</v>
      </c>
    </row>
    <row r="134" spans="2:41" ht="12.75" hidden="1" customHeight="1" outlineLevel="2">
      <c r="B134" s="53" t="s">
        <v>1419</v>
      </c>
      <c r="C134" s="53" t="s">
        <v>1367</v>
      </c>
      <c r="D134" s="53" t="s">
        <v>1367</v>
      </c>
      <c r="E134" s="53" t="s">
        <v>1368</v>
      </c>
      <c r="F134" s="53" t="s">
        <v>1419</v>
      </c>
      <c r="G134" s="53" t="s">
        <v>1554</v>
      </c>
      <c r="H134" s="53" t="s">
        <v>1551</v>
      </c>
      <c r="I134" s="53"/>
      <c r="J134" s="53" t="s">
        <v>1422</v>
      </c>
      <c r="K134" s="52">
        <v>6365867.5756999999</v>
      </c>
      <c r="L134" s="52">
        <v>2121957</v>
      </c>
      <c r="M134" s="52">
        <v>0</v>
      </c>
      <c r="N134" s="52">
        <v>6365867.5756999999</v>
      </c>
      <c r="O134" s="52">
        <v>2121957</v>
      </c>
      <c r="P134" s="52">
        <v>0</v>
      </c>
      <c r="Q134" s="52">
        <v>0</v>
      </c>
      <c r="R134" s="52">
        <v>0</v>
      </c>
      <c r="S134" s="52">
        <v>0</v>
      </c>
      <c r="T134" s="52">
        <v>0</v>
      </c>
      <c r="U134" s="52">
        <v>0</v>
      </c>
      <c r="V134" s="52">
        <v>0</v>
      </c>
      <c r="W134" s="52">
        <v>0</v>
      </c>
      <c r="X134" s="52">
        <v>0</v>
      </c>
      <c r="Y134" s="52">
        <v>0</v>
      </c>
      <c r="Z134" s="49">
        <v>0</v>
      </c>
      <c r="AA134" s="50">
        <v>0</v>
      </c>
      <c r="AB134" s="51">
        <v>0</v>
      </c>
      <c r="AC134" s="52">
        <v>4243910.5756999999</v>
      </c>
      <c r="AD134" s="52"/>
      <c r="AE134" s="52"/>
      <c r="AG134" s="52">
        <f t="shared" si="3"/>
        <v>0</v>
      </c>
      <c r="AH134" s="52">
        <f>MIN($AA134*12,$AE134-SUM($AG134:AG134)-1000*($AE134&gt;0))</f>
        <v>0</v>
      </c>
      <c r="AI134" s="52">
        <f>MIN($AA134*12,$AE134-SUM($AG134:AH134)-1000*($AE134&gt;0))</f>
        <v>0</v>
      </c>
      <c r="AJ134" s="52">
        <f>MIN($AA134*12,$AE134-SUM($AG134:AI134)-1000*($AE134&gt;0))</f>
        <v>0</v>
      </c>
      <c r="AK134" s="52">
        <f>MIN($AA134*12,$AE134-SUM($AG134:AJ134)-1000*($AE134&gt;0))</f>
        <v>0</v>
      </c>
      <c r="AL134" s="52">
        <f>MIN($AA134*12,$AE134-SUM($AG134:AK134)-1000*($AE134&gt;0))</f>
        <v>0</v>
      </c>
      <c r="AM134" s="52">
        <f>MIN($AA134*12,$AE134-SUM($AG134:AL134)-1000*($AE134&gt;0))</f>
        <v>0</v>
      </c>
      <c r="AN134" s="52">
        <f>MIN($AA134*12,$AE134-SUM($AG134:AM134)-1000*($AE134&gt;0))</f>
        <v>0</v>
      </c>
      <c r="AO134" s="52">
        <f>MIN($AA134*12,$AE134-SUM($AG134:AN134)-1000*($AE134&gt;0))</f>
        <v>0</v>
      </c>
    </row>
    <row r="135" spans="2:41" ht="12.75" hidden="1" customHeight="1" outlineLevel="2">
      <c r="B135" s="53" t="s">
        <v>1419</v>
      </c>
      <c r="C135" s="53" t="s">
        <v>1367</v>
      </c>
      <c r="D135" s="53" t="s">
        <v>1367</v>
      </c>
      <c r="E135" s="53" t="s">
        <v>1368</v>
      </c>
      <c r="F135" s="53" t="s">
        <v>1419</v>
      </c>
      <c r="G135" s="53" t="s">
        <v>1555</v>
      </c>
      <c r="H135" s="53" t="s">
        <v>1556</v>
      </c>
      <c r="I135" s="53"/>
      <c r="J135" s="53" t="s">
        <v>1422</v>
      </c>
      <c r="K135" s="52">
        <v>8592826.7617000006</v>
      </c>
      <c r="L135" s="52">
        <v>716068</v>
      </c>
      <c r="M135" s="52">
        <v>0</v>
      </c>
      <c r="N135" s="52">
        <v>8592826.7617000006</v>
      </c>
      <c r="O135" s="52">
        <v>716068</v>
      </c>
      <c r="P135" s="52">
        <v>0</v>
      </c>
      <c r="Q135" s="52">
        <v>0</v>
      </c>
      <c r="R135" s="52">
        <v>0</v>
      </c>
      <c r="S135" s="52">
        <v>0</v>
      </c>
      <c r="T135" s="52">
        <v>0</v>
      </c>
      <c r="U135" s="52">
        <v>0</v>
      </c>
      <c r="V135" s="52">
        <v>0</v>
      </c>
      <c r="W135" s="52">
        <v>0</v>
      </c>
      <c r="X135" s="52">
        <v>0</v>
      </c>
      <c r="Y135" s="52">
        <v>0</v>
      </c>
      <c r="Z135" s="49">
        <v>0</v>
      </c>
      <c r="AA135" s="50">
        <v>0</v>
      </c>
      <c r="AB135" s="51">
        <v>0</v>
      </c>
      <c r="AC135" s="52">
        <v>7876759</v>
      </c>
      <c r="AD135" s="52"/>
      <c r="AE135" s="52"/>
      <c r="AG135" s="52">
        <f t="shared" si="3"/>
        <v>0</v>
      </c>
      <c r="AH135" s="52">
        <f>MIN($AA135*12,$AE135-SUM($AG135:AG135)-1000*($AE135&gt;0))</f>
        <v>0</v>
      </c>
      <c r="AI135" s="52">
        <f>MIN($AA135*12,$AE135-SUM($AG135:AH135)-1000*($AE135&gt;0))</f>
        <v>0</v>
      </c>
      <c r="AJ135" s="52">
        <f>MIN($AA135*12,$AE135-SUM($AG135:AI135)-1000*($AE135&gt;0))</f>
        <v>0</v>
      </c>
      <c r="AK135" s="52">
        <f>MIN($AA135*12,$AE135-SUM($AG135:AJ135)-1000*($AE135&gt;0))</f>
        <v>0</v>
      </c>
      <c r="AL135" s="52">
        <f>MIN($AA135*12,$AE135-SUM($AG135:AK135)-1000*($AE135&gt;0))</f>
        <v>0</v>
      </c>
      <c r="AM135" s="52">
        <f>MIN($AA135*12,$AE135-SUM($AG135:AL135)-1000*($AE135&gt;0))</f>
        <v>0</v>
      </c>
      <c r="AN135" s="52">
        <f>MIN($AA135*12,$AE135-SUM($AG135:AM135)-1000*($AE135&gt;0))</f>
        <v>0</v>
      </c>
      <c r="AO135" s="52">
        <f>MIN($AA135*12,$AE135-SUM($AG135:AN135)-1000*($AE135&gt;0))</f>
        <v>0</v>
      </c>
    </row>
    <row r="136" spans="2:41" ht="12.75" hidden="1" customHeight="1" outlineLevel="2">
      <c r="B136" s="53" t="s">
        <v>1419</v>
      </c>
      <c r="C136" s="53" t="s">
        <v>1367</v>
      </c>
      <c r="D136" s="53" t="s">
        <v>1367</v>
      </c>
      <c r="E136" s="53" t="s">
        <v>1368</v>
      </c>
      <c r="F136" s="53" t="s">
        <v>1419</v>
      </c>
      <c r="G136" s="53" t="s">
        <v>1557</v>
      </c>
      <c r="H136" s="53" t="s">
        <v>1556</v>
      </c>
      <c r="I136" s="53"/>
      <c r="J136" s="53" t="s">
        <v>1422</v>
      </c>
      <c r="K136" s="52">
        <v>8592825.5890999995</v>
      </c>
      <c r="L136" s="52">
        <v>716068</v>
      </c>
      <c r="M136" s="52">
        <v>0</v>
      </c>
      <c r="N136" s="52">
        <v>8592825.5890999995</v>
      </c>
      <c r="O136" s="52">
        <v>716068</v>
      </c>
      <c r="P136" s="52">
        <v>0</v>
      </c>
      <c r="Q136" s="52">
        <v>0</v>
      </c>
      <c r="R136" s="52">
        <v>0</v>
      </c>
      <c r="S136" s="52">
        <v>0</v>
      </c>
      <c r="T136" s="52">
        <v>0</v>
      </c>
      <c r="U136" s="52">
        <v>0</v>
      </c>
      <c r="V136" s="52">
        <v>0</v>
      </c>
      <c r="W136" s="52">
        <v>0</v>
      </c>
      <c r="X136" s="52">
        <v>0</v>
      </c>
      <c r="Y136" s="52">
        <v>0</v>
      </c>
      <c r="Z136" s="49">
        <v>0</v>
      </c>
      <c r="AA136" s="50">
        <v>0</v>
      </c>
      <c r="AB136" s="51">
        <v>0</v>
      </c>
      <c r="AC136" s="52">
        <v>7876758</v>
      </c>
      <c r="AD136" s="52"/>
      <c r="AE136" s="52"/>
      <c r="AG136" s="52">
        <f t="shared" si="3"/>
        <v>0</v>
      </c>
      <c r="AH136" s="52">
        <f>MIN($AA136*12,$AE136-SUM($AG136:AG136)-1000*($AE136&gt;0))</f>
        <v>0</v>
      </c>
      <c r="AI136" s="52">
        <f>MIN($AA136*12,$AE136-SUM($AG136:AH136)-1000*($AE136&gt;0))</f>
        <v>0</v>
      </c>
      <c r="AJ136" s="52">
        <f>MIN($AA136*12,$AE136-SUM($AG136:AI136)-1000*($AE136&gt;0))</f>
        <v>0</v>
      </c>
      <c r="AK136" s="52">
        <f>MIN($AA136*12,$AE136-SUM($AG136:AJ136)-1000*($AE136&gt;0))</f>
        <v>0</v>
      </c>
      <c r="AL136" s="52">
        <f>MIN($AA136*12,$AE136-SUM($AG136:AK136)-1000*($AE136&gt;0))</f>
        <v>0</v>
      </c>
      <c r="AM136" s="52">
        <f>MIN($AA136*12,$AE136-SUM($AG136:AL136)-1000*($AE136&gt;0))</f>
        <v>0</v>
      </c>
      <c r="AN136" s="52">
        <f>MIN($AA136*12,$AE136-SUM($AG136:AM136)-1000*($AE136&gt;0))</f>
        <v>0</v>
      </c>
      <c r="AO136" s="52">
        <f>MIN($AA136*12,$AE136-SUM($AG136:AN136)-1000*($AE136&gt;0))</f>
        <v>0</v>
      </c>
    </row>
    <row r="137" spans="2:41" ht="12.75" hidden="1" customHeight="1" outlineLevel="2">
      <c r="B137" s="53" t="s">
        <v>1419</v>
      </c>
      <c r="C137" s="53" t="s">
        <v>1367</v>
      </c>
      <c r="D137" s="53" t="s">
        <v>1367</v>
      </c>
      <c r="E137" s="53" t="s">
        <v>1368</v>
      </c>
      <c r="F137" s="53" t="s">
        <v>1419</v>
      </c>
      <c r="G137" s="53" t="s">
        <v>1558</v>
      </c>
      <c r="H137" s="53" t="s">
        <v>1559</v>
      </c>
      <c r="I137" s="53"/>
      <c r="J137" s="53" t="s">
        <v>1422</v>
      </c>
      <c r="K137" s="52">
        <v>5995992.0645000003</v>
      </c>
      <c r="L137" s="52">
        <v>499666</v>
      </c>
      <c r="M137" s="52">
        <v>0</v>
      </c>
      <c r="N137" s="52">
        <v>5995992.0645000003</v>
      </c>
      <c r="O137" s="52">
        <v>499666</v>
      </c>
      <c r="P137" s="52">
        <v>0</v>
      </c>
      <c r="Q137" s="52">
        <v>0</v>
      </c>
      <c r="R137" s="52">
        <v>0</v>
      </c>
      <c r="S137" s="52">
        <v>0</v>
      </c>
      <c r="T137" s="52">
        <v>0</v>
      </c>
      <c r="U137" s="52">
        <v>0</v>
      </c>
      <c r="V137" s="52">
        <v>0</v>
      </c>
      <c r="W137" s="52">
        <v>0</v>
      </c>
      <c r="X137" s="52">
        <v>0</v>
      </c>
      <c r="Y137" s="52">
        <v>0</v>
      </c>
      <c r="Z137" s="49">
        <v>0</v>
      </c>
      <c r="AA137" s="50">
        <v>0</v>
      </c>
      <c r="AB137" s="51">
        <v>0</v>
      </c>
      <c r="AC137" s="52">
        <v>5496326</v>
      </c>
      <c r="AD137" s="52"/>
      <c r="AE137" s="52"/>
      <c r="AG137" s="52">
        <f t="shared" si="3"/>
        <v>0</v>
      </c>
      <c r="AH137" s="52">
        <f>MIN($AA137*12,$AE137-SUM($AG137:AG137)-1000*($AE137&gt;0))</f>
        <v>0</v>
      </c>
      <c r="AI137" s="52">
        <f>MIN($AA137*12,$AE137-SUM($AG137:AH137)-1000*($AE137&gt;0))</f>
        <v>0</v>
      </c>
      <c r="AJ137" s="52">
        <f>MIN($AA137*12,$AE137-SUM($AG137:AI137)-1000*($AE137&gt;0))</f>
        <v>0</v>
      </c>
      <c r="AK137" s="52">
        <f>MIN($AA137*12,$AE137-SUM($AG137:AJ137)-1000*($AE137&gt;0))</f>
        <v>0</v>
      </c>
      <c r="AL137" s="52">
        <f>MIN($AA137*12,$AE137-SUM($AG137:AK137)-1000*($AE137&gt;0))</f>
        <v>0</v>
      </c>
      <c r="AM137" s="52">
        <f>MIN($AA137*12,$AE137-SUM($AG137:AL137)-1000*($AE137&gt;0))</f>
        <v>0</v>
      </c>
      <c r="AN137" s="52">
        <f>MIN($AA137*12,$AE137-SUM($AG137:AM137)-1000*($AE137&gt;0))</f>
        <v>0</v>
      </c>
      <c r="AO137" s="52">
        <f>MIN($AA137*12,$AE137-SUM($AG137:AN137)-1000*($AE137&gt;0))</f>
        <v>0</v>
      </c>
    </row>
    <row r="138" spans="2:41" ht="12.75" hidden="1" customHeight="1" outlineLevel="2">
      <c r="B138" s="53" t="s">
        <v>1419</v>
      </c>
      <c r="C138" s="53" t="s">
        <v>1367</v>
      </c>
      <c r="D138" s="53" t="s">
        <v>1367</v>
      </c>
      <c r="E138" s="53" t="s">
        <v>1368</v>
      </c>
      <c r="F138" s="53" t="s">
        <v>1419</v>
      </c>
      <c r="G138" s="53" t="s">
        <v>1560</v>
      </c>
      <c r="H138" s="53" t="s">
        <v>1559</v>
      </c>
      <c r="I138" s="53"/>
      <c r="J138" s="53" t="s">
        <v>1422</v>
      </c>
      <c r="K138" s="52">
        <v>5995992.0645000003</v>
      </c>
      <c r="L138" s="52">
        <v>499666</v>
      </c>
      <c r="M138" s="52">
        <v>0</v>
      </c>
      <c r="N138" s="52">
        <v>5995992.0645000003</v>
      </c>
      <c r="O138" s="52">
        <v>499666</v>
      </c>
      <c r="P138" s="52">
        <v>0</v>
      </c>
      <c r="Q138" s="52">
        <v>0</v>
      </c>
      <c r="R138" s="52">
        <v>0</v>
      </c>
      <c r="S138" s="52">
        <v>0</v>
      </c>
      <c r="T138" s="52">
        <v>0</v>
      </c>
      <c r="U138" s="52">
        <v>0</v>
      </c>
      <c r="V138" s="52">
        <v>0</v>
      </c>
      <c r="W138" s="52">
        <v>0</v>
      </c>
      <c r="X138" s="52">
        <v>0</v>
      </c>
      <c r="Y138" s="52">
        <v>0</v>
      </c>
      <c r="Z138" s="49">
        <v>0</v>
      </c>
      <c r="AA138" s="50">
        <v>0</v>
      </c>
      <c r="AB138" s="51">
        <v>0</v>
      </c>
      <c r="AC138" s="52">
        <v>5496326</v>
      </c>
      <c r="AD138" s="52"/>
      <c r="AE138" s="52"/>
      <c r="AG138" s="52">
        <f t="shared" si="3"/>
        <v>0</v>
      </c>
      <c r="AH138" s="52">
        <f>MIN($AA138*12,$AE138-SUM($AG138:AG138)-1000*($AE138&gt;0))</f>
        <v>0</v>
      </c>
      <c r="AI138" s="52">
        <f>MIN($AA138*12,$AE138-SUM($AG138:AH138)-1000*($AE138&gt;0))</f>
        <v>0</v>
      </c>
      <c r="AJ138" s="52">
        <f>MIN($AA138*12,$AE138-SUM($AG138:AI138)-1000*($AE138&gt;0))</f>
        <v>0</v>
      </c>
      <c r="AK138" s="52">
        <f>MIN($AA138*12,$AE138-SUM($AG138:AJ138)-1000*($AE138&gt;0))</f>
        <v>0</v>
      </c>
      <c r="AL138" s="52">
        <f>MIN($AA138*12,$AE138-SUM($AG138:AK138)-1000*($AE138&gt;0))</f>
        <v>0</v>
      </c>
      <c r="AM138" s="52">
        <f>MIN($AA138*12,$AE138-SUM($AG138:AL138)-1000*($AE138&gt;0))</f>
        <v>0</v>
      </c>
      <c r="AN138" s="52">
        <f>MIN($AA138*12,$AE138-SUM($AG138:AM138)-1000*($AE138&gt;0))</f>
        <v>0</v>
      </c>
      <c r="AO138" s="52">
        <f>MIN($AA138*12,$AE138-SUM($AG138:AN138)-1000*($AE138&gt;0))</f>
        <v>0</v>
      </c>
    </row>
    <row r="139" spans="2:41" ht="12.75" hidden="1" customHeight="1" outlineLevel="2">
      <c r="B139" s="53" t="s">
        <v>1419</v>
      </c>
      <c r="C139" s="53" t="s">
        <v>1367</v>
      </c>
      <c r="D139" s="53" t="s">
        <v>1367</v>
      </c>
      <c r="E139" s="53" t="s">
        <v>1368</v>
      </c>
      <c r="F139" s="53" t="s">
        <v>1419</v>
      </c>
      <c r="G139" s="53" t="s">
        <v>1561</v>
      </c>
      <c r="H139" s="53" t="s">
        <v>1559</v>
      </c>
      <c r="I139" s="53"/>
      <c r="J139" s="53" t="s">
        <v>1422</v>
      </c>
      <c r="K139" s="52">
        <v>5995992.0645000003</v>
      </c>
      <c r="L139" s="52">
        <v>499666</v>
      </c>
      <c r="M139" s="52">
        <v>0</v>
      </c>
      <c r="N139" s="52">
        <v>5995992.0645000003</v>
      </c>
      <c r="O139" s="52">
        <v>499666</v>
      </c>
      <c r="P139" s="52">
        <v>0</v>
      </c>
      <c r="Q139" s="52">
        <v>0</v>
      </c>
      <c r="R139" s="52">
        <v>0</v>
      </c>
      <c r="S139" s="52">
        <v>0</v>
      </c>
      <c r="T139" s="52">
        <v>0</v>
      </c>
      <c r="U139" s="52">
        <v>0</v>
      </c>
      <c r="V139" s="52">
        <v>0</v>
      </c>
      <c r="W139" s="52">
        <v>0</v>
      </c>
      <c r="X139" s="52">
        <v>0</v>
      </c>
      <c r="Y139" s="52">
        <v>0</v>
      </c>
      <c r="Z139" s="49">
        <v>0</v>
      </c>
      <c r="AA139" s="50">
        <v>0</v>
      </c>
      <c r="AB139" s="51">
        <v>0</v>
      </c>
      <c r="AC139" s="52">
        <v>5496326</v>
      </c>
      <c r="AD139" s="52"/>
      <c r="AE139" s="52"/>
      <c r="AG139" s="52">
        <f t="shared" si="3"/>
        <v>0</v>
      </c>
      <c r="AH139" s="52">
        <f>MIN($AA139*12,$AE139-SUM($AG139:AG139)-1000*($AE139&gt;0))</f>
        <v>0</v>
      </c>
      <c r="AI139" s="52">
        <f>MIN($AA139*12,$AE139-SUM($AG139:AH139)-1000*($AE139&gt;0))</f>
        <v>0</v>
      </c>
      <c r="AJ139" s="52">
        <f>MIN($AA139*12,$AE139-SUM($AG139:AI139)-1000*($AE139&gt;0))</f>
        <v>0</v>
      </c>
      <c r="AK139" s="52">
        <f>MIN($AA139*12,$AE139-SUM($AG139:AJ139)-1000*($AE139&gt;0))</f>
        <v>0</v>
      </c>
      <c r="AL139" s="52">
        <f>MIN($AA139*12,$AE139-SUM($AG139:AK139)-1000*($AE139&gt;0))</f>
        <v>0</v>
      </c>
      <c r="AM139" s="52">
        <f>MIN($AA139*12,$AE139-SUM($AG139:AL139)-1000*($AE139&gt;0))</f>
        <v>0</v>
      </c>
      <c r="AN139" s="52">
        <f>MIN($AA139*12,$AE139-SUM($AG139:AM139)-1000*($AE139&gt;0))</f>
        <v>0</v>
      </c>
      <c r="AO139" s="52">
        <f>MIN($AA139*12,$AE139-SUM($AG139:AN139)-1000*($AE139&gt;0))</f>
        <v>0</v>
      </c>
    </row>
    <row r="140" spans="2:41" ht="12.75" hidden="1" customHeight="1" outlineLevel="2">
      <c r="B140" s="53" t="s">
        <v>1419</v>
      </c>
      <c r="C140" s="53" t="s">
        <v>1367</v>
      </c>
      <c r="D140" s="53" t="s">
        <v>1367</v>
      </c>
      <c r="E140" s="53" t="s">
        <v>1368</v>
      </c>
      <c r="F140" s="53" t="s">
        <v>1419</v>
      </c>
      <c r="G140" s="53" t="s">
        <v>1562</v>
      </c>
      <c r="H140" s="53" t="s">
        <v>1559</v>
      </c>
      <c r="I140" s="53"/>
      <c r="J140" s="53" t="s">
        <v>1422</v>
      </c>
      <c r="K140" s="52">
        <v>5995992.0645000003</v>
      </c>
      <c r="L140" s="52">
        <v>499666</v>
      </c>
      <c r="M140" s="52">
        <v>0</v>
      </c>
      <c r="N140" s="52">
        <v>5995992.0645000003</v>
      </c>
      <c r="O140" s="52">
        <v>499666</v>
      </c>
      <c r="P140" s="52">
        <v>0</v>
      </c>
      <c r="Q140" s="52">
        <v>0</v>
      </c>
      <c r="R140" s="52">
        <v>0</v>
      </c>
      <c r="S140" s="52">
        <v>0</v>
      </c>
      <c r="T140" s="52">
        <v>0</v>
      </c>
      <c r="U140" s="52">
        <v>0</v>
      </c>
      <c r="V140" s="52">
        <v>0</v>
      </c>
      <c r="W140" s="52">
        <v>0</v>
      </c>
      <c r="X140" s="52">
        <v>0</v>
      </c>
      <c r="Y140" s="52">
        <v>0</v>
      </c>
      <c r="Z140" s="49">
        <v>0</v>
      </c>
      <c r="AA140" s="50">
        <v>0</v>
      </c>
      <c r="AB140" s="51">
        <v>0</v>
      </c>
      <c r="AC140" s="52">
        <v>5496326</v>
      </c>
      <c r="AD140" s="52"/>
      <c r="AE140" s="52"/>
      <c r="AG140" s="52">
        <f t="shared" si="3"/>
        <v>0</v>
      </c>
      <c r="AH140" s="52">
        <f>MIN($AA140*12,$AE140-SUM($AG140:AG140)-1000*($AE140&gt;0))</f>
        <v>0</v>
      </c>
      <c r="AI140" s="52">
        <f>MIN($AA140*12,$AE140-SUM($AG140:AH140)-1000*($AE140&gt;0))</f>
        <v>0</v>
      </c>
      <c r="AJ140" s="52">
        <f>MIN($AA140*12,$AE140-SUM($AG140:AI140)-1000*($AE140&gt;0))</f>
        <v>0</v>
      </c>
      <c r="AK140" s="52">
        <f>MIN($AA140*12,$AE140-SUM($AG140:AJ140)-1000*($AE140&gt;0))</f>
        <v>0</v>
      </c>
      <c r="AL140" s="52">
        <f>MIN($AA140*12,$AE140-SUM($AG140:AK140)-1000*($AE140&gt;0))</f>
        <v>0</v>
      </c>
      <c r="AM140" s="52">
        <f>MIN($AA140*12,$AE140-SUM($AG140:AL140)-1000*($AE140&gt;0))</f>
        <v>0</v>
      </c>
      <c r="AN140" s="52">
        <f>MIN($AA140*12,$AE140-SUM($AG140:AM140)-1000*($AE140&gt;0))</f>
        <v>0</v>
      </c>
      <c r="AO140" s="52">
        <f>MIN($AA140*12,$AE140-SUM($AG140:AN140)-1000*($AE140&gt;0))</f>
        <v>0</v>
      </c>
    </row>
    <row r="141" spans="2:41" ht="12.75" hidden="1" customHeight="1" outlineLevel="2">
      <c r="B141" s="53" t="s">
        <v>1419</v>
      </c>
      <c r="C141" s="53" t="s">
        <v>1367</v>
      </c>
      <c r="D141" s="53" t="s">
        <v>1367</v>
      </c>
      <c r="E141" s="53" t="s">
        <v>1368</v>
      </c>
      <c r="F141" s="53" t="s">
        <v>1419</v>
      </c>
      <c r="G141" s="53" t="s">
        <v>1563</v>
      </c>
      <c r="H141" s="53" t="s">
        <v>1559</v>
      </c>
      <c r="I141" s="53"/>
      <c r="J141" s="53" t="s">
        <v>1422</v>
      </c>
      <c r="K141" s="52">
        <v>5995992.0645000003</v>
      </c>
      <c r="L141" s="52">
        <v>499666</v>
      </c>
      <c r="M141" s="52">
        <v>0</v>
      </c>
      <c r="N141" s="52">
        <v>5995992.0645000003</v>
      </c>
      <c r="O141" s="52">
        <v>499666</v>
      </c>
      <c r="P141" s="52">
        <v>0</v>
      </c>
      <c r="Q141" s="52">
        <v>0</v>
      </c>
      <c r="R141" s="52">
        <v>0</v>
      </c>
      <c r="S141" s="52">
        <v>0</v>
      </c>
      <c r="T141" s="52">
        <v>0</v>
      </c>
      <c r="U141" s="52">
        <v>0</v>
      </c>
      <c r="V141" s="52">
        <v>0</v>
      </c>
      <c r="W141" s="52">
        <v>0</v>
      </c>
      <c r="X141" s="52">
        <v>0</v>
      </c>
      <c r="Y141" s="52">
        <v>0</v>
      </c>
      <c r="Z141" s="49">
        <v>0</v>
      </c>
      <c r="AA141" s="50">
        <v>0</v>
      </c>
      <c r="AB141" s="51">
        <v>0</v>
      </c>
      <c r="AC141" s="52">
        <v>5496326</v>
      </c>
      <c r="AD141" s="52"/>
      <c r="AE141" s="52"/>
      <c r="AG141" s="52">
        <f t="shared" si="3"/>
        <v>0</v>
      </c>
      <c r="AH141" s="52">
        <f>MIN($AA141*12,$AE141-SUM($AG141:AG141)-1000*($AE141&gt;0))</f>
        <v>0</v>
      </c>
      <c r="AI141" s="52">
        <f>MIN($AA141*12,$AE141-SUM($AG141:AH141)-1000*($AE141&gt;0))</f>
        <v>0</v>
      </c>
      <c r="AJ141" s="52">
        <f>MIN($AA141*12,$AE141-SUM($AG141:AI141)-1000*($AE141&gt;0))</f>
        <v>0</v>
      </c>
      <c r="AK141" s="52">
        <f>MIN($AA141*12,$AE141-SUM($AG141:AJ141)-1000*($AE141&gt;0))</f>
        <v>0</v>
      </c>
      <c r="AL141" s="52">
        <f>MIN($AA141*12,$AE141-SUM($AG141:AK141)-1000*($AE141&gt;0))</f>
        <v>0</v>
      </c>
      <c r="AM141" s="52">
        <f>MIN($AA141*12,$AE141-SUM($AG141:AL141)-1000*($AE141&gt;0))</f>
        <v>0</v>
      </c>
      <c r="AN141" s="52">
        <f>MIN($AA141*12,$AE141-SUM($AG141:AM141)-1000*($AE141&gt;0))</f>
        <v>0</v>
      </c>
      <c r="AO141" s="52">
        <f>MIN($AA141*12,$AE141-SUM($AG141:AN141)-1000*($AE141&gt;0))</f>
        <v>0</v>
      </c>
    </row>
    <row r="142" spans="2:41" ht="12.75" hidden="1" customHeight="1" outlineLevel="2">
      <c r="B142" s="53" t="s">
        <v>1419</v>
      </c>
      <c r="C142" s="53" t="s">
        <v>1367</v>
      </c>
      <c r="D142" s="53" t="s">
        <v>1367</v>
      </c>
      <c r="E142" s="53" t="s">
        <v>1368</v>
      </c>
      <c r="F142" s="53" t="s">
        <v>1419</v>
      </c>
      <c r="G142" s="53" t="s">
        <v>1564</v>
      </c>
      <c r="H142" s="53" t="s">
        <v>1559</v>
      </c>
      <c r="I142" s="53"/>
      <c r="J142" s="53" t="s">
        <v>1422</v>
      </c>
      <c r="K142" s="52">
        <v>5995992.0645000003</v>
      </c>
      <c r="L142" s="52">
        <v>499666</v>
      </c>
      <c r="M142" s="52">
        <v>0</v>
      </c>
      <c r="N142" s="52">
        <v>5995992.0645000003</v>
      </c>
      <c r="O142" s="52">
        <v>499666</v>
      </c>
      <c r="P142" s="52">
        <v>0</v>
      </c>
      <c r="Q142" s="52">
        <v>0</v>
      </c>
      <c r="R142" s="52">
        <v>0</v>
      </c>
      <c r="S142" s="52">
        <v>0</v>
      </c>
      <c r="T142" s="52">
        <v>0</v>
      </c>
      <c r="U142" s="52">
        <v>0</v>
      </c>
      <c r="V142" s="52">
        <v>0</v>
      </c>
      <c r="W142" s="52">
        <v>0</v>
      </c>
      <c r="X142" s="52">
        <v>0</v>
      </c>
      <c r="Y142" s="52">
        <v>0</v>
      </c>
      <c r="Z142" s="49">
        <v>0</v>
      </c>
      <c r="AA142" s="50">
        <v>0</v>
      </c>
      <c r="AB142" s="51">
        <v>0</v>
      </c>
      <c r="AC142" s="52">
        <v>5496326</v>
      </c>
      <c r="AD142" s="52"/>
      <c r="AE142" s="52"/>
      <c r="AG142" s="52">
        <f t="shared" si="3"/>
        <v>0</v>
      </c>
      <c r="AH142" s="52">
        <f>MIN($AA142*12,$AE142-SUM($AG142:AG142)-1000*($AE142&gt;0))</f>
        <v>0</v>
      </c>
      <c r="AI142" s="52">
        <f>MIN($AA142*12,$AE142-SUM($AG142:AH142)-1000*($AE142&gt;0))</f>
        <v>0</v>
      </c>
      <c r="AJ142" s="52">
        <f>MIN($AA142*12,$AE142-SUM($AG142:AI142)-1000*($AE142&gt;0))</f>
        <v>0</v>
      </c>
      <c r="AK142" s="52">
        <f>MIN($AA142*12,$AE142-SUM($AG142:AJ142)-1000*($AE142&gt;0))</f>
        <v>0</v>
      </c>
      <c r="AL142" s="52">
        <f>MIN($AA142*12,$AE142-SUM($AG142:AK142)-1000*($AE142&gt;0))</f>
        <v>0</v>
      </c>
      <c r="AM142" s="52">
        <f>MIN($AA142*12,$AE142-SUM($AG142:AL142)-1000*($AE142&gt;0))</f>
        <v>0</v>
      </c>
      <c r="AN142" s="52">
        <f>MIN($AA142*12,$AE142-SUM($AG142:AM142)-1000*($AE142&gt;0))</f>
        <v>0</v>
      </c>
      <c r="AO142" s="52">
        <f>MIN($AA142*12,$AE142-SUM($AG142:AN142)-1000*($AE142&gt;0))</f>
        <v>0</v>
      </c>
    </row>
    <row r="143" spans="2:41" ht="12.75" hidden="1" customHeight="1" outlineLevel="2">
      <c r="B143" s="53" t="s">
        <v>1419</v>
      </c>
      <c r="C143" s="53" t="s">
        <v>1367</v>
      </c>
      <c r="D143" s="53" t="s">
        <v>1367</v>
      </c>
      <c r="E143" s="53" t="s">
        <v>1368</v>
      </c>
      <c r="F143" s="53" t="s">
        <v>1419</v>
      </c>
      <c r="G143" s="53" t="s">
        <v>1565</v>
      </c>
      <c r="H143" s="53" t="s">
        <v>1559</v>
      </c>
      <c r="I143" s="53"/>
      <c r="J143" s="53" t="s">
        <v>1422</v>
      </c>
      <c r="K143" s="52">
        <v>5995992.0645000003</v>
      </c>
      <c r="L143" s="52">
        <v>499666</v>
      </c>
      <c r="M143" s="52">
        <v>0</v>
      </c>
      <c r="N143" s="52">
        <v>5995992.0645000003</v>
      </c>
      <c r="O143" s="52">
        <v>499666</v>
      </c>
      <c r="P143" s="52">
        <v>0</v>
      </c>
      <c r="Q143" s="52">
        <v>0</v>
      </c>
      <c r="R143" s="52">
        <v>0</v>
      </c>
      <c r="S143" s="52">
        <v>0</v>
      </c>
      <c r="T143" s="52">
        <v>0</v>
      </c>
      <c r="U143" s="52">
        <v>0</v>
      </c>
      <c r="V143" s="52">
        <v>0</v>
      </c>
      <c r="W143" s="52">
        <v>0</v>
      </c>
      <c r="X143" s="52">
        <v>0</v>
      </c>
      <c r="Y143" s="52">
        <v>0</v>
      </c>
      <c r="Z143" s="49">
        <v>0</v>
      </c>
      <c r="AA143" s="50">
        <v>0</v>
      </c>
      <c r="AB143" s="51">
        <v>0</v>
      </c>
      <c r="AC143" s="52">
        <v>5496326</v>
      </c>
      <c r="AD143" s="52"/>
      <c r="AE143" s="52"/>
      <c r="AG143" s="52">
        <f t="shared" si="3"/>
        <v>0</v>
      </c>
      <c r="AH143" s="52">
        <f>MIN($AA143*12,$AE143-SUM($AG143:AG143)-1000*($AE143&gt;0))</f>
        <v>0</v>
      </c>
      <c r="AI143" s="52">
        <f>MIN($AA143*12,$AE143-SUM($AG143:AH143)-1000*($AE143&gt;0))</f>
        <v>0</v>
      </c>
      <c r="AJ143" s="52">
        <f>MIN($AA143*12,$AE143-SUM($AG143:AI143)-1000*($AE143&gt;0))</f>
        <v>0</v>
      </c>
      <c r="AK143" s="52">
        <f>MIN($AA143*12,$AE143-SUM($AG143:AJ143)-1000*($AE143&gt;0))</f>
        <v>0</v>
      </c>
      <c r="AL143" s="52">
        <f>MIN($AA143*12,$AE143-SUM($AG143:AK143)-1000*($AE143&gt;0))</f>
        <v>0</v>
      </c>
      <c r="AM143" s="52">
        <f>MIN($AA143*12,$AE143-SUM($AG143:AL143)-1000*($AE143&gt;0))</f>
        <v>0</v>
      </c>
      <c r="AN143" s="52">
        <f>MIN($AA143*12,$AE143-SUM($AG143:AM143)-1000*($AE143&gt;0))</f>
        <v>0</v>
      </c>
      <c r="AO143" s="52">
        <f>MIN($AA143*12,$AE143-SUM($AG143:AN143)-1000*($AE143&gt;0))</f>
        <v>0</v>
      </c>
    </row>
    <row r="144" spans="2:41" ht="12.75" hidden="1" customHeight="1" outlineLevel="2">
      <c r="B144" s="53" t="s">
        <v>1419</v>
      </c>
      <c r="C144" s="53" t="s">
        <v>1367</v>
      </c>
      <c r="D144" s="53" t="s">
        <v>1367</v>
      </c>
      <c r="E144" s="53" t="s">
        <v>1368</v>
      </c>
      <c r="F144" s="53" t="s">
        <v>1419</v>
      </c>
      <c r="G144" s="53" t="s">
        <v>1566</v>
      </c>
      <c r="H144" s="53" t="s">
        <v>1559</v>
      </c>
      <c r="I144" s="53"/>
      <c r="J144" s="53" t="s">
        <v>1422</v>
      </c>
      <c r="K144" s="52">
        <v>5995992.0645000003</v>
      </c>
      <c r="L144" s="52">
        <v>499666</v>
      </c>
      <c r="M144" s="52">
        <v>0</v>
      </c>
      <c r="N144" s="52">
        <v>5995992.0645000003</v>
      </c>
      <c r="O144" s="52">
        <v>499666</v>
      </c>
      <c r="P144" s="52">
        <v>0</v>
      </c>
      <c r="Q144" s="52">
        <v>0</v>
      </c>
      <c r="R144" s="52">
        <v>0</v>
      </c>
      <c r="S144" s="52">
        <v>0</v>
      </c>
      <c r="T144" s="52">
        <v>0</v>
      </c>
      <c r="U144" s="52">
        <v>0</v>
      </c>
      <c r="V144" s="52">
        <v>0</v>
      </c>
      <c r="W144" s="52">
        <v>0</v>
      </c>
      <c r="X144" s="52">
        <v>0</v>
      </c>
      <c r="Y144" s="52">
        <v>0</v>
      </c>
      <c r="Z144" s="49">
        <v>0</v>
      </c>
      <c r="AA144" s="50">
        <v>0</v>
      </c>
      <c r="AB144" s="51">
        <v>0</v>
      </c>
      <c r="AC144" s="52">
        <v>5496326</v>
      </c>
      <c r="AD144" s="52"/>
      <c r="AE144" s="52"/>
      <c r="AG144" s="52">
        <f t="shared" si="3"/>
        <v>0</v>
      </c>
      <c r="AH144" s="52">
        <f>MIN($AA144*12,$AE144-SUM($AG144:AG144)-1000*($AE144&gt;0))</f>
        <v>0</v>
      </c>
      <c r="AI144" s="52">
        <f>MIN($AA144*12,$AE144-SUM($AG144:AH144)-1000*($AE144&gt;0))</f>
        <v>0</v>
      </c>
      <c r="AJ144" s="52">
        <f>MIN($AA144*12,$AE144-SUM($AG144:AI144)-1000*($AE144&gt;0))</f>
        <v>0</v>
      </c>
      <c r="AK144" s="52">
        <f>MIN($AA144*12,$AE144-SUM($AG144:AJ144)-1000*($AE144&gt;0))</f>
        <v>0</v>
      </c>
      <c r="AL144" s="52">
        <f>MIN($AA144*12,$AE144-SUM($AG144:AK144)-1000*($AE144&gt;0))</f>
        <v>0</v>
      </c>
      <c r="AM144" s="52">
        <f>MIN($AA144*12,$AE144-SUM($AG144:AL144)-1000*($AE144&gt;0))</f>
        <v>0</v>
      </c>
      <c r="AN144" s="52">
        <f>MIN($AA144*12,$AE144-SUM($AG144:AM144)-1000*($AE144&gt;0))</f>
        <v>0</v>
      </c>
      <c r="AO144" s="52">
        <f>MIN($AA144*12,$AE144-SUM($AG144:AN144)-1000*($AE144&gt;0))</f>
        <v>0</v>
      </c>
    </row>
    <row r="145" spans="2:41" ht="12.75" hidden="1" customHeight="1" outlineLevel="2">
      <c r="B145" s="53" t="s">
        <v>1419</v>
      </c>
      <c r="C145" s="53" t="s">
        <v>1367</v>
      </c>
      <c r="D145" s="53" t="s">
        <v>1367</v>
      </c>
      <c r="E145" s="53" t="s">
        <v>1368</v>
      </c>
      <c r="F145" s="53" t="s">
        <v>1419</v>
      </c>
      <c r="G145" s="53" t="s">
        <v>1567</v>
      </c>
      <c r="H145" s="53" t="s">
        <v>1559</v>
      </c>
      <c r="I145" s="53"/>
      <c r="J145" s="53" t="s">
        <v>1422</v>
      </c>
      <c r="K145" s="52">
        <v>11098134.901799999</v>
      </c>
      <c r="L145" s="52">
        <v>3699379</v>
      </c>
      <c r="M145" s="52">
        <v>0</v>
      </c>
      <c r="N145" s="52">
        <v>11098134.901799999</v>
      </c>
      <c r="O145" s="52">
        <v>3699379</v>
      </c>
      <c r="P145" s="52">
        <v>0</v>
      </c>
      <c r="Q145" s="52">
        <v>0</v>
      </c>
      <c r="R145" s="52">
        <v>0</v>
      </c>
      <c r="S145" s="52">
        <v>0</v>
      </c>
      <c r="T145" s="52">
        <v>0</v>
      </c>
      <c r="U145" s="52">
        <v>0</v>
      </c>
      <c r="V145" s="52">
        <v>0</v>
      </c>
      <c r="W145" s="52">
        <v>0</v>
      </c>
      <c r="X145" s="52">
        <v>0</v>
      </c>
      <c r="Y145" s="52">
        <v>0</v>
      </c>
      <c r="Z145" s="49">
        <v>0</v>
      </c>
      <c r="AA145" s="50">
        <v>0</v>
      </c>
      <c r="AB145" s="51">
        <v>0</v>
      </c>
      <c r="AC145" s="52">
        <v>7398755.9018000001</v>
      </c>
      <c r="AD145" s="52"/>
      <c r="AE145" s="52"/>
      <c r="AG145" s="52">
        <f t="shared" si="3"/>
        <v>0</v>
      </c>
      <c r="AH145" s="52">
        <f>MIN($AA145*12,$AE145-SUM($AG145:AG145)-1000*($AE145&gt;0))</f>
        <v>0</v>
      </c>
      <c r="AI145" s="52">
        <f>MIN($AA145*12,$AE145-SUM($AG145:AH145)-1000*($AE145&gt;0))</f>
        <v>0</v>
      </c>
      <c r="AJ145" s="52">
        <f>MIN($AA145*12,$AE145-SUM($AG145:AI145)-1000*($AE145&gt;0))</f>
        <v>0</v>
      </c>
      <c r="AK145" s="52">
        <f>MIN($AA145*12,$AE145-SUM($AG145:AJ145)-1000*($AE145&gt;0))</f>
        <v>0</v>
      </c>
      <c r="AL145" s="52">
        <f>MIN($AA145*12,$AE145-SUM($AG145:AK145)-1000*($AE145&gt;0))</f>
        <v>0</v>
      </c>
      <c r="AM145" s="52">
        <f>MIN($AA145*12,$AE145-SUM($AG145:AL145)-1000*($AE145&gt;0))</f>
        <v>0</v>
      </c>
      <c r="AN145" s="52">
        <f>MIN($AA145*12,$AE145-SUM($AG145:AM145)-1000*($AE145&gt;0))</f>
        <v>0</v>
      </c>
      <c r="AO145" s="52">
        <f>MIN($AA145*12,$AE145-SUM($AG145:AN145)-1000*($AE145&gt;0))</f>
        <v>0</v>
      </c>
    </row>
    <row r="146" spans="2:41" ht="12.75" hidden="1" customHeight="1" outlineLevel="2">
      <c r="B146" s="53" t="s">
        <v>1419</v>
      </c>
      <c r="C146" s="53" t="s">
        <v>1367</v>
      </c>
      <c r="D146" s="53" t="s">
        <v>1367</v>
      </c>
      <c r="E146" s="53" t="s">
        <v>1368</v>
      </c>
      <c r="F146" s="53" t="s">
        <v>1419</v>
      </c>
      <c r="G146" s="53" t="s">
        <v>1568</v>
      </c>
      <c r="H146" s="53" t="s">
        <v>1559</v>
      </c>
      <c r="I146" s="53"/>
      <c r="J146" s="53" t="s">
        <v>1422</v>
      </c>
      <c r="K146" s="52">
        <v>5995992.0645000003</v>
      </c>
      <c r="L146" s="52">
        <v>499666</v>
      </c>
      <c r="M146" s="52">
        <v>0</v>
      </c>
      <c r="N146" s="52">
        <v>5995992.0645000003</v>
      </c>
      <c r="O146" s="52">
        <v>499666</v>
      </c>
      <c r="P146" s="52">
        <v>0</v>
      </c>
      <c r="Q146" s="52">
        <v>0</v>
      </c>
      <c r="R146" s="52">
        <v>0</v>
      </c>
      <c r="S146" s="52">
        <v>0</v>
      </c>
      <c r="T146" s="52">
        <v>0</v>
      </c>
      <c r="U146" s="52">
        <v>0</v>
      </c>
      <c r="V146" s="52">
        <v>0</v>
      </c>
      <c r="W146" s="52">
        <v>0</v>
      </c>
      <c r="X146" s="52">
        <v>0</v>
      </c>
      <c r="Y146" s="52">
        <v>0</v>
      </c>
      <c r="Z146" s="49">
        <v>0</v>
      </c>
      <c r="AA146" s="50">
        <v>0</v>
      </c>
      <c r="AB146" s="51">
        <v>0</v>
      </c>
      <c r="AC146" s="52">
        <v>5496326</v>
      </c>
      <c r="AD146" s="52"/>
      <c r="AE146" s="52"/>
      <c r="AG146" s="52">
        <f t="shared" si="3"/>
        <v>0</v>
      </c>
      <c r="AH146" s="52">
        <f>MIN($AA146*12,$AE146-SUM($AG146:AG146)-1000*($AE146&gt;0))</f>
        <v>0</v>
      </c>
      <c r="AI146" s="52">
        <f>MIN($AA146*12,$AE146-SUM($AG146:AH146)-1000*($AE146&gt;0))</f>
        <v>0</v>
      </c>
      <c r="AJ146" s="52">
        <f>MIN($AA146*12,$AE146-SUM($AG146:AI146)-1000*($AE146&gt;0))</f>
        <v>0</v>
      </c>
      <c r="AK146" s="52">
        <f>MIN($AA146*12,$AE146-SUM($AG146:AJ146)-1000*($AE146&gt;0))</f>
        <v>0</v>
      </c>
      <c r="AL146" s="52">
        <f>MIN($AA146*12,$AE146-SUM($AG146:AK146)-1000*($AE146&gt;0))</f>
        <v>0</v>
      </c>
      <c r="AM146" s="52">
        <f>MIN($AA146*12,$AE146-SUM($AG146:AL146)-1000*($AE146&gt;0))</f>
        <v>0</v>
      </c>
      <c r="AN146" s="52">
        <f>MIN($AA146*12,$AE146-SUM($AG146:AM146)-1000*($AE146&gt;0))</f>
        <v>0</v>
      </c>
      <c r="AO146" s="52">
        <f>MIN($AA146*12,$AE146-SUM($AG146:AN146)-1000*($AE146&gt;0))</f>
        <v>0</v>
      </c>
    </row>
    <row r="147" spans="2:41" ht="12.75" hidden="1" customHeight="1" outlineLevel="2">
      <c r="B147" s="53" t="s">
        <v>1419</v>
      </c>
      <c r="C147" s="53" t="s">
        <v>1367</v>
      </c>
      <c r="D147" s="53" t="s">
        <v>1367</v>
      </c>
      <c r="E147" s="53" t="s">
        <v>1368</v>
      </c>
      <c r="F147" s="53" t="s">
        <v>1419</v>
      </c>
      <c r="G147" s="53" t="s">
        <v>1569</v>
      </c>
      <c r="H147" s="53" t="s">
        <v>1559</v>
      </c>
      <c r="I147" s="53"/>
      <c r="J147" s="53" t="s">
        <v>1422</v>
      </c>
      <c r="K147" s="52">
        <v>5995992.0645000003</v>
      </c>
      <c r="L147" s="52">
        <v>499666</v>
      </c>
      <c r="M147" s="52">
        <v>0</v>
      </c>
      <c r="N147" s="52">
        <v>5995992.0645000003</v>
      </c>
      <c r="O147" s="52">
        <v>499666</v>
      </c>
      <c r="P147" s="52">
        <v>0</v>
      </c>
      <c r="Q147" s="52">
        <v>0</v>
      </c>
      <c r="R147" s="52">
        <v>0</v>
      </c>
      <c r="S147" s="52">
        <v>0</v>
      </c>
      <c r="T147" s="52">
        <v>0</v>
      </c>
      <c r="U147" s="52">
        <v>0</v>
      </c>
      <c r="V147" s="52">
        <v>0</v>
      </c>
      <c r="W147" s="52">
        <v>0</v>
      </c>
      <c r="X147" s="52">
        <v>0</v>
      </c>
      <c r="Y147" s="52">
        <v>0</v>
      </c>
      <c r="Z147" s="49">
        <v>0</v>
      </c>
      <c r="AA147" s="50">
        <v>0</v>
      </c>
      <c r="AB147" s="51">
        <v>0</v>
      </c>
      <c r="AC147" s="52">
        <v>5496326</v>
      </c>
      <c r="AD147" s="52"/>
      <c r="AE147" s="52"/>
      <c r="AG147" s="52">
        <f t="shared" si="3"/>
        <v>0</v>
      </c>
      <c r="AH147" s="52">
        <f>MIN($AA147*12,$AE147-SUM($AG147:AG147)-1000*($AE147&gt;0))</f>
        <v>0</v>
      </c>
      <c r="AI147" s="52">
        <f>MIN($AA147*12,$AE147-SUM($AG147:AH147)-1000*($AE147&gt;0))</f>
        <v>0</v>
      </c>
      <c r="AJ147" s="52">
        <f>MIN($AA147*12,$AE147-SUM($AG147:AI147)-1000*($AE147&gt;0))</f>
        <v>0</v>
      </c>
      <c r="AK147" s="52">
        <f>MIN($AA147*12,$AE147-SUM($AG147:AJ147)-1000*($AE147&gt;0))</f>
        <v>0</v>
      </c>
      <c r="AL147" s="52">
        <f>MIN($AA147*12,$AE147-SUM($AG147:AK147)-1000*($AE147&gt;0))</f>
        <v>0</v>
      </c>
      <c r="AM147" s="52">
        <f>MIN($AA147*12,$AE147-SUM($AG147:AL147)-1000*($AE147&gt;0))</f>
        <v>0</v>
      </c>
      <c r="AN147" s="52">
        <f>MIN($AA147*12,$AE147-SUM($AG147:AM147)-1000*($AE147&gt;0))</f>
        <v>0</v>
      </c>
      <c r="AO147" s="52">
        <f>MIN($AA147*12,$AE147-SUM($AG147:AN147)-1000*($AE147&gt;0))</f>
        <v>0</v>
      </c>
    </row>
    <row r="148" spans="2:41" ht="12.75" hidden="1" customHeight="1" outlineLevel="2">
      <c r="B148" s="53" t="s">
        <v>1419</v>
      </c>
      <c r="C148" s="53" t="s">
        <v>1367</v>
      </c>
      <c r="D148" s="53" t="s">
        <v>1367</v>
      </c>
      <c r="E148" s="53" t="s">
        <v>1368</v>
      </c>
      <c r="F148" s="53" t="s">
        <v>1419</v>
      </c>
      <c r="G148" s="53" t="s">
        <v>1570</v>
      </c>
      <c r="H148" s="53" t="s">
        <v>1559</v>
      </c>
      <c r="I148" s="53"/>
      <c r="J148" s="53" t="s">
        <v>1422</v>
      </c>
      <c r="K148" s="52">
        <v>5995992.0645000003</v>
      </c>
      <c r="L148" s="52">
        <v>499666</v>
      </c>
      <c r="M148" s="52">
        <v>0</v>
      </c>
      <c r="N148" s="52">
        <v>5995992.0645000003</v>
      </c>
      <c r="O148" s="52">
        <v>499666</v>
      </c>
      <c r="P148" s="52">
        <v>0</v>
      </c>
      <c r="Q148" s="52">
        <v>0</v>
      </c>
      <c r="R148" s="52">
        <v>0</v>
      </c>
      <c r="S148" s="52">
        <v>0</v>
      </c>
      <c r="T148" s="52">
        <v>0</v>
      </c>
      <c r="U148" s="52">
        <v>0</v>
      </c>
      <c r="V148" s="52">
        <v>0</v>
      </c>
      <c r="W148" s="52">
        <v>0</v>
      </c>
      <c r="X148" s="52">
        <v>0</v>
      </c>
      <c r="Y148" s="52">
        <v>0</v>
      </c>
      <c r="Z148" s="49">
        <v>0</v>
      </c>
      <c r="AA148" s="50">
        <v>0</v>
      </c>
      <c r="AB148" s="51">
        <v>0</v>
      </c>
      <c r="AC148" s="52">
        <v>5496326</v>
      </c>
      <c r="AD148" s="52"/>
      <c r="AE148" s="52"/>
      <c r="AG148" s="52">
        <f t="shared" si="3"/>
        <v>0</v>
      </c>
      <c r="AH148" s="52">
        <f>MIN($AA148*12,$AE148-SUM($AG148:AG148)-1000*($AE148&gt;0))</f>
        <v>0</v>
      </c>
      <c r="AI148" s="52">
        <f>MIN($AA148*12,$AE148-SUM($AG148:AH148)-1000*($AE148&gt;0))</f>
        <v>0</v>
      </c>
      <c r="AJ148" s="52">
        <f>MIN($AA148*12,$AE148-SUM($AG148:AI148)-1000*($AE148&gt;0))</f>
        <v>0</v>
      </c>
      <c r="AK148" s="52">
        <f>MIN($AA148*12,$AE148-SUM($AG148:AJ148)-1000*($AE148&gt;0))</f>
        <v>0</v>
      </c>
      <c r="AL148" s="52">
        <f>MIN($AA148*12,$AE148-SUM($AG148:AK148)-1000*($AE148&gt;0))</f>
        <v>0</v>
      </c>
      <c r="AM148" s="52">
        <f>MIN($AA148*12,$AE148-SUM($AG148:AL148)-1000*($AE148&gt;0))</f>
        <v>0</v>
      </c>
      <c r="AN148" s="52">
        <f>MIN($AA148*12,$AE148-SUM($AG148:AM148)-1000*($AE148&gt;0))</f>
        <v>0</v>
      </c>
      <c r="AO148" s="52">
        <f>MIN($AA148*12,$AE148-SUM($AG148:AN148)-1000*($AE148&gt;0))</f>
        <v>0</v>
      </c>
    </row>
    <row r="149" spans="2:41" ht="12.75" hidden="1" customHeight="1" outlineLevel="2">
      <c r="B149" s="53" t="s">
        <v>1419</v>
      </c>
      <c r="C149" s="53" t="s">
        <v>1367</v>
      </c>
      <c r="D149" s="53" t="s">
        <v>1367</v>
      </c>
      <c r="E149" s="53" t="s">
        <v>1368</v>
      </c>
      <c r="F149" s="53" t="s">
        <v>1419</v>
      </c>
      <c r="G149" s="53" t="s">
        <v>1571</v>
      </c>
      <c r="H149" s="53" t="s">
        <v>1559</v>
      </c>
      <c r="I149" s="53"/>
      <c r="J149" s="53" t="s">
        <v>1422</v>
      </c>
      <c r="K149" s="52">
        <v>5995992.0645000003</v>
      </c>
      <c r="L149" s="52">
        <v>499666</v>
      </c>
      <c r="M149" s="52">
        <v>0</v>
      </c>
      <c r="N149" s="52">
        <v>5995992.0645000003</v>
      </c>
      <c r="O149" s="52">
        <v>499666</v>
      </c>
      <c r="P149" s="52">
        <v>0</v>
      </c>
      <c r="Q149" s="52">
        <v>0</v>
      </c>
      <c r="R149" s="52">
        <v>0</v>
      </c>
      <c r="S149" s="52">
        <v>0</v>
      </c>
      <c r="T149" s="52">
        <v>0</v>
      </c>
      <c r="U149" s="52">
        <v>0</v>
      </c>
      <c r="V149" s="52">
        <v>0</v>
      </c>
      <c r="W149" s="52">
        <v>0</v>
      </c>
      <c r="X149" s="52">
        <v>0</v>
      </c>
      <c r="Y149" s="52">
        <v>0</v>
      </c>
      <c r="Z149" s="49">
        <v>0</v>
      </c>
      <c r="AA149" s="50">
        <v>0</v>
      </c>
      <c r="AB149" s="51">
        <v>0</v>
      </c>
      <c r="AC149" s="52">
        <v>5496326</v>
      </c>
      <c r="AD149" s="52"/>
      <c r="AE149" s="52"/>
      <c r="AG149" s="52">
        <f t="shared" si="3"/>
        <v>0</v>
      </c>
      <c r="AH149" s="52">
        <f>MIN($AA149*12,$AE149-SUM($AG149:AG149)-1000*($AE149&gt;0))</f>
        <v>0</v>
      </c>
      <c r="AI149" s="52">
        <f>MIN($AA149*12,$AE149-SUM($AG149:AH149)-1000*($AE149&gt;0))</f>
        <v>0</v>
      </c>
      <c r="AJ149" s="52">
        <f>MIN($AA149*12,$AE149-SUM($AG149:AI149)-1000*($AE149&gt;0))</f>
        <v>0</v>
      </c>
      <c r="AK149" s="52">
        <f>MIN($AA149*12,$AE149-SUM($AG149:AJ149)-1000*($AE149&gt;0))</f>
        <v>0</v>
      </c>
      <c r="AL149" s="52">
        <f>MIN($AA149*12,$AE149-SUM($AG149:AK149)-1000*($AE149&gt;0))</f>
        <v>0</v>
      </c>
      <c r="AM149" s="52">
        <f>MIN($AA149*12,$AE149-SUM($AG149:AL149)-1000*($AE149&gt;0))</f>
        <v>0</v>
      </c>
      <c r="AN149" s="52">
        <f>MIN($AA149*12,$AE149-SUM($AG149:AM149)-1000*($AE149&gt;0))</f>
        <v>0</v>
      </c>
      <c r="AO149" s="52">
        <f>MIN($AA149*12,$AE149-SUM($AG149:AN149)-1000*($AE149&gt;0))</f>
        <v>0</v>
      </c>
    </row>
    <row r="150" spans="2:41" ht="12.75" hidden="1" customHeight="1" outlineLevel="2">
      <c r="B150" s="53" t="s">
        <v>1419</v>
      </c>
      <c r="C150" s="53" t="s">
        <v>1367</v>
      </c>
      <c r="D150" s="53" t="s">
        <v>1367</v>
      </c>
      <c r="E150" s="53" t="s">
        <v>1368</v>
      </c>
      <c r="F150" s="53" t="s">
        <v>1419</v>
      </c>
      <c r="G150" s="53" t="s">
        <v>1572</v>
      </c>
      <c r="H150" s="53" t="s">
        <v>1559</v>
      </c>
      <c r="I150" s="53"/>
      <c r="J150" s="53" t="s">
        <v>1422</v>
      </c>
      <c r="K150" s="52">
        <v>5995992.0645000003</v>
      </c>
      <c r="L150" s="52">
        <v>499666</v>
      </c>
      <c r="M150" s="52">
        <v>0</v>
      </c>
      <c r="N150" s="52">
        <v>5995992.0645000003</v>
      </c>
      <c r="O150" s="52">
        <v>499666</v>
      </c>
      <c r="P150" s="52">
        <v>0</v>
      </c>
      <c r="Q150" s="52">
        <v>0</v>
      </c>
      <c r="R150" s="52">
        <v>0</v>
      </c>
      <c r="S150" s="52">
        <v>0</v>
      </c>
      <c r="T150" s="52">
        <v>0</v>
      </c>
      <c r="U150" s="52">
        <v>0</v>
      </c>
      <c r="V150" s="52">
        <v>0</v>
      </c>
      <c r="W150" s="52">
        <v>0</v>
      </c>
      <c r="X150" s="52">
        <v>0</v>
      </c>
      <c r="Y150" s="52">
        <v>0</v>
      </c>
      <c r="Z150" s="49">
        <v>0</v>
      </c>
      <c r="AA150" s="50">
        <v>0</v>
      </c>
      <c r="AB150" s="51">
        <v>0</v>
      </c>
      <c r="AC150" s="52">
        <v>5496326</v>
      </c>
      <c r="AD150" s="52"/>
      <c r="AE150" s="52"/>
      <c r="AG150" s="52">
        <f t="shared" si="3"/>
        <v>0</v>
      </c>
      <c r="AH150" s="52">
        <f>MIN($AA150*12,$AE150-SUM($AG150:AG150)-1000*($AE150&gt;0))</f>
        <v>0</v>
      </c>
      <c r="AI150" s="52">
        <f>MIN($AA150*12,$AE150-SUM($AG150:AH150)-1000*($AE150&gt;0))</f>
        <v>0</v>
      </c>
      <c r="AJ150" s="52">
        <f>MIN($AA150*12,$AE150-SUM($AG150:AI150)-1000*($AE150&gt;0))</f>
        <v>0</v>
      </c>
      <c r="AK150" s="52">
        <f>MIN($AA150*12,$AE150-SUM($AG150:AJ150)-1000*($AE150&gt;0))</f>
        <v>0</v>
      </c>
      <c r="AL150" s="52">
        <f>MIN($AA150*12,$AE150-SUM($AG150:AK150)-1000*($AE150&gt;0))</f>
        <v>0</v>
      </c>
      <c r="AM150" s="52">
        <f>MIN($AA150*12,$AE150-SUM($AG150:AL150)-1000*($AE150&gt;0))</f>
        <v>0</v>
      </c>
      <c r="AN150" s="52">
        <f>MIN($AA150*12,$AE150-SUM($AG150:AM150)-1000*($AE150&gt;0))</f>
        <v>0</v>
      </c>
      <c r="AO150" s="52">
        <f>MIN($AA150*12,$AE150-SUM($AG150:AN150)-1000*($AE150&gt;0))</f>
        <v>0</v>
      </c>
    </row>
    <row r="151" spans="2:41" ht="12.75" hidden="1" customHeight="1" outlineLevel="2">
      <c r="B151" s="53" t="s">
        <v>1419</v>
      </c>
      <c r="C151" s="53" t="s">
        <v>1367</v>
      </c>
      <c r="D151" s="53" t="s">
        <v>1367</v>
      </c>
      <c r="E151" s="53" t="s">
        <v>1368</v>
      </c>
      <c r="F151" s="53" t="s">
        <v>1419</v>
      </c>
      <c r="G151" s="53" t="s">
        <v>1573</v>
      </c>
      <c r="H151" s="53" t="s">
        <v>1559</v>
      </c>
      <c r="I151" s="53"/>
      <c r="J151" s="53" t="s">
        <v>1422</v>
      </c>
      <c r="K151" s="52">
        <v>5995992.0645000003</v>
      </c>
      <c r="L151" s="52">
        <v>499666</v>
      </c>
      <c r="M151" s="52">
        <v>0</v>
      </c>
      <c r="N151" s="52">
        <v>5995992.0645000003</v>
      </c>
      <c r="O151" s="52">
        <v>499666</v>
      </c>
      <c r="P151" s="52">
        <v>0</v>
      </c>
      <c r="Q151" s="52">
        <v>0</v>
      </c>
      <c r="R151" s="52">
        <v>0</v>
      </c>
      <c r="S151" s="52">
        <v>0</v>
      </c>
      <c r="T151" s="52">
        <v>0</v>
      </c>
      <c r="U151" s="52">
        <v>0</v>
      </c>
      <c r="V151" s="52">
        <v>0</v>
      </c>
      <c r="W151" s="52">
        <v>0</v>
      </c>
      <c r="X151" s="52">
        <v>0</v>
      </c>
      <c r="Y151" s="52">
        <v>0</v>
      </c>
      <c r="Z151" s="49">
        <v>0</v>
      </c>
      <c r="AA151" s="50">
        <v>0</v>
      </c>
      <c r="AB151" s="51">
        <v>0</v>
      </c>
      <c r="AC151" s="52">
        <v>5496326</v>
      </c>
      <c r="AD151" s="52"/>
      <c r="AE151" s="52"/>
      <c r="AG151" s="52">
        <f t="shared" si="3"/>
        <v>0</v>
      </c>
      <c r="AH151" s="52">
        <f>MIN($AA151*12,$AE151-SUM($AG151:AG151)-1000*($AE151&gt;0))</f>
        <v>0</v>
      </c>
      <c r="AI151" s="52">
        <f>MIN($AA151*12,$AE151-SUM($AG151:AH151)-1000*($AE151&gt;0))</f>
        <v>0</v>
      </c>
      <c r="AJ151" s="52">
        <f>MIN($AA151*12,$AE151-SUM($AG151:AI151)-1000*($AE151&gt;0))</f>
        <v>0</v>
      </c>
      <c r="AK151" s="52">
        <f>MIN($AA151*12,$AE151-SUM($AG151:AJ151)-1000*($AE151&gt;0))</f>
        <v>0</v>
      </c>
      <c r="AL151" s="52">
        <f>MIN($AA151*12,$AE151-SUM($AG151:AK151)-1000*($AE151&gt;0))</f>
        <v>0</v>
      </c>
      <c r="AM151" s="52">
        <f>MIN($AA151*12,$AE151-SUM($AG151:AL151)-1000*($AE151&gt;0))</f>
        <v>0</v>
      </c>
      <c r="AN151" s="52">
        <f>MIN($AA151*12,$AE151-SUM($AG151:AM151)-1000*($AE151&gt;0))</f>
        <v>0</v>
      </c>
      <c r="AO151" s="52">
        <f>MIN($AA151*12,$AE151-SUM($AG151:AN151)-1000*($AE151&gt;0))</f>
        <v>0</v>
      </c>
    </row>
    <row r="152" spans="2:41" ht="12.75" hidden="1" customHeight="1" outlineLevel="2">
      <c r="B152" s="53" t="s">
        <v>1419</v>
      </c>
      <c r="C152" s="53" t="s">
        <v>1367</v>
      </c>
      <c r="D152" s="53" t="s">
        <v>1367</v>
      </c>
      <c r="E152" s="53" t="s">
        <v>1368</v>
      </c>
      <c r="F152" s="53" t="s">
        <v>1419</v>
      </c>
      <c r="G152" s="53" t="s">
        <v>1574</v>
      </c>
      <c r="H152" s="53" t="s">
        <v>1559</v>
      </c>
      <c r="I152" s="53"/>
      <c r="J152" s="53" t="s">
        <v>1422</v>
      </c>
      <c r="K152" s="52">
        <v>5995992.0645000003</v>
      </c>
      <c r="L152" s="52">
        <v>499666</v>
      </c>
      <c r="M152" s="52">
        <v>0</v>
      </c>
      <c r="N152" s="52">
        <v>5995992.0645000003</v>
      </c>
      <c r="O152" s="52">
        <v>499666</v>
      </c>
      <c r="P152" s="52">
        <v>0</v>
      </c>
      <c r="Q152" s="52">
        <v>0</v>
      </c>
      <c r="R152" s="52">
        <v>0</v>
      </c>
      <c r="S152" s="52">
        <v>0</v>
      </c>
      <c r="T152" s="52">
        <v>0</v>
      </c>
      <c r="U152" s="52">
        <v>0</v>
      </c>
      <c r="V152" s="52">
        <v>0</v>
      </c>
      <c r="W152" s="52">
        <v>0</v>
      </c>
      <c r="X152" s="52">
        <v>0</v>
      </c>
      <c r="Y152" s="52">
        <v>0</v>
      </c>
      <c r="Z152" s="49">
        <v>0</v>
      </c>
      <c r="AA152" s="50">
        <v>0</v>
      </c>
      <c r="AB152" s="51">
        <v>0</v>
      </c>
      <c r="AC152" s="52">
        <v>5496326</v>
      </c>
      <c r="AD152" s="52"/>
      <c r="AE152" s="52"/>
      <c r="AG152" s="52">
        <f t="shared" si="3"/>
        <v>0</v>
      </c>
      <c r="AH152" s="52">
        <f>MIN($AA152*12,$AE152-SUM($AG152:AG152)-1000*($AE152&gt;0))</f>
        <v>0</v>
      </c>
      <c r="AI152" s="52">
        <f>MIN($AA152*12,$AE152-SUM($AG152:AH152)-1000*($AE152&gt;0))</f>
        <v>0</v>
      </c>
      <c r="AJ152" s="52">
        <f>MIN($AA152*12,$AE152-SUM($AG152:AI152)-1000*($AE152&gt;0))</f>
        <v>0</v>
      </c>
      <c r="AK152" s="52">
        <f>MIN($AA152*12,$AE152-SUM($AG152:AJ152)-1000*($AE152&gt;0))</f>
        <v>0</v>
      </c>
      <c r="AL152" s="52">
        <f>MIN($AA152*12,$AE152-SUM($AG152:AK152)-1000*($AE152&gt;0))</f>
        <v>0</v>
      </c>
      <c r="AM152" s="52">
        <f>MIN($AA152*12,$AE152-SUM($AG152:AL152)-1000*($AE152&gt;0))</f>
        <v>0</v>
      </c>
      <c r="AN152" s="52">
        <f>MIN($AA152*12,$AE152-SUM($AG152:AM152)-1000*($AE152&gt;0))</f>
        <v>0</v>
      </c>
      <c r="AO152" s="52">
        <f>MIN($AA152*12,$AE152-SUM($AG152:AN152)-1000*($AE152&gt;0))</f>
        <v>0</v>
      </c>
    </row>
    <row r="153" spans="2:41" ht="12.75" hidden="1" customHeight="1" outlineLevel="2">
      <c r="B153" s="53" t="s">
        <v>1419</v>
      </c>
      <c r="C153" s="53" t="s">
        <v>1367</v>
      </c>
      <c r="D153" s="53" t="s">
        <v>1367</v>
      </c>
      <c r="E153" s="53" t="s">
        <v>1368</v>
      </c>
      <c r="F153" s="53" t="s">
        <v>1419</v>
      </c>
      <c r="G153" s="53" t="s">
        <v>1575</v>
      </c>
      <c r="H153" s="53" t="s">
        <v>1559</v>
      </c>
      <c r="I153" s="53"/>
      <c r="J153" s="53" t="s">
        <v>1422</v>
      </c>
      <c r="K153" s="52">
        <v>5995992.0645000003</v>
      </c>
      <c r="L153" s="52">
        <v>499666</v>
      </c>
      <c r="M153" s="52">
        <v>0</v>
      </c>
      <c r="N153" s="52">
        <v>5995992.0645000003</v>
      </c>
      <c r="O153" s="52">
        <v>499666</v>
      </c>
      <c r="P153" s="52">
        <v>0</v>
      </c>
      <c r="Q153" s="52">
        <v>0</v>
      </c>
      <c r="R153" s="52">
        <v>0</v>
      </c>
      <c r="S153" s="52">
        <v>0</v>
      </c>
      <c r="T153" s="52">
        <v>0</v>
      </c>
      <c r="U153" s="52">
        <v>0</v>
      </c>
      <c r="V153" s="52">
        <v>0</v>
      </c>
      <c r="W153" s="52">
        <v>0</v>
      </c>
      <c r="X153" s="52">
        <v>0</v>
      </c>
      <c r="Y153" s="52">
        <v>0</v>
      </c>
      <c r="Z153" s="49">
        <v>0</v>
      </c>
      <c r="AA153" s="50">
        <v>0</v>
      </c>
      <c r="AB153" s="51">
        <v>0</v>
      </c>
      <c r="AC153" s="52">
        <v>5496326</v>
      </c>
      <c r="AD153" s="52"/>
      <c r="AE153" s="52"/>
      <c r="AG153" s="52">
        <f t="shared" si="3"/>
        <v>0</v>
      </c>
      <c r="AH153" s="52">
        <f>MIN($AA153*12,$AE153-SUM($AG153:AG153)-1000*($AE153&gt;0))</f>
        <v>0</v>
      </c>
      <c r="AI153" s="52">
        <f>MIN($AA153*12,$AE153-SUM($AG153:AH153)-1000*($AE153&gt;0))</f>
        <v>0</v>
      </c>
      <c r="AJ153" s="52">
        <f>MIN($AA153*12,$AE153-SUM($AG153:AI153)-1000*($AE153&gt;0))</f>
        <v>0</v>
      </c>
      <c r="AK153" s="52">
        <f>MIN($AA153*12,$AE153-SUM($AG153:AJ153)-1000*($AE153&gt;0))</f>
        <v>0</v>
      </c>
      <c r="AL153" s="52">
        <f>MIN($AA153*12,$AE153-SUM($AG153:AK153)-1000*($AE153&gt;0))</f>
        <v>0</v>
      </c>
      <c r="AM153" s="52">
        <f>MIN($AA153*12,$AE153-SUM($AG153:AL153)-1000*($AE153&gt;0))</f>
        <v>0</v>
      </c>
      <c r="AN153" s="52">
        <f>MIN($AA153*12,$AE153-SUM($AG153:AM153)-1000*($AE153&gt;0))</f>
        <v>0</v>
      </c>
      <c r="AO153" s="52">
        <f>MIN($AA153*12,$AE153-SUM($AG153:AN153)-1000*($AE153&gt;0))</f>
        <v>0</v>
      </c>
    </row>
    <row r="154" spans="2:41" ht="12.75" hidden="1" customHeight="1" outlineLevel="2">
      <c r="B154" s="53" t="s">
        <v>1419</v>
      </c>
      <c r="C154" s="53" t="s">
        <v>1367</v>
      </c>
      <c r="D154" s="53" t="s">
        <v>1367</v>
      </c>
      <c r="E154" s="53" t="s">
        <v>1368</v>
      </c>
      <c r="F154" s="53" t="s">
        <v>1419</v>
      </c>
      <c r="G154" s="53" t="s">
        <v>1576</v>
      </c>
      <c r="H154" s="53" t="s">
        <v>1559</v>
      </c>
      <c r="I154" s="53"/>
      <c r="J154" s="53" t="s">
        <v>1422</v>
      </c>
      <c r="K154" s="52">
        <v>5995992.0645000003</v>
      </c>
      <c r="L154" s="52">
        <v>499666</v>
      </c>
      <c r="M154" s="52">
        <v>0</v>
      </c>
      <c r="N154" s="52">
        <v>5995992.0645000003</v>
      </c>
      <c r="O154" s="52">
        <v>499666</v>
      </c>
      <c r="P154" s="52">
        <v>0</v>
      </c>
      <c r="Q154" s="52">
        <v>0</v>
      </c>
      <c r="R154" s="52">
        <v>0</v>
      </c>
      <c r="S154" s="52">
        <v>0</v>
      </c>
      <c r="T154" s="52">
        <v>0</v>
      </c>
      <c r="U154" s="52">
        <v>0</v>
      </c>
      <c r="V154" s="52">
        <v>0</v>
      </c>
      <c r="W154" s="52">
        <v>0</v>
      </c>
      <c r="X154" s="52">
        <v>0</v>
      </c>
      <c r="Y154" s="52">
        <v>0</v>
      </c>
      <c r="Z154" s="49">
        <v>0</v>
      </c>
      <c r="AA154" s="50">
        <v>0</v>
      </c>
      <c r="AB154" s="51">
        <v>0</v>
      </c>
      <c r="AC154" s="52">
        <v>5496326</v>
      </c>
      <c r="AD154" s="52"/>
      <c r="AE154" s="52"/>
      <c r="AG154" s="52">
        <f t="shared" si="3"/>
        <v>0</v>
      </c>
      <c r="AH154" s="52">
        <f>MIN($AA154*12,$AE154-SUM($AG154:AG154)-1000*($AE154&gt;0))</f>
        <v>0</v>
      </c>
      <c r="AI154" s="52">
        <f>MIN($AA154*12,$AE154-SUM($AG154:AH154)-1000*($AE154&gt;0))</f>
        <v>0</v>
      </c>
      <c r="AJ154" s="52">
        <f>MIN($AA154*12,$AE154-SUM($AG154:AI154)-1000*($AE154&gt;0))</f>
        <v>0</v>
      </c>
      <c r="AK154" s="52">
        <f>MIN($AA154*12,$AE154-SUM($AG154:AJ154)-1000*($AE154&gt;0))</f>
        <v>0</v>
      </c>
      <c r="AL154" s="52">
        <f>MIN($AA154*12,$AE154-SUM($AG154:AK154)-1000*($AE154&gt;0))</f>
        <v>0</v>
      </c>
      <c r="AM154" s="52">
        <f>MIN($AA154*12,$AE154-SUM($AG154:AL154)-1000*($AE154&gt;0))</f>
        <v>0</v>
      </c>
      <c r="AN154" s="52">
        <f>MIN($AA154*12,$AE154-SUM($AG154:AM154)-1000*($AE154&gt;0))</f>
        <v>0</v>
      </c>
      <c r="AO154" s="52">
        <f>MIN($AA154*12,$AE154-SUM($AG154:AN154)-1000*($AE154&gt;0))</f>
        <v>0</v>
      </c>
    </row>
    <row r="155" spans="2:41" ht="12.75" hidden="1" customHeight="1" outlineLevel="2">
      <c r="B155" s="53" t="s">
        <v>1419</v>
      </c>
      <c r="C155" s="53" t="s">
        <v>1367</v>
      </c>
      <c r="D155" s="53" t="s">
        <v>1367</v>
      </c>
      <c r="E155" s="53" t="s">
        <v>1368</v>
      </c>
      <c r="F155" s="53" t="s">
        <v>1419</v>
      </c>
      <c r="G155" s="53" t="s">
        <v>1577</v>
      </c>
      <c r="H155" s="53" t="s">
        <v>1578</v>
      </c>
      <c r="I155" s="53"/>
      <c r="J155" s="53" t="s">
        <v>1422</v>
      </c>
      <c r="K155" s="52">
        <v>5982797.8996000001</v>
      </c>
      <c r="L155" s="52">
        <v>498566</v>
      </c>
      <c r="M155" s="52">
        <v>0</v>
      </c>
      <c r="N155" s="52">
        <v>5982797.8996000001</v>
      </c>
      <c r="O155" s="52">
        <v>498566</v>
      </c>
      <c r="P155" s="52">
        <v>0</v>
      </c>
      <c r="Q155" s="52">
        <v>0</v>
      </c>
      <c r="R155" s="52">
        <v>0</v>
      </c>
      <c r="S155" s="52">
        <v>0</v>
      </c>
      <c r="T155" s="52">
        <v>0</v>
      </c>
      <c r="U155" s="52">
        <v>0</v>
      </c>
      <c r="V155" s="52">
        <v>0</v>
      </c>
      <c r="W155" s="52">
        <v>0</v>
      </c>
      <c r="X155" s="52">
        <v>0</v>
      </c>
      <c r="Y155" s="52">
        <v>0</v>
      </c>
      <c r="Z155" s="49">
        <v>0</v>
      </c>
      <c r="AA155" s="50">
        <v>0</v>
      </c>
      <c r="AB155" s="51">
        <v>0</v>
      </c>
      <c r="AC155" s="52">
        <v>5484232</v>
      </c>
      <c r="AD155" s="52"/>
      <c r="AE155" s="52"/>
      <c r="AG155" s="52">
        <f t="shared" si="3"/>
        <v>0</v>
      </c>
      <c r="AH155" s="52">
        <f>MIN($AA155*12,$AE155-SUM($AG155:AG155)-1000*($AE155&gt;0))</f>
        <v>0</v>
      </c>
      <c r="AI155" s="52">
        <f>MIN($AA155*12,$AE155-SUM($AG155:AH155)-1000*($AE155&gt;0))</f>
        <v>0</v>
      </c>
      <c r="AJ155" s="52">
        <f>MIN($AA155*12,$AE155-SUM($AG155:AI155)-1000*($AE155&gt;0))</f>
        <v>0</v>
      </c>
      <c r="AK155" s="52">
        <f>MIN($AA155*12,$AE155-SUM($AG155:AJ155)-1000*($AE155&gt;0))</f>
        <v>0</v>
      </c>
      <c r="AL155" s="52">
        <f>MIN($AA155*12,$AE155-SUM($AG155:AK155)-1000*($AE155&gt;0))</f>
        <v>0</v>
      </c>
      <c r="AM155" s="52">
        <f>MIN($AA155*12,$AE155-SUM($AG155:AL155)-1000*($AE155&gt;0))</f>
        <v>0</v>
      </c>
      <c r="AN155" s="52">
        <f>MIN($AA155*12,$AE155-SUM($AG155:AM155)-1000*($AE155&gt;0))</f>
        <v>0</v>
      </c>
      <c r="AO155" s="52">
        <f>MIN($AA155*12,$AE155-SUM($AG155:AN155)-1000*($AE155&gt;0))</f>
        <v>0</v>
      </c>
    </row>
    <row r="156" spans="2:41" ht="12.75" hidden="1" customHeight="1" outlineLevel="2">
      <c r="B156" s="53" t="s">
        <v>1419</v>
      </c>
      <c r="C156" s="53" t="s">
        <v>1367</v>
      </c>
      <c r="D156" s="53" t="s">
        <v>1367</v>
      </c>
      <c r="E156" s="53" t="s">
        <v>1368</v>
      </c>
      <c r="F156" s="53" t="s">
        <v>1419</v>
      </c>
      <c r="G156" s="53" t="s">
        <v>1579</v>
      </c>
      <c r="H156" s="53" t="s">
        <v>1578</v>
      </c>
      <c r="I156" s="53"/>
      <c r="J156" s="53" t="s">
        <v>1422</v>
      </c>
      <c r="K156" s="52">
        <v>5982797.8996000001</v>
      </c>
      <c r="L156" s="52">
        <v>498566</v>
      </c>
      <c r="M156" s="52">
        <v>0</v>
      </c>
      <c r="N156" s="52">
        <v>5982797.8996000001</v>
      </c>
      <c r="O156" s="52">
        <v>498566</v>
      </c>
      <c r="P156" s="52">
        <v>0</v>
      </c>
      <c r="Q156" s="52">
        <v>0</v>
      </c>
      <c r="R156" s="52">
        <v>0</v>
      </c>
      <c r="S156" s="52">
        <v>0</v>
      </c>
      <c r="T156" s="52">
        <v>0</v>
      </c>
      <c r="U156" s="52">
        <v>0</v>
      </c>
      <c r="V156" s="52">
        <v>0</v>
      </c>
      <c r="W156" s="52">
        <v>0</v>
      </c>
      <c r="X156" s="52">
        <v>0</v>
      </c>
      <c r="Y156" s="52">
        <v>0</v>
      </c>
      <c r="Z156" s="49">
        <v>0</v>
      </c>
      <c r="AA156" s="50">
        <v>0</v>
      </c>
      <c r="AB156" s="51">
        <v>0</v>
      </c>
      <c r="AC156" s="52">
        <v>5484232</v>
      </c>
      <c r="AD156" s="52"/>
      <c r="AE156" s="52"/>
      <c r="AG156" s="52">
        <f t="shared" si="3"/>
        <v>0</v>
      </c>
      <c r="AH156" s="52">
        <f>MIN($AA156*12,$AE156-SUM($AG156:AG156)-1000*($AE156&gt;0))</f>
        <v>0</v>
      </c>
      <c r="AI156" s="52">
        <f>MIN($AA156*12,$AE156-SUM($AG156:AH156)-1000*($AE156&gt;0))</f>
        <v>0</v>
      </c>
      <c r="AJ156" s="52">
        <f>MIN($AA156*12,$AE156-SUM($AG156:AI156)-1000*($AE156&gt;0))</f>
        <v>0</v>
      </c>
      <c r="AK156" s="52">
        <f>MIN($AA156*12,$AE156-SUM($AG156:AJ156)-1000*($AE156&gt;0))</f>
        <v>0</v>
      </c>
      <c r="AL156" s="52">
        <f>MIN($AA156*12,$AE156-SUM($AG156:AK156)-1000*($AE156&gt;0))</f>
        <v>0</v>
      </c>
      <c r="AM156" s="52">
        <f>MIN($AA156*12,$AE156-SUM($AG156:AL156)-1000*($AE156&gt;0))</f>
        <v>0</v>
      </c>
      <c r="AN156" s="52">
        <f>MIN($AA156*12,$AE156-SUM($AG156:AM156)-1000*($AE156&gt;0))</f>
        <v>0</v>
      </c>
      <c r="AO156" s="52">
        <f>MIN($AA156*12,$AE156-SUM($AG156:AN156)-1000*($AE156&gt;0))</f>
        <v>0</v>
      </c>
    </row>
    <row r="157" spans="2:41" ht="12.75" hidden="1" customHeight="1" outlineLevel="2">
      <c r="B157" s="53" t="s">
        <v>1419</v>
      </c>
      <c r="C157" s="53" t="s">
        <v>1367</v>
      </c>
      <c r="D157" s="53" t="s">
        <v>1367</v>
      </c>
      <c r="E157" s="53" t="s">
        <v>1368</v>
      </c>
      <c r="F157" s="53" t="s">
        <v>1419</v>
      </c>
      <c r="G157" s="53" t="s">
        <v>1580</v>
      </c>
      <c r="H157" s="53" t="s">
        <v>1578</v>
      </c>
      <c r="I157" s="53"/>
      <c r="J157" s="53" t="s">
        <v>1422</v>
      </c>
      <c r="K157" s="52">
        <v>5982797.8996000001</v>
      </c>
      <c r="L157" s="52">
        <v>498566</v>
      </c>
      <c r="M157" s="52">
        <v>0</v>
      </c>
      <c r="N157" s="52">
        <v>5982797.8996000001</v>
      </c>
      <c r="O157" s="52">
        <v>498566</v>
      </c>
      <c r="P157" s="52">
        <v>0</v>
      </c>
      <c r="Q157" s="52">
        <v>0</v>
      </c>
      <c r="R157" s="52">
        <v>0</v>
      </c>
      <c r="S157" s="52">
        <v>0</v>
      </c>
      <c r="T157" s="52">
        <v>0</v>
      </c>
      <c r="U157" s="52">
        <v>0</v>
      </c>
      <c r="V157" s="52">
        <v>0</v>
      </c>
      <c r="W157" s="52">
        <v>0</v>
      </c>
      <c r="X157" s="52">
        <v>0</v>
      </c>
      <c r="Y157" s="52">
        <v>0</v>
      </c>
      <c r="Z157" s="49">
        <v>0</v>
      </c>
      <c r="AA157" s="50">
        <v>0</v>
      </c>
      <c r="AB157" s="51">
        <v>0</v>
      </c>
      <c r="AC157" s="52">
        <v>5484232</v>
      </c>
      <c r="AD157" s="52"/>
      <c r="AE157" s="52"/>
      <c r="AG157" s="52">
        <f t="shared" si="3"/>
        <v>0</v>
      </c>
      <c r="AH157" s="52">
        <f>MIN($AA157*12,$AE157-SUM($AG157:AG157)-1000*($AE157&gt;0))</f>
        <v>0</v>
      </c>
      <c r="AI157" s="52">
        <f>MIN($AA157*12,$AE157-SUM($AG157:AH157)-1000*($AE157&gt;0))</f>
        <v>0</v>
      </c>
      <c r="AJ157" s="52">
        <f>MIN($AA157*12,$AE157-SUM($AG157:AI157)-1000*($AE157&gt;0))</f>
        <v>0</v>
      </c>
      <c r="AK157" s="52">
        <f>MIN($AA157*12,$AE157-SUM($AG157:AJ157)-1000*($AE157&gt;0))</f>
        <v>0</v>
      </c>
      <c r="AL157" s="52">
        <f>MIN($AA157*12,$AE157-SUM($AG157:AK157)-1000*($AE157&gt;0))</f>
        <v>0</v>
      </c>
      <c r="AM157" s="52">
        <f>MIN($AA157*12,$AE157-SUM($AG157:AL157)-1000*($AE157&gt;0))</f>
        <v>0</v>
      </c>
      <c r="AN157" s="52">
        <f>MIN($AA157*12,$AE157-SUM($AG157:AM157)-1000*($AE157&gt;0))</f>
        <v>0</v>
      </c>
      <c r="AO157" s="52">
        <f>MIN($AA157*12,$AE157-SUM($AG157:AN157)-1000*($AE157&gt;0))</f>
        <v>0</v>
      </c>
    </row>
    <row r="158" spans="2:41" ht="12.75" hidden="1" customHeight="1" outlineLevel="2">
      <c r="B158" s="53" t="s">
        <v>1419</v>
      </c>
      <c r="C158" s="53" t="s">
        <v>1367</v>
      </c>
      <c r="D158" s="53" t="s">
        <v>1367</v>
      </c>
      <c r="E158" s="53" t="s">
        <v>1368</v>
      </c>
      <c r="F158" s="53" t="s">
        <v>1419</v>
      </c>
      <c r="G158" s="53" t="s">
        <v>1581</v>
      </c>
      <c r="H158" s="53" t="s">
        <v>1578</v>
      </c>
      <c r="I158" s="53"/>
      <c r="J158" s="53" t="s">
        <v>1422</v>
      </c>
      <c r="K158" s="52">
        <v>5982797.8996000001</v>
      </c>
      <c r="L158" s="52">
        <v>498566</v>
      </c>
      <c r="M158" s="52">
        <v>0</v>
      </c>
      <c r="N158" s="52">
        <v>5982797.8996000001</v>
      </c>
      <c r="O158" s="52">
        <v>498566</v>
      </c>
      <c r="P158" s="52">
        <v>0</v>
      </c>
      <c r="Q158" s="52">
        <v>0</v>
      </c>
      <c r="R158" s="52">
        <v>0</v>
      </c>
      <c r="S158" s="52">
        <v>0</v>
      </c>
      <c r="T158" s="52">
        <v>0</v>
      </c>
      <c r="U158" s="52">
        <v>0</v>
      </c>
      <c r="V158" s="52">
        <v>0</v>
      </c>
      <c r="W158" s="52">
        <v>0</v>
      </c>
      <c r="X158" s="52">
        <v>0</v>
      </c>
      <c r="Y158" s="52">
        <v>0</v>
      </c>
      <c r="Z158" s="49">
        <v>0</v>
      </c>
      <c r="AA158" s="50">
        <v>0</v>
      </c>
      <c r="AB158" s="51">
        <v>0</v>
      </c>
      <c r="AC158" s="52">
        <v>5484232</v>
      </c>
      <c r="AD158" s="52"/>
      <c r="AE158" s="52"/>
      <c r="AG158" s="52">
        <f t="shared" si="3"/>
        <v>0</v>
      </c>
      <c r="AH158" s="52">
        <f>MIN($AA158*12,$AE158-SUM($AG158:AG158)-1000*($AE158&gt;0))</f>
        <v>0</v>
      </c>
      <c r="AI158" s="52">
        <f>MIN($AA158*12,$AE158-SUM($AG158:AH158)-1000*($AE158&gt;0))</f>
        <v>0</v>
      </c>
      <c r="AJ158" s="52">
        <f>MIN($AA158*12,$AE158-SUM($AG158:AI158)-1000*($AE158&gt;0))</f>
        <v>0</v>
      </c>
      <c r="AK158" s="52">
        <f>MIN($AA158*12,$AE158-SUM($AG158:AJ158)-1000*($AE158&gt;0))</f>
        <v>0</v>
      </c>
      <c r="AL158" s="52">
        <f>MIN($AA158*12,$AE158-SUM($AG158:AK158)-1000*($AE158&gt;0))</f>
        <v>0</v>
      </c>
      <c r="AM158" s="52">
        <f>MIN($AA158*12,$AE158-SUM($AG158:AL158)-1000*($AE158&gt;0))</f>
        <v>0</v>
      </c>
      <c r="AN158" s="52">
        <f>MIN($AA158*12,$AE158-SUM($AG158:AM158)-1000*($AE158&gt;0))</f>
        <v>0</v>
      </c>
      <c r="AO158" s="52">
        <f>MIN($AA158*12,$AE158-SUM($AG158:AN158)-1000*($AE158&gt;0))</f>
        <v>0</v>
      </c>
    </row>
    <row r="159" spans="2:41" ht="12.75" hidden="1" customHeight="1" outlineLevel="2">
      <c r="B159" s="53" t="s">
        <v>1419</v>
      </c>
      <c r="C159" s="53" t="s">
        <v>1367</v>
      </c>
      <c r="D159" s="53" t="s">
        <v>1367</v>
      </c>
      <c r="E159" s="53" t="s">
        <v>1368</v>
      </c>
      <c r="F159" s="53" t="s">
        <v>1419</v>
      </c>
      <c r="G159" s="53" t="s">
        <v>1582</v>
      </c>
      <c r="H159" s="53" t="s">
        <v>1578</v>
      </c>
      <c r="I159" s="53"/>
      <c r="J159" s="53" t="s">
        <v>1422</v>
      </c>
      <c r="K159" s="52">
        <v>5982797.8996000001</v>
      </c>
      <c r="L159" s="52">
        <v>498566</v>
      </c>
      <c r="M159" s="52">
        <v>0</v>
      </c>
      <c r="N159" s="52">
        <v>5982797.8996000001</v>
      </c>
      <c r="O159" s="52">
        <v>498566</v>
      </c>
      <c r="P159" s="52">
        <v>0</v>
      </c>
      <c r="Q159" s="52">
        <v>0</v>
      </c>
      <c r="R159" s="52">
        <v>0</v>
      </c>
      <c r="S159" s="52">
        <v>0</v>
      </c>
      <c r="T159" s="52">
        <v>0</v>
      </c>
      <c r="U159" s="52">
        <v>0</v>
      </c>
      <c r="V159" s="52">
        <v>0</v>
      </c>
      <c r="W159" s="52">
        <v>0</v>
      </c>
      <c r="X159" s="52">
        <v>0</v>
      </c>
      <c r="Y159" s="52">
        <v>0</v>
      </c>
      <c r="Z159" s="49">
        <v>0</v>
      </c>
      <c r="AA159" s="50">
        <v>0</v>
      </c>
      <c r="AB159" s="51">
        <v>0</v>
      </c>
      <c r="AC159" s="52">
        <v>5484232</v>
      </c>
      <c r="AD159" s="52"/>
      <c r="AE159" s="52"/>
      <c r="AG159" s="52">
        <f t="shared" si="3"/>
        <v>0</v>
      </c>
      <c r="AH159" s="52">
        <f>MIN($AA159*12,$AE159-SUM($AG159:AG159)-1000*($AE159&gt;0))</f>
        <v>0</v>
      </c>
      <c r="AI159" s="52">
        <f>MIN($AA159*12,$AE159-SUM($AG159:AH159)-1000*($AE159&gt;0))</f>
        <v>0</v>
      </c>
      <c r="AJ159" s="52">
        <f>MIN($AA159*12,$AE159-SUM($AG159:AI159)-1000*($AE159&gt;0))</f>
        <v>0</v>
      </c>
      <c r="AK159" s="52">
        <f>MIN($AA159*12,$AE159-SUM($AG159:AJ159)-1000*($AE159&gt;0))</f>
        <v>0</v>
      </c>
      <c r="AL159" s="52">
        <f>MIN($AA159*12,$AE159-SUM($AG159:AK159)-1000*($AE159&gt;0))</f>
        <v>0</v>
      </c>
      <c r="AM159" s="52">
        <f>MIN($AA159*12,$AE159-SUM($AG159:AL159)-1000*($AE159&gt;0))</f>
        <v>0</v>
      </c>
      <c r="AN159" s="52">
        <f>MIN($AA159*12,$AE159-SUM($AG159:AM159)-1000*($AE159&gt;0))</f>
        <v>0</v>
      </c>
      <c r="AO159" s="52">
        <f>MIN($AA159*12,$AE159-SUM($AG159:AN159)-1000*($AE159&gt;0))</f>
        <v>0</v>
      </c>
    </row>
    <row r="160" spans="2:41" ht="12.75" hidden="1" customHeight="1" outlineLevel="2">
      <c r="B160" s="53" t="s">
        <v>1419</v>
      </c>
      <c r="C160" s="53" t="s">
        <v>1367</v>
      </c>
      <c r="D160" s="53" t="s">
        <v>1367</v>
      </c>
      <c r="E160" s="53" t="s">
        <v>1368</v>
      </c>
      <c r="F160" s="53" t="s">
        <v>1419</v>
      </c>
      <c r="G160" s="53" t="s">
        <v>1583</v>
      </c>
      <c r="H160" s="53" t="s">
        <v>1578</v>
      </c>
      <c r="I160" s="53"/>
      <c r="J160" s="53" t="s">
        <v>1422</v>
      </c>
      <c r="K160" s="52">
        <v>5982797.8996000001</v>
      </c>
      <c r="L160" s="52">
        <v>498567</v>
      </c>
      <c r="M160" s="52">
        <v>0</v>
      </c>
      <c r="N160" s="52">
        <v>5982797.8996000001</v>
      </c>
      <c r="O160" s="52">
        <v>498567</v>
      </c>
      <c r="P160" s="52">
        <v>0</v>
      </c>
      <c r="Q160" s="52">
        <v>0</v>
      </c>
      <c r="R160" s="52">
        <v>0</v>
      </c>
      <c r="S160" s="52">
        <v>0</v>
      </c>
      <c r="T160" s="52">
        <v>0</v>
      </c>
      <c r="U160" s="52">
        <v>0</v>
      </c>
      <c r="V160" s="52">
        <v>0</v>
      </c>
      <c r="W160" s="52">
        <v>0</v>
      </c>
      <c r="X160" s="52">
        <v>0</v>
      </c>
      <c r="Y160" s="52">
        <v>0</v>
      </c>
      <c r="Z160" s="49">
        <v>0</v>
      </c>
      <c r="AA160" s="50">
        <v>0</v>
      </c>
      <c r="AB160" s="51">
        <v>0</v>
      </c>
      <c r="AC160" s="52">
        <v>5484231</v>
      </c>
      <c r="AD160" s="52"/>
      <c r="AE160" s="52"/>
      <c r="AG160" s="52">
        <f t="shared" si="3"/>
        <v>0</v>
      </c>
      <c r="AH160" s="52">
        <f>MIN($AA160*12,$AE160-SUM($AG160:AG160)-1000*($AE160&gt;0))</f>
        <v>0</v>
      </c>
      <c r="AI160" s="52">
        <f>MIN($AA160*12,$AE160-SUM($AG160:AH160)-1000*($AE160&gt;0))</f>
        <v>0</v>
      </c>
      <c r="AJ160" s="52">
        <f>MIN($AA160*12,$AE160-SUM($AG160:AI160)-1000*($AE160&gt;0))</f>
        <v>0</v>
      </c>
      <c r="AK160" s="52">
        <f>MIN($AA160*12,$AE160-SUM($AG160:AJ160)-1000*($AE160&gt;0))</f>
        <v>0</v>
      </c>
      <c r="AL160" s="52">
        <f>MIN($AA160*12,$AE160-SUM($AG160:AK160)-1000*($AE160&gt;0))</f>
        <v>0</v>
      </c>
      <c r="AM160" s="52">
        <f>MIN($AA160*12,$AE160-SUM($AG160:AL160)-1000*($AE160&gt;0))</f>
        <v>0</v>
      </c>
      <c r="AN160" s="52">
        <f>MIN($AA160*12,$AE160-SUM($AG160:AM160)-1000*($AE160&gt;0))</f>
        <v>0</v>
      </c>
      <c r="AO160" s="52">
        <f>MIN($AA160*12,$AE160-SUM($AG160:AN160)-1000*($AE160&gt;0))</f>
        <v>0</v>
      </c>
    </row>
    <row r="161" spans="2:41" ht="12.75" hidden="1" customHeight="1" outlineLevel="2">
      <c r="B161" s="53" t="s">
        <v>1419</v>
      </c>
      <c r="C161" s="53" t="s">
        <v>1367</v>
      </c>
      <c r="D161" s="53" t="s">
        <v>1367</v>
      </c>
      <c r="E161" s="53" t="s">
        <v>1368</v>
      </c>
      <c r="F161" s="53" t="s">
        <v>1419</v>
      </c>
      <c r="G161" s="53" t="s">
        <v>1584</v>
      </c>
      <c r="H161" s="53" t="s">
        <v>1585</v>
      </c>
      <c r="I161" s="53"/>
      <c r="J161" s="53" t="s">
        <v>1422</v>
      </c>
      <c r="K161" s="52">
        <v>16278347.649</v>
      </c>
      <c r="L161" s="52">
        <v>1356528</v>
      </c>
      <c r="M161" s="52">
        <v>0</v>
      </c>
      <c r="N161" s="52">
        <v>16278347.649</v>
      </c>
      <c r="O161" s="52">
        <v>1356528</v>
      </c>
      <c r="P161" s="52">
        <v>0</v>
      </c>
      <c r="Q161" s="52">
        <v>0</v>
      </c>
      <c r="R161" s="52">
        <v>0</v>
      </c>
      <c r="S161" s="52">
        <v>0</v>
      </c>
      <c r="T161" s="52">
        <v>0</v>
      </c>
      <c r="U161" s="52">
        <v>0</v>
      </c>
      <c r="V161" s="52">
        <v>0</v>
      </c>
      <c r="W161" s="52">
        <v>0</v>
      </c>
      <c r="X161" s="52">
        <v>0</v>
      </c>
      <c r="Y161" s="52">
        <v>0</v>
      </c>
      <c r="Z161" s="49">
        <v>0</v>
      </c>
      <c r="AA161" s="50">
        <v>0</v>
      </c>
      <c r="AB161" s="51">
        <v>0</v>
      </c>
      <c r="AC161" s="52">
        <v>14921820</v>
      </c>
      <c r="AD161" s="52"/>
      <c r="AE161" s="52"/>
      <c r="AG161" s="52">
        <f t="shared" si="3"/>
        <v>0</v>
      </c>
      <c r="AH161" s="52">
        <f>MIN($AA161*12,$AE161-SUM($AG161:AG161)-1000*($AE161&gt;0))</f>
        <v>0</v>
      </c>
      <c r="AI161" s="52">
        <f>MIN($AA161*12,$AE161-SUM($AG161:AH161)-1000*($AE161&gt;0))</f>
        <v>0</v>
      </c>
      <c r="AJ161" s="52">
        <f>MIN($AA161*12,$AE161-SUM($AG161:AI161)-1000*($AE161&gt;0))</f>
        <v>0</v>
      </c>
      <c r="AK161" s="52">
        <f>MIN($AA161*12,$AE161-SUM($AG161:AJ161)-1000*($AE161&gt;0))</f>
        <v>0</v>
      </c>
      <c r="AL161" s="52">
        <f>MIN($AA161*12,$AE161-SUM($AG161:AK161)-1000*($AE161&gt;0))</f>
        <v>0</v>
      </c>
      <c r="AM161" s="52">
        <f>MIN($AA161*12,$AE161-SUM($AG161:AL161)-1000*($AE161&gt;0))</f>
        <v>0</v>
      </c>
      <c r="AN161" s="52">
        <f>MIN($AA161*12,$AE161-SUM($AG161:AM161)-1000*($AE161&gt;0))</f>
        <v>0</v>
      </c>
      <c r="AO161" s="52">
        <f>MIN($AA161*12,$AE161-SUM($AG161:AN161)-1000*($AE161&gt;0))</f>
        <v>0</v>
      </c>
    </row>
    <row r="162" spans="2:41" ht="12.75" hidden="1" customHeight="1" outlineLevel="2">
      <c r="B162" s="53" t="s">
        <v>1419</v>
      </c>
      <c r="C162" s="53" t="s">
        <v>1367</v>
      </c>
      <c r="D162" s="53" t="s">
        <v>1367</v>
      </c>
      <c r="E162" s="53" t="s">
        <v>1368</v>
      </c>
      <c r="F162" s="53" t="s">
        <v>1419</v>
      </c>
      <c r="G162" s="53" t="s">
        <v>1586</v>
      </c>
      <c r="H162" s="53" t="s">
        <v>1587</v>
      </c>
      <c r="I162" s="53"/>
      <c r="J162" s="53" t="s">
        <v>1422</v>
      </c>
      <c r="K162" s="52">
        <v>943000</v>
      </c>
      <c r="L162" s="52">
        <v>78580</v>
      </c>
      <c r="M162" s="52">
        <v>0</v>
      </c>
      <c r="N162" s="52">
        <v>943000</v>
      </c>
      <c r="O162" s="52">
        <v>78580</v>
      </c>
      <c r="P162" s="52">
        <v>0</v>
      </c>
      <c r="Q162" s="52">
        <v>0</v>
      </c>
      <c r="R162" s="52">
        <v>0</v>
      </c>
      <c r="S162" s="52">
        <v>0</v>
      </c>
      <c r="T162" s="52">
        <v>0</v>
      </c>
      <c r="U162" s="52">
        <v>0</v>
      </c>
      <c r="V162" s="52">
        <v>0</v>
      </c>
      <c r="W162" s="52">
        <v>0</v>
      </c>
      <c r="X162" s="52">
        <v>0</v>
      </c>
      <c r="Y162" s="52">
        <v>0</v>
      </c>
      <c r="Z162" s="49">
        <v>0</v>
      </c>
      <c r="AA162" s="50">
        <v>0</v>
      </c>
      <c r="AB162" s="51">
        <v>0</v>
      </c>
      <c r="AC162" s="52">
        <v>864420</v>
      </c>
      <c r="AD162" s="52"/>
      <c r="AE162" s="52"/>
      <c r="AG162" s="52">
        <f t="shared" si="3"/>
        <v>0</v>
      </c>
      <c r="AH162" s="52">
        <f>MIN($AA162*12,$AE162-SUM($AG162:AG162)-1000*($AE162&gt;0))</f>
        <v>0</v>
      </c>
      <c r="AI162" s="52">
        <f>MIN($AA162*12,$AE162-SUM($AG162:AH162)-1000*($AE162&gt;0))</f>
        <v>0</v>
      </c>
      <c r="AJ162" s="52">
        <f>MIN($AA162*12,$AE162-SUM($AG162:AI162)-1000*($AE162&gt;0))</f>
        <v>0</v>
      </c>
      <c r="AK162" s="52">
        <f>MIN($AA162*12,$AE162-SUM($AG162:AJ162)-1000*($AE162&gt;0))</f>
        <v>0</v>
      </c>
      <c r="AL162" s="52">
        <f>MIN($AA162*12,$AE162-SUM($AG162:AK162)-1000*($AE162&gt;0))</f>
        <v>0</v>
      </c>
      <c r="AM162" s="52">
        <f>MIN($AA162*12,$AE162-SUM($AG162:AL162)-1000*($AE162&gt;0))</f>
        <v>0</v>
      </c>
      <c r="AN162" s="52">
        <f>MIN($AA162*12,$AE162-SUM($AG162:AM162)-1000*($AE162&gt;0))</f>
        <v>0</v>
      </c>
      <c r="AO162" s="52">
        <f>MIN($AA162*12,$AE162-SUM($AG162:AN162)-1000*($AE162&gt;0))</f>
        <v>0</v>
      </c>
    </row>
    <row r="163" spans="2:41" ht="12.75" hidden="1" customHeight="1" outlineLevel="2">
      <c r="B163" s="53" t="s">
        <v>1419</v>
      </c>
      <c r="C163" s="53" t="s">
        <v>1367</v>
      </c>
      <c r="D163" s="53" t="s">
        <v>1367</v>
      </c>
      <c r="E163" s="53" t="s">
        <v>1368</v>
      </c>
      <c r="F163" s="53" t="s">
        <v>1419</v>
      </c>
      <c r="G163" s="53" t="s">
        <v>1588</v>
      </c>
      <c r="H163" s="53" t="s">
        <v>1589</v>
      </c>
      <c r="I163" s="53"/>
      <c r="J163" s="53" t="s">
        <v>1422</v>
      </c>
      <c r="K163" s="52">
        <v>5518000</v>
      </c>
      <c r="L163" s="52">
        <v>459832</v>
      </c>
      <c r="M163" s="52">
        <v>0</v>
      </c>
      <c r="N163" s="52">
        <v>5518000</v>
      </c>
      <c r="O163" s="52">
        <v>459832</v>
      </c>
      <c r="P163" s="52">
        <v>0</v>
      </c>
      <c r="Q163" s="52">
        <v>0</v>
      </c>
      <c r="R163" s="52">
        <v>0</v>
      </c>
      <c r="S163" s="52">
        <v>0</v>
      </c>
      <c r="T163" s="52">
        <v>0</v>
      </c>
      <c r="U163" s="52">
        <v>0</v>
      </c>
      <c r="V163" s="52">
        <v>0</v>
      </c>
      <c r="W163" s="52">
        <v>0</v>
      </c>
      <c r="X163" s="52">
        <v>0</v>
      </c>
      <c r="Y163" s="52">
        <v>0</v>
      </c>
      <c r="Z163" s="49">
        <v>0</v>
      </c>
      <c r="AA163" s="50">
        <v>0</v>
      </c>
      <c r="AB163" s="51">
        <v>0</v>
      </c>
      <c r="AC163" s="52">
        <v>5058168</v>
      </c>
      <c r="AD163" s="52"/>
      <c r="AE163" s="52"/>
      <c r="AG163" s="52">
        <f t="shared" si="3"/>
        <v>0</v>
      </c>
      <c r="AH163" s="52">
        <f>MIN($AA163*12,$AE163-SUM($AG163:AG163)-1000*($AE163&gt;0))</f>
        <v>0</v>
      </c>
      <c r="AI163" s="52">
        <f>MIN($AA163*12,$AE163-SUM($AG163:AH163)-1000*($AE163&gt;0))</f>
        <v>0</v>
      </c>
      <c r="AJ163" s="52">
        <f>MIN($AA163*12,$AE163-SUM($AG163:AI163)-1000*($AE163&gt;0))</f>
        <v>0</v>
      </c>
      <c r="AK163" s="52">
        <f>MIN($AA163*12,$AE163-SUM($AG163:AJ163)-1000*($AE163&gt;0))</f>
        <v>0</v>
      </c>
      <c r="AL163" s="52">
        <f>MIN($AA163*12,$AE163-SUM($AG163:AK163)-1000*($AE163&gt;0))</f>
        <v>0</v>
      </c>
      <c r="AM163" s="52">
        <f>MIN($AA163*12,$AE163-SUM($AG163:AL163)-1000*($AE163&gt;0))</f>
        <v>0</v>
      </c>
      <c r="AN163" s="52">
        <f>MIN($AA163*12,$AE163-SUM($AG163:AM163)-1000*($AE163&gt;0))</f>
        <v>0</v>
      </c>
      <c r="AO163" s="52">
        <f>MIN($AA163*12,$AE163-SUM($AG163:AN163)-1000*($AE163&gt;0))</f>
        <v>0</v>
      </c>
    </row>
    <row r="164" spans="2:41" ht="12.75" hidden="1" customHeight="1" outlineLevel="2">
      <c r="B164" s="53" t="s">
        <v>1419</v>
      </c>
      <c r="C164" s="53" t="s">
        <v>1367</v>
      </c>
      <c r="D164" s="53" t="s">
        <v>1367</v>
      </c>
      <c r="E164" s="53" t="s">
        <v>1368</v>
      </c>
      <c r="F164" s="53" t="s">
        <v>1419</v>
      </c>
      <c r="G164" s="53" t="s">
        <v>1590</v>
      </c>
      <c r="H164" s="53" t="s">
        <v>1589</v>
      </c>
      <c r="I164" s="53"/>
      <c r="J164" s="53" t="s">
        <v>1422</v>
      </c>
      <c r="K164" s="52">
        <v>5518000</v>
      </c>
      <c r="L164" s="52">
        <v>459832</v>
      </c>
      <c r="M164" s="52">
        <v>0</v>
      </c>
      <c r="N164" s="52">
        <v>5518000</v>
      </c>
      <c r="O164" s="52">
        <v>459832</v>
      </c>
      <c r="P164" s="52">
        <v>0</v>
      </c>
      <c r="Q164" s="52">
        <v>0</v>
      </c>
      <c r="R164" s="52">
        <v>0</v>
      </c>
      <c r="S164" s="52">
        <v>0</v>
      </c>
      <c r="T164" s="52">
        <v>0</v>
      </c>
      <c r="U164" s="52">
        <v>0</v>
      </c>
      <c r="V164" s="52">
        <v>0</v>
      </c>
      <c r="W164" s="52">
        <v>0</v>
      </c>
      <c r="X164" s="52">
        <v>0</v>
      </c>
      <c r="Y164" s="52">
        <v>0</v>
      </c>
      <c r="Z164" s="49">
        <v>0</v>
      </c>
      <c r="AA164" s="50">
        <v>0</v>
      </c>
      <c r="AB164" s="51">
        <v>0</v>
      </c>
      <c r="AC164" s="52">
        <v>5058168</v>
      </c>
      <c r="AD164" s="52"/>
      <c r="AE164" s="52"/>
      <c r="AG164" s="52">
        <f t="shared" si="3"/>
        <v>0</v>
      </c>
      <c r="AH164" s="52">
        <f>MIN($AA164*12,$AE164-SUM($AG164:AG164)-1000*($AE164&gt;0))</f>
        <v>0</v>
      </c>
      <c r="AI164" s="52">
        <f>MIN($AA164*12,$AE164-SUM($AG164:AH164)-1000*($AE164&gt;0))</f>
        <v>0</v>
      </c>
      <c r="AJ164" s="52">
        <f>MIN($AA164*12,$AE164-SUM($AG164:AI164)-1000*($AE164&gt;0))</f>
        <v>0</v>
      </c>
      <c r="AK164" s="52">
        <f>MIN($AA164*12,$AE164-SUM($AG164:AJ164)-1000*($AE164&gt;0))</f>
        <v>0</v>
      </c>
      <c r="AL164" s="52">
        <f>MIN($AA164*12,$AE164-SUM($AG164:AK164)-1000*($AE164&gt;0))</f>
        <v>0</v>
      </c>
      <c r="AM164" s="52">
        <f>MIN($AA164*12,$AE164-SUM($AG164:AL164)-1000*($AE164&gt;0))</f>
        <v>0</v>
      </c>
      <c r="AN164" s="52">
        <f>MIN($AA164*12,$AE164-SUM($AG164:AM164)-1000*($AE164&gt;0))</f>
        <v>0</v>
      </c>
      <c r="AO164" s="52">
        <f>MIN($AA164*12,$AE164-SUM($AG164:AN164)-1000*($AE164&gt;0))</f>
        <v>0</v>
      </c>
    </row>
    <row r="165" spans="2:41" ht="12.75" hidden="1" customHeight="1" outlineLevel="2">
      <c r="B165" s="53" t="s">
        <v>1419</v>
      </c>
      <c r="C165" s="53" t="s">
        <v>1367</v>
      </c>
      <c r="D165" s="53" t="s">
        <v>1367</v>
      </c>
      <c r="E165" s="53" t="s">
        <v>1368</v>
      </c>
      <c r="F165" s="53" t="s">
        <v>1419</v>
      </c>
      <c r="G165" s="53" t="s">
        <v>1591</v>
      </c>
      <c r="H165" s="53" t="s">
        <v>1592</v>
      </c>
      <c r="I165" s="53"/>
      <c r="J165" s="53" t="s">
        <v>1422</v>
      </c>
      <c r="K165" s="52">
        <v>18868000</v>
      </c>
      <c r="L165" s="52">
        <v>1572332</v>
      </c>
      <c r="M165" s="52">
        <v>0</v>
      </c>
      <c r="N165" s="52">
        <v>18868000</v>
      </c>
      <c r="O165" s="52">
        <v>1572332</v>
      </c>
      <c r="P165" s="52">
        <v>0</v>
      </c>
      <c r="Q165" s="52">
        <v>0</v>
      </c>
      <c r="R165" s="52">
        <v>0</v>
      </c>
      <c r="S165" s="52">
        <v>0</v>
      </c>
      <c r="T165" s="52">
        <v>0</v>
      </c>
      <c r="U165" s="52">
        <v>0</v>
      </c>
      <c r="V165" s="52">
        <v>0</v>
      </c>
      <c r="W165" s="52">
        <v>0</v>
      </c>
      <c r="X165" s="52">
        <v>0</v>
      </c>
      <c r="Y165" s="52">
        <v>0</v>
      </c>
      <c r="Z165" s="49">
        <v>0</v>
      </c>
      <c r="AA165" s="50">
        <v>0</v>
      </c>
      <c r="AB165" s="51">
        <v>0</v>
      </c>
      <c r="AC165" s="52">
        <v>17295668</v>
      </c>
      <c r="AD165" s="52"/>
      <c r="AE165" s="52"/>
      <c r="AG165" s="52">
        <f t="shared" si="3"/>
        <v>0</v>
      </c>
      <c r="AH165" s="52">
        <f>MIN($AA165*12,$AE165-SUM($AG165:AG165)-1000*($AE165&gt;0))</f>
        <v>0</v>
      </c>
      <c r="AI165" s="52">
        <f>MIN($AA165*12,$AE165-SUM($AG165:AH165)-1000*($AE165&gt;0))</f>
        <v>0</v>
      </c>
      <c r="AJ165" s="52">
        <f>MIN($AA165*12,$AE165-SUM($AG165:AI165)-1000*($AE165&gt;0))</f>
        <v>0</v>
      </c>
      <c r="AK165" s="52">
        <f>MIN($AA165*12,$AE165-SUM($AG165:AJ165)-1000*($AE165&gt;0))</f>
        <v>0</v>
      </c>
      <c r="AL165" s="52">
        <f>MIN($AA165*12,$AE165-SUM($AG165:AK165)-1000*($AE165&gt;0))</f>
        <v>0</v>
      </c>
      <c r="AM165" s="52">
        <f>MIN($AA165*12,$AE165-SUM($AG165:AL165)-1000*($AE165&gt;0))</f>
        <v>0</v>
      </c>
      <c r="AN165" s="52">
        <f>MIN($AA165*12,$AE165-SUM($AG165:AM165)-1000*($AE165&gt;0))</f>
        <v>0</v>
      </c>
      <c r="AO165" s="52">
        <f>MIN($AA165*12,$AE165-SUM($AG165:AN165)-1000*($AE165&gt;0))</f>
        <v>0</v>
      </c>
    </row>
    <row r="166" spans="2:41" ht="12.75" hidden="1" customHeight="1" outlineLevel="2">
      <c r="B166" s="53" t="s">
        <v>1419</v>
      </c>
      <c r="C166" s="53" t="s">
        <v>1367</v>
      </c>
      <c r="D166" s="53" t="s">
        <v>1367</v>
      </c>
      <c r="E166" s="53" t="s">
        <v>1368</v>
      </c>
      <c r="F166" s="53" t="s">
        <v>1419</v>
      </c>
      <c r="G166" s="53" t="s">
        <v>1593</v>
      </c>
      <c r="H166" s="53" t="s">
        <v>1594</v>
      </c>
      <c r="I166" s="53"/>
      <c r="J166" s="53" t="s">
        <v>1422</v>
      </c>
      <c r="K166" s="52">
        <v>712000</v>
      </c>
      <c r="L166" s="52">
        <v>59332</v>
      </c>
      <c r="M166" s="52">
        <v>0</v>
      </c>
      <c r="N166" s="52">
        <v>712000</v>
      </c>
      <c r="O166" s="52">
        <v>59332</v>
      </c>
      <c r="P166" s="52">
        <v>0</v>
      </c>
      <c r="Q166" s="52">
        <v>0</v>
      </c>
      <c r="R166" s="52">
        <v>0</v>
      </c>
      <c r="S166" s="52">
        <v>0</v>
      </c>
      <c r="T166" s="52">
        <v>0</v>
      </c>
      <c r="U166" s="52">
        <v>0</v>
      </c>
      <c r="V166" s="52">
        <v>0</v>
      </c>
      <c r="W166" s="52">
        <v>0</v>
      </c>
      <c r="X166" s="52">
        <v>0</v>
      </c>
      <c r="Y166" s="52">
        <v>0</v>
      </c>
      <c r="Z166" s="49">
        <v>0</v>
      </c>
      <c r="AA166" s="50">
        <v>0</v>
      </c>
      <c r="AB166" s="51">
        <v>0</v>
      </c>
      <c r="AC166" s="52">
        <v>652668</v>
      </c>
      <c r="AD166" s="52"/>
      <c r="AE166" s="52"/>
      <c r="AG166" s="52">
        <f t="shared" si="3"/>
        <v>0</v>
      </c>
      <c r="AH166" s="52">
        <f>MIN($AA166*12,$AE166-SUM($AG166:AG166)-1000*($AE166&gt;0))</f>
        <v>0</v>
      </c>
      <c r="AI166" s="52">
        <f>MIN($AA166*12,$AE166-SUM($AG166:AH166)-1000*($AE166&gt;0))</f>
        <v>0</v>
      </c>
      <c r="AJ166" s="52">
        <f>MIN($AA166*12,$AE166-SUM($AG166:AI166)-1000*($AE166&gt;0))</f>
        <v>0</v>
      </c>
      <c r="AK166" s="52">
        <f>MIN($AA166*12,$AE166-SUM($AG166:AJ166)-1000*($AE166&gt;0))</f>
        <v>0</v>
      </c>
      <c r="AL166" s="52">
        <f>MIN($AA166*12,$AE166-SUM($AG166:AK166)-1000*($AE166&gt;0))</f>
        <v>0</v>
      </c>
      <c r="AM166" s="52">
        <f>MIN($AA166*12,$AE166-SUM($AG166:AL166)-1000*($AE166&gt;0))</f>
        <v>0</v>
      </c>
      <c r="AN166" s="52">
        <f>MIN($AA166*12,$AE166-SUM($AG166:AM166)-1000*($AE166&gt;0))</f>
        <v>0</v>
      </c>
      <c r="AO166" s="52">
        <f>MIN($AA166*12,$AE166-SUM($AG166:AN166)-1000*($AE166&gt;0))</f>
        <v>0</v>
      </c>
    </row>
    <row r="167" spans="2:41" ht="12.75" hidden="1" customHeight="1" outlineLevel="2">
      <c r="B167" s="53" t="s">
        <v>1419</v>
      </c>
      <c r="C167" s="53" t="s">
        <v>1367</v>
      </c>
      <c r="D167" s="53" t="s">
        <v>1367</v>
      </c>
      <c r="E167" s="53" t="s">
        <v>1368</v>
      </c>
      <c r="F167" s="53" t="s">
        <v>1419</v>
      </c>
      <c r="G167" s="53" t="s">
        <v>1595</v>
      </c>
      <c r="H167" s="53" t="s">
        <v>1596</v>
      </c>
      <c r="I167" s="53"/>
      <c r="J167" s="53" t="s">
        <v>1422</v>
      </c>
      <c r="K167" s="52">
        <v>17882.448799999998</v>
      </c>
      <c r="L167" s="52">
        <v>1490</v>
      </c>
      <c r="M167" s="52">
        <v>0</v>
      </c>
      <c r="N167" s="52">
        <v>17882.448799999998</v>
      </c>
      <c r="O167" s="52">
        <v>1490</v>
      </c>
      <c r="P167" s="52">
        <v>0</v>
      </c>
      <c r="Q167" s="52">
        <v>0</v>
      </c>
      <c r="R167" s="52">
        <v>0</v>
      </c>
      <c r="S167" s="52">
        <v>0</v>
      </c>
      <c r="T167" s="52">
        <v>0</v>
      </c>
      <c r="U167" s="52">
        <v>0</v>
      </c>
      <c r="V167" s="52">
        <v>0</v>
      </c>
      <c r="W167" s="52">
        <v>0</v>
      </c>
      <c r="X167" s="52">
        <v>0</v>
      </c>
      <c r="Y167" s="52">
        <v>0</v>
      </c>
      <c r="Z167" s="49">
        <v>0</v>
      </c>
      <c r="AA167" s="50">
        <v>0</v>
      </c>
      <c r="AB167" s="51">
        <v>0</v>
      </c>
      <c r="AC167" s="52">
        <v>16393</v>
      </c>
      <c r="AD167" s="52"/>
      <c r="AE167" s="52"/>
      <c r="AG167" s="52">
        <f t="shared" si="3"/>
        <v>0</v>
      </c>
      <c r="AH167" s="52">
        <f>MIN($AA167*12,$AE167-SUM($AG167:AG167)-1000*($AE167&gt;0))</f>
        <v>0</v>
      </c>
      <c r="AI167" s="52">
        <f>MIN($AA167*12,$AE167-SUM($AG167:AH167)-1000*($AE167&gt;0))</f>
        <v>0</v>
      </c>
      <c r="AJ167" s="52">
        <f>MIN($AA167*12,$AE167-SUM($AG167:AI167)-1000*($AE167&gt;0))</f>
        <v>0</v>
      </c>
      <c r="AK167" s="52">
        <f>MIN($AA167*12,$AE167-SUM($AG167:AJ167)-1000*($AE167&gt;0))</f>
        <v>0</v>
      </c>
      <c r="AL167" s="52">
        <f>MIN($AA167*12,$AE167-SUM($AG167:AK167)-1000*($AE167&gt;0))</f>
        <v>0</v>
      </c>
      <c r="AM167" s="52">
        <f>MIN($AA167*12,$AE167-SUM($AG167:AL167)-1000*($AE167&gt;0))</f>
        <v>0</v>
      </c>
      <c r="AN167" s="52">
        <f>MIN($AA167*12,$AE167-SUM($AG167:AM167)-1000*($AE167&gt;0))</f>
        <v>0</v>
      </c>
      <c r="AO167" s="52">
        <f>MIN($AA167*12,$AE167-SUM($AG167:AN167)-1000*($AE167&gt;0))</f>
        <v>0</v>
      </c>
    </row>
    <row r="168" spans="2:41" ht="12.75" hidden="1" customHeight="1" outlineLevel="2">
      <c r="B168" s="53" t="s">
        <v>1419</v>
      </c>
      <c r="C168" s="53" t="s">
        <v>1367</v>
      </c>
      <c r="D168" s="53" t="s">
        <v>1367</v>
      </c>
      <c r="E168" s="53" t="s">
        <v>1368</v>
      </c>
      <c r="F168" s="53" t="s">
        <v>1419</v>
      </c>
      <c r="G168" s="53" t="s">
        <v>1597</v>
      </c>
      <c r="H168" s="53" t="s">
        <v>1598</v>
      </c>
      <c r="I168" s="53"/>
      <c r="J168" s="53" t="s">
        <v>1422</v>
      </c>
      <c r="K168" s="52">
        <v>49437.008399999999</v>
      </c>
      <c r="L168" s="52">
        <v>16479</v>
      </c>
      <c r="M168" s="52">
        <v>0</v>
      </c>
      <c r="N168" s="52">
        <v>49437.008399999999</v>
      </c>
      <c r="O168" s="52">
        <v>16479</v>
      </c>
      <c r="P168" s="52">
        <v>0</v>
      </c>
      <c r="Q168" s="52">
        <v>0</v>
      </c>
      <c r="R168" s="52">
        <v>0</v>
      </c>
      <c r="S168" s="52">
        <v>0</v>
      </c>
      <c r="T168" s="52">
        <v>0</v>
      </c>
      <c r="U168" s="52">
        <v>0</v>
      </c>
      <c r="V168" s="52">
        <v>0</v>
      </c>
      <c r="W168" s="52">
        <v>0</v>
      </c>
      <c r="X168" s="52">
        <v>0</v>
      </c>
      <c r="Y168" s="52">
        <v>0</v>
      </c>
      <c r="Z168" s="49">
        <v>0</v>
      </c>
      <c r="AA168" s="50">
        <v>0</v>
      </c>
      <c r="AB168" s="51">
        <v>0</v>
      </c>
      <c r="AC168" s="52">
        <v>32958.008399999999</v>
      </c>
      <c r="AD168" s="52"/>
      <c r="AE168" s="52"/>
      <c r="AG168" s="52">
        <f t="shared" si="3"/>
        <v>0</v>
      </c>
      <c r="AH168" s="52">
        <f>MIN($AA168*12,$AE168-SUM($AG168:AG168)-1000*($AE168&gt;0))</f>
        <v>0</v>
      </c>
      <c r="AI168" s="52">
        <f>MIN($AA168*12,$AE168-SUM($AG168:AH168)-1000*($AE168&gt;0))</f>
        <v>0</v>
      </c>
      <c r="AJ168" s="52">
        <f>MIN($AA168*12,$AE168-SUM($AG168:AI168)-1000*($AE168&gt;0))</f>
        <v>0</v>
      </c>
      <c r="AK168" s="52">
        <f>MIN($AA168*12,$AE168-SUM($AG168:AJ168)-1000*($AE168&gt;0))</f>
        <v>0</v>
      </c>
      <c r="AL168" s="52">
        <f>MIN($AA168*12,$AE168-SUM($AG168:AK168)-1000*($AE168&gt;0))</f>
        <v>0</v>
      </c>
      <c r="AM168" s="52">
        <f>MIN($AA168*12,$AE168-SUM($AG168:AL168)-1000*($AE168&gt;0))</f>
        <v>0</v>
      </c>
      <c r="AN168" s="52">
        <f>MIN($AA168*12,$AE168-SUM($AG168:AM168)-1000*($AE168&gt;0))</f>
        <v>0</v>
      </c>
      <c r="AO168" s="52">
        <f>MIN($AA168*12,$AE168-SUM($AG168:AN168)-1000*($AE168&gt;0))</f>
        <v>0</v>
      </c>
    </row>
    <row r="169" spans="2:41" ht="12.75" hidden="1" customHeight="1" outlineLevel="2">
      <c r="B169" s="53" t="s">
        <v>1419</v>
      </c>
      <c r="C169" s="53" t="s">
        <v>1367</v>
      </c>
      <c r="D169" s="53" t="s">
        <v>1367</v>
      </c>
      <c r="E169" s="53" t="s">
        <v>1368</v>
      </c>
      <c r="F169" s="53" t="s">
        <v>1419</v>
      </c>
      <c r="G169" s="53" t="s">
        <v>1599</v>
      </c>
      <c r="H169" s="53" t="s">
        <v>1598</v>
      </c>
      <c r="I169" s="53"/>
      <c r="J169" s="53" t="s">
        <v>1422</v>
      </c>
      <c r="K169" s="52">
        <v>49437.008399999999</v>
      </c>
      <c r="L169" s="52">
        <v>16479</v>
      </c>
      <c r="M169" s="52">
        <v>0</v>
      </c>
      <c r="N169" s="52">
        <v>49437.008399999999</v>
      </c>
      <c r="O169" s="52">
        <v>16479</v>
      </c>
      <c r="P169" s="52">
        <v>0</v>
      </c>
      <c r="Q169" s="52">
        <v>0</v>
      </c>
      <c r="R169" s="52">
        <v>0</v>
      </c>
      <c r="S169" s="52">
        <v>0</v>
      </c>
      <c r="T169" s="52">
        <v>0</v>
      </c>
      <c r="U169" s="52">
        <v>0</v>
      </c>
      <c r="V169" s="52">
        <v>0</v>
      </c>
      <c r="W169" s="52">
        <v>0</v>
      </c>
      <c r="X169" s="52">
        <v>0</v>
      </c>
      <c r="Y169" s="52">
        <v>0</v>
      </c>
      <c r="Z169" s="49">
        <v>0</v>
      </c>
      <c r="AA169" s="50">
        <v>0</v>
      </c>
      <c r="AB169" s="51">
        <v>0</v>
      </c>
      <c r="AC169" s="52">
        <v>32958.008399999999</v>
      </c>
      <c r="AD169" s="52"/>
      <c r="AE169" s="52"/>
      <c r="AG169" s="52">
        <f t="shared" si="3"/>
        <v>0</v>
      </c>
      <c r="AH169" s="52">
        <f>MIN($AA169*12,$AE169-SUM($AG169:AG169)-1000*($AE169&gt;0))</f>
        <v>0</v>
      </c>
      <c r="AI169" s="52">
        <f>MIN($AA169*12,$AE169-SUM($AG169:AH169)-1000*($AE169&gt;0))</f>
        <v>0</v>
      </c>
      <c r="AJ169" s="52">
        <f>MIN($AA169*12,$AE169-SUM($AG169:AI169)-1000*($AE169&gt;0))</f>
        <v>0</v>
      </c>
      <c r="AK169" s="52">
        <f>MIN($AA169*12,$AE169-SUM($AG169:AJ169)-1000*($AE169&gt;0))</f>
        <v>0</v>
      </c>
      <c r="AL169" s="52">
        <f>MIN($AA169*12,$AE169-SUM($AG169:AK169)-1000*($AE169&gt;0))</f>
        <v>0</v>
      </c>
      <c r="AM169" s="52">
        <f>MIN($AA169*12,$AE169-SUM($AG169:AL169)-1000*($AE169&gt;0))</f>
        <v>0</v>
      </c>
      <c r="AN169" s="52">
        <f>MIN($AA169*12,$AE169-SUM($AG169:AM169)-1000*($AE169&gt;0))</f>
        <v>0</v>
      </c>
      <c r="AO169" s="52">
        <f>MIN($AA169*12,$AE169-SUM($AG169:AN169)-1000*($AE169&gt;0))</f>
        <v>0</v>
      </c>
    </row>
    <row r="170" spans="2:41" ht="12.75" hidden="1" customHeight="1" outlineLevel="2">
      <c r="B170" s="53" t="s">
        <v>1419</v>
      </c>
      <c r="C170" s="53" t="s">
        <v>1367</v>
      </c>
      <c r="D170" s="53" t="s">
        <v>1367</v>
      </c>
      <c r="E170" s="53" t="s">
        <v>1368</v>
      </c>
      <c r="F170" s="53" t="s">
        <v>1419</v>
      </c>
      <c r="G170" s="53" t="s">
        <v>1600</v>
      </c>
      <c r="H170" s="53" t="s">
        <v>1598</v>
      </c>
      <c r="I170" s="53"/>
      <c r="J170" s="53" t="s">
        <v>1422</v>
      </c>
      <c r="K170" s="52">
        <v>49437.008399999999</v>
      </c>
      <c r="L170" s="52">
        <v>16479</v>
      </c>
      <c r="M170" s="52">
        <v>0</v>
      </c>
      <c r="N170" s="52">
        <v>49437.008399999999</v>
      </c>
      <c r="O170" s="52">
        <v>16479</v>
      </c>
      <c r="P170" s="52">
        <v>0</v>
      </c>
      <c r="Q170" s="52">
        <v>0</v>
      </c>
      <c r="R170" s="52">
        <v>0</v>
      </c>
      <c r="S170" s="52">
        <v>0</v>
      </c>
      <c r="T170" s="52">
        <v>0</v>
      </c>
      <c r="U170" s="52">
        <v>0</v>
      </c>
      <c r="V170" s="52">
        <v>0</v>
      </c>
      <c r="W170" s="52">
        <v>0</v>
      </c>
      <c r="X170" s="52">
        <v>0</v>
      </c>
      <c r="Y170" s="52">
        <v>0</v>
      </c>
      <c r="Z170" s="49">
        <v>0</v>
      </c>
      <c r="AA170" s="50">
        <v>0</v>
      </c>
      <c r="AB170" s="51">
        <v>0</v>
      </c>
      <c r="AC170" s="52">
        <v>32958.008399999999</v>
      </c>
      <c r="AD170" s="52"/>
      <c r="AE170" s="52"/>
      <c r="AG170" s="52">
        <f t="shared" si="3"/>
        <v>0</v>
      </c>
      <c r="AH170" s="52">
        <f>MIN($AA170*12,$AE170-SUM($AG170:AG170)-1000*($AE170&gt;0))</f>
        <v>0</v>
      </c>
      <c r="AI170" s="52">
        <f>MIN($AA170*12,$AE170-SUM($AG170:AH170)-1000*($AE170&gt;0))</f>
        <v>0</v>
      </c>
      <c r="AJ170" s="52">
        <f>MIN($AA170*12,$AE170-SUM($AG170:AI170)-1000*($AE170&gt;0))</f>
        <v>0</v>
      </c>
      <c r="AK170" s="52">
        <f>MIN($AA170*12,$AE170-SUM($AG170:AJ170)-1000*($AE170&gt;0))</f>
        <v>0</v>
      </c>
      <c r="AL170" s="52">
        <f>MIN($AA170*12,$AE170-SUM($AG170:AK170)-1000*($AE170&gt;0))</f>
        <v>0</v>
      </c>
      <c r="AM170" s="52">
        <f>MIN($AA170*12,$AE170-SUM($AG170:AL170)-1000*($AE170&gt;0))</f>
        <v>0</v>
      </c>
      <c r="AN170" s="52">
        <f>MIN($AA170*12,$AE170-SUM($AG170:AM170)-1000*($AE170&gt;0))</f>
        <v>0</v>
      </c>
      <c r="AO170" s="52">
        <f>MIN($AA170*12,$AE170-SUM($AG170:AN170)-1000*($AE170&gt;0))</f>
        <v>0</v>
      </c>
    </row>
    <row r="171" spans="2:41" ht="12.75" hidden="1" customHeight="1" outlineLevel="2">
      <c r="B171" s="53" t="s">
        <v>1419</v>
      </c>
      <c r="C171" s="53" t="s">
        <v>1367</v>
      </c>
      <c r="D171" s="53" t="s">
        <v>1367</v>
      </c>
      <c r="E171" s="53" t="s">
        <v>1368</v>
      </c>
      <c r="F171" s="53" t="s">
        <v>1419</v>
      </c>
      <c r="G171" s="53" t="s">
        <v>1601</v>
      </c>
      <c r="H171" s="53" t="s">
        <v>1598</v>
      </c>
      <c r="I171" s="53"/>
      <c r="J171" s="53" t="s">
        <v>1422</v>
      </c>
      <c r="K171" s="52">
        <v>111506.1605</v>
      </c>
      <c r="L171" s="52">
        <v>37169</v>
      </c>
      <c r="M171" s="52">
        <v>0</v>
      </c>
      <c r="N171" s="52">
        <v>111506.1605</v>
      </c>
      <c r="O171" s="52">
        <v>37169</v>
      </c>
      <c r="P171" s="52">
        <v>0</v>
      </c>
      <c r="Q171" s="52">
        <v>0</v>
      </c>
      <c r="R171" s="52">
        <v>0</v>
      </c>
      <c r="S171" s="52">
        <v>0</v>
      </c>
      <c r="T171" s="52">
        <v>0</v>
      </c>
      <c r="U171" s="52">
        <v>0</v>
      </c>
      <c r="V171" s="52">
        <v>0</v>
      </c>
      <c r="W171" s="52">
        <v>0</v>
      </c>
      <c r="X171" s="52">
        <v>0</v>
      </c>
      <c r="Y171" s="52">
        <v>0</v>
      </c>
      <c r="Z171" s="49">
        <v>0</v>
      </c>
      <c r="AA171" s="50">
        <v>0</v>
      </c>
      <c r="AB171" s="51">
        <v>0</v>
      </c>
      <c r="AC171" s="52">
        <v>74337.160499999998</v>
      </c>
      <c r="AD171" s="52"/>
      <c r="AE171" s="52"/>
      <c r="AG171" s="52">
        <f t="shared" si="3"/>
        <v>0</v>
      </c>
      <c r="AH171" s="52">
        <f>MIN($AA171*12,$AE171-SUM($AG171:AG171)-1000*($AE171&gt;0))</f>
        <v>0</v>
      </c>
      <c r="AI171" s="52">
        <f>MIN($AA171*12,$AE171-SUM($AG171:AH171)-1000*($AE171&gt;0))</f>
        <v>0</v>
      </c>
      <c r="AJ171" s="52">
        <f>MIN($AA171*12,$AE171-SUM($AG171:AI171)-1000*($AE171&gt;0))</f>
        <v>0</v>
      </c>
      <c r="AK171" s="52">
        <f>MIN($AA171*12,$AE171-SUM($AG171:AJ171)-1000*($AE171&gt;0))</f>
        <v>0</v>
      </c>
      <c r="AL171" s="52">
        <f>MIN($AA171*12,$AE171-SUM($AG171:AK171)-1000*($AE171&gt;0))</f>
        <v>0</v>
      </c>
      <c r="AM171" s="52">
        <f>MIN($AA171*12,$AE171-SUM($AG171:AL171)-1000*($AE171&gt;0))</f>
        <v>0</v>
      </c>
      <c r="AN171" s="52">
        <f>MIN($AA171*12,$AE171-SUM($AG171:AM171)-1000*($AE171&gt;0))</f>
        <v>0</v>
      </c>
      <c r="AO171" s="52">
        <f>MIN($AA171*12,$AE171-SUM($AG171:AN171)-1000*($AE171&gt;0))</f>
        <v>0</v>
      </c>
    </row>
    <row r="172" spans="2:41" ht="12.75" hidden="1" customHeight="1" outlineLevel="2">
      <c r="B172" s="53" t="s">
        <v>1419</v>
      </c>
      <c r="C172" s="53" t="s">
        <v>1367</v>
      </c>
      <c r="D172" s="53" t="s">
        <v>1367</v>
      </c>
      <c r="E172" s="53" t="s">
        <v>1368</v>
      </c>
      <c r="F172" s="53" t="s">
        <v>1419</v>
      </c>
      <c r="G172" s="53" t="s">
        <v>1602</v>
      </c>
      <c r="H172" s="53" t="s">
        <v>1598</v>
      </c>
      <c r="I172" s="53"/>
      <c r="J172" s="53" t="s">
        <v>1422</v>
      </c>
      <c r="K172" s="52">
        <v>52614000</v>
      </c>
      <c r="L172" s="52">
        <v>17538001</v>
      </c>
      <c r="M172" s="52">
        <v>0</v>
      </c>
      <c r="N172" s="52">
        <v>52614000</v>
      </c>
      <c r="O172" s="52">
        <v>17538001</v>
      </c>
      <c r="P172" s="52">
        <v>0</v>
      </c>
      <c r="Q172" s="52">
        <v>0</v>
      </c>
      <c r="R172" s="52">
        <v>0</v>
      </c>
      <c r="S172" s="52">
        <v>0</v>
      </c>
      <c r="T172" s="52">
        <v>0</v>
      </c>
      <c r="U172" s="52">
        <v>0</v>
      </c>
      <c r="V172" s="52">
        <v>0</v>
      </c>
      <c r="W172" s="52">
        <v>0</v>
      </c>
      <c r="X172" s="52">
        <v>0</v>
      </c>
      <c r="Y172" s="52">
        <v>0</v>
      </c>
      <c r="Z172" s="49">
        <v>0</v>
      </c>
      <c r="AA172" s="50">
        <v>0</v>
      </c>
      <c r="AB172" s="51">
        <v>0</v>
      </c>
      <c r="AC172" s="52">
        <v>35075999</v>
      </c>
      <c r="AD172" s="52"/>
      <c r="AE172" s="52"/>
      <c r="AG172" s="52">
        <f t="shared" si="3"/>
        <v>0</v>
      </c>
      <c r="AH172" s="52">
        <f>MIN($AA172*12,$AE172-SUM($AG172:AG172)-1000*($AE172&gt;0))</f>
        <v>0</v>
      </c>
      <c r="AI172" s="52">
        <f>MIN($AA172*12,$AE172-SUM($AG172:AH172)-1000*($AE172&gt;0))</f>
        <v>0</v>
      </c>
      <c r="AJ172" s="52">
        <f>MIN($AA172*12,$AE172-SUM($AG172:AI172)-1000*($AE172&gt;0))</f>
        <v>0</v>
      </c>
      <c r="AK172" s="52">
        <f>MIN($AA172*12,$AE172-SUM($AG172:AJ172)-1000*($AE172&gt;0))</f>
        <v>0</v>
      </c>
      <c r="AL172" s="52">
        <f>MIN($AA172*12,$AE172-SUM($AG172:AK172)-1000*($AE172&gt;0))</f>
        <v>0</v>
      </c>
      <c r="AM172" s="52">
        <f>MIN($AA172*12,$AE172-SUM($AG172:AL172)-1000*($AE172&gt;0))</f>
        <v>0</v>
      </c>
      <c r="AN172" s="52">
        <f>MIN($AA172*12,$AE172-SUM($AG172:AM172)-1000*($AE172&gt;0))</f>
        <v>0</v>
      </c>
      <c r="AO172" s="52">
        <f>MIN($AA172*12,$AE172-SUM($AG172:AN172)-1000*($AE172&gt;0))</f>
        <v>0</v>
      </c>
    </row>
    <row r="173" spans="2:41" ht="12.75" hidden="1" customHeight="1" outlineLevel="2">
      <c r="B173" s="53" t="s">
        <v>1419</v>
      </c>
      <c r="C173" s="53" t="s">
        <v>1367</v>
      </c>
      <c r="D173" s="53" t="s">
        <v>1367</v>
      </c>
      <c r="E173" s="53" t="s">
        <v>1368</v>
      </c>
      <c r="F173" s="53" t="s">
        <v>1419</v>
      </c>
      <c r="G173" s="53" t="s">
        <v>1603</v>
      </c>
      <c r="H173" s="53" t="s">
        <v>1604</v>
      </c>
      <c r="I173" s="53"/>
      <c r="J173" s="53" t="s">
        <v>1422</v>
      </c>
      <c r="K173" s="52">
        <v>9954000</v>
      </c>
      <c r="L173" s="52">
        <v>829500</v>
      </c>
      <c r="M173" s="52">
        <v>0</v>
      </c>
      <c r="N173" s="52">
        <v>9954000</v>
      </c>
      <c r="O173" s="52">
        <v>829500</v>
      </c>
      <c r="P173" s="52">
        <v>0</v>
      </c>
      <c r="Q173" s="52">
        <v>0</v>
      </c>
      <c r="R173" s="52">
        <v>0</v>
      </c>
      <c r="S173" s="52">
        <v>0</v>
      </c>
      <c r="T173" s="52">
        <v>0</v>
      </c>
      <c r="U173" s="52">
        <v>0</v>
      </c>
      <c r="V173" s="52">
        <v>0</v>
      </c>
      <c r="W173" s="52">
        <v>0</v>
      </c>
      <c r="X173" s="52">
        <v>0</v>
      </c>
      <c r="Y173" s="52">
        <v>0</v>
      </c>
      <c r="Z173" s="49">
        <v>0</v>
      </c>
      <c r="AA173" s="50">
        <v>0</v>
      </c>
      <c r="AB173" s="51">
        <v>0</v>
      </c>
      <c r="AC173" s="52">
        <v>9124500</v>
      </c>
      <c r="AD173" s="52"/>
      <c r="AE173" s="52"/>
      <c r="AG173" s="52">
        <f t="shared" si="3"/>
        <v>0</v>
      </c>
      <c r="AH173" s="52">
        <f>MIN($AA173*12,$AE173-SUM($AG173:AG173)-1000*($AE173&gt;0))</f>
        <v>0</v>
      </c>
      <c r="AI173" s="52">
        <f>MIN($AA173*12,$AE173-SUM($AG173:AH173)-1000*($AE173&gt;0))</f>
        <v>0</v>
      </c>
      <c r="AJ173" s="52">
        <f>MIN($AA173*12,$AE173-SUM($AG173:AI173)-1000*($AE173&gt;0))</f>
        <v>0</v>
      </c>
      <c r="AK173" s="52">
        <f>MIN($AA173*12,$AE173-SUM($AG173:AJ173)-1000*($AE173&gt;0))</f>
        <v>0</v>
      </c>
      <c r="AL173" s="52">
        <f>MIN($AA173*12,$AE173-SUM($AG173:AK173)-1000*($AE173&gt;0))</f>
        <v>0</v>
      </c>
      <c r="AM173" s="52">
        <f>MIN($AA173*12,$AE173-SUM($AG173:AL173)-1000*($AE173&gt;0))</f>
        <v>0</v>
      </c>
      <c r="AN173" s="52">
        <f>MIN($AA173*12,$AE173-SUM($AG173:AM173)-1000*($AE173&gt;0))</f>
        <v>0</v>
      </c>
      <c r="AO173" s="52">
        <f>MIN($AA173*12,$AE173-SUM($AG173:AN173)-1000*($AE173&gt;0))</f>
        <v>0</v>
      </c>
    </row>
    <row r="174" spans="2:41" ht="12.75" hidden="1" customHeight="1" outlineLevel="2">
      <c r="B174" s="53" t="s">
        <v>1419</v>
      </c>
      <c r="C174" s="53" t="s">
        <v>1367</v>
      </c>
      <c r="D174" s="53" t="s">
        <v>1367</v>
      </c>
      <c r="E174" s="53" t="s">
        <v>1368</v>
      </c>
      <c r="F174" s="53" t="s">
        <v>1419</v>
      </c>
      <c r="G174" s="53" t="s">
        <v>1605</v>
      </c>
      <c r="H174" s="53" t="s">
        <v>1606</v>
      </c>
      <c r="I174" s="53"/>
      <c r="J174" s="53" t="s">
        <v>1422</v>
      </c>
      <c r="K174" s="52">
        <v>9954000</v>
      </c>
      <c r="L174" s="52">
        <v>829500</v>
      </c>
      <c r="M174" s="52">
        <v>0</v>
      </c>
      <c r="N174" s="52">
        <v>9954000</v>
      </c>
      <c r="O174" s="52">
        <v>829500</v>
      </c>
      <c r="P174" s="52">
        <v>0</v>
      </c>
      <c r="Q174" s="52">
        <v>0</v>
      </c>
      <c r="R174" s="52">
        <v>0</v>
      </c>
      <c r="S174" s="52">
        <v>0</v>
      </c>
      <c r="T174" s="52">
        <v>0</v>
      </c>
      <c r="U174" s="52">
        <v>0</v>
      </c>
      <c r="V174" s="52">
        <v>0</v>
      </c>
      <c r="W174" s="52">
        <v>0</v>
      </c>
      <c r="X174" s="52">
        <v>0</v>
      </c>
      <c r="Y174" s="52">
        <v>0</v>
      </c>
      <c r="Z174" s="49">
        <v>0</v>
      </c>
      <c r="AA174" s="50">
        <v>0</v>
      </c>
      <c r="AB174" s="51">
        <v>0</v>
      </c>
      <c r="AC174" s="52">
        <v>9124500</v>
      </c>
      <c r="AD174" s="52"/>
      <c r="AE174" s="52"/>
      <c r="AG174" s="52">
        <f t="shared" si="3"/>
        <v>0</v>
      </c>
      <c r="AH174" s="52">
        <f>MIN($AA174*12,$AE174-SUM($AG174:AG174)-1000*($AE174&gt;0))</f>
        <v>0</v>
      </c>
      <c r="AI174" s="52">
        <f>MIN($AA174*12,$AE174-SUM($AG174:AH174)-1000*($AE174&gt;0))</f>
        <v>0</v>
      </c>
      <c r="AJ174" s="52">
        <f>MIN($AA174*12,$AE174-SUM($AG174:AI174)-1000*($AE174&gt;0))</f>
        <v>0</v>
      </c>
      <c r="AK174" s="52">
        <f>MIN($AA174*12,$AE174-SUM($AG174:AJ174)-1000*($AE174&gt;0))</f>
        <v>0</v>
      </c>
      <c r="AL174" s="52">
        <f>MIN($AA174*12,$AE174-SUM($AG174:AK174)-1000*($AE174&gt;0))</f>
        <v>0</v>
      </c>
      <c r="AM174" s="52">
        <f>MIN($AA174*12,$AE174-SUM($AG174:AL174)-1000*($AE174&gt;0))</f>
        <v>0</v>
      </c>
      <c r="AN174" s="52">
        <f>MIN($AA174*12,$AE174-SUM($AG174:AM174)-1000*($AE174&gt;0))</f>
        <v>0</v>
      </c>
      <c r="AO174" s="52">
        <f>MIN($AA174*12,$AE174-SUM($AG174:AN174)-1000*($AE174&gt;0))</f>
        <v>0</v>
      </c>
    </row>
    <row r="175" spans="2:41" ht="12.75" hidden="1" customHeight="1" outlineLevel="2">
      <c r="B175" s="53" t="s">
        <v>1419</v>
      </c>
      <c r="C175" s="53" t="s">
        <v>1367</v>
      </c>
      <c r="D175" s="53" t="s">
        <v>1367</v>
      </c>
      <c r="E175" s="53" t="s">
        <v>1368</v>
      </c>
      <c r="F175" s="53" t="s">
        <v>1419</v>
      </c>
      <c r="G175" s="53" t="s">
        <v>1607</v>
      </c>
      <c r="H175" s="53" t="s">
        <v>1608</v>
      </c>
      <c r="I175" s="53"/>
      <c r="J175" s="53" t="s">
        <v>1422</v>
      </c>
      <c r="K175" s="52">
        <v>10112000</v>
      </c>
      <c r="L175" s="52">
        <v>842666</v>
      </c>
      <c r="M175" s="52">
        <v>0</v>
      </c>
      <c r="N175" s="52">
        <v>10112000</v>
      </c>
      <c r="O175" s="52">
        <v>842666</v>
      </c>
      <c r="P175" s="52">
        <v>0</v>
      </c>
      <c r="Q175" s="52">
        <v>0</v>
      </c>
      <c r="R175" s="52">
        <v>0</v>
      </c>
      <c r="S175" s="52">
        <v>0</v>
      </c>
      <c r="T175" s="52">
        <v>0</v>
      </c>
      <c r="U175" s="52">
        <v>0</v>
      </c>
      <c r="V175" s="52">
        <v>0</v>
      </c>
      <c r="W175" s="52">
        <v>0</v>
      </c>
      <c r="X175" s="52">
        <v>0</v>
      </c>
      <c r="Y175" s="52">
        <v>0</v>
      </c>
      <c r="Z175" s="49">
        <v>0</v>
      </c>
      <c r="AA175" s="50">
        <v>0</v>
      </c>
      <c r="AB175" s="51">
        <v>0</v>
      </c>
      <c r="AC175" s="52">
        <v>9269334</v>
      </c>
      <c r="AD175" s="52"/>
      <c r="AE175" s="52"/>
      <c r="AG175" s="52">
        <f t="shared" si="3"/>
        <v>0</v>
      </c>
      <c r="AH175" s="52">
        <f>MIN($AA175*12,$AE175-SUM($AG175:AG175)-1000*($AE175&gt;0))</f>
        <v>0</v>
      </c>
      <c r="AI175" s="52">
        <f>MIN($AA175*12,$AE175-SUM($AG175:AH175)-1000*($AE175&gt;0))</f>
        <v>0</v>
      </c>
      <c r="AJ175" s="52">
        <f>MIN($AA175*12,$AE175-SUM($AG175:AI175)-1000*($AE175&gt;0))</f>
        <v>0</v>
      </c>
      <c r="AK175" s="52">
        <f>MIN($AA175*12,$AE175-SUM($AG175:AJ175)-1000*($AE175&gt;0))</f>
        <v>0</v>
      </c>
      <c r="AL175" s="52">
        <f>MIN($AA175*12,$AE175-SUM($AG175:AK175)-1000*($AE175&gt;0))</f>
        <v>0</v>
      </c>
      <c r="AM175" s="52">
        <f>MIN($AA175*12,$AE175-SUM($AG175:AL175)-1000*($AE175&gt;0))</f>
        <v>0</v>
      </c>
      <c r="AN175" s="52">
        <f>MIN($AA175*12,$AE175-SUM($AG175:AM175)-1000*($AE175&gt;0))</f>
        <v>0</v>
      </c>
      <c r="AO175" s="52">
        <f>MIN($AA175*12,$AE175-SUM($AG175:AN175)-1000*($AE175&gt;0))</f>
        <v>0</v>
      </c>
    </row>
    <row r="176" spans="2:41" ht="12.75" hidden="1" customHeight="1" outlineLevel="2">
      <c r="B176" s="53" t="s">
        <v>1419</v>
      </c>
      <c r="C176" s="53" t="s">
        <v>1367</v>
      </c>
      <c r="D176" s="53" t="s">
        <v>1367</v>
      </c>
      <c r="E176" s="53" t="s">
        <v>1368</v>
      </c>
      <c r="F176" s="53" t="s">
        <v>1419</v>
      </c>
      <c r="G176" s="53" t="s">
        <v>1609</v>
      </c>
      <c r="H176" s="53" t="s">
        <v>1608</v>
      </c>
      <c r="I176" s="53"/>
      <c r="J176" s="53" t="s">
        <v>1422</v>
      </c>
      <c r="K176" s="52">
        <v>10112000</v>
      </c>
      <c r="L176" s="52">
        <v>842666</v>
      </c>
      <c r="M176" s="52">
        <v>0</v>
      </c>
      <c r="N176" s="52">
        <v>10112000</v>
      </c>
      <c r="O176" s="52">
        <v>842666</v>
      </c>
      <c r="P176" s="52">
        <v>0</v>
      </c>
      <c r="Q176" s="52">
        <v>0</v>
      </c>
      <c r="R176" s="52">
        <v>0</v>
      </c>
      <c r="S176" s="52">
        <v>0</v>
      </c>
      <c r="T176" s="52">
        <v>0</v>
      </c>
      <c r="U176" s="52">
        <v>0</v>
      </c>
      <c r="V176" s="52">
        <v>0</v>
      </c>
      <c r="W176" s="52">
        <v>0</v>
      </c>
      <c r="X176" s="52">
        <v>0</v>
      </c>
      <c r="Y176" s="52">
        <v>0</v>
      </c>
      <c r="Z176" s="49">
        <v>0</v>
      </c>
      <c r="AA176" s="50">
        <v>0</v>
      </c>
      <c r="AB176" s="51">
        <v>0</v>
      </c>
      <c r="AC176" s="52">
        <v>9269334</v>
      </c>
      <c r="AD176" s="52"/>
      <c r="AE176" s="52"/>
      <c r="AG176" s="52">
        <f t="shared" si="3"/>
        <v>0</v>
      </c>
      <c r="AH176" s="52">
        <f>MIN($AA176*12,$AE176-SUM($AG176:AG176)-1000*($AE176&gt;0))</f>
        <v>0</v>
      </c>
      <c r="AI176" s="52">
        <f>MIN($AA176*12,$AE176-SUM($AG176:AH176)-1000*($AE176&gt;0))</f>
        <v>0</v>
      </c>
      <c r="AJ176" s="52">
        <f>MIN($AA176*12,$AE176-SUM($AG176:AI176)-1000*($AE176&gt;0))</f>
        <v>0</v>
      </c>
      <c r="AK176" s="52">
        <f>MIN($AA176*12,$AE176-SUM($AG176:AJ176)-1000*($AE176&gt;0))</f>
        <v>0</v>
      </c>
      <c r="AL176" s="52">
        <f>MIN($AA176*12,$AE176-SUM($AG176:AK176)-1000*($AE176&gt;0))</f>
        <v>0</v>
      </c>
      <c r="AM176" s="52">
        <f>MIN($AA176*12,$AE176-SUM($AG176:AL176)-1000*($AE176&gt;0))</f>
        <v>0</v>
      </c>
      <c r="AN176" s="52">
        <f>MIN($AA176*12,$AE176-SUM($AG176:AM176)-1000*($AE176&gt;0))</f>
        <v>0</v>
      </c>
      <c r="AO176" s="52">
        <f>MIN($AA176*12,$AE176-SUM($AG176:AN176)-1000*($AE176&gt;0))</f>
        <v>0</v>
      </c>
    </row>
    <row r="177" spans="2:41" ht="12.75" hidden="1" customHeight="1" outlineLevel="2">
      <c r="B177" s="53" t="s">
        <v>1419</v>
      </c>
      <c r="C177" s="53" t="s">
        <v>1367</v>
      </c>
      <c r="D177" s="53" t="s">
        <v>1367</v>
      </c>
      <c r="E177" s="53" t="s">
        <v>1368</v>
      </c>
      <c r="F177" s="53" t="s">
        <v>1419</v>
      </c>
      <c r="G177" s="53" t="s">
        <v>1610</v>
      </c>
      <c r="H177" s="53" t="s">
        <v>1611</v>
      </c>
      <c r="I177" s="53"/>
      <c r="J177" s="53" t="s">
        <v>1422</v>
      </c>
      <c r="K177" s="52">
        <v>13124200</v>
      </c>
      <c r="L177" s="52">
        <v>1093683</v>
      </c>
      <c r="M177" s="52">
        <v>0</v>
      </c>
      <c r="N177" s="52">
        <v>13124200</v>
      </c>
      <c r="O177" s="52">
        <v>1093683</v>
      </c>
      <c r="P177" s="52">
        <v>0</v>
      </c>
      <c r="Q177" s="52">
        <v>0</v>
      </c>
      <c r="R177" s="52">
        <v>0</v>
      </c>
      <c r="S177" s="52">
        <v>0</v>
      </c>
      <c r="T177" s="52">
        <v>0</v>
      </c>
      <c r="U177" s="52">
        <v>0</v>
      </c>
      <c r="V177" s="52">
        <v>0</v>
      </c>
      <c r="W177" s="52">
        <v>0</v>
      </c>
      <c r="X177" s="52">
        <v>0</v>
      </c>
      <c r="Y177" s="52">
        <v>0</v>
      </c>
      <c r="Z177" s="49">
        <v>0</v>
      </c>
      <c r="AA177" s="50">
        <v>0</v>
      </c>
      <c r="AB177" s="51">
        <v>0</v>
      </c>
      <c r="AC177" s="52">
        <v>12030517</v>
      </c>
      <c r="AD177" s="52"/>
      <c r="AE177" s="52"/>
      <c r="AG177" s="52">
        <f t="shared" si="3"/>
        <v>0</v>
      </c>
      <c r="AH177" s="52">
        <f>MIN($AA177*12,$AE177-SUM($AG177:AG177)-1000*($AE177&gt;0))</f>
        <v>0</v>
      </c>
      <c r="AI177" s="52">
        <f>MIN($AA177*12,$AE177-SUM($AG177:AH177)-1000*($AE177&gt;0))</f>
        <v>0</v>
      </c>
      <c r="AJ177" s="52">
        <f>MIN($AA177*12,$AE177-SUM($AG177:AI177)-1000*($AE177&gt;0))</f>
        <v>0</v>
      </c>
      <c r="AK177" s="52">
        <f>MIN($AA177*12,$AE177-SUM($AG177:AJ177)-1000*($AE177&gt;0))</f>
        <v>0</v>
      </c>
      <c r="AL177" s="52">
        <f>MIN($AA177*12,$AE177-SUM($AG177:AK177)-1000*($AE177&gt;0))</f>
        <v>0</v>
      </c>
      <c r="AM177" s="52">
        <f>MIN($AA177*12,$AE177-SUM($AG177:AL177)-1000*($AE177&gt;0))</f>
        <v>0</v>
      </c>
      <c r="AN177" s="52">
        <f>MIN($AA177*12,$AE177-SUM($AG177:AM177)-1000*($AE177&gt;0))</f>
        <v>0</v>
      </c>
      <c r="AO177" s="52">
        <f>MIN($AA177*12,$AE177-SUM($AG177:AN177)-1000*($AE177&gt;0))</f>
        <v>0</v>
      </c>
    </row>
    <row r="178" spans="2:41" ht="12.75" hidden="1" customHeight="1" outlineLevel="2">
      <c r="B178" s="53" t="s">
        <v>1419</v>
      </c>
      <c r="C178" s="53" t="s">
        <v>1367</v>
      </c>
      <c r="D178" s="53" t="s">
        <v>1367</v>
      </c>
      <c r="E178" s="53" t="s">
        <v>1368</v>
      </c>
      <c r="F178" s="53" t="s">
        <v>1419</v>
      </c>
      <c r="G178" s="53" t="s">
        <v>1612</v>
      </c>
      <c r="H178" s="53" t="s">
        <v>1611</v>
      </c>
      <c r="I178" s="53"/>
      <c r="J178" s="53" t="s">
        <v>1422</v>
      </c>
      <c r="K178" s="52">
        <v>13124200</v>
      </c>
      <c r="L178" s="52">
        <v>1093683</v>
      </c>
      <c r="M178" s="52">
        <v>0</v>
      </c>
      <c r="N178" s="52">
        <v>13124200</v>
      </c>
      <c r="O178" s="52">
        <v>1093683</v>
      </c>
      <c r="P178" s="52">
        <v>0</v>
      </c>
      <c r="Q178" s="52">
        <v>0</v>
      </c>
      <c r="R178" s="52">
        <v>0</v>
      </c>
      <c r="S178" s="52">
        <v>0</v>
      </c>
      <c r="T178" s="52">
        <v>0</v>
      </c>
      <c r="U178" s="52">
        <v>0</v>
      </c>
      <c r="V178" s="52">
        <v>0</v>
      </c>
      <c r="W178" s="52">
        <v>0</v>
      </c>
      <c r="X178" s="52">
        <v>0</v>
      </c>
      <c r="Y178" s="52">
        <v>0</v>
      </c>
      <c r="Z178" s="49">
        <v>0</v>
      </c>
      <c r="AA178" s="50">
        <v>0</v>
      </c>
      <c r="AB178" s="51">
        <v>0</v>
      </c>
      <c r="AC178" s="52">
        <v>12030517</v>
      </c>
      <c r="AD178" s="52"/>
      <c r="AE178" s="52"/>
      <c r="AG178" s="52">
        <f t="shared" si="3"/>
        <v>0</v>
      </c>
      <c r="AH178" s="52">
        <f>MIN($AA178*12,$AE178-SUM($AG178:AG178)-1000*($AE178&gt;0))</f>
        <v>0</v>
      </c>
      <c r="AI178" s="52">
        <f>MIN($AA178*12,$AE178-SUM($AG178:AH178)-1000*($AE178&gt;0))</f>
        <v>0</v>
      </c>
      <c r="AJ178" s="52">
        <f>MIN($AA178*12,$AE178-SUM($AG178:AI178)-1000*($AE178&gt;0))</f>
        <v>0</v>
      </c>
      <c r="AK178" s="52">
        <f>MIN($AA178*12,$AE178-SUM($AG178:AJ178)-1000*($AE178&gt;0))</f>
        <v>0</v>
      </c>
      <c r="AL178" s="52">
        <f>MIN($AA178*12,$AE178-SUM($AG178:AK178)-1000*($AE178&gt;0))</f>
        <v>0</v>
      </c>
      <c r="AM178" s="52">
        <f>MIN($AA178*12,$AE178-SUM($AG178:AL178)-1000*($AE178&gt;0))</f>
        <v>0</v>
      </c>
      <c r="AN178" s="52">
        <f>MIN($AA178*12,$AE178-SUM($AG178:AM178)-1000*($AE178&gt;0))</f>
        <v>0</v>
      </c>
      <c r="AO178" s="52">
        <f>MIN($AA178*12,$AE178-SUM($AG178:AN178)-1000*($AE178&gt;0))</f>
        <v>0</v>
      </c>
    </row>
    <row r="179" spans="2:41" ht="12.75" hidden="1" customHeight="1" outlineLevel="2">
      <c r="B179" s="53" t="s">
        <v>1419</v>
      </c>
      <c r="C179" s="53" t="s">
        <v>1367</v>
      </c>
      <c r="D179" s="53" t="s">
        <v>1367</v>
      </c>
      <c r="E179" s="53" t="s">
        <v>1368</v>
      </c>
      <c r="F179" s="53" t="s">
        <v>1419</v>
      </c>
      <c r="G179" s="53" t="s">
        <v>1613</v>
      </c>
      <c r="H179" s="53" t="s">
        <v>1611</v>
      </c>
      <c r="I179" s="53"/>
      <c r="J179" s="53" t="s">
        <v>1422</v>
      </c>
      <c r="K179" s="52">
        <v>13124200</v>
      </c>
      <c r="L179" s="52">
        <v>1093683</v>
      </c>
      <c r="M179" s="52">
        <v>0</v>
      </c>
      <c r="N179" s="52">
        <v>13124200</v>
      </c>
      <c r="O179" s="52">
        <v>1093683</v>
      </c>
      <c r="P179" s="52">
        <v>0</v>
      </c>
      <c r="Q179" s="52">
        <v>0</v>
      </c>
      <c r="R179" s="52">
        <v>0</v>
      </c>
      <c r="S179" s="52">
        <v>0</v>
      </c>
      <c r="T179" s="52">
        <v>0</v>
      </c>
      <c r="U179" s="52">
        <v>0</v>
      </c>
      <c r="V179" s="52">
        <v>0</v>
      </c>
      <c r="W179" s="52">
        <v>0</v>
      </c>
      <c r="X179" s="52">
        <v>0</v>
      </c>
      <c r="Y179" s="52">
        <v>0</v>
      </c>
      <c r="Z179" s="49">
        <v>0</v>
      </c>
      <c r="AA179" s="50">
        <v>0</v>
      </c>
      <c r="AB179" s="51">
        <v>0</v>
      </c>
      <c r="AC179" s="52">
        <v>12030517</v>
      </c>
      <c r="AD179" s="52"/>
      <c r="AE179" s="52"/>
      <c r="AG179" s="52">
        <f t="shared" si="3"/>
        <v>0</v>
      </c>
      <c r="AH179" s="52">
        <f>MIN($AA179*12,$AE179-SUM($AG179:AG179)-1000*($AE179&gt;0))</f>
        <v>0</v>
      </c>
      <c r="AI179" s="52">
        <f>MIN($AA179*12,$AE179-SUM($AG179:AH179)-1000*($AE179&gt;0))</f>
        <v>0</v>
      </c>
      <c r="AJ179" s="52">
        <f>MIN($AA179*12,$AE179-SUM($AG179:AI179)-1000*($AE179&gt;0))</f>
        <v>0</v>
      </c>
      <c r="AK179" s="52">
        <f>MIN($AA179*12,$AE179-SUM($AG179:AJ179)-1000*($AE179&gt;0))</f>
        <v>0</v>
      </c>
      <c r="AL179" s="52">
        <f>MIN($AA179*12,$AE179-SUM($AG179:AK179)-1000*($AE179&gt;0))</f>
        <v>0</v>
      </c>
      <c r="AM179" s="52">
        <f>MIN($AA179*12,$AE179-SUM($AG179:AL179)-1000*($AE179&gt;0))</f>
        <v>0</v>
      </c>
      <c r="AN179" s="52">
        <f>MIN($AA179*12,$AE179-SUM($AG179:AM179)-1000*($AE179&gt;0))</f>
        <v>0</v>
      </c>
      <c r="AO179" s="52">
        <f>MIN($AA179*12,$AE179-SUM($AG179:AN179)-1000*($AE179&gt;0))</f>
        <v>0</v>
      </c>
    </row>
    <row r="180" spans="2:41" ht="12.75" hidden="1" customHeight="1" outlineLevel="2">
      <c r="B180" s="53" t="s">
        <v>1419</v>
      </c>
      <c r="C180" s="53" t="s">
        <v>1367</v>
      </c>
      <c r="D180" s="53" t="s">
        <v>1367</v>
      </c>
      <c r="E180" s="53" t="s">
        <v>1368</v>
      </c>
      <c r="F180" s="53" t="s">
        <v>1419</v>
      </c>
      <c r="G180" s="53" t="s">
        <v>1614</v>
      </c>
      <c r="H180" s="53" t="s">
        <v>1611</v>
      </c>
      <c r="I180" s="53"/>
      <c r="J180" s="53" t="s">
        <v>1422</v>
      </c>
      <c r="K180" s="52">
        <v>13124200</v>
      </c>
      <c r="L180" s="52">
        <v>1093683</v>
      </c>
      <c r="M180" s="52">
        <v>0</v>
      </c>
      <c r="N180" s="52">
        <v>13124200</v>
      </c>
      <c r="O180" s="52">
        <v>1093683</v>
      </c>
      <c r="P180" s="52">
        <v>0</v>
      </c>
      <c r="Q180" s="52">
        <v>0</v>
      </c>
      <c r="R180" s="52">
        <v>0</v>
      </c>
      <c r="S180" s="52">
        <v>0</v>
      </c>
      <c r="T180" s="52">
        <v>0</v>
      </c>
      <c r="U180" s="52">
        <v>0</v>
      </c>
      <c r="V180" s="52">
        <v>0</v>
      </c>
      <c r="W180" s="52">
        <v>0</v>
      </c>
      <c r="X180" s="52">
        <v>0</v>
      </c>
      <c r="Y180" s="52">
        <v>0</v>
      </c>
      <c r="Z180" s="49">
        <v>0</v>
      </c>
      <c r="AA180" s="50">
        <v>0</v>
      </c>
      <c r="AB180" s="51">
        <v>0</v>
      </c>
      <c r="AC180" s="52">
        <v>12030517</v>
      </c>
      <c r="AD180" s="52"/>
      <c r="AE180" s="52"/>
      <c r="AG180" s="52">
        <f t="shared" si="3"/>
        <v>0</v>
      </c>
      <c r="AH180" s="52">
        <f>MIN($AA180*12,$AE180-SUM($AG180:AG180)-1000*($AE180&gt;0))</f>
        <v>0</v>
      </c>
      <c r="AI180" s="52">
        <f>MIN($AA180*12,$AE180-SUM($AG180:AH180)-1000*($AE180&gt;0))</f>
        <v>0</v>
      </c>
      <c r="AJ180" s="52">
        <f>MIN($AA180*12,$AE180-SUM($AG180:AI180)-1000*($AE180&gt;0))</f>
        <v>0</v>
      </c>
      <c r="AK180" s="52">
        <f>MIN($AA180*12,$AE180-SUM($AG180:AJ180)-1000*($AE180&gt;0))</f>
        <v>0</v>
      </c>
      <c r="AL180" s="52">
        <f>MIN($AA180*12,$AE180-SUM($AG180:AK180)-1000*($AE180&gt;0))</f>
        <v>0</v>
      </c>
      <c r="AM180" s="52">
        <f>MIN($AA180*12,$AE180-SUM($AG180:AL180)-1000*($AE180&gt;0))</f>
        <v>0</v>
      </c>
      <c r="AN180" s="52">
        <f>MIN($AA180*12,$AE180-SUM($AG180:AM180)-1000*($AE180&gt;0))</f>
        <v>0</v>
      </c>
      <c r="AO180" s="52">
        <f>MIN($AA180*12,$AE180-SUM($AG180:AN180)-1000*($AE180&gt;0))</f>
        <v>0</v>
      </c>
    </row>
    <row r="181" spans="2:41" ht="12.75" hidden="1" customHeight="1" outlineLevel="2">
      <c r="B181" s="53" t="s">
        <v>1419</v>
      </c>
      <c r="C181" s="53" t="s">
        <v>1367</v>
      </c>
      <c r="D181" s="53" t="s">
        <v>1367</v>
      </c>
      <c r="E181" s="53" t="s">
        <v>1368</v>
      </c>
      <c r="F181" s="53" t="s">
        <v>1419</v>
      </c>
      <c r="G181" s="53" t="s">
        <v>1615</v>
      </c>
      <c r="H181" s="53" t="s">
        <v>1611</v>
      </c>
      <c r="I181" s="53"/>
      <c r="J181" s="53" t="s">
        <v>1422</v>
      </c>
      <c r="K181" s="52">
        <v>13124200</v>
      </c>
      <c r="L181" s="52">
        <v>1093683</v>
      </c>
      <c r="M181" s="52">
        <v>0</v>
      </c>
      <c r="N181" s="52">
        <v>13124200</v>
      </c>
      <c r="O181" s="52">
        <v>1093683</v>
      </c>
      <c r="P181" s="52">
        <v>0</v>
      </c>
      <c r="Q181" s="52">
        <v>0</v>
      </c>
      <c r="R181" s="52">
        <v>0</v>
      </c>
      <c r="S181" s="52">
        <v>0</v>
      </c>
      <c r="T181" s="52">
        <v>0</v>
      </c>
      <c r="U181" s="52">
        <v>0</v>
      </c>
      <c r="V181" s="52">
        <v>0</v>
      </c>
      <c r="W181" s="52">
        <v>0</v>
      </c>
      <c r="X181" s="52">
        <v>0</v>
      </c>
      <c r="Y181" s="52">
        <v>0</v>
      </c>
      <c r="Z181" s="49">
        <v>0</v>
      </c>
      <c r="AA181" s="50">
        <v>0</v>
      </c>
      <c r="AB181" s="51">
        <v>0</v>
      </c>
      <c r="AC181" s="52">
        <v>12030517</v>
      </c>
      <c r="AD181" s="52"/>
      <c r="AE181" s="52"/>
      <c r="AG181" s="52">
        <f t="shared" si="3"/>
        <v>0</v>
      </c>
      <c r="AH181" s="52">
        <f>MIN($AA181*12,$AE181-SUM($AG181:AG181)-1000*($AE181&gt;0))</f>
        <v>0</v>
      </c>
      <c r="AI181" s="52">
        <f>MIN($AA181*12,$AE181-SUM($AG181:AH181)-1000*($AE181&gt;0))</f>
        <v>0</v>
      </c>
      <c r="AJ181" s="52">
        <f>MIN($AA181*12,$AE181-SUM($AG181:AI181)-1000*($AE181&gt;0))</f>
        <v>0</v>
      </c>
      <c r="AK181" s="52">
        <f>MIN($AA181*12,$AE181-SUM($AG181:AJ181)-1000*($AE181&gt;0))</f>
        <v>0</v>
      </c>
      <c r="AL181" s="52">
        <f>MIN($AA181*12,$AE181-SUM($AG181:AK181)-1000*($AE181&gt;0))</f>
        <v>0</v>
      </c>
      <c r="AM181" s="52">
        <f>MIN($AA181*12,$AE181-SUM($AG181:AL181)-1000*($AE181&gt;0))</f>
        <v>0</v>
      </c>
      <c r="AN181" s="52">
        <f>MIN($AA181*12,$AE181-SUM($AG181:AM181)-1000*($AE181&gt;0))</f>
        <v>0</v>
      </c>
      <c r="AO181" s="52">
        <f>MIN($AA181*12,$AE181-SUM($AG181:AN181)-1000*($AE181&gt;0))</f>
        <v>0</v>
      </c>
    </row>
    <row r="182" spans="2:41" ht="12.75" hidden="1" customHeight="1" outlineLevel="2">
      <c r="B182" s="53" t="s">
        <v>1419</v>
      </c>
      <c r="C182" s="53" t="s">
        <v>1367</v>
      </c>
      <c r="D182" s="53" t="s">
        <v>1367</v>
      </c>
      <c r="E182" s="53" t="s">
        <v>1368</v>
      </c>
      <c r="F182" s="53" t="s">
        <v>1419</v>
      </c>
      <c r="G182" s="53" t="s">
        <v>1616</v>
      </c>
      <c r="H182" s="53" t="s">
        <v>1611</v>
      </c>
      <c r="I182" s="53"/>
      <c r="J182" s="53" t="s">
        <v>1422</v>
      </c>
      <c r="K182" s="52">
        <v>13124200</v>
      </c>
      <c r="L182" s="52">
        <v>1093683</v>
      </c>
      <c r="M182" s="52">
        <v>0</v>
      </c>
      <c r="N182" s="52">
        <v>13124200</v>
      </c>
      <c r="O182" s="52">
        <v>1093683</v>
      </c>
      <c r="P182" s="52">
        <v>0</v>
      </c>
      <c r="Q182" s="52">
        <v>0</v>
      </c>
      <c r="R182" s="52">
        <v>0</v>
      </c>
      <c r="S182" s="52">
        <v>0</v>
      </c>
      <c r="T182" s="52">
        <v>0</v>
      </c>
      <c r="U182" s="52">
        <v>0</v>
      </c>
      <c r="V182" s="52">
        <v>0</v>
      </c>
      <c r="W182" s="52">
        <v>0</v>
      </c>
      <c r="X182" s="52">
        <v>0</v>
      </c>
      <c r="Y182" s="52">
        <v>0</v>
      </c>
      <c r="Z182" s="49">
        <v>0</v>
      </c>
      <c r="AA182" s="50">
        <v>0</v>
      </c>
      <c r="AB182" s="51">
        <v>0</v>
      </c>
      <c r="AC182" s="52">
        <v>12030517</v>
      </c>
      <c r="AD182" s="52"/>
      <c r="AE182" s="52"/>
      <c r="AG182" s="52">
        <f t="shared" si="3"/>
        <v>0</v>
      </c>
      <c r="AH182" s="52">
        <f>MIN($AA182*12,$AE182-SUM($AG182:AG182)-1000*($AE182&gt;0))</f>
        <v>0</v>
      </c>
      <c r="AI182" s="52">
        <f>MIN($AA182*12,$AE182-SUM($AG182:AH182)-1000*($AE182&gt;0))</f>
        <v>0</v>
      </c>
      <c r="AJ182" s="52">
        <f>MIN($AA182*12,$AE182-SUM($AG182:AI182)-1000*($AE182&gt;0))</f>
        <v>0</v>
      </c>
      <c r="AK182" s="52">
        <f>MIN($AA182*12,$AE182-SUM($AG182:AJ182)-1000*($AE182&gt;0))</f>
        <v>0</v>
      </c>
      <c r="AL182" s="52">
        <f>MIN($AA182*12,$AE182-SUM($AG182:AK182)-1000*($AE182&gt;0))</f>
        <v>0</v>
      </c>
      <c r="AM182" s="52">
        <f>MIN($AA182*12,$AE182-SUM($AG182:AL182)-1000*($AE182&gt;0))</f>
        <v>0</v>
      </c>
      <c r="AN182" s="52">
        <f>MIN($AA182*12,$AE182-SUM($AG182:AM182)-1000*($AE182&gt;0))</f>
        <v>0</v>
      </c>
      <c r="AO182" s="52">
        <f>MIN($AA182*12,$AE182-SUM($AG182:AN182)-1000*($AE182&gt;0))</f>
        <v>0</v>
      </c>
    </row>
    <row r="183" spans="2:41" ht="12.75" hidden="1" customHeight="1" outlineLevel="2">
      <c r="B183" s="53" t="s">
        <v>1419</v>
      </c>
      <c r="C183" s="53" t="s">
        <v>1367</v>
      </c>
      <c r="D183" s="53" t="s">
        <v>1367</v>
      </c>
      <c r="E183" s="53" t="s">
        <v>1368</v>
      </c>
      <c r="F183" s="53" t="s">
        <v>1419</v>
      </c>
      <c r="G183" s="53" t="s">
        <v>1617</v>
      </c>
      <c r="H183" s="53" t="s">
        <v>1611</v>
      </c>
      <c r="I183" s="53"/>
      <c r="J183" s="53" t="s">
        <v>1422</v>
      </c>
      <c r="K183" s="52">
        <v>13124200</v>
      </c>
      <c r="L183" s="52">
        <v>1093683</v>
      </c>
      <c r="M183" s="52">
        <v>0</v>
      </c>
      <c r="N183" s="52">
        <v>13124200</v>
      </c>
      <c r="O183" s="52">
        <v>1093683</v>
      </c>
      <c r="P183" s="52">
        <v>0</v>
      </c>
      <c r="Q183" s="52">
        <v>0</v>
      </c>
      <c r="R183" s="52">
        <v>0</v>
      </c>
      <c r="S183" s="52">
        <v>0</v>
      </c>
      <c r="T183" s="52">
        <v>0</v>
      </c>
      <c r="U183" s="52">
        <v>0</v>
      </c>
      <c r="V183" s="52">
        <v>0</v>
      </c>
      <c r="W183" s="52">
        <v>0</v>
      </c>
      <c r="X183" s="52">
        <v>0</v>
      </c>
      <c r="Y183" s="52">
        <v>0</v>
      </c>
      <c r="Z183" s="49">
        <v>0</v>
      </c>
      <c r="AA183" s="50">
        <v>0</v>
      </c>
      <c r="AB183" s="51">
        <v>0</v>
      </c>
      <c r="AC183" s="52">
        <v>12030517</v>
      </c>
      <c r="AD183" s="52"/>
      <c r="AE183" s="52"/>
      <c r="AG183" s="52">
        <f t="shared" si="3"/>
        <v>0</v>
      </c>
      <c r="AH183" s="52">
        <f>MIN($AA183*12,$AE183-SUM($AG183:AG183)-1000*($AE183&gt;0))</f>
        <v>0</v>
      </c>
      <c r="AI183" s="52">
        <f>MIN($AA183*12,$AE183-SUM($AG183:AH183)-1000*($AE183&gt;0))</f>
        <v>0</v>
      </c>
      <c r="AJ183" s="52">
        <f>MIN($AA183*12,$AE183-SUM($AG183:AI183)-1000*($AE183&gt;0))</f>
        <v>0</v>
      </c>
      <c r="AK183" s="52">
        <f>MIN($AA183*12,$AE183-SUM($AG183:AJ183)-1000*($AE183&gt;0))</f>
        <v>0</v>
      </c>
      <c r="AL183" s="52">
        <f>MIN($AA183*12,$AE183-SUM($AG183:AK183)-1000*($AE183&gt;0))</f>
        <v>0</v>
      </c>
      <c r="AM183" s="52">
        <f>MIN($AA183*12,$AE183-SUM($AG183:AL183)-1000*($AE183&gt;0))</f>
        <v>0</v>
      </c>
      <c r="AN183" s="52">
        <f>MIN($AA183*12,$AE183-SUM($AG183:AM183)-1000*($AE183&gt;0))</f>
        <v>0</v>
      </c>
      <c r="AO183" s="52">
        <f>MIN($AA183*12,$AE183-SUM($AG183:AN183)-1000*($AE183&gt;0))</f>
        <v>0</v>
      </c>
    </row>
    <row r="184" spans="2:41" ht="12.75" hidden="1" customHeight="1" outlineLevel="2">
      <c r="B184" s="53" t="s">
        <v>1419</v>
      </c>
      <c r="C184" s="53" t="s">
        <v>1367</v>
      </c>
      <c r="D184" s="53" t="s">
        <v>1367</v>
      </c>
      <c r="E184" s="53" t="s">
        <v>1368</v>
      </c>
      <c r="F184" s="53" t="s">
        <v>1419</v>
      </c>
      <c r="G184" s="53" t="s">
        <v>1618</v>
      </c>
      <c r="H184" s="53" t="s">
        <v>1611</v>
      </c>
      <c r="I184" s="53"/>
      <c r="J184" s="53" t="s">
        <v>1422</v>
      </c>
      <c r="K184" s="52">
        <v>13124200</v>
      </c>
      <c r="L184" s="52">
        <v>1093683</v>
      </c>
      <c r="M184" s="52">
        <v>0</v>
      </c>
      <c r="N184" s="52">
        <v>13124200</v>
      </c>
      <c r="O184" s="52">
        <v>1093683</v>
      </c>
      <c r="P184" s="52">
        <v>0</v>
      </c>
      <c r="Q184" s="52">
        <v>0</v>
      </c>
      <c r="R184" s="52">
        <v>0</v>
      </c>
      <c r="S184" s="52">
        <v>0</v>
      </c>
      <c r="T184" s="52">
        <v>0</v>
      </c>
      <c r="U184" s="52">
        <v>0</v>
      </c>
      <c r="V184" s="52">
        <v>0</v>
      </c>
      <c r="W184" s="52">
        <v>0</v>
      </c>
      <c r="X184" s="52">
        <v>0</v>
      </c>
      <c r="Y184" s="52">
        <v>0</v>
      </c>
      <c r="Z184" s="49">
        <v>0</v>
      </c>
      <c r="AA184" s="50">
        <v>0</v>
      </c>
      <c r="AB184" s="51">
        <v>0</v>
      </c>
      <c r="AC184" s="52">
        <v>12030517</v>
      </c>
      <c r="AD184" s="52"/>
      <c r="AE184" s="52"/>
      <c r="AG184" s="52">
        <f t="shared" si="3"/>
        <v>0</v>
      </c>
      <c r="AH184" s="52">
        <f>MIN($AA184*12,$AE184-SUM($AG184:AG184)-1000*($AE184&gt;0))</f>
        <v>0</v>
      </c>
      <c r="AI184" s="52">
        <f>MIN($AA184*12,$AE184-SUM($AG184:AH184)-1000*($AE184&gt;0))</f>
        <v>0</v>
      </c>
      <c r="AJ184" s="52">
        <f>MIN($AA184*12,$AE184-SUM($AG184:AI184)-1000*($AE184&gt;0))</f>
        <v>0</v>
      </c>
      <c r="AK184" s="52">
        <f>MIN($AA184*12,$AE184-SUM($AG184:AJ184)-1000*($AE184&gt;0))</f>
        <v>0</v>
      </c>
      <c r="AL184" s="52">
        <f>MIN($AA184*12,$AE184-SUM($AG184:AK184)-1000*($AE184&gt;0))</f>
        <v>0</v>
      </c>
      <c r="AM184" s="52">
        <f>MIN($AA184*12,$AE184-SUM($AG184:AL184)-1000*($AE184&gt;0))</f>
        <v>0</v>
      </c>
      <c r="AN184" s="52">
        <f>MIN($AA184*12,$AE184-SUM($AG184:AM184)-1000*($AE184&gt;0))</f>
        <v>0</v>
      </c>
      <c r="AO184" s="52">
        <f>MIN($AA184*12,$AE184-SUM($AG184:AN184)-1000*($AE184&gt;0))</f>
        <v>0</v>
      </c>
    </row>
    <row r="185" spans="2:41" ht="12.75" hidden="1" customHeight="1" outlineLevel="2">
      <c r="B185" s="53" t="s">
        <v>1419</v>
      </c>
      <c r="C185" s="53" t="s">
        <v>1367</v>
      </c>
      <c r="D185" s="53" t="s">
        <v>1367</v>
      </c>
      <c r="E185" s="53" t="s">
        <v>1368</v>
      </c>
      <c r="F185" s="53" t="s">
        <v>1419</v>
      </c>
      <c r="G185" s="53" t="s">
        <v>1619</v>
      </c>
      <c r="H185" s="53" t="s">
        <v>1611</v>
      </c>
      <c r="I185" s="53"/>
      <c r="J185" s="53" t="s">
        <v>1422</v>
      </c>
      <c r="K185" s="52">
        <v>13124200</v>
      </c>
      <c r="L185" s="52">
        <v>1093683</v>
      </c>
      <c r="M185" s="52">
        <v>0</v>
      </c>
      <c r="N185" s="52">
        <v>13124200</v>
      </c>
      <c r="O185" s="52">
        <v>1093683</v>
      </c>
      <c r="P185" s="52">
        <v>0</v>
      </c>
      <c r="Q185" s="52">
        <v>0</v>
      </c>
      <c r="R185" s="52">
        <v>0</v>
      </c>
      <c r="S185" s="52">
        <v>0</v>
      </c>
      <c r="T185" s="52">
        <v>0</v>
      </c>
      <c r="U185" s="52">
        <v>0</v>
      </c>
      <c r="V185" s="52">
        <v>0</v>
      </c>
      <c r="W185" s="52">
        <v>0</v>
      </c>
      <c r="X185" s="52">
        <v>0</v>
      </c>
      <c r="Y185" s="52">
        <v>0</v>
      </c>
      <c r="Z185" s="49">
        <v>0</v>
      </c>
      <c r="AA185" s="50">
        <v>0</v>
      </c>
      <c r="AB185" s="51">
        <v>0</v>
      </c>
      <c r="AC185" s="52">
        <v>12030517</v>
      </c>
      <c r="AD185" s="52"/>
      <c r="AE185" s="52"/>
      <c r="AG185" s="52">
        <f t="shared" si="3"/>
        <v>0</v>
      </c>
      <c r="AH185" s="52">
        <f>MIN($AA185*12,$AE185-SUM($AG185:AG185)-1000*($AE185&gt;0))</f>
        <v>0</v>
      </c>
      <c r="AI185" s="52">
        <f>MIN($AA185*12,$AE185-SUM($AG185:AH185)-1000*($AE185&gt;0))</f>
        <v>0</v>
      </c>
      <c r="AJ185" s="52">
        <f>MIN($AA185*12,$AE185-SUM($AG185:AI185)-1000*($AE185&gt;0))</f>
        <v>0</v>
      </c>
      <c r="AK185" s="52">
        <f>MIN($AA185*12,$AE185-SUM($AG185:AJ185)-1000*($AE185&gt;0))</f>
        <v>0</v>
      </c>
      <c r="AL185" s="52">
        <f>MIN($AA185*12,$AE185-SUM($AG185:AK185)-1000*($AE185&gt;0))</f>
        <v>0</v>
      </c>
      <c r="AM185" s="52">
        <f>MIN($AA185*12,$AE185-SUM($AG185:AL185)-1000*($AE185&gt;0))</f>
        <v>0</v>
      </c>
      <c r="AN185" s="52">
        <f>MIN($AA185*12,$AE185-SUM($AG185:AM185)-1000*($AE185&gt;0))</f>
        <v>0</v>
      </c>
      <c r="AO185" s="52">
        <f>MIN($AA185*12,$AE185-SUM($AG185:AN185)-1000*($AE185&gt;0))</f>
        <v>0</v>
      </c>
    </row>
    <row r="186" spans="2:41" ht="12.75" hidden="1" customHeight="1" outlineLevel="2">
      <c r="B186" s="53" t="s">
        <v>1419</v>
      </c>
      <c r="C186" s="53" t="s">
        <v>1367</v>
      </c>
      <c r="D186" s="53" t="s">
        <v>1367</v>
      </c>
      <c r="E186" s="53" t="s">
        <v>1368</v>
      </c>
      <c r="F186" s="53" t="s">
        <v>1419</v>
      </c>
      <c r="G186" s="53" t="s">
        <v>1620</v>
      </c>
      <c r="H186" s="53" t="s">
        <v>1611</v>
      </c>
      <c r="I186" s="53"/>
      <c r="J186" s="53" t="s">
        <v>1422</v>
      </c>
      <c r="K186" s="52">
        <v>13124200</v>
      </c>
      <c r="L186" s="52">
        <v>1093683</v>
      </c>
      <c r="M186" s="52">
        <v>0</v>
      </c>
      <c r="N186" s="52">
        <v>13124200</v>
      </c>
      <c r="O186" s="52">
        <v>1093683</v>
      </c>
      <c r="P186" s="52">
        <v>0</v>
      </c>
      <c r="Q186" s="52">
        <v>0</v>
      </c>
      <c r="R186" s="52">
        <v>0</v>
      </c>
      <c r="S186" s="52">
        <v>0</v>
      </c>
      <c r="T186" s="52">
        <v>0</v>
      </c>
      <c r="U186" s="52">
        <v>0</v>
      </c>
      <c r="V186" s="52">
        <v>0</v>
      </c>
      <c r="W186" s="52">
        <v>0</v>
      </c>
      <c r="X186" s="52">
        <v>0</v>
      </c>
      <c r="Y186" s="52">
        <v>0</v>
      </c>
      <c r="Z186" s="49">
        <v>0</v>
      </c>
      <c r="AA186" s="50">
        <v>0</v>
      </c>
      <c r="AB186" s="51">
        <v>0</v>
      </c>
      <c r="AC186" s="52">
        <v>12030517</v>
      </c>
      <c r="AD186" s="52"/>
      <c r="AE186" s="52"/>
      <c r="AG186" s="52">
        <f t="shared" si="3"/>
        <v>0</v>
      </c>
      <c r="AH186" s="52">
        <f>MIN($AA186*12,$AE186-SUM($AG186:AG186)-1000*($AE186&gt;0))</f>
        <v>0</v>
      </c>
      <c r="AI186" s="52">
        <f>MIN($AA186*12,$AE186-SUM($AG186:AH186)-1000*($AE186&gt;0))</f>
        <v>0</v>
      </c>
      <c r="AJ186" s="52">
        <f>MIN($AA186*12,$AE186-SUM($AG186:AI186)-1000*($AE186&gt;0))</f>
        <v>0</v>
      </c>
      <c r="AK186" s="52">
        <f>MIN($AA186*12,$AE186-SUM($AG186:AJ186)-1000*($AE186&gt;0))</f>
        <v>0</v>
      </c>
      <c r="AL186" s="52">
        <f>MIN($AA186*12,$AE186-SUM($AG186:AK186)-1000*($AE186&gt;0))</f>
        <v>0</v>
      </c>
      <c r="AM186" s="52">
        <f>MIN($AA186*12,$AE186-SUM($AG186:AL186)-1000*($AE186&gt;0))</f>
        <v>0</v>
      </c>
      <c r="AN186" s="52">
        <f>MIN($AA186*12,$AE186-SUM($AG186:AM186)-1000*($AE186&gt;0))</f>
        <v>0</v>
      </c>
      <c r="AO186" s="52">
        <f>MIN($AA186*12,$AE186-SUM($AG186:AN186)-1000*($AE186&gt;0))</f>
        <v>0</v>
      </c>
    </row>
    <row r="187" spans="2:41" ht="12.75" hidden="1" customHeight="1" outlineLevel="2">
      <c r="B187" s="53" t="s">
        <v>1419</v>
      </c>
      <c r="C187" s="53" t="s">
        <v>1367</v>
      </c>
      <c r="D187" s="53" t="s">
        <v>1367</v>
      </c>
      <c r="E187" s="53" t="s">
        <v>1368</v>
      </c>
      <c r="F187" s="53" t="s">
        <v>1419</v>
      </c>
      <c r="G187" s="53" t="s">
        <v>1621</v>
      </c>
      <c r="H187" s="53" t="s">
        <v>1622</v>
      </c>
      <c r="I187" s="53"/>
      <c r="J187" s="53" t="s">
        <v>1422</v>
      </c>
      <c r="K187" s="52">
        <v>13941202.100299999</v>
      </c>
      <c r="L187" s="52">
        <v>1161767</v>
      </c>
      <c r="M187" s="52">
        <v>0</v>
      </c>
      <c r="N187" s="52">
        <v>13941202.100299999</v>
      </c>
      <c r="O187" s="52">
        <v>1161767</v>
      </c>
      <c r="P187" s="52">
        <v>0</v>
      </c>
      <c r="Q187" s="52">
        <v>0</v>
      </c>
      <c r="R187" s="52">
        <v>0</v>
      </c>
      <c r="S187" s="52">
        <v>0</v>
      </c>
      <c r="T187" s="52">
        <v>0</v>
      </c>
      <c r="U187" s="52">
        <v>0</v>
      </c>
      <c r="V187" s="52">
        <v>0</v>
      </c>
      <c r="W187" s="52">
        <v>0</v>
      </c>
      <c r="X187" s="52">
        <v>0</v>
      </c>
      <c r="Y187" s="52">
        <v>0</v>
      </c>
      <c r="Z187" s="49">
        <v>0</v>
      </c>
      <c r="AA187" s="50">
        <v>0</v>
      </c>
      <c r="AB187" s="51">
        <v>0</v>
      </c>
      <c r="AC187" s="52">
        <v>12779435</v>
      </c>
      <c r="AD187" s="52"/>
      <c r="AE187" s="52"/>
      <c r="AG187" s="52">
        <f t="shared" si="3"/>
        <v>0</v>
      </c>
      <c r="AH187" s="52">
        <f>MIN($AA187*12,$AE187-SUM($AG187:AG187)-1000*($AE187&gt;0))</f>
        <v>0</v>
      </c>
      <c r="AI187" s="52">
        <f>MIN($AA187*12,$AE187-SUM($AG187:AH187)-1000*($AE187&gt;0))</f>
        <v>0</v>
      </c>
      <c r="AJ187" s="52">
        <f>MIN($AA187*12,$AE187-SUM($AG187:AI187)-1000*($AE187&gt;0))</f>
        <v>0</v>
      </c>
      <c r="AK187" s="52">
        <f>MIN($AA187*12,$AE187-SUM($AG187:AJ187)-1000*($AE187&gt;0))</f>
        <v>0</v>
      </c>
      <c r="AL187" s="52">
        <f>MIN($AA187*12,$AE187-SUM($AG187:AK187)-1000*($AE187&gt;0))</f>
        <v>0</v>
      </c>
      <c r="AM187" s="52">
        <f>MIN($AA187*12,$AE187-SUM($AG187:AL187)-1000*($AE187&gt;0))</f>
        <v>0</v>
      </c>
      <c r="AN187" s="52">
        <f>MIN($AA187*12,$AE187-SUM($AG187:AM187)-1000*($AE187&gt;0))</f>
        <v>0</v>
      </c>
      <c r="AO187" s="52">
        <f>MIN($AA187*12,$AE187-SUM($AG187:AN187)-1000*($AE187&gt;0))</f>
        <v>0</v>
      </c>
    </row>
    <row r="188" spans="2:41" ht="12.75" hidden="1" customHeight="1" outlineLevel="2">
      <c r="B188" s="53" t="s">
        <v>1419</v>
      </c>
      <c r="C188" s="53" t="s">
        <v>1367</v>
      </c>
      <c r="D188" s="53" t="s">
        <v>1367</v>
      </c>
      <c r="E188" s="53" t="s">
        <v>1368</v>
      </c>
      <c r="F188" s="53" t="s">
        <v>1419</v>
      </c>
      <c r="G188" s="53" t="s">
        <v>1623</v>
      </c>
      <c r="H188" s="53" t="s">
        <v>1622</v>
      </c>
      <c r="I188" s="53"/>
      <c r="J188" s="53" t="s">
        <v>1422</v>
      </c>
      <c r="K188" s="52">
        <v>13941202.100299999</v>
      </c>
      <c r="L188" s="52">
        <v>1161767</v>
      </c>
      <c r="M188" s="52">
        <v>0</v>
      </c>
      <c r="N188" s="52">
        <v>13941202.100299999</v>
      </c>
      <c r="O188" s="52">
        <v>1161767</v>
      </c>
      <c r="P188" s="52">
        <v>0</v>
      </c>
      <c r="Q188" s="52">
        <v>0</v>
      </c>
      <c r="R188" s="52">
        <v>0</v>
      </c>
      <c r="S188" s="52">
        <v>0</v>
      </c>
      <c r="T188" s="52">
        <v>0</v>
      </c>
      <c r="U188" s="52">
        <v>0</v>
      </c>
      <c r="V188" s="52">
        <v>0</v>
      </c>
      <c r="W188" s="52">
        <v>0</v>
      </c>
      <c r="X188" s="52">
        <v>0</v>
      </c>
      <c r="Y188" s="52">
        <v>0</v>
      </c>
      <c r="Z188" s="49">
        <v>0</v>
      </c>
      <c r="AA188" s="50">
        <v>0</v>
      </c>
      <c r="AB188" s="51">
        <v>0</v>
      </c>
      <c r="AC188" s="52">
        <v>12779435</v>
      </c>
      <c r="AD188" s="52"/>
      <c r="AE188" s="52"/>
      <c r="AG188" s="52">
        <f t="shared" si="3"/>
        <v>0</v>
      </c>
      <c r="AH188" s="52">
        <f>MIN($AA188*12,$AE188-SUM($AG188:AG188)-1000*($AE188&gt;0))</f>
        <v>0</v>
      </c>
      <c r="AI188" s="52">
        <f>MIN($AA188*12,$AE188-SUM($AG188:AH188)-1000*($AE188&gt;0))</f>
        <v>0</v>
      </c>
      <c r="AJ188" s="52">
        <f>MIN($AA188*12,$AE188-SUM($AG188:AI188)-1000*($AE188&gt;0))</f>
        <v>0</v>
      </c>
      <c r="AK188" s="52">
        <f>MIN($AA188*12,$AE188-SUM($AG188:AJ188)-1000*($AE188&gt;0))</f>
        <v>0</v>
      </c>
      <c r="AL188" s="52">
        <f>MIN($AA188*12,$AE188-SUM($AG188:AK188)-1000*($AE188&gt;0))</f>
        <v>0</v>
      </c>
      <c r="AM188" s="52">
        <f>MIN($AA188*12,$AE188-SUM($AG188:AL188)-1000*($AE188&gt;0))</f>
        <v>0</v>
      </c>
      <c r="AN188" s="52">
        <f>MIN($AA188*12,$AE188-SUM($AG188:AM188)-1000*($AE188&gt;0))</f>
        <v>0</v>
      </c>
      <c r="AO188" s="52">
        <f>MIN($AA188*12,$AE188-SUM($AG188:AN188)-1000*($AE188&gt;0))</f>
        <v>0</v>
      </c>
    </row>
    <row r="189" spans="2:41" ht="12.75" hidden="1" customHeight="1" outlineLevel="2">
      <c r="B189" s="53" t="s">
        <v>1419</v>
      </c>
      <c r="C189" s="53" t="s">
        <v>1367</v>
      </c>
      <c r="D189" s="53" t="s">
        <v>1367</v>
      </c>
      <c r="E189" s="53" t="s">
        <v>1368</v>
      </c>
      <c r="F189" s="53" t="s">
        <v>1419</v>
      </c>
      <c r="G189" s="53" t="s">
        <v>1624</v>
      </c>
      <c r="H189" s="53" t="s">
        <v>1622</v>
      </c>
      <c r="I189" s="53"/>
      <c r="J189" s="53" t="s">
        <v>1422</v>
      </c>
      <c r="K189" s="52">
        <v>13941202.100299999</v>
      </c>
      <c r="L189" s="52">
        <v>1161767</v>
      </c>
      <c r="M189" s="52">
        <v>0</v>
      </c>
      <c r="N189" s="52">
        <v>13941202.100299999</v>
      </c>
      <c r="O189" s="52">
        <v>1161767</v>
      </c>
      <c r="P189" s="52">
        <v>0</v>
      </c>
      <c r="Q189" s="52">
        <v>0</v>
      </c>
      <c r="R189" s="52">
        <v>0</v>
      </c>
      <c r="S189" s="52">
        <v>0</v>
      </c>
      <c r="T189" s="52">
        <v>0</v>
      </c>
      <c r="U189" s="52">
        <v>0</v>
      </c>
      <c r="V189" s="52">
        <v>0</v>
      </c>
      <c r="W189" s="52">
        <v>0</v>
      </c>
      <c r="X189" s="52">
        <v>0</v>
      </c>
      <c r="Y189" s="52">
        <v>0</v>
      </c>
      <c r="Z189" s="49">
        <v>0</v>
      </c>
      <c r="AA189" s="50">
        <v>0</v>
      </c>
      <c r="AB189" s="51">
        <v>0</v>
      </c>
      <c r="AC189" s="52">
        <v>12779435</v>
      </c>
      <c r="AD189" s="52"/>
      <c r="AE189" s="52"/>
      <c r="AG189" s="52">
        <f t="shared" si="3"/>
        <v>0</v>
      </c>
      <c r="AH189" s="52">
        <f>MIN($AA189*12,$AE189-SUM($AG189:AG189)-1000*($AE189&gt;0))</f>
        <v>0</v>
      </c>
      <c r="AI189" s="52">
        <f>MIN($AA189*12,$AE189-SUM($AG189:AH189)-1000*($AE189&gt;0))</f>
        <v>0</v>
      </c>
      <c r="AJ189" s="52">
        <f>MIN($AA189*12,$AE189-SUM($AG189:AI189)-1000*($AE189&gt;0))</f>
        <v>0</v>
      </c>
      <c r="AK189" s="52">
        <f>MIN($AA189*12,$AE189-SUM($AG189:AJ189)-1000*($AE189&gt;0))</f>
        <v>0</v>
      </c>
      <c r="AL189" s="52">
        <f>MIN($AA189*12,$AE189-SUM($AG189:AK189)-1000*($AE189&gt;0))</f>
        <v>0</v>
      </c>
      <c r="AM189" s="52">
        <f>MIN($AA189*12,$AE189-SUM($AG189:AL189)-1000*($AE189&gt;0))</f>
        <v>0</v>
      </c>
      <c r="AN189" s="52">
        <f>MIN($AA189*12,$AE189-SUM($AG189:AM189)-1000*($AE189&gt;0))</f>
        <v>0</v>
      </c>
      <c r="AO189" s="52">
        <f>MIN($AA189*12,$AE189-SUM($AG189:AN189)-1000*($AE189&gt;0))</f>
        <v>0</v>
      </c>
    </row>
    <row r="190" spans="2:41" ht="12.75" hidden="1" customHeight="1" outlineLevel="2">
      <c r="B190" s="53" t="s">
        <v>1419</v>
      </c>
      <c r="C190" s="53" t="s">
        <v>1367</v>
      </c>
      <c r="D190" s="53" t="s">
        <v>1367</v>
      </c>
      <c r="E190" s="53" t="s">
        <v>1368</v>
      </c>
      <c r="F190" s="53" t="s">
        <v>1419</v>
      </c>
      <c r="G190" s="53" t="s">
        <v>1625</v>
      </c>
      <c r="H190" s="53" t="s">
        <v>1622</v>
      </c>
      <c r="I190" s="53"/>
      <c r="J190" s="53" t="s">
        <v>1422</v>
      </c>
      <c r="K190" s="52">
        <v>13941202.100299999</v>
      </c>
      <c r="L190" s="52">
        <v>1161767</v>
      </c>
      <c r="M190" s="52">
        <v>0</v>
      </c>
      <c r="N190" s="52">
        <v>13941202.100299999</v>
      </c>
      <c r="O190" s="52">
        <v>1161767</v>
      </c>
      <c r="P190" s="52">
        <v>0</v>
      </c>
      <c r="Q190" s="52">
        <v>0</v>
      </c>
      <c r="R190" s="52">
        <v>0</v>
      </c>
      <c r="S190" s="52">
        <v>0</v>
      </c>
      <c r="T190" s="52">
        <v>0</v>
      </c>
      <c r="U190" s="52">
        <v>0</v>
      </c>
      <c r="V190" s="52">
        <v>0</v>
      </c>
      <c r="W190" s="52">
        <v>0</v>
      </c>
      <c r="X190" s="52">
        <v>0</v>
      </c>
      <c r="Y190" s="52">
        <v>0</v>
      </c>
      <c r="Z190" s="49">
        <v>0</v>
      </c>
      <c r="AA190" s="50">
        <v>0</v>
      </c>
      <c r="AB190" s="51">
        <v>0</v>
      </c>
      <c r="AC190" s="52">
        <v>12779435</v>
      </c>
      <c r="AD190" s="52"/>
      <c r="AE190" s="52"/>
      <c r="AG190" s="52">
        <f t="shared" si="3"/>
        <v>0</v>
      </c>
      <c r="AH190" s="52">
        <f>MIN($AA190*12,$AE190-SUM($AG190:AG190)-1000*($AE190&gt;0))</f>
        <v>0</v>
      </c>
      <c r="AI190" s="52">
        <f>MIN($AA190*12,$AE190-SUM($AG190:AH190)-1000*($AE190&gt;0))</f>
        <v>0</v>
      </c>
      <c r="AJ190" s="52">
        <f>MIN($AA190*12,$AE190-SUM($AG190:AI190)-1000*($AE190&gt;0))</f>
        <v>0</v>
      </c>
      <c r="AK190" s="52">
        <f>MIN($AA190*12,$AE190-SUM($AG190:AJ190)-1000*($AE190&gt;0))</f>
        <v>0</v>
      </c>
      <c r="AL190" s="52">
        <f>MIN($AA190*12,$AE190-SUM($AG190:AK190)-1000*($AE190&gt;0))</f>
        <v>0</v>
      </c>
      <c r="AM190" s="52">
        <f>MIN($AA190*12,$AE190-SUM($AG190:AL190)-1000*($AE190&gt;0))</f>
        <v>0</v>
      </c>
      <c r="AN190" s="52">
        <f>MIN($AA190*12,$AE190-SUM($AG190:AM190)-1000*($AE190&gt;0))</f>
        <v>0</v>
      </c>
      <c r="AO190" s="52">
        <f>MIN($AA190*12,$AE190-SUM($AG190:AN190)-1000*($AE190&gt;0))</f>
        <v>0</v>
      </c>
    </row>
    <row r="191" spans="2:41" ht="12.75" hidden="1" customHeight="1" outlineLevel="2">
      <c r="B191" s="53" t="s">
        <v>1419</v>
      </c>
      <c r="C191" s="53" t="s">
        <v>1367</v>
      </c>
      <c r="D191" s="53" t="s">
        <v>1367</v>
      </c>
      <c r="E191" s="53" t="s">
        <v>1368</v>
      </c>
      <c r="F191" s="53" t="s">
        <v>1419</v>
      </c>
      <c r="G191" s="53" t="s">
        <v>1626</v>
      </c>
      <c r="H191" s="53" t="s">
        <v>1622</v>
      </c>
      <c r="I191" s="53"/>
      <c r="J191" s="53" t="s">
        <v>1422</v>
      </c>
      <c r="K191" s="52">
        <v>13941202.100299999</v>
      </c>
      <c r="L191" s="52">
        <v>1161767</v>
      </c>
      <c r="M191" s="52">
        <v>0</v>
      </c>
      <c r="N191" s="52">
        <v>13941202.100299999</v>
      </c>
      <c r="O191" s="52">
        <v>1161767</v>
      </c>
      <c r="P191" s="52">
        <v>0</v>
      </c>
      <c r="Q191" s="52">
        <v>0</v>
      </c>
      <c r="R191" s="52">
        <v>0</v>
      </c>
      <c r="S191" s="52">
        <v>0</v>
      </c>
      <c r="T191" s="52">
        <v>0</v>
      </c>
      <c r="U191" s="52">
        <v>0</v>
      </c>
      <c r="V191" s="52">
        <v>0</v>
      </c>
      <c r="W191" s="52">
        <v>0</v>
      </c>
      <c r="X191" s="52">
        <v>0</v>
      </c>
      <c r="Y191" s="52">
        <v>0</v>
      </c>
      <c r="Z191" s="49">
        <v>0</v>
      </c>
      <c r="AA191" s="50">
        <v>0</v>
      </c>
      <c r="AB191" s="51">
        <v>0</v>
      </c>
      <c r="AC191" s="52">
        <v>12779435</v>
      </c>
      <c r="AD191" s="52"/>
      <c r="AE191" s="52"/>
      <c r="AG191" s="52">
        <f t="shared" si="3"/>
        <v>0</v>
      </c>
      <c r="AH191" s="52">
        <f>MIN($AA191*12,$AE191-SUM($AG191:AG191)-1000*($AE191&gt;0))</f>
        <v>0</v>
      </c>
      <c r="AI191" s="52">
        <f>MIN($AA191*12,$AE191-SUM($AG191:AH191)-1000*($AE191&gt;0))</f>
        <v>0</v>
      </c>
      <c r="AJ191" s="52">
        <f>MIN($AA191*12,$AE191-SUM($AG191:AI191)-1000*($AE191&gt;0))</f>
        <v>0</v>
      </c>
      <c r="AK191" s="52">
        <f>MIN($AA191*12,$AE191-SUM($AG191:AJ191)-1000*($AE191&gt;0))</f>
        <v>0</v>
      </c>
      <c r="AL191" s="52">
        <f>MIN($AA191*12,$AE191-SUM($AG191:AK191)-1000*($AE191&gt;0))</f>
        <v>0</v>
      </c>
      <c r="AM191" s="52">
        <f>MIN($AA191*12,$AE191-SUM($AG191:AL191)-1000*($AE191&gt;0))</f>
        <v>0</v>
      </c>
      <c r="AN191" s="52">
        <f>MIN($AA191*12,$AE191-SUM($AG191:AM191)-1000*($AE191&gt;0))</f>
        <v>0</v>
      </c>
      <c r="AO191" s="52">
        <f>MIN($AA191*12,$AE191-SUM($AG191:AN191)-1000*($AE191&gt;0))</f>
        <v>0</v>
      </c>
    </row>
    <row r="192" spans="2:41" ht="12.75" hidden="1" customHeight="1" outlineLevel="2">
      <c r="B192" s="53" t="s">
        <v>1419</v>
      </c>
      <c r="C192" s="53" t="s">
        <v>1367</v>
      </c>
      <c r="D192" s="53" t="s">
        <v>1367</v>
      </c>
      <c r="E192" s="53" t="s">
        <v>1368</v>
      </c>
      <c r="F192" s="53" t="s">
        <v>1419</v>
      </c>
      <c r="G192" s="53" t="s">
        <v>1627</v>
      </c>
      <c r="H192" s="53" t="s">
        <v>1628</v>
      </c>
      <c r="I192" s="53"/>
      <c r="J192" s="53" t="s">
        <v>1422</v>
      </c>
      <c r="K192" s="52">
        <v>1625000</v>
      </c>
      <c r="L192" s="52">
        <v>541666</v>
      </c>
      <c r="M192" s="52">
        <v>0</v>
      </c>
      <c r="N192" s="52">
        <v>1625000</v>
      </c>
      <c r="O192" s="52">
        <v>541666</v>
      </c>
      <c r="P192" s="52">
        <v>0</v>
      </c>
      <c r="Q192" s="52">
        <v>0</v>
      </c>
      <c r="R192" s="52">
        <v>0</v>
      </c>
      <c r="S192" s="52">
        <v>0</v>
      </c>
      <c r="T192" s="52">
        <v>0</v>
      </c>
      <c r="U192" s="52">
        <v>0</v>
      </c>
      <c r="V192" s="52">
        <v>0</v>
      </c>
      <c r="W192" s="52">
        <v>0</v>
      </c>
      <c r="X192" s="52">
        <v>0</v>
      </c>
      <c r="Y192" s="52">
        <v>0</v>
      </c>
      <c r="Z192" s="49">
        <v>0</v>
      </c>
      <c r="AA192" s="50">
        <v>0</v>
      </c>
      <c r="AB192" s="51">
        <v>0</v>
      </c>
      <c r="AC192" s="52">
        <v>1083334</v>
      </c>
      <c r="AD192" s="52"/>
      <c r="AE192" s="52"/>
      <c r="AG192" s="52">
        <f t="shared" si="3"/>
        <v>0</v>
      </c>
      <c r="AH192" s="52">
        <f>MIN($AA192*12,$AE192-SUM($AG192:AG192)-1000*($AE192&gt;0))</f>
        <v>0</v>
      </c>
      <c r="AI192" s="52">
        <f>MIN($AA192*12,$AE192-SUM($AG192:AH192)-1000*($AE192&gt;0))</f>
        <v>0</v>
      </c>
      <c r="AJ192" s="52">
        <f>MIN($AA192*12,$AE192-SUM($AG192:AI192)-1000*($AE192&gt;0))</f>
        <v>0</v>
      </c>
      <c r="AK192" s="52">
        <f>MIN($AA192*12,$AE192-SUM($AG192:AJ192)-1000*($AE192&gt;0))</f>
        <v>0</v>
      </c>
      <c r="AL192" s="52">
        <f>MIN($AA192*12,$AE192-SUM($AG192:AK192)-1000*($AE192&gt;0))</f>
        <v>0</v>
      </c>
      <c r="AM192" s="52">
        <f>MIN($AA192*12,$AE192-SUM($AG192:AL192)-1000*($AE192&gt;0))</f>
        <v>0</v>
      </c>
      <c r="AN192" s="52">
        <f>MIN($AA192*12,$AE192-SUM($AG192:AM192)-1000*($AE192&gt;0))</f>
        <v>0</v>
      </c>
      <c r="AO192" s="52">
        <f>MIN($AA192*12,$AE192-SUM($AG192:AN192)-1000*($AE192&gt;0))</f>
        <v>0</v>
      </c>
    </row>
    <row r="193" spans="2:41" ht="12.75" hidden="1" customHeight="1" outlineLevel="2">
      <c r="B193" s="53" t="s">
        <v>1419</v>
      </c>
      <c r="C193" s="53" t="s">
        <v>1367</v>
      </c>
      <c r="D193" s="53" t="s">
        <v>1367</v>
      </c>
      <c r="E193" s="53" t="s">
        <v>1368</v>
      </c>
      <c r="F193" s="53" t="s">
        <v>1419</v>
      </c>
      <c r="G193" s="53" t="s">
        <v>1629</v>
      </c>
      <c r="H193" s="53" t="s">
        <v>1628</v>
      </c>
      <c r="I193" s="53"/>
      <c r="J193" s="53" t="s">
        <v>1422</v>
      </c>
      <c r="K193" s="52">
        <v>1625000</v>
      </c>
      <c r="L193" s="52">
        <v>541666</v>
      </c>
      <c r="M193" s="52">
        <v>0</v>
      </c>
      <c r="N193" s="52">
        <v>1625000</v>
      </c>
      <c r="O193" s="52">
        <v>541666</v>
      </c>
      <c r="P193" s="52">
        <v>0</v>
      </c>
      <c r="Q193" s="52">
        <v>0</v>
      </c>
      <c r="R193" s="52">
        <v>0</v>
      </c>
      <c r="S193" s="52">
        <v>0</v>
      </c>
      <c r="T193" s="52">
        <v>0</v>
      </c>
      <c r="U193" s="52">
        <v>0</v>
      </c>
      <c r="V193" s="52">
        <v>0</v>
      </c>
      <c r="W193" s="52">
        <v>0</v>
      </c>
      <c r="X193" s="52">
        <v>0</v>
      </c>
      <c r="Y193" s="52">
        <v>0</v>
      </c>
      <c r="Z193" s="49">
        <v>0</v>
      </c>
      <c r="AA193" s="50">
        <v>0</v>
      </c>
      <c r="AB193" s="51">
        <v>0</v>
      </c>
      <c r="AC193" s="52">
        <v>1083334</v>
      </c>
      <c r="AD193" s="52"/>
      <c r="AE193" s="52"/>
      <c r="AG193" s="52">
        <f t="shared" si="3"/>
        <v>0</v>
      </c>
      <c r="AH193" s="52">
        <f>MIN($AA193*12,$AE193-SUM($AG193:AG193)-1000*($AE193&gt;0))</f>
        <v>0</v>
      </c>
      <c r="AI193" s="52">
        <f>MIN($AA193*12,$AE193-SUM($AG193:AH193)-1000*($AE193&gt;0))</f>
        <v>0</v>
      </c>
      <c r="AJ193" s="52">
        <f>MIN($AA193*12,$AE193-SUM($AG193:AI193)-1000*($AE193&gt;0))</f>
        <v>0</v>
      </c>
      <c r="AK193" s="52">
        <f>MIN($AA193*12,$AE193-SUM($AG193:AJ193)-1000*($AE193&gt;0))</f>
        <v>0</v>
      </c>
      <c r="AL193" s="52">
        <f>MIN($AA193*12,$AE193-SUM($AG193:AK193)-1000*($AE193&gt;0))</f>
        <v>0</v>
      </c>
      <c r="AM193" s="52">
        <f>MIN($AA193*12,$AE193-SUM($AG193:AL193)-1000*($AE193&gt;0))</f>
        <v>0</v>
      </c>
      <c r="AN193" s="52">
        <f>MIN($AA193*12,$AE193-SUM($AG193:AM193)-1000*($AE193&gt;0))</f>
        <v>0</v>
      </c>
      <c r="AO193" s="52">
        <f>MIN($AA193*12,$AE193-SUM($AG193:AN193)-1000*($AE193&gt;0))</f>
        <v>0</v>
      </c>
    </row>
    <row r="194" spans="2:41" ht="12.75" hidden="1" customHeight="1" outlineLevel="2">
      <c r="B194" s="53" t="s">
        <v>1419</v>
      </c>
      <c r="C194" s="53" t="s">
        <v>1367</v>
      </c>
      <c r="D194" s="53" t="s">
        <v>1367</v>
      </c>
      <c r="E194" s="53" t="s">
        <v>1368</v>
      </c>
      <c r="F194" s="53" t="s">
        <v>1419</v>
      </c>
      <c r="G194" s="53" t="s">
        <v>1630</v>
      </c>
      <c r="H194" s="53" t="s">
        <v>1628</v>
      </c>
      <c r="I194" s="53"/>
      <c r="J194" s="53" t="s">
        <v>1422</v>
      </c>
      <c r="K194" s="52">
        <v>1625000</v>
      </c>
      <c r="L194" s="52">
        <v>541666</v>
      </c>
      <c r="M194" s="52">
        <v>0</v>
      </c>
      <c r="N194" s="52">
        <v>1625000</v>
      </c>
      <c r="O194" s="52">
        <v>541666</v>
      </c>
      <c r="P194" s="52">
        <v>0</v>
      </c>
      <c r="Q194" s="52">
        <v>0</v>
      </c>
      <c r="R194" s="52">
        <v>0</v>
      </c>
      <c r="S194" s="52">
        <v>0</v>
      </c>
      <c r="T194" s="52">
        <v>0</v>
      </c>
      <c r="U194" s="52">
        <v>0</v>
      </c>
      <c r="V194" s="52">
        <v>0</v>
      </c>
      <c r="W194" s="52">
        <v>0</v>
      </c>
      <c r="X194" s="52">
        <v>0</v>
      </c>
      <c r="Y194" s="52">
        <v>0</v>
      </c>
      <c r="Z194" s="49">
        <v>0</v>
      </c>
      <c r="AA194" s="50">
        <v>0</v>
      </c>
      <c r="AB194" s="51">
        <v>0</v>
      </c>
      <c r="AC194" s="52">
        <v>1083334</v>
      </c>
      <c r="AD194" s="52"/>
      <c r="AE194" s="52"/>
      <c r="AG194" s="52">
        <f t="shared" si="3"/>
        <v>0</v>
      </c>
      <c r="AH194" s="52">
        <f>MIN($AA194*12,$AE194-SUM($AG194:AG194)-1000*($AE194&gt;0))</f>
        <v>0</v>
      </c>
      <c r="AI194" s="52">
        <f>MIN($AA194*12,$AE194-SUM($AG194:AH194)-1000*($AE194&gt;0))</f>
        <v>0</v>
      </c>
      <c r="AJ194" s="52">
        <f>MIN($AA194*12,$AE194-SUM($AG194:AI194)-1000*($AE194&gt;0))</f>
        <v>0</v>
      </c>
      <c r="AK194" s="52">
        <f>MIN($AA194*12,$AE194-SUM($AG194:AJ194)-1000*($AE194&gt;0))</f>
        <v>0</v>
      </c>
      <c r="AL194" s="52">
        <f>MIN($AA194*12,$AE194-SUM($AG194:AK194)-1000*($AE194&gt;0))</f>
        <v>0</v>
      </c>
      <c r="AM194" s="52">
        <f>MIN($AA194*12,$AE194-SUM($AG194:AL194)-1000*($AE194&gt;0))</f>
        <v>0</v>
      </c>
      <c r="AN194" s="52">
        <f>MIN($AA194*12,$AE194-SUM($AG194:AM194)-1000*($AE194&gt;0))</f>
        <v>0</v>
      </c>
      <c r="AO194" s="52">
        <f>MIN($AA194*12,$AE194-SUM($AG194:AN194)-1000*($AE194&gt;0))</f>
        <v>0</v>
      </c>
    </row>
    <row r="195" spans="2:41" ht="12.75" hidden="1" customHeight="1" outlineLevel="2">
      <c r="B195" s="53" t="s">
        <v>1419</v>
      </c>
      <c r="C195" s="53" t="s">
        <v>1367</v>
      </c>
      <c r="D195" s="53" t="s">
        <v>1367</v>
      </c>
      <c r="E195" s="53" t="s">
        <v>1368</v>
      </c>
      <c r="F195" s="53" t="s">
        <v>1419</v>
      </c>
      <c r="G195" s="53" t="s">
        <v>1631</v>
      </c>
      <c r="H195" s="53" t="s">
        <v>1632</v>
      </c>
      <c r="I195" s="53"/>
      <c r="J195" s="53" t="s">
        <v>1422</v>
      </c>
      <c r="K195" s="52">
        <v>30000000</v>
      </c>
      <c r="L195" s="52">
        <v>10000001</v>
      </c>
      <c r="M195" s="52">
        <v>0</v>
      </c>
      <c r="N195" s="52">
        <v>30000000</v>
      </c>
      <c r="O195" s="52">
        <v>10000001</v>
      </c>
      <c r="P195" s="52">
        <v>0</v>
      </c>
      <c r="Q195" s="52">
        <v>0</v>
      </c>
      <c r="R195" s="52">
        <v>0</v>
      </c>
      <c r="S195" s="52">
        <v>0</v>
      </c>
      <c r="T195" s="52">
        <v>0</v>
      </c>
      <c r="U195" s="52">
        <v>0</v>
      </c>
      <c r="V195" s="52">
        <v>0</v>
      </c>
      <c r="W195" s="52">
        <v>0</v>
      </c>
      <c r="X195" s="52">
        <v>0</v>
      </c>
      <c r="Y195" s="52">
        <v>0</v>
      </c>
      <c r="Z195" s="49">
        <v>0</v>
      </c>
      <c r="AA195" s="50">
        <v>0</v>
      </c>
      <c r="AB195" s="51">
        <v>0</v>
      </c>
      <c r="AC195" s="52">
        <v>19999999</v>
      </c>
      <c r="AD195" s="52"/>
      <c r="AE195" s="52"/>
      <c r="AG195" s="52">
        <f t="shared" si="3"/>
        <v>0</v>
      </c>
      <c r="AH195" s="52">
        <f>MIN($AA195*12,$AE195-SUM($AG195:AG195)-1000*($AE195&gt;0))</f>
        <v>0</v>
      </c>
      <c r="AI195" s="52">
        <f>MIN($AA195*12,$AE195-SUM($AG195:AH195)-1000*($AE195&gt;0))</f>
        <v>0</v>
      </c>
      <c r="AJ195" s="52">
        <f>MIN($AA195*12,$AE195-SUM($AG195:AI195)-1000*($AE195&gt;0))</f>
        <v>0</v>
      </c>
      <c r="AK195" s="52">
        <f>MIN($AA195*12,$AE195-SUM($AG195:AJ195)-1000*($AE195&gt;0))</f>
        <v>0</v>
      </c>
      <c r="AL195" s="52">
        <f>MIN($AA195*12,$AE195-SUM($AG195:AK195)-1000*($AE195&gt;0))</f>
        <v>0</v>
      </c>
      <c r="AM195" s="52">
        <f>MIN($AA195*12,$AE195-SUM($AG195:AL195)-1000*($AE195&gt;0))</f>
        <v>0</v>
      </c>
      <c r="AN195" s="52">
        <f>MIN($AA195*12,$AE195-SUM($AG195:AM195)-1000*($AE195&gt;0))</f>
        <v>0</v>
      </c>
      <c r="AO195" s="52">
        <f>MIN($AA195*12,$AE195-SUM($AG195:AN195)-1000*($AE195&gt;0))</f>
        <v>0</v>
      </c>
    </row>
    <row r="196" spans="2:41" ht="12.75" hidden="1" customHeight="1" outlineLevel="2">
      <c r="B196" s="53" t="s">
        <v>1419</v>
      </c>
      <c r="C196" s="53" t="s">
        <v>1367</v>
      </c>
      <c r="D196" s="53" t="s">
        <v>1367</v>
      </c>
      <c r="E196" s="53" t="s">
        <v>1368</v>
      </c>
      <c r="F196" s="53" t="s">
        <v>1419</v>
      </c>
      <c r="G196" s="53" t="s">
        <v>1633</v>
      </c>
      <c r="H196" s="53" t="s">
        <v>1634</v>
      </c>
      <c r="I196" s="53"/>
      <c r="J196" s="53" t="s">
        <v>1422</v>
      </c>
      <c r="K196" s="52">
        <v>5372000</v>
      </c>
      <c r="L196" s="52">
        <v>447664</v>
      </c>
      <c r="M196" s="52">
        <v>0</v>
      </c>
      <c r="N196" s="52">
        <v>5372000</v>
      </c>
      <c r="O196" s="52">
        <v>447664</v>
      </c>
      <c r="P196" s="52">
        <v>0</v>
      </c>
      <c r="Q196" s="52">
        <v>0</v>
      </c>
      <c r="R196" s="52">
        <v>0</v>
      </c>
      <c r="S196" s="52">
        <v>0</v>
      </c>
      <c r="T196" s="52">
        <v>0</v>
      </c>
      <c r="U196" s="52">
        <v>0</v>
      </c>
      <c r="V196" s="52">
        <v>0</v>
      </c>
      <c r="W196" s="52">
        <v>0</v>
      </c>
      <c r="X196" s="52">
        <v>0</v>
      </c>
      <c r="Y196" s="52">
        <v>0</v>
      </c>
      <c r="Z196" s="49">
        <v>0</v>
      </c>
      <c r="AA196" s="50">
        <v>0</v>
      </c>
      <c r="AB196" s="51">
        <v>0</v>
      </c>
      <c r="AC196" s="52">
        <v>4924336</v>
      </c>
      <c r="AD196" s="52"/>
      <c r="AE196" s="52"/>
      <c r="AG196" s="52">
        <f t="shared" ref="AG196:AG259" si="4">MIN($AA196,$AE196-1000*($AE196&gt;0))</f>
        <v>0</v>
      </c>
      <c r="AH196" s="52">
        <f>MIN($AA196*12,$AE196-SUM($AG196:AG196)-1000*($AE196&gt;0))</f>
        <v>0</v>
      </c>
      <c r="AI196" s="52">
        <f>MIN($AA196*12,$AE196-SUM($AG196:AH196)-1000*($AE196&gt;0))</f>
        <v>0</v>
      </c>
      <c r="AJ196" s="52">
        <f>MIN($AA196*12,$AE196-SUM($AG196:AI196)-1000*($AE196&gt;0))</f>
        <v>0</v>
      </c>
      <c r="AK196" s="52">
        <f>MIN($AA196*12,$AE196-SUM($AG196:AJ196)-1000*($AE196&gt;0))</f>
        <v>0</v>
      </c>
      <c r="AL196" s="52">
        <f>MIN($AA196*12,$AE196-SUM($AG196:AK196)-1000*($AE196&gt;0))</f>
        <v>0</v>
      </c>
      <c r="AM196" s="52">
        <f>MIN($AA196*12,$AE196-SUM($AG196:AL196)-1000*($AE196&gt;0))</f>
        <v>0</v>
      </c>
      <c r="AN196" s="52">
        <f>MIN($AA196*12,$AE196-SUM($AG196:AM196)-1000*($AE196&gt;0))</f>
        <v>0</v>
      </c>
      <c r="AO196" s="52">
        <f>MIN($AA196*12,$AE196-SUM($AG196:AN196)-1000*($AE196&gt;0))</f>
        <v>0</v>
      </c>
    </row>
    <row r="197" spans="2:41" ht="12.75" hidden="1" customHeight="1" outlineLevel="2">
      <c r="B197" s="53" t="s">
        <v>1419</v>
      </c>
      <c r="C197" s="53" t="s">
        <v>1367</v>
      </c>
      <c r="D197" s="53" t="s">
        <v>1367</v>
      </c>
      <c r="E197" s="53" t="s">
        <v>1368</v>
      </c>
      <c r="F197" s="53" t="s">
        <v>1419</v>
      </c>
      <c r="G197" s="53" t="s">
        <v>1635</v>
      </c>
      <c r="H197" s="53" t="s">
        <v>1636</v>
      </c>
      <c r="I197" s="53"/>
      <c r="J197" s="53" t="s">
        <v>1422</v>
      </c>
      <c r="K197" s="52">
        <v>2245684.3059999999</v>
      </c>
      <c r="L197" s="52">
        <v>748561</v>
      </c>
      <c r="M197" s="52">
        <v>0</v>
      </c>
      <c r="N197" s="52">
        <v>2245684.3059999999</v>
      </c>
      <c r="O197" s="52">
        <v>748561</v>
      </c>
      <c r="P197" s="52">
        <v>0</v>
      </c>
      <c r="Q197" s="52">
        <v>0</v>
      </c>
      <c r="R197" s="52">
        <v>0</v>
      </c>
      <c r="S197" s="52">
        <v>0</v>
      </c>
      <c r="T197" s="52">
        <v>0</v>
      </c>
      <c r="U197" s="52">
        <v>0</v>
      </c>
      <c r="V197" s="52">
        <v>0</v>
      </c>
      <c r="W197" s="52">
        <v>0</v>
      </c>
      <c r="X197" s="52">
        <v>0</v>
      </c>
      <c r="Y197" s="52">
        <v>0</v>
      </c>
      <c r="Z197" s="49">
        <v>0</v>
      </c>
      <c r="AA197" s="50">
        <v>0</v>
      </c>
      <c r="AB197" s="51">
        <v>0</v>
      </c>
      <c r="AC197" s="52">
        <v>1497123.3060000001</v>
      </c>
      <c r="AD197" s="52"/>
      <c r="AE197" s="52"/>
      <c r="AG197" s="52">
        <f t="shared" si="4"/>
        <v>0</v>
      </c>
      <c r="AH197" s="52">
        <f>MIN($AA197*12,$AE197-SUM($AG197:AG197)-1000*($AE197&gt;0))</f>
        <v>0</v>
      </c>
      <c r="AI197" s="52">
        <f>MIN($AA197*12,$AE197-SUM($AG197:AH197)-1000*($AE197&gt;0))</f>
        <v>0</v>
      </c>
      <c r="AJ197" s="52">
        <f>MIN($AA197*12,$AE197-SUM($AG197:AI197)-1000*($AE197&gt;0))</f>
        <v>0</v>
      </c>
      <c r="AK197" s="52">
        <f>MIN($AA197*12,$AE197-SUM($AG197:AJ197)-1000*($AE197&gt;0))</f>
        <v>0</v>
      </c>
      <c r="AL197" s="52">
        <f>MIN($AA197*12,$AE197-SUM($AG197:AK197)-1000*($AE197&gt;0))</f>
        <v>0</v>
      </c>
      <c r="AM197" s="52">
        <f>MIN($AA197*12,$AE197-SUM($AG197:AL197)-1000*($AE197&gt;0))</f>
        <v>0</v>
      </c>
      <c r="AN197" s="52">
        <f>MIN($AA197*12,$AE197-SUM($AG197:AM197)-1000*($AE197&gt;0))</f>
        <v>0</v>
      </c>
      <c r="AO197" s="52">
        <f>MIN($AA197*12,$AE197-SUM($AG197:AN197)-1000*($AE197&gt;0))</f>
        <v>0</v>
      </c>
    </row>
    <row r="198" spans="2:41" ht="12.75" hidden="1" customHeight="1" outlineLevel="2">
      <c r="B198" s="53" t="s">
        <v>1419</v>
      </c>
      <c r="C198" s="53" t="s">
        <v>1367</v>
      </c>
      <c r="D198" s="53" t="s">
        <v>1367</v>
      </c>
      <c r="E198" s="53" t="s">
        <v>1368</v>
      </c>
      <c r="F198" s="53" t="s">
        <v>1419</v>
      </c>
      <c r="G198" s="53" t="s">
        <v>1637</v>
      </c>
      <c r="H198" s="53" t="s">
        <v>1638</v>
      </c>
      <c r="I198" s="53"/>
      <c r="J198" s="53" t="s">
        <v>1422</v>
      </c>
      <c r="K198" s="52">
        <v>2231811.8580999998</v>
      </c>
      <c r="L198" s="52">
        <v>743937</v>
      </c>
      <c r="M198" s="52">
        <v>0</v>
      </c>
      <c r="N198" s="52">
        <v>2231811.8580999998</v>
      </c>
      <c r="O198" s="52">
        <v>743937</v>
      </c>
      <c r="P198" s="52">
        <v>0</v>
      </c>
      <c r="Q198" s="52">
        <v>0</v>
      </c>
      <c r="R198" s="52">
        <v>0</v>
      </c>
      <c r="S198" s="52">
        <v>0</v>
      </c>
      <c r="T198" s="52">
        <v>0</v>
      </c>
      <c r="U198" s="52">
        <v>0</v>
      </c>
      <c r="V198" s="52">
        <v>0</v>
      </c>
      <c r="W198" s="52">
        <v>0</v>
      </c>
      <c r="X198" s="52">
        <v>0</v>
      </c>
      <c r="Y198" s="52">
        <v>0</v>
      </c>
      <c r="Z198" s="49">
        <v>0</v>
      </c>
      <c r="AA198" s="50">
        <v>0</v>
      </c>
      <c r="AB198" s="51">
        <v>0</v>
      </c>
      <c r="AC198" s="52">
        <v>1487874.8581000001</v>
      </c>
      <c r="AD198" s="52"/>
      <c r="AE198" s="52"/>
      <c r="AG198" s="52">
        <f t="shared" si="4"/>
        <v>0</v>
      </c>
      <c r="AH198" s="52">
        <f>MIN($AA198*12,$AE198-SUM($AG198:AG198)-1000*($AE198&gt;0))</f>
        <v>0</v>
      </c>
      <c r="AI198" s="52">
        <f>MIN($AA198*12,$AE198-SUM($AG198:AH198)-1000*($AE198&gt;0))</f>
        <v>0</v>
      </c>
      <c r="AJ198" s="52">
        <f>MIN($AA198*12,$AE198-SUM($AG198:AI198)-1000*($AE198&gt;0))</f>
        <v>0</v>
      </c>
      <c r="AK198" s="52">
        <f>MIN($AA198*12,$AE198-SUM($AG198:AJ198)-1000*($AE198&gt;0))</f>
        <v>0</v>
      </c>
      <c r="AL198" s="52">
        <f>MIN($AA198*12,$AE198-SUM($AG198:AK198)-1000*($AE198&gt;0))</f>
        <v>0</v>
      </c>
      <c r="AM198" s="52">
        <f>MIN($AA198*12,$AE198-SUM($AG198:AL198)-1000*($AE198&gt;0))</f>
        <v>0</v>
      </c>
      <c r="AN198" s="52">
        <f>MIN($AA198*12,$AE198-SUM($AG198:AM198)-1000*($AE198&gt;0))</f>
        <v>0</v>
      </c>
      <c r="AO198" s="52">
        <f>MIN($AA198*12,$AE198-SUM($AG198:AN198)-1000*($AE198&gt;0))</f>
        <v>0</v>
      </c>
    </row>
    <row r="199" spans="2:41" ht="12.75" hidden="1" customHeight="1" outlineLevel="2">
      <c r="B199" s="53" t="s">
        <v>1419</v>
      </c>
      <c r="C199" s="53" t="s">
        <v>1367</v>
      </c>
      <c r="D199" s="53" t="s">
        <v>1367</v>
      </c>
      <c r="E199" s="53" t="s">
        <v>1368</v>
      </c>
      <c r="F199" s="53" t="s">
        <v>1419</v>
      </c>
      <c r="G199" s="53" t="s">
        <v>1639</v>
      </c>
      <c r="H199" s="53" t="s">
        <v>1638</v>
      </c>
      <c r="I199" s="53"/>
      <c r="J199" s="53" t="s">
        <v>1422</v>
      </c>
      <c r="K199" s="52">
        <v>2231811.8580999998</v>
      </c>
      <c r="L199" s="52">
        <v>743937</v>
      </c>
      <c r="M199" s="52">
        <v>0</v>
      </c>
      <c r="N199" s="52">
        <v>2231811.8580999998</v>
      </c>
      <c r="O199" s="52">
        <v>743937</v>
      </c>
      <c r="P199" s="52">
        <v>0</v>
      </c>
      <c r="Q199" s="52">
        <v>0</v>
      </c>
      <c r="R199" s="52">
        <v>0</v>
      </c>
      <c r="S199" s="52">
        <v>0</v>
      </c>
      <c r="T199" s="52">
        <v>0</v>
      </c>
      <c r="U199" s="52">
        <v>0</v>
      </c>
      <c r="V199" s="52">
        <v>0</v>
      </c>
      <c r="W199" s="52">
        <v>0</v>
      </c>
      <c r="X199" s="52">
        <v>0</v>
      </c>
      <c r="Y199" s="52">
        <v>0</v>
      </c>
      <c r="Z199" s="49">
        <v>0</v>
      </c>
      <c r="AA199" s="50">
        <v>0</v>
      </c>
      <c r="AB199" s="51">
        <v>0</v>
      </c>
      <c r="AC199" s="52">
        <v>1487874.8581000001</v>
      </c>
      <c r="AD199" s="52"/>
      <c r="AE199" s="52"/>
      <c r="AG199" s="52">
        <f t="shared" si="4"/>
        <v>0</v>
      </c>
      <c r="AH199" s="52">
        <f>MIN($AA199*12,$AE199-SUM($AG199:AG199)-1000*($AE199&gt;0))</f>
        <v>0</v>
      </c>
      <c r="AI199" s="52">
        <f>MIN($AA199*12,$AE199-SUM($AG199:AH199)-1000*($AE199&gt;0))</f>
        <v>0</v>
      </c>
      <c r="AJ199" s="52">
        <f>MIN($AA199*12,$AE199-SUM($AG199:AI199)-1000*($AE199&gt;0))</f>
        <v>0</v>
      </c>
      <c r="AK199" s="52">
        <f>MIN($AA199*12,$AE199-SUM($AG199:AJ199)-1000*($AE199&gt;0))</f>
        <v>0</v>
      </c>
      <c r="AL199" s="52">
        <f>MIN($AA199*12,$AE199-SUM($AG199:AK199)-1000*($AE199&gt;0))</f>
        <v>0</v>
      </c>
      <c r="AM199" s="52">
        <f>MIN($AA199*12,$AE199-SUM($AG199:AL199)-1000*($AE199&gt;0))</f>
        <v>0</v>
      </c>
      <c r="AN199" s="52">
        <f>MIN($AA199*12,$AE199-SUM($AG199:AM199)-1000*($AE199&gt;0))</f>
        <v>0</v>
      </c>
      <c r="AO199" s="52">
        <f>MIN($AA199*12,$AE199-SUM($AG199:AN199)-1000*($AE199&gt;0))</f>
        <v>0</v>
      </c>
    </row>
    <row r="200" spans="2:41" ht="12.75" hidden="1" customHeight="1" outlineLevel="2">
      <c r="B200" s="53" t="s">
        <v>1419</v>
      </c>
      <c r="C200" s="53" t="s">
        <v>1367</v>
      </c>
      <c r="D200" s="53" t="s">
        <v>1367</v>
      </c>
      <c r="E200" s="53" t="s">
        <v>1368</v>
      </c>
      <c r="F200" s="53" t="s">
        <v>1419</v>
      </c>
      <c r="G200" s="53" t="s">
        <v>1640</v>
      </c>
      <c r="H200" s="53" t="s">
        <v>1641</v>
      </c>
      <c r="I200" s="53"/>
      <c r="J200" s="53" t="s">
        <v>1422</v>
      </c>
      <c r="K200" s="52">
        <v>5161750.7104000002</v>
      </c>
      <c r="L200" s="52">
        <v>430146</v>
      </c>
      <c r="M200" s="52">
        <v>0</v>
      </c>
      <c r="N200" s="52">
        <v>5161750.7104000002</v>
      </c>
      <c r="O200" s="52">
        <v>430146</v>
      </c>
      <c r="P200" s="52">
        <v>0</v>
      </c>
      <c r="Q200" s="52">
        <v>0</v>
      </c>
      <c r="R200" s="52">
        <v>0</v>
      </c>
      <c r="S200" s="52">
        <v>0</v>
      </c>
      <c r="T200" s="52">
        <v>0</v>
      </c>
      <c r="U200" s="52">
        <v>0</v>
      </c>
      <c r="V200" s="52">
        <v>0</v>
      </c>
      <c r="W200" s="52">
        <v>0</v>
      </c>
      <c r="X200" s="52">
        <v>0</v>
      </c>
      <c r="Y200" s="52">
        <v>0</v>
      </c>
      <c r="Z200" s="49">
        <v>0</v>
      </c>
      <c r="AA200" s="50">
        <v>0</v>
      </c>
      <c r="AB200" s="51">
        <v>0</v>
      </c>
      <c r="AC200" s="52">
        <v>4731605</v>
      </c>
      <c r="AD200" s="52"/>
      <c r="AE200" s="52"/>
      <c r="AG200" s="52">
        <f t="shared" si="4"/>
        <v>0</v>
      </c>
      <c r="AH200" s="52">
        <f>MIN($AA200*12,$AE200-SUM($AG200:AG200)-1000*($AE200&gt;0))</f>
        <v>0</v>
      </c>
      <c r="AI200" s="52">
        <f>MIN($AA200*12,$AE200-SUM($AG200:AH200)-1000*($AE200&gt;0))</f>
        <v>0</v>
      </c>
      <c r="AJ200" s="52">
        <f>MIN($AA200*12,$AE200-SUM($AG200:AI200)-1000*($AE200&gt;0))</f>
        <v>0</v>
      </c>
      <c r="AK200" s="52">
        <f>MIN($AA200*12,$AE200-SUM($AG200:AJ200)-1000*($AE200&gt;0))</f>
        <v>0</v>
      </c>
      <c r="AL200" s="52">
        <f>MIN($AA200*12,$AE200-SUM($AG200:AK200)-1000*($AE200&gt;0))</f>
        <v>0</v>
      </c>
      <c r="AM200" s="52">
        <f>MIN($AA200*12,$AE200-SUM($AG200:AL200)-1000*($AE200&gt;0))</f>
        <v>0</v>
      </c>
      <c r="AN200" s="52">
        <f>MIN($AA200*12,$AE200-SUM($AG200:AM200)-1000*($AE200&gt;0))</f>
        <v>0</v>
      </c>
      <c r="AO200" s="52">
        <f>MIN($AA200*12,$AE200-SUM($AG200:AN200)-1000*($AE200&gt;0))</f>
        <v>0</v>
      </c>
    </row>
    <row r="201" spans="2:41" ht="12.75" hidden="1" customHeight="1" outlineLevel="2">
      <c r="B201" s="53" t="s">
        <v>1419</v>
      </c>
      <c r="C201" s="53" t="s">
        <v>1367</v>
      </c>
      <c r="D201" s="53" t="s">
        <v>1367</v>
      </c>
      <c r="E201" s="53" t="s">
        <v>1368</v>
      </c>
      <c r="F201" s="53" t="s">
        <v>1419</v>
      </c>
      <c r="G201" s="53" t="s">
        <v>1642</v>
      </c>
      <c r="H201" s="53" t="s">
        <v>1641</v>
      </c>
      <c r="I201" s="53"/>
      <c r="J201" s="53" t="s">
        <v>1422</v>
      </c>
      <c r="K201" s="52">
        <v>5161750.7104000002</v>
      </c>
      <c r="L201" s="52">
        <v>430146</v>
      </c>
      <c r="M201" s="52">
        <v>0</v>
      </c>
      <c r="N201" s="52">
        <v>5161750.7104000002</v>
      </c>
      <c r="O201" s="52">
        <v>430146</v>
      </c>
      <c r="P201" s="52">
        <v>0</v>
      </c>
      <c r="Q201" s="52">
        <v>0</v>
      </c>
      <c r="R201" s="52">
        <v>0</v>
      </c>
      <c r="S201" s="52">
        <v>0</v>
      </c>
      <c r="T201" s="52">
        <v>0</v>
      </c>
      <c r="U201" s="52">
        <v>0</v>
      </c>
      <c r="V201" s="52">
        <v>0</v>
      </c>
      <c r="W201" s="52">
        <v>0</v>
      </c>
      <c r="X201" s="52">
        <v>0</v>
      </c>
      <c r="Y201" s="52">
        <v>0</v>
      </c>
      <c r="Z201" s="49">
        <v>0</v>
      </c>
      <c r="AA201" s="50">
        <v>0</v>
      </c>
      <c r="AB201" s="51">
        <v>0</v>
      </c>
      <c r="AC201" s="52">
        <v>4731605</v>
      </c>
      <c r="AD201" s="52"/>
      <c r="AE201" s="52"/>
      <c r="AG201" s="52">
        <f t="shared" si="4"/>
        <v>0</v>
      </c>
      <c r="AH201" s="52">
        <f>MIN($AA201*12,$AE201-SUM($AG201:AG201)-1000*($AE201&gt;0))</f>
        <v>0</v>
      </c>
      <c r="AI201" s="52">
        <f>MIN($AA201*12,$AE201-SUM($AG201:AH201)-1000*($AE201&gt;0))</f>
        <v>0</v>
      </c>
      <c r="AJ201" s="52">
        <f>MIN($AA201*12,$AE201-SUM($AG201:AI201)-1000*($AE201&gt;0))</f>
        <v>0</v>
      </c>
      <c r="AK201" s="52">
        <f>MIN($AA201*12,$AE201-SUM($AG201:AJ201)-1000*($AE201&gt;0))</f>
        <v>0</v>
      </c>
      <c r="AL201" s="52">
        <f>MIN($AA201*12,$AE201-SUM($AG201:AK201)-1000*($AE201&gt;0))</f>
        <v>0</v>
      </c>
      <c r="AM201" s="52">
        <f>MIN($AA201*12,$AE201-SUM($AG201:AL201)-1000*($AE201&gt;0))</f>
        <v>0</v>
      </c>
      <c r="AN201" s="52">
        <f>MIN($AA201*12,$AE201-SUM($AG201:AM201)-1000*($AE201&gt;0))</f>
        <v>0</v>
      </c>
      <c r="AO201" s="52">
        <f>MIN($AA201*12,$AE201-SUM($AG201:AN201)-1000*($AE201&gt;0))</f>
        <v>0</v>
      </c>
    </row>
    <row r="202" spans="2:41" ht="12.75" hidden="1" customHeight="1" outlineLevel="2">
      <c r="B202" s="53" t="s">
        <v>1419</v>
      </c>
      <c r="C202" s="53" t="s">
        <v>1367</v>
      </c>
      <c r="D202" s="53" t="s">
        <v>1367</v>
      </c>
      <c r="E202" s="53" t="s">
        <v>1368</v>
      </c>
      <c r="F202" s="53" t="s">
        <v>1419</v>
      </c>
      <c r="G202" s="53" t="s">
        <v>1643</v>
      </c>
      <c r="H202" s="53" t="s">
        <v>1644</v>
      </c>
      <c r="I202" s="53"/>
      <c r="J202" s="53" t="s">
        <v>1422</v>
      </c>
      <c r="K202" s="52">
        <v>225826.82639999999</v>
      </c>
      <c r="L202" s="52">
        <v>18819</v>
      </c>
      <c r="M202" s="52">
        <v>0</v>
      </c>
      <c r="N202" s="52">
        <v>225826.82639999999</v>
      </c>
      <c r="O202" s="52">
        <v>18819</v>
      </c>
      <c r="P202" s="52">
        <v>0</v>
      </c>
      <c r="Q202" s="52">
        <v>0</v>
      </c>
      <c r="R202" s="52">
        <v>0</v>
      </c>
      <c r="S202" s="52">
        <v>0</v>
      </c>
      <c r="T202" s="52">
        <v>0</v>
      </c>
      <c r="U202" s="52">
        <v>0</v>
      </c>
      <c r="V202" s="52">
        <v>0</v>
      </c>
      <c r="W202" s="52">
        <v>0</v>
      </c>
      <c r="X202" s="52">
        <v>0</v>
      </c>
      <c r="Y202" s="52">
        <v>0</v>
      </c>
      <c r="Z202" s="49">
        <v>0</v>
      </c>
      <c r="AA202" s="50">
        <v>0</v>
      </c>
      <c r="AB202" s="51">
        <v>0</v>
      </c>
      <c r="AC202" s="52">
        <v>207007</v>
      </c>
      <c r="AD202" s="52"/>
      <c r="AE202" s="52"/>
      <c r="AG202" s="52">
        <f t="shared" si="4"/>
        <v>0</v>
      </c>
      <c r="AH202" s="52">
        <f>MIN($AA202*12,$AE202-SUM($AG202:AG202)-1000*($AE202&gt;0))</f>
        <v>0</v>
      </c>
      <c r="AI202" s="52">
        <f>MIN($AA202*12,$AE202-SUM($AG202:AH202)-1000*($AE202&gt;0))</f>
        <v>0</v>
      </c>
      <c r="AJ202" s="52">
        <f>MIN($AA202*12,$AE202-SUM($AG202:AI202)-1000*($AE202&gt;0))</f>
        <v>0</v>
      </c>
      <c r="AK202" s="52">
        <f>MIN($AA202*12,$AE202-SUM($AG202:AJ202)-1000*($AE202&gt;0))</f>
        <v>0</v>
      </c>
      <c r="AL202" s="52">
        <f>MIN($AA202*12,$AE202-SUM($AG202:AK202)-1000*($AE202&gt;0))</f>
        <v>0</v>
      </c>
      <c r="AM202" s="52">
        <f>MIN($AA202*12,$AE202-SUM($AG202:AL202)-1000*($AE202&gt;0))</f>
        <v>0</v>
      </c>
      <c r="AN202" s="52">
        <f>MIN($AA202*12,$AE202-SUM($AG202:AM202)-1000*($AE202&gt;0))</f>
        <v>0</v>
      </c>
      <c r="AO202" s="52">
        <f>MIN($AA202*12,$AE202-SUM($AG202:AN202)-1000*($AE202&gt;0))</f>
        <v>0</v>
      </c>
    </row>
    <row r="203" spans="2:41" ht="12.75" hidden="1" customHeight="1" outlineLevel="2">
      <c r="B203" s="53" t="s">
        <v>1419</v>
      </c>
      <c r="C203" s="53" t="s">
        <v>1367</v>
      </c>
      <c r="D203" s="53" t="s">
        <v>1367</v>
      </c>
      <c r="E203" s="53" t="s">
        <v>1368</v>
      </c>
      <c r="F203" s="53" t="s">
        <v>1419</v>
      </c>
      <c r="G203" s="53" t="s">
        <v>1645</v>
      </c>
      <c r="H203" s="53" t="s">
        <v>1646</v>
      </c>
      <c r="I203" s="53"/>
      <c r="J203" s="53" t="s">
        <v>1422</v>
      </c>
      <c r="K203" s="52">
        <v>34357901.545999996</v>
      </c>
      <c r="L203" s="52">
        <v>11452634</v>
      </c>
      <c r="M203" s="52">
        <v>0</v>
      </c>
      <c r="N203" s="52">
        <v>34357901.545999996</v>
      </c>
      <c r="O203" s="52">
        <v>11452634</v>
      </c>
      <c r="P203" s="52">
        <v>0</v>
      </c>
      <c r="Q203" s="52">
        <v>0</v>
      </c>
      <c r="R203" s="52">
        <v>0</v>
      </c>
      <c r="S203" s="52">
        <v>0</v>
      </c>
      <c r="T203" s="52">
        <v>0</v>
      </c>
      <c r="U203" s="52">
        <v>0</v>
      </c>
      <c r="V203" s="52">
        <v>0</v>
      </c>
      <c r="W203" s="52">
        <v>0</v>
      </c>
      <c r="X203" s="52">
        <v>0</v>
      </c>
      <c r="Y203" s="52">
        <v>0</v>
      </c>
      <c r="Z203" s="49">
        <v>0</v>
      </c>
      <c r="AA203" s="50">
        <v>0</v>
      </c>
      <c r="AB203" s="51">
        <v>0</v>
      </c>
      <c r="AC203" s="52">
        <v>22905267.546</v>
      </c>
      <c r="AD203" s="52"/>
      <c r="AE203" s="52"/>
      <c r="AG203" s="52">
        <f t="shared" si="4"/>
        <v>0</v>
      </c>
      <c r="AH203" s="52">
        <f>MIN($AA203*12,$AE203-SUM($AG203:AG203)-1000*($AE203&gt;0))</f>
        <v>0</v>
      </c>
      <c r="AI203" s="52">
        <f>MIN($AA203*12,$AE203-SUM($AG203:AH203)-1000*($AE203&gt;0))</f>
        <v>0</v>
      </c>
      <c r="AJ203" s="52">
        <f>MIN($AA203*12,$AE203-SUM($AG203:AI203)-1000*($AE203&gt;0))</f>
        <v>0</v>
      </c>
      <c r="AK203" s="52">
        <f>MIN($AA203*12,$AE203-SUM($AG203:AJ203)-1000*($AE203&gt;0))</f>
        <v>0</v>
      </c>
      <c r="AL203" s="52">
        <f>MIN($AA203*12,$AE203-SUM($AG203:AK203)-1000*($AE203&gt;0))</f>
        <v>0</v>
      </c>
      <c r="AM203" s="52">
        <f>MIN($AA203*12,$AE203-SUM($AG203:AL203)-1000*($AE203&gt;0))</f>
        <v>0</v>
      </c>
      <c r="AN203" s="52">
        <f>MIN($AA203*12,$AE203-SUM($AG203:AM203)-1000*($AE203&gt;0))</f>
        <v>0</v>
      </c>
      <c r="AO203" s="52">
        <f>MIN($AA203*12,$AE203-SUM($AG203:AN203)-1000*($AE203&gt;0))</f>
        <v>0</v>
      </c>
    </row>
    <row r="204" spans="2:41" ht="12.75" hidden="1" customHeight="1" outlineLevel="2">
      <c r="B204" s="53" t="s">
        <v>1419</v>
      </c>
      <c r="C204" s="53" t="s">
        <v>1367</v>
      </c>
      <c r="D204" s="53" t="s">
        <v>1367</v>
      </c>
      <c r="E204" s="53" t="s">
        <v>1368</v>
      </c>
      <c r="F204" s="53" t="s">
        <v>1419</v>
      </c>
      <c r="G204" s="53" t="s">
        <v>1647</v>
      </c>
      <c r="H204" s="53" t="s">
        <v>1646</v>
      </c>
      <c r="I204" s="53"/>
      <c r="J204" s="53" t="s">
        <v>1422</v>
      </c>
      <c r="K204" s="52">
        <v>34357901.545999996</v>
      </c>
      <c r="L204" s="52">
        <v>11452634</v>
      </c>
      <c r="M204" s="52">
        <v>0</v>
      </c>
      <c r="N204" s="52">
        <v>34357901.545999996</v>
      </c>
      <c r="O204" s="52">
        <v>11452634</v>
      </c>
      <c r="P204" s="52">
        <v>0</v>
      </c>
      <c r="Q204" s="52">
        <v>0</v>
      </c>
      <c r="R204" s="52">
        <v>0</v>
      </c>
      <c r="S204" s="52">
        <v>0</v>
      </c>
      <c r="T204" s="52">
        <v>0</v>
      </c>
      <c r="U204" s="52">
        <v>0</v>
      </c>
      <c r="V204" s="52">
        <v>0</v>
      </c>
      <c r="W204" s="52">
        <v>0</v>
      </c>
      <c r="X204" s="52">
        <v>0</v>
      </c>
      <c r="Y204" s="52">
        <v>0</v>
      </c>
      <c r="Z204" s="49">
        <v>0</v>
      </c>
      <c r="AA204" s="50">
        <v>0</v>
      </c>
      <c r="AB204" s="51">
        <v>0</v>
      </c>
      <c r="AC204" s="52">
        <v>22905267.546</v>
      </c>
      <c r="AD204" s="52"/>
      <c r="AE204" s="52"/>
      <c r="AG204" s="52">
        <f t="shared" si="4"/>
        <v>0</v>
      </c>
      <c r="AH204" s="52">
        <f>MIN($AA204*12,$AE204-SUM($AG204:AG204)-1000*($AE204&gt;0))</f>
        <v>0</v>
      </c>
      <c r="AI204" s="52">
        <f>MIN($AA204*12,$AE204-SUM($AG204:AH204)-1000*($AE204&gt;0))</f>
        <v>0</v>
      </c>
      <c r="AJ204" s="52">
        <f>MIN($AA204*12,$AE204-SUM($AG204:AI204)-1000*($AE204&gt;0))</f>
        <v>0</v>
      </c>
      <c r="AK204" s="52">
        <f>MIN($AA204*12,$AE204-SUM($AG204:AJ204)-1000*($AE204&gt;0))</f>
        <v>0</v>
      </c>
      <c r="AL204" s="52">
        <f>MIN($AA204*12,$AE204-SUM($AG204:AK204)-1000*($AE204&gt;0))</f>
        <v>0</v>
      </c>
      <c r="AM204" s="52">
        <f>MIN($AA204*12,$AE204-SUM($AG204:AL204)-1000*($AE204&gt;0))</f>
        <v>0</v>
      </c>
      <c r="AN204" s="52">
        <f>MIN($AA204*12,$AE204-SUM($AG204:AM204)-1000*($AE204&gt;0))</f>
        <v>0</v>
      </c>
      <c r="AO204" s="52">
        <f>MIN($AA204*12,$AE204-SUM($AG204:AN204)-1000*($AE204&gt;0))</f>
        <v>0</v>
      </c>
    </row>
    <row r="205" spans="2:41" ht="12.75" hidden="1" customHeight="1" outlineLevel="2">
      <c r="B205" s="53" t="s">
        <v>1419</v>
      </c>
      <c r="C205" s="53" t="s">
        <v>1367</v>
      </c>
      <c r="D205" s="53" t="s">
        <v>1367</v>
      </c>
      <c r="E205" s="53" t="s">
        <v>1368</v>
      </c>
      <c r="F205" s="53" t="s">
        <v>1419</v>
      </c>
      <c r="G205" s="53" t="s">
        <v>1648</v>
      </c>
      <c r="H205" s="53" t="s">
        <v>1649</v>
      </c>
      <c r="I205" s="53"/>
      <c r="J205" s="53" t="s">
        <v>1422</v>
      </c>
      <c r="K205" s="52">
        <v>2528000</v>
      </c>
      <c r="L205" s="52">
        <v>842666</v>
      </c>
      <c r="M205" s="52">
        <v>0</v>
      </c>
      <c r="N205" s="52">
        <v>2528000</v>
      </c>
      <c r="O205" s="52">
        <v>842666</v>
      </c>
      <c r="P205" s="52">
        <v>0</v>
      </c>
      <c r="Q205" s="52">
        <v>0</v>
      </c>
      <c r="R205" s="52">
        <v>0</v>
      </c>
      <c r="S205" s="52">
        <v>0</v>
      </c>
      <c r="T205" s="52">
        <v>0</v>
      </c>
      <c r="U205" s="52">
        <v>0</v>
      </c>
      <c r="V205" s="52">
        <v>0</v>
      </c>
      <c r="W205" s="52">
        <v>0</v>
      </c>
      <c r="X205" s="52">
        <v>0</v>
      </c>
      <c r="Y205" s="52">
        <v>0</v>
      </c>
      <c r="Z205" s="49">
        <v>0</v>
      </c>
      <c r="AA205" s="50">
        <v>0</v>
      </c>
      <c r="AB205" s="51">
        <v>0</v>
      </c>
      <c r="AC205" s="52">
        <v>1685334</v>
      </c>
      <c r="AD205" s="52"/>
      <c r="AE205" s="52"/>
      <c r="AG205" s="52">
        <f t="shared" si="4"/>
        <v>0</v>
      </c>
      <c r="AH205" s="52">
        <f>MIN($AA205*12,$AE205-SUM($AG205:AG205)-1000*($AE205&gt;0))</f>
        <v>0</v>
      </c>
      <c r="AI205" s="52">
        <f>MIN($AA205*12,$AE205-SUM($AG205:AH205)-1000*($AE205&gt;0))</f>
        <v>0</v>
      </c>
      <c r="AJ205" s="52">
        <f>MIN($AA205*12,$AE205-SUM($AG205:AI205)-1000*($AE205&gt;0))</f>
        <v>0</v>
      </c>
      <c r="AK205" s="52">
        <f>MIN($AA205*12,$AE205-SUM($AG205:AJ205)-1000*($AE205&gt;0))</f>
        <v>0</v>
      </c>
      <c r="AL205" s="52">
        <f>MIN($AA205*12,$AE205-SUM($AG205:AK205)-1000*($AE205&gt;0))</f>
        <v>0</v>
      </c>
      <c r="AM205" s="52">
        <f>MIN($AA205*12,$AE205-SUM($AG205:AL205)-1000*($AE205&gt;0))</f>
        <v>0</v>
      </c>
      <c r="AN205" s="52">
        <f>MIN($AA205*12,$AE205-SUM($AG205:AM205)-1000*($AE205&gt;0))</f>
        <v>0</v>
      </c>
      <c r="AO205" s="52">
        <f>MIN($AA205*12,$AE205-SUM($AG205:AN205)-1000*($AE205&gt;0))</f>
        <v>0</v>
      </c>
    </row>
    <row r="206" spans="2:41" ht="12.75" hidden="1" customHeight="1" outlineLevel="2">
      <c r="B206" s="53" t="s">
        <v>1419</v>
      </c>
      <c r="C206" s="53" t="s">
        <v>1367</v>
      </c>
      <c r="D206" s="53" t="s">
        <v>1367</v>
      </c>
      <c r="E206" s="53" t="s">
        <v>1368</v>
      </c>
      <c r="F206" s="53" t="s">
        <v>1419</v>
      </c>
      <c r="G206" s="53" t="s">
        <v>1650</v>
      </c>
      <c r="H206" s="53" t="s">
        <v>1649</v>
      </c>
      <c r="I206" s="53"/>
      <c r="J206" s="53" t="s">
        <v>1422</v>
      </c>
      <c r="K206" s="52">
        <v>2528000</v>
      </c>
      <c r="L206" s="52">
        <v>842666</v>
      </c>
      <c r="M206" s="52">
        <v>0</v>
      </c>
      <c r="N206" s="52">
        <v>2528000</v>
      </c>
      <c r="O206" s="52">
        <v>842666</v>
      </c>
      <c r="P206" s="52">
        <v>0</v>
      </c>
      <c r="Q206" s="52">
        <v>0</v>
      </c>
      <c r="R206" s="52">
        <v>0</v>
      </c>
      <c r="S206" s="52">
        <v>0</v>
      </c>
      <c r="T206" s="52">
        <v>0</v>
      </c>
      <c r="U206" s="52">
        <v>0</v>
      </c>
      <c r="V206" s="52">
        <v>0</v>
      </c>
      <c r="W206" s="52">
        <v>0</v>
      </c>
      <c r="X206" s="52">
        <v>0</v>
      </c>
      <c r="Y206" s="52">
        <v>0</v>
      </c>
      <c r="Z206" s="49">
        <v>0</v>
      </c>
      <c r="AA206" s="50">
        <v>0</v>
      </c>
      <c r="AB206" s="51">
        <v>0</v>
      </c>
      <c r="AC206" s="52">
        <v>1685334</v>
      </c>
      <c r="AD206" s="52"/>
      <c r="AE206" s="52"/>
      <c r="AG206" s="52">
        <f t="shared" si="4"/>
        <v>0</v>
      </c>
      <c r="AH206" s="52">
        <f>MIN($AA206*12,$AE206-SUM($AG206:AG206)-1000*($AE206&gt;0))</f>
        <v>0</v>
      </c>
      <c r="AI206" s="52">
        <f>MIN($AA206*12,$AE206-SUM($AG206:AH206)-1000*($AE206&gt;0))</f>
        <v>0</v>
      </c>
      <c r="AJ206" s="52">
        <f>MIN($AA206*12,$AE206-SUM($AG206:AI206)-1000*($AE206&gt;0))</f>
        <v>0</v>
      </c>
      <c r="AK206" s="52">
        <f>MIN($AA206*12,$AE206-SUM($AG206:AJ206)-1000*($AE206&gt;0))</f>
        <v>0</v>
      </c>
      <c r="AL206" s="52">
        <f>MIN($AA206*12,$AE206-SUM($AG206:AK206)-1000*($AE206&gt;0))</f>
        <v>0</v>
      </c>
      <c r="AM206" s="52">
        <f>MIN($AA206*12,$AE206-SUM($AG206:AL206)-1000*($AE206&gt;0))</f>
        <v>0</v>
      </c>
      <c r="AN206" s="52">
        <f>MIN($AA206*12,$AE206-SUM($AG206:AM206)-1000*($AE206&gt;0))</f>
        <v>0</v>
      </c>
      <c r="AO206" s="52">
        <f>MIN($AA206*12,$AE206-SUM($AG206:AN206)-1000*($AE206&gt;0))</f>
        <v>0</v>
      </c>
    </row>
    <row r="207" spans="2:41" ht="12.75" hidden="1" customHeight="1" outlineLevel="2">
      <c r="B207" s="53" t="s">
        <v>1419</v>
      </c>
      <c r="C207" s="53" t="s">
        <v>1367</v>
      </c>
      <c r="D207" s="53" t="s">
        <v>1367</v>
      </c>
      <c r="E207" s="53" t="s">
        <v>1368</v>
      </c>
      <c r="F207" s="53" t="s">
        <v>1419</v>
      </c>
      <c r="G207" s="53" t="s">
        <v>1651</v>
      </c>
      <c r="H207" s="53" t="s">
        <v>1652</v>
      </c>
      <c r="I207" s="53"/>
      <c r="J207" s="53" t="s">
        <v>1422</v>
      </c>
      <c r="K207" s="52">
        <v>6140735.1298000002</v>
      </c>
      <c r="L207" s="52">
        <v>511728</v>
      </c>
      <c r="M207" s="52">
        <v>0</v>
      </c>
      <c r="N207" s="52">
        <v>6140735.1298000002</v>
      </c>
      <c r="O207" s="52">
        <v>511728</v>
      </c>
      <c r="P207" s="52">
        <v>0</v>
      </c>
      <c r="Q207" s="52">
        <v>0</v>
      </c>
      <c r="R207" s="52">
        <v>0</v>
      </c>
      <c r="S207" s="52">
        <v>0</v>
      </c>
      <c r="T207" s="52">
        <v>0</v>
      </c>
      <c r="U207" s="52">
        <v>0</v>
      </c>
      <c r="V207" s="52">
        <v>0</v>
      </c>
      <c r="W207" s="52">
        <v>0</v>
      </c>
      <c r="X207" s="52">
        <v>0</v>
      </c>
      <c r="Y207" s="52">
        <v>0</v>
      </c>
      <c r="Z207" s="49">
        <v>0</v>
      </c>
      <c r="AA207" s="50">
        <v>0</v>
      </c>
      <c r="AB207" s="51">
        <v>0</v>
      </c>
      <c r="AC207" s="52">
        <v>5629007</v>
      </c>
      <c r="AD207" s="52"/>
      <c r="AE207" s="52"/>
      <c r="AG207" s="52">
        <f t="shared" si="4"/>
        <v>0</v>
      </c>
      <c r="AH207" s="52">
        <f>MIN($AA207*12,$AE207-SUM($AG207:AG207)-1000*($AE207&gt;0))</f>
        <v>0</v>
      </c>
      <c r="AI207" s="52">
        <f>MIN($AA207*12,$AE207-SUM($AG207:AH207)-1000*($AE207&gt;0))</f>
        <v>0</v>
      </c>
      <c r="AJ207" s="52">
        <f>MIN($AA207*12,$AE207-SUM($AG207:AI207)-1000*($AE207&gt;0))</f>
        <v>0</v>
      </c>
      <c r="AK207" s="52">
        <f>MIN($AA207*12,$AE207-SUM($AG207:AJ207)-1000*($AE207&gt;0))</f>
        <v>0</v>
      </c>
      <c r="AL207" s="52">
        <f>MIN($AA207*12,$AE207-SUM($AG207:AK207)-1000*($AE207&gt;0))</f>
        <v>0</v>
      </c>
      <c r="AM207" s="52">
        <f>MIN($AA207*12,$AE207-SUM($AG207:AL207)-1000*($AE207&gt;0))</f>
        <v>0</v>
      </c>
      <c r="AN207" s="52">
        <f>MIN($AA207*12,$AE207-SUM($AG207:AM207)-1000*($AE207&gt;0))</f>
        <v>0</v>
      </c>
      <c r="AO207" s="52">
        <f>MIN($AA207*12,$AE207-SUM($AG207:AN207)-1000*($AE207&gt;0))</f>
        <v>0</v>
      </c>
    </row>
    <row r="208" spans="2:41" ht="12.75" hidden="1" customHeight="1" outlineLevel="2">
      <c r="B208" s="53" t="s">
        <v>1419</v>
      </c>
      <c r="C208" s="53" t="s">
        <v>1367</v>
      </c>
      <c r="D208" s="53" t="s">
        <v>1367</v>
      </c>
      <c r="E208" s="53" t="s">
        <v>1368</v>
      </c>
      <c r="F208" s="53" t="s">
        <v>1419</v>
      </c>
      <c r="G208" s="53" t="s">
        <v>1653</v>
      </c>
      <c r="H208" s="53" t="s">
        <v>1652</v>
      </c>
      <c r="I208" s="53"/>
      <c r="J208" s="53" t="s">
        <v>1422</v>
      </c>
      <c r="K208" s="52">
        <v>6140735.1298000002</v>
      </c>
      <c r="L208" s="52">
        <v>511728</v>
      </c>
      <c r="M208" s="52">
        <v>0</v>
      </c>
      <c r="N208" s="52">
        <v>6140735.1298000002</v>
      </c>
      <c r="O208" s="52">
        <v>511728</v>
      </c>
      <c r="P208" s="52">
        <v>0</v>
      </c>
      <c r="Q208" s="52">
        <v>0</v>
      </c>
      <c r="R208" s="52">
        <v>0</v>
      </c>
      <c r="S208" s="52">
        <v>0</v>
      </c>
      <c r="T208" s="52">
        <v>0</v>
      </c>
      <c r="U208" s="52">
        <v>0</v>
      </c>
      <c r="V208" s="52">
        <v>0</v>
      </c>
      <c r="W208" s="52">
        <v>0</v>
      </c>
      <c r="X208" s="52">
        <v>0</v>
      </c>
      <c r="Y208" s="52">
        <v>0</v>
      </c>
      <c r="Z208" s="49">
        <v>0</v>
      </c>
      <c r="AA208" s="50">
        <v>0</v>
      </c>
      <c r="AB208" s="51">
        <v>0</v>
      </c>
      <c r="AC208" s="52">
        <v>5629007</v>
      </c>
      <c r="AD208" s="52"/>
      <c r="AE208" s="52"/>
      <c r="AG208" s="52">
        <f t="shared" si="4"/>
        <v>0</v>
      </c>
      <c r="AH208" s="52">
        <f>MIN($AA208*12,$AE208-SUM($AG208:AG208)-1000*($AE208&gt;0))</f>
        <v>0</v>
      </c>
      <c r="AI208" s="52">
        <f>MIN($AA208*12,$AE208-SUM($AG208:AH208)-1000*($AE208&gt;0))</f>
        <v>0</v>
      </c>
      <c r="AJ208" s="52">
        <f>MIN($AA208*12,$AE208-SUM($AG208:AI208)-1000*($AE208&gt;0))</f>
        <v>0</v>
      </c>
      <c r="AK208" s="52">
        <f>MIN($AA208*12,$AE208-SUM($AG208:AJ208)-1000*($AE208&gt;0))</f>
        <v>0</v>
      </c>
      <c r="AL208" s="52">
        <f>MIN($AA208*12,$AE208-SUM($AG208:AK208)-1000*($AE208&gt;0))</f>
        <v>0</v>
      </c>
      <c r="AM208" s="52">
        <f>MIN($AA208*12,$AE208-SUM($AG208:AL208)-1000*($AE208&gt;0))</f>
        <v>0</v>
      </c>
      <c r="AN208" s="52">
        <f>MIN($AA208*12,$AE208-SUM($AG208:AM208)-1000*($AE208&gt;0))</f>
        <v>0</v>
      </c>
      <c r="AO208" s="52">
        <f>MIN($AA208*12,$AE208-SUM($AG208:AN208)-1000*($AE208&gt;0))</f>
        <v>0</v>
      </c>
    </row>
    <row r="209" spans="2:41" ht="12.75" hidden="1" customHeight="1" outlineLevel="2">
      <c r="B209" s="53" t="s">
        <v>1419</v>
      </c>
      <c r="C209" s="53" t="s">
        <v>1367</v>
      </c>
      <c r="D209" s="53" t="s">
        <v>1367</v>
      </c>
      <c r="E209" s="53" t="s">
        <v>1368</v>
      </c>
      <c r="F209" s="53" t="s">
        <v>1419</v>
      </c>
      <c r="G209" s="53" t="s">
        <v>1654</v>
      </c>
      <c r="H209" s="53" t="s">
        <v>1652</v>
      </c>
      <c r="I209" s="53"/>
      <c r="J209" s="53" t="s">
        <v>1422</v>
      </c>
      <c r="K209" s="52">
        <v>6140735.1298000002</v>
      </c>
      <c r="L209" s="52">
        <v>511728</v>
      </c>
      <c r="M209" s="52">
        <v>0</v>
      </c>
      <c r="N209" s="52">
        <v>6140735.1298000002</v>
      </c>
      <c r="O209" s="52">
        <v>511728</v>
      </c>
      <c r="P209" s="52">
        <v>0</v>
      </c>
      <c r="Q209" s="52">
        <v>0</v>
      </c>
      <c r="R209" s="52">
        <v>0</v>
      </c>
      <c r="S209" s="52">
        <v>0</v>
      </c>
      <c r="T209" s="52">
        <v>0</v>
      </c>
      <c r="U209" s="52">
        <v>0</v>
      </c>
      <c r="V209" s="52">
        <v>0</v>
      </c>
      <c r="W209" s="52">
        <v>0</v>
      </c>
      <c r="X209" s="52">
        <v>0</v>
      </c>
      <c r="Y209" s="52">
        <v>0</v>
      </c>
      <c r="Z209" s="49">
        <v>0</v>
      </c>
      <c r="AA209" s="50">
        <v>0</v>
      </c>
      <c r="AB209" s="51">
        <v>0</v>
      </c>
      <c r="AC209" s="52">
        <v>5629007</v>
      </c>
      <c r="AD209" s="52"/>
      <c r="AE209" s="52"/>
      <c r="AG209" s="52">
        <f t="shared" si="4"/>
        <v>0</v>
      </c>
      <c r="AH209" s="52">
        <f>MIN($AA209*12,$AE209-SUM($AG209:AG209)-1000*($AE209&gt;0))</f>
        <v>0</v>
      </c>
      <c r="AI209" s="52">
        <f>MIN($AA209*12,$AE209-SUM($AG209:AH209)-1000*($AE209&gt;0))</f>
        <v>0</v>
      </c>
      <c r="AJ209" s="52">
        <f>MIN($AA209*12,$AE209-SUM($AG209:AI209)-1000*($AE209&gt;0))</f>
        <v>0</v>
      </c>
      <c r="AK209" s="52">
        <f>MIN($AA209*12,$AE209-SUM($AG209:AJ209)-1000*($AE209&gt;0))</f>
        <v>0</v>
      </c>
      <c r="AL209" s="52">
        <f>MIN($AA209*12,$AE209-SUM($AG209:AK209)-1000*($AE209&gt;0))</f>
        <v>0</v>
      </c>
      <c r="AM209" s="52">
        <f>MIN($AA209*12,$AE209-SUM($AG209:AL209)-1000*($AE209&gt;0))</f>
        <v>0</v>
      </c>
      <c r="AN209" s="52">
        <f>MIN($AA209*12,$AE209-SUM($AG209:AM209)-1000*($AE209&gt;0))</f>
        <v>0</v>
      </c>
      <c r="AO209" s="52">
        <f>MIN($AA209*12,$AE209-SUM($AG209:AN209)-1000*($AE209&gt;0))</f>
        <v>0</v>
      </c>
    </row>
    <row r="210" spans="2:41" ht="12.75" hidden="1" customHeight="1" outlineLevel="2">
      <c r="B210" s="53" t="s">
        <v>1419</v>
      </c>
      <c r="C210" s="53" t="s">
        <v>1367</v>
      </c>
      <c r="D210" s="53" t="s">
        <v>1367</v>
      </c>
      <c r="E210" s="53" t="s">
        <v>1368</v>
      </c>
      <c r="F210" s="53" t="s">
        <v>1419</v>
      </c>
      <c r="G210" s="53" t="s">
        <v>1655</v>
      </c>
      <c r="H210" s="53" t="s">
        <v>1652</v>
      </c>
      <c r="I210" s="53"/>
      <c r="J210" s="53" t="s">
        <v>1422</v>
      </c>
      <c r="K210" s="52">
        <v>6140735.1298000002</v>
      </c>
      <c r="L210" s="52">
        <v>511728</v>
      </c>
      <c r="M210" s="52">
        <v>0</v>
      </c>
      <c r="N210" s="52">
        <v>6140735.1298000002</v>
      </c>
      <c r="O210" s="52">
        <v>511728</v>
      </c>
      <c r="P210" s="52">
        <v>0</v>
      </c>
      <c r="Q210" s="52">
        <v>0</v>
      </c>
      <c r="R210" s="52">
        <v>0</v>
      </c>
      <c r="S210" s="52">
        <v>0</v>
      </c>
      <c r="T210" s="52">
        <v>0</v>
      </c>
      <c r="U210" s="52">
        <v>0</v>
      </c>
      <c r="V210" s="52">
        <v>0</v>
      </c>
      <c r="W210" s="52">
        <v>0</v>
      </c>
      <c r="X210" s="52">
        <v>0</v>
      </c>
      <c r="Y210" s="52">
        <v>0</v>
      </c>
      <c r="Z210" s="49">
        <v>0</v>
      </c>
      <c r="AA210" s="50">
        <v>0</v>
      </c>
      <c r="AB210" s="51">
        <v>0</v>
      </c>
      <c r="AC210" s="52">
        <v>5629007</v>
      </c>
      <c r="AD210" s="52"/>
      <c r="AE210" s="52"/>
      <c r="AG210" s="52">
        <f t="shared" si="4"/>
        <v>0</v>
      </c>
      <c r="AH210" s="52">
        <f>MIN($AA210*12,$AE210-SUM($AG210:AG210)-1000*($AE210&gt;0))</f>
        <v>0</v>
      </c>
      <c r="AI210" s="52">
        <f>MIN($AA210*12,$AE210-SUM($AG210:AH210)-1000*($AE210&gt;0))</f>
        <v>0</v>
      </c>
      <c r="AJ210" s="52">
        <f>MIN($AA210*12,$AE210-SUM($AG210:AI210)-1000*($AE210&gt;0))</f>
        <v>0</v>
      </c>
      <c r="AK210" s="52">
        <f>MIN($AA210*12,$AE210-SUM($AG210:AJ210)-1000*($AE210&gt;0))</f>
        <v>0</v>
      </c>
      <c r="AL210" s="52">
        <f>MIN($AA210*12,$AE210-SUM($AG210:AK210)-1000*($AE210&gt;0))</f>
        <v>0</v>
      </c>
      <c r="AM210" s="52">
        <f>MIN($AA210*12,$AE210-SUM($AG210:AL210)-1000*($AE210&gt;0))</f>
        <v>0</v>
      </c>
      <c r="AN210" s="52">
        <f>MIN($AA210*12,$AE210-SUM($AG210:AM210)-1000*($AE210&gt;0))</f>
        <v>0</v>
      </c>
      <c r="AO210" s="52">
        <f>MIN($AA210*12,$AE210-SUM($AG210:AN210)-1000*($AE210&gt;0))</f>
        <v>0</v>
      </c>
    </row>
    <row r="211" spans="2:41" ht="12.75" hidden="1" customHeight="1" outlineLevel="2">
      <c r="B211" s="53" t="s">
        <v>1419</v>
      </c>
      <c r="C211" s="53" t="s">
        <v>1367</v>
      </c>
      <c r="D211" s="53" t="s">
        <v>1367</v>
      </c>
      <c r="E211" s="53" t="s">
        <v>1368</v>
      </c>
      <c r="F211" s="53" t="s">
        <v>1419</v>
      </c>
      <c r="G211" s="53" t="s">
        <v>1656</v>
      </c>
      <c r="H211" s="53" t="s">
        <v>1652</v>
      </c>
      <c r="I211" s="53"/>
      <c r="J211" s="53" t="s">
        <v>1422</v>
      </c>
      <c r="K211" s="52">
        <v>6140735.1298000002</v>
      </c>
      <c r="L211" s="52">
        <v>511728</v>
      </c>
      <c r="M211" s="52">
        <v>0</v>
      </c>
      <c r="N211" s="52">
        <v>6140735.1298000002</v>
      </c>
      <c r="O211" s="52">
        <v>511728</v>
      </c>
      <c r="P211" s="52">
        <v>0</v>
      </c>
      <c r="Q211" s="52">
        <v>0</v>
      </c>
      <c r="R211" s="52">
        <v>0</v>
      </c>
      <c r="S211" s="52">
        <v>0</v>
      </c>
      <c r="T211" s="52">
        <v>0</v>
      </c>
      <c r="U211" s="52">
        <v>0</v>
      </c>
      <c r="V211" s="52">
        <v>0</v>
      </c>
      <c r="W211" s="52">
        <v>0</v>
      </c>
      <c r="X211" s="52">
        <v>0</v>
      </c>
      <c r="Y211" s="52">
        <v>0</v>
      </c>
      <c r="Z211" s="49">
        <v>0</v>
      </c>
      <c r="AA211" s="50">
        <v>0</v>
      </c>
      <c r="AB211" s="51">
        <v>0</v>
      </c>
      <c r="AC211" s="52">
        <v>5629007</v>
      </c>
      <c r="AD211" s="52"/>
      <c r="AE211" s="52"/>
      <c r="AG211" s="52">
        <f t="shared" si="4"/>
        <v>0</v>
      </c>
      <c r="AH211" s="52">
        <f>MIN($AA211*12,$AE211-SUM($AG211:AG211)-1000*($AE211&gt;0))</f>
        <v>0</v>
      </c>
      <c r="AI211" s="52">
        <f>MIN($AA211*12,$AE211-SUM($AG211:AH211)-1000*($AE211&gt;0))</f>
        <v>0</v>
      </c>
      <c r="AJ211" s="52">
        <f>MIN($AA211*12,$AE211-SUM($AG211:AI211)-1000*($AE211&gt;0))</f>
        <v>0</v>
      </c>
      <c r="AK211" s="52">
        <f>MIN($AA211*12,$AE211-SUM($AG211:AJ211)-1000*($AE211&gt;0))</f>
        <v>0</v>
      </c>
      <c r="AL211" s="52">
        <f>MIN($AA211*12,$AE211-SUM($AG211:AK211)-1000*($AE211&gt;0))</f>
        <v>0</v>
      </c>
      <c r="AM211" s="52">
        <f>MIN($AA211*12,$AE211-SUM($AG211:AL211)-1000*($AE211&gt;0))</f>
        <v>0</v>
      </c>
      <c r="AN211" s="52">
        <f>MIN($AA211*12,$AE211-SUM($AG211:AM211)-1000*($AE211&gt;0))</f>
        <v>0</v>
      </c>
      <c r="AO211" s="52">
        <f>MIN($AA211*12,$AE211-SUM($AG211:AN211)-1000*($AE211&gt;0))</f>
        <v>0</v>
      </c>
    </row>
    <row r="212" spans="2:41" ht="12.75" hidden="1" customHeight="1" outlineLevel="2">
      <c r="B212" s="53" t="s">
        <v>1419</v>
      </c>
      <c r="C212" s="53" t="s">
        <v>1367</v>
      </c>
      <c r="D212" s="53" t="s">
        <v>1367</v>
      </c>
      <c r="E212" s="53" t="s">
        <v>1368</v>
      </c>
      <c r="F212" s="53" t="s">
        <v>1419</v>
      </c>
      <c r="G212" s="53" t="s">
        <v>1657</v>
      </c>
      <c r="H212" s="53" t="s">
        <v>1652</v>
      </c>
      <c r="I212" s="53"/>
      <c r="J212" s="53" t="s">
        <v>1422</v>
      </c>
      <c r="K212" s="52">
        <v>6140735.1298000002</v>
      </c>
      <c r="L212" s="52">
        <v>511728</v>
      </c>
      <c r="M212" s="52">
        <v>0</v>
      </c>
      <c r="N212" s="52">
        <v>6140735.1298000002</v>
      </c>
      <c r="O212" s="52">
        <v>511728</v>
      </c>
      <c r="P212" s="52">
        <v>0</v>
      </c>
      <c r="Q212" s="52">
        <v>0</v>
      </c>
      <c r="R212" s="52">
        <v>0</v>
      </c>
      <c r="S212" s="52">
        <v>0</v>
      </c>
      <c r="T212" s="52">
        <v>0</v>
      </c>
      <c r="U212" s="52">
        <v>0</v>
      </c>
      <c r="V212" s="52">
        <v>0</v>
      </c>
      <c r="W212" s="52">
        <v>0</v>
      </c>
      <c r="X212" s="52">
        <v>0</v>
      </c>
      <c r="Y212" s="52">
        <v>0</v>
      </c>
      <c r="Z212" s="49">
        <v>0</v>
      </c>
      <c r="AA212" s="50">
        <v>0</v>
      </c>
      <c r="AB212" s="51">
        <v>0</v>
      </c>
      <c r="AC212" s="52">
        <v>5629007</v>
      </c>
      <c r="AD212" s="52"/>
      <c r="AE212" s="52"/>
      <c r="AG212" s="52">
        <f t="shared" si="4"/>
        <v>0</v>
      </c>
      <c r="AH212" s="52">
        <f>MIN($AA212*12,$AE212-SUM($AG212:AG212)-1000*($AE212&gt;0))</f>
        <v>0</v>
      </c>
      <c r="AI212" s="52">
        <f>MIN($AA212*12,$AE212-SUM($AG212:AH212)-1000*($AE212&gt;0))</f>
        <v>0</v>
      </c>
      <c r="AJ212" s="52">
        <f>MIN($AA212*12,$AE212-SUM($AG212:AI212)-1000*($AE212&gt;0))</f>
        <v>0</v>
      </c>
      <c r="AK212" s="52">
        <f>MIN($AA212*12,$AE212-SUM($AG212:AJ212)-1000*($AE212&gt;0))</f>
        <v>0</v>
      </c>
      <c r="AL212" s="52">
        <f>MIN($AA212*12,$AE212-SUM($AG212:AK212)-1000*($AE212&gt;0))</f>
        <v>0</v>
      </c>
      <c r="AM212" s="52">
        <f>MIN($AA212*12,$AE212-SUM($AG212:AL212)-1000*($AE212&gt;0))</f>
        <v>0</v>
      </c>
      <c r="AN212" s="52">
        <f>MIN($AA212*12,$AE212-SUM($AG212:AM212)-1000*($AE212&gt;0))</f>
        <v>0</v>
      </c>
      <c r="AO212" s="52">
        <f>MIN($AA212*12,$AE212-SUM($AG212:AN212)-1000*($AE212&gt;0))</f>
        <v>0</v>
      </c>
    </row>
    <row r="213" spans="2:41" ht="12.75" hidden="1" customHeight="1" outlineLevel="2">
      <c r="B213" s="53" t="s">
        <v>1419</v>
      </c>
      <c r="C213" s="53" t="s">
        <v>1367</v>
      </c>
      <c r="D213" s="53" t="s">
        <v>1367</v>
      </c>
      <c r="E213" s="53" t="s">
        <v>1368</v>
      </c>
      <c r="F213" s="53" t="s">
        <v>1419</v>
      </c>
      <c r="G213" s="53" t="s">
        <v>1658</v>
      </c>
      <c r="H213" s="53" t="s">
        <v>1652</v>
      </c>
      <c r="I213" s="53"/>
      <c r="J213" s="53" t="s">
        <v>1422</v>
      </c>
      <c r="K213" s="52">
        <v>6140735.1298000002</v>
      </c>
      <c r="L213" s="52">
        <v>511728</v>
      </c>
      <c r="M213" s="52">
        <v>0</v>
      </c>
      <c r="N213" s="52">
        <v>6140735.1298000002</v>
      </c>
      <c r="O213" s="52">
        <v>511728</v>
      </c>
      <c r="P213" s="52">
        <v>0</v>
      </c>
      <c r="Q213" s="52">
        <v>0</v>
      </c>
      <c r="R213" s="52">
        <v>0</v>
      </c>
      <c r="S213" s="52">
        <v>0</v>
      </c>
      <c r="T213" s="52">
        <v>0</v>
      </c>
      <c r="U213" s="52">
        <v>0</v>
      </c>
      <c r="V213" s="52">
        <v>0</v>
      </c>
      <c r="W213" s="52">
        <v>0</v>
      </c>
      <c r="X213" s="52">
        <v>0</v>
      </c>
      <c r="Y213" s="52">
        <v>0</v>
      </c>
      <c r="Z213" s="49">
        <v>0</v>
      </c>
      <c r="AA213" s="50">
        <v>0</v>
      </c>
      <c r="AB213" s="51">
        <v>0</v>
      </c>
      <c r="AC213" s="52">
        <v>5629007</v>
      </c>
      <c r="AD213" s="52"/>
      <c r="AE213" s="52"/>
      <c r="AG213" s="52">
        <f t="shared" si="4"/>
        <v>0</v>
      </c>
      <c r="AH213" s="52">
        <f>MIN($AA213*12,$AE213-SUM($AG213:AG213)-1000*($AE213&gt;0))</f>
        <v>0</v>
      </c>
      <c r="AI213" s="52">
        <f>MIN($AA213*12,$AE213-SUM($AG213:AH213)-1000*($AE213&gt;0))</f>
        <v>0</v>
      </c>
      <c r="AJ213" s="52">
        <f>MIN($AA213*12,$AE213-SUM($AG213:AI213)-1000*($AE213&gt;0))</f>
        <v>0</v>
      </c>
      <c r="AK213" s="52">
        <f>MIN($AA213*12,$AE213-SUM($AG213:AJ213)-1000*($AE213&gt;0))</f>
        <v>0</v>
      </c>
      <c r="AL213" s="52">
        <f>MIN($AA213*12,$AE213-SUM($AG213:AK213)-1000*($AE213&gt;0))</f>
        <v>0</v>
      </c>
      <c r="AM213" s="52">
        <f>MIN($AA213*12,$AE213-SUM($AG213:AL213)-1000*($AE213&gt;0))</f>
        <v>0</v>
      </c>
      <c r="AN213" s="52">
        <f>MIN($AA213*12,$AE213-SUM($AG213:AM213)-1000*($AE213&gt;0))</f>
        <v>0</v>
      </c>
      <c r="AO213" s="52">
        <f>MIN($AA213*12,$AE213-SUM($AG213:AN213)-1000*($AE213&gt;0))</f>
        <v>0</v>
      </c>
    </row>
    <row r="214" spans="2:41" ht="12.75" hidden="1" customHeight="1" outlineLevel="2">
      <c r="B214" s="53" t="s">
        <v>1419</v>
      </c>
      <c r="C214" s="53" t="s">
        <v>1367</v>
      </c>
      <c r="D214" s="53" t="s">
        <v>1367</v>
      </c>
      <c r="E214" s="53" t="s">
        <v>1368</v>
      </c>
      <c r="F214" s="53" t="s">
        <v>1419</v>
      </c>
      <c r="G214" s="53" t="s">
        <v>1659</v>
      </c>
      <c r="H214" s="53" t="s">
        <v>1652</v>
      </c>
      <c r="I214" s="53"/>
      <c r="J214" s="53" t="s">
        <v>1422</v>
      </c>
      <c r="K214" s="52">
        <v>6140735.1298000002</v>
      </c>
      <c r="L214" s="52">
        <v>511728</v>
      </c>
      <c r="M214" s="52">
        <v>0</v>
      </c>
      <c r="N214" s="52">
        <v>6140735.1298000002</v>
      </c>
      <c r="O214" s="52">
        <v>511728</v>
      </c>
      <c r="P214" s="52">
        <v>0</v>
      </c>
      <c r="Q214" s="52">
        <v>0</v>
      </c>
      <c r="R214" s="52">
        <v>0</v>
      </c>
      <c r="S214" s="52">
        <v>0</v>
      </c>
      <c r="T214" s="52">
        <v>0</v>
      </c>
      <c r="U214" s="52">
        <v>0</v>
      </c>
      <c r="V214" s="52">
        <v>0</v>
      </c>
      <c r="W214" s="52">
        <v>0</v>
      </c>
      <c r="X214" s="52">
        <v>0</v>
      </c>
      <c r="Y214" s="52">
        <v>0</v>
      </c>
      <c r="Z214" s="49">
        <v>0</v>
      </c>
      <c r="AA214" s="50">
        <v>0</v>
      </c>
      <c r="AB214" s="51">
        <v>0</v>
      </c>
      <c r="AC214" s="52">
        <v>5629007</v>
      </c>
      <c r="AD214" s="52"/>
      <c r="AE214" s="52"/>
      <c r="AG214" s="52">
        <f t="shared" si="4"/>
        <v>0</v>
      </c>
      <c r="AH214" s="52">
        <f>MIN($AA214*12,$AE214-SUM($AG214:AG214)-1000*($AE214&gt;0))</f>
        <v>0</v>
      </c>
      <c r="AI214" s="52">
        <f>MIN($AA214*12,$AE214-SUM($AG214:AH214)-1000*($AE214&gt;0))</f>
        <v>0</v>
      </c>
      <c r="AJ214" s="52">
        <f>MIN($AA214*12,$AE214-SUM($AG214:AI214)-1000*($AE214&gt;0))</f>
        <v>0</v>
      </c>
      <c r="AK214" s="52">
        <f>MIN($AA214*12,$AE214-SUM($AG214:AJ214)-1000*($AE214&gt;0))</f>
        <v>0</v>
      </c>
      <c r="AL214" s="52">
        <f>MIN($AA214*12,$AE214-SUM($AG214:AK214)-1000*($AE214&gt;0))</f>
        <v>0</v>
      </c>
      <c r="AM214" s="52">
        <f>MIN($AA214*12,$AE214-SUM($AG214:AL214)-1000*($AE214&gt;0))</f>
        <v>0</v>
      </c>
      <c r="AN214" s="52">
        <f>MIN($AA214*12,$AE214-SUM($AG214:AM214)-1000*($AE214&gt;0))</f>
        <v>0</v>
      </c>
      <c r="AO214" s="52">
        <f>MIN($AA214*12,$AE214-SUM($AG214:AN214)-1000*($AE214&gt;0))</f>
        <v>0</v>
      </c>
    </row>
    <row r="215" spans="2:41" ht="12.75" hidden="1" customHeight="1" outlineLevel="2">
      <c r="B215" s="53" t="s">
        <v>1419</v>
      </c>
      <c r="C215" s="53" t="s">
        <v>1367</v>
      </c>
      <c r="D215" s="53" t="s">
        <v>1367</v>
      </c>
      <c r="E215" s="53" t="s">
        <v>1368</v>
      </c>
      <c r="F215" s="53" t="s">
        <v>1419</v>
      </c>
      <c r="G215" s="53" t="s">
        <v>1660</v>
      </c>
      <c r="H215" s="53" t="s">
        <v>1652</v>
      </c>
      <c r="I215" s="53"/>
      <c r="J215" s="53" t="s">
        <v>1422</v>
      </c>
      <c r="K215" s="52">
        <v>6140735.1298000002</v>
      </c>
      <c r="L215" s="52">
        <v>511728</v>
      </c>
      <c r="M215" s="52">
        <v>0</v>
      </c>
      <c r="N215" s="52">
        <v>6140735.1298000002</v>
      </c>
      <c r="O215" s="52">
        <v>511728</v>
      </c>
      <c r="P215" s="52">
        <v>0</v>
      </c>
      <c r="Q215" s="52">
        <v>0</v>
      </c>
      <c r="R215" s="52">
        <v>0</v>
      </c>
      <c r="S215" s="52">
        <v>0</v>
      </c>
      <c r="T215" s="52">
        <v>0</v>
      </c>
      <c r="U215" s="52">
        <v>0</v>
      </c>
      <c r="V215" s="52">
        <v>0</v>
      </c>
      <c r="W215" s="52">
        <v>0</v>
      </c>
      <c r="X215" s="52">
        <v>0</v>
      </c>
      <c r="Y215" s="52">
        <v>0</v>
      </c>
      <c r="Z215" s="49">
        <v>0</v>
      </c>
      <c r="AA215" s="50">
        <v>0</v>
      </c>
      <c r="AB215" s="51">
        <v>0</v>
      </c>
      <c r="AC215" s="52">
        <v>5629007</v>
      </c>
      <c r="AD215" s="52"/>
      <c r="AE215" s="52"/>
      <c r="AG215" s="52">
        <f t="shared" si="4"/>
        <v>0</v>
      </c>
      <c r="AH215" s="52">
        <f>MIN($AA215*12,$AE215-SUM($AG215:AG215)-1000*($AE215&gt;0))</f>
        <v>0</v>
      </c>
      <c r="AI215" s="52">
        <f>MIN($AA215*12,$AE215-SUM($AG215:AH215)-1000*($AE215&gt;0))</f>
        <v>0</v>
      </c>
      <c r="AJ215" s="52">
        <f>MIN($AA215*12,$AE215-SUM($AG215:AI215)-1000*($AE215&gt;0))</f>
        <v>0</v>
      </c>
      <c r="AK215" s="52">
        <f>MIN($AA215*12,$AE215-SUM($AG215:AJ215)-1000*($AE215&gt;0))</f>
        <v>0</v>
      </c>
      <c r="AL215" s="52">
        <f>MIN($AA215*12,$AE215-SUM($AG215:AK215)-1000*($AE215&gt;0))</f>
        <v>0</v>
      </c>
      <c r="AM215" s="52">
        <f>MIN($AA215*12,$AE215-SUM($AG215:AL215)-1000*($AE215&gt;0))</f>
        <v>0</v>
      </c>
      <c r="AN215" s="52">
        <f>MIN($AA215*12,$AE215-SUM($AG215:AM215)-1000*($AE215&gt;0))</f>
        <v>0</v>
      </c>
      <c r="AO215" s="52">
        <f>MIN($AA215*12,$AE215-SUM($AG215:AN215)-1000*($AE215&gt;0))</f>
        <v>0</v>
      </c>
    </row>
    <row r="216" spans="2:41" ht="12.75" hidden="1" customHeight="1" outlineLevel="2">
      <c r="B216" s="53" t="s">
        <v>1419</v>
      </c>
      <c r="C216" s="53" t="s">
        <v>1367</v>
      </c>
      <c r="D216" s="53" t="s">
        <v>1367</v>
      </c>
      <c r="E216" s="53" t="s">
        <v>1368</v>
      </c>
      <c r="F216" s="53" t="s">
        <v>1419</v>
      </c>
      <c r="G216" s="53" t="s">
        <v>1661</v>
      </c>
      <c r="H216" s="53" t="s">
        <v>1652</v>
      </c>
      <c r="I216" s="53"/>
      <c r="J216" s="53" t="s">
        <v>1422</v>
      </c>
      <c r="K216" s="52">
        <v>6140735.1298000002</v>
      </c>
      <c r="L216" s="52">
        <v>511728</v>
      </c>
      <c r="M216" s="52">
        <v>0</v>
      </c>
      <c r="N216" s="52">
        <v>6140735.1298000002</v>
      </c>
      <c r="O216" s="52">
        <v>511728</v>
      </c>
      <c r="P216" s="52">
        <v>0</v>
      </c>
      <c r="Q216" s="52">
        <v>0</v>
      </c>
      <c r="R216" s="52">
        <v>0</v>
      </c>
      <c r="S216" s="52">
        <v>0</v>
      </c>
      <c r="T216" s="52">
        <v>0</v>
      </c>
      <c r="U216" s="52">
        <v>0</v>
      </c>
      <c r="V216" s="52">
        <v>0</v>
      </c>
      <c r="W216" s="52">
        <v>0</v>
      </c>
      <c r="X216" s="52">
        <v>0</v>
      </c>
      <c r="Y216" s="52">
        <v>0</v>
      </c>
      <c r="Z216" s="49">
        <v>0</v>
      </c>
      <c r="AA216" s="50">
        <v>0</v>
      </c>
      <c r="AB216" s="51">
        <v>0</v>
      </c>
      <c r="AC216" s="52">
        <v>5629007</v>
      </c>
      <c r="AD216" s="52"/>
      <c r="AE216" s="52"/>
      <c r="AG216" s="52">
        <f t="shared" si="4"/>
        <v>0</v>
      </c>
      <c r="AH216" s="52">
        <f>MIN($AA216*12,$AE216-SUM($AG216:AG216)-1000*($AE216&gt;0))</f>
        <v>0</v>
      </c>
      <c r="AI216" s="52">
        <f>MIN($AA216*12,$AE216-SUM($AG216:AH216)-1000*($AE216&gt;0))</f>
        <v>0</v>
      </c>
      <c r="AJ216" s="52">
        <f>MIN($AA216*12,$AE216-SUM($AG216:AI216)-1000*($AE216&gt;0))</f>
        <v>0</v>
      </c>
      <c r="AK216" s="52">
        <f>MIN($AA216*12,$AE216-SUM($AG216:AJ216)-1000*($AE216&gt;0))</f>
        <v>0</v>
      </c>
      <c r="AL216" s="52">
        <f>MIN($AA216*12,$AE216-SUM($AG216:AK216)-1000*($AE216&gt;0))</f>
        <v>0</v>
      </c>
      <c r="AM216" s="52">
        <f>MIN($AA216*12,$AE216-SUM($AG216:AL216)-1000*($AE216&gt;0))</f>
        <v>0</v>
      </c>
      <c r="AN216" s="52">
        <f>MIN($AA216*12,$AE216-SUM($AG216:AM216)-1000*($AE216&gt;0))</f>
        <v>0</v>
      </c>
      <c r="AO216" s="52">
        <f>MIN($AA216*12,$AE216-SUM($AG216:AN216)-1000*($AE216&gt;0))</f>
        <v>0</v>
      </c>
    </row>
    <row r="217" spans="2:41" ht="12.75" hidden="1" customHeight="1" outlineLevel="2">
      <c r="B217" s="53" t="s">
        <v>1419</v>
      </c>
      <c r="C217" s="53" t="s">
        <v>1367</v>
      </c>
      <c r="D217" s="53" t="s">
        <v>1367</v>
      </c>
      <c r="E217" s="53" t="s">
        <v>1368</v>
      </c>
      <c r="F217" s="53" t="s">
        <v>1419</v>
      </c>
      <c r="G217" s="53" t="s">
        <v>1662</v>
      </c>
      <c r="H217" s="53" t="s">
        <v>1652</v>
      </c>
      <c r="I217" s="53"/>
      <c r="J217" s="53" t="s">
        <v>1422</v>
      </c>
      <c r="K217" s="52">
        <v>6140735.1298000002</v>
      </c>
      <c r="L217" s="52">
        <v>511728</v>
      </c>
      <c r="M217" s="52">
        <v>0</v>
      </c>
      <c r="N217" s="52">
        <v>6140735.1298000002</v>
      </c>
      <c r="O217" s="52">
        <v>511728</v>
      </c>
      <c r="P217" s="52">
        <v>0</v>
      </c>
      <c r="Q217" s="52">
        <v>0</v>
      </c>
      <c r="R217" s="52">
        <v>0</v>
      </c>
      <c r="S217" s="52">
        <v>0</v>
      </c>
      <c r="T217" s="52">
        <v>0</v>
      </c>
      <c r="U217" s="52">
        <v>0</v>
      </c>
      <c r="V217" s="52">
        <v>0</v>
      </c>
      <c r="W217" s="52">
        <v>0</v>
      </c>
      <c r="X217" s="52">
        <v>0</v>
      </c>
      <c r="Y217" s="52">
        <v>0</v>
      </c>
      <c r="Z217" s="49">
        <v>0</v>
      </c>
      <c r="AA217" s="50">
        <v>0</v>
      </c>
      <c r="AB217" s="51">
        <v>0</v>
      </c>
      <c r="AC217" s="52">
        <v>5629007</v>
      </c>
      <c r="AD217" s="52"/>
      <c r="AE217" s="52"/>
      <c r="AG217" s="52">
        <f t="shared" si="4"/>
        <v>0</v>
      </c>
      <c r="AH217" s="52">
        <f>MIN($AA217*12,$AE217-SUM($AG217:AG217)-1000*($AE217&gt;0))</f>
        <v>0</v>
      </c>
      <c r="AI217" s="52">
        <f>MIN($AA217*12,$AE217-SUM($AG217:AH217)-1000*($AE217&gt;0))</f>
        <v>0</v>
      </c>
      <c r="AJ217" s="52">
        <f>MIN($AA217*12,$AE217-SUM($AG217:AI217)-1000*($AE217&gt;0))</f>
        <v>0</v>
      </c>
      <c r="AK217" s="52">
        <f>MIN($AA217*12,$AE217-SUM($AG217:AJ217)-1000*($AE217&gt;0))</f>
        <v>0</v>
      </c>
      <c r="AL217" s="52">
        <f>MIN($AA217*12,$AE217-SUM($AG217:AK217)-1000*($AE217&gt;0))</f>
        <v>0</v>
      </c>
      <c r="AM217" s="52">
        <f>MIN($AA217*12,$AE217-SUM($AG217:AL217)-1000*($AE217&gt;0))</f>
        <v>0</v>
      </c>
      <c r="AN217" s="52">
        <f>MIN($AA217*12,$AE217-SUM($AG217:AM217)-1000*($AE217&gt;0))</f>
        <v>0</v>
      </c>
      <c r="AO217" s="52">
        <f>MIN($AA217*12,$AE217-SUM($AG217:AN217)-1000*($AE217&gt;0))</f>
        <v>0</v>
      </c>
    </row>
    <row r="218" spans="2:41" ht="12.75" hidden="1" customHeight="1" outlineLevel="2">
      <c r="B218" s="53" t="s">
        <v>1419</v>
      </c>
      <c r="C218" s="53" t="s">
        <v>1367</v>
      </c>
      <c r="D218" s="53" t="s">
        <v>1367</v>
      </c>
      <c r="E218" s="53" t="s">
        <v>1368</v>
      </c>
      <c r="F218" s="53" t="s">
        <v>1419</v>
      </c>
      <c r="G218" s="53" t="s">
        <v>1663</v>
      </c>
      <c r="H218" s="53" t="s">
        <v>1652</v>
      </c>
      <c r="I218" s="53"/>
      <c r="J218" s="53" t="s">
        <v>1422</v>
      </c>
      <c r="K218" s="52">
        <v>6140735.1298000002</v>
      </c>
      <c r="L218" s="52">
        <v>511728</v>
      </c>
      <c r="M218" s="52">
        <v>0</v>
      </c>
      <c r="N218" s="52">
        <v>6140735.1298000002</v>
      </c>
      <c r="O218" s="52">
        <v>511728</v>
      </c>
      <c r="P218" s="52">
        <v>0</v>
      </c>
      <c r="Q218" s="52">
        <v>0</v>
      </c>
      <c r="R218" s="52">
        <v>0</v>
      </c>
      <c r="S218" s="52">
        <v>0</v>
      </c>
      <c r="T218" s="52">
        <v>0</v>
      </c>
      <c r="U218" s="52">
        <v>0</v>
      </c>
      <c r="V218" s="52">
        <v>0</v>
      </c>
      <c r="W218" s="52">
        <v>0</v>
      </c>
      <c r="X218" s="52">
        <v>0</v>
      </c>
      <c r="Y218" s="52">
        <v>0</v>
      </c>
      <c r="Z218" s="49">
        <v>0</v>
      </c>
      <c r="AA218" s="50">
        <v>0</v>
      </c>
      <c r="AB218" s="51">
        <v>0</v>
      </c>
      <c r="AC218" s="52">
        <v>5629007</v>
      </c>
      <c r="AD218" s="52"/>
      <c r="AE218" s="52"/>
      <c r="AG218" s="52">
        <f t="shared" si="4"/>
        <v>0</v>
      </c>
      <c r="AH218" s="52">
        <f>MIN($AA218*12,$AE218-SUM($AG218:AG218)-1000*($AE218&gt;0))</f>
        <v>0</v>
      </c>
      <c r="AI218" s="52">
        <f>MIN($AA218*12,$AE218-SUM($AG218:AH218)-1000*($AE218&gt;0))</f>
        <v>0</v>
      </c>
      <c r="AJ218" s="52">
        <f>MIN($AA218*12,$AE218-SUM($AG218:AI218)-1000*($AE218&gt;0))</f>
        <v>0</v>
      </c>
      <c r="AK218" s="52">
        <f>MIN($AA218*12,$AE218-SUM($AG218:AJ218)-1000*($AE218&gt;0))</f>
        <v>0</v>
      </c>
      <c r="AL218" s="52">
        <f>MIN($AA218*12,$AE218-SUM($AG218:AK218)-1000*($AE218&gt;0))</f>
        <v>0</v>
      </c>
      <c r="AM218" s="52">
        <f>MIN($AA218*12,$AE218-SUM($AG218:AL218)-1000*($AE218&gt;0))</f>
        <v>0</v>
      </c>
      <c r="AN218" s="52">
        <f>MIN($AA218*12,$AE218-SUM($AG218:AM218)-1000*($AE218&gt;0))</f>
        <v>0</v>
      </c>
      <c r="AO218" s="52">
        <f>MIN($AA218*12,$AE218-SUM($AG218:AN218)-1000*($AE218&gt;0))</f>
        <v>0</v>
      </c>
    </row>
    <row r="219" spans="2:41" ht="12.75" hidden="1" customHeight="1" outlineLevel="2">
      <c r="B219" s="53" t="s">
        <v>1419</v>
      </c>
      <c r="C219" s="53" t="s">
        <v>1367</v>
      </c>
      <c r="D219" s="53" t="s">
        <v>1367</v>
      </c>
      <c r="E219" s="53" t="s">
        <v>1368</v>
      </c>
      <c r="F219" s="53" t="s">
        <v>1419</v>
      </c>
      <c r="G219" s="53" t="s">
        <v>1664</v>
      </c>
      <c r="H219" s="53" t="s">
        <v>1652</v>
      </c>
      <c r="I219" s="53"/>
      <c r="J219" s="53" t="s">
        <v>1422</v>
      </c>
      <c r="K219" s="52">
        <v>16355016.387</v>
      </c>
      <c r="L219" s="52">
        <v>5451673</v>
      </c>
      <c r="M219" s="52">
        <v>0</v>
      </c>
      <c r="N219" s="52">
        <v>16355016.387</v>
      </c>
      <c r="O219" s="52">
        <v>5451673</v>
      </c>
      <c r="P219" s="52">
        <v>0</v>
      </c>
      <c r="Q219" s="52">
        <v>0</v>
      </c>
      <c r="R219" s="52">
        <v>0</v>
      </c>
      <c r="S219" s="52">
        <v>0</v>
      </c>
      <c r="T219" s="52">
        <v>0</v>
      </c>
      <c r="U219" s="52">
        <v>0</v>
      </c>
      <c r="V219" s="52">
        <v>0</v>
      </c>
      <c r="W219" s="52">
        <v>0</v>
      </c>
      <c r="X219" s="52">
        <v>0</v>
      </c>
      <c r="Y219" s="52">
        <v>0</v>
      </c>
      <c r="Z219" s="49">
        <v>0</v>
      </c>
      <c r="AA219" s="50">
        <v>0</v>
      </c>
      <c r="AB219" s="51">
        <v>0</v>
      </c>
      <c r="AC219" s="52">
        <v>10903343.387</v>
      </c>
      <c r="AD219" s="52"/>
      <c r="AE219" s="52"/>
      <c r="AG219" s="52">
        <f t="shared" si="4"/>
        <v>0</v>
      </c>
      <c r="AH219" s="52">
        <f>MIN($AA219*12,$AE219-SUM($AG219:AG219)-1000*($AE219&gt;0))</f>
        <v>0</v>
      </c>
      <c r="AI219" s="52">
        <f>MIN($AA219*12,$AE219-SUM($AG219:AH219)-1000*($AE219&gt;0))</f>
        <v>0</v>
      </c>
      <c r="AJ219" s="52">
        <f>MIN($AA219*12,$AE219-SUM($AG219:AI219)-1000*($AE219&gt;0))</f>
        <v>0</v>
      </c>
      <c r="AK219" s="52">
        <f>MIN($AA219*12,$AE219-SUM($AG219:AJ219)-1000*($AE219&gt;0))</f>
        <v>0</v>
      </c>
      <c r="AL219" s="52">
        <f>MIN($AA219*12,$AE219-SUM($AG219:AK219)-1000*($AE219&gt;0))</f>
        <v>0</v>
      </c>
      <c r="AM219" s="52">
        <f>MIN($AA219*12,$AE219-SUM($AG219:AL219)-1000*($AE219&gt;0))</f>
        <v>0</v>
      </c>
      <c r="AN219" s="52">
        <f>MIN($AA219*12,$AE219-SUM($AG219:AM219)-1000*($AE219&gt;0))</f>
        <v>0</v>
      </c>
      <c r="AO219" s="52">
        <f>MIN($AA219*12,$AE219-SUM($AG219:AN219)-1000*($AE219&gt;0))</f>
        <v>0</v>
      </c>
    </row>
    <row r="220" spans="2:41" ht="12.75" hidden="1" customHeight="1" outlineLevel="2">
      <c r="B220" s="53" t="s">
        <v>1419</v>
      </c>
      <c r="C220" s="53" t="s">
        <v>1367</v>
      </c>
      <c r="D220" s="53" t="s">
        <v>1367</v>
      </c>
      <c r="E220" s="53" t="s">
        <v>1368</v>
      </c>
      <c r="F220" s="53" t="s">
        <v>1419</v>
      </c>
      <c r="G220" s="53" t="s">
        <v>1665</v>
      </c>
      <c r="H220" s="53" t="s">
        <v>1652</v>
      </c>
      <c r="I220" s="53"/>
      <c r="J220" s="53" t="s">
        <v>1422</v>
      </c>
      <c r="K220" s="52">
        <v>16355016.387</v>
      </c>
      <c r="L220" s="52">
        <v>5451673</v>
      </c>
      <c r="M220" s="52">
        <v>0</v>
      </c>
      <c r="N220" s="52">
        <v>16355016.387</v>
      </c>
      <c r="O220" s="52">
        <v>5451673</v>
      </c>
      <c r="P220" s="52">
        <v>0</v>
      </c>
      <c r="Q220" s="52">
        <v>0</v>
      </c>
      <c r="R220" s="52">
        <v>0</v>
      </c>
      <c r="S220" s="52">
        <v>0</v>
      </c>
      <c r="T220" s="52">
        <v>0</v>
      </c>
      <c r="U220" s="52">
        <v>0</v>
      </c>
      <c r="V220" s="52">
        <v>0</v>
      </c>
      <c r="W220" s="52">
        <v>0</v>
      </c>
      <c r="X220" s="52">
        <v>0</v>
      </c>
      <c r="Y220" s="52">
        <v>0</v>
      </c>
      <c r="Z220" s="49">
        <v>0</v>
      </c>
      <c r="AA220" s="50">
        <v>0</v>
      </c>
      <c r="AB220" s="51">
        <v>0</v>
      </c>
      <c r="AC220" s="52">
        <v>10903343.387</v>
      </c>
      <c r="AD220" s="52"/>
      <c r="AE220" s="52"/>
      <c r="AG220" s="52">
        <f t="shared" si="4"/>
        <v>0</v>
      </c>
      <c r="AH220" s="52">
        <f>MIN($AA220*12,$AE220-SUM($AG220:AG220)-1000*($AE220&gt;0))</f>
        <v>0</v>
      </c>
      <c r="AI220" s="52">
        <f>MIN($AA220*12,$AE220-SUM($AG220:AH220)-1000*($AE220&gt;0))</f>
        <v>0</v>
      </c>
      <c r="AJ220" s="52">
        <f>MIN($AA220*12,$AE220-SUM($AG220:AI220)-1000*($AE220&gt;0))</f>
        <v>0</v>
      </c>
      <c r="AK220" s="52">
        <f>MIN($AA220*12,$AE220-SUM($AG220:AJ220)-1000*($AE220&gt;0))</f>
        <v>0</v>
      </c>
      <c r="AL220" s="52">
        <f>MIN($AA220*12,$AE220-SUM($AG220:AK220)-1000*($AE220&gt;0))</f>
        <v>0</v>
      </c>
      <c r="AM220" s="52">
        <f>MIN($AA220*12,$AE220-SUM($AG220:AL220)-1000*($AE220&gt;0))</f>
        <v>0</v>
      </c>
      <c r="AN220" s="52">
        <f>MIN($AA220*12,$AE220-SUM($AG220:AM220)-1000*($AE220&gt;0))</f>
        <v>0</v>
      </c>
      <c r="AO220" s="52">
        <f>MIN($AA220*12,$AE220-SUM($AG220:AN220)-1000*($AE220&gt;0))</f>
        <v>0</v>
      </c>
    </row>
    <row r="221" spans="2:41" ht="12.75" hidden="1" customHeight="1" outlineLevel="2">
      <c r="B221" s="53" t="s">
        <v>1419</v>
      </c>
      <c r="C221" s="53" t="s">
        <v>1367</v>
      </c>
      <c r="D221" s="53" t="s">
        <v>1367</v>
      </c>
      <c r="E221" s="53" t="s">
        <v>1368</v>
      </c>
      <c r="F221" s="53" t="s">
        <v>1419</v>
      </c>
      <c r="G221" s="53" t="s">
        <v>1666</v>
      </c>
      <c r="H221" s="53" t="s">
        <v>1652</v>
      </c>
      <c r="I221" s="53"/>
      <c r="J221" s="53" t="s">
        <v>1422</v>
      </c>
      <c r="K221" s="52">
        <v>16355016.387</v>
      </c>
      <c r="L221" s="52">
        <v>5451673</v>
      </c>
      <c r="M221" s="52">
        <v>0</v>
      </c>
      <c r="N221" s="52">
        <v>16355016.387</v>
      </c>
      <c r="O221" s="52">
        <v>5451673</v>
      </c>
      <c r="P221" s="52">
        <v>0</v>
      </c>
      <c r="Q221" s="52">
        <v>0</v>
      </c>
      <c r="R221" s="52">
        <v>0</v>
      </c>
      <c r="S221" s="52">
        <v>0</v>
      </c>
      <c r="T221" s="52">
        <v>0</v>
      </c>
      <c r="U221" s="52">
        <v>0</v>
      </c>
      <c r="V221" s="52">
        <v>0</v>
      </c>
      <c r="W221" s="52">
        <v>0</v>
      </c>
      <c r="X221" s="52">
        <v>0</v>
      </c>
      <c r="Y221" s="52">
        <v>0</v>
      </c>
      <c r="Z221" s="49">
        <v>0</v>
      </c>
      <c r="AA221" s="50">
        <v>0</v>
      </c>
      <c r="AB221" s="51">
        <v>0</v>
      </c>
      <c r="AC221" s="52">
        <v>10903343.387</v>
      </c>
      <c r="AD221" s="52"/>
      <c r="AE221" s="52"/>
      <c r="AG221" s="52">
        <f t="shared" si="4"/>
        <v>0</v>
      </c>
      <c r="AH221" s="52">
        <f>MIN($AA221*12,$AE221-SUM($AG221:AG221)-1000*($AE221&gt;0))</f>
        <v>0</v>
      </c>
      <c r="AI221" s="52">
        <f>MIN($AA221*12,$AE221-SUM($AG221:AH221)-1000*($AE221&gt;0))</f>
        <v>0</v>
      </c>
      <c r="AJ221" s="52">
        <f>MIN($AA221*12,$AE221-SUM($AG221:AI221)-1000*($AE221&gt;0))</f>
        <v>0</v>
      </c>
      <c r="AK221" s="52">
        <f>MIN($AA221*12,$AE221-SUM($AG221:AJ221)-1000*($AE221&gt;0))</f>
        <v>0</v>
      </c>
      <c r="AL221" s="52">
        <f>MIN($AA221*12,$AE221-SUM($AG221:AK221)-1000*($AE221&gt;0))</f>
        <v>0</v>
      </c>
      <c r="AM221" s="52">
        <f>MIN($AA221*12,$AE221-SUM($AG221:AL221)-1000*($AE221&gt;0))</f>
        <v>0</v>
      </c>
      <c r="AN221" s="52">
        <f>MIN($AA221*12,$AE221-SUM($AG221:AM221)-1000*($AE221&gt;0))</f>
        <v>0</v>
      </c>
      <c r="AO221" s="52">
        <f>MIN($AA221*12,$AE221-SUM($AG221:AN221)-1000*($AE221&gt;0))</f>
        <v>0</v>
      </c>
    </row>
    <row r="222" spans="2:41" ht="12.75" hidden="1" customHeight="1" outlineLevel="2">
      <c r="B222" s="53" t="s">
        <v>1419</v>
      </c>
      <c r="C222" s="53" t="s">
        <v>1367</v>
      </c>
      <c r="D222" s="53" t="s">
        <v>1367</v>
      </c>
      <c r="E222" s="53" t="s">
        <v>1368</v>
      </c>
      <c r="F222" s="53" t="s">
        <v>1419</v>
      </c>
      <c r="G222" s="53" t="s">
        <v>1667</v>
      </c>
      <c r="H222" s="53" t="s">
        <v>1652</v>
      </c>
      <c r="I222" s="53"/>
      <c r="J222" s="53" t="s">
        <v>1422</v>
      </c>
      <c r="K222" s="52">
        <v>16355016.387</v>
      </c>
      <c r="L222" s="52">
        <v>5451673</v>
      </c>
      <c r="M222" s="52">
        <v>0</v>
      </c>
      <c r="N222" s="52">
        <v>16355016.387</v>
      </c>
      <c r="O222" s="52">
        <v>5451673</v>
      </c>
      <c r="P222" s="52">
        <v>0</v>
      </c>
      <c r="Q222" s="52">
        <v>0</v>
      </c>
      <c r="R222" s="52">
        <v>0</v>
      </c>
      <c r="S222" s="52">
        <v>0</v>
      </c>
      <c r="T222" s="52">
        <v>0</v>
      </c>
      <c r="U222" s="52">
        <v>0</v>
      </c>
      <c r="V222" s="52">
        <v>0</v>
      </c>
      <c r="W222" s="52">
        <v>0</v>
      </c>
      <c r="X222" s="52">
        <v>0</v>
      </c>
      <c r="Y222" s="52">
        <v>0</v>
      </c>
      <c r="Z222" s="49">
        <v>0</v>
      </c>
      <c r="AA222" s="50">
        <v>0</v>
      </c>
      <c r="AB222" s="51">
        <v>0</v>
      </c>
      <c r="AC222" s="52">
        <v>10903343.387</v>
      </c>
      <c r="AD222" s="52"/>
      <c r="AE222" s="52"/>
      <c r="AG222" s="52">
        <f t="shared" si="4"/>
        <v>0</v>
      </c>
      <c r="AH222" s="52">
        <f>MIN($AA222*12,$AE222-SUM($AG222:AG222)-1000*($AE222&gt;0))</f>
        <v>0</v>
      </c>
      <c r="AI222" s="52">
        <f>MIN($AA222*12,$AE222-SUM($AG222:AH222)-1000*($AE222&gt;0))</f>
        <v>0</v>
      </c>
      <c r="AJ222" s="52">
        <f>MIN($AA222*12,$AE222-SUM($AG222:AI222)-1000*($AE222&gt;0))</f>
        <v>0</v>
      </c>
      <c r="AK222" s="52">
        <f>MIN($AA222*12,$AE222-SUM($AG222:AJ222)-1000*($AE222&gt;0))</f>
        <v>0</v>
      </c>
      <c r="AL222" s="52">
        <f>MIN($AA222*12,$AE222-SUM($AG222:AK222)-1000*($AE222&gt;0))</f>
        <v>0</v>
      </c>
      <c r="AM222" s="52">
        <f>MIN($AA222*12,$AE222-SUM($AG222:AL222)-1000*($AE222&gt;0))</f>
        <v>0</v>
      </c>
      <c r="AN222" s="52">
        <f>MIN($AA222*12,$AE222-SUM($AG222:AM222)-1000*($AE222&gt;0))</f>
        <v>0</v>
      </c>
      <c r="AO222" s="52">
        <f>MIN($AA222*12,$AE222-SUM($AG222:AN222)-1000*($AE222&gt;0))</f>
        <v>0</v>
      </c>
    </row>
    <row r="223" spans="2:41" ht="12.75" hidden="1" customHeight="1" outlineLevel="2">
      <c r="B223" s="53" t="s">
        <v>1419</v>
      </c>
      <c r="C223" s="53" t="s">
        <v>1367</v>
      </c>
      <c r="D223" s="53" t="s">
        <v>1367</v>
      </c>
      <c r="E223" s="53" t="s">
        <v>1368</v>
      </c>
      <c r="F223" s="53" t="s">
        <v>1419</v>
      </c>
      <c r="G223" s="53" t="s">
        <v>1668</v>
      </c>
      <c r="H223" s="53" t="s">
        <v>1669</v>
      </c>
      <c r="I223" s="53"/>
      <c r="J223" s="53" t="s">
        <v>1422</v>
      </c>
      <c r="K223" s="52">
        <v>1646999.4701</v>
      </c>
      <c r="L223" s="52">
        <v>549000</v>
      </c>
      <c r="M223" s="52">
        <v>0</v>
      </c>
      <c r="N223" s="52">
        <v>1646999.4701</v>
      </c>
      <c r="O223" s="52">
        <v>549000</v>
      </c>
      <c r="P223" s="52">
        <v>0</v>
      </c>
      <c r="Q223" s="52">
        <v>0</v>
      </c>
      <c r="R223" s="52">
        <v>0</v>
      </c>
      <c r="S223" s="52">
        <v>0</v>
      </c>
      <c r="T223" s="52">
        <v>0</v>
      </c>
      <c r="U223" s="52">
        <v>0</v>
      </c>
      <c r="V223" s="52">
        <v>0</v>
      </c>
      <c r="W223" s="52">
        <v>0</v>
      </c>
      <c r="X223" s="52">
        <v>0</v>
      </c>
      <c r="Y223" s="52">
        <v>0</v>
      </c>
      <c r="Z223" s="49">
        <v>0</v>
      </c>
      <c r="AA223" s="50">
        <v>0</v>
      </c>
      <c r="AB223" s="51">
        <v>0</v>
      </c>
      <c r="AC223" s="52">
        <v>1097999.4701</v>
      </c>
      <c r="AD223" s="52"/>
      <c r="AE223" s="52"/>
      <c r="AG223" s="52">
        <f t="shared" si="4"/>
        <v>0</v>
      </c>
      <c r="AH223" s="52">
        <f>MIN($AA223*12,$AE223-SUM($AG223:AG223)-1000*($AE223&gt;0))</f>
        <v>0</v>
      </c>
      <c r="AI223" s="52">
        <f>MIN($AA223*12,$AE223-SUM($AG223:AH223)-1000*($AE223&gt;0))</f>
        <v>0</v>
      </c>
      <c r="AJ223" s="52">
        <f>MIN($AA223*12,$AE223-SUM($AG223:AI223)-1000*($AE223&gt;0))</f>
        <v>0</v>
      </c>
      <c r="AK223" s="52">
        <f>MIN($AA223*12,$AE223-SUM($AG223:AJ223)-1000*($AE223&gt;0))</f>
        <v>0</v>
      </c>
      <c r="AL223" s="52">
        <f>MIN($AA223*12,$AE223-SUM($AG223:AK223)-1000*($AE223&gt;0))</f>
        <v>0</v>
      </c>
      <c r="AM223" s="52">
        <f>MIN($AA223*12,$AE223-SUM($AG223:AL223)-1000*($AE223&gt;0))</f>
        <v>0</v>
      </c>
      <c r="AN223" s="52">
        <f>MIN($AA223*12,$AE223-SUM($AG223:AM223)-1000*($AE223&gt;0))</f>
        <v>0</v>
      </c>
      <c r="AO223" s="52">
        <f>MIN($AA223*12,$AE223-SUM($AG223:AN223)-1000*($AE223&gt;0))</f>
        <v>0</v>
      </c>
    </row>
    <row r="224" spans="2:41" ht="12.75" hidden="1" customHeight="1" outlineLevel="2">
      <c r="B224" s="53" t="s">
        <v>1419</v>
      </c>
      <c r="C224" s="53" t="s">
        <v>1367</v>
      </c>
      <c r="D224" s="53" t="s">
        <v>1367</v>
      </c>
      <c r="E224" s="53" t="s">
        <v>1368</v>
      </c>
      <c r="F224" s="53" t="s">
        <v>1419</v>
      </c>
      <c r="G224" s="53" t="s">
        <v>1670</v>
      </c>
      <c r="H224" s="53" t="s">
        <v>1669</v>
      </c>
      <c r="I224" s="53"/>
      <c r="J224" s="53" t="s">
        <v>1422</v>
      </c>
      <c r="K224" s="52">
        <v>1646999.4701</v>
      </c>
      <c r="L224" s="52">
        <v>549000</v>
      </c>
      <c r="M224" s="52">
        <v>0</v>
      </c>
      <c r="N224" s="52">
        <v>1646999.4701</v>
      </c>
      <c r="O224" s="52">
        <v>549000</v>
      </c>
      <c r="P224" s="52">
        <v>0</v>
      </c>
      <c r="Q224" s="52">
        <v>0</v>
      </c>
      <c r="R224" s="52">
        <v>0</v>
      </c>
      <c r="S224" s="52">
        <v>0</v>
      </c>
      <c r="T224" s="52">
        <v>0</v>
      </c>
      <c r="U224" s="52">
        <v>0</v>
      </c>
      <c r="V224" s="52">
        <v>0</v>
      </c>
      <c r="W224" s="52">
        <v>0</v>
      </c>
      <c r="X224" s="52">
        <v>0</v>
      </c>
      <c r="Y224" s="52">
        <v>0</v>
      </c>
      <c r="Z224" s="49">
        <v>0</v>
      </c>
      <c r="AA224" s="50">
        <v>0</v>
      </c>
      <c r="AB224" s="51">
        <v>0</v>
      </c>
      <c r="AC224" s="52">
        <v>1097999.4701</v>
      </c>
      <c r="AD224" s="52"/>
      <c r="AE224" s="52"/>
      <c r="AG224" s="52">
        <f t="shared" si="4"/>
        <v>0</v>
      </c>
      <c r="AH224" s="52">
        <f>MIN($AA224*12,$AE224-SUM($AG224:AG224)-1000*($AE224&gt;0))</f>
        <v>0</v>
      </c>
      <c r="AI224" s="52">
        <f>MIN($AA224*12,$AE224-SUM($AG224:AH224)-1000*($AE224&gt;0))</f>
        <v>0</v>
      </c>
      <c r="AJ224" s="52">
        <f>MIN($AA224*12,$AE224-SUM($AG224:AI224)-1000*($AE224&gt;0))</f>
        <v>0</v>
      </c>
      <c r="AK224" s="52">
        <f>MIN($AA224*12,$AE224-SUM($AG224:AJ224)-1000*($AE224&gt;0))</f>
        <v>0</v>
      </c>
      <c r="AL224" s="52">
        <f>MIN($AA224*12,$AE224-SUM($AG224:AK224)-1000*($AE224&gt;0))</f>
        <v>0</v>
      </c>
      <c r="AM224" s="52">
        <f>MIN($AA224*12,$AE224-SUM($AG224:AL224)-1000*($AE224&gt;0))</f>
        <v>0</v>
      </c>
      <c r="AN224" s="52">
        <f>MIN($AA224*12,$AE224-SUM($AG224:AM224)-1000*($AE224&gt;0))</f>
        <v>0</v>
      </c>
      <c r="AO224" s="52">
        <f>MIN($AA224*12,$AE224-SUM($AG224:AN224)-1000*($AE224&gt;0))</f>
        <v>0</v>
      </c>
    </row>
    <row r="225" spans="2:41" ht="12.75" hidden="1" customHeight="1" outlineLevel="2">
      <c r="B225" s="53" t="s">
        <v>1419</v>
      </c>
      <c r="C225" s="53" t="s">
        <v>1367</v>
      </c>
      <c r="D225" s="53" t="s">
        <v>1367</v>
      </c>
      <c r="E225" s="53" t="s">
        <v>1368</v>
      </c>
      <c r="F225" s="53" t="s">
        <v>1419</v>
      </c>
      <c r="G225" s="53" t="s">
        <v>1671</v>
      </c>
      <c r="H225" s="53" t="s">
        <v>1669</v>
      </c>
      <c r="I225" s="53"/>
      <c r="J225" s="53" t="s">
        <v>1422</v>
      </c>
      <c r="K225" s="52">
        <v>1646999.4701</v>
      </c>
      <c r="L225" s="52">
        <v>549000</v>
      </c>
      <c r="M225" s="52">
        <v>0</v>
      </c>
      <c r="N225" s="52">
        <v>1646999.4701</v>
      </c>
      <c r="O225" s="52">
        <v>549000</v>
      </c>
      <c r="P225" s="52">
        <v>0</v>
      </c>
      <c r="Q225" s="52">
        <v>0</v>
      </c>
      <c r="R225" s="52">
        <v>0</v>
      </c>
      <c r="S225" s="52">
        <v>0</v>
      </c>
      <c r="T225" s="52">
        <v>0</v>
      </c>
      <c r="U225" s="52">
        <v>0</v>
      </c>
      <c r="V225" s="52">
        <v>0</v>
      </c>
      <c r="W225" s="52">
        <v>0</v>
      </c>
      <c r="X225" s="52">
        <v>0</v>
      </c>
      <c r="Y225" s="52">
        <v>0</v>
      </c>
      <c r="Z225" s="49">
        <v>0</v>
      </c>
      <c r="AA225" s="50">
        <v>0</v>
      </c>
      <c r="AB225" s="51">
        <v>0</v>
      </c>
      <c r="AC225" s="52">
        <v>1097999.4701</v>
      </c>
      <c r="AD225" s="52"/>
      <c r="AE225" s="52"/>
      <c r="AG225" s="52">
        <f t="shared" si="4"/>
        <v>0</v>
      </c>
      <c r="AH225" s="52">
        <f>MIN($AA225*12,$AE225-SUM($AG225:AG225)-1000*($AE225&gt;0))</f>
        <v>0</v>
      </c>
      <c r="AI225" s="52">
        <f>MIN($AA225*12,$AE225-SUM($AG225:AH225)-1000*($AE225&gt;0))</f>
        <v>0</v>
      </c>
      <c r="AJ225" s="52">
        <f>MIN($AA225*12,$AE225-SUM($AG225:AI225)-1000*($AE225&gt;0))</f>
        <v>0</v>
      </c>
      <c r="AK225" s="52">
        <f>MIN($AA225*12,$AE225-SUM($AG225:AJ225)-1000*($AE225&gt;0))</f>
        <v>0</v>
      </c>
      <c r="AL225" s="52">
        <f>MIN($AA225*12,$AE225-SUM($AG225:AK225)-1000*($AE225&gt;0))</f>
        <v>0</v>
      </c>
      <c r="AM225" s="52">
        <f>MIN($AA225*12,$AE225-SUM($AG225:AL225)-1000*($AE225&gt;0))</f>
        <v>0</v>
      </c>
      <c r="AN225" s="52">
        <f>MIN($AA225*12,$AE225-SUM($AG225:AM225)-1000*($AE225&gt;0))</f>
        <v>0</v>
      </c>
      <c r="AO225" s="52">
        <f>MIN($AA225*12,$AE225-SUM($AG225:AN225)-1000*($AE225&gt;0))</f>
        <v>0</v>
      </c>
    </row>
    <row r="226" spans="2:41" ht="12.75" hidden="1" customHeight="1" outlineLevel="2">
      <c r="B226" s="53" t="s">
        <v>1419</v>
      </c>
      <c r="C226" s="53" t="s">
        <v>1367</v>
      </c>
      <c r="D226" s="53" t="s">
        <v>1367</v>
      </c>
      <c r="E226" s="53" t="s">
        <v>1368</v>
      </c>
      <c r="F226" s="53" t="s">
        <v>1419</v>
      </c>
      <c r="G226" s="53" t="s">
        <v>1672</v>
      </c>
      <c r="H226" s="53" t="s">
        <v>1669</v>
      </c>
      <c r="I226" s="53"/>
      <c r="J226" s="53" t="s">
        <v>1422</v>
      </c>
      <c r="K226" s="52">
        <v>1646999.4701</v>
      </c>
      <c r="L226" s="52">
        <v>549000</v>
      </c>
      <c r="M226" s="52">
        <v>0</v>
      </c>
      <c r="N226" s="52">
        <v>1646999.4701</v>
      </c>
      <c r="O226" s="52">
        <v>549000</v>
      </c>
      <c r="P226" s="52">
        <v>0</v>
      </c>
      <c r="Q226" s="52">
        <v>0</v>
      </c>
      <c r="R226" s="52">
        <v>0</v>
      </c>
      <c r="S226" s="52">
        <v>0</v>
      </c>
      <c r="T226" s="52">
        <v>0</v>
      </c>
      <c r="U226" s="52">
        <v>0</v>
      </c>
      <c r="V226" s="52">
        <v>0</v>
      </c>
      <c r="W226" s="52">
        <v>0</v>
      </c>
      <c r="X226" s="52">
        <v>0</v>
      </c>
      <c r="Y226" s="52">
        <v>0</v>
      </c>
      <c r="Z226" s="49">
        <v>0</v>
      </c>
      <c r="AA226" s="50">
        <v>0</v>
      </c>
      <c r="AB226" s="51">
        <v>0</v>
      </c>
      <c r="AC226" s="52">
        <v>1097999.4701</v>
      </c>
      <c r="AD226" s="52"/>
      <c r="AE226" s="52"/>
      <c r="AG226" s="52">
        <f t="shared" si="4"/>
        <v>0</v>
      </c>
      <c r="AH226" s="52">
        <f>MIN($AA226*12,$AE226-SUM($AG226:AG226)-1000*($AE226&gt;0))</f>
        <v>0</v>
      </c>
      <c r="AI226" s="52">
        <f>MIN($AA226*12,$AE226-SUM($AG226:AH226)-1000*($AE226&gt;0))</f>
        <v>0</v>
      </c>
      <c r="AJ226" s="52">
        <f>MIN($AA226*12,$AE226-SUM($AG226:AI226)-1000*($AE226&gt;0))</f>
        <v>0</v>
      </c>
      <c r="AK226" s="52">
        <f>MIN($AA226*12,$AE226-SUM($AG226:AJ226)-1000*($AE226&gt;0))</f>
        <v>0</v>
      </c>
      <c r="AL226" s="52">
        <f>MIN($AA226*12,$AE226-SUM($AG226:AK226)-1000*($AE226&gt;0))</f>
        <v>0</v>
      </c>
      <c r="AM226" s="52">
        <f>MIN($AA226*12,$AE226-SUM($AG226:AL226)-1000*($AE226&gt;0))</f>
        <v>0</v>
      </c>
      <c r="AN226" s="52">
        <f>MIN($AA226*12,$AE226-SUM($AG226:AM226)-1000*($AE226&gt;0))</f>
        <v>0</v>
      </c>
      <c r="AO226" s="52">
        <f>MIN($AA226*12,$AE226-SUM($AG226:AN226)-1000*($AE226&gt;0))</f>
        <v>0</v>
      </c>
    </row>
    <row r="227" spans="2:41" ht="12.75" hidden="1" customHeight="1" outlineLevel="2">
      <c r="B227" s="53" t="s">
        <v>1419</v>
      </c>
      <c r="C227" s="53" t="s">
        <v>1367</v>
      </c>
      <c r="D227" s="53" t="s">
        <v>1367</v>
      </c>
      <c r="E227" s="53" t="s">
        <v>1368</v>
      </c>
      <c r="F227" s="53" t="s">
        <v>1419</v>
      </c>
      <c r="G227" s="53" t="s">
        <v>1673</v>
      </c>
      <c r="H227" s="53" t="s">
        <v>1669</v>
      </c>
      <c r="I227" s="53"/>
      <c r="J227" s="53" t="s">
        <v>1422</v>
      </c>
      <c r="K227" s="52">
        <v>1646999.4701</v>
      </c>
      <c r="L227" s="52">
        <v>549000</v>
      </c>
      <c r="M227" s="52">
        <v>0</v>
      </c>
      <c r="N227" s="52">
        <v>1646999.4701</v>
      </c>
      <c r="O227" s="52">
        <v>549000</v>
      </c>
      <c r="P227" s="52">
        <v>0</v>
      </c>
      <c r="Q227" s="52">
        <v>0</v>
      </c>
      <c r="R227" s="52">
        <v>0</v>
      </c>
      <c r="S227" s="52">
        <v>0</v>
      </c>
      <c r="T227" s="52">
        <v>0</v>
      </c>
      <c r="U227" s="52">
        <v>0</v>
      </c>
      <c r="V227" s="52">
        <v>0</v>
      </c>
      <c r="W227" s="52">
        <v>0</v>
      </c>
      <c r="X227" s="52">
        <v>0</v>
      </c>
      <c r="Y227" s="52">
        <v>0</v>
      </c>
      <c r="Z227" s="49">
        <v>0</v>
      </c>
      <c r="AA227" s="50">
        <v>0</v>
      </c>
      <c r="AB227" s="51">
        <v>0</v>
      </c>
      <c r="AC227" s="52">
        <v>1097999.4701</v>
      </c>
      <c r="AD227" s="52"/>
      <c r="AE227" s="52"/>
      <c r="AG227" s="52">
        <f t="shared" si="4"/>
        <v>0</v>
      </c>
      <c r="AH227" s="52">
        <f>MIN($AA227*12,$AE227-SUM($AG227:AG227)-1000*($AE227&gt;0))</f>
        <v>0</v>
      </c>
      <c r="AI227" s="52">
        <f>MIN($AA227*12,$AE227-SUM($AG227:AH227)-1000*($AE227&gt;0))</f>
        <v>0</v>
      </c>
      <c r="AJ227" s="52">
        <f>MIN($AA227*12,$AE227-SUM($AG227:AI227)-1000*($AE227&gt;0))</f>
        <v>0</v>
      </c>
      <c r="AK227" s="52">
        <f>MIN($AA227*12,$AE227-SUM($AG227:AJ227)-1000*($AE227&gt;0))</f>
        <v>0</v>
      </c>
      <c r="AL227" s="52">
        <f>MIN($AA227*12,$AE227-SUM($AG227:AK227)-1000*($AE227&gt;0))</f>
        <v>0</v>
      </c>
      <c r="AM227" s="52">
        <f>MIN($AA227*12,$AE227-SUM($AG227:AL227)-1000*($AE227&gt;0))</f>
        <v>0</v>
      </c>
      <c r="AN227" s="52">
        <f>MIN($AA227*12,$AE227-SUM($AG227:AM227)-1000*($AE227&gt;0))</f>
        <v>0</v>
      </c>
      <c r="AO227" s="52">
        <f>MIN($AA227*12,$AE227-SUM($AG227:AN227)-1000*($AE227&gt;0))</f>
        <v>0</v>
      </c>
    </row>
    <row r="228" spans="2:41" ht="12.75" hidden="1" customHeight="1" outlineLevel="2">
      <c r="B228" s="53" t="s">
        <v>1419</v>
      </c>
      <c r="C228" s="53" t="s">
        <v>1367</v>
      </c>
      <c r="D228" s="53" t="s">
        <v>1367</v>
      </c>
      <c r="E228" s="53" t="s">
        <v>1368</v>
      </c>
      <c r="F228" s="53" t="s">
        <v>1419</v>
      </c>
      <c r="G228" s="53" t="s">
        <v>1674</v>
      </c>
      <c r="H228" s="53" t="s">
        <v>1669</v>
      </c>
      <c r="I228" s="53"/>
      <c r="J228" s="53" t="s">
        <v>1422</v>
      </c>
      <c r="K228" s="52">
        <v>1425315.2853000001</v>
      </c>
      <c r="L228" s="52">
        <v>475105</v>
      </c>
      <c r="M228" s="52">
        <v>0</v>
      </c>
      <c r="N228" s="52">
        <v>1425315.2853000001</v>
      </c>
      <c r="O228" s="52">
        <v>475105</v>
      </c>
      <c r="P228" s="52">
        <v>0</v>
      </c>
      <c r="Q228" s="52">
        <v>0</v>
      </c>
      <c r="R228" s="52">
        <v>0</v>
      </c>
      <c r="S228" s="52">
        <v>0</v>
      </c>
      <c r="T228" s="52">
        <v>0</v>
      </c>
      <c r="U228" s="52">
        <v>0</v>
      </c>
      <c r="V228" s="52">
        <v>0</v>
      </c>
      <c r="W228" s="52">
        <v>0</v>
      </c>
      <c r="X228" s="52">
        <v>0</v>
      </c>
      <c r="Y228" s="52">
        <v>0</v>
      </c>
      <c r="Z228" s="49">
        <v>0</v>
      </c>
      <c r="AA228" s="50">
        <v>0</v>
      </c>
      <c r="AB228" s="51">
        <v>0</v>
      </c>
      <c r="AC228" s="52">
        <v>950210.28529999999</v>
      </c>
      <c r="AD228" s="52"/>
      <c r="AE228" s="52"/>
      <c r="AG228" s="52">
        <f t="shared" si="4"/>
        <v>0</v>
      </c>
      <c r="AH228" s="52">
        <f>MIN($AA228*12,$AE228-SUM($AG228:AG228)-1000*($AE228&gt;0))</f>
        <v>0</v>
      </c>
      <c r="AI228" s="52">
        <f>MIN($AA228*12,$AE228-SUM($AG228:AH228)-1000*($AE228&gt;0))</f>
        <v>0</v>
      </c>
      <c r="AJ228" s="52">
        <f>MIN($AA228*12,$AE228-SUM($AG228:AI228)-1000*($AE228&gt;0))</f>
        <v>0</v>
      </c>
      <c r="AK228" s="52">
        <f>MIN($AA228*12,$AE228-SUM($AG228:AJ228)-1000*($AE228&gt;0))</f>
        <v>0</v>
      </c>
      <c r="AL228" s="52">
        <f>MIN($AA228*12,$AE228-SUM($AG228:AK228)-1000*($AE228&gt;0))</f>
        <v>0</v>
      </c>
      <c r="AM228" s="52">
        <f>MIN($AA228*12,$AE228-SUM($AG228:AL228)-1000*($AE228&gt;0))</f>
        <v>0</v>
      </c>
      <c r="AN228" s="52">
        <f>MIN($AA228*12,$AE228-SUM($AG228:AM228)-1000*($AE228&gt;0))</f>
        <v>0</v>
      </c>
      <c r="AO228" s="52">
        <f>MIN($AA228*12,$AE228-SUM($AG228:AN228)-1000*($AE228&gt;0))</f>
        <v>0</v>
      </c>
    </row>
    <row r="229" spans="2:41" ht="12.75" hidden="1" customHeight="1" outlineLevel="2">
      <c r="B229" s="53" t="s">
        <v>1419</v>
      </c>
      <c r="C229" s="53" t="s">
        <v>1367</v>
      </c>
      <c r="D229" s="53" t="s">
        <v>1367</v>
      </c>
      <c r="E229" s="53" t="s">
        <v>1368</v>
      </c>
      <c r="F229" s="53" t="s">
        <v>1419</v>
      </c>
      <c r="G229" s="53" t="s">
        <v>1675</v>
      </c>
      <c r="H229" s="53" t="s">
        <v>1669</v>
      </c>
      <c r="I229" s="53"/>
      <c r="J229" s="53" t="s">
        <v>1422</v>
      </c>
      <c r="K229" s="52">
        <v>1425315.2853000001</v>
      </c>
      <c r="L229" s="52">
        <v>475105</v>
      </c>
      <c r="M229" s="52">
        <v>0</v>
      </c>
      <c r="N229" s="52">
        <v>1425315.2853000001</v>
      </c>
      <c r="O229" s="52">
        <v>475105</v>
      </c>
      <c r="P229" s="52">
        <v>0</v>
      </c>
      <c r="Q229" s="52">
        <v>0</v>
      </c>
      <c r="R229" s="52">
        <v>0</v>
      </c>
      <c r="S229" s="52">
        <v>0</v>
      </c>
      <c r="T229" s="52">
        <v>0</v>
      </c>
      <c r="U229" s="52">
        <v>0</v>
      </c>
      <c r="V229" s="52">
        <v>0</v>
      </c>
      <c r="W229" s="52">
        <v>0</v>
      </c>
      <c r="X229" s="52">
        <v>0</v>
      </c>
      <c r="Y229" s="52">
        <v>0</v>
      </c>
      <c r="Z229" s="49">
        <v>0</v>
      </c>
      <c r="AA229" s="50">
        <v>0</v>
      </c>
      <c r="AB229" s="51">
        <v>0</v>
      </c>
      <c r="AC229" s="52">
        <v>950210.28529999999</v>
      </c>
      <c r="AD229" s="52"/>
      <c r="AE229" s="52"/>
      <c r="AG229" s="52">
        <f t="shared" si="4"/>
        <v>0</v>
      </c>
      <c r="AH229" s="52">
        <f>MIN($AA229*12,$AE229-SUM($AG229:AG229)-1000*($AE229&gt;0))</f>
        <v>0</v>
      </c>
      <c r="AI229" s="52">
        <f>MIN($AA229*12,$AE229-SUM($AG229:AH229)-1000*($AE229&gt;0))</f>
        <v>0</v>
      </c>
      <c r="AJ229" s="52">
        <f>MIN($AA229*12,$AE229-SUM($AG229:AI229)-1000*($AE229&gt;0))</f>
        <v>0</v>
      </c>
      <c r="AK229" s="52">
        <f>MIN($AA229*12,$AE229-SUM($AG229:AJ229)-1000*($AE229&gt;0))</f>
        <v>0</v>
      </c>
      <c r="AL229" s="52">
        <f>MIN($AA229*12,$AE229-SUM($AG229:AK229)-1000*($AE229&gt;0))</f>
        <v>0</v>
      </c>
      <c r="AM229" s="52">
        <f>MIN($AA229*12,$AE229-SUM($AG229:AL229)-1000*($AE229&gt;0))</f>
        <v>0</v>
      </c>
      <c r="AN229" s="52">
        <f>MIN($AA229*12,$AE229-SUM($AG229:AM229)-1000*($AE229&gt;0))</f>
        <v>0</v>
      </c>
      <c r="AO229" s="52">
        <f>MIN($AA229*12,$AE229-SUM($AG229:AN229)-1000*($AE229&gt;0))</f>
        <v>0</v>
      </c>
    </row>
    <row r="230" spans="2:41" ht="12.75" hidden="1" customHeight="1" outlineLevel="2">
      <c r="B230" s="53" t="s">
        <v>1419</v>
      </c>
      <c r="C230" s="53" t="s">
        <v>1367</v>
      </c>
      <c r="D230" s="53" t="s">
        <v>1367</v>
      </c>
      <c r="E230" s="53" t="s">
        <v>1368</v>
      </c>
      <c r="F230" s="53" t="s">
        <v>1419</v>
      </c>
      <c r="G230" s="53" t="s">
        <v>1676</v>
      </c>
      <c r="H230" s="53" t="s">
        <v>1669</v>
      </c>
      <c r="I230" s="53"/>
      <c r="J230" s="53" t="s">
        <v>1422</v>
      </c>
      <c r="K230" s="52">
        <v>1425315.2853000001</v>
      </c>
      <c r="L230" s="52">
        <v>475105</v>
      </c>
      <c r="M230" s="52">
        <v>0</v>
      </c>
      <c r="N230" s="52">
        <v>1425315.2853000001</v>
      </c>
      <c r="O230" s="52">
        <v>475105</v>
      </c>
      <c r="P230" s="52">
        <v>0</v>
      </c>
      <c r="Q230" s="52">
        <v>0</v>
      </c>
      <c r="R230" s="52">
        <v>0</v>
      </c>
      <c r="S230" s="52">
        <v>0</v>
      </c>
      <c r="T230" s="52">
        <v>0</v>
      </c>
      <c r="U230" s="52">
        <v>0</v>
      </c>
      <c r="V230" s="52">
        <v>0</v>
      </c>
      <c r="W230" s="52">
        <v>0</v>
      </c>
      <c r="X230" s="52">
        <v>0</v>
      </c>
      <c r="Y230" s="52">
        <v>0</v>
      </c>
      <c r="Z230" s="49">
        <v>0</v>
      </c>
      <c r="AA230" s="50">
        <v>0</v>
      </c>
      <c r="AB230" s="51">
        <v>0</v>
      </c>
      <c r="AC230" s="52">
        <v>950210.28529999999</v>
      </c>
      <c r="AD230" s="52"/>
      <c r="AE230" s="52"/>
      <c r="AG230" s="52">
        <f t="shared" si="4"/>
        <v>0</v>
      </c>
      <c r="AH230" s="52">
        <f>MIN($AA230*12,$AE230-SUM($AG230:AG230)-1000*($AE230&gt;0))</f>
        <v>0</v>
      </c>
      <c r="AI230" s="52">
        <f>MIN($AA230*12,$AE230-SUM($AG230:AH230)-1000*($AE230&gt;0))</f>
        <v>0</v>
      </c>
      <c r="AJ230" s="52">
        <f>MIN($AA230*12,$AE230-SUM($AG230:AI230)-1000*($AE230&gt;0))</f>
        <v>0</v>
      </c>
      <c r="AK230" s="52">
        <f>MIN($AA230*12,$AE230-SUM($AG230:AJ230)-1000*($AE230&gt;0))</f>
        <v>0</v>
      </c>
      <c r="AL230" s="52">
        <f>MIN($AA230*12,$AE230-SUM($AG230:AK230)-1000*($AE230&gt;0))</f>
        <v>0</v>
      </c>
      <c r="AM230" s="52">
        <f>MIN($AA230*12,$AE230-SUM($AG230:AL230)-1000*($AE230&gt;0))</f>
        <v>0</v>
      </c>
      <c r="AN230" s="52">
        <f>MIN($AA230*12,$AE230-SUM($AG230:AM230)-1000*($AE230&gt;0))</f>
        <v>0</v>
      </c>
      <c r="AO230" s="52">
        <f>MIN($AA230*12,$AE230-SUM($AG230:AN230)-1000*($AE230&gt;0))</f>
        <v>0</v>
      </c>
    </row>
    <row r="231" spans="2:41" ht="12.75" hidden="1" customHeight="1" outlineLevel="2">
      <c r="B231" s="53" t="s">
        <v>1419</v>
      </c>
      <c r="C231" s="53" t="s">
        <v>1367</v>
      </c>
      <c r="D231" s="53" t="s">
        <v>1367</v>
      </c>
      <c r="E231" s="53" t="s">
        <v>1368</v>
      </c>
      <c r="F231" s="53" t="s">
        <v>1419</v>
      </c>
      <c r="G231" s="53" t="s">
        <v>1677</v>
      </c>
      <c r="H231" s="53" t="s">
        <v>1669</v>
      </c>
      <c r="I231" s="53"/>
      <c r="J231" s="53" t="s">
        <v>1422</v>
      </c>
      <c r="K231" s="52">
        <v>1425315.2853000001</v>
      </c>
      <c r="L231" s="52">
        <v>475105</v>
      </c>
      <c r="M231" s="52">
        <v>0</v>
      </c>
      <c r="N231" s="52">
        <v>1425315.2853000001</v>
      </c>
      <c r="O231" s="52">
        <v>475105</v>
      </c>
      <c r="P231" s="52">
        <v>0</v>
      </c>
      <c r="Q231" s="52">
        <v>0</v>
      </c>
      <c r="R231" s="52">
        <v>0</v>
      </c>
      <c r="S231" s="52">
        <v>0</v>
      </c>
      <c r="T231" s="52">
        <v>0</v>
      </c>
      <c r="U231" s="52">
        <v>0</v>
      </c>
      <c r="V231" s="52">
        <v>0</v>
      </c>
      <c r="W231" s="52">
        <v>0</v>
      </c>
      <c r="X231" s="52">
        <v>0</v>
      </c>
      <c r="Y231" s="52">
        <v>0</v>
      </c>
      <c r="Z231" s="49">
        <v>0</v>
      </c>
      <c r="AA231" s="50">
        <v>0</v>
      </c>
      <c r="AB231" s="51">
        <v>0</v>
      </c>
      <c r="AC231" s="52">
        <v>950210.28529999999</v>
      </c>
      <c r="AD231" s="52"/>
      <c r="AE231" s="52"/>
      <c r="AG231" s="52">
        <f t="shared" si="4"/>
        <v>0</v>
      </c>
      <c r="AH231" s="52">
        <f>MIN($AA231*12,$AE231-SUM($AG231:AG231)-1000*($AE231&gt;0))</f>
        <v>0</v>
      </c>
      <c r="AI231" s="52">
        <f>MIN($AA231*12,$AE231-SUM($AG231:AH231)-1000*($AE231&gt;0))</f>
        <v>0</v>
      </c>
      <c r="AJ231" s="52">
        <f>MIN($AA231*12,$AE231-SUM($AG231:AI231)-1000*($AE231&gt;0))</f>
        <v>0</v>
      </c>
      <c r="AK231" s="52">
        <f>MIN($AA231*12,$AE231-SUM($AG231:AJ231)-1000*($AE231&gt;0))</f>
        <v>0</v>
      </c>
      <c r="AL231" s="52">
        <f>MIN($AA231*12,$AE231-SUM($AG231:AK231)-1000*($AE231&gt;0))</f>
        <v>0</v>
      </c>
      <c r="AM231" s="52">
        <f>MIN($AA231*12,$AE231-SUM($AG231:AL231)-1000*($AE231&gt;0))</f>
        <v>0</v>
      </c>
      <c r="AN231" s="52">
        <f>MIN($AA231*12,$AE231-SUM($AG231:AM231)-1000*($AE231&gt;0))</f>
        <v>0</v>
      </c>
      <c r="AO231" s="52">
        <f>MIN($AA231*12,$AE231-SUM($AG231:AN231)-1000*($AE231&gt;0))</f>
        <v>0</v>
      </c>
    </row>
    <row r="232" spans="2:41" ht="12.75" hidden="1" customHeight="1" outlineLevel="2">
      <c r="B232" s="53" t="s">
        <v>1419</v>
      </c>
      <c r="C232" s="53" t="s">
        <v>1367</v>
      </c>
      <c r="D232" s="53" t="s">
        <v>1367</v>
      </c>
      <c r="E232" s="53" t="s">
        <v>1368</v>
      </c>
      <c r="F232" s="53" t="s">
        <v>1419</v>
      </c>
      <c r="G232" s="53" t="s">
        <v>1678</v>
      </c>
      <c r="H232" s="53" t="s">
        <v>1669</v>
      </c>
      <c r="I232" s="53"/>
      <c r="J232" s="53" t="s">
        <v>1422</v>
      </c>
      <c r="K232" s="52">
        <v>1425315.2853000001</v>
      </c>
      <c r="L232" s="52">
        <v>475105</v>
      </c>
      <c r="M232" s="52">
        <v>0</v>
      </c>
      <c r="N232" s="52">
        <v>1425315.2853000001</v>
      </c>
      <c r="O232" s="52">
        <v>475105</v>
      </c>
      <c r="P232" s="52">
        <v>0</v>
      </c>
      <c r="Q232" s="52">
        <v>0</v>
      </c>
      <c r="R232" s="52">
        <v>0</v>
      </c>
      <c r="S232" s="52">
        <v>0</v>
      </c>
      <c r="T232" s="52">
        <v>0</v>
      </c>
      <c r="U232" s="52">
        <v>0</v>
      </c>
      <c r="V232" s="52">
        <v>0</v>
      </c>
      <c r="W232" s="52">
        <v>0</v>
      </c>
      <c r="X232" s="52">
        <v>0</v>
      </c>
      <c r="Y232" s="52">
        <v>0</v>
      </c>
      <c r="Z232" s="49">
        <v>0</v>
      </c>
      <c r="AA232" s="50">
        <v>0</v>
      </c>
      <c r="AB232" s="51">
        <v>0</v>
      </c>
      <c r="AC232" s="52">
        <v>950210.28529999999</v>
      </c>
      <c r="AD232" s="52"/>
      <c r="AE232" s="52"/>
      <c r="AG232" s="52">
        <f t="shared" si="4"/>
        <v>0</v>
      </c>
      <c r="AH232" s="52">
        <f>MIN($AA232*12,$AE232-SUM($AG232:AG232)-1000*($AE232&gt;0))</f>
        <v>0</v>
      </c>
      <c r="AI232" s="52">
        <f>MIN($AA232*12,$AE232-SUM($AG232:AH232)-1000*($AE232&gt;0))</f>
        <v>0</v>
      </c>
      <c r="AJ232" s="52">
        <f>MIN($AA232*12,$AE232-SUM($AG232:AI232)-1000*($AE232&gt;0))</f>
        <v>0</v>
      </c>
      <c r="AK232" s="52">
        <f>MIN($AA232*12,$AE232-SUM($AG232:AJ232)-1000*($AE232&gt;0))</f>
        <v>0</v>
      </c>
      <c r="AL232" s="52">
        <f>MIN($AA232*12,$AE232-SUM($AG232:AK232)-1000*($AE232&gt;0))</f>
        <v>0</v>
      </c>
      <c r="AM232" s="52">
        <f>MIN($AA232*12,$AE232-SUM($AG232:AL232)-1000*($AE232&gt;0))</f>
        <v>0</v>
      </c>
      <c r="AN232" s="52">
        <f>MIN($AA232*12,$AE232-SUM($AG232:AM232)-1000*($AE232&gt;0))</f>
        <v>0</v>
      </c>
      <c r="AO232" s="52">
        <f>MIN($AA232*12,$AE232-SUM($AG232:AN232)-1000*($AE232&gt;0))</f>
        <v>0</v>
      </c>
    </row>
    <row r="233" spans="2:41" ht="12.75" hidden="1" customHeight="1" outlineLevel="2">
      <c r="B233" s="53" t="s">
        <v>1419</v>
      </c>
      <c r="C233" s="53" t="s">
        <v>1367</v>
      </c>
      <c r="D233" s="53" t="s">
        <v>1367</v>
      </c>
      <c r="E233" s="53" t="s">
        <v>1368</v>
      </c>
      <c r="F233" s="53" t="s">
        <v>1419</v>
      </c>
      <c r="G233" s="53" t="s">
        <v>1679</v>
      </c>
      <c r="H233" s="53" t="s">
        <v>1669</v>
      </c>
      <c r="I233" s="53"/>
      <c r="J233" s="53" t="s">
        <v>1422</v>
      </c>
      <c r="K233" s="52">
        <v>1712356.4382</v>
      </c>
      <c r="L233" s="52">
        <v>142696</v>
      </c>
      <c r="M233" s="52">
        <v>0</v>
      </c>
      <c r="N233" s="52">
        <v>1712356.4382</v>
      </c>
      <c r="O233" s="52">
        <v>142696</v>
      </c>
      <c r="P233" s="52">
        <v>0</v>
      </c>
      <c r="Q233" s="52">
        <v>0</v>
      </c>
      <c r="R233" s="52">
        <v>0</v>
      </c>
      <c r="S233" s="52">
        <v>0</v>
      </c>
      <c r="T233" s="52">
        <v>0</v>
      </c>
      <c r="U233" s="52">
        <v>0</v>
      </c>
      <c r="V233" s="52">
        <v>0</v>
      </c>
      <c r="W233" s="52">
        <v>0</v>
      </c>
      <c r="X233" s="52">
        <v>0</v>
      </c>
      <c r="Y233" s="52">
        <v>0</v>
      </c>
      <c r="Z233" s="49">
        <v>0</v>
      </c>
      <c r="AA233" s="50">
        <v>0</v>
      </c>
      <c r="AB233" s="51">
        <v>0</v>
      </c>
      <c r="AC233" s="52">
        <v>1569660</v>
      </c>
      <c r="AD233" s="52"/>
      <c r="AE233" s="52"/>
      <c r="AG233" s="52">
        <f t="shared" si="4"/>
        <v>0</v>
      </c>
      <c r="AH233" s="52">
        <f>MIN($AA233*12,$AE233-SUM($AG233:AG233)-1000*($AE233&gt;0))</f>
        <v>0</v>
      </c>
      <c r="AI233" s="52">
        <f>MIN($AA233*12,$AE233-SUM($AG233:AH233)-1000*($AE233&gt;0))</f>
        <v>0</v>
      </c>
      <c r="AJ233" s="52">
        <f>MIN($AA233*12,$AE233-SUM($AG233:AI233)-1000*($AE233&gt;0))</f>
        <v>0</v>
      </c>
      <c r="AK233" s="52">
        <f>MIN($AA233*12,$AE233-SUM($AG233:AJ233)-1000*($AE233&gt;0))</f>
        <v>0</v>
      </c>
      <c r="AL233" s="52">
        <f>MIN($AA233*12,$AE233-SUM($AG233:AK233)-1000*($AE233&gt;0))</f>
        <v>0</v>
      </c>
      <c r="AM233" s="52">
        <f>MIN($AA233*12,$AE233-SUM($AG233:AL233)-1000*($AE233&gt;0))</f>
        <v>0</v>
      </c>
      <c r="AN233" s="52">
        <f>MIN($AA233*12,$AE233-SUM($AG233:AM233)-1000*($AE233&gt;0))</f>
        <v>0</v>
      </c>
      <c r="AO233" s="52">
        <f>MIN($AA233*12,$AE233-SUM($AG233:AN233)-1000*($AE233&gt;0))</f>
        <v>0</v>
      </c>
    </row>
    <row r="234" spans="2:41" ht="12.75" hidden="1" customHeight="1" outlineLevel="2">
      <c r="B234" s="53" t="s">
        <v>1419</v>
      </c>
      <c r="C234" s="53" t="s">
        <v>1367</v>
      </c>
      <c r="D234" s="53" t="s">
        <v>1367</v>
      </c>
      <c r="E234" s="53" t="s">
        <v>1368</v>
      </c>
      <c r="F234" s="53" t="s">
        <v>1419</v>
      </c>
      <c r="G234" s="53" t="s">
        <v>1680</v>
      </c>
      <c r="H234" s="53" t="s">
        <v>1669</v>
      </c>
      <c r="I234" s="53"/>
      <c r="J234" s="53" t="s">
        <v>1422</v>
      </c>
      <c r="K234" s="52">
        <v>1712356.4382</v>
      </c>
      <c r="L234" s="52">
        <v>142696</v>
      </c>
      <c r="M234" s="52">
        <v>0</v>
      </c>
      <c r="N234" s="52">
        <v>1712356.4382</v>
      </c>
      <c r="O234" s="52">
        <v>142696</v>
      </c>
      <c r="P234" s="52">
        <v>0</v>
      </c>
      <c r="Q234" s="52">
        <v>0</v>
      </c>
      <c r="R234" s="52">
        <v>0</v>
      </c>
      <c r="S234" s="52">
        <v>0</v>
      </c>
      <c r="T234" s="52">
        <v>0</v>
      </c>
      <c r="U234" s="52">
        <v>0</v>
      </c>
      <c r="V234" s="52">
        <v>0</v>
      </c>
      <c r="W234" s="52">
        <v>0</v>
      </c>
      <c r="X234" s="52">
        <v>0</v>
      </c>
      <c r="Y234" s="52">
        <v>0</v>
      </c>
      <c r="Z234" s="49">
        <v>0</v>
      </c>
      <c r="AA234" s="50">
        <v>0</v>
      </c>
      <c r="AB234" s="51">
        <v>0</v>
      </c>
      <c r="AC234" s="52">
        <v>1569660</v>
      </c>
      <c r="AD234" s="52"/>
      <c r="AE234" s="52"/>
      <c r="AG234" s="52">
        <f t="shared" si="4"/>
        <v>0</v>
      </c>
      <c r="AH234" s="52">
        <f>MIN($AA234*12,$AE234-SUM($AG234:AG234)-1000*($AE234&gt;0))</f>
        <v>0</v>
      </c>
      <c r="AI234" s="52">
        <f>MIN($AA234*12,$AE234-SUM($AG234:AH234)-1000*($AE234&gt;0))</f>
        <v>0</v>
      </c>
      <c r="AJ234" s="52">
        <f>MIN($AA234*12,$AE234-SUM($AG234:AI234)-1000*($AE234&gt;0))</f>
        <v>0</v>
      </c>
      <c r="AK234" s="52">
        <f>MIN($AA234*12,$AE234-SUM($AG234:AJ234)-1000*($AE234&gt;0))</f>
        <v>0</v>
      </c>
      <c r="AL234" s="52">
        <f>MIN($AA234*12,$AE234-SUM($AG234:AK234)-1000*($AE234&gt;0))</f>
        <v>0</v>
      </c>
      <c r="AM234" s="52">
        <f>MIN($AA234*12,$AE234-SUM($AG234:AL234)-1000*($AE234&gt;0))</f>
        <v>0</v>
      </c>
      <c r="AN234" s="52">
        <f>MIN($AA234*12,$AE234-SUM($AG234:AM234)-1000*($AE234&gt;0))</f>
        <v>0</v>
      </c>
      <c r="AO234" s="52">
        <f>MIN($AA234*12,$AE234-SUM($AG234:AN234)-1000*($AE234&gt;0))</f>
        <v>0</v>
      </c>
    </row>
    <row r="235" spans="2:41" ht="12.75" hidden="1" customHeight="1" outlineLevel="2">
      <c r="B235" s="53" t="s">
        <v>1419</v>
      </c>
      <c r="C235" s="53" t="s">
        <v>1367</v>
      </c>
      <c r="D235" s="53" t="s">
        <v>1367</v>
      </c>
      <c r="E235" s="53" t="s">
        <v>1368</v>
      </c>
      <c r="F235" s="53" t="s">
        <v>1419</v>
      </c>
      <c r="G235" s="53" t="s">
        <v>1681</v>
      </c>
      <c r="H235" s="53" t="s">
        <v>1669</v>
      </c>
      <c r="I235" s="53"/>
      <c r="J235" s="53" t="s">
        <v>1422</v>
      </c>
      <c r="K235" s="52">
        <v>1712356.4382</v>
      </c>
      <c r="L235" s="52">
        <v>142696</v>
      </c>
      <c r="M235" s="52">
        <v>0</v>
      </c>
      <c r="N235" s="52">
        <v>1712356.4382</v>
      </c>
      <c r="O235" s="52">
        <v>142696</v>
      </c>
      <c r="P235" s="52">
        <v>0</v>
      </c>
      <c r="Q235" s="52">
        <v>0</v>
      </c>
      <c r="R235" s="52">
        <v>0</v>
      </c>
      <c r="S235" s="52">
        <v>0</v>
      </c>
      <c r="T235" s="52">
        <v>0</v>
      </c>
      <c r="U235" s="52">
        <v>0</v>
      </c>
      <c r="V235" s="52">
        <v>0</v>
      </c>
      <c r="W235" s="52">
        <v>0</v>
      </c>
      <c r="X235" s="52">
        <v>0</v>
      </c>
      <c r="Y235" s="52">
        <v>0</v>
      </c>
      <c r="Z235" s="49">
        <v>0</v>
      </c>
      <c r="AA235" s="50">
        <v>0</v>
      </c>
      <c r="AB235" s="51">
        <v>0</v>
      </c>
      <c r="AC235" s="52">
        <v>1569660</v>
      </c>
      <c r="AD235" s="52"/>
      <c r="AE235" s="52"/>
      <c r="AG235" s="52">
        <f t="shared" si="4"/>
        <v>0</v>
      </c>
      <c r="AH235" s="52">
        <f>MIN($AA235*12,$AE235-SUM($AG235:AG235)-1000*($AE235&gt;0))</f>
        <v>0</v>
      </c>
      <c r="AI235" s="52">
        <f>MIN($AA235*12,$AE235-SUM($AG235:AH235)-1000*($AE235&gt;0))</f>
        <v>0</v>
      </c>
      <c r="AJ235" s="52">
        <f>MIN($AA235*12,$AE235-SUM($AG235:AI235)-1000*($AE235&gt;0))</f>
        <v>0</v>
      </c>
      <c r="AK235" s="52">
        <f>MIN($AA235*12,$AE235-SUM($AG235:AJ235)-1000*($AE235&gt;0))</f>
        <v>0</v>
      </c>
      <c r="AL235" s="52">
        <f>MIN($AA235*12,$AE235-SUM($AG235:AK235)-1000*($AE235&gt;0))</f>
        <v>0</v>
      </c>
      <c r="AM235" s="52">
        <f>MIN($AA235*12,$AE235-SUM($AG235:AL235)-1000*($AE235&gt;0))</f>
        <v>0</v>
      </c>
      <c r="AN235" s="52">
        <f>MIN($AA235*12,$AE235-SUM($AG235:AM235)-1000*($AE235&gt;0))</f>
        <v>0</v>
      </c>
      <c r="AO235" s="52">
        <f>MIN($AA235*12,$AE235-SUM($AG235:AN235)-1000*($AE235&gt;0))</f>
        <v>0</v>
      </c>
    </row>
    <row r="236" spans="2:41" ht="12.75" hidden="1" customHeight="1" outlineLevel="2">
      <c r="B236" s="53" t="s">
        <v>1419</v>
      </c>
      <c r="C236" s="53" t="s">
        <v>1367</v>
      </c>
      <c r="D236" s="53" t="s">
        <v>1367</v>
      </c>
      <c r="E236" s="53" t="s">
        <v>1368</v>
      </c>
      <c r="F236" s="53" t="s">
        <v>1419</v>
      </c>
      <c r="G236" s="53" t="s">
        <v>1682</v>
      </c>
      <c r="H236" s="53" t="s">
        <v>1669</v>
      </c>
      <c r="I236" s="53"/>
      <c r="J236" s="53" t="s">
        <v>1422</v>
      </c>
      <c r="K236" s="52">
        <v>1712356.4382</v>
      </c>
      <c r="L236" s="52">
        <v>142696</v>
      </c>
      <c r="M236" s="52">
        <v>0</v>
      </c>
      <c r="N236" s="52">
        <v>1712356.4382</v>
      </c>
      <c r="O236" s="52">
        <v>142696</v>
      </c>
      <c r="P236" s="52">
        <v>0</v>
      </c>
      <c r="Q236" s="52">
        <v>0</v>
      </c>
      <c r="R236" s="52">
        <v>0</v>
      </c>
      <c r="S236" s="52">
        <v>0</v>
      </c>
      <c r="T236" s="52">
        <v>0</v>
      </c>
      <c r="U236" s="52">
        <v>0</v>
      </c>
      <c r="V236" s="52">
        <v>0</v>
      </c>
      <c r="W236" s="52">
        <v>0</v>
      </c>
      <c r="X236" s="52">
        <v>0</v>
      </c>
      <c r="Y236" s="52">
        <v>0</v>
      </c>
      <c r="Z236" s="49">
        <v>0</v>
      </c>
      <c r="AA236" s="50">
        <v>0</v>
      </c>
      <c r="AB236" s="51">
        <v>0</v>
      </c>
      <c r="AC236" s="52">
        <v>1569660</v>
      </c>
      <c r="AD236" s="52"/>
      <c r="AE236" s="52"/>
      <c r="AG236" s="52">
        <f t="shared" si="4"/>
        <v>0</v>
      </c>
      <c r="AH236" s="52">
        <f>MIN($AA236*12,$AE236-SUM($AG236:AG236)-1000*($AE236&gt;0))</f>
        <v>0</v>
      </c>
      <c r="AI236" s="52">
        <f>MIN($AA236*12,$AE236-SUM($AG236:AH236)-1000*($AE236&gt;0))</f>
        <v>0</v>
      </c>
      <c r="AJ236" s="52">
        <f>MIN($AA236*12,$AE236-SUM($AG236:AI236)-1000*($AE236&gt;0))</f>
        <v>0</v>
      </c>
      <c r="AK236" s="52">
        <f>MIN($AA236*12,$AE236-SUM($AG236:AJ236)-1000*($AE236&gt;0))</f>
        <v>0</v>
      </c>
      <c r="AL236" s="52">
        <f>MIN($AA236*12,$AE236-SUM($AG236:AK236)-1000*($AE236&gt;0))</f>
        <v>0</v>
      </c>
      <c r="AM236" s="52">
        <f>MIN($AA236*12,$AE236-SUM($AG236:AL236)-1000*($AE236&gt;0))</f>
        <v>0</v>
      </c>
      <c r="AN236" s="52">
        <f>MIN($AA236*12,$AE236-SUM($AG236:AM236)-1000*($AE236&gt;0))</f>
        <v>0</v>
      </c>
      <c r="AO236" s="52">
        <f>MIN($AA236*12,$AE236-SUM($AG236:AN236)-1000*($AE236&gt;0))</f>
        <v>0</v>
      </c>
    </row>
    <row r="237" spans="2:41" ht="12.75" hidden="1" customHeight="1" outlineLevel="2">
      <c r="B237" s="53" t="s">
        <v>1419</v>
      </c>
      <c r="C237" s="53" t="s">
        <v>1367</v>
      </c>
      <c r="D237" s="53" t="s">
        <v>1367</v>
      </c>
      <c r="E237" s="53" t="s">
        <v>1368</v>
      </c>
      <c r="F237" s="53" t="s">
        <v>1419</v>
      </c>
      <c r="G237" s="53" t="s">
        <v>1683</v>
      </c>
      <c r="H237" s="53" t="s">
        <v>1669</v>
      </c>
      <c r="I237" s="53"/>
      <c r="J237" s="53" t="s">
        <v>1422</v>
      </c>
      <c r="K237" s="52">
        <v>1712356.4382</v>
      </c>
      <c r="L237" s="52">
        <v>142696</v>
      </c>
      <c r="M237" s="52">
        <v>0</v>
      </c>
      <c r="N237" s="52">
        <v>1712356.4382</v>
      </c>
      <c r="O237" s="52">
        <v>142696</v>
      </c>
      <c r="P237" s="52">
        <v>0</v>
      </c>
      <c r="Q237" s="52">
        <v>0</v>
      </c>
      <c r="R237" s="52">
        <v>0</v>
      </c>
      <c r="S237" s="52">
        <v>0</v>
      </c>
      <c r="T237" s="52">
        <v>0</v>
      </c>
      <c r="U237" s="52">
        <v>0</v>
      </c>
      <c r="V237" s="52">
        <v>0</v>
      </c>
      <c r="W237" s="52">
        <v>0</v>
      </c>
      <c r="X237" s="52">
        <v>0</v>
      </c>
      <c r="Y237" s="52">
        <v>0</v>
      </c>
      <c r="Z237" s="49">
        <v>0</v>
      </c>
      <c r="AA237" s="50">
        <v>0</v>
      </c>
      <c r="AB237" s="51">
        <v>0</v>
      </c>
      <c r="AC237" s="52">
        <v>1569660</v>
      </c>
      <c r="AD237" s="52"/>
      <c r="AE237" s="52"/>
      <c r="AG237" s="52">
        <f t="shared" si="4"/>
        <v>0</v>
      </c>
      <c r="AH237" s="52">
        <f>MIN($AA237*12,$AE237-SUM($AG237:AG237)-1000*($AE237&gt;0))</f>
        <v>0</v>
      </c>
      <c r="AI237" s="52">
        <f>MIN($AA237*12,$AE237-SUM($AG237:AH237)-1000*($AE237&gt;0))</f>
        <v>0</v>
      </c>
      <c r="AJ237" s="52">
        <f>MIN($AA237*12,$AE237-SUM($AG237:AI237)-1000*($AE237&gt;0))</f>
        <v>0</v>
      </c>
      <c r="AK237" s="52">
        <f>MIN($AA237*12,$AE237-SUM($AG237:AJ237)-1000*($AE237&gt;0))</f>
        <v>0</v>
      </c>
      <c r="AL237" s="52">
        <f>MIN($AA237*12,$AE237-SUM($AG237:AK237)-1000*($AE237&gt;0))</f>
        <v>0</v>
      </c>
      <c r="AM237" s="52">
        <f>MIN($AA237*12,$AE237-SUM($AG237:AL237)-1000*($AE237&gt;0))</f>
        <v>0</v>
      </c>
      <c r="AN237" s="52">
        <f>MIN($AA237*12,$AE237-SUM($AG237:AM237)-1000*($AE237&gt;0))</f>
        <v>0</v>
      </c>
      <c r="AO237" s="52">
        <f>MIN($AA237*12,$AE237-SUM($AG237:AN237)-1000*($AE237&gt;0))</f>
        <v>0</v>
      </c>
    </row>
    <row r="238" spans="2:41" ht="12.75" hidden="1" customHeight="1" outlineLevel="2">
      <c r="B238" s="53" t="s">
        <v>1419</v>
      </c>
      <c r="C238" s="53" t="s">
        <v>1367</v>
      </c>
      <c r="D238" s="53" t="s">
        <v>1367</v>
      </c>
      <c r="E238" s="53" t="s">
        <v>1368</v>
      </c>
      <c r="F238" s="53" t="s">
        <v>1419</v>
      </c>
      <c r="G238" s="53" t="s">
        <v>1684</v>
      </c>
      <c r="H238" s="53" t="s">
        <v>1669</v>
      </c>
      <c r="I238" s="53"/>
      <c r="J238" s="53" t="s">
        <v>1422</v>
      </c>
      <c r="K238" s="52">
        <v>1712356.4382</v>
      </c>
      <c r="L238" s="52">
        <v>142696</v>
      </c>
      <c r="M238" s="52">
        <v>0</v>
      </c>
      <c r="N238" s="52">
        <v>1712356.4382</v>
      </c>
      <c r="O238" s="52">
        <v>142696</v>
      </c>
      <c r="P238" s="52">
        <v>0</v>
      </c>
      <c r="Q238" s="52">
        <v>0</v>
      </c>
      <c r="R238" s="52">
        <v>0</v>
      </c>
      <c r="S238" s="52">
        <v>0</v>
      </c>
      <c r="T238" s="52">
        <v>0</v>
      </c>
      <c r="U238" s="52">
        <v>0</v>
      </c>
      <c r="V238" s="52">
        <v>0</v>
      </c>
      <c r="W238" s="52">
        <v>0</v>
      </c>
      <c r="X238" s="52">
        <v>0</v>
      </c>
      <c r="Y238" s="52">
        <v>0</v>
      </c>
      <c r="Z238" s="49">
        <v>0</v>
      </c>
      <c r="AA238" s="50">
        <v>0</v>
      </c>
      <c r="AB238" s="51">
        <v>0</v>
      </c>
      <c r="AC238" s="52">
        <v>1569660</v>
      </c>
      <c r="AD238" s="52"/>
      <c r="AE238" s="52"/>
      <c r="AG238" s="52">
        <f t="shared" si="4"/>
        <v>0</v>
      </c>
      <c r="AH238" s="52">
        <f>MIN($AA238*12,$AE238-SUM($AG238:AG238)-1000*($AE238&gt;0))</f>
        <v>0</v>
      </c>
      <c r="AI238" s="52">
        <f>MIN($AA238*12,$AE238-SUM($AG238:AH238)-1000*($AE238&gt;0))</f>
        <v>0</v>
      </c>
      <c r="AJ238" s="52">
        <f>MIN($AA238*12,$AE238-SUM($AG238:AI238)-1000*($AE238&gt;0))</f>
        <v>0</v>
      </c>
      <c r="AK238" s="52">
        <f>MIN($AA238*12,$AE238-SUM($AG238:AJ238)-1000*($AE238&gt;0))</f>
        <v>0</v>
      </c>
      <c r="AL238" s="52">
        <f>MIN($AA238*12,$AE238-SUM($AG238:AK238)-1000*($AE238&gt;0))</f>
        <v>0</v>
      </c>
      <c r="AM238" s="52">
        <f>MIN($AA238*12,$AE238-SUM($AG238:AL238)-1000*($AE238&gt;0))</f>
        <v>0</v>
      </c>
      <c r="AN238" s="52">
        <f>MIN($AA238*12,$AE238-SUM($AG238:AM238)-1000*($AE238&gt;0))</f>
        <v>0</v>
      </c>
      <c r="AO238" s="52">
        <f>MIN($AA238*12,$AE238-SUM($AG238:AN238)-1000*($AE238&gt;0))</f>
        <v>0</v>
      </c>
    </row>
    <row r="239" spans="2:41" ht="12.75" hidden="1" customHeight="1" outlineLevel="2">
      <c r="B239" s="53" t="s">
        <v>1419</v>
      </c>
      <c r="C239" s="53" t="s">
        <v>1367</v>
      </c>
      <c r="D239" s="53" t="s">
        <v>1367</v>
      </c>
      <c r="E239" s="53" t="s">
        <v>1368</v>
      </c>
      <c r="F239" s="53" t="s">
        <v>1419</v>
      </c>
      <c r="G239" s="53" t="s">
        <v>1685</v>
      </c>
      <c r="H239" s="53" t="s">
        <v>1669</v>
      </c>
      <c r="I239" s="53"/>
      <c r="J239" s="53" t="s">
        <v>1422</v>
      </c>
      <c r="K239" s="52">
        <v>1712356.4382</v>
      </c>
      <c r="L239" s="52">
        <v>142696</v>
      </c>
      <c r="M239" s="52">
        <v>0</v>
      </c>
      <c r="N239" s="52">
        <v>1712356.4382</v>
      </c>
      <c r="O239" s="52">
        <v>142696</v>
      </c>
      <c r="P239" s="52">
        <v>0</v>
      </c>
      <c r="Q239" s="52">
        <v>0</v>
      </c>
      <c r="R239" s="52">
        <v>0</v>
      </c>
      <c r="S239" s="52">
        <v>0</v>
      </c>
      <c r="T239" s="52">
        <v>0</v>
      </c>
      <c r="U239" s="52">
        <v>0</v>
      </c>
      <c r="V239" s="52">
        <v>0</v>
      </c>
      <c r="W239" s="52">
        <v>0</v>
      </c>
      <c r="X239" s="52">
        <v>0</v>
      </c>
      <c r="Y239" s="52">
        <v>0</v>
      </c>
      <c r="Z239" s="49">
        <v>0</v>
      </c>
      <c r="AA239" s="50">
        <v>0</v>
      </c>
      <c r="AB239" s="51">
        <v>0</v>
      </c>
      <c r="AC239" s="52">
        <v>1569660</v>
      </c>
      <c r="AD239" s="52"/>
      <c r="AE239" s="52"/>
      <c r="AG239" s="52">
        <f t="shared" si="4"/>
        <v>0</v>
      </c>
      <c r="AH239" s="52">
        <f>MIN($AA239*12,$AE239-SUM($AG239:AG239)-1000*($AE239&gt;0))</f>
        <v>0</v>
      </c>
      <c r="AI239" s="52">
        <f>MIN($AA239*12,$AE239-SUM($AG239:AH239)-1000*($AE239&gt;0))</f>
        <v>0</v>
      </c>
      <c r="AJ239" s="52">
        <f>MIN($AA239*12,$AE239-SUM($AG239:AI239)-1000*($AE239&gt;0))</f>
        <v>0</v>
      </c>
      <c r="AK239" s="52">
        <f>MIN($AA239*12,$AE239-SUM($AG239:AJ239)-1000*($AE239&gt;0))</f>
        <v>0</v>
      </c>
      <c r="AL239" s="52">
        <f>MIN($AA239*12,$AE239-SUM($AG239:AK239)-1000*($AE239&gt;0))</f>
        <v>0</v>
      </c>
      <c r="AM239" s="52">
        <f>MIN($AA239*12,$AE239-SUM($AG239:AL239)-1000*($AE239&gt;0))</f>
        <v>0</v>
      </c>
      <c r="AN239" s="52">
        <f>MIN($AA239*12,$AE239-SUM($AG239:AM239)-1000*($AE239&gt;0))</f>
        <v>0</v>
      </c>
      <c r="AO239" s="52">
        <f>MIN($AA239*12,$AE239-SUM($AG239:AN239)-1000*($AE239&gt;0))</f>
        <v>0</v>
      </c>
    </row>
    <row r="240" spans="2:41" ht="12.75" hidden="1" customHeight="1" outlineLevel="2">
      <c r="B240" s="53" t="s">
        <v>1419</v>
      </c>
      <c r="C240" s="53" t="s">
        <v>1367</v>
      </c>
      <c r="D240" s="53" t="s">
        <v>1367</v>
      </c>
      <c r="E240" s="53" t="s">
        <v>1368</v>
      </c>
      <c r="F240" s="53" t="s">
        <v>1419</v>
      </c>
      <c r="G240" s="53" t="s">
        <v>1686</v>
      </c>
      <c r="H240" s="53" t="s">
        <v>1669</v>
      </c>
      <c r="I240" s="53"/>
      <c r="J240" s="53" t="s">
        <v>1422</v>
      </c>
      <c r="K240" s="52">
        <v>1481875.2826</v>
      </c>
      <c r="L240" s="52">
        <v>123490</v>
      </c>
      <c r="M240" s="52">
        <v>0</v>
      </c>
      <c r="N240" s="52">
        <v>1481875.2826</v>
      </c>
      <c r="O240" s="52">
        <v>123490</v>
      </c>
      <c r="P240" s="52">
        <v>0</v>
      </c>
      <c r="Q240" s="52">
        <v>0</v>
      </c>
      <c r="R240" s="52">
        <v>0</v>
      </c>
      <c r="S240" s="52">
        <v>0</v>
      </c>
      <c r="T240" s="52">
        <v>0</v>
      </c>
      <c r="U240" s="52">
        <v>0</v>
      </c>
      <c r="V240" s="52">
        <v>0</v>
      </c>
      <c r="W240" s="52">
        <v>0</v>
      </c>
      <c r="X240" s="52">
        <v>0</v>
      </c>
      <c r="Y240" s="52">
        <v>0</v>
      </c>
      <c r="Z240" s="49">
        <v>0</v>
      </c>
      <c r="AA240" s="50">
        <v>0</v>
      </c>
      <c r="AB240" s="51">
        <v>0</v>
      </c>
      <c r="AC240" s="52">
        <v>1358385</v>
      </c>
      <c r="AD240" s="52"/>
      <c r="AE240" s="52"/>
      <c r="AG240" s="52">
        <f t="shared" si="4"/>
        <v>0</v>
      </c>
      <c r="AH240" s="52">
        <f>MIN($AA240*12,$AE240-SUM($AG240:AG240)-1000*($AE240&gt;0))</f>
        <v>0</v>
      </c>
      <c r="AI240" s="52">
        <f>MIN($AA240*12,$AE240-SUM($AG240:AH240)-1000*($AE240&gt;0))</f>
        <v>0</v>
      </c>
      <c r="AJ240" s="52">
        <f>MIN($AA240*12,$AE240-SUM($AG240:AI240)-1000*($AE240&gt;0))</f>
        <v>0</v>
      </c>
      <c r="AK240" s="52">
        <f>MIN($AA240*12,$AE240-SUM($AG240:AJ240)-1000*($AE240&gt;0))</f>
        <v>0</v>
      </c>
      <c r="AL240" s="52">
        <f>MIN($AA240*12,$AE240-SUM($AG240:AK240)-1000*($AE240&gt;0))</f>
        <v>0</v>
      </c>
      <c r="AM240" s="52">
        <f>MIN($AA240*12,$AE240-SUM($AG240:AL240)-1000*($AE240&gt;0))</f>
        <v>0</v>
      </c>
      <c r="AN240" s="52">
        <f>MIN($AA240*12,$AE240-SUM($AG240:AM240)-1000*($AE240&gt;0))</f>
        <v>0</v>
      </c>
      <c r="AO240" s="52">
        <f>MIN($AA240*12,$AE240-SUM($AG240:AN240)-1000*($AE240&gt;0))</f>
        <v>0</v>
      </c>
    </row>
    <row r="241" spans="2:41" ht="12.75" hidden="1" customHeight="1" outlineLevel="2">
      <c r="B241" s="53" t="s">
        <v>1419</v>
      </c>
      <c r="C241" s="53" t="s">
        <v>1367</v>
      </c>
      <c r="D241" s="53" t="s">
        <v>1367</v>
      </c>
      <c r="E241" s="53" t="s">
        <v>1368</v>
      </c>
      <c r="F241" s="53" t="s">
        <v>1419</v>
      </c>
      <c r="G241" s="53" t="s">
        <v>1687</v>
      </c>
      <c r="H241" s="53" t="s">
        <v>1669</v>
      </c>
      <c r="I241" s="53"/>
      <c r="J241" s="53" t="s">
        <v>1422</v>
      </c>
      <c r="K241" s="52">
        <v>1481875.2826</v>
      </c>
      <c r="L241" s="52">
        <v>123490</v>
      </c>
      <c r="M241" s="52">
        <v>0</v>
      </c>
      <c r="N241" s="52">
        <v>1481875.2826</v>
      </c>
      <c r="O241" s="52">
        <v>123490</v>
      </c>
      <c r="P241" s="52">
        <v>0</v>
      </c>
      <c r="Q241" s="52">
        <v>0</v>
      </c>
      <c r="R241" s="52">
        <v>0</v>
      </c>
      <c r="S241" s="52">
        <v>0</v>
      </c>
      <c r="T241" s="52">
        <v>0</v>
      </c>
      <c r="U241" s="52">
        <v>0</v>
      </c>
      <c r="V241" s="52">
        <v>0</v>
      </c>
      <c r="W241" s="52">
        <v>0</v>
      </c>
      <c r="X241" s="52">
        <v>0</v>
      </c>
      <c r="Y241" s="52">
        <v>0</v>
      </c>
      <c r="Z241" s="49">
        <v>0</v>
      </c>
      <c r="AA241" s="50">
        <v>0</v>
      </c>
      <c r="AB241" s="51">
        <v>0</v>
      </c>
      <c r="AC241" s="52">
        <v>1358385</v>
      </c>
      <c r="AD241" s="52"/>
      <c r="AE241" s="52"/>
      <c r="AG241" s="52">
        <f t="shared" si="4"/>
        <v>0</v>
      </c>
      <c r="AH241" s="52">
        <f>MIN($AA241*12,$AE241-SUM($AG241:AG241)-1000*($AE241&gt;0))</f>
        <v>0</v>
      </c>
      <c r="AI241" s="52">
        <f>MIN($AA241*12,$AE241-SUM($AG241:AH241)-1000*($AE241&gt;0))</f>
        <v>0</v>
      </c>
      <c r="AJ241" s="52">
        <f>MIN($AA241*12,$AE241-SUM($AG241:AI241)-1000*($AE241&gt;0))</f>
        <v>0</v>
      </c>
      <c r="AK241" s="52">
        <f>MIN($AA241*12,$AE241-SUM($AG241:AJ241)-1000*($AE241&gt;0))</f>
        <v>0</v>
      </c>
      <c r="AL241" s="52">
        <f>MIN($AA241*12,$AE241-SUM($AG241:AK241)-1000*($AE241&gt;0))</f>
        <v>0</v>
      </c>
      <c r="AM241" s="52">
        <f>MIN($AA241*12,$AE241-SUM($AG241:AL241)-1000*($AE241&gt;0))</f>
        <v>0</v>
      </c>
      <c r="AN241" s="52">
        <f>MIN($AA241*12,$AE241-SUM($AG241:AM241)-1000*($AE241&gt;0))</f>
        <v>0</v>
      </c>
      <c r="AO241" s="52">
        <f>MIN($AA241*12,$AE241-SUM($AG241:AN241)-1000*($AE241&gt;0))</f>
        <v>0</v>
      </c>
    </row>
    <row r="242" spans="2:41" ht="12.75" hidden="1" customHeight="1" outlineLevel="2">
      <c r="B242" s="53" t="s">
        <v>1419</v>
      </c>
      <c r="C242" s="53" t="s">
        <v>1367</v>
      </c>
      <c r="D242" s="53" t="s">
        <v>1367</v>
      </c>
      <c r="E242" s="53" t="s">
        <v>1368</v>
      </c>
      <c r="F242" s="53" t="s">
        <v>1419</v>
      </c>
      <c r="G242" s="53" t="s">
        <v>1688</v>
      </c>
      <c r="H242" s="53" t="s">
        <v>1669</v>
      </c>
      <c r="I242" s="53"/>
      <c r="J242" s="53" t="s">
        <v>1422</v>
      </c>
      <c r="K242" s="52">
        <v>1481875.2826</v>
      </c>
      <c r="L242" s="52">
        <v>123490</v>
      </c>
      <c r="M242" s="52">
        <v>0</v>
      </c>
      <c r="N242" s="52">
        <v>1481875.2826</v>
      </c>
      <c r="O242" s="52">
        <v>123490</v>
      </c>
      <c r="P242" s="52">
        <v>0</v>
      </c>
      <c r="Q242" s="52">
        <v>0</v>
      </c>
      <c r="R242" s="52">
        <v>0</v>
      </c>
      <c r="S242" s="52">
        <v>0</v>
      </c>
      <c r="T242" s="52">
        <v>0</v>
      </c>
      <c r="U242" s="52">
        <v>0</v>
      </c>
      <c r="V242" s="52">
        <v>0</v>
      </c>
      <c r="W242" s="52">
        <v>0</v>
      </c>
      <c r="X242" s="52">
        <v>0</v>
      </c>
      <c r="Y242" s="52">
        <v>0</v>
      </c>
      <c r="Z242" s="49">
        <v>0</v>
      </c>
      <c r="AA242" s="50">
        <v>0</v>
      </c>
      <c r="AB242" s="51">
        <v>0</v>
      </c>
      <c r="AC242" s="52">
        <v>1358385</v>
      </c>
      <c r="AD242" s="52"/>
      <c r="AE242" s="52"/>
      <c r="AG242" s="52">
        <f t="shared" si="4"/>
        <v>0</v>
      </c>
      <c r="AH242" s="52">
        <f>MIN($AA242*12,$AE242-SUM($AG242:AG242)-1000*($AE242&gt;0))</f>
        <v>0</v>
      </c>
      <c r="AI242" s="52">
        <f>MIN($AA242*12,$AE242-SUM($AG242:AH242)-1000*($AE242&gt;0))</f>
        <v>0</v>
      </c>
      <c r="AJ242" s="52">
        <f>MIN($AA242*12,$AE242-SUM($AG242:AI242)-1000*($AE242&gt;0))</f>
        <v>0</v>
      </c>
      <c r="AK242" s="52">
        <f>MIN($AA242*12,$AE242-SUM($AG242:AJ242)-1000*($AE242&gt;0))</f>
        <v>0</v>
      </c>
      <c r="AL242" s="52">
        <f>MIN($AA242*12,$AE242-SUM($AG242:AK242)-1000*($AE242&gt;0))</f>
        <v>0</v>
      </c>
      <c r="AM242" s="52">
        <f>MIN($AA242*12,$AE242-SUM($AG242:AL242)-1000*($AE242&gt;0))</f>
        <v>0</v>
      </c>
      <c r="AN242" s="52">
        <f>MIN($AA242*12,$AE242-SUM($AG242:AM242)-1000*($AE242&gt;0))</f>
        <v>0</v>
      </c>
      <c r="AO242" s="52">
        <f>MIN($AA242*12,$AE242-SUM($AG242:AN242)-1000*($AE242&gt;0))</f>
        <v>0</v>
      </c>
    </row>
    <row r="243" spans="2:41" ht="12.75" hidden="1" customHeight="1" outlineLevel="2">
      <c r="B243" s="53" t="s">
        <v>1419</v>
      </c>
      <c r="C243" s="53" t="s">
        <v>1367</v>
      </c>
      <c r="D243" s="53" t="s">
        <v>1367</v>
      </c>
      <c r="E243" s="53" t="s">
        <v>1368</v>
      </c>
      <c r="F243" s="53" t="s">
        <v>1419</v>
      </c>
      <c r="G243" s="53" t="s">
        <v>1689</v>
      </c>
      <c r="H243" s="53" t="s">
        <v>1669</v>
      </c>
      <c r="I243" s="53"/>
      <c r="J243" s="53" t="s">
        <v>1422</v>
      </c>
      <c r="K243" s="52">
        <v>1481875.2826</v>
      </c>
      <c r="L243" s="52">
        <v>123490</v>
      </c>
      <c r="M243" s="52">
        <v>0</v>
      </c>
      <c r="N243" s="52">
        <v>1481875.2826</v>
      </c>
      <c r="O243" s="52">
        <v>123490</v>
      </c>
      <c r="P243" s="52">
        <v>0</v>
      </c>
      <c r="Q243" s="52">
        <v>0</v>
      </c>
      <c r="R243" s="52">
        <v>0</v>
      </c>
      <c r="S243" s="52">
        <v>0</v>
      </c>
      <c r="T243" s="52">
        <v>0</v>
      </c>
      <c r="U243" s="52">
        <v>0</v>
      </c>
      <c r="V243" s="52">
        <v>0</v>
      </c>
      <c r="W243" s="52">
        <v>0</v>
      </c>
      <c r="X243" s="52">
        <v>0</v>
      </c>
      <c r="Y243" s="52">
        <v>0</v>
      </c>
      <c r="Z243" s="49">
        <v>0</v>
      </c>
      <c r="AA243" s="50">
        <v>0</v>
      </c>
      <c r="AB243" s="51">
        <v>0</v>
      </c>
      <c r="AC243" s="52">
        <v>1358385</v>
      </c>
      <c r="AD243" s="52"/>
      <c r="AE243" s="52"/>
      <c r="AG243" s="52">
        <f t="shared" si="4"/>
        <v>0</v>
      </c>
      <c r="AH243" s="52">
        <f>MIN($AA243*12,$AE243-SUM($AG243:AG243)-1000*($AE243&gt;0))</f>
        <v>0</v>
      </c>
      <c r="AI243" s="52">
        <f>MIN($AA243*12,$AE243-SUM($AG243:AH243)-1000*($AE243&gt;0))</f>
        <v>0</v>
      </c>
      <c r="AJ243" s="52">
        <f>MIN($AA243*12,$AE243-SUM($AG243:AI243)-1000*($AE243&gt;0))</f>
        <v>0</v>
      </c>
      <c r="AK243" s="52">
        <f>MIN($AA243*12,$AE243-SUM($AG243:AJ243)-1000*($AE243&gt;0))</f>
        <v>0</v>
      </c>
      <c r="AL243" s="52">
        <f>MIN($AA243*12,$AE243-SUM($AG243:AK243)-1000*($AE243&gt;0))</f>
        <v>0</v>
      </c>
      <c r="AM243" s="52">
        <f>MIN($AA243*12,$AE243-SUM($AG243:AL243)-1000*($AE243&gt;0))</f>
        <v>0</v>
      </c>
      <c r="AN243" s="52">
        <f>MIN($AA243*12,$AE243-SUM($AG243:AM243)-1000*($AE243&gt;0))</f>
        <v>0</v>
      </c>
      <c r="AO243" s="52">
        <f>MIN($AA243*12,$AE243-SUM($AG243:AN243)-1000*($AE243&gt;0))</f>
        <v>0</v>
      </c>
    </row>
    <row r="244" spans="2:41" ht="12.75" hidden="1" customHeight="1" outlineLevel="2">
      <c r="B244" s="53" t="s">
        <v>1419</v>
      </c>
      <c r="C244" s="53" t="s">
        <v>1367</v>
      </c>
      <c r="D244" s="53" t="s">
        <v>1367</v>
      </c>
      <c r="E244" s="53" t="s">
        <v>1368</v>
      </c>
      <c r="F244" s="53" t="s">
        <v>1419</v>
      </c>
      <c r="G244" s="53" t="s">
        <v>1690</v>
      </c>
      <c r="H244" s="53" t="s">
        <v>1669</v>
      </c>
      <c r="I244" s="53"/>
      <c r="J244" s="53" t="s">
        <v>1422</v>
      </c>
      <c r="K244" s="52">
        <v>1481875.2826</v>
      </c>
      <c r="L244" s="52">
        <v>123490</v>
      </c>
      <c r="M244" s="52">
        <v>0</v>
      </c>
      <c r="N244" s="52">
        <v>1481875.2826</v>
      </c>
      <c r="O244" s="52">
        <v>123490</v>
      </c>
      <c r="P244" s="52">
        <v>0</v>
      </c>
      <c r="Q244" s="52">
        <v>0</v>
      </c>
      <c r="R244" s="52">
        <v>0</v>
      </c>
      <c r="S244" s="52">
        <v>0</v>
      </c>
      <c r="T244" s="52">
        <v>0</v>
      </c>
      <c r="U244" s="52">
        <v>0</v>
      </c>
      <c r="V244" s="52">
        <v>0</v>
      </c>
      <c r="W244" s="52">
        <v>0</v>
      </c>
      <c r="X244" s="52">
        <v>0</v>
      </c>
      <c r="Y244" s="52">
        <v>0</v>
      </c>
      <c r="Z244" s="49">
        <v>0</v>
      </c>
      <c r="AA244" s="50">
        <v>0</v>
      </c>
      <c r="AB244" s="51">
        <v>0</v>
      </c>
      <c r="AC244" s="52">
        <v>1358385</v>
      </c>
      <c r="AD244" s="52"/>
      <c r="AE244" s="52"/>
      <c r="AG244" s="52">
        <f t="shared" si="4"/>
        <v>0</v>
      </c>
      <c r="AH244" s="52">
        <f>MIN($AA244*12,$AE244-SUM($AG244:AG244)-1000*($AE244&gt;0))</f>
        <v>0</v>
      </c>
      <c r="AI244" s="52">
        <f>MIN($AA244*12,$AE244-SUM($AG244:AH244)-1000*($AE244&gt;0))</f>
        <v>0</v>
      </c>
      <c r="AJ244" s="52">
        <f>MIN($AA244*12,$AE244-SUM($AG244:AI244)-1000*($AE244&gt;0))</f>
        <v>0</v>
      </c>
      <c r="AK244" s="52">
        <f>MIN($AA244*12,$AE244-SUM($AG244:AJ244)-1000*($AE244&gt;0))</f>
        <v>0</v>
      </c>
      <c r="AL244" s="52">
        <f>MIN($AA244*12,$AE244-SUM($AG244:AK244)-1000*($AE244&gt;0))</f>
        <v>0</v>
      </c>
      <c r="AM244" s="52">
        <f>MIN($AA244*12,$AE244-SUM($AG244:AL244)-1000*($AE244&gt;0))</f>
        <v>0</v>
      </c>
      <c r="AN244" s="52">
        <f>MIN($AA244*12,$AE244-SUM($AG244:AM244)-1000*($AE244&gt;0))</f>
        <v>0</v>
      </c>
      <c r="AO244" s="52">
        <f>MIN($AA244*12,$AE244-SUM($AG244:AN244)-1000*($AE244&gt;0))</f>
        <v>0</v>
      </c>
    </row>
    <row r="245" spans="2:41" ht="12.75" hidden="1" customHeight="1" outlineLevel="2">
      <c r="B245" s="53" t="s">
        <v>1419</v>
      </c>
      <c r="C245" s="53" t="s">
        <v>1367</v>
      </c>
      <c r="D245" s="53" t="s">
        <v>1367</v>
      </c>
      <c r="E245" s="53" t="s">
        <v>1368</v>
      </c>
      <c r="F245" s="53" t="s">
        <v>1419</v>
      </c>
      <c r="G245" s="53" t="s">
        <v>1691</v>
      </c>
      <c r="H245" s="53" t="s">
        <v>1669</v>
      </c>
      <c r="I245" s="53"/>
      <c r="J245" s="53" t="s">
        <v>1422</v>
      </c>
      <c r="K245" s="52">
        <v>1481875.2826</v>
      </c>
      <c r="L245" s="52">
        <v>123490</v>
      </c>
      <c r="M245" s="52">
        <v>0</v>
      </c>
      <c r="N245" s="52">
        <v>1481875.2826</v>
      </c>
      <c r="O245" s="52">
        <v>123490</v>
      </c>
      <c r="P245" s="52">
        <v>0</v>
      </c>
      <c r="Q245" s="52">
        <v>0</v>
      </c>
      <c r="R245" s="52">
        <v>0</v>
      </c>
      <c r="S245" s="52">
        <v>0</v>
      </c>
      <c r="T245" s="52">
        <v>0</v>
      </c>
      <c r="U245" s="52">
        <v>0</v>
      </c>
      <c r="V245" s="52">
        <v>0</v>
      </c>
      <c r="W245" s="52">
        <v>0</v>
      </c>
      <c r="X245" s="52">
        <v>0</v>
      </c>
      <c r="Y245" s="52">
        <v>0</v>
      </c>
      <c r="Z245" s="49">
        <v>0</v>
      </c>
      <c r="AA245" s="50">
        <v>0</v>
      </c>
      <c r="AB245" s="51">
        <v>0</v>
      </c>
      <c r="AC245" s="52">
        <v>1358385</v>
      </c>
      <c r="AD245" s="52"/>
      <c r="AE245" s="52"/>
      <c r="AG245" s="52">
        <f t="shared" si="4"/>
        <v>0</v>
      </c>
      <c r="AH245" s="52">
        <f>MIN($AA245*12,$AE245-SUM($AG245:AG245)-1000*($AE245&gt;0))</f>
        <v>0</v>
      </c>
      <c r="AI245" s="52">
        <f>MIN($AA245*12,$AE245-SUM($AG245:AH245)-1000*($AE245&gt;0))</f>
        <v>0</v>
      </c>
      <c r="AJ245" s="52">
        <f>MIN($AA245*12,$AE245-SUM($AG245:AI245)-1000*($AE245&gt;0))</f>
        <v>0</v>
      </c>
      <c r="AK245" s="52">
        <f>MIN($AA245*12,$AE245-SUM($AG245:AJ245)-1000*($AE245&gt;0))</f>
        <v>0</v>
      </c>
      <c r="AL245" s="52">
        <f>MIN($AA245*12,$AE245-SUM($AG245:AK245)-1000*($AE245&gt;0))</f>
        <v>0</v>
      </c>
      <c r="AM245" s="52">
        <f>MIN($AA245*12,$AE245-SUM($AG245:AL245)-1000*($AE245&gt;0))</f>
        <v>0</v>
      </c>
      <c r="AN245" s="52">
        <f>MIN($AA245*12,$AE245-SUM($AG245:AM245)-1000*($AE245&gt;0))</f>
        <v>0</v>
      </c>
      <c r="AO245" s="52">
        <f>MIN($AA245*12,$AE245-SUM($AG245:AN245)-1000*($AE245&gt;0))</f>
        <v>0</v>
      </c>
    </row>
    <row r="246" spans="2:41" ht="12.75" hidden="1" customHeight="1" outlineLevel="2">
      <c r="B246" s="53" t="s">
        <v>1419</v>
      </c>
      <c r="C246" s="53" t="s">
        <v>1367</v>
      </c>
      <c r="D246" s="53" t="s">
        <v>1367</v>
      </c>
      <c r="E246" s="53" t="s">
        <v>1368</v>
      </c>
      <c r="F246" s="53" t="s">
        <v>1419</v>
      </c>
      <c r="G246" s="53" t="s">
        <v>1692</v>
      </c>
      <c r="H246" s="53" t="s">
        <v>1669</v>
      </c>
      <c r="I246" s="53"/>
      <c r="J246" s="53" t="s">
        <v>1422</v>
      </c>
      <c r="K246" s="52">
        <v>1481875.2826</v>
      </c>
      <c r="L246" s="52">
        <v>123490</v>
      </c>
      <c r="M246" s="52">
        <v>0</v>
      </c>
      <c r="N246" s="52">
        <v>1481875.2826</v>
      </c>
      <c r="O246" s="52">
        <v>123490</v>
      </c>
      <c r="P246" s="52">
        <v>0</v>
      </c>
      <c r="Q246" s="52">
        <v>0</v>
      </c>
      <c r="R246" s="52">
        <v>0</v>
      </c>
      <c r="S246" s="52">
        <v>0</v>
      </c>
      <c r="T246" s="52">
        <v>0</v>
      </c>
      <c r="U246" s="52">
        <v>0</v>
      </c>
      <c r="V246" s="52">
        <v>0</v>
      </c>
      <c r="W246" s="52">
        <v>0</v>
      </c>
      <c r="X246" s="52">
        <v>0</v>
      </c>
      <c r="Y246" s="52">
        <v>0</v>
      </c>
      <c r="Z246" s="49">
        <v>0</v>
      </c>
      <c r="AA246" s="50">
        <v>0</v>
      </c>
      <c r="AB246" s="51">
        <v>0</v>
      </c>
      <c r="AC246" s="52">
        <v>1358385</v>
      </c>
      <c r="AD246" s="52"/>
      <c r="AE246" s="52"/>
      <c r="AG246" s="52">
        <f t="shared" si="4"/>
        <v>0</v>
      </c>
      <c r="AH246" s="52">
        <f>MIN($AA246*12,$AE246-SUM($AG246:AG246)-1000*($AE246&gt;0))</f>
        <v>0</v>
      </c>
      <c r="AI246" s="52">
        <f>MIN($AA246*12,$AE246-SUM($AG246:AH246)-1000*($AE246&gt;0))</f>
        <v>0</v>
      </c>
      <c r="AJ246" s="52">
        <f>MIN($AA246*12,$AE246-SUM($AG246:AI246)-1000*($AE246&gt;0))</f>
        <v>0</v>
      </c>
      <c r="AK246" s="52">
        <f>MIN($AA246*12,$AE246-SUM($AG246:AJ246)-1000*($AE246&gt;0))</f>
        <v>0</v>
      </c>
      <c r="AL246" s="52">
        <f>MIN($AA246*12,$AE246-SUM($AG246:AK246)-1000*($AE246&gt;0))</f>
        <v>0</v>
      </c>
      <c r="AM246" s="52">
        <f>MIN($AA246*12,$AE246-SUM($AG246:AL246)-1000*($AE246&gt;0))</f>
        <v>0</v>
      </c>
      <c r="AN246" s="52">
        <f>MIN($AA246*12,$AE246-SUM($AG246:AM246)-1000*($AE246&gt;0))</f>
        <v>0</v>
      </c>
      <c r="AO246" s="52">
        <f>MIN($AA246*12,$AE246-SUM($AG246:AN246)-1000*($AE246&gt;0))</f>
        <v>0</v>
      </c>
    </row>
    <row r="247" spans="2:41" ht="12.75" hidden="1" customHeight="1" outlineLevel="2">
      <c r="B247" s="53" t="s">
        <v>1419</v>
      </c>
      <c r="C247" s="53" t="s">
        <v>1367</v>
      </c>
      <c r="D247" s="53" t="s">
        <v>1367</v>
      </c>
      <c r="E247" s="53" t="s">
        <v>1368</v>
      </c>
      <c r="F247" s="53" t="s">
        <v>1419</v>
      </c>
      <c r="G247" s="53" t="s">
        <v>1693</v>
      </c>
      <c r="H247" s="53" t="s">
        <v>1694</v>
      </c>
      <c r="I247" s="53"/>
      <c r="J247" s="53" t="s">
        <v>1422</v>
      </c>
      <c r="K247" s="52">
        <v>7264037.6513999999</v>
      </c>
      <c r="L247" s="52">
        <v>605336</v>
      </c>
      <c r="M247" s="52">
        <v>0</v>
      </c>
      <c r="N247" s="52">
        <v>7264037.6513999999</v>
      </c>
      <c r="O247" s="52">
        <v>605336</v>
      </c>
      <c r="P247" s="52">
        <v>0</v>
      </c>
      <c r="Q247" s="52">
        <v>0</v>
      </c>
      <c r="R247" s="52">
        <v>0</v>
      </c>
      <c r="S247" s="52">
        <v>0</v>
      </c>
      <c r="T247" s="52">
        <v>0</v>
      </c>
      <c r="U247" s="52">
        <v>0</v>
      </c>
      <c r="V247" s="52">
        <v>0</v>
      </c>
      <c r="W247" s="52">
        <v>0</v>
      </c>
      <c r="X247" s="52">
        <v>0</v>
      </c>
      <c r="Y247" s="52">
        <v>0</v>
      </c>
      <c r="Z247" s="49">
        <v>0</v>
      </c>
      <c r="AA247" s="50">
        <v>0</v>
      </c>
      <c r="AB247" s="51">
        <v>0</v>
      </c>
      <c r="AC247" s="52">
        <v>6658702</v>
      </c>
      <c r="AD247" s="52"/>
      <c r="AE247" s="52"/>
      <c r="AG247" s="52">
        <f t="shared" si="4"/>
        <v>0</v>
      </c>
      <c r="AH247" s="52">
        <f>MIN($AA247*12,$AE247-SUM($AG247:AG247)-1000*($AE247&gt;0))</f>
        <v>0</v>
      </c>
      <c r="AI247" s="52">
        <f>MIN($AA247*12,$AE247-SUM($AG247:AH247)-1000*($AE247&gt;0))</f>
        <v>0</v>
      </c>
      <c r="AJ247" s="52">
        <f>MIN($AA247*12,$AE247-SUM($AG247:AI247)-1000*($AE247&gt;0))</f>
        <v>0</v>
      </c>
      <c r="AK247" s="52">
        <f>MIN($AA247*12,$AE247-SUM($AG247:AJ247)-1000*($AE247&gt;0))</f>
        <v>0</v>
      </c>
      <c r="AL247" s="52">
        <f>MIN($AA247*12,$AE247-SUM($AG247:AK247)-1000*($AE247&gt;0))</f>
        <v>0</v>
      </c>
      <c r="AM247" s="52">
        <f>MIN($AA247*12,$AE247-SUM($AG247:AL247)-1000*($AE247&gt;0))</f>
        <v>0</v>
      </c>
      <c r="AN247" s="52">
        <f>MIN($AA247*12,$AE247-SUM($AG247:AM247)-1000*($AE247&gt;0))</f>
        <v>0</v>
      </c>
      <c r="AO247" s="52">
        <f>MIN($AA247*12,$AE247-SUM($AG247:AN247)-1000*($AE247&gt;0))</f>
        <v>0</v>
      </c>
    </row>
    <row r="248" spans="2:41" ht="12.75" hidden="1" customHeight="1" outlineLevel="2">
      <c r="B248" s="53" t="s">
        <v>1419</v>
      </c>
      <c r="C248" s="53" t="s">
        <v>1367</v>
      </c>
      <c r="D248" s="53" t="s">
        <v>1367</v>
      </c>
      <c r="E248" s="53" t="s">
        <v>1368</v>
      </c>
      <c r="F248" s="53" t="s">
        <v>1419</v>
      </c>
      <c r="G248" s="53" t="s">
        <v>1695</v>
      </c>
      <c r="H248" s="53" t="s">
        <v>1694</v>
      </c>
      <c r="I248" s="53"/>
      <c r="J248" s="53" t="s">
        <v>1422</v>
      </c>
      <c r="K248" s="52">
        <v>7264037.6513999999</v>
      </c>
      <c r="L248" s="52">
        <v>2421346</v>
      </c>
      <c r="M248" s="52">
        <v>0</v>
      </c>
      <c r="N248" s="52">
        <v>7264037.6513999999</v>
      </c>
      <c r="O248" s="52">
        <v>2421346</v>
      </c>
      <c r="P248" s="52">
        <v>0</v>
      </c>
      <c r="Q248" s="52">
        <v>0</v>
      </c>
      <c r="R248" s="52">
        <v>0</v>
      </c>
      <c r="S248" s="52">
        <v>0</v>
      </c>
      <c r="T248" s="52">
        <v>0</v>
      </c>
      <c r="U248" s="52">
        <v>0</v>
      </c>
      <c r="V248" s="52">
        <v>0</v>
      </c>
      <c r="W248" s="52">
        <v>0</v>
      </c>
      <c r="X248" s="52">
        <v>0</v>
      </c>
      <c r="Y248" s="52">
        <v>0</v>
      </c>
      <c r="Z248" s="49">
        <v>0</v>
      </c>
      <c r="AA248" s="50">
        <v>0</v>
      </c>
      <c r="AB248" s="51">
        <v>0</v>
      </c>
      <c r="AC248" s="52">
        <v>4842691.6513999999</v>
      </c>
      <c r="AD248" s="52"/>
      <c r="AE248" s="52"/>
      <c r="AG248" s="52">
        <f t="shared" si="4"/>
        <v>0</v>
      </c>
      <c r="AH248" s="52">
        <f>MIN($AA248*12,$AE248-SUM($AG248:AG248)-1000*($AE248&gt;0))</f>
        <v>0</v>
      </c>
      <c r="AI248" s="52">
        <f>MIN($AA248*12,$AE248-SUM($AG248:AH248)-1000*($AE248&gt;0))</f>
        <v>0</v>
      </c>
      <c r="AJ248" s="52">
        <f>MIN($AA248*12,$AE248-SUM($AG248:AI248)-1000*($AE248&gt;0))</f>
        <v>0</v>
      </c>
      <c r="AK248" s="52">
        <f>MIN($AA248*12,$AE248-SUM($AG248:AJ248)-1000*($AE248&gt;0))</f>
        <v>0</v>
      </c>
      <c r="AL248" s="52">
        <f>MIN($AA248*12,$AE248-SUM($AG248:AK248)-1000*($AE248&gt;0))</f>
        <v>0</v>
      </c>
      <c r="AM248" s="52">
        <f>MIN($AA248*12,$AE248-SUM($AG248:AL248)-1000*($AE248&gt;0))</f>
        <v>0</v>
      </c>
      <c r="AN248" s="52">
        <f>MIN($AA248*12,$AE248-SUM($AG248:AM248)-1000*($AE248&gt;0))</f>
        <v>0</v>
      </c>
      <c r="AO248" s="52">
        <f>MIN($AA248*12,$AE248-SUM($AG248:AN248)-1000*($AE248&gt;0))</f>
        <v>0</v>
      </c>
    </row>
    <row r="249" spans="2:41" ht="12.75" hidden="1" customHeight="1" outlineLevel="2">
      <c r="B249" s="53" t="s">
        <v>1419</v>
      </c>
      <c r="C249" s="53" t="s">
        <v>1367</v>
      </c>
      <c r="D249" s="53" t="s">
        <v>1367</v>
      </c>
      <c r="E249" s="53" t="s">
        <v>1368</v>
      </c>
      <c r="F249" s="53" t="s">
        <v>1419</v>
      </c>
      <c r="G249" s="53" t="s">
        <v>1696</v>
      </c>
      <c r="H249" s="53" t="s">
        <v>1694</v>
      </c>
      <c r="I249" s="53"/>
      <c r="J249" s="53" t="s">
        <v>1422</v>
      </c>
      <c r="K249" s="52">
        <v>6535763.3742000004</v>
      </c>
      <c r="L249" s="52">
        <v>2178589</v>
      </c>
      <c r="M249" s="52">
        <v>0</v>
      </c>
      <c r="N249" s="52">
        <v>6535763.3742000004</v>
      </c>
      <c r="O249" s="52">
        <v>2178589</v>
      </c>
      <c r="P249" s="52">
        <v>0</v>
      </c>
      <c r="Q249" s="52">
        <v>0</v>
      </c>
      <c r="R249" s="52">
        <v>0</v>
      </c>
      <c r="S249" s="52">
        <v>0</v>
      </c>
      <c r="T249" s="52">
        <v>0</v>
      </c>
      <c r="U249" s="52">
        <v>0</v>
      </c>
      <c r="V249" s="52">
        <v>0</v>
      </c>
      <c r="W249" s="52">
        <v>0</v>
      </c>
      <c r="X249" s="52">
        <v>0</v>
      </c>
      <c r="Y249" s="52">
        <v>0</v>
      </c>
      <c r="Z249" s="49">
        <v>0</v>
      </c>
      <c r="AA249" s="50">
        <v>0</v>
      </c>
      <c r="AB249" s="51">
        <v>0</v>
      </c>
      <c r="AC249" s="52">
        <v>4357174.3742000004</v>
      </c>
      <c r="AD249" s="52"/>
      <c r="AE249" s="52"/>
      <c r="AG249" s="52">
        <f t="shared" si="4"/>
        <v>0</v>
      </c>
      <c r="AH249" s="52">
        <f>MIN($AA249*12,$AE249-SUM($AG249:AG249)-1000*($AE249&gt;0))</f>
        <v>0</v>
      </c>
      <c r="AI249" s="52">
        <f>MIN($AA249*12,$AE249-SUM($AG249:AH249)-1000*($AE249&gt;0))</f>
        <v>0</v>
      </c>
      <c r="AJ249" s="52">
        <f>MIN($AA249*12,$AE249-SUM($AG249:AI249)-1000*($AE249&gt;0))</f>
        <v>0</v>
      </c>
      <c r="AK249" s="52">
        <f>MIN($AA249*12,$AE249-SUM($AG249:AJ249)-1000*($AE249&gt;0))</f>
        <v>0</v>
      </c>
      <c r="AL249" s="52">
        <f>MIN($AA249*12,$AE249-SUM($AG249:AK249)-1000*($AE249&gt;0))</f>
        <v>0</v>
      </c>
      <c r="AM249" s="52">
        <f>MIN($AA249*12,$AE249-SUM($AG249:AL249)-1000*($AE249&gt;0))</f>
        <v>0</v>
      </c>
      <c r="AN249" s="52">
        <f>MIN($AA249*12,$AE249-SUM($AG249:AM249)-1000*($AE249&gt;0))</f>
        <v>0</v>
      </c>
      <c r="AO249" s="52">
        <f>MIN($AA249*12,$AE249-SUM($AG249:AN249)-1000*($AE249&gt;0))</f>
        <v>0</v>
      </c>
    </row>
    <row r="250" spans="2:41" ht="12.75" hidden="1" customHeight="1" outlineLevel="2">
      <c r="B250" s="53" t="s">
        <v>1419</v>
      </c>
      <c r="C250" s="53" t="s">
        <v>1367</v>
      </c>
      <c r="D250" s="53" t="s">
        <v>1367</v>
      </c>
      <c r="E250" s="53" t="s">
        <v>1368</v>
      </c>
      <c r="F250" s="53" t="s">
        <v>1419</v>
      </c>
      <c r="G250" s="53" t="s">
        <v>1697</v>
      </c>
      <c r="H250" s="53" t="s">
        <v>1694</v>
      </c>
      <c r="I250" s="53"/>
      <c r="J250" s="53" t="s">
        <v>1422</v>
      </c>
      <c r="K250" s="52">
        <v>6535763.3742000004</v>
      </c>
      <c r="L250" s="52">
        <v>2178589</v>
      </c>
      <c r="M250" s="52">
        <v>0</v>
      </c>
      <c r="N250" s="52">
        <v>6535763.3742000004</v>
      </c>
      <c r="O250" s="52">
        <v>2178589</v>
      </c>
      <c r="P250" s="52">
        <v>0</v>
      </c>
      <c r="Q250" s="52">
        <v>0</v>
      </c>
      <c r="R250" s="52">
        <v>0</v>
      </c>
      <c r="S250" s="52">
        <v>0</v>
      </c>
      <c r="T250" s="52">
        <v>0</v>
      </c>
      <c r="U250" s="52">
        <v>0</v>
      </c>
      <c r="V250" s="52">
        <v>0</v>
      </c>
      <c r="W250" s="52">
        <v>0</v>
      </c>
      <c r="X250" s="52">
        <v>0</v>
      </c>
      <c r="Y250" s="52">
        <v>0</v>
      </c>
      <c r="Z250" s="49">
        <v>0</v>
      </c>
      <c r="AA250" s="50">
        <v>0</v>
      </c>
      <c r="AB250" s="51">
        <v>0</v>
      </c>
      <c r="AC250" s="52">
        <v>4357174.3742000004</v>
      </c>
      <c r="AD250" s="52"/>
      <c r="AE250" s="52"/>
      <c r="AG250" s="52">
        <f t="shared" si="4"/>
        <v>0</v>
      </c>
      <c r="AH250" s="52">
        <f>MIN($AA250*12,$AE250-SUM($AG250:AG250)-1000*($AE250&gt;0))</f>
        <v>0</v>
      </c>
      <c r="AI250" s="52">
        <f>MIN($AA250*12,$AE250-SUM($AG250:AH250)-1000*($AE250&gt;0))</f>
        <v>0</v>
      </c>
      <c r="AJ250" s="52">
        <f>MIN($AA250*12,$AE250-SUM($AG250:AI250)-1000*($AE250&gt;0))</f>
        <v>0</v>
      </c>
      <c r="AK250" s="52">
        <f>MIN($AA250*12,$AE250-SUM($AG250:AJ250)-1000*($AE250&gt;0))</f>
        <v>0</v>
      </c>
      <c r="AL250" s="52">
        <f>MIN($AA250*12,$AE250-SUM($AG250:AK250)-1000*($AE250&gt;0))</f>
        <v>0</v>
      </c>
      <c r="AM250" s="52">
        <f>MIN($AA250*12,$AE250-SUM($AG250:AL250)-1000*($AE250&gt;0))</f>
        <v>0</v>
      </c>
      <c r="AN250" s="52">
        <f>MIN($AA250*12,$AE250-SUM($AG250:AM250)-1000*($AE250&gt;0))</f>
        <v>0</v>
      </c>
      <c r="AO250" s="52">
        <f>MIN($AA250*12,$AE250-SUM($AG250:AN250)-1000*($AE250&gt;0))</f>
        <v>0</v>
      </c>
    </row>
    <row r="251" spans="2:41" ht="12.75" hidden="1" customHeight="1" outlineLevel="2">
      <c r="B251" s="53" t="s">
        <v>1419</v>
      </c>
      <c r="C251" s="53" t="s">
        <v>1367</v>
      </c>
      <c r="D251" s="53" t="s">
        <v>1367</v>
      </c>
      <c r="E251" s="53" t="s">
        <v>1368</v>
      </c>
      <c r="F251" s="53" t="s">
        <v>1419</v>
      </c>
      <c r="G251" s="53" t="s">
        <v>1698</v>
      </c>
      <c r="H251" s="53" t="s">
        <v>1699</v>
      </c>
      <c r="I251" s="53"/>
      <c r="J251" s="53" t="s">
        <v>1422</v>
      </c>
      <c r="K251" s="52">
        <v>10926566.3577</v>
      </c>
      <c r="L251" s="52">
        <v>3642190</v>
      </c>
      <c r="M251" s="52">
        <v>0</v>
      </c>
      <c r="N251" s="52">
        <v>10926566.3577</v>
      </c>
      <c r="O251" s="52">
        <v>3642190</v>
      </c>
      <c r="P251" s="52">
        <v>0</v>
      </c>
      <c r="Q251" s="52">
        <v>0</v>
      </c>
      <c r="R251" s="52">
        <v>0</v>
      </c>
      <c r="S251" s="52">
        <v>0</v>
      </c>
      <c r="T251" s="52">
        <v>0</v>
      </c>
      <c r="U251" s="52">
        <v>0</v>
      </c>
      <c r="V251" s="52">
        <v>0</v>
      </c>
      <c r="W251" s="52">
        <v>0</v>
      </c>
      <c r="X251" s="52">
        <v>0</v>
      </c>
      <c r="Y251" s="52">
        <v>0</v>
      </c>
      <c r="Z251" s="49">
        <v>0</v>
      </c>
      <c r="AA251" s="50">
        <v>0</v>
      </c>
      <c r="AB251" s="51">
        <v>0</v>
      </c>
      <c r="AC251" s="52">
        <v>7284376.3576999996</v>
      </c>
      <c r="AD251" s="52"/>
      <c r="AE251" s="52"/>
      <c r="AG251" s="52">
        <f t="shared" si="4"/>
        <v>0</v>
      </c>
      <c r="AH251" s="52">
        <f>MIN($AA251*12,$AE251-SUM($AG251:AG251)-1000*($AE251&gt;0))</f>
        <v>0</v>
      </c>
      <c r="AI251" s="52">
        <f>MIN($AA251*12,$AE251-SUM($AG251:AH251)-1000*($AE251&gt;0))</f>
        <v>0</v>
      </c>
      <c r="AJ251" s="52">
        <f>MIN($AA251*12,$AE251-SUM($AG251:AI251)-1000*($AE251&gt;0))</f>
        <v>0</v>
      </c>
      <c r="AK251" s="52">
        <f>MIN($AA251*12,$AE251-SUM($AG251:AJ251)-1000*($AE251&gt;0))</f>
        <v>0</v>
      </c>
      <c r="AL251" s="52">
        <f>MIN($AA251*12,$AE251-SUM($AG251:AK251)-1000*($AE251&gt;0))</f>
        <v>0</v>
      </c>
      <c r="AM251" s="52">
        <f>MIN($AA251*12,$AE251-SUM($AG251:AL251)-1000*($AE251&gt;0))</f>
        <v>0</v>
      </c>
      <c r="AN251" s="52">
        <f>MIN($AA251*12,$AE251-SUM($AG251:AM251)-1000*($AE251&gt;0))</f>
        <v>0</v>
      </c>
      <c r="AO251" s="52">
        <f>MIN($AA251*12,$AE251-SUM($AG251:AN251)-1000*($AE251&gt;0))</f>
        <v>0</v>
      </c>
    </row>
    <row r="252" spans="2:41" ht="12.75" hidden="1" customHeight="1" outlineLevel="2">
      <c r="B252" s="53" t="s">
        <v>1419</v>
      </c>
      <c r="C252" s="53" t="s">
        <v>1367</v>
      </c>
      <c r="D252" s="53" t="s">
        <v>1367</v>
      </c>
      <c r="E252" s="53" t="s">
        <v>1368</v>
      </c>
      <c r="F252" s="53" t="s">
        <v>1419</v>
      </c>
      <c r="G252" s="53" t="s">
        <v>1700</v>
      </c>
      <c r="H252" s="53" t="s">
        <v>1699</v>
      </c>
      <c r="I252" s="53"/>
      <c r="J252" s="53" t="s">
        <v>1422</v>
      </c>
      <c r="K252" s="52">
        <v>10926566.3577</v>
      </c>
      <c r="L252" s="52">
        <v>3642190</v>
      </c>
      <c r="M252" s="52">
        <v>0</v>
      </c>
      <c r="N252" s="52">
        <v>10926566.3577</v>
      </c>
      <c r="O252" s="52">
        <v>3642190</v>
      </c>
      <c r="P252" s="52">
        <v>0</v>
      </c>
      <c r="Q252" s="52">
        <v>0</v>
      </c>
      <c r="R252" s="52">
        <v>0</v>
      </c>
      <c r="S252" s="52">
        <v>0</v>
      </c>
      <c r="T252" s="52">
        <v>0</v>
      </c>
      <c r="U252" s="52">
        <v>0</v>
      </c>
      <c r="V252" s="52">
        <v>0</v>
      </c>
      <c r="W252" s="52">
        <v>0</v>
      </c>
      <c r="X252" s="52">
        <v>0</v>
      </c>
      <c r="Y252" s="52">
        <v>0</v>
      </c>
      <c r="Z252" s="49">
        <v>0</v>
      </c>
      <c r="AA252" s="50">
        <v>0</v>
      </c>
      <c r="AB252" s="51">
        <v>0</v>
      </c>
      <c r="AC252" s="52">
        <v>7284376.3576999996</v>
      </c>
      <c r="AD252" s="52"/>
      <c r="AE252" s="52"/>
      <c r="AG252" s="52">
        <f t="shared" si="4"/>
        <v>0</v>
      </c>
      <c r="AH252" s="52">
        <f>MIN($AA252*12,$AE252-SUM($AG252:AG252)-1000*($AE252&gt;0))</f>
        <v>0</v>
      </c>
      <c r="AI252" s="52">
        <f>MIN($AA252*12,$AE252-SUM($AG252:AH252)-1000*($AE252&gt;0))</f>
        <v>0</v>
      </c>
      <c r="AJ252" s="52">
        <f>MIN($AA252*12,$AE252-SUM($AG252:AI252)-1000*($AE252&gt;0))</f>
        <v>0</v>
      </c>
      <c r="AK252" s="52">
        <f>MIN($AA252*12,$AE252-SUM($AG252:AJ252)-1000*($AE252&gt;0))</f>
        <v>0</v>
      </c>
      <c r="AL252" s="52">
        <f>MIN($AA252*12,$AE252-SUM($AG252:AK252)-1000*($AE252&gt;0))</f>
        <v>0</v>
      </c>
      <c r="AM252" s="52">
        <f>MIN($AA252*12,$AE252-SUM($AG252:AL252)-1000*($AE252&gt;0))</f>
        <v>0</v>
      </c>
      <c r="AN252" s="52">
        <f>MIN($AA252*12,$AE252-SUM($AG252:AM252)-1000*($AE252&gt;0))</f>
        <v>0</v>
      </c>
      <c r="AO252" s="52">
        <f>MIN($AA252*12,$AE252-SUM($AG252:AN252)-1000*($AE252&gt;0))</f>
        <v>0</v>
      </c>
    </row>
    <row r="253" spans="2:41" ht="12.75" hidden="1" customHeight="1" outlineLevel="2">
      <c r="B253" s="53" t="s">
        <v>1419</v>
      </c>
      <c r="C253" s="53" t="s">
        <v>1367</v>
      </c>
      <c r="D253" s="53" t="s">
        <v>1367</v>
      </c>
      <c r="E253" s="53" t="s">
        <v>1368</v>
      </c>
      <c r="F253" s="53" t="s">
        <v>1419</v>
      </c>
      <c r="G253" s="53" t="s">
        <v>1701</v>
      </c>
      <c r="H253" s="53" t="s">
        <v>1699</v>
      </c>
      <c r="I253" s="53"/>
      <c r="J253" s="53" t="s">
        <v>1422</v>
      </c>
      <c r="K253" s="52">
        <v>10926566.3577</v>
      </c>
      <c r="L253" s="52">
        <v>3642190</v>
      </c>
      <c r="M253" s="52">
        <v>0</v>
      </c>
      <c r="N253" s="52">
        <v>10926566.3577</v>
      </c>
      <c r="O253" s="52">
        <v>3642190</v>
      </c>
      <c r="P253" s="52">
        <v>0</v>
      </c>
      <c r="Q253" s="52">
        <v>0</v>
      </c>
      <c r="R253" s="52">
        <v>0</v>
      </c>
      <c r="S253" s="52">
        <v>0</v>
      </c>
      <c r="T253" s="52">
        <v>0</v>
      </c>
      <c r="U253" s="52">
        <v>0</v>
      </c>
      <c r="V253" s="52">
        <v>0</v>
      </c>
      <c r="W253" s="52">
        <v>0</v>
      </c>
      <c r="X253" s="52">
        <v>0</v>
      </c>
      <c r="Y253" s="52">
        <v>0</v>
      </c>
      <c r="Z253" s="49">
        <v>0</v>
      </c>
      <c r="AA253" s="50">
        <v>0</v>
      </c>
      <c r="AB253" s="51">
        <v>0</v>
      </c>
      <c r="AC253" s="52">
        <v>7284376.3576999996</v>
      </c>
      <c r="AD253" s="52"/>
      <c r="AE253" s="52"/>
      <c r="AG253" s="52">
        <f t="shared" si="4"/>
        <v>0</v>
      </c>
      <c r="AH253" s="52">
        <f>MIN($AA253*12,$AE253-SUM($AG253:AG253)-1000*($AE253&gt;0))</f>
        <v>0</v>
      </c>
      <c r="AI253" s="52">
        <f>MIN($AA253*12,$AE253-SUM($AG253:AH253)-1000*($AE253&gt;0))</f>
        <v>0</v>
      </c>
      <c r="AJ253" s="52">
        <f>MIN($AA253*12,$AE253-SUM($AG253:AI253)-1000*($AE253&gt;0))</f>
        <v>0</v>
      </c>
      <c r="AK253" s="52">
        <f>MIN($AA253*12,$AE253-SUM($AG253:AJ253)-1000*($AE253&gt;0))</f>
        <v>0</v>
      </c>
      <c r="AL253" s="52">
        <f>MIN($AA253*12,$AE253-SUM($AG253:AK253)-1000*($AE253&gt;0))</f>
        <v>0</v>
      </c>
      <c r="AM253" s="52">
        <f>MIN($AA253*12,$AE253-SUM($AG253:AL253)-1000*($AE253&gt;0))</f>
        <v>0</v>
      </c>
      <c r="AN253" s="52">
        <f>MIN($AA253*12,$AE253-SUM($AG253:AM253)-1000*($AE253&gt;0))</f>
        <v>0</v>
      </c>
      <c r="AO253" s="52">
        <f>MIN($AA253*12,$AE253-SUM($AG253:AN253)-1000*($AE253&gt;0))</f>
        <v>0</v>
      </c>
    </row>
    <row r="254" spans="2:41" ht="12.75" hidden="1" customHeight="1" outlineLevel="2">
      <c r="B254" s="53" t="s">
        <v>1419</v>
      </c>
      <c r="C254" s="53" t="s">
        <v>1367</v>
      </c>
      <c r="D254" s="53" t="s">
        <v>1367</v>
      </c>
      <c r="E254" s="53" t="s">
        <v>1368</v>
      </c>
      <c r="F254" s="53" t="s">
        <v>1419</v>
      </c>
      <c r="G254" s="53" t="s">
        <v>1702</v>
      </c>
      <c r="H254" s="53" t="s">
        <v>1699</v>
      </c>
      <c r="I254" s="53"/>
      <c r="J254" s="53" t="s">
        <v>1422</v>
      </c>
      <c r="K254" s="52">
        <v>10926566.3577</v>
      </c>
      <c r="L254" s="52">
        <v>3642190</v>
      </c>
      <c r="M254" s="52">
        <v>0</v>
      </c>
      <c r="N254" s="52">
        <v>10926566.3577</v>
      </c>
      <c r="O254" s="52">
        <v>3642190</v>
      </c>
      <c r="P254" s="52">
        <v>0</v>
      </c>
      <c r="Q254" s="52">
        <v>0</v>
      </c>
      <c r="R254" s="52">
        <v>0</v>
      </c>
      <c r="S254" s="52">
        <v>0</v>
      </c>
      <c r="T254" s="52">
        <v>0</v>
      </c>
      <c r="U254" s="52">
        <v>0</v>
      </c>
      <c r="V254" s="52">
        <v>0</v>
      </c>
      <c r="W254" s="52">
        <v>0</v>
      </c>
      <c r="X254" s="52">
        <v>0</v>
      </c>
      <c r="Y254" s="52">
        <v>0</v>
      </c>
      <c r="Z254" s="49">
        <v>0</v>
      </c>
      <c r="AA254" s="50">
        <v>0</v>
      </c>
      <c r="AB254" s="51">
        <v>0</v>
      </c>
      <c r="AC254" s="52">
        <v>7284376.3576999996</v>
      </c>
      <c r="AD254" s="52"/>
      <c r="AE254" s="52"/>
      <c r="AG254" s="52">
        <f t="shared" si="4"/>
        <v>0</v>
      </c>
      <c r="AH254" s="52">
        <f>MIN($AA254*12,$AE254-SUM($AG254:AG254)-1000*($AE254&gt;0))</f>
        <v>0</v>
      </c>
      <c r="AI254" s="52">
        <f>MIN($AA254*12,$AE254-SUM($AG254:AH254)-1000*($AE254&gt;0))</f>
        <v>0</v>
      </c>
      <c r="AJ254" s="52">
        <f>MIN($AA254*12,$AE254-SUM($AG254:AI254)-1000*($AE254&gt;0))</f>
        <v>0</v>
      </c>
      <c r="AK254" s="52">
        <f>MIN($AA254*12,$AE254-SUM($AG254:AJ254)-1000*($AE254&gt;0))</f>
        <v>0</v>
      </c>
      <c r="AL254" s="52">
        <f>MIN($AA254*12,$AE254-SUM($AG254:AK254)-1000*($AE254&gt;0))</f>
        <v>0</v>
      </c>
      <c r="AM254" s="52">
        <f>MIN($AA254*12,$AE254-SUM($AG254:AL254)-1000*($AE254&gt;0))</f>
        <v>0</v>
      </c>
      <c r="AN254" s="52">
        <f>MIN($AA254*12,$AE254-SUM($AG254:AM254)-1000*($AE254&gt;0))</f>
        <v>0</v>
      </c>
      <c r="AO254" s="52">
        <f>MIN($AA254*12,$AE254-SUM($AG254:AN254)-1000*($AE254&gt;0))</f>
        <v>0</v>
      </c>
    </row>
    <row r="255" spans="2:41" ht="12.75" hidden="1" customHeight="1" outlineLevel="2">
      <c r="B255" s="53" t="s">
        <v>1419</v>
      </c>
      <c r="C255" s="53" t="s">
        <v>1367</v>
      </c>
      <c r="D255" s="53" t="s">
        <v>1367</v>
      </c>
      <c r="E255" s="53" t="s">
        <v>1368</v>
      </c>
      <c r="F255" s="53" t="s">
        <v>1419</v>
      </c>
      <c r="G255" s="53" t="s">
        <v>1703</v>
      </c>
      <c r="H255" s="53" t="s">
        <v>1699</v>
      </c>
      <c r="I255" s="53"/>
      <c r="J255" s="53" t="s">
        <v>1422</v>
      </c>
      <c r="K255" s="52">
        <v>10926566.3577</v>
      </c>
      <c r="L255" s="52">
        <v>3642190</v>
      </c>
      <c r="M255" s="52">
        <v>0</v>
      </c>
      <c r="N255" s="52">
        <v>10926566.3577</v>
      </c>
      <c r="O255" s="52">
        <v>3642190</v>
      </c>
      <c r="P255" s="52">
        <v>0</v>
      </c>
      <c r="Q255" s="52">
        <v>0</v>
      </c>
      <c r="R255" s="52">
        <v>0</v>
      </c>
      <c r="S255" s="52">
        <v>0</v>
      </c>
      <c r="T255" s="52">
        <v>0</v>
      </c>
      <c r="U255" s="52">
        <v>0</v>
      </c>
      <c r="V255" s="52">
        <v>0</v>
      </c>
      <c r="W255" s="52">
        <v>0</v>
      </c>
      <c r="X255" s="52">
        <v>0</v>
      </c>
      <c r="Y255" s="52">
        <v>0</v>
      </c>
      <c r="Z255" s="49">
        <v>0</v>
      </c>
      <c r="AA255" s="50">
        <v>0</v>
      </c>
      <c r="AB255" s="51">
        <v>0</v>
      </c>
      <c r="AC255" s="52">
        <v>7284376.3576999996</v>
      </c>
      <c r="AD255" s="52"/>
      <c r="AE255" s="52"/>
      <c r="AG255" s="52">
        <f t="shared" si="4"/>
        <v>0</v>
      </c>
      <c r="AH255" s="52">
        <f>MIN($AA255*12,$AE255-SUM($AG255:AG255)-1000*($AE255&gt;0))</f>
        <v>0</v>
      </c>
      <c r="AI255" s="52">
        <f>MIN($AA255*12,$AE255-SUM($AG255:AH255)-1000*($AE255&gt;0))</f>
        <v>0</v>
      </c>
      <c r="AJ255" s="52">
        <f>MIN($AA255*12,$AE255-SUM($AG255:AI255)-1000*($AE255&gt;0))</f>
        <v>0</v>
      </c>
      <c r="AK255" s="52">
        <f>MIN($AA255*12,$AE255-SUM($AG255:AJ255)-1000*($AE255&gt;0))</f>
        <v>0</v>
      </c>
      <c r="AL255" s="52">
        <f>MIN($AA255*12,$AE255-SUM($AG255:AK255)-1000*($AE255&gt;0))</f>
        <v>0</v>
      </c>
      <c r="AM255" s="52">
        <f>MIN($AA255*12,$AE255-SUM($AG255:AL255)-1000*($AE255&gt;0))</f>
        <v>0</v>
      </c>
      <c r="AN255" s="52">
        <f>MIN($AA255*12,$AE255-SUM($AG255:AM255)-1000*($AE255&gt;0))</f>
        <v>0</v>
      </c>
      <c r="AO255" s="52">
        <f>MIN($AA255*12,$AE255-SUM($AG255:AN255)-1000*($AE255&gt;0))</f>
        <v>0</v>
      </c>
    </row>
    <row r="256" spans="2:41" ht="12.75" hidden="1" customHeight="1" outlineLevel="2">
      <c r="B256" s="53" t="s">
        <v>1419</v>
      </c>
      <c r="C256" s="53" t="s">
        <v>1367</v>
      </c>
      <c r="D256" s="53" t="s">
        <v>1367</v>
      </c>
      <c r="E256" s="53" t="s">
        <v>1368</v>
      </c>
      <c r="F256" s="53" t="s">
        <v>1419</v>
      </c>
      <c r="G256" s="53" t="s">
        <v>1704</v>
      </c>
      <c r="H256" s="53" t="s">
        <v>1699</v>
      </c>
      <c r="I256" s="53"/>
      <c r="J256" s="53" t="s">
        <v>1422</v>
      </c>
      <c r="K256" s="52">
        <v>9831095.6666000001</v>
      </c>
      <c r="L256" s="52">
        <v>3277033</v>
      </c>
      <c r="M256" s="52">
        <v>0</v>
      </c>
      <c r="N256" s="52">
        <v>9831095.6666000001</v>
      </c>
      <c r="O256" s="52">
        <v>3277033</v>
      </c>
      <c r="P256" s="52">
        <v>0</v>
      </c>
      <c r="Q256" s="52">
        <v>0</v>
      </c>
      <c r="R256" s="52">
        <v>0</v>
      </c>
      <c r="S256" s="52">
        <v>0</v>
      </c>
      <c r="T256" s="52">
        <v>0</v>
      </c>
      <c r="U256" s="52">
        <v>0</v>
      </c>
      <c r="V256" s="52">
        <v>0</v>
      </c>
      <c r="W256" s="52">
        <v>0</v>
      </c>
      <c r="X256" s="52">
        <v>0</v>
      </c>
      <c r="Y256" s="52">
        <v>0</v>
      </c>
      <c r="Z256" s="49">
        <v>0</v>
      </c>
      <c r="AA256" s="50">
        <v>0</v>
      </c>
      <c r="AB256" s="51">
        <v>0</v>
      </c>
      <c r="AC256" s="52">
        <v>6554062.6666000001</v>
      </c>
      <c r="AD256" s="52"/>
      <c r="AE256" s="52"/>
      <c r="AG256" s="52">
        <f t="shared" si="4"/>
        <v>0</v>
      </c>
      <c r="AH256" s="52">
        <f>MIN($AA256*12,$AE256-SUM($AG256:AG256)-1000*($AE256&gt;0))</f>
        <v>0</v>
      </c>
      <c r="AI256" s="52">
        <f>MIN($AA256*12,$AE256-SUM($AG256:AH256)-1000*($AE256&gt;0))</f>
        <v>0</v>
      </c>
      <c r="AJ256" s="52">
        <f>MIN($AA256*12,$AE256-SUM($AG256:AI256)-1000*($AE256&gt;0))</f>
        <v>0</v>
      </c>
      <c r="AK256" s="52">
        <f>MIN($AA256*12,$AE256-SUM($AG256:AJ256)-1000*($AE256&gt;0))</f>
        <v>0</v>
      </c>
      <c r="AL256" s="52">
        <f>MIN($AA256*12,$AE256-SUM($AG256:AK256)-1000*($AE256&gt;0))</f>
        <v>0</v>
      </c>
      <c r="AM256" s="52">
        <f>MIN($AA256*12,$AE256-SUM($AG256:AL256)-1000*($AE256&gt;0))</f>
        <v>0</v>
      </c>
      <c r="AN256" s="52">
        <f>MIN($AA256*12,$AE256-SUM($AG256:AM256)-1000*($AE256&gt;0))</f>
        <v>0</v>
      </c>
      <c r="AO256" s="52">
        <f>MIN($AA256*12,$AE256-SUM($AG256:AN256)-1000*($AE256&gt;0))</f>
        <v>0</v>
      </c>
    </row>
    <row r="257" spans="2:41" ht="12.75" hidden="1" customHeight="1" outlineLevel="2">
      <c r="B257" s="53" t="s">
        <v>1419</v>
      </c>
      <c r="C257" s="53" t="s">
        <v>1367</v>
      </c>
      <c r="D257" s="53" t="s">
        <v>1367</v>
      </c>
      <c r="E257" s="53" t="s">
        <v>1368</v>
      </c>
      <c r="F257" s="53" t="s">
        <v>1419</v>
      </c>
      <c r="G257" s="53" t="s">
        <v>1705</v>
      </c>
      <c r="H257" s="53" t="s">
        <v>1706</v>
      </c>
      <c r="I257" s="53"/>
      <c r="J257" s="53" t="s">
        <v>1422</v>
      </c>
      <c r="K257" s="52">
        <v>1259418.8818999999</v>
      </c>
      <c r="L257" s="52">
        <v>419807</v>
      </c>
      <c r="M257" s="52">
        <v>0</v>
      </c>
      <c r="N257" s="52">
        <v>1259418.8818999999</v>
      </c>
      <c r="O257" s="52">
        <v>419807</v>
      </c>
      <c r="P257" s="52">
        <v>0</v>
      </c>
      <c r="Q257" s="52">
        <v>0</v>
      </c>
      <c r="R257" s="52">
        <v>0</v>
      </c>
      <c r="S257" s="52">
        <v>0</v>
      </c>
      <c r="T257" s="52">
        <v>0</v>
      </c>
      <c r="U257" s="52">
        <v>0</v>
      </c>
      <c r="V257" s="52">
        <v>0</v>
      </c>
      <c r="W257" s="52">
        <v>0</v>
      </c>
      <c r="X257" s="52">
        <v>0</v>
      </c>
      <c r="Y257" s="52">
        <v>0</v>
      </c>
      <c r="Z257" s="49">
        <v>0</v>
      </c>
      <c r="AA257" s="50">
        <v>0</v>
      </c>
      <c r="AB257" s="51">
        <v>0</v>
      </c>
      <c r="AC257" s="52">
        <v>839611.88190000004</v>
      </c>
      <c r="AD257" s="52"/>
      <c r="AE257" s="52"/>
      <c r="AG257" s="52">
        <f t="shared" si="4"/>
        <v>0</v>
      </c>
      <c r="AH257" s="52">
        <f>MIN($AA257*12,$AE257-SUM($AG257:AG257)-1000*($AE257&gt;0))</f>
        <v>0</v>
      </c>
      <c r="AI257" s="52">
        <f>MIN($AA257*12,$AE257-SUM($AG257:AH257)-1000*($AE257&gt;0))</f>
        <v>0</v>
      </c>
      <c r="AJ257" s="52">
        <f>MIN($AA257*12,$AE257-SUM($AG257:AI257)-1000*($AE257&gt;0))</f>
        <v>0</v>
      </c>
      <c r="AK257" s="52">
        <f>MIN($AA257*12,$AE257-SUM($AG257:AJ257)-1000*($AE257&gt;0))</f>
        <v>0</v>
      </c>
      <c r="AL257" s="52">
        <f>MIN($AA257*12,$AE257-SUM($AG257:AK257)-1000*($AE257&gt;0))</f>
        <v>0</v>
      </c>
      <c r="AM257" s="52">
        <f>MIN($AA257*12,$AE257-SUM($AG257:AL257)-1000*($AE257&gt;0))</f>
        <v>0</v>
      </c>
      <c r="AN257" s="52">
        <f>MIN($AA257*12,$AE257-SUM($AG257:AM257)-1000*($AE257&gt;0))</f>
        <v>0</v>
      </c>
      <c r="AO257" s="52">
        <f>MIN($AA257*12,$AE257-SUM($AG257:AN257)-1000*($AE257&gt;0))</f>
        <v>0</v>
      </c>
    </row>
    <row r="258" spans="2:41" ht="12.75" hidden="1" customHeight="1" outlineLevel="2">
      <c r="B258" s="53" t="s">
        <v>1419</v>
      </c>
      <c r="C258" s="53" t="s">
        <v>1367</v>
      </c>
      <c r="D258" s="53" t="s">
        <v>1367</v>
      </c>
      <c r="E258" s="53" t="s">
        <v>1368</v>
      </c>
      <c r="F258" s="53" t="s">
        <v>1419</v>
      </c>
      <c r="G258" s="53" t="s">
        <v>1707</v>
      </c>
      <c r="H258" s="53" t="s">
        <v>1706</v>
      </c>
      <c r="I258" s="53"/>
      <c r="J258" s="53" t="s">
        <v>1422</v>
      </c>
      <c r="K258" s="52">
        <v>1259418.8818999999</v>
      </c>
      <c r="L258" s="52">
        <v>419807</v>
      </c>
      <c r="M258" s="52">
        <v>0</v>
      </c>
      <c r="N258" s="52">
        <v>1259418.8818999999</v>
      </c>
      <c r="O258" s="52">
        <v>419807</v>
      </c>
      <c r="P258" s="52">
        <v>0</v>
      </c>
      <c r="Q258" s="52">
        <v>0</v>
      </c>
      <c r="R258" s="52">
        <v>0</v>
      </c>
      <c r="S258" s="52">
        <v>0</v>
      </c>
      <c r="T258" s="52">
        <v>0</v>
      </c>
      <c r="U258" s="52">
        <v>0</v>
      </c>
      <c r="V258" s="52">
        <v>0</v>
      </c>
      <c r="W258" s="52">
        <v>0</v>
      </c>
      <c r="X258" s="52">
        <v>0</v>
      </c>
      <c r="Y258" s="52">
        <v>0</v>
      </c>
      <c r="Z258" s="49">
        <v>0</v>
      </c>
      <c r="AA258" s="50">
        <v>0</v>
      </c>
      <c r="AB258" s="51">
        <v>0</v>
      </c>
      <c r="AC258" s="52">
        <v>839611.88190000004</v>
      </c>
      <c r="AD258" s="52"/>
      <c r="AE258" s="52"/>
      <c r="AG258" s="52">
        <f t="shared" si="4"/>
        <v>0</v>
      </c>
      <c r="AH258" s="52">
        <f>MIN($AA258*12,$AE258-SUM($AG258:AG258)-1000*($AE258&gt;0))</f>
        <v>0</v>
      </c>
      <c r="AI258" s="52">
        <f>MIN($AA258*12,$AE258-SUM($AG258:AH258)-1000*($AE258&gt;0))</f>
        <v>0</v>
      </c>
      <c r="AJ258" s="52">
        <f>MIN($AA258*12,$AE258-SUM($AG258:AI258)-1000*($AE258&gt;0))</f>
        <v>0</v>
      </c>
      <c r="AK258" s="52">
        <f>MIN($AA258*12,$AE258-SUM($AG258:AJ258)-1000*($AE258&gt;0))</f>
        <v>0</v>
      </c>
      <c r="AL258" s="52">
        <f>MIN($AA258*12,$AE258-SUM($AG258:AK258)-1000*($AE258&gt;0))</f>
        <v>0</v>
      </c>
      <c r="AM258" s="52">
        <f>MIN($AA258*12,$AE258-SUM($AG258:AL258)-1000*($AE258&gt;0))</f>
        <v>0</v>
      </c>
      <c r="AN258" s="52">
        <f>MIN($AA258*12,$AE258-SUM($AG258:AM258)-1000*($AE258&gt;0))</f>
        <v>0</v>
      </c>
      <c r="AO258" s="52">
        <f>MIN($AA258*12,$AE258-SUM($AG258:AN258)-1000*($AE258&gt;0))</f>
        <v>0</v>
      </c>
    </row>
    <row r="259" spans="2:41" ht="12.75" hidden="1" customHeight="1" outlineLevel="2">
      <c r="B259" s="53" t="s">
        <v>1419</v>
      </c>
      <c r="C259" s="53" t="s">
        <v>1367</v>
      </c>
      <c r="D259" s="53" t="s">
        <v>1367</v>
      </c>
      <c r="E259" s="53" t="s">
        <v>1368</v>
      </c>
      <c r="F259" s="53" t="s">
        <v>1419</v>
      </c>
      <c r="G259" s="53" t="s">
        <v>1708</v>
      </c>
      <c r="H259" s="53" t="s">
        <v>1706</v>
      </c>
      <c r="I259" s="53"/>
      <c r="J259" s="53" t="s">
        <v>1422</v>
      </c>
      <c r="K259" s="52">
        <v>1259418.8818999999</v>
      </c>
      <c r="L259" s="52">
        <v>419807</v>
      </c>
      <c r="M259" s="52">
        <v>0</v>
      </c>
      <c r="N259" s="52">
        <v>1259418.8818999999</v>
      </c>
      <c r="O259" s="52">
        <v>419807</v>
      </c>
      <c r="P259" s="52">
        <v>0</v>
      </c>
      <c r="Q259" s="52">
        <v>0</v>
      </c>
      <c r="R259" s="52">
        <v>0</v>
      </c>
      <c r="S259" s="52">
        <v>0</v>
      </c>
      <c r="T259" s="52">
        <v>0</v>
      </c>
      <c r="U259" s="52">
        <v>0</v>
      </c>
      <c r="V259" s="52">
        <v>0</v>
      </c>
      <c r="W259" s="52">
        <v>0</v>
      </c>
      <c r="X259" s="52">
        <v>0</v>
      </c>
      <c r="Y259" s="52">
        <v>0</v>
      </c>
      <c r="Z259" s="49">
        <v>0</v>
      </c>
      <c r="AA259" s="50">
        <v>0</v>
      </c>
      <c r="AB259" s="51">
        <v>0</v>
      </c>
      <c r="AC259" s="52">
        <v>839611.88190000004</v>
      </c>
      <c r="AD259" s="52"/>
      <c r="AE259" s="52"/>
      <c r="AG259" s="52">
        <f t="shared" si="4"/>
        <v>0</v>
      </c>
      <c r="AH259" s="52">
        <f>MIN($AA259*12,$AE259-SUM($AG259:AG259)-1000*($AE259&gt;0))</f>
        <v>0</v>
      </c>
      <c r="AI259" s="52">
        <f>MIN($AA259*12,$AE259-SUM($AG259:AH259)-1000*($AE259&gt;0))</f>
        <v>0</v>
      </c>
      <c r="AJ259" s="52">
        <f>MIN($AA259*12,$AE259-SUM($AG259:AI259)-1000*($AE259&gt;0))</f>
        <v>0</v>
      </c>
      <c r="AK259" s="52">
        <f>MIN($AA259*12,$AE259-SUM($AG259:AJ259)-1000*($AE259&gt;0))</f>
        <v>0</v>
      </c>
      <c r="AL259" s="52">
        <f>MIN($AA259*12,$AE259-SUM($AG259:AK259)-1000*($AE259&gt;0))</f>
        <v>0</v>
      </c>
      <c r="AM259" s="52">
        <f>MIN($AA259*12,$AE259-SUM($AG259:AL259)-1000*($AE259&gt;0))</f>
        <v>0</v>
      </c>
      <c r="AN259" s="52">
        <f>MIN($AA259*12,$AE259-SUM($AG259:AM259)-1000*($AE259&gt;0))</f>
        <v>0</v>
      </c>
      <c r="AO259" s="52">
        <f>MIN($AA259*12,$AE259-SUM($AG259:AN259)-1000*($AE259&gt;0))</f>
        <v>0</v>
      </c>
    </row>
    <row r="260" spans="2:41" ht="12.75" hidden="1" customHeight="1" outlineLevel="2">
      <c r="B260" s="53" t="s">
        <v>1419</v>
      </c>
      <c r="C260" s="53" t="s">
        <v>1367</v>
      </c>
      <c r="D260" s="53" t="s">
        <v>1367</v>
      </c>
      <c r="E260" s="53" t="s">
        <v>1368</v>
      </c>
      <c r="F260" s="53" t="s">
        <v>1419</v>
      </c>
      <c r="G260" s="53" t="s">
        <v>1709</v>
      </c>
      <c r="H260" s="53" t="s">
        <v>1710</v>
      </c>
      <c r="I260" s="53"/>
      <c r="J260" s="53" t="s">
        <v>1422</v>
      </c>
      <c r="K260" s="52">
        <v>2065554.0863000001</v>
      </c>
      <c r="L260" s="52">
        <v>172129</v>
      </c>
      <c r="M260" s="52">
        <v>0</v>
      </c>
      <c r="N260" s="52">
        <v>2065554.0863000001</v>
      </c>
      <c r="O260" s="52">
        <v>172129</v>
      </c>
      <c r="P260" s="52">
        <v>0</v>
      </c>
      <c r="Q260" s="52">
        <v>0</v>
      </c>
      <c r="R260" s="52">
        <v>0</v>
      </c>
      <c r="S260" s="52">
        <v>0</v>
      </c>
      <c r="T260" s="52">
        <v>0</v>
      </c>
      <c r="U260" s="52">
        <v>0</v>
      </c>
      <c r="V260" s="52">
        <v>0</v>
      </c>
      <c r="W260" s="52">
        <v>0</v>
      </c>
      <c r="X260" s="52">
        <v>0</v>
      </c>
      <c r="Y260" s="52">
        <v>0</v>
      </c>
      <c r="Z260" s="49">
        <v>0</v>
      </c>
      <c r="AA260" s="50">
        <v>0</v>
      </c>
      <c r="AB260" s="51">
        <v>0</v>
      </c>
      <c r="AC260" s="52">
        <v>1893425</v>
      </c>
      <c r="AD260" s="52"/>
      <c r="AE260" s="52"/>
      <c r="AG260" s="52">
        <f t="shared" ref="AG260:AG323" si="5">MIN($AA260,$AE260-1000*($AE260&gt;0))</f>
        <v>0</v>
      </c>
      <c r="AH260" s="52">
        <f>MIN($AA260*12,$AE260-SUM($AG260:AG260)-1000*($AE260&gt;0))</f>
        <v>0</v>
      </c>
      <c r="AI260" s="52">
        <f>MIN($AA260*12,$AE260-SUM($AG260:AH260)-1000*($AE260&gt;0))</f>
        <v>0</v>
      </c>
      <c r="AJ260" s="52">
        <f>MIN($AA260*12,$AE260-SUM($AG260:AI260)-1000*($AE260&gt;0))</f>
        <v>0</v>
      </c>
      <c r="AK260" s="52">
        <f>MIN($AA260*12,$AE260-SUM($AG260:AJ260)-1000*($AE260&gt;0))</f>
        <v>0</v>
      </c>
      <c r="AL260" s="52">
        <f>MIN($AA260*12,$AE260-SUM($AG260:AK260)-1000*($AE260&gt;0))</f>
        <v>0</v>
      </c>
      <c r="AM260" s="52">
        <f>MIN($AA260*12,$AE260-SUM($AG260:AL260)-1000*($AE260&gt;0))</f>
        <v>0</v>
      </c>
      <c r="AN260" s="52">
        <f>MIN($AA260*12,$AE260-SUM($AG260:AM260)-1000*($AE260&gt;0))</f>
        <v>0</v>
      </c>
      <c r="AO260" s="52">
        <f>MIN($AA260*12,$AE260-SUM($AG260:AN260)-1000*($AE260&gt;0))</f>
        <v>0</v>
      </c>
    </row>
    <row r="261" spans="2:41" ht="12.75" hidden="1" customHeight="1" outlineLevel="2">
      <c r="B261" s="53" t="s">
        <v>1419</v>
      </c>
      <c r="C261" s="53" t="s">
        <v>1367</v>
      </c>
      <c r="D261" s="53" t="s">
        <v>1367</v>
      </c>
      <c r="E261" s="53" t="s">
        <v>1368</v>
      </c>
      <c r="F261" s="53" t="s">
        <v>1419</v>
      </c>
      <c r="G261" s="53" t="s">
        <v>1711</v>
      </c>
      <c r="H261" s="53" t="s">
        <v>1710</v>
      </c>
      <c r="I261" s="53"/>
      <c r="J261" s="53" t="s">
        <v>1422</v>
      </c>
      <c r="K261" s="52">
        <v>2065554.0863000001</v>
      </c>
      <c r="L261" s="52">
        <v>172129</v>
      </c>
      <c r="M261" s="52">
        <v>0</v>
      </c>
      <c r="N261" s="52">
        <v>2065554.0863000001</v>
      </c>
      <c r="O261" s="52">
        <v>172129</v>
      </c>
      <c r="P261" s="52">
        <v>0</v>
      </c>
      <c r="Q261" s="52">
        <v>0</v>
      </c>
      <c r="R261" s="52">
        <v>0</v>
      </c>
      <c r="S261" s="52">
        <v>0</v>
      </c>
      <c r="T261" s="52">
        <v>0</v>
      </c>
      <c r="U261" s="52">
        <v>0</v>
      </c>
      <c r="V261" s="52">
        <v>0</v>
      </c>
      <c r="W261" s="52">
        <v>0</v>
      </c>
      <c r="X261" s="52">
        <v>0</v>
      </c>
      <c r="Y261" s="52">
        <v>0</v>
      </c>
      <c r="Z261" s="49">
        <v>0</v>
      </c>
      <c r="AA261" s="50">
        <v>0</v>
      </c>
      <c r="AB261" s="51">
        <v>0</v>
      </c>
      <c r="AC261" s="52">
        <v>1893425</v>
      </c>
      <c r="AD261" s="52"/>
      <c r="AE261" s="52"/>
      <c r="AG261" s="52">
        <f t="shared" si="5"/>
        <v>0</v>
      </c>
      <c r="AH261" s="52">
        <f>MIN($AA261*12,$AE261-SUM($AG261:AG261)-1000*($AE261&gt;0))</f>
        <v>0</v>
      </c>
      <c r="AI261" s="52">
        <f>MIN($AA261*12,$AE261-SUM($AG261:AH261)-1000*($AE261&gt;0))</f>
        <v>0</v>
      </c>
      <c r="AJ261" s="52">
        <f>MIN($AA261*12,$AE261-SUM($AG261:AI261)-1000*($AE261&gt;0))</f>
        <v>0</v>
      </c>
      <c r="AK261" s="52">
        <f>MIN($AA261*12,$AE261-SUM($AG261:AJ261)-1000*($AE261&gt;0))</f>
        <v>0</v>
      </c>
      <c r="AL261" s="52">
        <f>MIN($AA261*12,$AE261-SUM($AG261:AK261)-1000*($AE261&gt;0))</f>
        <v>0</v>
      </c>
      <c r="AM261" s="52">
        <f>MIN($AA261*12,$AE261-SUM($AG261:AL261)-1000*($AE261&gt;0))</f>
        <v>0</v>
      </c>
      <c r="AN261" s="52">
        <f>MIN($AA261*12,$AE261-SUM($AG261:AM261)-1000*($AE261&gt;0))</f>
        <v>0</v>
      </c>
      <c r="AO261" s="52">
        <f>MIN($AA261*12,$AE261-SUM($AG261:AN261)-1000*($AE261&gt;0))</f>
        <v>0</v>
      </c>
    </row>
    <row r="262" spans="2:41" ht="12.75" hidden="1" customHeight="1" outlineLevel="2">
      <c r="B262" s="53" t="s">
        <v>1419</v>
      </c>
      <c r="C262" s="53" t="s">
        <v>1367</v>
      </c>
      <c r="D262" s="53" t="s">
        <v>1367</v>
      </c>
      <c r="E262" s="53" t="s">
        <v>1368</v>
      </c>
      <c r="F262" s="53" t="s">
        <v>1419</v>
      </c>
      <c r="G262" s="53" t="s">
        <v>1712</v>
      </c>
      <c r="H262" s="53" t="s">
        <v>1710</v>
      </c>
      <c r="I262" s="53"/>
      <c r="J262" s="53" t="s">
        <v>1422</v>
      </c>
      <c r="K262" s="52">
        <v>2065554.0863000001</v>
      </c>
      <c r="L262" s="52">
        <v>172129</v>
      </c>
      <c r="M262" s="52">
        <v>0</v>
      </c>
      <c r="N262" s="52">
        <v>2065554.0863000001</v>
      </c>
      <c r="O262" s="52">
        <v>172129</v>
      </c>
      <c r="P262" s="52">
        <v>0</v>
      </c>
      <c r="Q262" s="52">
        <v>0</v>
      </c>
      <c r="R262" s="52">
        <v>0</v>
      </c>
      <c r="S262" s="52">
        <v>0</v>
      </c>
      <c r="T262" s="52">
        <v>0</v>
      </c>
      <c r="U262" s="52">
        <v>0</v>
      </c>
      <c r="V262" s="52">
        <v>0</v>
      </c>
      <c r="W262" s="52">
        <v>0</v>
      </c>
      <c r="X262" s="52">
        <v>0</v>
      </c>
      <c r="Y262" s="52">
        <v>0</v>
      </c>
      <c r="Z262" s="49">
        <v>0</v>
      </c>
      <c r="AA262" s="50">
        <v>0</v>
      </c>
      <c r="AB262" s="51">
        <v>0</v>
      </c>
      <c r="AC262" s="52">
        <v>1893425</v>
      </c>
      <c r="AD262" s="52"/>
      <c r="AE262" s="52"/>
      <c r="AG262" s="52">
        <f t="shared" si="5"/>
        <v>0</v>
      </c>
      <c r="AH262" s="52">
        <f>MIN($AA262*12,$AE262-SUM($AG262:AG262)-1000*($AE262&gt;0))</f>
        <v>0</v>
      </c>
      <c r="AI262" s="52">
        <f>MIN($AA262*12,$AE262-SUM($AG262:AH262)-1000*($AE262&gt;0))</f>
        <v>0</v>
      </c>
      <c r="AJ262" s="52">
        <f>MIN($AA262*12,$AE262-SUM($AG262:AI262)-1000*($AE262&gt;0))</f>
        <v>0</v>
      </c>
      <c r="AK262" s="52">
        <f>MIN($AA262*12,$AE262-SUM($AG262:AJ262)-1000*($AE262&gt;0))</f>
        <v>0</v>
      </c>
      <c r="AL262" s="52">
        <f>MIN($AA262*12,$AE262-SUM($AG262:AK262)-1000*($AE262&gt;0))</f>
        <v>0</v>
      </c>
      <c r="AM262" s="52">
        <f>MIN($AA262*12,$AE262-SUM($AG262:AL262)-1000*($AE262&gt;0))</f>
        <v>0</v>
      </c>
      <c r="AN262" s="52">
        <f>MIN($AA262*12,$AE262-SUM($AG262:AM262)-1000*($AE262&gt;0))</f>
        <v>0</v>
      </c>
      <c r="AO262" s="52">
        <f>MIN($AA262*12,$AE262-SUM($AG262:AN262)-1000*($AE262&gt;0))</f>
        <v>0</v>
      </c>
    </row>
    <row r="263" spans="2:41" ht="12.75" hidden="1" customHeight="1" outlineLevel="2">
      <c r="B263" s="53" t="s">
        <v>1419</v>
      </c>
      <c r="C263" s="53" t="s">
        <v>1367</v>
      </c>
      <c r="D263" s="53" t="s">
        <v>1367</v>
      </c>
      <c r="E263" s="53" t="s">
        <v>1368</v>
      </c>
      <c r="F263" s="53" t="s">
        <v>1419</v>
      </c>
      <c r="G263" s="53" t="s">
        <v>1713</v>
      </c>
      <c r="H263" s="53" t="s">
        <v>1714</v>
      </c>
      <c r="I263" s="53"/>
      <c r="J263" s="53" t="s">
        <v>1422</v>
      </c>
      <c r="K263" s="52">
        <v>2590231.3692999999</v>
      </c>
      <c r="L263" s="52">
        <v>863410</v>
      </c>
      <c r="M263" s="52">
        <v>0</v>
      </c>
      <c r="N263" s="52">
        <v>2590231.3692999999</v>
      </c>
      <c r="O263" s="52">
        <v>863410</v>
      </c>
      <c r="P263" s="52">
        <v>0</v>
      </c>
      <c r="Q263" s="52">
        <v>0</v>
      </c>
      <c r="R263" s="52">
        <v>0</v>
      </c>
      <c r="S263" s="52">
        <v>0</v>
      </c>
      <c r="T263" s="52">
        <v>0</v>
      </c>
      <c r="U263" s="52">
        <v>0</v>
      </c>
      <c r="V263" s="52">
        <v>0</v>
      </c>
      <c r="W263" s="52">
        <v>0</v>
      </c>
      <c r="X263" s="52">
        <v>0</v>
      </c>
      <c r="Y263" s="52">
        <v>0</v>
      </c>
      <c r="Z263" s="49">
        <v>0</v>
      </c>
      <c r="AA263" s="50">
        <v>0</v>
      </c>
      <c r="AB263" s="51">
        <v>0</v>
      </c>
      <c r="AC263" s="52">
        <v>1726821.3692999999</v>
      </c>
      <c r="AD263" s="52"/>
      <c r="AE263" s="52"/>
      <c r="AG263" s="52">
        <f t="shared" si="5"/>
        <v>0</v>
      </c>
      <c r="AH263" s="52">
        <f>MIN($AA263*12,$AE263-SUM($AG263:AG263)-1000*($AE263&gt;0))</f>
        <v>0</v>
      </c>
      <c r="AI263" s="52">
        <f>MIN($AA263*12,$AE263-SUM($AG263:AH263)-1000*($AE263&gt;0))</f>
        <v>0</v>
      </c>
      <c r="AJ263" s="52">
        <f>MIN($AA263*12,$AE263-SUM($AG263:AI263)-1000*($AE263&gt;0))</f>
        <v>0</v>
      </c>
      <c r="AK263" s="52">
        <f>MIN($AA263*12,$AE263-SUM($AG263:AJ263)-1000*($AE263&gt;0))</f>
        <v>0</v>
      </c>
      <c r="AL263" s="52">
        <f>MIN($AA263*12,$AE263-SUM($AG263:AK263)-1000*($AE263&gt;0))</f>
        <v>0</v>
      </c>
      <c r="AM263" s="52">
        <f>MIN($AA263*12,$AE263-SUM($AG263:AL263)-1000*($AE263&gt;0))</f>
        <v>0</v>
      </c>
      <c r="AN263" s="52">
        <f>MIN($AA263*12,$AE263-SUM($AG263:AM263)-1000*($AE263&gt;0))</f>
        <v>0</v>
      </c>
      <c r="AO263" s="52">
        <f>MIN($AA263*12,$AE263-SUM($AG263:AN263)-1000*($AE263&gt;0))</f>
        <v>0</v>
      </c>
    </row>
    <row r="264" spans="2:41" ht="12.75" hidden="1" customHeight="1" outlineLevel="2">
      <c r="B264" s="53" t="s">
        <v>1419</v>
      </c>
      <c r="C264" s="53" t="s">
        <v>1367</v>
      </c>
      <c r="D264" s="53" t="s">
        <v>1367</v>
      </c>
      <c r="E264" s="53" t="s">
        <v>1368</v>
      </c>
      <c r="F264" s="53" t="s">
        <v>1419</v>
      </c>
      <c r="G264" s="53" t="s">
        <v>1715</v>
      </c>
      <c r="H264" s="53" t="s">
        <v>1714</v>
      </c>
      <c r="I264" s="53"/>
      <c r="J264" s="53" t="s">
        <v>1422</v>
      </c>
      <c r="K264" s="52">
        <v>2590231.3692999999</v>
      </c>
      <c r="L264" s="52">
        <v>863410</v>
      </c>
      <c r="M264" s="52">
        <v>0</v>
      </c>
      <c r="N264" s="52">
        <v>2590231.3692999999</v>
      </c>
      <c r="O264" s="52">
        <v>863410</v>
      </c>
      <c r="P264" s="52">
        <v>0</v>
      </c>
      <c r="Q264" s="52">
        <v>0</v>
      </c>
      <c r="R264" s="52">
        <v>0</v>
      </c>
      <c r="S264" s="52">
        <v>0</v>
      </c>
      <c r="T264" s="52">
        <v>0</v>
      </c>
      <c r="U264" s="52">
        <v>0</v>
      </c>
      <c r="V264" s="52">
        <v>0</v>
      </c>
      <c r="W264" s="52">
        <v>0</v>
      </c>
      <c r="X264" s="52">
        <v>0</v>
      </c>
      <c r="Y264" s="52">
        <v>0</v>
      </c>
      <c r="Z264" s="49">
        <v>0</v>
      </c>
      <c r="AA264" s="50">
        <v>0</v>
      </c>
      <c r="AB264" s="51">
        <v>0</v>
      </c>
      <c r="AC264" s="52">
        <v>1726821.3692999999</v>
      </c>
      <c r="AD264" s="52"/>
      <c r="AE264" s="52"/>
      <c r="AG264" s="52">
        <f t="shared" si="5"/>
        <v>0</v>
      </c>
      <c r="AH264" s="52">
        <f>MIN($AA264*12,$AE264-SUM($AG264:AG264)-1000*($AE264&gt;0))</f>
        <v>0</v>
      </c>
      <c r="AI264" s="52">
        <f>MIN($AA264*12,$AE264-SUM($AG264:AH264)-1000*($AE264&gt;0))</f>
        <v>0</v>
      </c>
      <c r="AJ264" s="52">
        <f>MIN($AA264*12,$AE264-SUM($AG264:AI264)-1000*($AE264&gt;0))</f>
        <v>0</v>
      </c>
      <c r="AK264" s="52">
        <f>MIN($AA264*12,$AE264-SUM($AG264:AJ264)-1000*($AE264&gt;0))</f>
        <v>0</v>
      </c>
      <c r="AL264" s="52">
        <f>MIN($AA264*12,$AE264-SUM($AG264:AK264)-1000*($AE264&gt;0))</f>
        <v>0</v>
      </c>
      <c r="AM264" s="52">
        <f>MIN($AA264*12,$AE264-SUM($AG264:AL264)-1000*($AE264&gt;0))</f>
        <v>0</v>
      </c>
      <c r="AN264" s="52">
        <f>MIN($AA264*12,$AE264-SUM($AG264:AM264)-1000*($AE264&gt;0))</f>
        <v>0</v>
      </c>
      <c r="AO264" s="52">
        <f>MIN($AA264*12,$AE264-SUM($AG264:AN264)-1000*($AE264&gt;0))</f>
        <v>0</v>
      </c>
    </row>
    <row r="265" spans="2:41" ht="12.75" hidden="1" customHeight="1" outlineLevel="2">
      <c r="B265" s="53" t="s">
        <v>1419</v>
      </c>
      <c r="C265" s="53" t="s">
        <v>1367</v>
      </c>
      <c r="D265" s="53" t="s">
        <v>1367</v>
      </c>
      <c r="E265" s="53" t="s">
        <v>1368</v>
      </c>
      <c r="F265" s="53" t="s">
        <v>1419</v>
      </c>
      <c r="G265" s="53" t="s">
        <v>1716</v>
      </c>
      <c r="H265" s="53" t="s">
        <v>1714</v>
      </c>
      <c r="I265" s="53"/>
      <c r="J265" s="53" t="s">
        <v>1422</v>
      </c>
      <c r="K265" s="52">
        <v>2590231.3692999999</v>
      </c>
      <c r="L265" s="52">
        <v>863410</v>
      </c>
      <c r="M265" s="52">
        <v>0</v>
      </c>
      <c r="N265" s="52">
        <v>2590231.3692999999</v>
      </c>
      <c r="O265" s="52">
        <v>863410</v>
      </c>
      <c r="P265" s="52">
        <v>0</v>
      </c>
      <c r="Q265" s="52">
        <v>0</v>
      </c>
      <c r="R265" s="52">
        <v>0</v>
      </c>
      <c r="S265" s="52">
        <v>0</v>
      </c>
      <c r="T265" s="52">
        <v>0</v>
      </c>
      <c r="U265" s="52">
        <v>0</v>
      </c>
      <c r="V265" s="52">
        <v>0</v>
      </c>
      <c r="W265" s="52">
        <v>0</v>
      </c>
      <c r="X265" s="52">
        <v>0</v>
      </c>
      <c r="Y265" s="52">
        <v>0</v>
      </c>
      <c r="Z265" s="49">
        <v>0</v>
      </c>
      <c r="AA265" s="50">
        <v>0</v>
      </c>
      <c r="AB265" s="51">
        <v>0</v>
      </c>
      <c r="AC265" s="52">
        <v>1726821.3692999999</v>
      </c>
      <c r="AD265" s="52"/>
      <c r="AE265" s="52"/>
      <c r="AG265" s="52">
        <f t="shared" si="5"/>
        <v>0</v>
      </c>
      <c r="AH265" s="52">
        <f>MIN($AA265*12,$AE265-SUM($AG265:AG265)-1000*($AE265&gt;0))</f>
        <v>0</v>
      </c>
      <c r="AI265" s="52">
        <f>MIN($AA265*12,$AE265-SUM($AG265:AH265)-1000*($AE265&gt;0))</f>
        <v>0</v>
      </c>
      <c r="AJ265" s="52">
        <f>MIN($AA265*12,$AE265-SUM($AG265:AI265)-1000*($AE265&gt;0))</f>
        <v>0</v>
      </c>
      <c r="AK265" s="52">
        <f>MIN($AA265*12,$AE265-SUM($AG265:AJ265)-1000*($AE265&gt;0))</f>
        <v>0</v>
      </c>
      <c r="AL265" s="52">
        <f>MIN($AA265*12,$AE265-SUM($AG265:AK265)-1000*($AE265&gt;0))</f>
        <v>0</v>
      </c>
      <c r="AM265" s="52">
        <f>MIN($AA265*12,$AE265-SUM($AG265:AL265)-1000*($AE265&gt;0))</f>
        <v>0</v>
      </c>
      <c r="AN265" s="52">
        <f>MIN($AA265*12,$AE265-SUM($AG265:AM265)-1000*($AE265&gt;0))</f>
        <v>0</v>
      </c>
      <c r="AO265" s="52">
        <f>MIN($AA265*12,$AE265-SUM($AG265:AN265)-1000*($AE265&gt;0))</f>
        <v>0</v>
      </c>
    </row>
    <row r="266" spans="2:41" ht="12.75" hidden="1" customHeight="1" outlineLevel="2">
      <c r="B266" s="53" t="s">
        <v>1419</v>
      </c>
      <c r="C266" s="53" t="s">
        <v>1367</v>
      </c>
      <c r="D266" s="53" t="s">
        <v>1367</v>
      </c>
      <c r="E266" s="53" t="s">
        <v>1368</v>
      </c>
      <c r="F266" s="53" t="s">
        <v>1419</v>
      </c>
      <c r="G266" s="53" t="s">
        <v>1717</v>
      </c>
      <c r="H266" s="53" t="s">
        <v>1718</v>
      </c>
      <c r="I266" s="53"/>
      <c r="J266" s="53" t="s">
        <v>1422</v>
      </c>
      <c r="K266" s="52">
        <v>2980667.5480999998</v>
      </c>
      <c r="L266" s="52">
        <v>248389</v>
      </c>
      <c r="M266" s="52">
        <v>0</v>
      </c>
      <c r="N266" s="52">
        <v>2980667.5480999998</v>
      </c>
      <c r="O266" s="52">
        <v>248389</v>
      </c>
      <c r="P266" s="52">
        <v>0</v>
      </c>
      <c r="Q266" s="52">
        <v>0</v>
      </c>
      <c r="R266" s="52">
        <v>0</v>
      </c>
      <c r="S266" s="52">
        <v>0</v>
      </c>
      <c r="T266" s="52">
        <v>0</v>
      </c>
      <c r="U266" s="52">
        <v>0</v>
      </c>
      <c r="V266" s="52">
        <v>0</v>
      </c>
      <c r="W266" s="52">
        <v>0</v>
      </c>
      <c r="X266" s="52">
        <v>0</v>
      </c>
      <c r="Y266" s="52">
        <v>0</v>
      </c>
      <c r="Z266" s="49">
        <v>0</v>
      </c>
      <c r="AA266" s="50">
        <v>0</v>
      </c>
      <c r="AB266" s="51">
        <v>0</v>
      </c>
      <c r="AC266" s="52">
        <v>2732279</v>
      </c>
      <c r="AD266" s="52"/>
      <c r="AE266" s="52"/>
      <c r="AG266" s="52">
        <f t="shared" si="5"/>
        <v>0</v>
      </c>
      <c r="AH266" s="52">
        <f>MIN($AA266*12,$AE266-SUM($AG266:AG266)-1000*($AE266&gt;0))</f>
        <v>0</v>
      </c>
      <c r="AI266" s="52">
        <f>MIN($AA266*12,$AE266-SUM($AG266:AH266)-1000*($AE266&gt;0))</f>
        <v>0</v>
      </c>
      <c r="AJ266" s="52">
        <f>MIN($AA266*12,$AE266-SUM($AG266:AI266)-1000*($AE266&gt;0))</f>
        <v>0</v>
      </c>
      <c r="AK266" s="52">
        <f>MIN($AA266*12,$AE266-SUM($AG266:AJ266)-1000*($AE266&gt;0))</f>
        <v>0</v>
      </c>
      <c r="AL266" s="52">
        <f>MIN($AA266*12,$AE266-SUM($AG266:AK266)-1000*($AE266&gt;0))</f>
        <v>0</v>
      </c>
      <c r="AM266" s="52">
        <f>MIN($AA266*12,$AE266-SUM($AG266:AL266)-1000*($AE266&gt;0))</f>
        <v>0</v>
      </c>
      <c r="AN266" s="52">
        <f>MIN($AA266*12,$AE266-SUM($AG266:AM266)-1000*($AE266&gt;0))</f>
        <v>0</v>
      </c>
      <c r="AO266" s="52">
        <f>MIN($AA266*12,$AE266-SUM($AG266:AN266)-1000*($AE266&gt;0))</f>
        <v>0</v>
      </c>
    </row>
    <row r="267" spans="2:41" ht="12.75" hidden="1" customHeight="1" outlineLevel="2">
      <c r="B267" s="53" t="s">
        <v>1419</v>
      </c>
      <c r="C267" s="53" t="s">
        <v>1367</v>
      </c>
      <c r="D267" s="53" t="s">
        <v>1367</v>
      </c>
      <c r="E267" s="53" t="s">
        <v>1368</v>
      </c>
      <c r="F267" s="53" t="s">
        <v>1419</v>
      </c>
      <c r="G267" s="53" t="s">
        <v>1719</v>
      </c>
      <c r="H267" s="53" t="s">
        <v>1720</v>
      </c>
      <c r="I267" s="53"/>
      <c r="J267" s="53" t="s">
        <v>1422</v>
      </c>
      <c r="K267" s="52">
        <v>4096595.4355000001</v>
      </c>
      <c r="L267" s="52">
        <v>1365533</v>
      </c>
      <c r="M267" s="52">
        <v>0</v>
      </c>
      <c r="N267" s="52">
        <v>4096595.4355000001</v>
      </c>
      <c r="O267" s="52">
        <v>1365533</v>
      </c>
      <c r="P267" s="52">
        <v>0</v>
      </c>
      <c r="Q267" s="52">
        <v>0</v>
      </c>
      <c r="R267" s="52">
        <v>0</v>
      </c>
      <c r="S267" s="52">
        <v>0</v>
      </c>
      <c r="T267" s="52">
        <v>0</v>
      </c>
      <c r="U267" s="52">
        <v>0</v>
      </c>
      <c r="V267" s="52">
        <v>0</v>
      </c>
      <c r="W267" s="52">
        <v>0</v>
      </c>
      <c r="X267" s="52">
        <v>0</v>
      </c>
      <c r="Y267" s="52">
        <v>0</v>
      </c>
      <c r="Z267" s="49">
        <v>0</v>
      </c>
      <c r="AA267" s="50">
        <v>0</v>
      </c>
      <c r="AB267" s="51">
        <v>0</v>
      </c>
      <c r="AC267" s="52">
        <v>2731062.4355000001</v>
      </c>
      <c r="AD267" s="52"/>
      <c r="AE267" s="52"/>
      <c r="AG267" s="52">
        <f t="shared" si="5"/>
        <v>0</v>
      </c>
      <c r="AH267" s="52">
        <f>MIN($AA267*12,$AE267-SUM($AG267:AG267)-1000*($AE267&gt;0))</f>
        <v>0</v>
      </c>
      <c r="AI267" s="52">
        <f>MIN($AA267*12,$AE267-SUM($AG267:AH267)-1000*($AE267&gt;0))</f>
        <v>0</v>
      </c>
      <c r="AJ267" s="52">
        <f>MIN($AA267*12,$AE267-SUM($AG267:AI267)-1000*($AE267&gt;0))</f>
        <v>0</v>
      </c>
      <c r="AK267" s="52">
        <f>MIN($AA267*12,$AE267-SUM($AG267:AJ267)-1000*($AE267&gt;0))</f>
        <v>0</v>
      </c>
      <c r="AL267" s="52">
        <f>MIN($AA267*12,$AE267-SUM($AG267:AK267)-1000*($AE267&gt;0))</f>
        <v>0</v>
      </c>
      <c r="AM267" s="52">
        <f>MIN($AA267*12,$AE267-SUM($AG267:AL267)-1000*($AE267&gt;0))</f>
        <v>0</v>
      </c>
      <c r="AN267" s="52">
        <f>MIN($AA267*12,$AE267-SUM($AG267:AM267)-1000*($AE267&gt;0))</f>
        <v>0</v>
      </c>
      <c r="AO267" s="52">
        <f>MIN($AA267*12,$AE267-SUM($AG267:AN267)-1000*($AE267&gt;0))</f>
        <v>0</v>
      </c>
    </row>
    <row r="268" spans="2:41" ht="12.75" hidden="1" customHeight="1" outlineLevel="2">
      <c r="B268" s="53" t="s">
        <v>1419</v>
      </c>
      <c r="C268" s="53" t="s">
        <v>1367</v>
      </c>
      <c r="D268" s="53" t="s">
        <v>1367</v>
      </c>
      <c r="E268" s="53" t="s">
        <v>1368</v>
      </c>
      <c r="F268" s="53" t="s">
        <v>1419</v>
      </c>
      <c r="G268" s="53" t="s">
        <v>1721</v>
      </c>
      <c r="H268" s="53" t="s">
        <v>1720</v>
      </c>
      <c r="I268" s="53"/>
      <c r="J268" s="53" t="s">
        <v>1422</v>
      </c>
      <c r="K268" s="52">
        <v>4096595.4355000001</v>
      </c>
      <c r="L268" s="52">
        <v>1365533</v>
      </c>
      <c r="M268" s="52">
        <v>0</v>
      </c>
      <c r="N268" s="52">
        <v>4096595.4355000001</v>
      </c>
      <c r="O268" s="52">
        <v>1365533</v>
      </c>
      <c r="P268" s="52">
        <v>0</v>
      </c>
      <c r="Q268" s="52">
        <v>0</v>
      </c>
      <c r="R268" s="52">
        <v>0</v>
      </c>
      <c r="S268" s="52">
        <v>0</v>
      </c>
      <c r="T268" s="52">
        <v>0</v>
      </c>
      <c r="U268" s="52">
        <v>0</v>
      </c>
      <c r="V268" s="52">
        <v>0</v>
      </c>
      <c r="W268" s="52">
        <v>0</v>
      </c>
      <c r="X268" s="52">
        <v>0</v>
      </c>
      <c r="Y268" s="52">
        <v>0</v>
      </c>
      <c r="Z268" s="49">
        <v>0</v>
      </c>
      <c r="AA268" s="50">
        <v>0</v>
      </c>
      <c r="AB268" s="51">
        <v>0</v>
      </c>
      <c r="AC268" s="52">
        <v>2731062.4355000001</v>
      </c>
      <c r="AD268" s="52"/>
      <c r="AE268" s="52"/>
      <c r="AG268" s="52">
        <f t="shared" si="5"/>
        <v>0</v>
      </c>
      <c r="AH268" s="52">
        <f>MIN($AA268*12,$AE268-SUM($AG268:AG268)-1000*($AE268&gt;0))</f>
        <v>0</v>
      </c>
      <c r="AI268" s="52">
        <f>MIN($AA268*12,$AE268-SUM($AG268:AH268)-1000*($AE268&gt;0))</f>
        <v>0</v>
      </c>
      <c r="AJ268" s="52">
        <f>MIN($AA268*12,$AE268-SUM($AG268:AI268)-1000*($AE268&gt;0))</f>
        <v>0</v>
      </c>
      <c r="AK268" s="52">
        <f>MIN($AA268*12,$AE268-SUM($AG268:AJ268)-1000*($AE268&gt;0))</f>
        <v>0</v>
      </c>
      <c r="AL268" s="52">
        <f>MIN($AA268*12,$AE268-SUM($AG268:AK268)-1000*($AE268&gt;0))</f>
        <v>0</v>
      </c>
      <c r="AM268" s="52">
        <f>MIN($AA268*12,$AE268-SUM($AG268:AL268)-1000*($AE268&gt;0))</f>
        <v>0</v>
      </c>
      <c r="AN268" s="52">
        <f>MIN($AA268*12,$AE268-SUM($AG268:AM268)-1000*($AE268&gt;0))</f>
        <v>0</v>
      </c>
      <c r="AO268" s="52">
        <f>MIN($AA268*12,$AE268-SUM($AG268:AN268)-1000*($AE268&gt;0))</f>
        <v>0</v>
      </c>
    </row>
    <row r="269" spans="2:41" ht="12.75" hidden="1" customHeight="1" outlineLevel="2">
      <c r="B269" s="53" t="s">
        <v>1419</v>
      </c>
      <c r="C269" s="53" t="s">
        <v>1367</v>
      </c>
      <c r="D269" s="53" t="s">
        <v>1367</v>
      </c>
      <c r="E269" s="53" t="s">
        <v>1368</v>
      </c>
      <c r="F269" s="53" t="s">
        <v>1419</v>
      </c>
      <c r="G269" s="53" t="s">
        <v>1722</v>
      </c>
      <c r="H269" s="53" t="s">
        <v>1720</v>
      </c>
      <c r="I269" s="53"/>
      <c r="J269" s="53" t="s">
        <v>1422</v>
      </c>
      <c r="K269" s="52">
        <v>4096595.4355000001</v>
      </c>
      <c r="L269" s="52">
        <v>1365533</v>
      </c>
      <c r="M269" s="52">
        <v>0</v>
      </c>
      <c r="N269" s="52">
        <v>4096595.4355000001</v>
      </c>
      <c r="O269" s="52">
        <v>1365533</v>
      </c>
      <c r="P269" s="52">
        <v>0</v>
      </c>
      <c r="Q269" s="52">
        <v>0</v>
      </c>
      <c r="R269" s="52">
        <v>0</v>
      </c>
      <c r="S269" s="52">
        <v>0</v>
      </c>
      <c r="T269" s="52">
        <v>0</v>
      </c>
      <c r="U269" s="52">
        <v>0</v>
      </c>
      <c r="V269" s="52">
        <v>0</v>
      </c>
      <c r="W269" s="52">
        <v>0</v>
      </c>
      <c r="X269" s="52">
        <v>0</v>
      </c>
      <c r="Y269" s="52">
        <v>0</v>
      </c>
      <c r="Z269" s="49">
        <v>0</v>
      </c>
      <c r="AA269" s="50">
        <v>0</v>
      </c>
      <c r="AB269" s="51">
        <v>0</v>
      </c>
      <c r="AC269" s="52">
        <v>2731062.4355000001</v>
      </c>
      <c r="AD269" s="52"/>
      <c r="AE269" s="52"/>
      <c r="AG269" s="52">
        <f t="shared" si="5"/>
        <v>0</v>
      </c>
      <c r="AH269" s="52">
        <f>MIN($AA269*12,$AE269-SUM($AG269:AG269)-1000*($AE269&gt;0))</f>
        <v>0</v>
      </c>
      <c r="AI269" s="52">
        <f>MIN($AA269*12,$AE269-SUM($AG269:AH269)-1000*($AE269&gt;0))</f>
        <v>0</v>
      </c>
      <c r="AJ269" s="52">
        <f>MIN($AA269*12,$AE269-SUM($AG269:AI269)-1000*($AE269&gt;0))</f>
        <v>0</v>
      </c>
      <c r="AK269" s="52">
        <f>MIN($AA269*12,$AE269-SUM($AG269:AJ269)-1000*($AE269&gt;0))</f>
        <v>0</v>
      </c>
      <c r="AL269" s="52">
        <f>MIN($AA269*12,$AE269-SUM($AG269:AK269)-1000*($AE269&gt;0))</f>
        <v>0</v>
      </c>
      <c r="AM269" s="52">
        <f>MIN($AA269*12,$AE269-SUM($AG269:AL269)-1000*($AE269&gt;0))</f>
        <v>0</v>
      </c>
      <c r="AN269" s="52">
        <f>MIN($AA269*12,$AE269-SUM($AG269:AM269)-1000*($AE269&gt;0))</f>
        <v>0</v>
      </c>
      <c r="AO269" s="52">
        <f>MIN($AA269*12,$AE269-SUM($AG269:AN269)-1000*($AE269&gt;0))</f>
        <v>0</v>
      </c>
    </row>
    <row r="270" spans="2:41" ht="12.75" hidden="1" customHeight="1" outlineLevel="2">
      <c r="B270" s="53" t="s">
        <v>1419</v>
      </c>
      <c r="C270" s="53" t="s">
        <v>1367</v>
      </c>
      <c r="D270" s="53" t="s">
        <v>1367</v>
      </c>
      <c r="E270" s="53" t="s">
        <v>1368</v>
      </c>
      <c r="F270" s="53" t="s">
        <v>1419</v>
      </c>
      <c r="G270" s="53" t="s">
        <v>1723</v>
      </c>
      <c r="H270" s="53" t="s">
        <v>1720</v>
      </c>
      <c r="I270" s="53"/>
      <c r="J270" s="53" t="s">
        <v>1422</v>
      </c>
      <c r="K270" s="52">
        <v>4096595.4355000001</v>
      </c>
      <c r="L270" s="52">
        <v>1365533</v>
      </c>
      <c r="M270" s="52">
        <v>0</v>
      </c>
      <c r="N270" s="52">
        <v>4096595.4355000001</v>
      </c>
      <c r="O270" s="52">
        <v>1365533</v>
      </c>
      <c r="P270" s="52">
        <v>0</v>
      </c>
      <c r="Q270" s="52">
        <v>0</v>
      </c>
      <c r="R270" s="52">
        <v>0</v>
      </c>
      <c r="S270" s="52">
        <v>0</v>
      </c>
      <c r="T270" s="52">
        <v>0</v>
      </c>
      <c r="U270" s="52">
        <v>0</v>
      </c>
      <c r="V270" s="52">
        <v>0</v>
      </c>
      <c r="W270" s="52">
        <v>0</v>
      </c>
      <c r="X270" s="52">
        <v>0</v>
      </c>
      <c r="Y270" s="52">
        <v>0</v>
      </c>
      <c r="Z270" s="49">
        <v>0</v>
      </c>
      <c r="AA270" s="50">
        <v>0</v>
      </c>
      <c r="AB270" s="51">
        <v>0</v>
      </c>
      <c r="AC270" s="52">
        <v>2731062.4355000001</v>
      </c>
      <c r="AD270" s="52"/>
      <c r="AE270" s="52"/>
      <c r="AG270" s="52">
        <f t="shared" si="5"/>
        <v>0</v>
      </c>
      <c r="AH270" s="52">
        <f>MIN($AA270*12,$AE270-SUM($AG270:AG270)-1000*($AE270&gt;0))</f>
        <v>0</v>
      </c>
      <c r="AI270" s="52">
        <f>MIN($AA270*12,$AE270-SUM($AG270:AH270)-1000*($AE270&gt;0))</f>
        <v>0</v>
      </c>
      <c r="AJ270" s="52">
        <f>MIN($AA270*12,$AE270-SUM($AG270:AI270)-1000*($AE270&gt;0))</f>
        <v>0</v>
      </c>
      <c r="AK270" s="52">
        <f>MIN($AA270*12,$AE270-SUM($AG270:AJ270)-1000*($AE270&gt;0))</f>
        <v>0</v>
      </c>
      <c r="AL270" s="52">
        <f>MIN($AA270*12,$AE270-SUM($AG270:AK270)-1000*($AE270&gt;0))</f>
        <v>0</v>
      </c>
      <c r="AM270" s="52">
        <f>MIN($AA270*12,$AE270-SUM($AG270:AL270)-1000*($AE270&gt;0))</f>
        <v>0</v>
      </c>
      <c r="AN270" s="52">
        <f>MIN($AA270*12,$AE270-SUM($AG270:AM270)-1000*($AE270&gt;0))</f>
        <v>0</v>
      </c>
      <c r="AO270" s="52">
        <f>MIN($AA270*12,$AE270-SUM($AG270:AN270)-1000*($AE270&gt;0))</f>
        <v>0</v>
      </c>
    </row>
    <row r="271" spans="2:41" ht="12.75" hidden="1" customHeight="1" outlineLevel="2">
      <c r="B271" s="53" t="s">
        <v>1419</v>
      </c>
      <c r="C271" s="53" t="s">
        <v>1367</v>
      </c>
      <c r="D271" s="53" t="s">
        <v>1367</v>
      </c>
      <c r="E271" s="53" t="s">
        <v>1368</v>
      </c>
      <c r="F271" s="53" t="s">
        <v>1419</v>
      </c>
      <c r="G271" s="53" t="s">
        <v>1724</v>
      </c>
      <c r="H271" s="53" t="s">
        <v>1725</v>
      </c>
      <c r="I271" s="53"/>
      <c r="J271" s="53" t="s">
        <v>1422</v>
      </c>
      <c r="K271" s="52">
        <v>5486000</v>
      </c>
      <c r="L271" s="52">
        <v>457166</v>
      </c>
      <c r="M271" s="52">
        <v>0</v>
      </c>
      <c r="N271" s="52">
        <v>5486000</v>
      </c>
      <c r="O271" s="52">
        <v>457166</v>
      </c>
      <c r="P271" s="52">
        <v>0</v>
      </c>
      <c r="Q271" s="52">
        <v>0</v>
      </c>
      <c r="R271" s="52">
        <v>0</v>
      </c>
      <c r="S271" s="52">
        <v>0</v>
      </c>
      <c r="T271" s="52">
        <v>0</v>
      </c>
      <c r="U271" s="52">
        <v>0</v>
      </c>
      <c r="V271" s="52">
        <v>0</v>
      </c>
      <c r="W271" s="52">
        <v>0</v>
      </c>
      <c r="X271" s="52">
        <v>0</v>
      </c>
      <c r="Y271" s="52">
        <v>0</v>
      </c>
      <c r="Z271" s="49">
        <v>0</v>
      </c>
      <c r="AA271" s="50">
        <v>0</v>
      </c>
      <c r="AB271" s="51">
        <v>0</v>
      </c>
      <c r="AC271" s="52">
        <v>5028834</v>
      </c>
      <c r="AD271" s="52"/>
      <c r="AE271" s="52"/>
      <c r="AG271" s="52">
        <f t="shared" si="5"/>
        <v>0</v>
      </c>
      <c r="AH271" s="52">
        <f>MIN($AA271*12,$AE271-SUM($AG271:AG271)-1000*($AE271&gt;0))</f>
        <v>0</v>
      </c>
      <c r="AI271" s="52">
        <f>MIN($AA271*12,$AE271-SUM($AG271:AH271)-1000*($AE271&gt;0))</f>
        <v>0</v>
      </c>
      <c r="AJ271" s="52">
        <f>MIN($AA271*12,$AE271-SUM($AG271:AI271)-1000*($AE271&gt;0))</f>
        <v>0</v>
      </c>
      <c r="AK271" s="52">
        <f>MIN($AA271*12,$AE271-SUM($AG271:AJ271)-1000*($AE271&gt;0))</f>
        <v>0</v>
      </c>
      <c r="AL271" s="52">
        <f>MIN($AA271*12,$AE271-SUM($AG271:AK271)-1000*($AE271&gt;0))</f>
        <v>0</v>
      </c>
      <c r="AM271" s="52">
        <f>MIN($AA271*12,$AE271-SUM($AG271:AL271)-1000*($AE271&gt;0))</f>
        <v>0</v>
      </c>
      <c r="AN271" s="52">
        <f>MIN($AA271*12,$AE271-SUM($AG271:AM271)-1000*($AE271&gt;0))</f>
        <v>0</v>
      </c>
      <c r="AO271" s="52">
        <f>MIN($AA271*12,$AE271-SUM($AG271:AN271)-1000*($AE271&gt;0))</f>
        <v>0</v>
      </c>
    </row>
    <row r="272" spans="2:41" ht="12.75" hidden="1" customHeight="1" outlineLevel="2">
      <c r="B272" s="53" t="s">
        <v>1419</v>
      </c>
      <c r="C272" s="53" t="s">
        <v>1367</v>
      </c>
      <c r="D272" s="53" t="s">
        <v>1367</v>
      </c>
      <c r="E272" s="53" t="s">
        <v>1368</v>
      </c>
      <c r="F272" s="53" t="s">
        <v>1419</v>
      </c>
      <c r="G272" s="53" t="s">
        <v>1726</v>
      </c>
      <c r="H272" s="53" t="s">
        <v>1727</v>
      </c>
      <c r="I272" s="53"/>
      <c r="J272" s="53" t="s">
        <v>1422</v>
      </c>
      <c r="K272" s="52">
        <v>3536628.1405000002</v>
      </c>
      <c r="L272" s="52">
        <v>1178877</v>
      </c>
      <c r="M272" s="52">
        <v>0</v>
      </c>
      <c r="N272" s="52">
        <v>3536628.1405000002</v>
      </c>
      <c r="O272" s="52">
        <v>1178877</v>
      </c>
      <c r="P272" s="52">
        <v>0</v>
      </c>
      <c r="Q272" s="52">
        <v>0</v>
      </c>
      <c r="R272" s="52">
        <v>0</v>
      </c>
      <c r="S272" s="52">
        <v>0</v>
      </c>
      <c r="T272" s="52">
        <v>0</v>
      </c>
      <c r="U272" s="52">
        <v>0</v>
      </c>
      <c r="V272" s="52">
        <v>0</v>
      </c>
      <c r="W272" s="52">
        <v>0</v>
      </c>
      <c r="X272" s="52">
        <v>0</v>
      </c>
      <c r="Y272" s="52">
        <v>0</v>
      </c>
      <c r="Z272" s="49">
        <v>0</v>
      </c>
      <c r="AA272" s="50">
        <v>0</v>
      </c>
      <c r="AB272" s="51">
        <v>0</v>
      </c>
      <c r="AC272" s="52">
        <v>2357751.1405000002</v>
      </c>
      <c r="AD272" s="52"/>
      <c r="AE272" s="52"/>
      <c r="AG272" s="52">
        <f t="shared" si="5"/>
        <v>0</v>
      </c>
      <c r="AH272" s="52">
        <f>MIN($AA272*12,$AE272-SUM($AG272:AG272)-1000*($AE272&gt;0))</f>
        <v>0</v>
      </c>
      <c r="AI272" s="52">
        <f>MIN($AA272*12,$AE272-SUM($AG272:AH272)-1000*($AE272&gt;0))</f>
        <v>0</v>
      </c>
      <c r="AJ272" s="52">
        <f>MIN($AA272*12,$AE272-SUM($AG272:AI272)-1000*($AE272&gt;0))</f>
        <v>0</v>
      </c>
      <c r="AK272" s="52">
        <f>MIN($AA272*12,$AE272-SUM($AG272:AJ272)-1000*($AE272&gt;0))</f>
        <v>0</v>
      </c>
      <c r="AL272" s="52">
        <f>MIN($AA272*12,$AE272-SUM($AG272:AK272)-1000*($AE272&gt;0))</f>
        <v>0</v>
      </c>
      <c r="AM272" s="52">
        <f>MIN($AA272*12,$AE272-SUM($AG272:AL272)-1000*($AE272&gt;0))</f>
        <v>0</v>
      </c>
      <c r="AN272" s="52">
        <f>MIN($AA272*12,$AE272-SUM($AG272:AM272)-1000*($AE272&gt;0))</f>
        <v>0</v>
      </c>
      <c r="AO272" s="52">
        <f>MIN($AA272*12,$AE272-SUM($AG272:AN272)-1000*($AE272&gt;0))</f>
        <v>0</v>
      </c>
    </row>
    <row r="273" spans="2:41" ht="12.75" hidden="1" customHeight="1" outlineLevel="2">
      <c r="B273" s="53" t="s">
        <v>1419</v>
      </c>
      <c r="C273" s="53" t="s">
        <v>1367</v>
      </c>
      <c r="D273" s="53" t="s">
        <v>1367</v>
      </c>
      <c r="E273" s="53" t="s">
        <v>1368</v>
      </c>
      <c r="F273" s="53" t="s">
        <v>1419</v>
      </c>
      <c r="G273" s="53" t="s">
        <v>1728</v>
      </c>
      <c r="H273" s="53" t="s">
        <v>1727</v>
      </c>
      <c r="I273" s="53"/>
      <c r="J273" s="53" t="s">
        <v>1422</v>
      </c>
      <c r="K273" s="52">
        <v>3536628.1405000002</v>
      </c>
      <c r="L273" s="52">
        <v>1178877</v>
      </c>
      <c r="M273" s="52">
        <v>0</v>
      </c>
      <c r="N273" s="52">
        <v>3536628.1405000002</v>
      </c>
      <c r="O273" s="52">
        <v>1178877</v>
      </c>
      <c r="P273" s="52">
        <v>0</v>
      </c>
      <c r="Q273" s="52">
        <v>0</v>
      </c>
      <c r="R273" s="52">
        <v>0</v>
      </c>
      <c r="S273" s="52">
        <v>0</v>
      </c>
      <c r="T273" s="52">
        <v>0</v>
      </c>
      <c r="U273" s="52">
        <v>0</v>
      </c>
      <c r="V273" s="52">
        <v>0</v>
      </c>
      <c r="W273" s="52">
        <v>0</v>
      </c>
      <c r="X273" s="52">
        <v>0</v>
      </c>
      <c r="Y273" s="52">
        <v>0</v>
      </c>
      <c r="Z273" s="49">
        <v>0</v>
      </c>
      <c r="AA273" s="50">
        <v>0</v>
      </c>
      <c r="AB273" s="51">
        <v>0</v>
      </c>
      <c r="AC273" s="52">
        <v>2357751.1405000002</v>
      </c>
      <c r="AD273" s="52"/>
      <c r="AE273" s="52"/>
      <c r="AG273" s="52">
        <f t="shared" si="5"/>
        <v>0</v>
      </c>
      <c r="AH273" s="52">
        <f>MIN($AA273*12,$AE273-SUM($AG273:AG273)-1000*($AE273&gt;0))</f>
        <v>0</v>
      </c>
      <c r="AI273" s="52">
        <f>MIN($AA273*12,$AE273-SUM($AG273:AH273)-1000*($AE273&gt;0))</f>
        <v>0</v>
      </c>
      <c r="AJ273" s="52">
        <f>MIN($AA273*12,$AE273-SUM($AG273:AI273)-1000*($AE273&gt;0))</f>
        <v>0</v>
      </c>
      <c r="AK273" s="52">
        <f>MIN($AA273*12,$AE273-SUM($AG273:AJ273)-1000*($AE273&gt;0))</f>
        <v>0</v>
      </c>
      <c r="AL273" s="52">
        <f>MIN($AA273*12,$AE273-SUM($AG273:AK273)-1000*($AE273&gt;0))</f>
        <v>0</v>
      </c>
      <c r="AM273" s="52">
        <f>MIN($AA273*12,$AE273-SUM($AG273:AL273)-1000*($AE273&gt;0))</f>
        <v>0</v>
      </c>
      <c r="AN273" s="52">
        <f>MIN($AA273*12,$AE273-SUM($AG273:AM273)-1000*($AE273&gt;0))</f>
        <v>0</v>
      </c>
      <c r="AO273" s="52">
        <f>MIN($AA273*12,$AE273-SUM($AG273:AN273)-1000*($AE273&gt;0))</f>
        <v>0</v>
      </c>
    </row>
    <row r="274" spans="2:41" ht="12.75" hidden="1" customHeight="1" outlineLevel="2">
      <c r="B274" s="53" t="s">
        <v>1419</v>
      </c>
      <c r="C274" s="53" t="s">
        <v>1367</v>
      </c>
      <c r="D274" s="53" t="s">
        <v>1367</v>
      </c>
      <c r="E274" s="53" t="s">
        <v>1368</v>
      </c>
      <c r="F274" s="53" t="s">
        <v>1419</v>
      </c>
      <c r="G274" s="53" t="s">
        <v>1729</v>
      </c>
      <c r="H274" s="53" t="s">
        <v>1730</v>
      </c>
      <c r="I274" s="53"/>
      <c r="J274" s="53" t="s">
        <v>1422</v>
      </c>
      <c r="K274" s="52">
        <v>3665832.1784000001</v>
      </c>
      <c r="L274" s="52">
        <v>1221945</v>
      </c>
      <c r="M274" s="52">
        <v>0</v>
      </c>
      <c r="N274" s="52">
        <v>3665832.1784000001</v>
      </c>
      <c r="O274" s="52">
        <v>1221945</v>
      </c>
      <c r="P274" s="52">
        <v>0</v>
      </c>
      <c r="Q274" s="52">
        <v>0</v>
      </c>
      <c r="R274" s="52">
        <v>0</v>
      </c>
      <c r="S274" s="52">
        <v>0</v>
      </c>
      <c r="T274" s="52">
        <v>0</v>
      </c>
      <c r="U274" s="52">
        <v>0</v>
      </c>
      <c r="V274" s="52">
        <v>0</v>
      </c>
      <c r="W274" s="52">
        <v>0</v>
      </c>
      <c r="X274" s="52">
        <v>0</v>
      </c>
      <c r="Y274" s="52">
        <v>0</v>
      </c>
      <c r="Z274" s="49">
        <v>0</v>
      </c>
      <c r="AA274" s="50">
        <v>0</v>
      </c>
      <c r="AB274" s="51">
        <v>0</v>
      </c>
      <c r="AC274" s="52">
        <v>2443887.1784000001</v>
      </c>
      <c r="AD274" s="52"/>
      <c r="AE274" s="52"/>
      <c r="AG274" s="52">
        <f t="shared" si="5"/>
        <v>0</v>
      </c>
      <c r="AH274" s="52">
        <f>MIN($AA274*12,$AE274-SUM($AG274:AG274)-1000*($AE274&gt;0))</f>
        <v>0</v>
      </c>
      <c r="AI274" s="52">
        <f>MIN($AA274*12,$AE274-SUM($AG274:AH274)-1000*($AE274&gt;0))</f>
        <v>0</v>
      </c>
      <c r="AJ274" s="52">
        <f>MIN($AA274*12,$AE274-SUM($AG274:AI274)-1000*($AE274&gt;0))</f>
        <v>0</v>
      </c>
      <c r="AK274" s="52">
        <f>MIN($AA274*12,$AE274-SUM($AG274:AJ274)-1000*($AE274&gt;0))</f>
        <v>0</v>
      </c>
      <c r="AL274" s="52">
        <f>MIN($AA274*12,$AE274-SUM($AG274:AK274)-1000*($AE274&gt;0))</f>
        <v>0</v>
      </c>
      <c r="AM274" s="52">
        <f>MIN($AA274*12,$AE274-SUM($AG274:AL274)-1000*($AE274&gt;0))</f>
        <v>0</v>
      </c>
      <c r="AN274" s="52">
        <f>MIN($AA274*12,$AE274-SUM($AG274:AM274)-1000*($AE274&gt;0))</f>
        <v>0</v>
      </c>
      <c r="AO274" s="52">
        <f>MIN($AA274*12,$AE274-SUM($AG274:AN274)-1000*($AE274&gt;0))</f>
        <v>0</v>
      </c>
    </row>
    <row r="275" spans="2:41" ht="12.75" hidden="1" customHeight="1" outlineLevel="2">
      <c r="B275" s="53" t="s">
        <v>1419</v>
      </c>
      <c r="C275" s="53" t="s">
        <v>1367</v>
      </c>
      <c r="D275" s="53" t="s">
        <v>1367</v>
      </c>
      <c r="E275" s="53" t="s">
        <v>1368</v>
      </c>
      <c r="F275" s="53" t="s">
        <v>1419</v>
      </c>
      <c r="G275" s="53" t="s">
        <v>1731</v>
      </c>
      <c r="H275" s="53" t="s">
        <v>1730</v>
      </c>
      <c r="I275" s="53"/>
      <c r="J275" s="53" t="s">
        <v>1422</v>
      </c>
      <c r="K275" s="52">
        <v>3665832.1784000001</v>
      </c>
      <c r="L275" s="52">
        <v>1221945</v>
      </c>
      <c r="M275" s="52">
        <v>0</v>
      </c>
      <c r="N275" s="52">
        <v>3665832.1784000001</v>
      </c>
      <c r="O275" s="52">
        <v>1221945</v>
      </c>
      <c r="P275" s="52">
        <v>0</v>
      </c>
      <c r="Q275" s="52">
        <v>0</v>
      </c>
      <c r="R275" s="52">
        <v>0</v>
      </c>
      <c r="S275" s="52">
        <v>0</v>
      </c>
      <c r="T275" s="52">
        <v>0</v>
      </c>
      <c r="U275" s="52">
        <v>0</v>
      </c>
      <c r="V275" s="52">
        <v>0</v>
      </c>
      <c r="W275" s="52">
        <v>0</v>
      </c>
      <c r="X275" s="52">
        <v>0</v>
      </c>
      <c r="Y275" s="52">
        <v>0</v>
      </c>
      <c r="Z275" s="49">
        <v>0</v>
      </c>
      <c r="AA275" s="50">
        <v>0</v>
      </c>
      <c r="AB275" s="51">
        <v>0</v>
      </c>
      <c r="AC275" s="52">
        <v>2443887.1784000001</v>
      </c>
      <c r="AD275" s="52"/>
      <c r="AE275" s="52"/>
      <c r="AG275" s="52">
        <f t="shared" si="5"/>
        <v>0</v>
      </c>
      <c r="AH275" s="52">
        <f>MIN($AA275*12,$AE275-SUM($AG275:AG275)-1000*($AE275&gt;0))</f>
        <v>0</v>
      </c>
      <c r="AI275" s="52">
        <f>MIN($AA275*12,$AE275-SUM($AG275:AH275)-1000*($AE275&gt;0))</f>
        <v>0</v>
      </c>
      <c r="AJ275" s="52">
        <f>MIN($AA275*12,$AE275-SUM($AG275:AI275)-1000*($AE275&gt;0))</f>
        <v>0</v>
      </c>
      <c r="AK275" s="52">
        <f>MIN($AA275*12,$AE275-SUM($AG275:AJ275)-1000*($AE275&gt;0))</f>
        <v>0</v>
      </c>
      <c r="AL275" s="52">
        <f>MIN($AA275*12,$AE275-SUM($AG275:AK275)-1000*($AE275&gt;0))</f>
        <v>0</v>
      </c>
      <c r="AM275" s="52">
        <f>MIN($AA275*12,$AE275-SUM($AG275:AL275)-1000*($AE275&gt;0))</f>
        <v>0</v>
      </c>
      <c r="AN275" s="52">
        <f>MIN($AA275*12,$AE275-SUM($AG275:AM275)-1000*($AE275&gt;0))</f>
        <v>0</v>
      </c>
      <c r="AO275" s="52">
        <f>MIN($AA275*12,$AE275-SUM($AG275:AN275)-1000*($AE275&gt;0))</f>
        <v>0</v>
      </c>
    </row>
    <row r="276" spans="2:41" ht="12.75" hidden="1" customHeight="1" outlineLevel="2">
      <c r="B276" s="53" t="s">
        <v>1419</v>
      </c>
      <c r="C276" s="53" t="s">
        <v>1367</v>
      </c>
      <c r="D276" s="53" t="s">
        <v>1367</v>
      </c>
      <c r="E276" s="53" t="s">
        <v>1368</v>
      </c>
      <c r="F276" s="53" t="s">
        <v>1419</v>
      </c>
      <c r="G276" s="53" t="s">
        <v>1732</v>
      </c>
      <c r="H276" s="53" t="s">
        <v>1730</v>
      </c>
      <c r="I276" s="53"/>
      <c r="J276" s="53" t="s">
        <v>1422</v>
      </c>
      <c r="K276" s="52">
        <v>3665832.1784000001</v>
      </c>
      <c r="L276" s="52">
        <v>1221945</v>
      </c>
      <c r="M276" s="52">
        <v>0</v>
      </c>
      <c r="N276" s="52">
        <v>3665832.1784000001</v>
      </c>
      <c r="O276" s="52">
        <v>1221945</v>
      </c>
      <c r="P276" s="52">
        <v>0</v>
      </c>
      <c r="Q276" s="52">
        <v>0</v>
      </c>
      <c r="R276" s="52">
        <v>0</v>
      </c>
      <c r="S276" s="52">
        <v>0</v>
      </c>
      <c r="T276" s="52">
        <v>0</v>
      </c>
      <c r="U276" s="52">
        <v>0</v>
      </c>
      <c r="V276" s="52">
        <v>0</v>
      </c>
      <c r="W276" s="52">
        <v>0</v>
      </c>
      <c r="X276" s="52">
        <v>0</v>
      </c>
      <c r="Y276" s="52">
        <v>0</v>
      </c>
      <c r="Z276" s="49">
        <v>0</v>
      </c>
      <c r="AA276" s="50">
        <v>0</v>
      </c>
      <c r="AB276" s="51">
        <v>0</v>
      </c>
      <c r="AC276" s="52">
        <v>2443887.1784000001</v>
      </c>
      <c r="AD276" s="52"/>
      <c r="AE276" s="52"/>
      <c r="AG276" s="52">
        <f t="shared" si="5"/>
        <v>0</v>
      </c>
      <c r="AH276" s="52">
        <f>MIN($AA276*12,$AE276-SUM($AG276:AG276)-1000*($AE276&gt;0))</f>
        <v>0</v>
      </c>
      <c r="AI276" s="52">
        <f>MIN($AA276*12,$AE276-SUM($AG276:AH276)-1000*($AE276&gt;0))</f>
        <v>0</v>
      </c>
      <c r="AJ276" s="52">
        <f>MIN($AA276*12,$AE276-SUM($AG276:AI276)-1000*($AE276&gt;0))</f>
        <v>0</v>
      </c>
      <c r="AK276" s="52">
        <f>MIN($AA276*12,$AE276-SUM($AG276:AJ276)-1000*($AE276&gt;0))</f>
        <v>0</v>
      </c>
      <c r="AL276" s="52">
        <f>MIN($AA276*12,$AE276-SUM($AG276:AK276)-1000*($AE276&gt;0))</f>
        <v>0</v>
      </c>
      <c r="AM276" s="52">
        <f>MIN($AA276*12,$AE276-SUM($AG276:AL276)-1000*($AE276&gt;0))</f>
        <v>0</v>
      </c>
      <c r="AN276" s="52">
        <f>MIN($AA276*12,$AE276-SUM($AG276:AM276)-1000*($AE276&gt;0))</f>
        <v>0</v>
      </c>
      <c r="AO276" s="52">
        <f>MIN($AA276*12,$AE276-SUM($AG276:AN276)-1000*($AE276&gt;0))</f>
        <v>0</v>
      </c>
    </row>
    <row r="277" spans="2:41" ht="12.75" hidden="1" customHeight="1" outlineLevel="2">
      <c r="B277" s="53" t="s">
        <v>1419</v>
      </c>
      <c r="C277" s="53" t="s">
        <v>1367</v>
      </c>
      <c r="D277" s="53" t="s">
        <v>1367</v>
      </c>
      <c r="E277" s="53" t="s">
        <v>1368</v>
      </c>
      <c r="F277" s="53" t="s">
        <v>1419</v>
      </c>
      <c r="G277" s="53" t="s">
        <v>1733</v>
      </c>
      <c r="H277" s="53" t="s">
        <v>1730</v>
      </c>
      <c r="I277" s="53"/>
      <c r="J277" s="53" t="s">
        <v>1422</v>
      </c>
      <c r="K277" s="52">
        <v>3665832.1784000001</v>
      </c>
      <c r="L277" s="52">
        <v>1221945</v>
      </c>
      <c r="M277" s="52">
        <v>0</v>
      </c>
      <c r="N277" s="52">
        <v>3665832.1784000001</v>
      </c>
      <c r="O277" s="52">
        <v>1221945</v>
      </c>
      <c r="P277" s="52">
        <v>0</v>
      </c>
      <c r="Q277" s="52">
        <v>0</v>
      </c>
      <c r="R277" s="52">
        <v>0</v>
      </c>
      <c r="S277" s="52">
        <v>0</v>
      </c>
      <c r="T277" s="52">
        <v>0</v>
      </c>
      <c r="U277" s="52">
        <v>0</v>
      </c>
      <c r="V277" s="52">
        <v>0</v>
      </c>
      <c r="W277" s="52">
        <v>0</v>
      </c>
      <c r="X277" s="52">
        <v>0</v>
      </c>
      <c r="Y277" s="52">
        <v>0</v>
      </c>
      <c r="Z277" s="49">
        <v>0</v>
      </c>
      <c r="AA277" s="50">
        <v>0</v>
      </c>
      <c r="AB277" s="51">
        <v>0</v>
      </c>
      <c r="AC277" s="52">
        <v>2443887.1784000001</v>
      </c>
      <c r="AD277" s="52"/>
      <c r="AE277" s="52"/>
      <c r="AG277" s="52">
        <f t="shared" si="5"/>
        <v>0</v>
      </c>
      <c r="AH277" s="52">
        <f>MIN($AA277*12,$AE277-SUM($AG277:AG277)-1000*($AE277&gt;0))</f>
        <v>0</v>
      </c>
      <c r="AI277" s="52">
        <f>MIN($AA277*12,$AE277-SUM($AG277:AH277)-1000*($AE277&gt;0))</f>
        <v>0</v>
      </c>
      <c r="AJ277" s="52">
        <f>MIN($AA277*12,$AE277-SUM($AG277:AI277)-1000*($AE277&gt;0))</f>
        <v>0</v>
      </c>
      <c r="AK277" s="52">
        <f>MIN($AA277*12,$AE277-SUM($AG277:AJ277)-1000*($AE277&gt;0))</f>
        <v>0</v>
      </c>
      <c r="AL277" s="52">
        <f>MIN($AA277*12,$AE277-SUM($AG277:AK277)-1000*($AE277&gt;0))</f>
        <v>0</v>
      </c>
      <c r="AM277" s="52">
        <f>MIN($AA277*12,$AE277-SUM($AG277:AL277)-1000*($AE277&gt;0))</f>
        <v>0</v>
      </c>
      <c r="AN277" s="52">
        <f>MIN($AA277*12,$AE277-SUM($AG277:AM277)-1000*($AE277&gt;0))</f>
        <v>0</v>
      </c>
      <c r="AO277" s="52">
        <f>MIN($AA277*12,$AE277-SUM($AG277:AN277)-1000*($AE277&gt;0))</f>
        <v>0</v>
      </c>
    </row>
    <row r="278" spans="2:41" ht="12.75" hidden="1" customHeight="1" outlineLevel="2">
      <c r="B278" s="53" t="s">
        <v>1419</v>
      </c>
      <c r="C278" s="53" t="s">
        <v>1367</v>
      </c>
      <c r="D278" s="53" t="s">
        <v>1367</v>
      </c>
      <c r="E278" s="53" t="s">
        <v>1368</v>
      </c>
      <c r="F278" s="53" t="s">
        <v>1419</v>
      </c>
      <c r="G278" s="53" t="s">
        <v>1734</v>
      </c>
      <c r="H278" s="53" t="s">
        <v>1735</v>
      </c>
      <c r="I278" s="53"/>
      <c r="J278" s="53" t="s">
        <v>1422</v>
      </c>
      <c r="K278" s="52">
        <v>10229009.646199999</v>
      </c>
      <c r="L278" s="52">
        <v>852417</v>
      </c>
      <c r="M278" s="52">
        <v>0</v>
      </c>
      <c r="N278" s="52">
        <v>10229009.646199999</v>
      </c>
      <c r="O278" s="52">
        <v>852417</v>
      </c>
      <c r="P278" s="52">
        <v>0</v>
      </c>
      <c r="Q278" s="52">
        <v>0</v>
      </c>
      <c r="R278" s="52">
        <v>0</v>
      </c>
      <c r="S278" s="52">
        <v>0</v>
      </c>
      <c r="T278" s="52">
        <v>0</v>
      </c>
      <c r="U278" s="52">
        <v>0</v>
      </c>
      <c r="V278" s="52">
        <v>0</v>
      </c>
      <c r="W278" s="52">
        <v>0</v>
      </c>
      <c r="X278" s="52">
        <v>0</v>
      </c>
      <c r="Y278" s="52">
        <v>0</v>
      </c>
      <c r="Z278" s="49">
        <v>0</v>
      </c>
      <c r="AA278" s="50">
        <v>0</v>
      </c>
      <c r="AB278" s="51">
        <v>0</v>
      </c>
      <c r="AC278" s="52">
        <v>9376593</v>
      </c>
      <c r="AD278" s="52"/>
      <c r="AE278" s="52"/>
      <c r="AG278" s="52">
        <f t="shared" si="5"/>
        <v>0</v>
      </c>
      <c r="AH278" s="52">
        <f>MIN($AA278*12,$AE278-SUM($AG278:AG278)-1000*($AE278&gt;0))</f>
        <v>0</v>
      </c>
      <c r="AI278" s="52">
        <f>MIN($AA278*12,$AE278-SUM($AG278:AH278)-1000*($AE278&gt;0))</f>
        <v>0</v>
      </c>
      <c r="AJ278" s="52">
        <f>MIN($AA278*12,$AE278-SUM($AG278:AI278)-1000*($AE278&gt;0))</f>
        <v>0</v>
      </c>
      <c r="AK278" s="52">
        <f>MIN($AA278*12,$AE278-SUM($AG278:AJ278)-1000*($AE278&gt;0))</f>
        <v>0</v>
      </c>
      <c r="AL278" s="52">
        <f>MIN($AA278*12,$AE278-SUM($AG278:AK278)-1000*($AE278&gt;0))</f>
        <v>0</v>
      </c>
      <c r="AM278" s="52">
        <f>MIN($AA278*12,$AE278-SUM($AG278:AL278)-1000*($AE278&gt;0))</f>
        <v>0</v>
      </c>
      <c r="AN278" s="52">
        <f>MIN($AA278*12,$AE278-SUM($AG278:AM278)-1000*($AE278&gt;0))</f>
        <v>0</v>
      </c>
      <c r="AO278" s="52">
        <f>MIN($AA278*12,$AE278-SUM($AG278:AN278)-1000*($AE278&gt;0))</f>
        <v>0</v>
      </c>
    </row>
    <row r="279" spans="2:41" ht="12.75" hidden="1" customHeight="1" outlineLevel="2">
      <c r="B279" s="53" t="s">
        <v>1419</v>
      </c>
      <c r="C279" s="53" t="s">
        <v>1367</v>
      </c>
      <c r="D279" s="53" t="s">
        <v>1367</v>
      </c>
      <c r="E279" s="53" t="s">
        <v>1368</v>
      </c>
      <c r="F279" s="53" t="s">
        <v>1419</v>
      </c>
      <c r="G279" s="53" t="s">
        <v>1736</v>
      </c>
      <c r="H279" s="53" t="s">
        <v>1735</v>
      </c>
      <c r="I279" s="53"/>
      <c r="J279" s="53" t="s">
        <v>1422</v>
      </c>
      <c r="K279" s="52">
        <v>14870743.718900001</v>
      </c>
      <c r="L279" s="52">
        <v>1239227</v>
      </c>
      <c r="M279" s="52">
        <v>0</v>
      </c>
      <c r="N279" s="52">
        <v>14870743.718900001</v>
      </c>
      <c r="O279" s="52">
        <v>1239227</v>
      </c>
      <c r="P279" s="52">
        <v>0</v>
      </c>
      <c r="Q279" s="52">
        <v>0</v>
      </c>
      <c r="R279" s="52">
        <v>0</v>
      </c>
      <c r="S279" s="52">
        <v>0</v>
      </c>
      <c r="T279" s="52">
        <v>0</v>
      </c>
      <c r="U279" s="52">
        <v>0</v>
      </c>
      <c r="V279" s="52">
        <v>0</v>
      </c>
      <c r="W279" s="52">
        <v>0</v>
      </c>
      <c r="X279" s="52">
        <v>0</v>
      </c>
      <c r="Y279" s="52">
        <v>0</v>
      </c>
      <c r="Z279" s="49">
        <v>0</v>
      </c>
      <c r="AA279" s="50">
        <v>0</v>
      </c>
      <c r="AB279" s="51">
        <v>0</v>
      </c>
      <c r="AC279" s="52">
        <v>13631517</v>
      </c>
      <c r="AD279" s="52"/>
      <c r="AE279" s="52"/>
      <c r="AG279" s="52">
        <f t="shared" si="5"/>
        <v>0</v>
      </c>
      <c r="AH279" s="52">
        <f>MIN($AA279*12,$AE279-SUM($AG279:AG279)-1000*($AE279&gt;0))</f>
        <v>0</v>
      </c>
      <c r="AI279" s="52">
        <f>MIN($AA279*12,$AE279-SUM($AG279:AH279)-1000*($AE279&gt;0))</f>
        <v>0</v>
      </c>
      <c r="AJ279" s="52">
        <f>MIN($AA279*12,$AE279-SUM($AG279:AI279)-1000*($AE279&gt;0))</f>
        <v>0</v>
      </c>
      <c r="AK279" s="52">
        <f>MIN($AA279*12,$AE279-SUM($AG279:AJ279)-1000*($AE279&gt;0))</f>
        <v>0</v>
      </c>
      <c r="AL279" s="52">
        <f>MIN($AA279*12,$AE279-SUM($AG279:AK279)-1000*($AE279&gt;0))</f>
        <v>0</v>
      </c>
      <c r="AM279" s="52">
        <f>MIN($AA279*12,$AE279-SUM($AG279:AL279)-1000*($AE279&gt;0))</f>
        <v>0</v>
      </c>
      <c r="AN279" s="52">
        <f>MIN($AA279*12,$AE279-SUM($AG279:AM279)-1000*($AE279&gt;0))</f>
        <v>0</v>
      </c>
      <c r="AO279" s="52">
        <f>MIN($AA279*12,$AE279-SUM($AG279:AN279)-1000*($AE279&gt;0))</f>
        <v>0</v>
      </c>
    </row>
    <row r="280" spans="2:41" ht="12.75" hidden="1" customHeight="1" outlineLevel="2">
      <c r="B280" s="53" t="s">
        <v>1419</v>
      </c>
      <c r="C280" s="53" t="s">
        <v>1367</v>
      </c>
      <c r="D280" s="53" t="s">
        <v>1367</v>
      </c>
      <c r="E280" s="53" t="s">
        <v>1368</v>
      </c>
      <c r="F280" s="53" t="s">
        <v>1419</v>
      </c>
      <c r="G280" s="53" t="s">
        <v>1737</v>
      </c>
      <c r="H280" s="53" t="s">
        <v>1735</v>
      </c>
      <c r="I280" s="53"/>
      <c r="J280" s="53" t="s">
        <v>1422</v>
      </c>
      <c r="K280" s="52">
        <v>10229009.646199999</v>
      </c>
      <c r="L280" s="52">
        <v>3409670</v>
      </c>
      <c r="M280" s="52">
        <v>0</v>
      </c>
      <c r="N280" s="52">
        <v>10229009.646199999</v>
      </c>
      <c r="O280" s="52">
        <v>3409670</v>
      </c>
      <c r="P280" s="52">
        <v>0</v>
      </c>
      <c r="Q280" s="52">
        <v>0</v>
      </c>
      <c r="R280" s="52">
        <v>0</v>
      </c>
      <c r="S280" s="52">
        <v>0</v>
      </c>
      <c r="T280" s="52">
        <v>0</v>
      </c>
      <c r="U280" s="52">
        <v>0</v>
      </c>
      <c r="V280" s="52">
        <v>0</v>
      </c>
      <c r="W280" s="52">
        <v>0</v>
      </c>
      <c r="X280" s="52">
        <v>0</v>
      </c>
      <c r="Y280" s="52">
        <v>0</v>
      </c>
      <c r="Z280" s="49">
        <v>0</v>
      </c>
      <c r="AA280" s="50">
        <v>0</v>
      </c>
      <c r="AB280" s="51">
        <v>0</v>
      </c>
      <c r="AC280" s="52">
        <v>6819339.6462000003</v>
      </c>
      <c r="AD280" s="52"/>
      <c r="AE280" s="52"/>
      <c r="AG280" s="52">
        <f t="shared" si="5"/>
        <v>0</v>
      </c>
      <c r="AH280" s="52">
        <f>MIN($AA280*12,$AE280-SUM($AG280:AG280)-1000*($AE280&gt;0))</f>
        <v>0</v>
      </c>
      <c r="AI280" s="52">
        <f>MIN($AA280*12,$AE280-SUM($AG280:AH280)-1000*($AE280&gt;0))</f>
        <v>0</v>
      </c>
      <c r="AJ280" s="52">
        <f>MIN($AA280*12,$AE280-SUM($AG280:AI280)-1000*($AE280&gt;0))</f>
        <v>0</v>
      </c>
      <c r="AK280" s="52">
        <f>MIN($AA280*12,$AE280-SUM($AG280:AJ280)-1000*($AE280&gt;0))</f>
        <v>0</v>
      </c>
      <c r="AL280" s="52">
        <f>MIN($AA280*12,$AE280-SUM($AG280:AK280)-1000*($AE280&gt;0))</f>
        <v>0</v>
      </c>
      <c r="AM280" s="52">
        <f>MIN($AA280*12,$AE280-SUM($AG280:AL280)-1000*($AE280&gt;0))</f>
        <v>0</v>
      </c>
      <c r="AN280" s="52">
        <f>MIN($AA280*12,$AE280-SUM($AG280:AM280)-1000*($AE280&gt;0))</f>
        <v>0</v>
      </c>
      <c r="AO280" s="52">
        <f>MIN($AA280*12,$AE280-SUM($AG280:AN280)-1000*($AE280&gt;0))</f>
        <v>0</v>
      </c>
    </row>
    <row r="281" spans="2:41" ht="12.75" hidden="1" customHeight="1" outlineLevel="2">
      <c r="B281" s="53" t="s">
        <v>1419</v>
      </c>
      <c r="C281" s="53" t="s">
        <v>1367</v>
      </c>
      <c r="D281" s="53" t="s">
        <v>1367</v>
      </c>
      <c r="E281" s="53" t="s">
        <v>1368</v>
      </c>
      <c r="F281" s="53" t="s">
        <v>1419</v>
      </c>
      <c r="G281" s="53" t="s">
        <v>1738</v>
      </c>
      <c r="H281" s="53" t="s">
        <v>1739</v>
      </c>
      <c r="I281" s="53"/>
      <c r="J281" s="53" t="s">
        <v>1422</v>
      </c>
      <c r="K281" s="52">
        <v>75619600.489800006</v>
      </c>
      <c r="L281" s="52">
        <v>25206533</v>
      </c>
      <c r="M281" s="52">
        <v>0</v>
      </c>
      <c r="N281" s="52">
        <v>75619600.489800006</v>
      </c>
      <c r="O281" s="52">
        <v>25206533</v>
      </c>
      <c r="P281" s="52">
        <v>0</v>
      </c>
      <c r="Q281" s="52">
        <v>0</v>
      </c>
      <c r="R281" s="52">
        <v>0</v>
      </c>
      <c r="S281" s="52">
        <v>0</v>
      </c>
      <c r="T281" s="52">
        <v>0</v>
      </c>
      <c r="U281" s="52">
        <v>0</v>
      </c>
      <c r="V281" s="52">
        <v>0</v>
      </c>
      <c r="W281" s="52">
        <v>0</v>
      </c>
      <c r="X281" s="52">
        <v>0</v>
      </c>
      <c r="Y281" s="52">
        <v>0</v>
      </c>
      <c r="Z281" s="49">
        <v>0</v>
      </c>
      <c r="AA281" s="50">
        <v>0</v>
      </c>
      <c r="AB281" s="51">
        <v>0</v>
      </c>
      <c r="AC281" s="52">
        <v>50413067.489799999</v>
      </c>
      <c r="AD281" s="52"/>
      <c r="AE281" s="52"/>
      <c r="AG281" s="52">
        <f t="shared" si="5"/>
        <v>0</v>
      </c>
      <c r="AH281" s="52">
        <f>MIN($AA281*12,$AE281-SUM($AG281:AG281)-1000*($AE281&gt;0))</f>
        <v>0</v>
      </c>
      <c r="AI281" s="52">
        <f>MIN($AA281*12,$AE281-SUM($AG281:AH281)-1000*($AE281&gt;0))</f>
        <v>0</v>
      </c>
      <c r="AJ281" s="52">
        <f>MIN($AA281*12,$AE281-SUM($AG281:AI281)-1000*($AE281&gt;0))</f>
        <v>0</v>
      </c>
      <c r="AK281" s="52">
        <f>MIN($AA281*12,$AE281-SUM($AG281:AJ281)-1000*($AE281&gt;0))</f>
        <v>0</v>
      </c>
      <c r="AL281" s="52">
        <f>MIN($AA281*12,$AE281-SUM($AG281:AK281)-1000*($AE281&gt;0))</f>
        <v>0</v>
      </c>
      <c r="AM281" s="52">
        <f>MIN($AA281*12,$AE281-SUM($AG281:AL281)-1000*($AE281&gt;0))</f>
        <v>0</v>
      </c>
      <c r="AN281" s="52">
        <f>MIN($AA281*12,$AE281-SUM($AG281:AM281)-1000*($AE281&gt;0))</f>
        <v>0</v>
      </c>
      <c r="AO281" s="52">
        <f>MIN($AA281*12,$AE281-SUM($AG281:AN281)-1000*($AE281&gt;0))</f>
        <v>0</v>
      </c>
    </row>
    <row r="282" spans="2:41" ht="12.75" hidden="1" customHeight="1" outlineLevel="2">
      <c r="B282" s="53" t="s">
        <v>1419</v>
      </c>
      <c r="C282" s="53" t="s">
        <v>1367</v>
      </c>
      <c r="D282" s="53" t="s">
        <v>1367</v>
      </c>
      <c r="E282" s="53" t="s">
        <v>1368</v>
      </c>
      <c r="F282" s="53" t="s">
        <v>1419</v>
      </c>
      <c r="G282" s="53" t="s">
        <v>1740</v>
      </c>
      <c r="H282" s="53" t="s">
        <v>1741</v>
      </c>
      <c r="I282" s="53"/>
      <c r="J282" s="53" t="s">
        <v>1422</v>
      </c>
      <c r="K282" s="52">
        <v>12500858.634400001</v>
      </c>
      <c r="L282" s="52">
        <v>1041738</v>
      </c>
      <c r="M282" s="52">
        <v>0</v>
      </c>
      <c r="N282" s="52">
        <v>12500858.634400001</v>
      </c>
      <c r="O282" s="52">
        <v>1041738</v>
      </c>
      <c r="P282" s="52">
        <v>0</v>
      </c>
      <c r="Q282" s="52">
        <v>0</v>
      </c>
      <c r="R282" s="52">
        <v>0</v>
      </c>
      <c r="S282" s="52">
        <v>0</v>
      </c>
      <c r="T282" s="52">
        <v>0</v>
      </c>
      <c r="U282" s="52">
        <v>0</v>
      </c>
      <c r="V282" s="52">
        <v>0</v>
      </c>
      <c r="W282" s="52">
        <v>0</v>
      </c>
      <c r="X282" s="52">
        <v>0</v>
      </c>
      <c r="Y282" s="52">
        <v>0</v>
      </c>
      <c r="Z282" s="49">
        <v>0</v>
      </c>
      <c r="AA282" s="50">
        <v>0</v>
      </c>
      <c r="AB282" s="51">
        <v>0</v>
      </c>
      <c r="AC282" s="52">
        <v>11459121</v>
      </c>
      <c r="AD282" s="52"/>
      <c r="AE282" s="52"/>
      <c r="AG282" s="52">
        <f t="shared" si="5"/>
        <v>0</v>
      </c>
      <c r="AH282" s="52">
        <f>MIN($AA282*12,$AE282-SUM($AG282:AG282)-1000*($AE282&gt;0))</f>
        <v>0</v>
      </c>
      <c r="AI282" s="52">
        <f>MIN($AA282*12,$AE282-SUM($AG282:AH282)-1000*($AE282&gt;0))</f>
        <v>0</v>
      </c>
      <c r="AJ282" s="52">
        <f>MIN($AA282*12,$AE282-SUM($AG282:AI282)-1000*($AE282&gt;0))</f>
        <v>0</v>
      </c>
      <c r="AK282" s="52">
        <f>MIN($AA282*12,$AE282-SUM($AG282:AJ282)-1000*($AE282&gt;0))</f>
        <v>0</v>
      </c>
      <c r="AL282" s="52">
        <f>MIN($AA282*12,$AE282-SUM($AG282:AK282)-1000*($AE282&gt;0))</f>
        <v>0</v>
      </c>
      <c r="AM282" s="52">
        <f>MIN($AA282*12,$AE282-SUM($AG282:AL282)-1000*($AE282&gt;0))</f>
        <v>0</v>
      </c>
      <c r="AN282" s="52">
        <f>MIN($AA282*12,$AE282-SUM($AG282:AM282)-1000*($AE282&gt;0))</f>
        <v>0</v>
      </c>
      <c r="AO282" s="52">
        <f>MIN($AA282*12,$AE282-SUM($AG282:AN282)-1000*($AE282&gt;0))</f>
        <v>0</v>
      </c>
    </row>
    <row r="283" spans="2:41" ht="12.75" hidden="1" customHeight="1" outlineLevel="2">
      <c r="B283" s="53" t="s">
        <v>1419</v>
      </c>
      <c r="C283" s="53" t="s">
        <v>1367</v>
      </c>
      <c r="D283" s="53" t="s">
        <v>1367</v>
      </c>
      <c r="E283" s="53" t="s">
        <v>1368</v>
      </c>
      <c r="F283" s="53" t="s">
        <v>1419</v>
      </c>
      <c r="G283" s="53" t="s">
        <v>1742</v>
      </c>
      <c r="H283" s="53" t="s">
        <v>1741</v>
      </c>
      <c r="I283" s="53"/>
      <c r="J283" s="53" t="s">
        <v>1422</v>
      </c>
      <c r="K283" s="52">
        <v>12500858.634400001</v>
      </c>
      <c r="L283" s="52">
        <v>1041738</v>
      </c>
      <c r="M283" s="52">
        <v>0</v>
      </c>
      <c r="N283" s="52">
        <v>12500858.634400001</v>
      </c>
      <c r="O283" s="52">
        <v>1041738</v>
      </c>
      <c r="P283" s="52">
        <v>0</v>
      </c>
      <c r="Q283" s="52">
        <v>0</v>
      </c>
      <c r="R283" s="52">
        <v>0</v>
      </c>
      <c r="S283" s="52">
        <v>0</v>
      </c>
      <c r="T283" s="52">
        <v>0</v>
      </c>
      <c r="U283" s="52">
        <v>0</v>
      </c>
      <c r="V283" s="52">
        <v>0</v>
      </c>
      <c r="W283" s="52">
        <v>0</v>
      </c>
      <c r="X283" s="52">
        <v>0</v>
      </c>
      <c r="Y283" s="52">
        <v>0</v>
      </c>
      <c r="Z283" s="49">
        <v>0</v>
      </c>
      <c r="AA283" s="50">
        <v>0</v>
      </c>
      <c r="AB283" s="51">
        <v>0</v>
      </c>
      <c r="AC283" s="52">
        <v>11459121</v>
      </c>
      <c r="AD283" s="52"/>
      <c r="AE283" s="52"/>
      <c r="AG283" s="52">
        <f t="shared" si="5"/>
        <v>0</v>
      </c>
      <c r="AH283" s="52">
        <f>MIN($AA283*12,$AE283-SUM($AG283:AG283)-1000*($AE283&gt;0))</f>
        <v>0</v>
      </c>
      <c r="AI283" s="52">
        <f>MIN($AA283*12,$AE283-SUM($AG283:AH283)-1000*($AE283&gt;0))</f>
        <v>0</v>
      </c>
      <c r="AJ283" s="52">
        <f>MIN($AA283*12,$AE283-SUM($AG283:AI283)-1000*($AE283&gt;0))</f>
        <v>0</v>
      </c>
      <c r="AK283" s="52">
        <f>MIN($AA283*12,$AE283-SUM($AG283:AJ283)-1000*($AE283&gt;0))</f>
        <v>0</v>
      </c>
      <c r="AL283" s="52">
        <f>MIN($AA283*12,$AE283-SUM($AG283:AK283)-1000*($AE283&gt;0))</f>
        <v>0</v>
      </c>
      <c r="AM283" s="52">
        <f>MIN($AA283*12,$AE283-SUM($AG283:AL283)-1000*($AE283&gt;0))</f>
        <v>0</v>
      </c>
      <c r="AN283" s="52">
        <f>MIN($AA283*12,$AE283-SUM($AG283:AM283)-1000*($AE283&gt;0))</f>
        <v>0</v>
      </c>
      <c r="AO283" s="52">
        <f>MIN($AA283*12,$AE283-SUM($AG283:AN283)-1000*($AE283&gt;0))</f>
        <v>0</v>
      </c>
    </row>
    <row r="284" spans="2:41" ht="12.75" hidden="1" customHeight="1" outlineLevel="2">
      <c r="B284" s="53" t="s">
        <v>1419</v>
      </c>
      <c r="C284" s="53" t="s">
        <v>1367</v>
      </c>
      <c r="D284" s="53" t="s">
        <v>1367</v>
      </c>
      <c r="E284" s="53" t="s">
        <v>1368</v>
      </c>
      <c r="F284" s="53" t="s">
        <v>1419</v>
      </c>
      <c r="G284" s="53" t="s">
        <v>1743</v>
      </c>
      <c r="H284" s="53" t="s">
        <v>1741</v>
      </c>
      <c r="I284" s="53"/>
      <c r="J284" s="53" t="s">
        <v>1422</v>
      </c>
      <c r="K284" s="52">
        <v>12500858.634400001</v>
      </c>
      <c r="L284" s="52">
        <v>1041738</v>
      </c>
      <c r="M284" s="52">
        <v>0</v>
      </c>
      <c r="N284" s="52">
        <v>12500858.634400001</v>
      </c>
      <c r="O284" s="52">
        <v>1041738</v>
      </c>
      <c r="P284" s="52">
        <v>0</v>
      </c>
      <c r="Q284" s="52">
        <v>0</v>
      </c>
      <c r="R284" s="52">
        <v>0</v>
      </c>
      <c r="S284" s="52">
        <v>0</v>
      </c>
      <c r="T284" s="52">
        <v>0</v>
      </c>
      <c r="U284" s="52">
        <v>0</v>
      </c>
      <c r="V284" s="52">
        <v>0</v>
      </c>
      <c r="W284" s="52">
        <v>0</v>
      </c>
      <c r="X284" s="52">
        <v>0</v>
      </c>
      <c r="Y284" s="52">
        <v>0</v>
      </c>
      <c r="Z284" s="49">
        <v>0</v>
      </c>
      <c r="AA284" s="50">
        <v>0</v>
      </c>
      <c r="AB284" s="51">
        <v>0</v>
      </c>
      <c r="AC284" s="52">
        <v>11459121</v>
      </c>
      <c r="AD284" s="52"/>
      <c r="AE284" s="52"/>
      <c r="AG284" s="52">
        <f t="shared" si="5"/>
        <v>0</v>
      </c>
      <c r="AH284" s="52">
        <f>MIN($AA284*12,$AE284-SUM($AG284:AG284)-1000*($AE284&gt;0))</f>
        <v>0</v>
      </c>
      <c r="AI284" s="52">
        <f>MIN($AA284*12,$AE284-SUM($AG284:AH284)-1000*($AE284&gt;0))</f>
        <v>0</v>
      </c>
      <c r="AJ284" s="52">
        <f>MIN($AA284*12,$AE284-SUM($AG284:AI284)-1000*($AE284&gt;0))</f>
        <v>0</v>
      </c>
      <c r="AK284" s="52">
        <f>MIN($AA284*12,$AE284-SUM($AG284:AJ284)-1000*($AE284&gt;0))</f>
        <v>0</v>
      </c>
      <c r="AL284" s="52">
        <f>MIN($AA284*12,$AE284-SUM($AG284:AK284)-1000*($AE284&gt;0))</f>
        <v>0</v>
      </c>
      <c r="AM284" s="52">
        <f>MIN($AA284*12,$AE284-SUM($AG284:AL284)-1000*($AE284&gt;0))</f>
        <v>0</v>
      </c>
      <c r="AN284" s="52">
        <f>MIN($AA284*12,$AE284-SUM($AG284:AM284)-1000*($AE284&gt;0))</f>
        <v>0</v>
      </c>
      <c r="AO284" s="52">
        <f>MIN($AA284*12,$AE284-SUM($AG284:AN284)-1000*($AE284&gt;0))</f>
        <v>0</v>
      </c>
    </row>
    <row r="285" spans="2:41" ht="12.75" hidden="1" customHeight="1" outlineLevel="2">
      <c r="B285" s="53" t="s">
        <v>1419</v>
      </c>
      <c r="C285" s="53" t="s">
        <v>1367</v>
      </c>
      <c r="D285" s="53" t="s">
        <v>1367</v>
      </c>
      <c r="E285" s="53" t="s">
        <v>1368</v>
      </c>
      <c r="F285" s="53" t="s">
        <v>1419</v>
      </c>
      <c r="G285" s="53" t="s">
        <v>1744</v>
      </c>
      <c r="H285" s="53" t="s">
        <v>1745</v>
      </c>
      <c r="I285" s="53"/>
      <c r="J285" s="53" t="s">
        <v>1422</v>
      </c>
      <c r="K285" s="52">
        <v>9375643.9758000001</v>
      </c>
      <c r="L285" s="52">
        <v>781303</v>
      </c>
      <c r="M285" s="52">
        <v>0</v>
      </c>
      <c r="N285" s="52">
        <v>9375643.9758000001</v>
      </c>
      <c r="O285" s="52">
        <v>781303</v>
      </c>
      <c r="P285" s="52">
        <v>0</v>
      </c>
      <c r="Q285" s="52">
        <v>0</v>
      </c>
      <c r="R285" s="52">
        <v>0</v>
      </c>
      <c r="S285" s="52">
        <v>0</v>
      </c>
      <c r="T285" s="52">
        <v>0</v>
      </c>
      <c r="U285" s="52">
        <v>0</v>
      </c>
      <c r="V285" s="52">
        <v>0</v>
      </c>
      <c r="W285" s="52">
        <v>0</v>
      </c>
      <c r="X285" s="52">
        <v>0</v>
      </c>
      <c r="Y285" s="52">
        <v>0</v>
      </c>
      <c r="Z285" s="49">
        <v>0</v>
      </c>
      <c r="AA285" s="50">
        <v>0</v>
      </c>
      <c r="AB285" s="51">
        <v>0</v>
      </c>
      <c r="AC285" s="52">
        <v>8594341</v>
      </c>
      <c r="AD285" s="52"/>
      <c r="AE285" s="52"/>
      <c r="AG285" s="52">
        <f t="shared" si="5"/>
        <v>0</v>
      </c>
      <c r="AH285" s="52">
        <f>MIN($AA285*12,$AE285-SUM($AG285:AG285)-1000*($AE285&gt;0))</f>
        <v>0</v>
      </c>
      <c r="AI285" s="52">
        <f>MIN($AA285*12,$AE285-SUM($AG285:AH285)-1000*($AE285&gt;0))</f>
        <v>0</v>
      </c>
      <c r="AJ285" s="52">
        <f>MIN($AA285*12,$AE285-SUM($AG285:AI285)-1000*($AE285&gt;0))</f>
        <v>0</v>
      </c>
      <c r="AK285" s="52">
        <f>MIN($AA285*12,$AE285-SUM($AG285:AJ285)-1000*($AE285&gt;0))</f>
        <v>0</v>
      </c>
      <c r="AL285" s="52">
        <f>MIN($AA285*12,$AE285-SUM($AG285:AK285)-1000*($AE285&gt;0))</f>
        <v>0</v>
      </c>
      <c r="AM285" s="52">
        <f>MIN($AA285*12,$AE285-SUM($AG285:AL285)-1000*($AE285&gt;0))</f>
        <v>0</v>
      </c>
      <c r="AN285" s="52">
        <f>MIN($AA285*12,$AE285-SUM($AG285:AM285)-1000*($AE285&gt;0))</f>
        <v>0</v>
      </c>
      <c r="AO285" s="52">
        <f>MIN($AA285*12,$AE285-SUM($AG285:AN285)-1000*($AE285&gt;0))</f>
        <v>0</v>
      </c>
    </row>
    <row r="286" spans="2:41" ht="12.75" hidden="1" customHeight="1" outlineLevel="2">
      <c r="B286" s="53" t="s">
        <v>1419</v>
      </c>
      <c r="C286" s="53" t="s">
        <v>1367</v>
      </c>
      <c r="D286" s="53" t="s">
        <v>1367</v>
      </c>
      <c r="E286" s="53" t="s">
        <v>1368</v>
      </c>
      <c r="F286" s="53" t="s">
        <v>1419</v>
      </c>
      <c r="G286" s="53" t="s">
        <v>1746</v>
      </c>
      <c r="H286" s="53" t="s">
        <v>1747</v>
      </c>
      <c r="I286" s="53"/>
      <c r="J286" s="53" t="s">
        <v>1422</v>
      </c>
      <c r="K286" s="52">
        <v>1651780.1207999999</v>
      </c>
      <c r="L286" s="52">
        <v>137648</v>
      </c>
      <c r="M286" s="52">
        <v>0</v>
      </c>
      <c r="N286" s="52">
        <v>1651780.1207999999</v>
      </c>
      <c r="O286" s="52">
        <v>137648</v>
      </c>
      <c r="P286" s="52">
        <v>0</v>
      </c>
      <c r="Q286" s="52">
        <v>0</v>
      </c>
      <c r="R286" s="52">
        <v>0</v>
      </c>
      <c r="S286" s="52">
        <v>0</v>
      </c>
      <c r="T286" s="52">
        <v>0</v>
      </c>
      <c r="U286" s="52">
        <v>0</v>
      </c>
      <c r="V286" s="52">
        <v>0</v>
      </c>
      <c r="W286" s="52">
        <v>0</v>
      </c>
      <c r="X286" s="52">
        <v>0</v>
      </c>
      <c r="Y286" s="52">
        <v>0</v>
      </c>
      <c r="Z286" s="49">
        <v>0</v>
      </c>
      <c r="AA286" s="50">
        <v>0</v>
      </c>
      <c r="AB286" s="51">
        <v>0</v>
      </c>
      <c r="AC286" s="52">
        <v>1514132</v>
      </c>
      <c r="AD286" s="52"/>
      <c r="AE286" s="52"/>
      <c r="AG286" s="52">
        <f t="shared" si="5"/>
        <v>0</v>
      </c>
      <c r="AH286" s="52">
        <f>MIN($AA286*12,$AE286-SUM($AG286:AG286)-1000*($AE286&gt;0))</f>
        <v>0</v>
      </c>
      <c r="AI286" s="52">
        <f>MIN($AA286*12,$AE286-SUM($AG286:AH286)-1000*($AE286&gt;0))</f>
        <v>0</v>
      </c>
      <c r="AJ286" s="52">
        <f>MIN($AA286*12,$AE286-SUM($AG286:AI286)-1000*($AE286&gt;0))</f>
        <v>0</v>
      </c>
      <c r="AK286" s="52">
        <f>MIN($AA286*12,$AE286-SUM($AG286:AJ286)-1000*($AE286&gt;0))</f>
        <v>0</v>
      </c>
      <c r="AL286" s="52">
        <f>MIN($AA286*12,$AE286-SUM($AG286:AK286)-1000*($AE286&gt;0))</f>
        <v>0</v>
      </c>
      <c r="AM286" s="52">
        <f>MIN($AA286*12,$AE286-SUM($AG286:AL286)-1000*($AE286&gt;0))</f>
        <v>0</v>
      </c>
      <c r="AN286" s="52">
        <f>MIN($AA286*12,$AE286-SUM($AG286:AM286)-1000*($AE286&gt;0))</f>
        <v>0</v>
      </c>
      <c r="AO286" s="52">
        <f>MIN($AA286*12,$AE286-SUM($AG286:AN286)-1000*($AE286&gt;0))</f>
        <v>0</v>
      </c>
    </row>
    <row r="287" spans="2:41" ht="12.75" hidden="1" customHeight="1" outlineLevel="2">
      <c r="B287" s="53" t="s">
        <v>1419</v>
      </c>
      <c r="C287" s="53" t="s">
        <v>1367</v>
      </c>
      <c r="D287" s="53" t="s">
        <v>1367</v>
      </c>
      <c r="E287" s="53" t="s">
        <v>1368</v>
      </c>
      <c r="F287" s="53" t="s">
        <v>1419</v>
      </c>
      <c r="G287" s="53" t="s">
        <v>1748</v>
      </c>
      <c r="H287" s="53" t="s">
        <v>1747</v>
      </c>
      <c r="I287" s="53"/>
      <c r="J287" s="53" t="s">
        <v>1422</v>
      </c>
      <c r="K287" s="52">
        <v>724682.11170000001</v>
      </c>
      <c r="L287" s="52">
        <v>60390</v>
      </c>
      <c r="M287" s="52">
        <v>0</v>
      </c>
      <c r="N287" s="52">
        <v>724682.11170000001</v>
      </c>
      <c r="O287" s="52">
        <v>60390</v>
      </c>
      <c r="P287" s="52">
        <v>0</v>
      </c>
      <c r="Q287" s="52">
        <v>0</v>
      </c>
      <c r="R287" s="52">
        <v>0</v>
      </c>
      <c r="S287" s="52">
        <v>0</v>
      </c>
      <c r="T287" s="52">
        <v>0</v>
      </c>
      <c r="U287" s="52">
        <v>0</v>
      </c>
      <c r="V287" s="52">
        <v>0</v>
      </c>
      <c r="W287" s="52">
        <v>0</v>
      </c>
      <c r="X287" s="52">
        <v>0</v>
      </c>
      <c r="Y287" s="52">
        <v>0</v>
      </c>
      <c r="Z287" s="49">
        <v>0</v>
      </c>
      <c r="AA287" s="50">
        <v>0</v>
      </c>
      <c r="AB287" s="51">
        <v>0</v>
      </c>
      <c r="AC287" s="52">
        <v>664292</v>
      </c>
      <c r="AD287" s="52"/>
      <c r="AE287" s="52"/>
      <c r="AG287" s="52">
        <f t="shared" si="5"/>
        <v>0</v>
      </c>
      <c r="AH287" s="52">
        <f>MIN($AA287*12,$AE287-SUM($AG287:AG287)-1000*($AE287&gt;0))</f>
        <v>0</v>
      </c>
      <c r="AI287" s="52">
        <f>MIN($AA287*12,$AE287-SUM($AG287:AH287)-1000*($AE287&gt;0))</f>
        <v>0</v>
      </c>
      <c r="AJ287" s="52">
        <f>MIN($AA287*12,$AE287-SUM($AG287:AI287)-1000*($AE287&gt;0))</f>
        <v>0</v>
      </c>
      <c r="AK287" s="52">
        <f>MIN($AA287*12,$AE287-SUM($AG287:AJ287)-1000*($AE287&gt;0))</f>
        <v>0</v>
      </c>
      <c r="AL287" s="52">
        <f>MIN($AA287*12,$AE287-SUM($AG287:AK287)-1000*($AE287&gt;0))</f>
        <v>0</v>
      </c>
      <c r="AM287" s="52">
        <f>MIN($AA287*12,$AE287-SUM($AG287:AL287)-1000*($AE287&gt;0))</f>
        <v>0</v>
      </c>
      <c r="AN287" s="52">
        <f>MIN($AA287*12,$AE287-SUM($AG287:AM287)-1000*($AE287&gt;0))</f>
        <v>0</v>
      </c>
      <c r="AO287" s="52">
        <f>MIN($AA287*12,$AE287-SUM($AG287:AN287)-1000*($AE287&gt;0))</f>
        <v>0</v>
      </c>
    </row>
    <row r="288" spans="2:41" ht="12.75" hidden="1" customHeight="1" outlineLevel="2">
      <c r="B288" s="53" t="s">
        <v>1419</v>
      </c>
      <c r="C288" s="53" t="s">
        <v>1367</v>
      </c>
      <c r="D288" s="53" t="s">
        <v>1367</v>
      </c>
      <c r="E288" s="53" t="s">
        <v>1368</v>
      </c>
      <c r="F288" s="53" t="s">
        <v>1419</v>
      </c>
      <c r="G288" s="53" t="s">
        <v>1749</v>
      </c>
      <c r="H288" s="53" t="s">
        <v>1747</v>
      </c>
      <c r="I288" s="53"/>
      <c r="J288" s="53" t="s">
        <v>1422</v>
      </c>
      <c r="K288" s="52">
        <v>724682.11170000001</v>
      </c>
      <c r="L288" s="52">
        <v>60390</v>
      </c>
      <c r="M288" s="52">
        <v>0</v>
      </c>
      <c r="N288" s="52">
        <v>724682.11170000001</v>
      </c>
      <c r="O288" s="52">
        <v>60390</v>
      </c>
      <c r="P288" s="52">
        <v>0</v>
      </c>
      <c r="Q288" s="52">
        <v>0</v>
      </c>
      <c r="R288" s="52">
        <v>0</v>
      </c>
      <c r="S288" s="52">
        <v>0</v>
      </c>
      <c r="T288" s="52">
        <v>0</v>
      </c>
      <c r="U288" s="52">
        <v>0</v>
      </c>
      <c r="V288" s="52">
        <v>0</v>
      </c>
      <c r="W288" s="52">
        <v>0</v>
      </c>
      <c r="X288" s="52">
        <v>0</v>
      </c>
      <c r="Y288" s="52">
        <v>0</v>
      </c>
      <c r="Z288" s="49">
        <v>0</v>
      </c>
      <c r="AA288" s="50">
        <v>0</v>
      </c>
      <c r="AB288" s="51">
        <v>0</v>
      </c>
      <c r="AC288" s="52">
        <v>664292</v>
      </c>
      <c r="AD288" s="52"/>
      <c r="AE288" s="52"/>
      <c r="AG288" s="52">
        <f t="shared" si="5"/>
        <v>0</v>
      </c>
      <c r="AH288" s="52">
        <f>MIN($AA288*12,$AE288-SUM($AG288:AG288)-1000*($AE288&gt;0))</f>
        <v>0</v>
      </c>
      <c r="AI288" s="52">
        <f>MIN($AA288*12,$AE288-SUM($AG288:AH288)-1000*($AE288&gt;0))</f>
        <v>0</v>
      </c>
      <c r="AJ288" s="52">
        <f>MIN($AA288*12,$AE288-SUM($AG288:AI288)-1000*($AE288&gt;0))</f>
        <v>0</v>
      </c>
      <c r="AK288" s="52">
        <f>MIN($AA288*12,$AE288-SUM($AG288:AJ288)-1000*($AE288&gt;0))</f>
        <v>0</v>
      </c>
      <c r="AL288" s="52">
        <f>MIN($AA288*12,$AE288-SUM($AG288:AK288)-1000*($AE288&gt;0))</f>
        <v>0</v>
      </c>
      <c r="AM288" s="52">
        <f>MIN($AA288*12,$AE288-SUM($AG288:AL288)-1000*($AE288&gt;0))</f>
        <v>0</v>
      </c>
      <c r="AN288" s="52">
        <f>MIN($AA288*12,$AE288-SUM($AG288:AM288)-1000*($AE288&gt;0))</f>
        <v>0</v>
      </c>
      <c r="AO288" s="52">
        <f>MIN($AA288*12,$AE288-SUM($AG288:AN288)-1000*($AE288&gt;0))</f>
        <v>0</v>
      </c>
    </row>
    <row r="289" spans="2:41" ht="12.75" hidden="1" customHeight="1" outlineLevel="2">
      <c r="B289" s="53" t="s">
        <v>1419</v>
      </c>
      <c r="C289" s="53" t="s">
        <v>1367</v>
      </c>
      <c r="D289" s="53" t="s">
        <v>1367</v>
      </c>
      <c r="E289" s="53" t="s">
        <v>1368</v>
      </c>
      <c r="F289" s="53" t="s">
        <v>1419</v>
      </c>
      <c r="G289" s="53" t="s">
        <v>1750</v>
      </c>
      <c r="H289" s="53" t="s">
        <v>1751</v>
      </c>
      <c r="I289" s="53"/>
      <c r="J289" s="53" t="s">
        <v>1422</v>
      </c>
      <c r="K289" s="52">
        <v>21733000</v>
      </c>
      <c r="L289" s="52">
        <v>1811082</v>
      </c>
      <c r="M289" s="52">
        <v>0</v>
      </c>
      <c r="N289" s="52">
        <v>21733000</v>
      </c>
      <c r="O289" s="52">
        <v>1811082</v>
      </c>
      <c r="P289" s="52">
        <v>0</v>
      </c>
      <c r="Q289" s="52">
        <v>0</v>
      </c>
      <c r="R289" s="52">
        <v>0</v>
      </c>
      <c r="S289" s="52">
        <v>0</v>
      </c>
      <c r="T289" s="52">
        <v>0</v>
      </c>
      <c r="U289" s="52">
        <v>0</v>
      </c>
      <c r="V289" s="52">
        <v>0</v>
      </c>
      <c r="W289" s="52">
        <v>0</v>
      </c>
      <c r="X289" s="52">
        <v>0</v>
      </c>
      <c r="Y289" s="52">
        <v>0</v>
      </c>
      <c r="Z289" s="49">
        <v>0</v>
      </c>
      <c r="AA289" s="50">
        <v>0</v>
      </c>
      <c r="AB289" s="51">
        <v>0</v>
      </c>
      <c r="AC289" s="52">
        <v>19921918</v>
      </c>
      <c r="AD289" s="52"/>
      <c r="AE289" s="52"/>
      <c r="AG289" s="52">
        <f t="shared" si="5"/>
        <v>0</v>
      </c>
      <c r="AH289" s="52">
        <f>MIN($AA289*12,$AE289-SUM($AG289:AG289)-1000*($AE289&gt;0))</f>
        <v>0</v>
      </c>
      <c r="AI289" s="52">
        <f>MIN($AA289*12,$AE289-SUM($AG289:AH289)-1000*($AE289&gt;0))</f>
        <v>0</v>
      </c>
      <c r="AJ289" s="52">
        <f>MIN($AA289*12,$AE289-SUM($AG289:AI289)-1000*($AE289&gt;0))</f>
        <v>0</v>
      </c>
      <c r="AK289" s="52">
        <f>MIN($AA289*12,$AE289-SUM($AG289:AJ289)-1000*($AE289&gt;0))</f>
        <v>0</v>
      </c>
      <c r="AL289" s="52">
        <f>MIN($AA289*12,$AE289-SUM($AG289:AK289)-1000*($AE289&gt;0))</f>
        <v>0</v>
      </c>
      <c r="AM289" s="52">
        <f>MIN($AA289*12,$AE289-SUM($AG289:AL289)-1000*($AE289&gt;0))</f>
        <v>0</v>
      </c>
      <c r="AN289" s="52">
        <f>MIN($AA289*12,$AE289-SUM($AG289:AM289)-1000*($AE289&gt;0))</f>
        <v>0</v>
      </c>
      <c r="AO289" s="52">
        <f>MIN($AA289*12,$AE289-SUM($AG289:AN289)-1000*($AE289&gt;0))</f>
        <v>0</v>
      </c>
    </row>
    <row r="290" spans="2:41" ht="12.75" hidden="1" customHeight="1" outlineLevel="2">
      <c r="B290" s="53" t="s">
        <v>1419</v>
      </c>
      <c r="C290" s="53" t="s">
        <v>1367</v>
      </c>
      <c r="D290" s="53" t="s">
        <v>1367</v>
      </c>
      <c r="E290" s="53" t="s">
        <v>1368</v>
      </c>
      <c r="F290" s="53" t="s">
        <v>1419</v>
      </c>
      <c r="G290" s="53" t="s">
        <v>1752</v>
      </c>
      <c r="H290" s="53" t="s">
        <v>1753</v>
      </c>
      <c r="I290" s="53"/>
      <c r="J290" s="53" t="s">
        <v>1422</v>
      </c>
      <c r="K290" s="52">
        <v>4822932.4186000004</v>
      </c>
      <c r="L290" s="52">
        <v>1607645</v>
      </c>
      <c r="M290" s="52">
        <v>0</v>
      </c>
      <c r="N290" s="52">
        <v>4822932.4186000004</v>
      </c>
      <c r="O290" s="52">
        <v>1607645</v>
      </c>
      <c r="P290" s="52">
        <v>0</v>
      </c>
      <c r="Q290" s="52">
        <v>0</v>
      </c>
      <c r="R290" s="52">
        <v>0</v>
      </c>
      <c r="S290" s="52">
        <v>0</v>
      </c>
      <c r="T290" s="52">
        <v>0</v>
      </c>
      <c r="U290" s="52">
        <v>0</v>
      </c>
      <c r="V290" s="52">
        <v>0</v>
      </c>
      <c r="W290" s="52">
        <v>0</v>
      </c>
      <c r="X290" s="52">
        <v>0</v>
      </c>
      <c r="Y290" s="52">
        <v>0</v>
      </c>
      <c r="Z290" s="49">
        <v>0</v>
      </c>
      <c r="AA290" s="50">
        <v>0</v>
      </c>
      <c r="AB290" s="51">
        <v>0</v>
      </c>
      <c r="AC290" s="52">
        <v>3215287.4186</v>
      </c>
      <c r="AD290" s="52"/>
      <c r="AE290" s="52"/>
      <c r="AG290" s="52">
        <f t="shared" si="5"/>
        <v>0</v>
      </c>
      <c r="AH290" s="52">
        <f>MIN($AA290*12,$AE290-SUM($AG290:AG290)-1000*($AE290&gt;0))</f>
        <v>0</v>
      </c>
      <c r="AI290" s="52">
        <f>MIN($AA290*12,$AE290-SUM($AG290:AH290)-1000*($AE290&gt;0))</f>
        <v>0</v>
      </c>
      <c r="AJ290" s="52">
        <f>MIN($AA290*12,$AE290-SUM($AG290:AI290)-1000*($AE290&gt;0))</f>
        <v>0</v>
      </c>
      <c r="AK290" s="52">
        <f>MIN($AA290*12,$AE290-SUM($AG290:AJ290)-1000*($AE290&gt;0))</f>
        <v>0</v>
      </c>
      <c r="AL290" s="52">
        <f>MIN($AA290*12,$AE290-SUM($AG290:AK290)-1000*($AE290&gt;0))</f>
        <v>0</v>
      </c>
      <c r="AM290" s="52">
        <f>MIN($AA290*12,$AE290-SUM($AG290:AL290)-1000*($AE290&gt;0))</f>
        <v>0</v>
      </c>
      <c r="AN290" s="52">
        <f>MIN($AA290*12,$AE290-SUM($AG290:AM290)-1000*($AE290&gt;0))</f>
        <v>0</v>
      </c>
      <c r="AO290" s="52">
        <f>MIN($AA290*12,$AE290-SUM($AG290:AN290)-1000*($AE290&gt;0))</f>
        <v>0</v>
      </c>
    </row>
    <row r="291" spans="2:41" ht="12.75" hidden="1" customHeight="1" outlineLevel="2">
      <c r="B291" s="53" t="s">
        <v>1419</v>
      </c>
      <c r="C291" s="53" t="s">
        <v>1367</v>
      </c>
      <c r="D291" s="53" t="s">
        <v>1367</v>
      </c>
      <c r="E291" s="53" t="s">
        <v>1368</v>
      </c>
      <c r="F291" s="53" t="s">
        <v>1419</v>
      </c>
      <c r="G291" s="53" t="s">
        <v>1754</v>
      </c>
      <c r="H291" s="53" t="s">
        <v>1753</v>
      </c>
      <c r="I291" s="53"/>
      <c r="J291" s="53" t="s">
        <v>1422</v>
      </c>
      <c r="K291" s="52">
        <v>4822932.4186000004</v>
      </c>
      <c r="L291" s="52">
        <v>1607645</v>
      </c>
      <c r="M291" s="52">
        <v>0</v>
      </c>
      <c r="N291" s="52">
        <v>4822932.4186000004</v>
      </c>
      <c r="O291" s="52">
        <v>1607645</v>
      </c>
      <c r="P291" s="52">
        <v>0</v>
      </c>
      <c r="Q291" s="52">
        <v>0</v>
      </c>
      <c r="R291" s="52">
        <v>0</v>
      </c>
      <c r="S291" s="52">
        <v>0</v>
      </c>
      <c r="T291" s="52">
        <v>0</v>
      </c>
      <c r="U291" s="52">
        <v>0</v>
      </c>
      <c r="V291" s="52">
        <v>0</v>
      </c>
      <c r="W291" s="52">
        <v>0</v>
      </c>
      <c r="X291" s="52">
        <v>0</v>
      </c>
      <c r="Y291" s="52">
        <v>0</v>
      </c>
      <c r="Z291" s="49">
        <v>0</v>
      </c>
      <c r="AA291" s="50">
        <v>0</v>
      </c>
      <c r="AB291" s="51">
        <v>0</v>
      </c>
      <c r="AC291" s="52">
        <v>3215287.4186</v>
      </c>
      <c r="AD291" s="52"/>
      <c r="AE291" s="52"/>
      <c r="AG291" s="52">
        <f t="shared" si="5"/>
        <v>0</v>
      </c>
      <c r="AH291" s="52">
        <f>MIN($AA291*12,$AE291-SUM($AG291:AG291)-1000*($AE291&gt;0))</f>
        <v>0</v>
      </c>
      <c r="AI291" s="52">
        <f>MIN($AA291*12,$AE291-SUM($AG291:AH291)-1000*($AE291&gt;0))</f>
        <v>0</v>
      </c>
      <c r="AJ291" s="52">
        <f>MIN($AA291*12,$AE291-SUM($AG291:AI291)-1000*($AE291&gt;0))</f>
        <v>0</v>
      </c>
      <c r="AK291" s="52">
        <f>MIN($AA291*12,$AE291-SUM($AG291:AJ291)-1000*($AE291&gt;0))</f>
        <v>0</v>
      </c>
      <c r="AL291" s="52">
        <f>MIN($AA291*12,$AE291-SUM($AG291:AK291)-1000*($AE291&gt;0))</f>
        <v>0</v>
      </c>
      <c r="AM291" s="52">
        <f>MIN($AA291*12,$AE291-SUM($AG291:AL291)-1000*($AE291&gt;0))</f>
        <v>0</v>
      </c>
      <c r="AN291" s="52">
        <f>MIN($AA291*12,$AE291-SUM($AG291:AM291)-1000*($AE291&gt;0))</f>
        <v>0</v>
      </c>
      <c r="AO291" s="52">
        <f>MIN($AA291*12,$AE291-SUM($AG291:AN291)-1000*($AE291&gt;0))</f>
        <v>0</v>
      </c>
    </row>
    <row r="292" spans="2:41" ht="12.75" hidden="1" customHeight="1" outlineLevel="2">
      <c r="B292" s="53" t="s">
        <v>1419</v>
      </c>
      <c r="C292" s="53" t="s">
        <v>1367</v>
      </c>
      <c r="D292" s="53" t="s">
        <v>1367</v>
      </c>
      <c r="E292" s="53" t="s">
        <v>1368</v>
      </c>
      <c r="F292" s="53" t="s">
        <v>1419</v>
      </c>
      <c r="G292" s="53" t="s">
        <v>1755</v>
      </c>
      <c r="H292" s="53" t="s">
        <v>1753</v>
      </c>
      <c r="I292" s="53"/>
      <c r="J292" s="53" t="s">
        <v>1422</v>
      </c>
      <c r="K292" s="52">
        <v>4783915.2089</v>
      </c>
      <c r="L292" s="52">
        <v>1594640</v>
      </c>
      <c r="M292" s="52">
        <v>0</v>
      </c>
      <c r="N292" s="52">
        <v>4783915.2089</v>
      </c>
      <c r="O292" s="52">
        <v>1594640</v>
      </c>
      <c r="P292" s="52">
        <v>0</v>
      </c>
      <c r="Q292" s="52">
        <v>0</v>
      </c>
      <c r="R292" s="52">
        <v>0</v>
      </c>
      <c r="S292" s="52">
        <v>0</v>
      </c>
      <c r="T292" s="52">
        <v>0</v>
      </c>
      <c r="U292" s="52">
        <v>0</v>
      </c>
      <c r="V292" s="52">
        <v>0</v>
      </c>
      <c r="W292" s="52">
        <v>0</v>
      </c>
      <c r="X292" s="52">
        <v>0</v>
      </c>
      <c r="Y292" s="52">
        <v>0</v>
      </c>
      <c r="Z292" s="49">
        <v>0</v>
      </c>
      <c r="AA292" s="50">
        <v>0</v>
      </c>
      <c r="AB292" s="51">
        <v>0</v>
      </c>
      <c r="AC292" s="52">
        <v>3189275.2089</v>
      </c>
      <c r="AD292" s="52"/>
      <c r="AE292" s="52"/>
      <c r="AG292" s="52">
        <f t="shared" si="5"/>
        <v>0</v>
      </c>
      <c r="AH292" s="52">
        <f>MIN($AA292*12,$AE292-SUM($AG292:AG292)-1000*($AE292&gt;0))</f>
        <v>0</v>
      </c>
      <c r="AI292" s="52">
        <f>MIN($AA292*12,$AE292-SUM($AG292:AH292)-1000*($AE292&gt;0))</f>
        <v>0</v>
      </c>
      <c r="AJ292" s="52">
        <f>MIN($AA292*12,$AE292-SUM($AG292:AI292)-1000*($AE292&gt;0))</f>
        <v>0</v>
      </c>
      <c r="AK292" s="52">
        <f>MIN($AA292*12,$AE292-SUM($AG292:AJ292)-1000*($AE292&gt;0))</f>
        <v>0</v>
      </c>
      <c r="AL292" s="52">
        <f>MIN($AA292*12,$AE292-SUM($AG292:AK292)-1000*($AE292&gt;0))</f>
        <v>0</v>
      </c>
      <c r="AM292" s="52">
        <f>MIN($AA292*12,$AE292-SUM($AG292:AL292)-1000*($AE292&gt;0))</f>
        <v>0</v>
      </c>
      <c r="AN292" s="52">
        <f>MIN($AA292*12,$AE292-SUM($AG292:AM292)-1000*($AE292&gt;0))</f>
        <v>0</v>
      </c>
      <c r="AO292" s="52">
        <f>MIN($AA292*12,$AE292-SUM($AG292:AN292)-1000*($AE292&gt;0))</f>
        <v>0</v>
      </c>
    </row>
    <row r="293" spans="2:41" ht="12.75" hidden="1" customHeight="1" outlineLevel="2">
      <c r="B293" s="53" t="s">
        <v>1419</v>
      </c>
      <c r="C293" s="53" t="s">
        <v>1367</v>
      </c>
      <c r="D293" s="53" t="s">
        <v>1367</v>
      </c>
      <c r="E293" s="53" t="s">
        <v>1368</v>
      </c>
      <c r="F293" s="53" t="s">
        <v>1419</v>
      </c>
      <c r="G293" s="53" t="s">
        <v>1756</v>
      </c>
      <c r="H293" s="53" t="s">
        <v>1753</v>
      </c>
      <c r="I293" s="53"/>
      <c r="J293" s="53" t="s">
        <v>1422</v>
      </c>
      <c r="K293" s="52">
        <v>4783915.2089</v>
      </c>
      <c r="L293" s="52">
        <v>1594640</v>
      </c>
      <c r="M293" s="52">
        <v>0</v>
      </c>
      <c r="N293" s="52">
        <v>4783915.2089</v>
      </c>
      <c r="O293" s="52">
        <v>1594640</v>
      </c>
      <c r="P293" s="52">
        <v>0</v>
      </c>
      <c r="Q293" s="52">
        <v>0</v>
      </c>
      <c r="R293" s="52">
        <v>0</v>
      </c>
      <c r="S293" s="52">
        <v>0</v>
      </c>
      <c r="T293" s="52">
        <v>0</v>
      </c>
      <c r="U293" s="52">
        <v>0</v>
      </c>
      <c r="V293" s="52">
        <v>0</v>
      </c>
      <c r="W293" s="52">
        <v>0</v>
      </c>
      <c r="X293" s="52">
        <v>0</v>
      </c>
      <c r="Y293" s="52">
        <v>0</v>
      </c>
      <c r="Z293" s="49">
        <v>0</v>
      </c>
      <c r="AA293" s="50">
        <v>0</v>
      </c>
      <c r="AB293" s="51">
        <v>0</v>
      </c>
      <c r="AC293" s="52">
        <v>3189275.2089</v>
      </c>
      <c r="AD293" s="52"/>
      <c r="AE293" s="52"/>
      <c r="AG293" s="52">
        <f t="shared" si="5"/>
        <v>0</v>
      </c>
      <c r="AH293" s="52">
        <f>MIN($AA293*12,$AE293-SUM($AG293:AG293)-1000*($AE293&gt;0))</f>
        <v>0</v>
      </c>
      <c r="AI293" s="52">
        <f>MIN($AA293*12,$AE293-SUM($AG293:AH293)-1000*($AE293&gt;0))</f>
        <v>0</v>
      </c>
      <c r="AJ293" s="52">
        <f>MIN($AA293*12,$AE293-SUM($AG293:AI293)-1000*($AE293&gt;0))</f>
        <v>0</v>
      </c>
      <c r="AK293" s="52">
        <f>MIN($AA293*12,$AE293-SUM($AG293:AJ293)-1000*($AE293&gt;0))</f>
        <v>0</v>
      </c>
      <c r="AL293" s="52">
        <f>MIN($AA293*12,$AE293-SUM($AG293:AK293)-1000*($AE293&gt;0))</f>
        <v>0</v>
      </c>
      <c r="AM293" s="52">
        <f>MIN($AA293*12,$AE293-SUM($AG293:AL293)-1000*($AE293&gt;0))</f>
        <v>0</v>
      </c>
      <c r="AN293" s="52">
        <f>MIN($AA293*12,$AE293-SUM($AG293:AM293)-1000*($AE293&gt;0))</f>
        <v>0</v>
      </c>
      <c r="AO293" s="52">
        <f>MIN($AA293*12,$AE293-SUM($AG293:AN293)-1000*($AE293&gt;0))</f>
        <v>0</v>
      </c>
    </row>
    <row r="294" spans="2:41" ht="12.75" hidden="1" customHeight="1" outlineLevel="2">
      <c r="B294" s="53" t="s">
        <v>1419</v>
      </c>
      <c r="C294" s="53" t="s">
        <v>1367</v>
      </c>
      <c r="D294" s="53" t="s">
        <v>1367</v>
      </c>
      <c r="E294" s="53" t="s">
        <v>1368</v>
      </c>
      <c r="F294" s="53" t="s">
        <v>1419</v>
      </c>
      <c r="G294" s="53" t="s">
        <v>1757</v>
      </c>
      <c r="H294" s="53" t="s">
        <v>1753</v>
      </c>
      <c r="I294" s="53"/>
      <c r="J294" s="53" t="s">
        <v>1422</v>
      </c>
      <c r="K294" s="52">
        <v>150761918.74860001</v>
      </c>
      <c r="L294" s="52">
        <v>50253974</v>
      </c>
      <c r="M294" s="52">
        <v>0</v>
      </c>
      <c r="N294" s="52">
        <v>150761918.74860001</v>
      </c>
      <c r="O294" s="52">
        <v>50253974</v>
      </c>
      <c r="P294" s="52">
        <v>0</v>
      </c>
      <c r="Q294" s="52">
        <v>0</v>
      </c>
      <c r="R294" s="52">
        <v>0</v>
      </c>
      <c r="S294" s="52">
        <v>0</v>
      </c>
      <c r="T294" s="52">
        <v>0</v>
      </c>
      <c r="U294" s="52">
        <v>0</v>
      </c>
      <c r="V294" s="52">
        <v>0</v>
      </c>
      <c r="W294" s="52">
        <v>0</v>
      </c>
      <c r="X294" s="52">
        <v>0</v>
      </c>
      <c r="Y294" s="52">
        <v>0</v>
      </c>
      <c r="Z294" s="49">
        <v>0</v>
      </c>
      <c r="AA294" s="50">
        <v>0</v>
      </c>
      <c r="AB294" s="51">
        <v>0</v>
      </c>
      <c r="AC294" s="52">
        <v>100507944.74860001</v>
      </c>
      <c r="AD294" s="52"/>
      <c r="AE294" s="52"/>
      <c r="AG294" s="52">
        <f t="shared" si="5"/>
        <v>0</v>
      </c>
      <c r="AH294" s="52">
        <f>MIN($AA294*12,$AE294-SUM($AG294:AG294)-1000*($AE294&gt;0))</f>
        <v>0</v>
      </c>
      <c r="AI294" s="52">
        <f>MIN($AA294*12,$AE294-SUM($AG294:AH294)-1000*($AE294&gt;0))</f>
        <v>0</v>
      </c>
      <c r="AJ294" s="52">
        <f>MIN($AA294*12,$AE294-SUM($AG294:AI294)-1000*($AE294&gt;0))</f>
        <v>0</v>
      </c>
      <c r="AK294" s="52">
        <f>MIN($AA294*12,$AE294-SUM($AG294:AJ294)-1000*($AE294&gt;0))</f>
        <v>0</v>
      </c>
      <c r="AL294" s="52">
        <f>MIN($AA294*12,$AE294-SUM($AG294:AK294)-1000*($AE294&gt;0))</f>
        <v>0</v>
      </c>
      <c r="AM294" s="52">
        <f>MIN($AA294*12,$AE294-SUM($AG294:AL294)-1000*($AE294&gt;0))</f>
        <v>0</v>
      </c>
      <c r="AN294" s="52">
        <f>MIN($AA294*12,$AE294-SUM($AG294:AM294)-1000*($AE294&gt;0))</f>
        <v>0</v>
      </c>
      <c r="AO294" s="52">
        <f>MIN($AA294*12,$AE294-SUM($AG294:AN294)-1000*($AE294&gt;0))</f>
        <v>0</v>
      </c>
    </row>
    <row r="295" spans="2:41" ht="12.75" hidden="1" customHeight="1" outlineLevel="2">
      <c r="B295" s="53" t="s">
        <v>1419</v>
      </c>
      <c r="C295" s="53" t="s">
        <v>1367</v>
      </c>
      <c r="D295" s="53" t="s">
        <v>1367</v>
      </c>
      <c r="E295" s="53" t="s">
        <v>1368</v>
      </c>
      <c r="F295" s="53" t="s">
        <v>1419</v>
      </c>
      <c r="G295" s="53" t="s">
        <v>1758</v>
      </c>
      <c r="H295" s="53" t="s">
        <v>1753</v>
      </c>
      <c r="I295" s="53"/>
      <c r="J295" s="53" t="s">
        <v>1422</v>
      </c>
      <c r="K295" s="52">
        <v>150761918.74860001</v>
      </c>
      <c r="L295" s="52">
        <v>50253974</v>
      </c>
      <c r="M295" s="52">
        <v>0</v>
      </c>
      <c r="N295" s="52">
        <v>150761918.74860001</v>
      </c>
      <c r="O295" s="52">
        <v>50253974</v>
      </c>
      <c r="P295" s="52">
        <v>0</v>
      </c>
      <c r="Q295" s="52">
        <v>0</v>
      </c>
      <c r="R295" s="52">
        <v>0</v>
      </c>
      <c r="S295" s="52">
        <v>0</v>
      </c>
      <c r="T295" s="52">
        <v>0</v>
      </c>
      <c r="U295" s="52">
        <v>0</v>
      </c>
      <c r="V295" s="52">
        <v>0</v>
      </c>
      <c r="W295" s="52">
        <v>0</v>
      </c>
      <c r="X295" s="52">
        <v>0</v>
      </c>
      <c r="Y295" s="52">
        <v>0</v>
      </c>
      <c r="Z295" s="49">
        <v>0</v>
      </c>
      <c r="AA295" s="50">
        <v>0</v>
      </c>
      <c r="AB295" s="51">
        <v>0</v>
      </c>
      <c r="AC295" s="52">
        <v>100507944.74860001</v>
      </c>
      <c r="AD295" s="52"/>
      <c r="AE295" s="52"/>
      <c r="AG295" s="52">
        <f t="shared" si="5"/>
        <v>0</v>
      </c>
      <c r="AH295" s="52">
        <f>MIN($AA295*12,$AE295-SUM($AG295:AG295)-1000*($AE295&gt;0))</f>
        <v>0</v>
      </c>
      <c r="AI295" s="52">
        <f>MIN($AA295*12,$AE295-SUM($AG295:AH295)-1000*($AE295&gt;0))</f>
        <v>0</v>
      </c>
      <c r="AJ295" s="52">
        <f>MIN($AA295*12,$AE295-SUM($AG295:AI295)-1000*($AE295&gt;0))</f>
        <v>0</v>
      </c>
      <c r="AK295" s="52">
        <f>MIN($AA295*12,$AE295-SUM($AG295:AJ295)-1000*($AE295&gt;0))</f>
        <v>0</v>
      </c>
      <c r="AL295" s="52">
        <f>MIN($AA295*12,$AE295-SUM($AG295:AK295)-1000*($AE295&gt;0))</f>
        <v>0</v>
      </c>
      <c r="AM295" s="52">
        <f>MIN($AA295*12,$AE295-SUM($AG295:AL295)-1000*($AE295&gt;0))</f>
        <v>0</v>
      </c>
      <c r="AN295" s="52">
        <f>MIN($AA295*12,$AE295-SUM($AG295:AM295)-1000*($AE295&gt;0))</f>
        <v>0</v>
      </c>
      <c r="AO295" s="52">
        <f>MIN($AA295*12,$AE295-SUM($AG295:AN295)-1000*($AE295&gt;0))</f>
        <v>0</v>
      </c>
    </row>
    <row r="296" spans="2:41" ht="12.75" hidden="1" customHeight="1" outlineLevel="2">
      <c r="B296" s="53" t="s">
        <v>1419</v>
      </c>
      <c r="C296" s="53" t="s">
        <v>1367</v>
      </c>
      <c r="D296" s="53" t="s">
        <v>1367</v>
      </c>
      <c r="E296" s="53" t="s">
        <v>1368</v>
      </c>
      <c r="F296" s="53" t="s">
        <v>1419</v>
      </c>
      <c r="G296" s="53" t="s">
        <v>1759</v>
      </c>
      <c r="H296" s="53" t="s">
        <v>1753</v>
      </c>
      <c r="I296" s="53"/>
      <c r="J296" s="53" t="s">
        <v>1422</v>
      </c>
      <c r="K296" s="52">
        <v>67043085.6545</v>
      </c>
      <c r="L296" s="52">
        <v>22347696</v>
      </c>
      <c r="M296" s="52">
        <v>0</v>
      </c>
      <c r="N296" s="52">
        <v>67043085.6545</v>
      </c>
      <c r="O296" s="52">
        <v>22347696</v>
      </c>
      <c r="P296" s="52">
        <v>0</v>
      </c>
      <c r="Q296" s="52">
        <v>0</v>
      </c>
      <c r="R296" s="52">
        <v>0</v>
      </c>
      <c r="S296" s="52">
        <v>0</v>
      </c>
      <c r="T296" s="52">
        <v>0</v>
      </c>
      <c r="U296" s="52">
        <v>0</v>
      </c>
      <c r="V296" s="52">
        <v>0</v>
      </c>
      <c r="W296" s="52">
        <v>0</v>
      </c>
      <c r="X296" s="52">
        <v>0</v>
      </c>
      <c r="Y296" s="52">
        <v>0</v>
      </c>
      <c r="Z296" s="49">
        <v>0</v>
      </c>
      <c r="AA296" s="50">
        <v>0</v>
      </c>
      <c r="AB296" s="51">
        <v>0</v>
      </c>
      <c r="AC296" s="52">
        <v>44695389.6545</v>
      </c>
      <c r="AD296" s="52"/>
      <c r="AE296" s="52"/>
      <c r="AG296" s="52">
        <f t="shared" si="5"/>
        <v>0</v>
      </c>
      <c r="AH296" s="52">
        <f>MIN($AA296*12,$AE296-SUM($AG296:AG296)-1000*($AE296&gt;0))</f>
        <v>0</v>
      </c>
      <c r="AI296" s="52">
        <f>MIN($AA296*12,$AE296-SUM($AG296:AH296)-1000*($AE296&gt;0))</f>
        <v>0</v>
      </c>
      <c r="AJ296" s="52">
        <f>MIN($AA296*12,$AE296-SUM($AG296:AI296)-1000*($AE296&gt;0))</f>
        <v>0</v>
      </c>
      <c r="AK296" s="52">
        <f>MIN($AA296*12,$AE296-SUM($AG296:AJ296)-1000*($AE296&gt;0))</f>
        <v>0</v>
      </c>
      <c r="AL296" s="52">
        <f>MIN($AA296*12,$AE296-SUM($AG296:AK296)-1000*($AE296&gt;0))</f>
        <v>0</v>
      </c>
      <c r="AM296" s="52">
        <f>MIN($AA296*12,$AE296-SUM($AG296:AL296)-1000*($AE296&gt;0))</f>
        <v>0</v>
      </c>
      <c r="AN296" s="52">
        <f>MIN($AA296*12,$AE296-SUM($AG296:AM296)-1000*($AE296&gt;0))</f>
        <v>0</v>
      </c>
      <c r="AO296" s="52">
        <f>MIN($AA296*12,$AE296-SUM($AG296:AN296)-1000*($AE296&gt;0))</f>
        <v>0</v>
      </c>
    </row>
    <row r="297" spans="2:41" ht="12.75" hidden="1" customHeight="1" outlineLevel="2">
      <c r="B297" s="53" t="s">
        <v>1419</v>
      </c>
      <c r="C297" s="53" t="s">
        <v>1367</v>
      </c>
      <c r="D297" s="53" t="s">
        <v>1367</v>
      </c>
      <c r="E297" s="53" t="s">
        <v>1368</v>
      </c>
      <c r="F297" s="53" t="s">
        <v>1419</v>
      </c>
      <c r="G297" s="53" t="s">
        <v>1760</v>
      </c>
      <c r="H297" s="53" t="s">
        <v>1753</v>
      </c>
      <c r="I297" s="53"/>
      <c r="J297" s="53" t="s">
        <v>1422</v>
      </c>
      <c r="K297" s="52">
        <v>6025660.9780000001</v>
      </c>
      <c r="L297" s="52">
        <v>2008554</v>
      </c>
      <c r="M297" s="52">
        <v>0</v>
      </c>
      <c r="N297" s="52">
        <v>6025660.9780000001</v>
      </c>
      <c r="O297" s="52">
        <v>2008554</v>
      </c>
      <c r="P297" s="52">
        <v>0</v>
      </c>
      <c r="Q297" s="52">
        <v>0</v>
      </c>
      <c r="R297" s="52">
        <v>0</v>
      </c>
      <c r="S297" s="52">
        <v>0</v>
      </c>
      <c r="T297" s="52">
        <v>0</v>
      </c>
      <c r="U297" s="52">
        <v>0</v>
      </c>
      <c r="V297" s="52">
        <v>0</v>
      </c>
      <c r="W297" s="52">
        <v>0</v>
      </c>
      <c r="X297" s="52">
        <v>0</v>
      </c>
      <c r="Y297" s="52">
        <v>0</v>
      </c>
      <c r="Z297" s="49">
        <v>0</v>
      </c>
      <c r="AA297" s="50">
        <v>0</v>
      </c>
      <c r="AB297" s="51">
        <v>0</v>
      </c>
      <c r="AC297" s="52">
        <v>4017106.9780000001</v>
      </c>
      <c r="AD297" s="52"/>
      <c r="AE297" s="52"/>
      <c r="AG297" s="52">
        <f t="shared" si="5"/>
        <v>0</v>
      </c>
      <c r="AH297" s="52">
        <f>MIN($AA297*12,$AE297-SUM($AG297:AG297)-1000*($AE297&gt;0))</f>
        <v>0</v>
      </c>
      <c r="AI297" s="52">
        <f>MIN($AA297*12,$AE297-SUM($AG297:AH297)-1000*($AE297&gt;0))</f>
        <v>0</v>
      </c>
      <c r="AJ297" s="52">
        <f>MIN($AA297*12,$AE297-SUM($AG297:AI297)-1000*($AE297&gt;0))</f>
        <v>0</v>
      </c>
      <c r="AK297" s="52">
        <f>MIN($AA297*12,$AE297-SUM($AG297:AJ297)-1000*($AE297&gt;0))</f>
        <v>0</v>
      </c>
      <c r="AL297" s="52">
        <f>MIN($AA297*12,$AE297-SUM($AG297:AK297)-1000*($AE297&gt;0))</f>
        <v>0</v>
      </c>
      <c r="AM297" s="52">
        <f>MIN($AA297*12,$AE297-SUM($AG297:AL297)-1000*($AE297&gt;0))</f>
        <v>0</v>
      </c>
      <c r="AN297" s="52">
        <f>MIN($AA297*12,$AE297-SUM($AG297:AM297)-1000*($AE297&gt;0))</f>
        <v>0</v>
      </c>
      <c r="AO297" s="52">
        <f>MIN($AA297*12,$AE297-SUM($AG297:AN297)-1000*($AE297&gt;0))</f>
        <v>0</v>
      </c>
    </row>
    <row r="298" spans="2:41" ht="12.75" hidden="1" customHeight="1" outlineLevel="2">
      <c r="B298" s="53" t="s">
        <v>1419</v>
      </c>
      <c r="C298" s="53" t="s">
        <v>1367</v>
      </c>
      <c r="D298" s="53" t="s">
        <v>1367</v>
      </c>
      <c r="E298" s="53" t="s">
        <v>1368</v>
      </c>
      <c r="F298" s="53" t="s">
        <v>1419</v>
      </c>
      <c r="G298" s="53" t="s">
        <v>1761</v>
      </c>
      <c r="H298" s="53" t="s">
        <v>1753</v>
      </c>
      <c r="I298" s="53"/>
      <c r="J298" s="53" t="s">
        <v>1422</v>
      </c>
      <c r="K298" s="52">
        <v>6025660.9780000001</v>
      </c>
      <c r="L298" s="52">
        <v>2008554</v>
      </c>
      <c r="M298" s="52">
        <v>0</v>
      </c>
      <c r="N298" s="52">
        <v>6025660.9780000001</v>
      </c>
      <c r="O298" s="52">
        <v>2008554</v>
      </c>
      <c r="P298" s="52">
        <v>0</v>
      </c>
      <c r="Q298" s="52">
        <v>0</v>
      </c>
      <c r="R298" s="52">
        <v>0</v>
      </c>
      <c r="S298" s="52">
        <v>0</v>
      </c>
      <c r="T298" s="52">
        <v>0</v>
      </c>
      <c r="U298" s="52">
        <v>0</v>
      </c>
      <c r="V298" s="52">
        <v>0</v>
      </c>
      <c r="W298" s="52">
        <v>0</v>
      </c>
      <c r="X298" s="52">
        <v>0</v>
      </c>
      <c r="Y298" s="52">
        <v>0</v>
      </c>
      <c r="Z298" s="49">
        <v>0</v>
      </c>
      <c r="AA298" s="50">
        <v>0</v>
      </c>
      <c r="AB298" s="51">
        <v>0</v>
      </c>
      <c r="AC298" s="52">
        <v>4017106.9780000001</v>
      </c>
      <c r="AD298" s="52"/>
      <c r="AE298" s="52"/>
      <c r="AG298" s="52">
        <f t="shared" si="5"/>
        <v>0</v>
      </c>
      <c r="AH298" s="52">
        <f>MIN($AA298*12,$AE298-SUM($AG298:AG298)-1000*($AE298&gt;0))</f>
        <v>0</v>
      </c>
      <c r="AI298" s="52">
        <f>MIN($AA298*12,$AE298-SUM($AG298:AH298)-1000*($AE298&gt;0))</f>
        <v>0</v>
      </c>
      <c r="AJ298" s="52">
        <f>MIN($AA298*12,$AE298-SUM($AG298:AI298)-1000*($AE298&gt;0))</f>
        <v>0</v>
      </c>
      <c r="AK298" s="52">
        <f>MIN($AA298*12,$AE298-SUM($AG298:AJ298)-1000*($AE298&gt;0))</f>
        <v>0</v>
      </c>
      <c r="AL298" s="52">
        <f>MIN($AA298*12,$AE298-SUM($AG298:AK298)-1000*($AE298&gt;0))</f>
        <v>0</v>
      </c>
      <c r="AM298" s="52">
        <f>MIN($AA298*12,$AE298-SUM($AG298:AL298)-1000*($AE298&gt;0))</f>
        <v>0</v>
      </c>
      <c r="AN298" s="52">
        <f>MIN($AA298*12,$AE298-SUM($AG298:AM298)-1000*($AE298&gt;0))</f>
        <v>0</v>
      </c>
      <c r="AO298" s="52">
        <f>MIN($AA298*12,$AE298-SUM($AG298:AN298)-1000*($AE298&gt;0))</f>
        <v>0</v>
      </c>
    </row>
    <row r="299" spans="2:41" ht="12.75" hidden="1" customHeight="1" outlineLevel="2">
      <c r="B299" s="53" t="s">
        <v>1419</v>
      </c>
      <c r="C299" s="53" t="s">
        <v>1367</v>
      </c>
      <c r="D299" s="53" t="s">
        <v>1367</v>
      </c>
      <c r="E299" s="53" t="s">
        <v>1368</v>
      </c>
      <c r="F299" s="53" t="s">
        <v>1419</v>
      </c>
      <c r="G299" s="53" t="s">
        <v>1762</v>
      </c>
      <c r="H299" s="53" t="s">
        <v>1753</v>
      </c>
      <c r="I299" s="53"/>
      <c r="J299" s="53" t="s">
        <v>1422</v>
      </c>
      <c r="K299" s="52">
        <v>21137671.155299999</v>
      </c>
      <c r="L299" s="52">
        <v>7045891</v>
      </c>
      <c r="M299" s="52">
        <v>0</v>
      </c>
      <c r="N299" s="52">
        <v>21137671.155299999</v>
      </c>
      <c r="O299" s="52">
        <v>7045891</v>
      </c>
      <c r="P299" s="52">
        <v>0</v>
      </c>
      <c r="Q299" s="52">
        <v>0</v>
      </c>
      <c r="R299" s="52">
        <v>0</v>
      </c>
      <c r="S299" s="52">
        <v>0</v>
      </c>
      <c r="T299" s="52">
        <v>0</v>
      </c>
      <c r="U299" s="52">
        <v>0</v>
      </c>
      <c r="V299" s="52">
        <v>0</v>
      </c>
      <c r="W299" s="52">
        <v>0</v>
      </c>
      <c r="X299" s="52">
        <v>0</v>
      </c>
      <c r="Y299" s="52">
        <v>0</v>
      </c>
      <c r="Z299" s="49">
        <v>0</v>
      </c>
      <c r="AA299" s="50">
        <v>0</v>
      </c>
      <c r="AB299" s="51">
        <v>0</v>
      </c>
      <c r="AC299" s="52">
        <v>14091780.155300001</v>
      </c>
      <c r="AD299" s="52"/>
      <c r="AE299" s="52"/>
      <c r="AG299" s="52">
        <f t="shared" si="5"/>
        <v>0</v>
      </c>
      <c r="AH299" s="52">
        <f>MIN($AA299*12,$AE299-SUM($AG299:AG299)-1000*($AE299&gt;0))</f>
        <v>0</v>
      </c>
      <c r="AI299" s="52">
        <f>MIN($AA299*12,$AE299-SUM($AG299:AH299)-1000*($AE299&gt;0))</f>
        <v>0</v>
      </c>
      <c r="AJ299" s="52">
        <f>MIN($AA299*12,$AE299-SUM($AG299:AI299)-1000*($AE299&gt;0))</f>
        <v>0</v>
      </c>
      <c r="AK299" s="52">
        <f>MIN($AA299*12,$AE299-SUM($AG299:AJ299)-1000*($AE299&gt;0))</f>
        <v>0</v>
      </c>
      <c r="AL299" s="52">
        <f>MIN($AA299*12,$AE299-SUM($AG299:AK299)-1000*($AE299&gt;0))</f>
        <v>0</v>
      </c>
      <c r="AM299" s="52">
        <f>MIN($AA299*12,$AE299-SUM($AG299:AL299)-1000*($AE299&gt;0))</f>
        <v>0</v>
      </c>
      <c r="AN299" s="52">
        <f>MIN($AA299*12,$AE299-SUM($AG299:AM299)-1000*($AE299&gt;0))</f>
        <v>0</v>
      </c>
      <c r="AO299" s="52">
        <f>MIN($AA299*12,$AE299-SUM($AG299:AN299)-1000*($AE299&gt;0))</f>
        <v>0</v>
      </c>
    </row>
    <row r="300" spans="2:41" ht="12.75" hidden="1" customHeight="1" outlineLevel="2">
      <c r="B300" s="53" t="s">
        <v>1419</v>
      </c>
      <c r="C300" s="53" t="s">
        <v>1367</v>
      </c>
      <c r="D300" s="53" t="s">
        <v>1367</v>
      </c>
      <c r="E300" s="53" t="s">
        <v>1368</v>
      </c>
      <c r="F300" s="53" t="s">
        <v>1419</v>
      </c>
      <c r="G300" s="53" t="s">
        <v>1763</v>
      </c>
      <c r="H300" s="53" t="s">
        <v>1753</v>
      </c>
      <c r="I300" s="53"/>
      <c r="J300" s="53" t="s">
        <v>1422</v>
      </c>
      <c r="K300" s="52">
        <v>21137671.155299999</v>
      </c>
      <c r="L300" s="52">
        <v>7045891</v>
      </c>
      <c r="M300" s="52">
        <v>0</v>
      </c>
      <c r="N300" s="52">
        <v>21137671.155299999</v>
      </c>
      <c r="O300" s="52">
        <v>7045891</v>
      </c>
      <c r="P300" s="52">
        <v>0</v>
      </c>
      <c r="Q300" s="52">
        <v>0</v>
      </c>
      <c r="R300" s="52">
        <v>0</v>
      </c>
      <c r="S300" s="52">
        <v>0</v>
      </c>
      <c r="T300" s="52">
        <v>0</v>
      </c>
      <c r="U300" s="52">
        <v>0</v>
      </c>
      <c r="V300" s="52">
        <v>0</v>
      </c>
      <c r="W300" s="52">
        <v>0</v>
      </c>
      <c r="X300" s="52">
        <v>0</v>
      </c>
      <c r="Y300" s="52">
        <v>0</v>
      </c>
      <c r="Z300" s="49">
        <v>0</v>
      </c>
      <c r="AA300" s="50">
        <v>0</v>
      </c>
      <c r="AB300" s="51">
        <v>0</v>
      </c>
      <c r="AC300" s="52">
        <v>14091780.155300001</v>
      </c>
      <c r="AD300" s="52"/>
      <c r="AE300" s="52"/>
      <c r="AG300" s="52">
        <f t="shared" si="5"/>
        <v>0</v>
      </c>
      <c r="AH300" s="52">
        <f>MIN($AA300*12,$AE300-SUM($AG300:AG300)-1000*($AE300&gt;0))</f>
        <v>0</v>
      </c>
      <c r="AI300" s="52">
        <f>MIN($AA300*12,$AE300-SUM($AG300:AH300)-1000*($AE300&gt;0))</f>
        <v>0</v>
      </c>
      <c r="AJ300" s="52">
        <f>MIN($AA300*12,$AE300-SUM($AG300:AI300)-1000*($AE300&gt;0))</f>
        <v>0</v>
      </c>
      <c r="AK300" s="52">
        <f>MIN($AA300*12,$AE300-SUM($AG300:AJ300)-1000*($AE300&gt;0))</f>
        <v>0</v>
      </c>
      <c r="AL300" s="52">
        <f>MIN($AA300*12,$AE300-SUM($AG300:AK300)-1000*($AE300&gt;0))</f>
        <v>0</v>
      </c>
      <c r="AM300" s="52">
        <f>MIN($AA300*12,$AE300-SUM($AG300:AL300)-1000*($AE300&gt;0))</f>
        <v>0</v>
      </c>
      <c r="AN300" s="52">
        <f>MIN($AA300*12,$AE300-SUM($AG300:AM300)-1000*($AE300&gt;0))</f>
        <v>0</v>
      </c>
      <c r="AO300" s="52">
        <f>MIN($AA300*12,$AE300-SUM($AG300:AN300)-1000*($AE300&gt;0))</f>
        <v>0</v>
      </c>
    </row>
    <row r="301" spans="2:41" ht="12.75" hidden="1" customHeight="1" outlineLevel="2">
      <c r="B301" s="53" t="s">
        <v>1419</v>
      </c>
      <c r="C301" s="53" t="s">
        <v>1367</v>
      </c>
      <c r="D301" s="53" t="s">
        <v>1367</v>
      </c>
      <c r="E301" s="53" t="s">
        <v>1368</v>
      </c>
      <c r="F301" s="53" t="s">
        <v>1419</v>
      </c>
      <c r="G301" s="53" t="s">
        <v>1764</v>
      </c>
      <c r="H301" s="53" t="s">
        <v>1432</v>
      </c>
      <c r="I301" s="53"/>
      <c r="J301" s="53" t="s">
        <v>1422</v>
      </c>
      <c r="K301" s="52">
        <v>2849116.3799000001</v>
      </c>
      <c r="L301" s="52">
        <v>949705</v>
      </c>
      <c r="M301" s="52">
        <v>0</v>
      </c>
      <c r="N301" s="52">
        <v>2849116.3799000001</v>
      </c>
      <c r="O301" s="52">
        <v>949705</v>
      </c>
      <c r="P301" s="52">
        <v>0</v>
      </c>
      <c r="Q301" s="52">
        <v>0</v>
      </c>
      <c r="R301" s="52">
        <v>0</v>
      </c>
      <c r="S301" s="52">
        <v>0</v>
      </c>
      <c r="T301" s="52">
        <v>0</v>
      </c>
      <c r="U301" s="52">
        <v>0</v>
      </c>
      <c r="V301" s="52">
        <v>0</v>
      </c>
      <c r="W301" s="52">
        <v>0</v>
      </c>
      <c r="X301" s="52">
        <v>0</v>
      </c>
      <c r="Y301" s="52">
        <v>0</v>
      </c>
      <c r="Z301" s="49">
        <v>0</v>
      </c>
      <c r="AA301" s="50">
        <v>0</v>
      </c>
      <c r="AB301" s="51">
        <v>0</v>
      </c>
      <c r="AC301" s="52">
        <v>1899411.3799000001</v>
      </c>
      <c r="AD301" s="52"/>
      <c r="AE301" s="52"/>
      <c r="AG301" s="52">
        <f t="shared" si="5"/>
        <v>0</v>
      </c>
      <c r="AH301" s="52">
        <f>MIN($AA301*12,$AE301-SUM($AG301:AG301)-1000*($AE301&gt;0))</f>
        <v>0</v>
      </c>
      <c r="AI301" s="52">
        <f>MIN($AA301*12,$AE301-SUM($AG301:AH301)-1000*($AE301&gt;0))</f>
        <v>0</v>
      </c>
      <c r="AJ301" s="52">
        <f>MIN($AA301*12,$AE301-SUM($AG301:AI301)-1000*($AE301&gt;0))</f>
        <v>0</v>
      </c>
      <c r="AK301" s="52">
        <f>MIN($AA301*12,$AE301-SUM($AG301:AJ301)-1000*($AE301&gt;0))</f>
        <v>0</v>
      </c>
      <c r="AL301" s="52">
        <f>MIN($AA301*12,$AE301-SUM($AG301:AK301)-1000*($AE301&gt;0))</f>
        <v>0</v>
      </c>
      <c r="AM301" s="52">
        <f>MIN($AA301*12,$AE301-SUM($AG301:AL301)-1000*($AE301&gt;0))</f>
        <v>0</v>
      </c>
      <c r="AN301" s="52">
        <f>MIN($AA301*12,$AE301-SUM($AG301:AM301)-1000*($AE301&gt;0))</f>
        <v>0</v>
      </c>
      <c r="AO301" s="52">
        <f>MIN($AA301*12,$AE301-SUM($AG301:AN301)-1000*($AE301&gt;0))</f>
        <v>0</v>
      </c>
    </row>
    <row r="302" spans="2:41" ht="12.75" hidden="1" customHeight="1" outlineLevel="2">
      <c r="B302" s="53" t="s">
        <v>1419</v>
      </c>
      <c r="C302" s="53" t="s">
        <v>1367</v>
      </c>
      <c r="D302" s="53" t="s">
        <v>1367</v>
      </c>
      <c r="E302" s="53" t="s">
        <v>1368</v>
      </c>
      <c r="F302" s="53" t="s">
        <v>1419</v>
      </c>
      <c r="G302" s="53" t="s">
        <v>1765</v>
      </c>
      <c r="H302" s="53" t="s">
        <v>1432</v>
      </c>
      <c r="I302" s="53"/>
      <c r="J302" s="53" t="s">
        <v>1422</v>
      </c>
      <c r="K302" s="52">
        <v>2849116.3799000001</v>
      </c>
      <c r="L302" s="52">
        <v>949705</v>
      </c>
      <c r="M302" s="52">
        <v>0</v>
      </c>
      <c r="N302" s="52">
        <v>2849116.3799000001</v>
      </c>
      <c r="O302" s="52">
        <v>949705</v>
      </c>
      <c r="P302" s="52">
        <v>0</v>
      </c>
      <c r="Q302" s="52">
        <v>0</v>
      </c>
      <c r="R302" s="52">
        <v>0</v>
      </c>
      <c r="S302" s="52">
        <v>0</v>
      </c>
      <c r="T302" s="52">
        <v>0</v>
      </c>
      <c r="U302" s="52">
        <v>0</v>
      </c>
      <c r="V302" s="52">
        <v>0</v>
      </c>
      <c r="W302" s="52">
        <v>0</v>
      </c>
      <c r="X302" s="52">
        <v>0</v>
      </c>
      <c r="Y302" s="52">
        <v>0</v>
      </c>
      <c r="Z302" s="49">
        <v>0</v>
      </c>
      <c r="AA302" s="50">
        <v>0</v>
      </c>
      <c r="AB302" s="51">
        <v>0</v>
      </c>
      <c r="AC302" s="52">
        <v>1899411.3799000001</v>
      </c>
      <c r="AD302" s="52"/>
      <c r="AE302" s="52"/>
      <c r="AG302" s="52">
        <f t="shared" si="5"/>
        <v>0</v>
      </c>
      <c r="AH302" s="52">
        <f>MIN($AA302*12,$AE302-SUM($AG302:AG302)-1000*($AE302&gt;0))</f>
        <v>0</v>
      </c>
      <c r="AI302" s="52">
        <f>MIN($AA302*12,$AE302-SUM($AG302:AH302)-1000*($AE302&gt;0))</f>
        <v>0</v>
      </c>
      <c r="AJ302" s="52">
        <f>MIN($AA302*12,$AE302-SUM($AG302:AI302)-1000*($AE302&gt;0))</f>
        <v>0</v>
      </c>
      <c r="AK302" s="52">
        <f>MIN($AA302*12,$AE302-SUM($AG302:AJ302)-1000*($AE302&gt;0))</f>
        <v>0</v>
      </c>
      <c r="AL302" s="52">
        <f>MIN($AA302*12,$AE302-SUM($AG302:AK302)-1000*($AE302&gt;0))</f>
        <v>0</v>
      </c>
      <c r="AM302" s="52">
        <f>MIN($AA302*12,$AE302-SUM($AG302:AL302)-1000*($AE302&gt;0))</f>
        <v>0</v>
      </c>
      <c r="AN302" s="52">
        <f>MIN($AA302*12,$AE302-SUM($AG302:AM302)-1000*($AE302&gt;0))</f>
        <v>0</v>
      </c>
      <c r="AO302" s="52">
        <f>MIN($AA302*12,$AE302-SUM($AG302:AN302)-1000*($AE302&gt;0))</f>
        <v>0</v>
      </c>
    </row>
    <row r="303" spans="2:41" ht="12.75" hidden="1" customHeight="1" outlineLevel="2">
      <c r="B303" s="53" t="s">
        <v>1419</v>
      </c>
      <c r="C303" s="53" t="s">
        <v>1367</v>
      </c>
      <c r="D303" s="53" t="s">
        <v>1367</v>
      </c>
      <c r="E303" s="53" t="s">
        <v>1368</v>
      </c>
      <c r="F303" s="53" t="s">
        <v>1419</v>
      </c>
      <c r="G303" s="53" t="s">
        <v>1766</v>
      </c>
      <c r="H303" s="53" t="s">
        <v>1767</v>
      </c>
      <c r="I303" s="53"/>
      <c r="J303" s="53" t="s">
        <v>1422</v>
      </c>
      <c r="K303" s="52">
        <v>14478190.4761</v>
      </c>
      <c r="L303" s="52">
        <v>1206516</v>
      </c>
      <c r="M303" s="52">
        <v>0</v>
      </c>
      <c r="N303" s="52">
        <v>14478190.4761</v>
      </c>
      <c r="O303" s="52">
        <v>1206516</v>
      </c>
      <c r="P303" s="52">
        <v>0</v>
      </c>
      <c r="Q303" s="52">
        <v>0</v>
      </c>
      <c r="R303" s="52">
        <v>0</v>
      </c>
      <c r="S303" s="52">
        <v>0</v>
      </c>
      <c r="T303" s="52">
        <v>0</v>
      </c>
      <c r="U303" s="52">
        <v>0</v>
      </c>
      <c r="V303" s="52">
        <v>0</v>
      </c>
      <c r="W303" s="52">
        <v>0</v>
      </c>
      <c r="X303" s="52">
        <v>0</v>
      </c>
      <c r="Y303" s="52">
        <v>0</v>
      </c>
      <c r="Z303" s="49">
        <v>0</v>
      </c>
      <c r="AA303" s="50">
        <v>0</v>
      </c>
      <c r="AB303" s="51">
        <v>0</v>
      </c>
      <c r="AC303" s="52">
        <v>13271675</v>
      </c>
      <c r="AD303" s="52"/>
      <c r="AE303" s="52"/>
      <c r="AG303" s="52">
        <f t="shared" si="5"/>
        <v>0</v>
      </c>
      <c r="AH303" s="52">
        <f>MIN($AA303*12,$AE303-SUM($AG303:AG303)-1000*($AE303&gt;0))</f>
        <v>0</v>
      </c>
      <c r="AI303" s="52">
        <f>MIN($AA303*12,$AE303-SUM($AG303:AH303)-1000*($AE303&gt;0))</f>
        <v>0</v>
      </c>
      <c r="AJ303" s="52">
        <f>MIN($AA303*12,$AE303-SUM($AG303:AI303)-1000*($AE303&gt;0))</f>
        <v>0</v>
      </c>
      <c r="AK303" s="52">
        <f>MIN($AA303*12,$AE303-SUM($AG303:AJ303)-1000*($AE303&gt;0))</f>
        <v>0</v>
      </c>
      <c r="AL303" s="52">
        <f>MIN($AA303*12,$AE303-SUM($AG303:AK303)-1000*($AE303&gt;0))</f>
        <v>0</v>
      </c>
      <c r="AM303" s="52">
        <f>MIN($AA303*12,$AE303-SUM($AG303:AL303)-1000*($AE303&gt;0))</f>
        <v>0</v>
      </c>
      <c r="AN303" s="52">
        <f>MIN($AA303*12,$AE303-SUM($AG303:AM303)-1000*($AE303&gt;0))</f>
        <v>0</v>
      </c>
      <c r="AO303" s="52">
        <f>MIN($AA303*12,$AE303-SUM($AG303:AN303)-1000*($AE303&gt;0))</f>
        <v>0</v>
      </c>
    </row>
    <row r="304" spans="2:41" ht="12.75" hidden="1" customHeight="1" outlineLevel="2">
      <c r="B304" s="53" t="s">
        <v>1419</v>
      </c>
      <c r="C304" s="53" t="s">
        <v>1367</v>
      </c>
      <c r="D304" s="53" t="s">
        <v>1367</v>
      </c>
      <c r="E304" s="53" t="s">
        <v>1368</v>
      </c>
      <c r="F304" s="53" t="s">
        <v>1419</v>
      </c>
      <c r="G304" s="53" t="s">
        <v>1768</v>
      </c>
      <c r="H304" s="53" t="s">
        <v>1767</v>
      </c>
      <c r="I304" s="53"/>
      <c r="J304" s="53" t="s">
        <v>1422</v>
      </c>
      <c r="K304" s="52">
        <v>14478190.4761</v>
      </c>
      <c r="L304" s="52">
        <v>1206516</v>
      </c>
      <c r="M304" s="52">
        <v>0</v>
      </c>
      <c r="N304" s="52">
        <v>14478190.4761</v>
      </c>
      <c r="O304" s="52">
        <v>1206516</v>
      </c>
      <c r="P304" s="52">
        <v>0</v>
      </c>
      <c r="Q304" s="52">
        <v>0</v>
      </c>
      <c r="R304" s="52">
        <v>0</v>
      </c>
      <c r="S304" s="52">
        <v>0</v>
      </c>
      <c r="T304" s="52">
        <v>0</v>
      </c>
      <c r="U304" s="52">
        <v>0</v>
      </c>
      <c r="V304" s="52">
        <v>0</v>
      </c>
      <c r="W304" s="52">
        <v>0</v>
      </c>
      <c r="X304" s="52">
        <v>0</v>
      </c>
      <c r="Y304" s="52">
        <v>0</v>
      </c>
      <c r="Z304" s="49">
        <v>0</v>
      </c>
      <c r="AA304" s="50">
        <v>0</v>
      </c>
      <c r="AB304" s="51">
        <v>0</v>
      </c>
      <c r="AC304" s="52">
        <v>13271675</v>
      </c>
      <c r="AD304" s="52"/>
      <c r="AE304" s="52"/>
      <c r="AG304" s="52">
        <f t="shared" si="5"/>
        <v>0</v>
      </c>
      <c r="AH304" s="52">
        <f>MIN($AA304*12,$AE304-SUM($AG304:AG304)-1000*($AE304&gt;0))</f>
        <v>0</v>
      </c>
      <c r="AI304" s="52">
        <f>MIN($AA304*12,$AE304-SUM($AG304:AH304)-1000*($AE304&gt;0))</f>
        <v>0</v>
      </c>
      <c r="AJ304" s="52">
        <f>MIN($AA304*12,$AE304-SUM($AG304:AI304)-1000*($AE304&gt;0))</f>
        <v>0</v>
      </c>
      <c r="AK304" s="52">
        <f>MIN($AA304*12,$AE304-SUM($AG304:AJ304)-1000*($AE304&gt;0))</f>
        <v>0</v>
      </c>
      <c r="AL304" s="52">
        <f>MIN($AA304*12,$AE304-SUM($AG304:AK304)-1000*($AE304&gt;0))</f>
        <v>0</v>
      </c>
      <c r="AM304" s="52">
        <f>MIN($AA304*12,$AE304-SUM($AG304:AL304)-1000*($AE304&gt;0))</f>
        <v>0</v>
      </c>
      <c r="AN304" s="52">
        <f>MIN($AA304*12,$AE304-SUM($AG304:AM304)-1000*($AE304&gt;0))</f>
        <v>0</v>
      </c>
      <c r="AO304" s="52">
        <f>MIN($AA304*12,$AE304-SUM($AG304:AN304)-1000*($AE304&gt;0))</f>
        <v>0</v>
      </c>
    </row>
    <row r="305" spans="2:41" ht="12.75" hidden="1" customHeight="1" outlineLevel="2">
      <c r="B305" s="53" t="s">
        <v>1419</v>
      </c>
      <c r="C305" s="53" t="s">
        <v>1367</v>
      </c>
      <c r="D305" s="53" t="s">
        <v>1367</v>
      </c>
      <c r="E305" s="53" t="s">
        <v>1368</v>
      </c>
      <c r="F305" s="53" t="s">
        <v>1419</v>
      </c>
      <c r="G305" s="53" t="s">
        <v>1769</v>
      </c>
      <c r="H305" s="53" t="s">
        <v>1767</v>
      </c>
      <c r="I305" s="53"/>
      <c r="J305" s="53" t="s">
        <v>1422</v>
      </c>
      <c r="K305" s="52">
        <v>14478190.4761</v>
      </c>
      <c r="L305" s="52">
        <v>1206516</v>
      </c>
      <c r="M305" s="52">
        <v>0</v>
      </c>
      <c r="N305" s="52">
        <v>14478190.4761</v>
      </c>
      <c r="O305" s="52">
        <v>1206516</v>
      </c>
      <c r="P305" s="52">
        <v>0</v>
      </c>
      <c r="Q305" s="52">
        <v>0</v>
      </c>
      <c r="R305" s="52">
        <v>0</v>
      </c>
      <c r="S305" s="52">
        <v>0</v>
      </c>
      <c r="T305" s="52">
        <v>0</v>
      </c>
      <c r="U305" s="52">
        <v>0</v>
      </c>
      <c r="V305" s="52">
        <v>0</v>
      </c>
      <c r="W305" s="52">
        <v>0</v>
      </c>
      <c r="X305" s="52">
        <v>0</v>
      </c>
      <c r="Y305" s="52">
        <v>0</v>
      </c>
      <c r="Z305" s="49">
        <v>0</v>
      </c>
      <c r="AA305" s="50">
        <v>0</v>
      </c>
      <c r="AB305" s="51">
        <v>0</v>
      </c>
      <c r="AC305" s="52">
        <v>13271675</v>
      </c>
      <c r="AD305" s="52"/>
      <c r="AE305" s="52"/>
      <c r="AG305" s="52">
        <f t="shared" si="5"/>
        <v>0</v>
      </c>
      <c r="AH305" s="52">
        <f>MIN($AA305*12,$AE305-SUM($AG305:AG305)-1000*($AE305&gt;0))</f>
        <v>0</v>
      </c>
      <c r="AI305" s="52">
        <f>MIN($AA305*12,$AE305-SUM($AG305:AH305)-1000*($AE305&gt;0))</f>
        <v>0</v>
      </c>
      <c r="AJ305" s="52">
        <f>MIN($AA305*12,$AE305-SUM($AG305:AI305)-1000*($AE305&gt;0))</f>
        <v>0</v>
      </c>
      <c r="AK305" s="52">
        <f>MIN($AA305*12,$AE305-SUM($AG305:AJ305)-1000*($AE305&gt;0))</f>
        <v>0</v>
      </c>
      <c r="AL305" s="52">
        <f>MIN($AA305*12,$AE305-SUM($AG305:AK305)-1000*($AE305&gt;0))</f>
        <v>0</v>
      </c>
      <c r="AM305" s="52">
        <f>MIN($AA305*12,$AE305-SUM($AG305:AL305)-1000*($AE305&gt;0))</f>
        <v>0</v>
      </c>
      <c r="AN305" s="52">
        <f>MIN($AA305*12,$AE305-SUM($AG305:AM305)-1000*($AE305&gt;0))</f>
        <v>0</v>
      </c>
      <c r="AO305" s="52">
        <f>MIN($AA305*12,$AE305-SUM($AG305:AN305)-1000*($AE305&gt;0))</f>
        <v>0</v>
      </c>
    </row>
    <row r="306" spans="2:41" ht="12.75" hidden="1" customHeight="1" outlineLevel="2">
      <c r="B306" s="53" t="s">
        <v>1419</v>
      </c>
      <c r="C306" s="53" t="s">
        <v>1367</v>
      </c>
      <c r="D306" s="53" t="s">
        <v>1367</v>
      </c>
      <c r="E306" s="53" t="s">
        <v>1368</v>
      </c>
      <c r="F306" s="53" t="s">
        <v>1419</v>
      </c>
      <c r="G306" s="53" t="s">
        <v>1770</v>
      </c>
      <c r="H306" s="53" t="s">
        <v>1767</v>
      </c>
      <c r="I306" s="53"/>
      <c r="J306" s="53" t="s">
        <v>1422</v>
      </c>
      <c r="K306" s="52">
        <v>14478190.4761</v>
      </c>
      <c r="L306" s="52">
        <v>1206516</v>
      </c>
      <c r="M306" s="52">
        <v>0</v>
      </c>
      <c r="N306" s="52">
        <v>14478190.4761</v>
      </c>
      <c r="O306" s="52">
        <v>1206516</v>
      </c>
      <c r="P306" s="52">
        <v>0</v>
      </c>
      <c r="Q306" s="52">
        <v>0</v>
      </c>
      <c r="R306" s="52">
        <v>0</v>
      </c>
      <c r="S306" s="52">
        <v>0</v>
      </c>
      <c r="T306" s="52">
        <v>0</v>
      </c>
      <c r="U306" s="52">
        <v>0</v>
      </c>
      <c r="V306" s="52">
        <v>0</v>
      </c>
      <c r="W306" s="52">
        <v>0</v>
      </c>
      <c r="X306" s="52">
        <v>0</v>
      </c>
      <c r="Y306" s="52">
        <v>0</v>
      </c>
      <c r="Z306" s="49">
        <v>0</v>
      </c>
      <c r="AA306" s="50">
        <v>0</v>
      </c>
      <c r="AB306" s="51">
        <v>0</v>
      </c>
      <c r="AC306" s="52">
        <v>13271675</v>
      </c>
      <c r="AD306" s="52"/>
      <c r="AE306" s="52"/>
      <c r="AG306" s="52">
        <f t="shared" si="5"/>
        <v>0</v>
      </c>
      <c r="AH306" s="52">
        <f>MIN($AA306*12,$AE306-SUM($AG306:AG306)-1000*($AE306&gt;0))</f>
        <v>0</v>
      </c>
      <c r="AI306" s="52">
        <f>MIN($AA306*12,$AE306-SUM($AG306:AH306)-1000*($AE306&gt;0))</f>
        <v>0</v>
      </c>
      <c r="AJ306" s="52">
        <f>MIN($AA306*12,$AE306-SUM($AG306:AI306)-1000*($AE306&gt;0))</f>
        <v>0</v>
      </c>
      <c r="AK306" s="52">
        <f>MIN($AA306*12,$AE306-SUM($AG306:AJ306)-1000*($AE306&gt;0))</f>
        <v>0</v>
      </c>
      <c r="AL306" s="52">
        <f>MIN($AA306*12,$AE306-SUM($AG306:AK306)-1000*($AE306&gt;0))</f>
        <v>0</v>
      </c>
      <c r="AM306" s="52">
        <f>MIN($AA306*12,$AE306-SUM($AG306:AL306)-1000*($AE306&gt;0))</f>
        <v>0</v>
      </c>
      <c r="AN306" s="52">
        <f>MIN($AA306*12,$AE306-SUM($AG306:AM306)-1000*($AE306&gt;0))</f>
        <v>0</v>
      </c>
      <c r="AO306" s="52">
        <f>MIN($AA306*12,$AE306-SUM($AG306:AN306)-1000*($AE306&gt;0))</f>
        <v>0</v>
      </c>
    </row>
    <row r="307" spans="2:41" ht="12.75" hidden="1" customHeight="1" outlineLevel="2">
      <c r="B307" s="53" t="s">
        <v>1419</v>
      </c>
      <c r="C307" s="53" t="s">
        <v>1367</v>
      </c>
      <c r="D307" s="53" t="s">
        <v>1367</v>
      </c>
      <c r="E307" s="53" t="s">
        <v>1368</v>
      </c>
      <c r="F307" s="53" t="s">
        <v>1419</v>
      </c>
      <c r="G307" s="53" t="s">
        <v>1771</v>
      </c>
      <c r="H307" s="53" t="s">
        <v>1767</v>
      </c>
      <c r="I307" s="53"/>
      <c r="J307" s="53" t="s">
        <v>1422</v>
      </c>
      <c r="K307" s="52">
        <v>14478190.4761</v>
      </c>
      <c r="L307" s="52">
        <v>1206516</v>
      </c>
      <c r="M307" s="52">
        <v>0</v>
      </c>
      <c r="N307" s="52">
        <v>14478190.4761</v>
      </c>
      <c r="O307" s="52">
        <v>1206516</v>
      </c>
      <c r="P307" s="52">
        <v>0</v>
      </c>
      <c r="Q307" s="52">
        <v>0</v>
      </c>
      <c r="R307" s="52">
        <v>0</v>
      </c>
      <c r="S307" s="52">
        <v>0</v>
      </c>
      <c r="T307" s="52">
        <v>0</v>
      </c>
      <c r="U307" s="52">
        <v>0</v>
      </c>
      <c r="V307" s="52">
        <v>0</v>
      </c>
      <c r="W307" s="52">
        <v>0</v>
      </c>
      <c r="X307" s="52">
        <v>0</v>
      </c>
      <c r="Y307" s="52">
        <v>0</v>
      </c>
      <c r="Z307" s="49">
        <v>0</v>
      </c>
      <c r="AA307" s="50">
        <v>0</v>
      </c>
      <c r="AB307" s="51">
        <v>0</v>
      </c>
      <c r="AC307" s="52">
        <v>13271675</v>
      </c>
      <c r="AD307" s="52"/>
      <c r="AE307" s="52"/>
      <c r="AG307" s="52">
        <f t="shared" si="5"/>
        <v>0</v>
      </c>
      <c r="AH307" s="52">
        <f>MIN($AA307*12,$AE307-SUM($AG307:AG307)-1000*($AE307&gt;0))</f>
        <v>0</v>
      </c>
      <c r="AI307" s="52">
        <f>MIN($AA307*12,$AE307-SUM($AG307:AH307)-1000*($AE307&gt;0))</f>
        <v>0</v>
      </c>
      <c r="AJ307" s="52">
        <f>MIN($AA307*12,$AE307-SUM($AG307:AI307)-1000*($AE307&gt;0))</f>
        <v>0</v>
      </c>
      <c r="AK307" s="52">
        <f>MIN($AA307*12,$AE307-SUM($AG307:AJ307)-1000*($AE307&gt;0))</f>
        <v>0</v>
      </c>
      <c r="AL307" s="52">
        <f>MIN($AA307*12,$AE307-SUM($AG307:AK307)-1000*($AE307&gt;0))</f>
        <v>0</v>
      </c>
      <c r="AM307" s="52">
        <f>MIN($AA307*12,$AE307-SUM($AG307:AL307)-1000*($AE307&gt;0))</f>
        <v>0</v>
      </c>
      <c r="AN307" s="52">
        <f>MIN($AA307*12,$AE307-SUM($AG307:AM307)-1000*($AE307&gt;0))</f>
        <v>0</v>
      </c>
      <c r="AO307" s="52">
        <f>MIN($AA307*12,$AE307-SUM($AG307:AN307)-1000*($AE307&gt;0))</f>
        <v>0</v>
      </c>
    </row>
    <row r="308" spans="2:41" ht="12.75" hidden="1" customHeight="1" outlineLevel="2">
      <c r="B308" s="53" t="s">
        <v>1419</v>
      </c>
      <c r="C308" s="53" t="s">
        <v>1367</v>
      </c>
      <c r="D308" s="53" t="s">
        <v>1367</v>
      </c>
      <c r="E308" s="53" t="s">
        <v>1368</v>
      </c>
      <c r="F308" s="53" t="s">
        <v>1419</v>
      </c>
      <c r="G308" s="53" t="s">
        <v>1772</v>
      </c>
      <c r="H308" s="53" t="s">
        <v>1767</v>
      </c>
      <c r="I308" s="53"/>
      <c r="J308" s="53" t="s">
        <v>1422</v>
      </c>
      <c r="K308" s="52">
        <v>14478190.4761</v>
      </c>
      <c r="L308" s="52">
        <v>1206516</v>
      </c>
      <c r="M308" s="52">
        <v>0</v>
      </c>
      <c r="N308" s="52">
        <v>14478190.4761</v>
      </c>
      <c r="O308" s="52">
        <v>1206516</v>
      </c>
      <c r="P308" s="52">
        <v>0</v>
      </c>
      <c r="Q308" s="52">
        <v>0</v>
      </c>
      <c r="R308" s="52">
        <v>0</v>
      </c>
      <c r="S308" s="52">
        <v>0</v>
      </c>
      <c r="T308" s="52">
        <v>0</v>
      </c>
      <c r="U308" s="52">
        <v>0</v>
      </c>
      <c r="V308" s="52">
        <v>0</v>
      </c>
      <c r="W308" s="52">
        <v>0</v>
      </c>
      <c r="X308" s="52">
        <v>0</v>
      </c>
      <c r="Y308" s="52">
        <v>0</v>
      </c>
      <c r="Z308" s="49">
        <v>0</v>
      </c>
      <c r="AA308" s="50">
        <v>0</v>
      </c>
      <c r="AB308" s="51">
        <v>0</v>
      </c>
      <c r="AC308" s="52">
        <v>13271675</v>
      </c>
      <c r="AD308" s="52"/>
      <c r="AE308" s="52"/>
      <c r="AG308" s="52">
        <f t="shared" si="5"/>
        <v>0</v>
      </c>
      <c r="AH308" s="52">
        <f>MIN($AA308*12,$AE308-SUM($AG308:AG308)-1000*($AE308&gt;0))</f>
        <v>0</v>
      </c>
      <c r="AI308" s="52">
        <f>MIN($AA308*12,$AE308-SUM($AG308:AH308)-1000*($AE308&gt;0))</f>
        <v>0</v>
      </c>
      <c r="AJ308" s="52">
        <f>MIN($AA308*12,$AE308-SUM($AG308:AI308)-1000*($AE308&gt;0))</f>
        <v>0</v>
      </c>
      <c r="AK308" s="52">
        <f>MIN($AA308*12,$AE308-SUM($AG308:AJ308)-1000*($AE308&gt;0))</f>
        <v>0</v>
      </c>
      <c r="AL308" s="52">
        <f>MIN($AA308*12,$AE308-SUM($AG308:AK308)-1000*($AE308&gt;0))</f>
        <v>0</v>
      </c>
      <c r="AM308" s="52">
        <f>MIN($AA308*12,$AE308-SUM($AG308:AL308)-1000*($AE308&gt;0))</f>
        <v>0</v>
      </c>
      <c r="AN308" s="52">
        <f>MIN($AA308*12,$AE308-SUM($AG308:AM308)-1000*($AE308&gt;0))</f>
        <v>0</v>
      </c>
      <c r="AO308" s="52">
        <f>MIN($AA308*12,$AE308-SUM($AG308:AN308)-1000*($AE308&gt;0))</f>
        <v>0</v>
      </c>
    </row>
    <row r="309" spans="2:41" ht="12.75" hidden="1" customHeight="1" outlineLevel="2">
      <c r="B309" s="53" t="s">
        <v>1419</v>
      </c>
      <c r="C309" s="53" t="s">
        <v>1367</v>
      </c>
      <c r="D309" s="53" t="s">
        <v>1367</v>
      </c>
      <c r="E309" s="53" t="s">
        <v>1368</v>
      </c>
      <c r="F309" s="53" t="s">
        <v>1419</v>
      </c>
      <c r="G309" s="53" t="s">
        <v>1773</v>
      </c>
      <c r="H309" s="53" t="s">
        <v>1767</v>
      </c>
      <c r="I309" s="53"/>
      <c r="J309" s="53" t="s">
        <v>1422</v>
      </c>
      <c r="K309" s="52">
        <v>14478190.4761</v>
      </c>
      <c r="L309" s="52">
        <v>1206516</v>
      </c>
      <c r="M309" s="52">
        <v>0</v>
      </c>
      <c r="N309" s="52">
        <v>14478190.4761</v>
      </c>
      <c r="O309" s="52">
        <v>1206516</v>
      </c>
      <c r="P309" s="52">
        <v>0</v>
      </c>
      <c r="Q309" s="52">
        <v>0</v>
      </c>
      <c r="R309" s="52">
        <v>0</v>
      </c>
      <c r="S309" s="52">
        <v>0</v>
      </c>
      <c r="T309" s="52">
        <v>0</v>
      </c>
      <c r="U309" s="52">
        <v>0</v>
      </c>
      <c r="V309" s="52">
        <v>0</v>
      </c>
      <c r="W309" s="52">
        <v>0</v>
      </c>
      <c r="X309" s="52">
        <v>0</v>
      </c>
      <c r="Y309" s="52">
        <v>0</v>
      </c>
      <c r="Z309" s="49">
        <v>0</v>
      </c>
      <c r="AA309" s="50">
        <v>0</v>
      </c>
      <c r="AB309" s="51">
        <v>0</v>
      </c>
      <c r="AC309" s="52">
        <v>13271675</v>
      </c>
      <c r="AD309" s="52"/>
      <c r="AE309" s="52"/>
      <c r="AG309" s="52">
        <f t="shared" si="5"/>
        <v>0</v>
      </c>
      <c r="AH309" s="52">
        <f>MIN($AA309*12,$AE309-SUM($AG309:AG309)-1000*($AE309&gt;0))</f>
        <v>0</v>
      </c>
      <c r="AI309" s="52">
        <f>MIN($AA309*12,$AE309-SUM($AG309:AH309)-1000*($AE309&gt;0))</f>
        <v>0</v>
      </c>
      <c r="AJ309" s="52">
        <f>MIN($AA309*12,$AE309-SUM($AG309:AI309)-1000*($AE309&gt;0))</f>
        <v>0</v>
      </c>
      <c r="AK309" s="52">
        <f>MIN($AA309*12,$AE309-SUM($AG309:AJ309)-1000*($AE309&gt;0))</f>
        <v>0</v>
      </c>
      <c r="AL309" s="52">
        <f>MIN($AA309*12,$AE309-SUM($AG309:AK309)-1000*($AE309&gt;0))</f>
        <v>0</v>
      </c>
      <c r="AM309" s="52">
        <f>MIN($AA309*12,$AE309-SUM($AG309:AL309)-1000*($AE309&gt;0))</f>
        <v>0</v>
      </c>
      <c r="AN309" s="52">
        <f>MIN($AA309*12,$AE309-SUM($AG309:AM309)-1000*($AE309&gt;0))</f>
        <v>0</v>
      </c>
      <c r="AO309" s="52">
        <f>MIN($AA309*12,$AE309-SUM($AG309:AN309)-1000*($AE309&gt;0))</f>
        <v>0</v>
      </c>
    </row>
    <row r="310" spans="2:41" ht="12.75" hidden="1" customHeight="1" outlineLevel="2">
      <c r="B310" s="53" t="s">
        <v>1419</v>
      </c>
      <c r="C310" s="53" t="s">
        <v>1367</v>
      </c>
      <c r="D310" s="53" t="s">
        <v>1367</v>
      </c>
      <c r="E310" s="53" t="s">
        <v>1368</v>
      </c>
      <c r="F310" s="53" t="s">
        <v>1419</v>
      </c>
      <c r="G310" s="53" t="s">
        <v>1774</v>
      </c>
      <c r="H310" s="53" t="s">
        <v>1767</v>
      </c>
      <c r="I310" s="53"/>
      <c r="J310" s="53" t="s">
        <v>1422</v>
      </c>
      <c r="K310" s="52">
        <v>14478190.4761</v>
      </c>
      <c r="L310" s="52">
        <v>1206516</v>
      </c>
      <c r="M310" s="52">
        <v>0</v>
      </c>
      <c r="N310" s="52">
        <v>14478190.4761</v>
      </c>
      <c r="O310" s="52">
        <v>1206516</v>
      </c>
      <c r="P310" s="52">
        <v>0</v>
      </c>
      <c r="Q310" s="52">
        <v>0</v>
      </c>
      <c r="R310" s="52">
        <v>0</v>
      </c>
      <c r="S310" s="52">
        <v>0</v>
      </c>
      <c r="T310" s="52">
        <v>0</v>
      </c>
      <c r="U310" s="52">
        <v>0</v>
      </c>
      <c r="V310" s="52">
        <v>0</v>
      </c>
      <c r="W310" s="52">
        <v>0</v>
      </c>
      <c r="X310" s="52">
        <v>0</v>
      </c>
      <c r="Y310" s="52">
        <v>0</v>
      </c>
      <c r="Z310" s="49">
        <v>0</v>
      </c>
      <c r="AA310" s="50">
        <v>0</v>
      </c>
      <c r="AB310" s="51">
        <v>0</v>
      </c>
      <c r="AC310" s="52">
        <v>13271675</v>
      </c>
      <c r="AD310" s="52"/>
      <c r="AE310" s="52"/>
      <c r="AG310" s="52">
        <f t="shared" si="5"/>
        <v>0</v>
      </c>
      <c r="AH310" s="52">
        <f>MIN($AA310*12,$AE310-SUM($AG310:AG310)-1000*($AE310&gt;0))</f>
        <v>0</v>
      </c>
      <c r="AI310" s="52">
        <f>MIN($AA310*12,$AE310-SUM($AG310:AH310)-1000*($AE310&gt;0))</f>
        <v>0</v>
      </c>
      <c r="AJ310" s="52">
        <f>MIN($AA310*12,$AE310-SUM($AG310:AI310)-1000*($AE310&gt;0))</f>
        <v>0</v>
      </c>
      <c r="AK310" s="52">
        <f>MIN($AA310*12,$AE310-SUM($AG310:AJ310)-1000*($AE310&gt;0))</f>
        <v>0</v>
      </c>
      <c r="AL310" s="52">
        <f>MIN($AA310*12,$AE310-SUM($AG310:AK310)-1000*($AE310&gt;0))</f>
        <v>0</v>
      </c>
      <c r="AM310" s="52">
        <f>MIN($AA310*12,$AE310-SUM($AG310:AL310)-1000*($AE310&gt;0))</f>
        <v>0</v>
      </c>
      <c r="AN310" s="52">
        <f>MIN($AA310*12,$AE310-SUM($AG310:AM310)-1000*($AE310&gt;0))</f>
        <v>0</v>
      </c>
      <c r="AO310" s="52">
        <f>MIN($AA310*12,$AE310-SUM($AG310:AN310)-1000*($AE310&gt;0))</f>
        <v>0</v>
      </c>
    </row>
    <row r="311" spans="2:41" ht="12.75" hidden="1" customHeight="1" outlineLevel="2">
      <c r="B311" s="53" t="s">
        <v>1419</v>
      </c>
      <c r="C311" s="53" t="s">
        <v>1367</v>
      </c>
      <c r="D311" s="53" t="s">
        <v>1367</v>
      </c>
      <c r="E311" s="53" t="s">
        <v>1368</v>
      </c>
      <c r="F311" s="53" t="s">
        <v>1419</v>
      </c>
      <c r="G311" s="53" t="s">
        <v>1775</v>
      </c>
      <c r="H311" s="53" t="s">
        <v>1767</v>
      </c>
      <c r="I311" s="53"/>
      <c r="J311" s="53" t="s">
        <v>1422</v>
      </c>
      <c r="K311" s="52">
        <v>14478190.4761</v>
      </c>
      <c r="L311" s="52">
        <v>1206516</v>
      </c>
      <c r="M311" s="52">
        <v>0</v>
      </c>
      <c r="N311" s="52">
        <v>14478190.4761</v>
      </c>
      <c r="O311" s="52">
        <v>1206516</v>
      </c>
      <c r="P311" s="52">
        <v>0</v>
      </c>
      <c r="Q311" s="52">
        <v>0</v>
      </c>
      <c r="R311" s="52">
        <v>0</v>
      </c>
      <c r="S311" s="52">
        <v>0</v>
      </c>
      <c r="T311" s="52">
        <v>0</v>
      </c>
      <c r="U311" s="52">
        <v>0</v>
      </c>
      <c r="V311" s="52">
        <v>0</v>
      </c>
      <c r="W311" s="52">
        <v>0</v>
      </c>
      <c r="X311" s="52">
        <v>0</v>
      </c>
      <c r="Y311" s="52">
        <v>0</v>
      </c>
      <c r="Z311" s="49">
        <v>0</v>
      </c>
      <c r="AA311" s="50">
        <v>0</v>
      </c>
      <c r="AB311" s="51">
        <v>0</v>
      </c>
      <c r="AC311" s="52">
        <v>13271675</v>
      </c>
      <c r="AD311" s="52"/>
      <c r="AE311" s="52"/>
      <c r="AG311" s="52">
        <f t="shared" si="5"/>
        <v>0</v>
      </c>
      <c r="AH311" s="52">
        <f>MIN($AA311*12,$AE311-SUM($AG311:AG311)-1000*($AE311&gt;0))</f>
        <v>0</v>
      </c>
      <c r="AI311" s="52">
        <f>MIN($AA311*12,$AE311-SUM($AG311:AH311)-1000*($AE311&gt;0))</f>
        <v>0</v>
      </c>
      <c r="AJ311" s="52">
        <f>MIN($AA311*12,$AE311-SUM($AG311:AI311)-1000*($AE311&gt;0))</f>
        <v>0</v>
      </c>
      <c r="AK311" s="52">
        <f>MIN($AA311*12,$AE311-SUM($AG311:AJ311)-1000*($AE311&gt;0))</f>
        <v>0</v>
      </c>
      <c r="AL311" s="52">
        <f>MIN($AA311*12,$AE311-SUM($AG311:AK311)-1000*($AE311&gt;0))</f>
        <v>0</v>
      </c>
      <c r="AM311" s="52">
        <f>MIN($AA311*12,$AE311-SUM($AG311:AL311)-1000*($AE311&gt;0))</f>
        <v>0</v>
      </c>
      <c r="AN311" s="52">
        <f>MIN($AA311*12,$AE311-SUM($AG311:AM311)-1000*($AE311&gt;0))</f>
        <v>0</v>
      </c>
      <c r="AO311" s="52">
        <f>MIN($AA311*12,$AE311-SUM($AG311:AN311)-1000*($AE311&gt;0))</f>
        <v>0</v>
      </c>
    </row>
    <row r="312" spans="2:41" ht="12.75" hidden="1" customHeight="1" outlineLevel="2">
      <c r="B312" s="53" t="s">
        <v>1419</v>
      </c>
      <c r="C312" s="53" t="s">
        <v>1367</v>
      </c>
      <c r="D312" s="53" t="s">
        <v>1367</v>
      </c>
      <c r="E312" s="53" t="s">
        <v>1368</v>
      </c>
      <c r="F312" s="53" t="s">
        <v>1419</v>
      </c>
      <c r="G312" s="53" t="s">
        <v>1776</v>
      </c>
      <c r="H312" s="53" t="s">
        <v>1767</v>
      </c>
      <c r="I312" s="53"/>
      <c r="J312" s="53" t="s">
        <v>1422</v>
      </c>
      <c r="K312" s="52">
        <v>14478190.4761</v>
      </c>
      <c r="L312" s="52">
        <v>1206516</v>
      </c>
      <c r="M312" s="52">
        <v>0</v>
      </c>
      <c r="N312" s="52">
        <v>14478190.4761</v>
      </c>
      <c r="O312" s="52">
        <v>1206516</v>
      </c>
      <c r="P312" s="52">
        <v>0</v>
      </c>
      <c r="Q312" s="52">
        <v>0</v>
      </c>
      <c r="R312" s="52">
        <v>0</v>
      </c>
      <c r="S312" s="52">
        <v>0</v>
      </c>
      <c r="T312" s="52">
        <v>0</v>
      </c>
      <c r="U312" s="52">
        <v>0</v>
      </c>
      <c r="V312" s="52">
        <v>0</v>
      </c>
      <c r="W312" s="52">
        <v>0</v>
      </c>
      <c r="X312" s="52">
        <v>0</v>
      </c>
      <c r="Y312" s="52">
        <v>0</v>
      </c>
      <c r="Z312" s="49">
        <v>0</v>
      </c>
      <c r="AA312" s="50">
        <v>0</v>
      </c>
      <c r="AB312" s="51">
        <v>0</v>
      </c>
      <c r="AC312" s="52">
        <v>13271675</v>
      </c>
      <c r="AD312" s="52"/>
      <c r="AE312" s="52"/>
      <c r="AG312" s="52">
        <f t="shared" si="5"/>
        <v>0</v>
      </c>
      <c r="AH312" s="52">
        <f>MIN($AA312*12,$AE312-SUM($AG312:AG312)-1000*($AE312&gt;0))</f>
        <v>0</v>
      </c>
      <c r="AI312" s="52">
        <f>MIN($AA312*12,$AE312-SUM($AG312:AH312)-1000*($AE312&gt;0))</f>
        <v>0</v>
      </c>
      <c r="AJ312" s="52">
        <f>MIN($AA312*12,$AE312-SUM($AG312:AI312)-1000*($AE312&gt;0))</f>
        <v>0</v>
      </c>
      <c r="AK312" s="52">
        <f>MIN($AA312*12,$AE312-SUM($AG312:AJ312)-1000*($AE312&gt;0))</f>
        <v>0</v>
      </c>
      <c r="AL312" s="52">
        <f>MIN($AA312*12,$AE312-SUM($AG312:AK312)-1000*($AE312&gt;0))</f>
        <v>0</v>
      </c>
      <c r="AM312" s="52">
        <f>MIN($AA312*12,$AE312-SUM($AG312:AL312)-1000*($AE312&gt;0))</f>
        <v>0</v>
      </c>
      <c r="AN312" s="52">
        <f>MIN($AA312*12,$AE312-SUM($AG312:AM312)-1000*($AE312&gt;0))</f>
        <v>0</v>
      </c>
      <c r="AO312" s="52">
        <f>MIN($AA312*12,$AE312-SUM($AG312:AN312)-1000*($AE312&gt;0))</f>
        <v>0</v>
      </c>
    </row>
    <row r="313" spans="2:41" ht="12.75" hidden="1" customHeight="1" outlineLevel="2">
      <c r="B313" s="53" t="s">
        <v>1419</v>
      </c>
      <c r="C313" s="53" t="s">
        <v>1367</v>
      </c>
      <c r="D313" s="53" t="s">
        <v>1367</v>
      </c>
      <c r="E313" s="53" t="s">
        <v>1368</v>
      </c>
      <c r="F313" s="53" t="s">
        <v>1419</v>
      </c>
      <c r="G313" s="53" t="s">
        <v>1777</v>
      </c>
      <c r="H313" s="53" t="s">
        <v>1767</v>
      </c>
      <c r="I313" s="53"/>
      <c r="J313" s="53" t="s">
        <v>1422</v>
      </c>
      <c r="K313" s="52">
        <v>14478190.4761</v>
      </c>
      <c r="L313" s="52">
        <v>1206516</v>
      </c>
      <c r="M313" s="52">
        <v>0</v>
      </c>
      <c r="N313" s="52">
        <v>14478190.4761</v>
      </c>
      <c r="O313" s="52">
        <v>1206516</v>
      </c>
      <c r="P313" s="52">
        <v>0</v>
      </c>
      <c r="Q313" s="52">
        <v>0</v>
      </c>
      <c r="R313" s="52">
        <v>0</v>
      </c>
      <c r="S313" s="52">
        <v>0</v>
      </c>
      <c r="T313" s="52">
        <v>0</v>
      </c>
      <c r="U313" s="52">
        <v>0</v>
      </c>
      <c r="V313" s="52">
        <v>0</v>
      </c>
      <c r="W313" s="52">
        <v>0</v>
      </c>
      <c r="X313" s="52">
        <v>0</v>
      </c>
      <c r="Y313" s="52">
        <v>0</v>
      </c>
      <c r="Z313" s="49">
        <v>0</v>
      </c>
      <c r="AA313" s="50">
        <v>0</v>
      </c>
      <c r="AB313" s="51">
        <v>0</v>
      </c>
      <c r="AC313" s="52">
        <v>13271675</v>
      </c>
      <c r="AD313" s="52"/>
      <c r="AE313" s="52"/>
      <c r="AG313" s="52">
        <f t="shared" si="5"/>
        <v>0</v>
      </c>
      <c r="AH313" s="52">
        <f>MIN($AA313*12,$AE313-SUM($AG313:AG313)-1000*($AE313&gt;0))</f>
        <v>0</v>
      </c>
      <c r="AI313" s="52">
        <f>MIN($AA313*12,$AE313-SUM($AG313:AH313)-1000*($AE313&gt;0))</f>
        <v>0</v>
      </c>
      <c r="AJ313" s="52">
        <f>MIN($AA313*12,$AE313-SUM($AG313:AI313)-1000*($AE313&gt;0))</f>
        <v>0</v>
      </c>
      <c r="AK313" s="52">
        <f>MIN($AA313*12,$AE313-SUM($AG313:AJ313)-1000*($AE313&gt;0))</f>
        <v>0</v>
      </c>
      <c r="AL313" s="52">
        <f>MIN($AA313*12,$AE313-SUM($AG313:AK313)-1000*($AE313&gt;0))</f>
        <v>0</v>
      </c>
      <c r="AM313" s="52">
        <f>MIN($AA313*12,$AE313-SUM($AG313:AL313)-1000*($AE313&gt;0))</f>
        <v>0</v>
      </c>
      <c r="AN313" s="52">
        <f>MIN($AA313*12,$AE313-SUM($AG313:AM313)-1000*($AE313&gt;0))</f>
        <v>0</v>
      </c>
      <c r="AO313" s="52">
        <f>MIN($AA313*12,$AE313-SUM($AG313:AN313)-1000*($AE313&gt;0))</f>
        <v>0</v>
      </c>
    </row>
    <row r="314" spans="2:41" ht="12.75" hidden="1" customHeight="1" outlineLevel="2">
      <c r="B314" s="53" t="s">
        <v>1419</v>
      </c>
      <c r="C314" s="53" t="s">
        <v>1367</v>
      </c>
      <c r="D314" s="53" t="s">
        <v>1367</v>
      </c>
      <c r="E314" s="53" t="s">
        <v>1368</v>
      </c>
      <c r="F314" s="53" t="s">
        <v>1419</v>
      </c>
      <c r="G314" s="53" t="s">
        <v>1778</v>
      </c>
      <c r="H314" s="53" t="s">
        <v>1767</v>
      </c>
      <c r="I314" s="53"/>
      <c r="J314" s="53" t="s">
        <v>1422</v>
      </c>
      <c r="K314" s="52">
        <v>14478190.4761</v>
      </c>
      <c r="L314" s="52">
        <v>1206516</v>
      </c>
      <c r="M314" s="52">
        <v>0</v>
      </c>
      <c r="N314" s="52">
        <v>14478190.4761</v>
      </c>
      <c r="O314" s="52">
        <v>1206516</v>
      </c>
      <c r="P314" s="52">
        <v>0</v>
      </c>
      <c r="Q314" s="52">
        <v>0</v>
      </c>
      <c r="R314" s="52">
        <v>0</v>
      </c>
      <c r="S314" s="52">
        <v>0</v>
      </c>
      <c r="T314" s="52">
        <v>0</v>
      </c>
      <c r="U314" s="52">
        <v>0</v>
      </c>
      <c r="V314" s="52">
        <v>0</v>
      </c>
      <c r="W314" s="52">
        <v>0</v>
      </c>
      <c r="X314" s="52">
        <v>0</v>
      </c>
      <c r="Y314" s="52">
        <v>0</v>
      </c>
      <c r="Z314" s="49">
        <v>0</v>
      </c>
      <c r="AA314" s="50">
        <v>0</v>
      </c>
      <c r="AB314" s="51">
        <v>0</v>
      </c>
      <c r="AC314" s="52">
        <v>13271675</v>
      </c>
      <c r="AD314" s="52"/>
      <c r="AE314" s="52"/>
      <c r="AG314" s="52">
        <f t="shared" si="5"/>
        <v>0</v>
      </c>
      <c r="AH314" s="52">
        <f>MIN($AA314*12,$AE314-SUM($AG314:AG314)-1000*($AE314&gt;0))</f>
        <v>0</v>
      </c>
      <c r="AI314" s="52">
        <f>MIN($AA314*12,$AE314-SUM($AG314:AH314)-1000*($AE314&gt;0))</f>
        <v>0</v>
      </c>
      <c r="AJ314" s="52">
        <f>MIN($AA314*12,$AE314-SUM($AG314:AI314)-1000*($AE314&gt;0))</f>
        <v>0</v>
      </c>
      <c r="AK314" s="52">
        <f>MIN($AA314*12,$AE314-SUM($AG314:AJ314)-1000*($AE314&gt;0))</f>
        <v>0</v>
      </c>
      <c r="AL314" s="52">
        <f>MIN($AA314*12,$AE314-SUM($AG314:AK314)-1000*($AE314&gt;0))</f>
        <v>0</v>
      </c>
      <c r="AM314" s="52">
        <f>MIN($AA314*12,$AE314-SUM($AG314:AL314)-1000*($AE314&gt;0))</f>
        <v>0</v>
      </c>
      <c r="AN314" s="52">
        <f>MIN($AA314*12,$AE314-SUM($AG314:AM314)-1000*($AE314&gt;0))</f>
        <v>0</v>
      </c>
      <c r="AO314" s="52">
        <f>MIN($AA314*12,$AE314-SUM($AG314:AN314)-1000*($AE314&gt;0))</f>
        <v>0</v>
      </c>
    </row>
    <row r="315" spans="2:41" ht="12.75" hidden="1" customHeight="1" outlineLevel="2">
      <c r="B315" s="53" t="s">
        <v>1419</v>
      </c>
      <c r="C315" s="53" t="s">
        <v>1367</v>
      </c>
      <c r="D315" s="53" t="s">
        <v>1367</v>
      </c>
      <c r="E315" s="53" t="s">
        <v>1368</v>
      </c>
      <c r="F315" s="53" t="s">
        <v>1419</v>
      </c>
      <c r="G315" s="53" t="s">
        <v>1779</v>
      </c>
      <c r="H315" s="53" t="s">
        <v>1767</v>
      </c>
      <c r="I315" s="53"/>
      <c r="J315" s="53" t="s">
        <v>1422</v>
      </c>
      <c r="K315" s="52">
        <v>14478190.4761</v>
      </c>
      <c r="L315" s="52">
        <v>1206516</v>
      </c>
      <c r="M315" s="52">
        <v>0</v>
      </c>
      <c r="N315" s="52">
        <v>14478190.4761</v>
      </c>
      <c r="O315" s="52">
        <v>1206516</v>
      </c>
      <c r="P315" s="52">
        <v>0</v>
      </c>
      <c r="Q315" s="52">
        <v>0</v>
      </c>
      <c r="R315" s="52">
        <v>0</v>
      </c>
      <c r="S315" s="52">
        <v>0</v>
      </c>
      <c r="T315" s="52">
        <v>0</v>
      </c>
      <c r="U315" s="52">
        <v>0</v>
      </c>
      <c r="V315" s="52">
        <v>0</v>
      </c>
      <c r="W315" s="52">
        <v>0</v>
      </c>
      <c r="X315" s="52">
        <v>0</v>
      </c>
      <c r="Y315" s="52">
        <v>0</v>
      </c>
      <c r="Z315" s="49">
        <v>0</v>
      </c>
      <c r="AA315" s="50">
        <v>0</v>
      </c>
      <c r="AB315" s="51">
        <v>0</v>
      </c>
      <c r="AC315" s="52">
        <v>13271675</v>
      </c>
      <c r="AD315" s="52"/>
      <c r="AE315" s="52"/>
      <c r="AG315" s="52">
        <f t="shared" si="5"/>
        <v>0</v>
      </c>
      <c r="AH315" s="52">
        <f>MIN($AA315*12,$AE315-SUM($AG315:AG315)-1000*($AE315&gt;0))</f>
        <v>0</v>
      </c>
      <c r="AI315" s="52">
        <f>MIN($AA315*12,$AE315-SUM($AG315:AH315)-1000*($AE315&gt;0))</f>
        <v>0</v>
      </c>
      <c r="AJ315" s="52">
        <f>MIN($AA315*12,$AE315-SUM($AG315:AI315)-1000*($AE315&gt;0))</f>
        <v>0</v>
      </c>
      <c r="AK315" s="52">
        <f>MIN($AA315*12,$AE315-SUM($AG315:AJ315)-1000*($AE315&gt;0))</f>
        <v>0</v>
      </c>
      <c r="AL315" s="52">
        <f>MIN($AA315*12,$AE315-SUM($AG315:AK315)-1000*($AE315&gt;0))</f>
        <v>0</v>
      </c>
      <c r="AM315" s="52">
        <f>MIN($AA315*12,$AE315-SUM($AG315:AL315)-1000*($AE315&gt;0))</f>
        <v>0</v>
      </c>
      <c r="AN315" s="52">
        <f>MIN($AA315*12,$AE315-SUM($AG315:AM315)-1000*($AE315&gt;0))</f>
        <v>0</v>
      </c>
      <c r="AO315" s="52">
        <f>MIN($AA315*12,$AE315-SUM($AG315:AN315)-1000*($AE315&gt;0))</f>
        <v>0</v>
      </c>
    </row>
    <row r="316" spans="2:41" ht="12.75" hidden="1" customHeight="1" outlineLevel="2">
      <c r="B316" s="53" t="s">
        <v>1419</v>
      </c>
      <c r="C316" s="53" t="s">
        <v>1367</v>
      </c>
      <c r="D316" s="53" t="s">
        <v>1367</v>
      </c>
      <c r="E316" s="53" t="s">
        <v>1368</v>
      </c>
      <c r="F316" s="53" t="s">
        <v>1419</v>
      </c>
      <c r="G316" s="53" t="s">
        <v>1780</v>
      </c>
      <c r="H316" s="53" t="s">
        <v>1767</v>
      </c>
      <c r="I316" s="53"/>
      <c r="J316" s="53" t="s">
        <v>1422</v>
      </c>
      <c r="K316" s="52">
        <v>14478190.4761</v>
      </c>
      <c r="L316" s="52">
        <v>1206516</v>
      </c>
      <c r="M316" s="52">
        <v>0</v>
      </c>
      <c r="N316" s="52">
        <v>14478190.4761</v>
      </c>
      <c r="O316" s="52">
        <v>1206516</v>
      </c>
      <c r="P316" s="52">
        <v>0</v>
      </c>
      <c r="Q316" s="52">
        <v>0</v>
      </c>
      <c r="R316" s="52">
        <v>0</v>
      </c>
      <c r="S316" s="52">
        <v>0</v>
      </c>
      <c r="T316" s="52">
        <v>0</v>
      </c>
      <c r="U316" s="52">
        <v>0</v>
      </c>
      <c r="V316" s="52">
        <v>0</v>
      </c>
      <c r="W316" s="52">
        <v>0</v>
      </c>
      <c r="X316" s="52">
        <v>0</v>
      </c>
      <c r="Y316" s="52">
        <v>0</v>
      </c>
      <c r="Z316" s="49">
        <v>0</v>
      </c>
      <c r="AA316" s="50">
        <v>0</v>
      </c>
      <c r="AB316" s="51">
        <v>0</v>
      </c>
      <c r="AC316" s="52">
        <v>13271675</v>
      </c>
      <c r="AD316" s="52"/>
      <c r="AE316" s="52"/>
      <c r="AG316" s="52">
        <f t="shared" si="5"/>
        <v>0</v>
      </c>
      <c r="AH316" s="52">
        <f>MIN($AA316*12,$AE316-SUM($AG316:AG316)-1000*($AE316&gt;0))</f>
        <v>0</v>
      </c>
      <c r="AI316" s="52">
        <f>MIN($AA316*12,$AE316-SUM($AG316:AH316)-1000*($AE316&gt;0))</f>
        <v>0</v>
      </c>
      <c r="AJ316" s="52">
        <f>MIN($AA316*12,$AE316-SUM($AG316:AI316)-1000*($AE316&gt;0))</f>
        <v>0</v>
      </c>
      <c r="AK316" s="52">
        <f>MIN($AA316*12,$AE316-SUM($AG316:AJ316)-1000*($AE316&gt;0))</f>
        <v>0</v>
      </c>
      <c r="AL316" s="52">
        <f>MIN($AA316*12,$AE316-SUM($AG316:AK316)-1000*($AE316&gt;0))</f>
        <v>0</v>
      </c>
      <c r="AM316" s="52">
        <f>MIN($AA316*12,$AE316-SUM($AG316:AL316)-1000*($AE316&gt;0))</f>
        <v>0</v>
      </c>
      <c r="AN316" s="52">
        <f>MIN($AA316*12,$AE316-SUM($AG316:AM316)-1000*($AE316&gt;0))</f>
        <v>0</v>
      </c>
      <c r="AO316" s="52">
        <f>MIN($AA316*12,$AE316-SUM($AG316:AN316)-1000*($AE316&gt;0))</f>
        <v>0</v>
      </c>
    </row>
    <row r="317" spans="2:41" ht="12.75" hidden="1" customHeight="1" outlineLevel="2">
      <c r="B317" s="53" t="s">
        <v>1419</v>
      </c>
      <c r="C317" s="53" t="s">
        <v>1367</v>
      </c>
      <c r="D317" s="53" t="s">
        <v>1367</v>
      </c>
      <c r="E317" s="53" t="s">
        <v>1368</v>
      </c>
      <c r="F317" s="53" t="s">
        <v>1419</v>
      </c>
      <c r="G317" s="53" t="s">
        <v>1781</v>
      </c>
      <c r="H317" s="53" t="s">
        <v>1767</v>
      </c>
      <c r="I317" s="53"/>
      <c r="J317" s="53" t="s">
        <v>1422</v>
      </c>
      <c r="K317" s="52">
        <v>14478190.4761</v>
      </c>
      <c r="L317" s="52">
        <v>1206516</v>
      </c>
      <c r="M317" s="52">
        <v>0</v>
      </c>
      <c r="N317" s="52">
        <v>14478190.4761</v>
      </c>
      <c r="O317" s="52">
        <v>1206516</v>
      </c>
      <c r="P317" s="52">
        <v>0</v>
      </c>
      <c r="Q317" s="52">
        <v>0</v>
      </c>
      <c r="R317" s="52">
        <v>0</v>
      </c>
      <c r="S317" s="52">
        <v>0</v>
      </c>
      <c r="T317" s="52">
        <v>0</v>
      </c>
      <c r="U317" s="52">
        <v>0</v>
      </c>
      <c r="V317" s="52">
        <v>0</v>
      </c>
      <c r="W317" s="52">
        <v>0</v>
      </c>
      <c r="X317" s="52">
        <v>0</v>
      </c>
      <c r="Y317" s="52">
        <v>0</v>
      </c>
      <c r="Z317" s="49">
        <v>0</v>
      </c>
      <c r="AA317" s="50">
        <v>0</v>
      </c>
      <c r="AB317" s="51">
        <v>0</v>
      </c>
      <c r="AC317" s="52">
        <v>13271675</v>
      </c>
      <c r="AD317" s="52"/>
      <c r="AE317" s="52"/>
      <c r="AG317" s="52">
        <f t="shared" si="5"/>
        <v>0</v>
      </c>
      <c r="AH317" s="52">
        <f>MIN($AA317*12,$AE317-SUM($AG317:AG317)-1000*($AE317&gt;0))</f>
        <v>0</v>
      </c>
      <c r="AI317" s="52">
        <f>MIN($AA317*12,$AE317-SUM($AG317:AH317)-1000*($AE317&gt;0))</f>
        <v>0</v>
      </c>
      <c r="AJ317" s="52">
        <f>MIN($AA317*12,$AE317-SUM($AG317:AI317)-1000*($AE317&gt;0))</f>
        <v>0</v>
      </c>
      <c r="AK317" s="52">
        <f>MIN($AA317*12,$AE317-SUM($AG317:AJ317)-1000*($AE317&gt;0))</f>
        <v>0</v>
      </c>
      <c r="AL317" s="52">
        <f>MIN($AA317*12,$AE317-SUM($AG317:AK317)-1000*($AE317&gt;0))</f>
        <v>0</v>
      </c>
      <c r="AM317" s="52">
        <f>MIN($AA317*12,$AE317-SUM($AG317:AL317)-1000*($AE317&gt;0))</f>
        <v>0</v>
      </c>
      <c r="AN317" s="52">
        <f>MIN($AA317*12,$AE317-SUM($AG317:AM317)-1000*($AE317&gt;0))</f>
        <v>0</v>
      </c>
      <c r="AO317" s="52">
        <f>MIN($AA317*12,$AE317-SUM($AG317:AN317)-1000*($AE317&gt;0))</f>
        <v>0</v>
      </c>
    </row>
    <row r="318" spans="2:41" ht="12.75" hidden="1" customHeight="1" outlineLevel="2">
      <c r="B318" s="53" t="s">
        <v>1419</v>
      </c>
      <c r="C318" s="53" t="s">
        <v>1367</v>
      </c>
      <c r="D318" s="53" t="s">
        <v>1367</v>
      </c>
      <c r="E318" s="53" t="s">
        <v>1368</v>
      </c>
      <c r="F318" s="53" t="s">
        <v>1419</v>
      </c>
      <c r="G318" s="53" t="s">
        <v>1782</v>
      </c>
      <c r="H318" s="53" t="s">
        <v>1767</v>
      </c>
      <c r="I318" s="53"/>
      <c r="J318" s="53" t="s">
        <v>1422</v>
      </c>
      <c r="K318" s="52">
        <v>14478190.4761</v>
      </c>
      <c r="L318" s="52">
        <v>1206516</v>
      </c>
      <c r="M318" s="52">
        <v>0</v>
      </c>
      <c r="N318" s="52">
        <v>14478190.4761</v>
      </c>
      <c r="O318" s="52">
        <v>1206516</v>
      </c>
      <c r="P318" s="52">
        <v>0</v>
      </c>
      <c r="Q318" s="52">
        <v>0</v>
      </c>
      <c r="R318" s="52">
        <v>0</v>
      </c>
      <c r="S318" s="52">
        <v>0</v>
      </c>
      <c r="T318" s="52">
        <v>0</v>
      </c>
      <c r="U318" s="52">
        <v>0</v>
      </c>
      <c r="V318" s="52">
        <v>0</v>
      </c>
      <c r="W318" s="52">
        <v>0</v>
      </c>
      <c r="X318" s="52">
        <v>0</v>
      </c>
      <c r="Y318" s="52">
        <v>0</v>
      </c>
      <c r="Z318" s="49">
        <v>0</v>
      </c>
      <c r="AA318" s="50">
        <v>0</v>
      </c>
      <c r="AB318" s="51">
        <v>0</v>
      </c>
      <c r="AC318" s="52">
        <v>13271675</v>
      </c>
      <c r="AD318" s="52"/>
      <c r="AE318" s="52"/>
      <c r="AG318" s="52">
        <f t="shared" si="5"/>
        <v>0</v>
      </c>
      <c r="AH318" s="52">
        <f>MIN($AA318*12,$AE318-SUM($AG318:AG318)-1000*($AE318&gt;0))</f>
        <v>0</v>
      </c>
      <c r="AI318" s="52">
        <f>MIN($AA318*12,$AE318-SUM($AG318:AH318)-1000*($AE318&gt;0))</f>
        <v>0</v>
      </c>
      <c r="AJ318" s="52">
        <f>MIN($AA318*12,$AE318-SUM($AG318:AI318)-1000*($AE318&gt;0))</f>
        <v>0</v>
      </c>
      <c r="AK318" s="52">
        <f>MIN($AA318*12,$AE318-SUM($AG318:AJ318)-1000*($AE318&gt;0))</f>
        <v>0</v>
      </c>
      <c r="AL318" s="52">
        <f>MIN($AA318*12,$AE318-SUM($AG318:AK318)-1000*($AE318&gt;0))</f>
        <v>0</v>
      </c>
      <c r="AM318" s="52">
        <f>MIN($AA318*12,$AE318-SUM($AG318:AL318)-1000*($AE318&gt;0))</f>
        <v>0</v>
      </c>
      <c r="AN318" s="52">
        <f>MIN($AA318*12,$AE318-SUM($AG318:AM318)-1000*($AE318&gt;0))</f>
        <v>0</v>
      </c>
      <c r="AO318" s="52">
        <f>MIN($AA318*12,$AE318-SUM($AG318:AN318)-1000*($AE318&gt;0))</f>
        <v>0</v>
      </c>
    </row>
    <row r="319" spans="2:41" ht="12.75" hidden="1" customHeight="1" outlineLevel="2">
      <c r="B319" s="53" t="s">
        <v>1419</v>
      </c>
      <c r="C319" s="53" t="s">
        <v>1367</v>
      </c>
      <c r="D319" s="53" t="s">
        <v>1367</v>
      </c>
      <c r="E319" s="53" t="s">
        <v>1368</v>
      </c>
      <c r="F319" s="53" t="s">
        <v>1419</v>
      </c>
      <c r="G319" s="53" t="s">
        <v>1783</v>
      </c>
      <c r="H319" s="53" t="s">
        <v>1767</v>
      </c>
      <c r="I319" s="53"/>
      <c r="J319" s="53" t="s">
        <v>1422</v>
      </c>
      <c r="K319" s="52">
        <v>14478190.4761</v>
      </c>
      <c r="L319" s="52">
        <v>1206516</v>
      </c>
      <c r="M319" s="52">
        <v>0</v>
      </c>
      <c r="N319" s="52">
        <v>14478190.4761</v>
      </c>
      <c r="O319" s="52">
        <v>1206516</v>
      </c>
      <c r="P319" s="52">
        <v>0</v>
      </c>
      <c r="Q319" s="52">
        <v>0</v>
      </c>
      <c r="R319" s="52">
        <v>0</v>
      </c>
      <c r="S319" s="52">
        <v>0</v>
      </c>
      <c r="T319" s="52">
        <v>0</v>
      </c>
      <c r="U319" s="52">
        <v>0</v>
      </c>
      <c r="V319" s="52">
        <v>0</v>
      </c>
      <c r="W319" s="52">
        <v>0</v>
      </c>
      <c r="X319" s="52">
        <v>0</v>
      </c>
      <c r="Y319" s="52">
        <v>0</v>
      </c>
      <c r="Z319" s="49">
        <v>0</v>
      </c>
      <c r="AA319" s="50">
        <v>0</v>
      </c>
      <c r="AB319" s="51">
        <v>0</v>
      </c>
      <c r="AC319" s="52">
        <v>13271675</v>
      </c>
      <c r="AD319" s="52"/>
      <c r="AE319" s="52"/>
      <c r="AG319" s="52">
        <f t="shared" si="5"/>
        <v>0</v>
      </c>
      <c r="AH319" s="52">
        <f>MIN($AA319*12,$AE319-SUM($AG319:AG319)-1000*($AE319&gt;0))</f>
        <v>0</v>
      </c>
      <c r="AI319" s="52">
        <f>MIN($AA319*12,$AE319-SUM($AG319:AH319)-1000*($AE319&gt;0))</f>
        <v>0</v>
      </c>
      <c r="AJ319" s="52">
        <f>MIN($AA319*12,$AE319-SUM($AG319:AI319)-1000*($AE319&gt;0))</f>
        <v>0</v>
      </c>
      <c r="AK319" s="52">
        <f>MIN($AA319*12,$AE319-SUM($AG319:AJ319)-1000*($AE319&gt;0))</f>
        <v>0</v>
      </c>
      <c r="AL319" s="52">
        <f>MIN($AA319*12,$AE319-SUM($AG319:AK319)-1000*($AE319&gt;0))</f>
        <v>0</v>
      </c>
      <c r="AM319" s="52">
        <f>MIN($AA319*12,$AE319-SUM($AG319:AL319)-1000*($AE319&gt;0))</f>
        <v>0</v>
      </c>
      <c r="AN319" s="52">
        <f>MIN($AA319*12,$AE319-SUM($AG319:AM319)-1000*($AE319&gt;0))</f>
        <v>0</v>
      </c>
      <c r="AO319" s="52">
        <f>MIN($AA319*12,$AE319-SUM($AG319:AN319)-1000*($AE319&gt;0))</f>
        <v>0</v>
      </c>
    </row>
    <row r="320" spans="2:41" ht="12.75" hidden="1" customHeight="1" outlineLevel="2">
      <c r="B320" s="53" t="s">
        <v>1419</v>
      </c>
      <c r="C320" s="53" t="s">
        <v>1367</v>
      </c>
      <c r="D320" s="53" t="s">
        <v>1367</v>
      </c>
      <c r="E320" s="53" t="s">
        <v>1368</v>
      </c>
      <c r="F320" s="53" t="s">
        <v>1419</v>
      </c>
      <c r="G320" s="53" t="s">
        <v>1784</v>
      </c>
      <c r="H320" s="53" t="s">
        <v>1767</v>
      </c>
      <c r="I320" s="53"/>
      <c r="J320" s="53" t="s">
        <v>1422</v>
      </c>
      <c r="K320" s="52">
        <v>14478190.4761</v>
      </c>
      <c r="L320" s="52">
        <v>1206516</v>
      </c>
      <c r="M320" s="52">
        <v>0</v>
      </c>
      <c r="N320" s="52">
        <v>14478190.4761</v>
      </c>
      <c r="O320" s="52">
        <v>1206516</v>
      </c>
      <c r="P320" s="52">
        <v>0</v>
      </c>
      <c r="Q320" s="52">
        <v>0</v>
      </c>
      <c r="R320" s="52">
        <v>0</v>
      </c>
      <c r="S320" s="52">
        <v>0</v>
      </c>
      <c r="T320" s="52">
        <v>0</v>
      </c>
      <c r="U320" s="52">
        <v>0</v>
      </c>
      <c r="V320" s="52">
        <v>0</v>
      </c>
      <c r="W320" s="52">
        <v>0</v>
      </c>
      <c r="X320" s="52">
        <v>0</v>
      </c>
      <c r="Y320" s="52">
        <v>0</v>
      </c>
      <c r="Z320" s="49">
        <v>0</v>
      </c>
      <c r="AA320" s="50">
        <v>0</v>
      </c>
      <c r="AB320" s="51">
        <v>0</v>
      </c>
      <c r="AC320" s="52">
        <v>13271675</v>
      </c>
      <c r="AD320" s="52"/>
      <c r="AE320" s="52"/>
      <c r="AG320" s="52">
        <f t="shared" si="5"/>
        <v>0</v>
      </c>
      <c r="AH320" s="52">
        <f>MIN($AA320*12,$AE320-SUM($AG320:AG320)-1000*($AE320&gt;0))</f>
        <v>0</v>
      </c>
      <c r="AI320" s="52">
        <f>MIN($AA320*12,$AE320-SUM($AG320:AH320)-1000*($AE320&gt;0))</f>
        <v>0</v>
      </c>
      <c r="AJ320" s="52">
        <f>MIN($AA320*12,$AE320-SUM($AG320:AI320)-1000*($AE320&gt;0))</f>
        <v>0</v>
      </c>
      <c r="AK320" s="52">
        <f>MIN($AA320*12,$AE320-SUM($AG320:AJ320)-1000*($AE320&gt;0))</f>
        <v>0</v>
      </c>
      <c r="AL320" s="52">
        <f>MIN($AA320*12,$AE320-SUM($AG320:AK320)-1000*($AE320&gt;0))</f>
        <v>0</v>
      </c>
      <c r="AM320" s="52">
        <f>MIN($AA320*12,$AE320-SUM($AG320:AL320)-1000*($AE320&gt;0))</f>
        <v>0</v>
      </c>
      <c r="AN320" s="52">
        <f>MIN($AA320*12,$AE320-SUM($AG320:AM320)-1000*($AE320&gt;0))</f>
        <v>0</v>
      </c>
      <c r="AO320" s="52">
        <f>MIN($AA320*12,$AE320-SUM($AG320:AN320)-1000*($AE320&gt;0))</f>
        <v>0</v>
      </c>
    </row>
    <row r="321" spans="2:41" ht="12.75" hidden="1" customHeight="1" outlineLevel="2">
      <c r="B321" s="53" t="s">
        <v>1419</v>
      </c>
      <c r="C321" s="53" t="s">
        <v>1367</v>
      </c>
      <c r="D321" s="53" t="s">
        <v>1367</v>
      </c>
      <c r="E321" s="53" t="s">
        <v>1368</v>
      </c>
      <c r="F321" s="53" t="s">
        <v>1419</v>
      </c>
      <c r="G321" s="53" t="s">
        <v>1785</v>
      </c>
      <c r="H321" s="53" t="s">
        <v>1767</v>
      </c>
      <c r="I321" s="53"/>
      <c r="J321" s="53" t="s">
        <v>1422</v>
      </c>
      <c r="K321" s="52">
        <v>14478190.4761</v>
      </c>
      <c r="L321" s="52">
        <v>1206516</v>
      </c>
      <c r="M321" s="52">
        <v>0</v>
      </c>
      <c r="N321" s="52">
        <v>14478190.4761</v>
      </c>
      <c r="O321" s="52">
        <v>1206516</v>
      </c>
      <c r="P321" s="52">
        <v>0</v>
      </c>
      <c r="Q321" s="52">
        <v>0</v>
      </c>
      <c r="R321" s="52">
        <v>0</v>
      </c>
      <c r="S321" s="52">
        <v>0</v>
      </c>
      <c r="T321" s="52">
        <v>0</v>
      </c>
      <c r="U321" s="52">
        <v>0</v>
      </c>
      <c r="V321" s="52">
        <v>0</v>
      </c>
      <c r="W321" s="52">
        <v>0</v>
      </c>
      <c r="X321" s="52">
        <v>0</v>
      </c>
      <c r="Y321" s="52">
        <v>0</v>
      </c>
      <c r="Z321" s="49">
        <v>0</v>
      </c>
      <c r="AA321" s="50">
        <v>0</v>
      </c>
      <c r="AB321" s="51">
        <v>0</v>
      </c>
      <c r="AC321" s="52">
        <v>13271675</v>
      </c>
      <c r="AD321" s="52"/>
      <c r="AE321" s="52"/>
      <c r="AG321" s="52">
        <f t="shared" si="5"/>
        <v>0</v>
      </c>
      <c r="AH321" s="52">
        <f>MIN($AA321*12,$AE321-SUM($AG321:AG321)-1000*($AE321&gt;0))</f>
        <v>0</v>
      </c>
      <c r="AI321" s="52">
        <f>MIN($AA321*12,$AE321-SUM($AG321:AH321)-1000*($AE321&gt;0))</f>
        <v>0</v>
      </c>
      <c r="AJ321" s="52">
        <f>MIN($AA321*12,$AE321-SUM($AG321:AI321)-1000*($AE321&gt;0))</f>
        <v>0</v>
      </c>
      <c r="AK321" s="52">
        <f>MIN($AA321*12,$AE321-SUM($AG321:AJ321)-1000*($AE321&gt;0))</f>
        <v>0</v>
      </c>
      <c r="AL321" s="52">
        <f>MIN($AA321*12,$AE321-SUM($AG321:AK321)-1000*($AE321&gt;0))</f>
        <v>0</v>
      </c>
      <c r="AM321" s="52">
        <f>MIN($AA321*12,$AE321-SUM($AG321:AL321)-1000*($AE321&gt;0))</f>
        <v>0</v>
      </c>
      <c r="AN321" s="52">
        <f>MIN($AA321*12,$AE321-SUM($AG321:AM321)-1000*($AE321&gt;0))</f>
        <v>0</v>
      </c>
      <c r="AO321" s="52">
        <f>MIN($AA321*12,$AE321-SUM($AG321:AN321)-1000*($AE321&gt;0))</f>
        <v>0</v>
      </c>
    </row>
    <row r="322" spans="2:41" ht="12.75" hidden="1" customHeight="1" outlineLevel="2">
      <c r="B322" s="53" t="s">
        <v>1419</v>
      </c>
      <c r="C322" s="53" t="s">
        <v>1367</v>
      </c>
      <c r="D322" s="53" t="s">
        <v>1367</v>
      </c>
      <c r="E322" s="53" t="s">
        <v>1368</v>
      </c>
      <c r="F322" s="53" t="s">
        <v>1419</v>
      </c>
      <c r="G322" s="53" t="s">
        <v>1786</v>
      </c>
      <c r="H322" s="53" t="s">
        <v>1767</v>
      </c>
      <c r="I322" s="53"/>
      <c r="J322" s="53" t="s">
        <v>1422</v>
      </c>
      <c r="K322" s="52">
        <v>14478190.4761</v>
      </c>
      <c r="L322" s="52">
        <v>1206516</v>
      </c>
      <c r="M322" s="52">
        <v>0</v>
      </c>
      <c r="N322" s="52">
        <v>14478190.4761</v>
      </c>
      <c r="O322" s="52">
        <v>1206516</v>
      </c>
      <c r="P322" s="52">
        <v>0</v>
      </c>
      <c r="Q322" s="52">
        <v>0</v>
      </c>
      <c r="R322" s="52">
        <v>0</v>
      </c>
      <c r="S322" s="52">
        <v>0</v>
      </c>
      <c r="T322" s="52">
        <v>0</v>
      </c>
      <c r="U322" s="52">
        <v>0</v>
      </c>
      <c r="V322" s="52">
        <v>0</v>
      </c>
      <c r="W322" s="52">
        <v>0</v>
      </c>
      <c r="X322" s="52">
        <v>0</v>
      </c>
      <c r="Y322" s="52">
        <v>0</v>
      </c>
      <c r="Z322" s="49">
        <v>0</v>
      </c>
      <c r="AA322" s="50">
        <v>0</v>
      </c>
      <c r="AB322" s="51">
        <v>0</v>
      </c>
      <c r="AC322" s="52">
        <v>13271675</v>
      </c>
      <c r="AD322" s="52"/>
      <c r="AE322" s="52"/>
      <c r="AG322" s="52">
        <f t="shared" si="5"/>
        <v>0</v>
      </c>
      <c r="AH322" s="52">
        <f>MIN($AA322*12,$AE322-SUM($AG322:AG322)-1000*($AE322&gt;0))</f>
        <v>0</v>
      </c>
      <c r="AI322" s="52">
        <f>MIN($AA322*12,$AE322-SUM($AG322:AH322)-1000*($AE322&gt;0))</f>
        <v>0</v>
      </c>
      <c r="AJ322" s="52">
        <f>MIN($AA322*12,$AE322-SUM($AG322:AI322)-1000*($AE322&gt;0))</f>
        <v>0</v>
      </c>
      <c r="AK322" s="52">
        <f>MIN($AA322*12,$AE322-SUM($AG322:AJ322)-1000*($AE322&gt;0))</f>
        <v>0</v>
      </c>
      <c r="AL322" s="52">
        <f>MIN($AA322*12,$AE322-SUM($AG322:AK322)-1000*($AE322&gt;0))</f>
        <v>0</v>
      </c>
      <c r="AM322" s="52">
        <f>MIN($AA322*12,$AE322-SUM($AG322:AL322)-1000*($AE322&gt;0))</f>
        <v>0</v>
      </c>
      <c r="AN322" s="52">
        <f>MIN($AA322*12,$AE322-SUM($AG322:AM322)-1000*($AE322&gt;0))</f>
        <v>0</v>
      </c>
      <c r="AO322" s="52">
        <f>MIN($AA322*12,$AE322-SUM($AG322:AN322)-1000*($AE322&gt;0))</f>
        <v>0</v>
      </c>
    </row>
    <row r="323" spans="2:41" ht="12.75" hidden="1" customHeight="1" outlineLevel="2">
      <c r="B323" s="53" t="s">
        <v>1419</v>
      </c>
      <c r="C323" s="53" t="s">
        <v>1367</v>
      </c>
      <c r="D323" s="53" t="s">
        <v>1367</v>
      </c>
      <c r="E323" s="53" t="s">
        <v>1368</v>
      </c>
      <c r="F323" s="53" t="s">
        <v>1419</v>
      </c>
      <c r="G323" s="53" t="s">
        <v>1787</v>
      </c>
      <c r="H323" s="53" t="s">
        <v>1767</v>
      </c>
      <c r="I323" s="53"/>
      <c r="J323" s="53" t="s">
        <v>1422</v>
      </c>
      <c r="K323" s="52">
        <v>14478190.4761</v>
      </c>
      <c r="L323" s="52">
        <v>1206516</v>
      </c>
      <c r="M323" s="52">
        <v>0</v>
      </c>
      <c r="N323" s="52">
        <v>14478190.4761</v>
      </c>
      <c r="O323" s="52">
        <v>1206516</v>
      </c>
      <c r="P323" s="52">
        <v>0</v>
      </c>
      <c r="Q323" s="52">
        <v>0</v>
      </c>
      <c r="R323" s="52">
        <v>0</v>
      </c>
      <c r="S323" s="52">
        <v>0</v>
      </c>
      <c r="T323" s="52">
        <v>0</v>
      </c>
      <c r="U323" s="52">
        <v>0</v>
      </c>
      <c r="V323" s="52">
        <v>0</v>
      </c>
      <c r="W323" s="52">
        <v>0</v>
      </c>
      <c r="X323" s="52">
        <v>0</v>
      </c>
      <c r="Y323" s="52">
        <v>0</v>
      </c>
      <c r="Z323" s="49">
        <v>0</v>
      </c>
      <c r="AA323" s="50">
        <v>0</v>
      </c>
      <c r="AB323" s="51">
        <v>0</v>
      </c>
      <c r="AC323" s="52">
        <v>13271675</v>
      </c>
      <c r="AD323" s="52"/>
      <c r="AE323" s="52"/>
      <c r="AG323" s="52">
        <f t="shared" si="5"/>
        <v>0</v>
      </c>
      <c r="AH323" s="52">
        <f>MIN($AA323*12,$AE323-SUM($AG323:AG323)-1000*($AE323&gt;0))</f>
        <v>0</v>
      </c>
      <c r="AI323" s="52">
        <f>MIN($AA323*12,$AE323-SUM($AG323:AH323)-1000*($AE323&gt;0))</f>
        <v>0</v>
      </c>
      <c r="AJ323" s="52">
        <f>MIN($AA323*12,$AE323-SUM($AG323:AI323)-1000*($AE323&gt;0))</f>
        <v>0</v>
      </c>
      <c r="AK323" s="52">
        <f>MIN($AA323*12,$AE323-SUM($AG323:AJ323)-1000*($AE323&gt;0))</f>
        <v>0</v>
      </c>
      <c r="AL323" s="52">
        <f>MIN($AA323*12,$AE323-SUM($AG323:AK323)-1000*($AE323&gt;0))</f>
        <v>0</v>
      </c>
      <c r="AM323" s="52">
        <f>MIN($AA323*12,$AE323-SUM($AG323:AL323)-1000*($AE323&gt;0))</f>
        <v>0</v>
      </c>
      <c r="AN323" s="52">
        <f>MIN($AA323*12,$AE323-SUM($AG323:AM323)-1000*($AE323&gt;0))</f>
        <v>0</v>
      </c>
      <c r="AO323" s="52">
        <f>MIN($AA323*12,$AE323-SUM($AG323:AN323)-1000*($AE323&gt;0))</f>
        <v>0</v>
      </c>
    </row>
    <row r="324" spans="2:41" ht="12.75" hidden="1" customHeight="1" outlineLevel="2">
      <c r="B324" s="53" t="s">
        <v>1419</v>
      </c>
      <c r="C324" s="53" t="s">
        <v>1367</v>
      </c>
      <c r="D324" s="53" t="s">
        <v>1367</v>
      </c>
      <c r="E324" s="53" t="s">
        <v>1368</v>
      </c>
      <c r="F324" s="53" t="s">
        <v>1419</v>
      </c>
      <c r="G324" s="53" t="s">
        <v>1788</v>
      </c>
      <c r="H324" s="53" t="s">
        <v>1789</v>
      </c>
      <c r="I324" s="53"/>
      <c r="J324" s="53" t="s">
        <v>1422</v>
      </c>
      <c r="K324" s="52">
        <v>57061096.892099999</v>
      </c>
      <c r="L324" s="52">
        <v>19020366</v>
      </c>
      <c r="M324" s="52">
        <v>0</v>
      </c>
      <c r="N324" s="52">
        <v>57061096.892099999</v>
      </c>
      <c r="O324" s="52">
        <v>19020366</v>
      </c>
      <c r="P324" s="52">
        <v>0</v>
      </c>
      <c r="Q324" s="52">
        <v>0</v>
      </c>
      <c r="R324" s="52">
        <v>0</v>
      </c>
      <c r="S324" s="52">
        <v>0</v>
      </c>
      <c r="T324" s="52">
        <v>0</v>
      </c>
      <c r="U324" s="52">
        <v>0</v>
      </c>
      <c r="V324" s="52">
        <v>0</v>
      </c>
      <c r="W324" s="52">
        <v>0</v>
      </c>
      <c r="X324" s="52">
        <v>0</v>
      </c>
      <c r="Y324" s="52">
        <v>0</v>
      </c>
      <c r="Z324" s="49">
        <v>0</v>
      </c>
      <c r="AA324" s="50">
        <v>0</v>
      </c>
      <c r="AB324" s="51">
        <v>0</v>
      </c>
      <c r="AC324" s="52">
        <v>38040730.892099999</v>
      </c>
      <c r="AD324" s="52"/>
      <c r="AE324" s="52"/>
      <c r="AG324" s="52">
        <f t="shared" ref="AG324:AG387" si="6">MIN($AA324,$AE324-1000*($AE324&gt;0))</f>
        <v>0</v>
      </c>
      <c r="AH324" s="52">
        <f>MIN($AA324*12,$AE324-SUM($AG324:AG324)-1000*($AE324&gt;0))</f>
        <v>0</v>
      </c>
      <c r="AI324" s="52">
        <f>MIN($AA324*12,$AE324-SUM($AG324:AH324)-1000*($AE324&gt;0))</f>
        <v>0</v>
      </c>
      <c r="AJ324" s="52">
        <f>MIN($AA324*12,$AE324-SUM($AG324:AI324)-1000*($AE324&gt;0))</f>
        <v>0</v>
      </c>
      <c r="AK324" s="52">
        <f>MIN($AA324*12,$AE324-SUM($AG324:AJ324)-1000*($AE324&gt;0))</f>
        <v>0</v>
      </c>
      <c r="AL324" s="52">
        <f>MIN($AA324*12,$AE324-SUM($AG324:AK324)-1000*($AE324&gt;0))</f>
        <v>0</v>
      </c>
      <c r="AM324" s="52">
        <f>MIN($AA324*12,$AE324-SUM($AG324:AL324)-1000*($AE324&gt;0))</f>
        <v>0</v>
      </c>
      <c r="AN324" s="52">
        <f>MIN($AA324*12,$AE324-SUM($AG324:AM324)-1000*($AE324&gt;0))</f>
        <v>0</v>
      </c>
      <c r="AO324" s="52">
        <f>MIN($AA324*12,$AE324-SUM($AG324:AN324)-1000*($AE324&gt;0))</f>
        <v>0</v>
      </c>
    </row>
    <row r="325" spans="2:41" ht="12.75" hidden="1" customHeight="1" outlineLevel="2">
      <c r="B325" s="53" t="s">
        <v>1419</v>
      </c>
      <c r="C325" s="53" t="s">
        <v>1367</v>
      </c>
      <c r="D325" s="53" t="s">
        <v>1367</v>
      </c>
      <c r="E325" s="53" t="s">
        <v>1368</v>
      </c>
      <c r="F325" s="53" t="s">
        <v>1419</v>
      </c>
      <c r="G325" s="53" t="s">
        <v>1790</v>
      </c>
      <c r="H325" s="53" t="s">
        <v>1791</v>
      </c>
      <c r="I325" s="53"/>
      <c r="J325" s="53" t="s">
        <v>1422</v>
      </c>
      <c r="K325" s="52">
        <v>16296323.345899999</v>
      </c>
      <c r="L325" s="52">
        <v>5432109</v>
      </c>
      <c r="M325" s="52">
        <v>0</v>
      </c>
      <c r="N325" s="52">
        <v>16296323.345899999</v>
      </c>
      <c r="O325" s="52">
        <v>5432109</v>
      </c>
      <c r="P325" s="52">
        <v>0</v>
      </c>
      <c r="Q325" s="52">
        <v>0</v>
      </c>
      <c r="R325" s="52">
        <v>0</v>
      </c>
      <c r="S325" s="52">
        <v>0</v>
      </c>
      <c r="T325" s="52">
        <v>0</v>
      </c>
      <c r="U325" s="52">
        <v>0</v>
      </c>
      <c r="V325" s="52">
        <v>0</v>
      </c>
      <c r="W325" s="52">
        <v>0</v>
      </c>
      <c r="X325" s="52">
        <v>0</v>
      </c>
      <c r="Y325" s="52">
        <v>0</v>
      </c>
      <c r="Z325" s="49">
        <v>0</v>
      </c>
      <c r="AA325" s="50">
        <v>0</v>
      </c>
      <c r="AB325" s="51">
        <v>0</v>
      </c>
      <c r="AC325" s="52">
        <v>10864214.345899999</v>
      </c>
      <c r="AD325" s="52"/>
      <c r="AE325" s="52"/>
      <c r="AG325" s="52">
        <f t="shared" si="6"/>
        <v>0</v>
      </c>
      <c r="AH325" s="52">
        <f>MIN($AA325*12,$AE325-SUM($AG325:AG325)-1000*($AE325&gt;0))</f>
        <v>0</v>
      </c>
      <c r="AI325" s="52">
        <f>MIN($AA325*12,$AE325-SUM($AG325:AH325)-1000*($AE325&gt;0))</f>
        <v>0</v>
      </c>
      <c r="AJ325" s="52">
        <f>MIN($AA325*12,$AE325-SUM($AG325:AI325)-1000*($AE325&gt;0))</f>
        <v>0</v>
      </c>
      <c r="AK325" s="52">
        <f>MIN($AA325*12,$AE325-SUM($AG325:AJ325)-1000*($AE325&gt;0))</f>
        <v>0</v>
      </c>
      <c r="AL325" s="52">
        <f>MIN($AA325*12,$AE325-SUM($AG325:AK325)-1000*($AE325&gt;0))</f>
        <v>0</v>
      </c>
      <c r="AM325" s="52">
        <f>MIN($AA325*12,$AE325-SUM($AG325:AL325)-1000*($AE325&gt;0))</f>
        <v>0</v>
      </c>
      <c r="AN325" s="52">
        <f>MIN($AA325*12,$AE325-SUM($AG325:AM325)-1000*($AE325&gt;0))</f>
        <v>0</v>
      </c>
      <c r="AO325" s="52">
        <f>MIN($AA325*12,$AE325-SUM($AG325:AN325)-1000*($AE325&gt;0))</f>
        <v>0</v>
      </c>
    </row>
    <row r="326" spans="2:41" ht="12.75" hidden="1" customHeight="1" outlineLevel="2">
      <c r="B326" s="53" t="s">
        <v>1419</v>
      </c>
      <c r="C326" s="53" t="s">
        <v>1367</v>
      </c>
      <c r="D326" s="53" t="s">
        <v>1367</v>
      </c>
      <c r="E326" s="53" t="s">
        <v>1368</v>
      </c>
      <c r="F326" s="53" t="s">
        <v>1419</v>
      </c>
      <c r="G326" s="53" t="s">
        <v>1792</v>
      </c>
      <c r="H326" s="53" t="s">
        <v>1793</v>
      </c>
      <c r="I326" s="53"/>
      <c r="J326" s="53" t="s">
        <v>1422</v>
      </c>
      <c r="K326" s="52">
        <v>90244086.154100001</v>
      </c>
      <c r="L326" s="52">
        <v>30081363</v>
      </c>
      <c r="M326" s="52">
        <v>0</v>
      </c>
      <c r="N326" s="52">
        <v>90244086.154100001</v>
      </c>
      <c r="O326" s="52">
        <v>30081363</v>
      </c>
      <c r="P326" s="52">
        <v>0</v>
      </c>
      <c r="Q326" s="52">
        <v>0</v>
      </c>
      <c r="R326" s="52">
        <v>0</v>
      </c>
      <c r="S326" s="52">
        <v>0</v>
      </c>
      <c r="T326" s="52">
        <v>0</v>
      </c>
      <c r="U326" s="52">
        <v>0</v>
      </c>
      <c r="V326" s="52">
        <v>0</v>
      </c>
      <c r="W326" s="52">
        <v>0</v>
      </c>
      <c r="X326" s="52">
        <v>0</v>
      </c>
      <c r="Y326" s="52">
        <v>0</v>
      </c>
      <c r="Z326" s="49">
        <v>0</v>
      </c>
      <c r="AA326" s="50">
        <v>0</v>
      </c>
      <c r="AB326" s="51">
        <v>0</v>
      </c>
      <c r="AC326" s="52">
        <v>60162723.154100001</v>
      </c>
      <c r="AD326" s="52"/>
      <c r="AE326" s="52"/>
      <c r="AG326" s="52">
        <f t="shared" si="6"/>
        <v>0</v>
      </c>
      <c r="AH326" s="52">
        <f>MIN($AA326*12,$AE326-SUM($AG326:AG326)-1000*($AE326&gt;0))</f>
        <v>0</v>
      </c>
      <c r="AI326" s="52">
        <f>MIN($AA326*12,$AE326-SUM($AG326:AH326)-1000*($AE326&gt;0))</f>
        <v>0</v>
      </c>
      <c r="AJ326" s="52">
        <f>MIN($AA326*12,$AE326-SUM($AG326:AI326)-1000*($AE326&gt;0))</f>
        <v>0</v>
      </c>
      <c r="AK326" s="52">
        <f>MIN($AA326*12,$AE326-SUM($AG326:AJ326)-1000*($AE326&gt;0))</f>
        <v>0</v>
      </c>
      <c r="AL326" s="52">
        <f>MIN($AA326*12,$AE326-SUM($AG326:AK326)-1000*($AE326&gt;0))</f>
        <v>0</v>
      </c>
      <c r="AM326" s="52">
        <f>MIN($AA326*12,$AE326-SUM($AG326:AL326)-1000*($AE326&gt;0))</f>
        <v>0</v>
      </c>
      <c r="AN326" s="52">
        <f>MIN($AA326*12,$AE326-SUM($AG326:AM326)-1000*($AE326&gt;0))</f>
        <v>0</v>
      </c>
      <c r="AO326" s="52">
        <f>MIN($AA326*12,$AE326-SUM($AG326:AN326)-1000*($AE326&gt;0))</f>
        <v>0</v>
      </c>
    </row>
    <row r="327" spans="2:41" ht="12.75" hidden="1" customHeight="1" outlineLevel="2">
      <c r="B327" s="53" t="s">
        <v>1419</v>
      </c>
      <c r="C327" s="53" t="s">
        <v>1367</v>
      </c>
      <c r="D327" s="53" t="s">
        <v>1367</v>
      </c>
      <c r="E327" s="53" t="s">
        <v>1368</v>
      </c>
      <c r="F327" s="53" t="s">
        <v>1419</v>
      </c>
      <c r="G327" s="53" t="s">
        <v>1794</v>
      </c>
      <c r="H327" s="53" t="s">
        <v>1795</v>
      </c>
      <c r="I327" s="53"/>
      <c r="J327" s="53" t="s">
        <v>1422</v>
      </c>
      <c r="K327" s="52">
        <v>317631717.6444</v>
      </c>
      <c r="L327" s="52">
        <v>105877240</v>
      </c>
      <c r="M327" s="52">
        <v>0</v>
      </c>
      <c r="N327" s="52">
        <v>317631717.6444</v>
      </c>
      <c r="O327" s="52">
        <v>105877240</v>
      </c>
      <c r="P327" s="52">
        <v>0</v>
      </c>
      <c r="Q327" s="52">
        <v>0</v>
      </c>
      <c r="R327" s="52">
        <v>0</v>
      </c>
      <c r="S327" s="52">
        <v>0</v>
      </c>
      <c r="T327" s="52">
        <v>0</v>
      </c>
      <c r="U327" s="52">
        <v>0</v>
      </c>
      <c r="V327" s="52">
        <v>0</v>
      </c>
      <c r="W327" s="52">
        <v>0</v>
      </c>
      <c r="X327" s="52">
        <v>0</v>
      </c>
      <c r="Y327" s="52">
        <v>0</v>
      </c>
      <c r="Z327" s="49">
        <v>0</v>
      </c>
      <c r="AA327" s="50">
        <v>0</v>
      </c>
      <c r="AB327" s="51">
        <v>0</v>
      </c>
      <c r="AC327" s="52">
        <v>211754477.6444</v>
      </c>
      <c r="AD327" s="52"/>
      <c r="AE327" s="52"/>
      <c r="AG327" s="52">
        <f t="shared" si="6"/>
        <v>0</v>
      </c>
      <c r="AH327" s="52">
        <f>MIN($AA327*12,$AE327-SUM($AG327:AG327)-1000*($AE327&gt;0))</f>
        <v>0</v>
      </c>
      <c r="AI327" s="52">
        <f>MIN($AA327*12,$AE327-SUM($AG327:AH327)-1000*($AE327&gt;0))</f>
        <v>0</v>
      </c>
      <c r="AJ327" s="52">
        <f>MIN($AA327*12,$AE327-SUM($AG327:AI327)-1000*($AE327&gt;0))</f>
        <v>0</v>
      </c>
      <c r="AK327" s="52">
        <f>MIN($AA327*12,$AE327-SUM($AG327:AJ327)-1000*($AE327&gt;0))</f>
        <v>0</v>
      </c>
      <c r="AL327" s="52">
        <f>MIN($AA327*12,$AE327-SUM($AG327:AK327)-1000*($AE327&gt;0))</f>
        <v>0</v>
      </c>
      <c r="AM327" s="52">
        <f>MIN($AA327*12,$AE327-SUM($AG327:AL327)-1000*($AE327&gt;0))</f>
        <v>0</v>
      </c>
      <c r="AN327" s="52">
        <f>MIN($AA327*12,$AE327-SUM($AG327:AM327)-1000*($AE327&gt;0))</f>
        <v>0</v>
      </c>
      <c r="AO327" s="52">
        <f>MIN($AA327*12,$AE327-SUM($AG327:AN327)-1000*($AE327&gt;0))</f>
        <v>0</v>
      </c>
    </row>
    <row r="328" spans="2:41" ht="12.75" hidden="1" customHeight="1" outlineLevel="2">
      <c r="B328" s="53" t="s">
        <v>1419</v>
      </c>
      <c r="C328" s="53" t="s">
        <v>1367</v>
      </c>
      <c r="D328" s="53" t="s">
        <v>1367</v>
      </c>
      <c r="E328" s="53" t="s">
        <v>1368</v>
      </c>
      <c r="F328" s="53" t="s">
        <v>1419</v>
      </c>
      <c r="G328" s="53" t="s">
        <v>1796</v>
      </c>
      <c r="H328" s="53" t="s">
        <v>1795</v>
      </c>
      <c r="I328" s="53"/>
      <c r="J328" s="53" t="s">
        <v>1422</v>
      </c>
      <c r="K328" s="52">
        <v>7723656.4710999997</v>
      </c>
      <c r="L328" s="52">
        <v>2574553</v>
      </c>
      <c r="M328" s="52">
        <v>0</v>
      </c>
      <c r="N328" s="52">
        <v>7723656.4710999997</v>
      </c>
      <c r="O328" s="52">
        <v>2574553</v>
      </c>
      <c r="P328" s="52">
        <v>0</v>
      </c>
      <c r="Q328" s="52">
        <v>0</v>
      </c>
      <c r="R328" s="52">
        <v>0</v>
      </c>
      <c r="S328" s="52">
        <v>0</v>
      </c>
      <c r="T328" s="52">
        <v>0</v>
      </c>
      <c r="U328" s="52">
        <v>0</v>
      </c>
      <c r="V328" s="52">
        <v>0</v>
      </c>
      <c r="W328" s="52">
        <v>0</v>
      </c>
      <c r="X328" s="52">
        <v>0</v>
      </c>
      <c r="Y328" s="52">
        <v>0</v>
      </c>
      <c r="Z328" s="49">
        <v>0</v>
      </c>
      <c r="AA328" s="50">
        <v>0</v>
      </c>
      <c r="AB328" s="51">
        <v>0</v>
      </c>
      <c r="AC328" s="52">
        <v>5149103.4710999997</v>
      </c>
      <c r="AD328" s="52"/>
      <c r="AE328" s="52"/>
      <c r="AG328" s="52">
        <f t="shared" si="6"/>
        <v>0</v>
      </c>
      <c r="AH328" s="52">
        <f>MIN($AA328*12,$AE328-SUM($AG328:AG328)-1000*($AE328&gt;0))</f>
        <v>0</v>
      </c>
      <c r="AI328" s="52">
        <f>MIN($AA328*12,$AE328-SUM($AG328:AH328)-1000*($AE328&gt;0))</f>
        <v>0</v>
      </c>
      <c r="AJ328" s="52">
        <f>MIN($AA328*12,$AE328-SUM($AG328:AI328)-1000*($AE328&gt;0))</f>
        <v>0</v>
      </c>
      <c r="AK328" s="52">
        <f>MIN($AA328*12,$AE328-SUM($AG328:AJ328)-1000*($AE328&gt;0))</f>
        <v>0</v>
      </c>
      <c r="AL328" s="52">
        <f>MIN($AA328*12,$AE328-SUM($AG328:AK328)-1000*($AE328&gt;0))</f>
        <v>0</v>
      </c>
      <c r="AM328" s="52">
        <f>MIN($AA328*12,$AE328-SUM($AG328:AL328)-1000*($AE328&gt;0))</f>
        <v>0</v>
      </c>
      <c r="AN328" s="52">
        <f>MIN($AA328*12,$AE328-SUM($AG328:AM328)-1000*($AE328&gt;0))</f>
        <v>0</v>
      </c>
      <c r="AO328" s="52">
        <f>MIN($AA328*12,$AE328-SUM($AG328:AN328)-1000*($AE328&gt;0))</f>
        <v>0</v>
      </c>
    </row>
    <row r="329" spans="2:41" ht="12.75" hidden="1" customHeight="1" outlineLevel="2">
      <c r="B329" s="53" t="s">
        <v>1419</v>
      </c>
      <c r="C329" s="53" t="s">
        <v>1367</v>
      </c>
      <c r="D329" s="53" t="s">
        <v>1367</v>
      </c>
      <c r="E329" s="53" t="s">
        <v>1368</v>
      </c>
      <c r="F329" s="53" t="s">
        <v>1419</v>
      </c>
      <c r="G329" s="53" t="s">
        <v>1797</v>
      </c>
      <c r="H329" s="53" t="s">
        <v>1795</v>
      </c>
      <c r="I329" s="53"/>
      <c r="J329" s="53" t="s">
        <v>1422</v>
      </c>
      <c r="K329" s="52">
        <v>7723656.4710999997</v>
      </c>
      <c r="L329" s="52">
        <v>2574553</v>
      </c>
      <c r="M329" s="52">
        <v>0</v>
      </c>
      <c r="N329" s="52">
        <v>7723656.4710999997</v>
      </c>
      <c r="O329" s="52">
        <v>2574553</v>
      </c>
      <c r="P329" s="52">
        <v>0</v>
      </c>
      <c r="Q329" s="52">
        <v>0</v>
      </c>
      <c r="R329" s="52">
        <v>0</v>
      </c>
      <c r="S329" s="52">
        <v>0</v>
      </c>
      <c r="T329" s="52">
        <v>0</v>
      </c>
      <c r="U329" s="52">
        <v>0</v>
      </c>
      <c r="V329" s="52">
        <v>0</v>
      </c>
      <c r="W329" s="52">
        <v>0</v>
      </c>
      <c r="X329" s="52">
        <v>0</v>
      </c>
      <c r="Y329" s="52">
        <v>0</v>
      </c>
      <c r="Z329" s="49">
        <v>0</v>
      </c>
      <c r="AA329" s="50">
        <v>0</v>
      </c>
      <c r="AB329" s="51">
        <v>0</v>
      </c>
      <c r="AC329" s="52">
        <v>5149103.4710999997</v>
      </c>
      <c r="AD329" s="52"/>
      <c r="AE329" s="52"/>
      <c r="AG329" s="52">
        <f t="shared" si="6"/>
        <v>0</v>
      </c>
      <c r="AH329" s="52">
        <f>MIN($AA329*12,$AE329-SUM($AG329:AG329)-1000*($AE329&gt;0))</f>
        <v>0</v>
      </c>
      <c r="AI329" s="52">
        <f>MIN($AA329*12,$AE329-SUM($AG329:AH329)-1000*($AE329&gt;0))</f>
        <v>0</v>
      </c>
      <c r="AJ329" s="52">
        <f>MIN($AA329*12,$AE329-SUM($AG329:AI329)-1000*($AE329&gt;0))</f>
        <v>0</v>
      </c>
      <c r="AK329" s="52">
        <f>MIN($AA329*12,$AE329-SUM($AG329:AJ329)-1000*($AE329&gt;0))</f>
        <v>0</v>
      </c>
      <c r="AL329" s="52">
        <f>MIN($AA329*12,$AE329-SUM($AG329:AK329)-1000*($AE329&gt;0))</f>
        <v>0</v>
      </c>
      <c r="AM329" s="52">
        <f>MIN($AA329*12,$AE329-SUM($AG329:AL329)-1000*($AE329&gt;0))</f>
        <v>0</v>
      </c>
      <c r="AN329" s="52">
        <f>MIN($AA329*12,$AE329-SUM($AG329:AM329)-1000*($AE329&gt;0))</f>
        <v>0</v>
      </c>
      <c r="AO329" s="52">
        <f>MIN($AA329*12,$AE329-SUM($AG329:AN329)-1000*($AE329&gt;0))</f>
        <v>0</v>
      </c>
    </row>
    <row r="330" spans="2:41" ht="12.75" hidden="1" customHeight="1" outlineLevel="2">
      <c r="B330" s="53" t="s">
        <v>1419</v>
      </c>
      <c r="C330" s="53" t="s">
        <v>1367</v>
      </c>
      <c r="D330" s="53" t="s">
        <v>1367</v>
      </c>
      <c r="E330" s="53" t="s">
        <v>1368</v>
      </c>
      <c r="F330" s="53" t="s">
        <v>1419</v>
      </c>
      <c r="G330" s="53" t="s">
        <v>1798</v>
      </c>
      <c r="H330" s="53" t="s">
        <v>1795</v>
      </c>
      <c r="I330" s="53"/>
      <c r="J330" s="53" t="s">
        <v>1422</v>
      </c>
      <c r="K330" s="52">
        <v>7723656.4710999997</v>
      </c>
      <c r="L330" s="52">
        <v>2574553</v>
      </c>
      <c r="M330" s="52">
        <v>0</v>
      </c>
      <c r="N330" s="52">
        <v>7723656.4710999997</v>
      </c>
      <c r="O330" s="52">
        <v>2574553</v>
      </c>
      <c r="P330" s="52">
        <v>0</v>
      </c>
      <c r="Q330" s="52">
        <v>0</v>
      </c>
      <c r="R330" s="52">
        <v>0</v>
      </c>
      <c r="S330" s="52">
        <v>0</v>
      </c>
      <c r="T330" s="52">
        <v>0</v>
      </c>
      <c r="U330" s="52">
        <v>0</v>
      </c>
      <c r="V330" s="52">
        <v>0</v>
      </c>
      <c r="W330" s="52">
        <v>0</v>
      </c>
      <c r="X330" s="52">
        <v>0</v>
      </c>
      <c r="Y330" s="52">
        <v>0</v>
      </c>
      <c r="Z330" s="49">
        <v>0</v>
      </c>
      <c r="AA330" s="50">
        <v>0</v>
      </c>
      <c r="AB330" s="51">
        <v>0</v>
      </c>
      <c r="AC330" s="52">
        <v>5149103.4710999997</v>
      </c>
      <c r="AD330" s="52"/>
      <c r="AE330" s="52"/>
      <c r="AG330" s="52">
        <f t="shared" si="6"/>
        <v>0</v>
      </c>
      <c r="AH330" s="52">
        <f>MIN($AA330*12,$AE330-SUM($AG330:AG330)-1000*($AE330&gt;0))</f>
        <v>0</v>
      </c>
      <c r="AI330" s="52">
        <f>MIN($AA330*12,$AE330-SUM($AG330:AH330)-1000*($AE330&gt;0))</f>
        <v>0</v>
      </c>
      <c r="AJ330" s="52">
        <f>MIN($AA330*12,$AE330-SUM($AG330:AI330)-1000*($AE330&gt;0))</f>
        <v>0</v>
      </c>
      <c r="AK330" s="52">
        <f>MIN($AA330*12,$AE330-SUM($AG330:AJ330)-1000*($AE330&gt;0))</f>
        <v>0</v>
      </c>
      <c r="AL330" s="52">
        <f>MIN($AA330*12,$AE330-SUM($AG330:AK330)-1000*($AE330&gt;0))</f>
        <v>0</v>
      </c>
      <c r="AM330" s="52">
        <f>MIN($AA330*12,$AE330-SUM($AG330:AL330)-1000*($AE330&gt;0))</f>
        <v>0</v>
      </c>
      <c r="AN330" s="52">
        <f>MIN($AA330*12,$AE330-SUM($AG330:AM330)-1000*($AE330&gt;0))</f>
        <v>0</v>
      </c>
      <c r="AO330" s="52">
        <f>MIN($AA330*12,$AE330-SUM($AG330:AN330)-1000*($AE330&gt;0))</f>
        <v>0</v>
      </c>
    </row>
    <row r="331" spans="2:41" ht="12.75" hidden="1" customHeight="1" outlineLevel="2">
      <c r="B331" s="53" t="s">
        <v>1419</v>
      </c>
      <c r="C331" s="53" t="s">
        <v>1367</v>
      </c>
      <c r="D331" s="53" t="s">
        <v>1367</v>
      </c>
      <c r="E331" s="53" t="s">
        <v>1368</v>
      </c>
      <c r="F331" s="53" t="s">
        <v>1419</v>
      </c>
      <c r="G331" s="53" t="s">
        <v>1799</v>
      </c>
      <c r="H331" s="53" t="s">
        <v>1795</v>
      </c>
      <c r="I331" s="53"/>
      <c r="J331" s="53" t="s">
        <v>1422</v>
      </c>
      <c r="K331" s="52">
        <v>7723656.4710999997</v>
      </c>
      <c r="L331" s="52">
        <v>2574553</v>
      </c>
      <c r="M331" s="52">
        <v>0</v>
      </c>
      <c r="N331" s="52">
        <v>7723656.4710999997</v>
      </c>
      <c r="O331" s="52">
        <v>2574553</v>
      </c>
      <c r="P331" s="52">
        <v>0</v>
      </c>
      <c r="Q331" s="52">
        <v>0</v>
      </c>
      <c r="R331" s="52">
        <v>0</v>
      </c>
      <c r="S331" s="52">
        <v>0</v>
      </c>
      <c r="T331" s="52">
        <v>0</v>
      </c>
      <c r="U331" s="52">
        <v>0</v>
      </c>
      <c r="V331" s="52">
        <v>0</v>
      </c>
      <c r="W331" s="52">
        <v>0</v>
      </c>
      <c r="X331" s="52">
        <v>0</v>
      </c>
      <c r="Y331" s="52">
        <v>0</v>
      </c>
      <c r="Z331" s="49">
        <v>0</v>
      </c>
      <c r="AA331" s="50">
        <v>0</v>
      </c>
      <c r="AB331" s="51">
        <v>0</v>
      </c>
      <c r="AC331" s="52">
        <v>5149103.4710999997</v>
      </c>
      <c r="AD331" s="52"/>
      <c r="AE331" s="52"/>
      <c r="AG331" s="52">
        <f t="shared" si="6"/>
        <v>0</v>
      </c>
      <c r="AH331" s="52">
        <f>MIN($AA331*12,$AE331-SUM($AG331:AG331)-1000*($AE331&gt;0))</f>
        <v>0</v>
      </c>
      <c r="AI331" s="52">
        <f>MIN($AA331*12,$AE331-SUM($AG331:AH331)-1000*($AE331&gt;0))</f>
        <v>0</v>
      </c>
      <c r="AJ331" s="52">
        <f>MIN($AA331*12,$AE331-SUM($AG331:AI331)-1000*($AE331&gt;0))</f>
        <v>0</v>
      </c>
      <c r="AK331" s="52">
        <f>MIN($AA331*12,$AE331-SUM($AG331:AJ331)-1000*($AE331&gt;0))</f>
        <v>0</v>
      </c>
      <c r="AL331" s="52">
        <f>MIN($AA331*12,$AE331-SUM($AG331:AK331)-1000*($AE331&gt;0))</f>
        <v>0</v>
      </c>
      <c r="AM331" s="52">
        <f>MIN($AA331*12,$AE331-SUM($AG331:AL331)-1000*($AE331&gt;0))</f>
        <v>0</v>
      </c>
      <c r="AN331" s="52">
        <f>MIN($AA331*12,$AE331-SUM($AG331:AM331)-1000*($AE331&gt;0))</f>
        <v>0</v>
      </c>
      <c r="AO331" s="52">
        <f>MIN($AA331*12,$AE331-SUM($AG331:AN331)-1000*($AE331&gt;0))</f>
        <v>0</v>
      </c>
    </row>
    <row r="332" spans="2:41" ht="12.75" hidden="1" customHeight="1" outlineLevel="2">
      <c r="B332" s="53" t="s">
        <v>1419</v>
      </c>
      <c r="C332" s="53" t="s">
        <v>1367</v>
      </c>
      <c r="D332" s="53" t="s">
        <v>1367</v>
      </c>
      <c r="E332" s="53" t="s">
        <v>1368</v>
      </c>
      <c r="F332" s="53" t="s">
        <v>1419</v>
      </c>
      <c r="G332" s="53" t="s">
        <v>1800</v>
      </c>
      <c r="H332" s="53" t="s">
        <v>1795</v>
      </c>
      <c r="I332" s="53"/>
      <c r="J332" s="53" t="s">
        <v>1422</v>
      </c>
      <c r="K332" s="52">
        <v>7723656.4710999997</v>
      </c>
      <c r="L332" s="52">
        <v>2574553</v>
      </c>
      <c r="M332" s="52">
        <v>0</v>
      </c>
      <c r="N332" s="52">
        <v>7723656.4710999997</v>
      </c>
      <c r="O332" s="52">
        <v>2574553</v>
      </c>
      <c r="P332" s="52">
        <v>0</v>
      </c>
      <c r="Q332" s="52">
        <v>0</v>
      </c>
      <c r="R332" s="52">
        <v>0</v>
      </c>
      <c r="S332" s="52">
        <v>0</v>
      </c>
      <c r="T332" s="52">
        <v>0</v>
      </c>
      <c r="U332" s="52">
        <v>0</v>
      </c>
      <c r="V332" s="52">
        <v>0</v>
      </c>
      <c r="W332" s="52">
        <v>0</v>
      </c>
      <c r="X332" s="52">
        <v>0</v>
      </c>
      <c r="Y332" s="52">
        <v>0</v>
      </c>
      <c r="Z332" s="49">
        <v>0</v>
      </c>
      <c r="AA332" s="50">
        <v>0</v>
      </c>
      <c r="AB332" s="51">
        <v>0</v>
      </c>
      <c r="AC332" s="52">
        <v>5149103.4710999997</v>
      </c>
      <c r="AD332" s="52"/>
      <c r="AE332" s="52"/>
      <c r="AG332" s="52">
        <f t="shared" si="6"/>
        <v>0</v>
      </c>
      <c r="AH332" s="52">
        <f>MIN($AA332*12,$AE332-SUM($AG332:AG332)-1000*($AE332&gt;0))</f>
        <v>0</v>
      </c>
      <c r="AI332" s="52">
        <f>MIN($AA332*12,$AE332-SUM($AG332:AH332)-1000*($AE332&gt;0))</f>
        <v>0</v>
      </c>
      <c r="AJ332" s="52">
        <f>MIN($AA332*12,$AE332-SUM($AG332:AI332)-1000*($AE332&gt;0))</f>
        <v>0</v>
      </c>
      <c r="AK332" s="52">
        <f>MIN($AA332*12,$AE332-SUM($AG332:AJ332)-1000*($AE332&gt;0))</f>
        <v>0</v>
      </c>
      <c r="AL332" s="52">
        <f>MIN($AA332*12,$AE332-SUM($AG332:AK332)-1000*($AE332&gt;0))</f>
        <v>0</v>
      </c>
      <c r="AM332" s="52">
        <f>MIN($AA332*12,$AE332-SUM($AG332:AL332)-1000*($AE332&gt;0))</f>
        <v>0</v>
      </c>
      <c r="AN332" s="52">
        <f>MIN($AA332*12,$AE332-SUM($AG332:AM332)-1000*($AE332&gt;0))</f>
        <v>0</v>
      </c>
      <c r="AO332" s="52">
        <f>MIN($AA332*12,$AE332-SUM($AG332:AN332)-1000*($AE332&gt;0))</f>
        <v>0</v>
      </c>
    </row>
    <row r="333" spans="2:41" ht="12.75" hidden="1" customHeight="1" outlineLevel="2">
      <c r="B333" s="53" t="s">
        <v>1419</v>
      </c>
      <c r="C333" s="53" t="s">
        <v>1367</v>
      </c>
      <c r="D333" s="53" t="s">
        <v>1367</v>
      </c>
      <c r="E333" s="53" t="s">
        <v>1368</v>
      </c>
      <c r="F333" s="53" t="s">
        <v>1419</v>
      </c>
      <c r="G333" s="53" t="s">
        <v>1801</v>
      </c>
      <c r="H333" s="53" t="s">
        <v>1802</v>
      </c>
      <c r="I333" s="53"/>
      <c r="J333" s="53" t="s">
        <v>1422</v>
      </c>
      <c r="K333" s="52">
        <v>15872939.011700001</v>
      </c>
      <c r="L333" s="52">
        <v>5290981</v>
      </c>
      <c r="M333" s="52">
        <v>0</v>
      </c>
      <c r="N333" s="52">
        <v>15872939.011700001</v>
      </c>
      <c r="O333" s="52">
        <v>5290981</v>
      </c>
      <c r="P333" s="52">
        <v>0</v>
      </c>
      <c r="Q333" s="52">
        <v>0</v>
      </c>
      <c r="R333" s="52">
        <v>0</v>
      </c>
      <c r="S333" s="52">
        <v>0</v>
      </c>
      <c r="T333" s="52">
        <v>0</v>
      </c>
      <c r="U333" s="52">
        <v>0</v>
      </c>
      <c r="V333" s="52">
        <v>0</v>
      </c>
      <c r="W333" s="52">
        <v>0</v>
      </c>
      <c r="X333" s="52">
        <v>0</v>
      </c>
      <c r="Y333" s="52">
        <v>0</v>
      </c>
      <c r="Z333" s="49">
        <v>0</v>
      </c>
      <c r="AA333" s="50">
        <v>0</v>
      </c>
      <c r="AB333" s="51">
        <v>0</v>
      </c>
      <c r="AC333" s="52">
        <v>10581958.011700001</v>
      </c>
      <c r="AD333" s="52"/>
      <c r="AE333" s="52"/>
      <c r="AG333" s="52">
        <f t="shared" si="6"/>
        <v>0</v>
      </c>
      <c r="AH333" s="52">
        <f>MIN($AA333*12,$AE333-SUM($AG333:AG333)-1000*($AE333&gt;0))</f>
        <v>0</v>
      </c>
      <c r="AI333" s="52">
        <f>MIN($AA333*12,$AE333-SUM($AG333:AH333)-1000*($AE333&gt;0))</f>
        <v>0</v>
      </c>
      <c r="AJ333" s="52">
        <f>MIN($AA333*12,$AE333-SUM($AG333:AI333)-1000*($AE333&gt;0))</f>
        <v>0</v>
      </c>
      <c r="AK333" s="52">
        <f>MIN($AA333*12,$AE333-SUM($AG333:AJ333)-1000*($AE333&gt;0))</f>
        <v>0</v>
      </c>
      <c r="AL333" s="52">
        <f>MIN($AA333*12,$AE333-SUM($AG333:AK333)-1000*($AE333&gt;0))</f>
        <v>0</v>
      </c>
      <c r="AM333" s="52">
        <f>MIN($AA333*12,$AE333-SUM($AG333:AL333)-1000*($AE333&gt;0))</f>
        <v>0</v>
      </c>
      <c r="AN333" s="52">
        <f>MIN($AA333*12,$AE333-SUM($AG333:AM333)-1000*($AE333&gt;0))</f>
        <v>0</v>
      </c>
      <c r="AO333" s="52">
        <f>MIN($AA333*12,$AE333-SUM($AG333:AN333)-1000*($AE333&gt;0))</f>
        <v>0</v>
      </c>
    </row>
    <row r="334" spans="2:41" ht="12.75" hidden="1" customHeight="1" outlineLevel="2">
      <c r="B334" s="53" t="s">
        <v>1419</v>
      </c>
      <c r="C334" s="53" t="s">
        <v>1367</v>
      </c>
      <c r="D334" s="53" t="s">
        <v>1367</v>
      </c>
      <c r="E334" s="53" t="s">
        <v>1368</v>
      </c>
      <c r="F334" s="53" t="s">
        <v>1419</v>
      </c>
      <c r="G334" s="53" t="s">
        <v>1803</v>
      </c>
      <c r="H334" s="53" t="s">
        <v>1804</v>
      </c>
      <c r="I334" s="53"/>
      <c r="J334" s="53" t="s">
        <v>1422</v>
      </c>
      <c r="K334" s="52">
        <v>3522881.6644000001</v>
      </c>
      <c r="L334" s="52">
        <v>1174295</v>
      </c>
      <c r="M334" s="52">
        <v>0</v>
      </c>
      <c r="N334" s="52">
        <v>3522881.6644000001</v>
      </c>
      <c r="O334" s="52">
        <v>1174295</v>
      </c>
      <c r="P334" s="52">
        <v>0</v>
      </c>
      <c r="Q334" s="52">
        <v>0</v>
      </c>
      <c r="R334" s="52">
        <v>0</v>
      </c>
      <c r="S334" s="52">
        <v>0</v>
      </c>
      <c r="T334" s="52">
        <v>0</v>
      </c>
      <c r="U334" s="52">
        <v>0</v>
      </c>
      <c r="V334" s="52">
        <v>0</v>
      </c>
      <c r="W334" s="52">
        <v>0</v>
      </c>
      <c r="X334" s="52">
        <v>0</v>
      </c>
      <c r="Y334" s="52">
        <v>0</v>
      </c>
      <c r="Z334" s="49">
        <v>0</v>
      </c>
      <c r="AA334" s="50">
        <v>0</v>
      </c>
      <c r="AB334" s="51">
        <v>0</v>
      </c>
      <c r="AC334" s="52">
        <v>2348586.6644000001</v>
      </c>
      <c r="AD334" s="52"/>
      <c r="AE334" s="52"/>
      <c r="AG334" s="52">
        <f t="shared" si="6"/>
        <v>0</v>
      </c>
      <c r="AH334" s="52">
        <f>MIN($AA334*12,$AE334-SUM($AG334:AG334)-1000*($AE334&gt;0))</f>
        <v>0</v>
      </c>
      <c r="AI334" s="52">
        <f>MIN($AA334*12,$AE334-SUM($AG334:AH334)-1000*($AE334&gt;0))</f>
        <v>0</v>
      </c>
      <c r="AJ334" s="52">
        <f>MIN($AA334*12,$AE334-SUM($AG334:AI334)-1000*($AE334&gt;0))</f>
        <v>0</v>
      </c>
      <c r="AK334" s="52">
        <f>MIN($AA334*12,$AE334-SUM($AG334:AJ334)-1000*($AE334&gt;0))</f>
        <v>0</v>
      </c>
      <c r="AL334" s="52">
        <f>MIN($AA334*12,$AE334-SUM($AG334:AK334)-1000*($AE334&gt;0))</f>
        <v>0</v>
      </c>
      <c r="AM334" s="52">
        <f>MIN($AA334*12,$AE334-SUM($AG334:AL334)-1000*($AE334&gt;0))</f>
        <v>0</v>
      </c>
      <c r="AN334" s="52">
        <f>MIN($AA334*12,$AE334-SUM($AG334:AM334)-1000*($AE334&gt;0))</f>
        <v>0</v>
      </c>
      <c r="AO334" s="52">
        <f>MIN($AA334*12,$AE334-SUM($AG334:AN334)-1000*($AE334&gt;0))</f>
        <v>0</v>
      </c>
    </row>
    <row r="335" spans="2:41" ht="12.75" hidden="1" customHeight="1" outlineLevel="2">
      <c r="B335" s="53" t="s">
        <v>1419</v>
      </c>
      <c r="C335" s="53" t="s">
        <v>1367</v>
      </c>
      <c r="D335" s="53" t="s">
        <v>1367</v>
      </c>
      <c r="E335" s="53" t="s">
        <v>1368</v>
      </c>
      <c r="F335" s="53" t="s">
        <v>1419</v>
      </c>
      <c r="G335" s="53" t="s">
        <v>1805</v>
      </c>
      <c r="H335" s="53" t="s">
        <v>1806</v>
      </c>
      <c r="I335" s="53"/>
      <c r="J335" s="53" t="s">
        <v>1422</v>
      </c>
      <c r="K335" s="52">
        <v>13336231.450099999</v>
      </c>
      <c r="L335" s="52">
        <v>1111352</v>
      </c>
      <c r="M335" s="52">
        <v>0</v>
      </c>
      <c r="N335" s="52">
        <v>13336231.450099999</v>
      </c>
      <c r="O335" s="52">
        <v>1111352</v>
      </c>
      <c r="P335" s="52">
        <v>0</v>
      </c>
      <c r="Q335" s="52">
        <v>0</v>
      </c>
      <c r="R335" s="52">
        <v>0</v>
      </c>
      <c r="S335" s="52">
        <v>0</v>
      </c>
      <c r="T335" s="52">
        <v>0</v>
      </c>
      <c r="U335" s="52">
        <v>0</v>
      </c>
      <c r="V335" s="52">
        <v>0</v>
      </c>
      <c r="W335" s="52">
        <v>0</v>
      </c>
      <c r="X335" s="52">
        <v>0</v>
      </c>
      <c r="Y335" s="52">
        <v>0</v>
      </c>
      <c r="Z335" s="49">
        <v>0</v>
      </c>
      <c r="AA335" s="50">
        <v>0</v>
      </c>
      <c r="AB335" s="51">
        <v>0</v>
      </c>
      <c r="AC335" s="52">
        <v>12224880</v>
      </c>
      <c r="AD335" s="52"/>
      <c r="AE335" s="52"/>
      <c r="AG335" s="52">
        <f t="shared" si="6"/>
        <v>0</v>
      </c>
      <c r="AH335" s="52">
        <f>MIN($AA335*12,$AE335-SUM($AG335:AG335)-1000*($AE335&gt;0))</f>
        <v>0</v>
      </c>
      <c r="AI335" s="52">
        <f>MIN($AA335*12,$AE335-SUM($AG335:AH335)-1000*($AE335&gt;0))</f>
        <v>0</v>
      </c>
      <c r="AJ335" s="52">
        <f>MIN($AA335*12,$AE335-SUM($AG335:AI335)-1000*($AE335&gt;0))</f>
        <v>0</v>
      </c>
      <c r="AK335" s="52">
        <f>MIN($AA335*12,$AE335-SUM($AG335:AJ335)-1000*($AE335&gt;0))</f>
        <v>0</v>
      </c>
      <c r="AL335" s="52">
        <f>MIN($AA335*12,$AE335-SUM($AG335:AK335)-1000*($AE335&gt;0))</f>
        <v>0</v>
      </c>
      <c r="AM335" s="52">
        <f>MIN($AA335*12,$AE335-SUM($AG335:AL335)-1000*($AE335&gt;0))</f>
        <v>0</v>
      </c>
      <c r="AN335" s="52">
        <f>MIN($AA335*12,$AE335-SUM($AG335:AM335)-1000*($AE335&gt;0))</f>
        <v>0</v>
      </c>
      <c r="AO335" s="52">
        <f>MIN($AA335*12,$AE335-SUM($AG335:AN335)-1000*($AE335&gt;0))</f>
        <v>0</v>
      </c>
    </row>
    <row r="336" spans="2:41" ht="12.75" hidden="1" customHeight="1" outlineLevel="2">
      <c r="B336" s="53" t="s">
        <v>1419</v>
      </c>
      <c r="C336" s="53" t="s">
        <v>1367</v>
      </c>
      <c r="D336" s="53" t="s">
        <v>1367</v>
      </c>
      <c r="E336" s="53" t="s">
        <v>1368</v>
      </c>
      <c r="F336" s="53" t="s">
        <v>1419</v>
      </c>
      <c r="G336" s="53" t="s">
        <v>1807</v>
      </c>
      <c r="H336" s="53" t="s">
        <v>1806</v>
      </c>
      <c r="I336" s="53"/>
      <c r="J336" s="53" t="s">
        <v>1422</v>
      </c>
      <c r="K336" s="52">
        <v>13336231.450099999</v>
      </c>
      <c r="L336" s="52">
        <v>1111352</v>
      </c>
      <c r="M336" s="52">
        <v>0</v>
      </c>
      <c r="N336" s="52">
        <v>13336231.450099999</v>
      </c>
      <c r="O336" s="52">
        <v>1111352</v>
      </c>
      <c r="P336" s="52">
        <v>0</v>
      </c>
      <c r="Q336" s="52">
        <v>0</v>
      </c>
      <c r="R336" s="52">
        <v>0</v>
      </c>
      <c r="S336" s="52">
        <v>0</v>
      </c>
      <c r="T336" s="52">
        <v>0</v>
      </c>
      <c r="U336" s="52">
        <v>0</v>
      </c>
      <c r="V336" s="52">
        <v>0</v>
      </c>
      <c r="W336" s="52">
        <v>0</v>
      </c>
      <c r="X336" s="52">
        <v>0</v>
      </c>
      <c r="Y336" s="52">
        <v>0</v>
      </c>
      <c r="Z336" s="49">
        <v>0</v>
      </c>
      <c r="AA336" s="50">
        <v>0</v>
      </c>
      <c r="AB336" s="51">
        <v>0</v>
      </c>
      <c r="AC336" s="52">
        <v>12224880</v>
      </c>
      <c r="AD336" s="52"/>
      <c r="AE336" s="52"/>
      <c r="AG336" s="52">
        <f t="shared" si="6"/>
        <v>0</v>
      </c>
      <c r="AH336" s="52">
        <f>MIN($AA336*12,$AE336-SUM($AG336:AG336)-1000*($AE336&gt;0))</f>
        <v>0</v>
      </c>
      <c r="AI336" s="52">
        <f>MIN($AA336*12,$AE336-SUM($AG336:AH336)-1000*($AE336&gt;0))</f>
        <v>0</v>
      </c>
      <c r="AJ336" s="52">
        <f>MIN($AA336*12,$AE336-SUM($AG336:AI336)-1000*($AE336&gt;0))</f>
        <v>0</v>
      </c>
      <c r="AK336" s="52">
        <f>MIN($AA336*12,$AE336-SUM($AG336:AJ336)-1000*($AE336&gt;0))</f>
        <v>0</v>
      </c>
      <c r="AL336" s="52">
        <f>MIN($AA336*12,$AE336-SUM($AG336:AK336)-1000*($AE336&gt;0))</f>
        <v>0</v>
      </c>
      <c r="AM336" s="52">
        <f>MIN($AA336*12,$AE336-SUM($AG336:AL336)-1000*($AE336&gt;0))</f>
        <v>0</v>
      </c>
      <c r="AN336" s="52">
        <f>MIN($AA336*12,$AE336-SUM($AG336:AM336)-1000*($AE336&gt;0))</f>
        <v>0</v>
      </c>
      <c r="AO336" s="52">
        <f>MIN($AA336*12,$AE336-SUM($AG336:AN336)-1000*($AE336&gt;0))</f>
        <v>0</v>
      </c>
    </row>
    <row r="337" spans="2:41" ht="12.75" hidden="1" customHeight="1" outlineLevel="2">
      <c r="B337" s="53" t="s">
        <v>1419</v>
      </c>
      <c r="C337" s="53" t="s">
        <v>1367</v>
      </c>
      <c r="D337" s="53" t="s">
        <v>1367</v>
      </c>
      <c r="E337" s="53" t="s">
        <v>1368</v>
      </c>
      <c r="F337" s="53" t="s">
        <v>1419</v>
      </c>
      <c r="G337" s="53" t="s">
        <v>1808</v>
      </c>
      <c r="H337" s="53" t="s">
        <v>1806</v>
      </c>
      <c r="I337" s="53"/>
      <c r="J337" s="53" t="s">
        <v>1422</v>
      </c>
      <c r="K337" s="52">
        <v>13336231.450099999</v>
      </c>
      <c r="L337" s="52">
        <v>1111352</v>
      </c>
      <c r="M337" s="52">
        <v>0</v>
      </c>
      <c r="N337" s="52">
        <v>13336231.450099999</v>
      </c>
      <c r="O337" s="52">
        <v>1111352</v>
      </c>
      <c r="P337" s="52">
        <v>0</v>
      </c>
      <c r="Q337" s="52">
        <v>0</v>
      </c>
      <c r="R337" s="52">
        <v>0</v>
      </c>
      <c r="S337" s="52">
        <v>0</v>
      </c>
      <c r="T337" s="52">
        <v>0</v>
      </c>
      <c r="U337" s="52">
        <v>0</v>
      </c>
      <c r="V337" s="52">
        <v>0</v>
      </c>
      <c r="W337" s="52">
        <v>0</v>
      </c>
      <c r="X337" s="52">
        <v>0</v>
      </c>
      <c r="Y337" s="52">
        <v>0</v>
      </c>
      <c r="Z337" s="49">
        <v>0</v>
      </c>
      <c r="AA337" s="50">
        <v>0</v>
      </c>
      <c r="AB337" s="51">
        <v>0</v>
      </c>
      <c r="AC337" s="52">
        <v>12224880</v>
      </c>
      <c r="AD337" s="52"/>
      <c r="AE337" s="52"/>
      <c r="AG337" s="52">
        <f t="shared" si="6"/>
        <v>0</v>
      </c>
      <c r="AH337" s="52">
        <f>MIN($AA337*12,$AE337-SUM($AG337:AG337)-1000*($AE337&gt;0))</f>
        <v>0</v>
      </c>
      <c r="AI337" s="52">
        <f>MIN($AA337*12,$AE337-SUM($AG337:AH337)-1000*($AE337&gt;0))</f>
        <v>0</v>
      </c>
      <c r="AJ337" s="52">
        <f>MIN($AA337*12,$AE337-SUM($AG337:AI337)-1000*($AE337&gt;0))</f>
        <v>0</v>
      </c>
      <c r="AK337" s="52">
        <f>MIN($AA337*12,$AE337-SUM($AG337:AJ337)-1000*($AE337&gt;0))</f>
        <v>0</v>
      </c>
      <c r="AL337" s="52">
        <f>MIN($AA337*12,$AE337-SUM($AG337:AK337)-1000*($AE337&gt;0))</f>
        <v>0</v>
      </c>
      <c r="AM337" s="52">
        <f>MIN($AA337*12,$AE337-SUM($AG337:AL337)-1000*($AE337&gt;0))</f>
        <v>0</v>
      </c>
      <c r="AN337" s="52">
        <f>MIN($AA337*12,$AE337-SUM($AG337:AM337)-1000*($AE337&gt;0))</f>
        <v>0</v>
      </c>
      <c r="AO337" s="52">
        <f>MIN($AA337*12,$AE337-SUM($AG337:AN337)-1000*($AE337&gt;0))</f>
        <v>0</v>
      </c>
    </row>
    <row r="338" spans="2:41" ht="12.75" hidden="1" customHeight="1" outlineLevel="2">
      <c r="B338" s="53" t="s">
        <v>1419</v>
      </c>
      <c r="C338" s="53" t="s">
        <v>1367</v>
      </c>
      <c r="D338" s="53" t="s">
        <v>1367</v>
      </c>
      <c r="E338" s="53" t="s">
        <v>1368</v>
      </c>
      <c r="F338" s="53" t="s">
        <v>1419</v>
      </c>
      <c r="G338" s="53" t="s">
        <v>1809</v>
      </c>
      <c r="H338" s="53" t="s">
        <v>1806</v>
      </c>
      <c r="I338" s="53"/>
      <c r="J338" s="53" t="s">
        <v>1422</v>
      </c>
      <c r="K338" s="52">
        <v>13336231.450099999</v>
      </c>
      <c r="L338" s="52">
        <v>1111353</v>
      </c>
      <c r="M338" s="52">
        <v>0</v>
      </c>
      <c r="N338" s="52">
        <v>13336231.450099999</v>
      </c>
      <c r="O338" s="52">
        <v>1111353</v>
      </c>
      <c r="P338" s="52">
        <v>0</v>
      </c>
      <c r="Q338" s="52">
        <v>0</v>
      </c>
      <c r="R338" s="52">
        <v>0</v>
      </c>
      <c r="S338" s="52">
        <v>0</v>
      </c>
      <c r="T338" s="52">
        <v>0</v>
      </c>
      <c r="U338" s="52">
        <v>0</v>
      </c>
      <c r="V338" s="52">
        <v>0</v>
      </c>
      <c r="W338" s="52">
        <v>0</v>
      </c>
      <c r="X338" s="52">
        <v>0</v>
      </c>
      <c r="Y338" s="52">
        <v>0</v>
      </c>
      <c r="Z338" s="49">
        <v>0</v>
      </c>
      <c r="AA338" s="50">
        <v>0</v>
      </c>
      <c r="AB338" s="51">
        <v>0</v>
      </c>
      <c r="AC338" s="52">
        <v>12224879</v>
      </c>
      <c r="AD338" s="52"/>
      <c r="AE338" s="52"/>
      <c r="AG338" s="52">
        <f t="shared" si="6"/>
        <v>0</v>
      </c>
      <c r="AH338" s="52">
        <f>MIN($AA338*12,$AE338-SUM($AG338:AG338)-1000*($AE338&gt;0))</f>
        <v>0</v>
      </c>
      <c r="AI338" s="52">
        <f>MIN($AA338*12,$AE338-SUM($AG338:AH338)-1000*($AE338&gt;0))</f>
        <v>0</v>
      </c>
      <c r="AJ338" s="52">
        <f>MIN($AA338*12,$AE338-SUM($AG338:AI338)-1000*($AE338&gt;0))</f>
        <v>0</v>
      </c>
      <c r="AK338" s="52">
        <f>MIN($AA338*12,$AE338-SUM($AG338:AJ338)-1000*($AE338&gt;0))</f>
        <v>0</v>
      </c>
      <c r="AL338" s="52">
        <f>MIN($AA338*12,$AE338-SUM($AG338:AK338)-1000*($AE338&gt;0))</f>
        <v>0</v>
      </c>
      <c r="AM338" s="52">
        <f>MIN($AA338*12,$AE338-SUM($AG338:AL338)-1000*($AE338&gt;0))</f>
        <v>0</v>
      </c>
      <c r="AN338" s="52">
        <f>MIN($AA338*12,$AE338-SUM($AG338:AM338)-1000*($AE338&gt;0))</f>
        <v>0</v>
      </c>
      <c r="AO338" s="52">
        <f>MIN($AA338*12,$AE338-SUM($AG338:AN338)-1000*($AE338&gt;0))</f>
        <v>0</v>
      </c>
    </row>
    <row r="339" spans="2:41" ht="12.75" hidden="1" customHeight="1" outlineLevel="2">
      <c r="B339" s="53" t="s">
        <v>1419</v>
      </c>
      <c r="C339" s="53" t="s">
        <v>1367</v>
      </c>
      <c r="D339" s="53" t="s">
        <v>1367</v>
      </c>
      <c r="E339" s="53" t="s">
        <v>1368</v>
      </c>
      <c r="F339" s="53" t="s">
        <v>1419</v>
      </c>
      <c r="G339" s="53" t="s">
        <v>1810</v>
      </c>
      <c r="H339" s="53" t="s">
        <v>1811</v>
      </c>
      <c r="I339" s="53"/>
      <c r="J339" s="53" t="s">
        <v>1422</v>
      </c>
      <c r="K339" s="52">
        <v>60000000</v>
      </c>
      <c r="L339" s="52">
        <v>20000001</v>
      </c>
      <c r="M339" s="52">
        <v>0</v>
      </c>
      <c r="N339" s="52">
        <v>60000000</v>
      </c>
      <c r="O339" s="52">
        <v>20000001</v>
      </c>
      <c r="P339" s="52">
        <v>0</v>
      </c>
      <c r="Q339" s="52">
        <v>0</v>
      </c>
      <c r="R339" s="52">
        <v>0</v>
      </c>
      <c r="S339" s="52">
        <v>0</v>
      </c>
      <c r="T339" s="52">
        <v>0</v>
      </c>
      <c r="U339" s="52">
        <v>0</v>
      </c>
      <c r="V339" s="52">
        <v>0</v>
      </c>
      <c r="W339" s="52">
        <v>0</v>
      </c>
      <c r="X339" s="52">
        <v>0</v>
      </c>
      <c r="Y339" s="52">
        <v>0</v>
      </c>
      <c r="Z339" s="49">
        <v>0</v>
      </c>
      <c r="AA339" s="50">
        <v>0</v>
      </c>
      <c r="AB339" s="51">
        <v>0</v>
      </c>
      <c r="AC339" s="52">
        <v>39999999</v>
      </c>
      <c r="AD339" s="52"/>
      <c r="AE339" s="52"/>
      <c r="AG339" s="52">
        <f t="shared" si="6"/>
        <v>0</v>
      </c>
      <c r="AH339" s="52">
        <f>MIN($AA339*12,$AE339-SUM($AG339:AG339)-1000*($AE339&gt;0))</f>
        <v>0</v>
      </c>
      <c r="AI339" s="52">
        <f>MIN($AA339*12,$AE339-SUM($AG339:AH339)-1000*($AE339&gt;0))</f>
        <v>0</v>
      </c>
      <c r="AJ339" s="52">
        <f>MIN($AA339*12,$AE339-SUM($AG339:AI339)-1000*($AE339&gt;0))</f>
        <v>0</v>
      </c>
      <c r="AK339" s="52">
        <f>MIN($AA339*12,$AE339-SUM($AG339:AJ339)-1000*($AE339&gt;0))</f>
        <v>0</v>
      </c>
      <c r="AL339" s="52">
        <f>MIN($AA339*12,$AE339-SUM($AG339:AK339)-1000*($AE339&gt;0))</f>
        <v>0</v>
      </c>
      <c r="AM339" s="52">
        <f>MIN($AA339*12,$AE339-SUM($AG339:AL339)-1000*($AE339&gt;0))</f>
        <v>0</v>
      </c>
      <c r="AN339" s="52">
        <f>MIN($AA339*12,$AE339-SUM($AG339:AM339)-1000*($AE339&gt;0))</f>
        <v>0</v>
      </c>
      <c r="AO339" s="52">
        <f>MIN($AA339*12,$AE339-SUM($AG339:AN339)-1000*($AE339&gt;0))</f>
        <v>0</v>
      </c>
    </row>
    <row r="340" spans="2:41" ht="12.75" hidden="1" customHeight="1" outlineLevel="2">
      <c r="B340" s="53" t="s">
        <v>1419</v>
      </c>
      <c r="C340" s="53" t="s">
        <v>1367</v>
      </c>
      <c r="D340" s="53" t="s">
        <v>1367</v>
      </c>
      <c r="E340" s="53" t="s">
        <v>1368</v>
      </c>
      <c r="F340" s="53" t="s">
        <v>1419</v>
      </c>
      <c r="G340" s="53" t="s">
        <v>1812</v>
      </c>
      <c r="H340" s="53" t="s">
        <v>1813</v>
      </c>
      <c r="I340" s="53"/>
      <c r="J340" s="53" t="s">
        <v>1422</v>
      </c>
      <c r="K340" s="52">
        <v>33378793.053599998</v>
      </c>
      <c r="L340" s="52">
        <v>11126265</v>
      </c>
      <c r="M340" s="52">
        <v>0</v>
      </c>
      <c r="N340" s="52">
        <v>33378793.053599998</v>
      </c>
      <c r="O340" s="52">
        <v>11126265</v>
      </c>
      <c r="P340" s="52">
        <v>0</v>
      </c>
      <c r="Q340" s="52">
        <v>0</v>
      </c>
      <c r="R340" s="52">
        <v>0</v>
      </c>
      <c r="S340" s="52">
        <v>0</v>
      </c>
      <c r="T340" s="52">
        <v>0</v>
      </c>
      <c r="U340" s="52">
        <v>0</v>
      </c>
      <c r="V340" s="52">
        <v>0</v>
      </c>
      <c r="W340" s="52">
        <v>0</v>
      </c>
      <c r="X340" s="52">
        <v>0</v>
      </c>
      <c r="Y340" s="52">
        <v>0</v>
      </c>
      <c r="Z340" s="49">
        <v>0</v>
      </c>
      <c r="AA340" s="50">
        <v>0</v>
      </c>
      <c r="AB340" s="51">
        <v>0</v>
      </c>
      <c r="AC340" s="52">
        <v>22252528.053599998</v>
      </c>
      <c r="AD340" s="52"/>
      <c r="AE340" s="52"/>
      <c r="AG340" s="52">
        <f t="shared" si="6"/>
        <v>0</v>
      </c>
      <c r="AH340" s="52">
        <f>MIN($AA340*12,$AE340-SUM($AG340:AG340)-1000*($AE340&gt;0))</f>
        <v>0</v>
      </c>
      <c r="AI340" s="52">
        <f>MIN($AA340*12,$AE340-SUM($AG340:AH340)-1000*($AE340&gt;0))</f>
        <v>0</v>
      </c>
      <c r="AJ340" s="52">
        <f>MIN($AA340*12,$AE340-SUM($AG340:AI340)-1000*($AE340&gt;0))</f>
        <v>0</v>
      </c>
      <c r="AK340" s="52">
        <f>MIN($AA340*12,$AE340-SUM($AG340:AJ340)-1000*($AE340&gt;0))</f>
        <v>0</v>
      </c>
      <c r="AL340" s="52">
        <f>MIN($AA340*12,$AE340-SUM($AG340:AK340)-1000*($AE340&gt;0))</f>
        <v>0</v>
      </c>
      <c r="AM340" s="52">
        <f>MIN($AA340*12,$AE340-SUM($AG340:AL340)-1000*($AE340&gt;0))</f>
        <v>0</v>
      </c>
      <c r="AN340" s="52">
        <f>MIN($AA340*12,$AE340-SUM($AG340:AM340)-1000*($AE340&gt;0))</f>
        <v>0</v>
      </c>
      <c r="AO340" s="52">
        <f>MIN($AA340*12,$AE340-SUM($AG340:AN340)-1000*($AE340&gt;0))</f>
        <v>0</v>
      </c>
    </row>
    <row r="341" spans="2:41" ht="12.75" hidden="1" customHeight="1" outlineLevel="2">
      <c r="B341" s="53" t="s">
        <v>1419</v>
      </c>
      <c r="C341" s="53" t="s">
        <v>1367</v>
      </c>
      <c r="D341" s="53" t="s">
        <v>1367</v>
      </c>
      <c r="E341" s="53" t="s">
        <v>1368</v>
      </c>
      <c r="F341" s="53" t="s">
        <v>1419</v>
      </c>
      <c r="G341" s="53" t="s">
        <v>1814</v>
      </c>
      <c r="H341" s="53" t="s">
        <v>1813</v>
      </c>
      <c r="I341" s="53"/>
      <c r="J341" s="53" t="s">
        <v>1422</v>
      </c>
      <c r="K341" s="52">
        <v>33378793.053599998</v>
      </c>
      <c r="L341" s="52">
        <v>11126265</v>
      </c>
      <c r="M341" s="52">
        <v>0</v>
      </c>
      <c r="N341" s="52">
        <v>33378793.053599998</v>
      </c>
      <c r="O341" s="52">
        <v>11126265</v>
      </c>
      <c r="P341" s="52">
        <v>0</v>
      </c>
      <c r="Q341" s="52">
        <v>0</v>
      </c>
      <c r="R341" s="52">
        <v>0</v>
      </c>
      <c r="S341" s="52">
        <v>0</v>
      </c>
      <c r="T341" s="52">
        <v>0</v>
      </c>
      <c r="U341" s="52">
        <v>0</v>
      </c>
      <c r="V341" s="52">
        <v>0</v>
      </c>
      <c r="W341" s="52">
        <v>0</v>
      </c>
      <c r="X341" s="52">
        <v>0</v>
      </c>
      <c r="Y341" s="52">
        <v>0</v>
      </c>
      <c r="Z341" s="49">
        <v>0</v>
      </c>
      <c r="AA341" s="50">
        <v>0</v>
      </c>
      <c r="AB341" s="51">
        <v>0</v>
      </c>
      <c r="AC341" s="52">
        <v>22252528.053599998</v>
      </c>
      <c r="AD341" s="52"/>
      <c r="AE341" s="52"/>
      <c r="AG341" s="52">
        <f t="shared" si="6"/>
        <v>0</v>
      </c>
      <c r="AH341" s="52">
        <f>MIN($AA341*12,$AE341-SUM($AG341:AG341)-1000*($AE341&gt;0))</f>
        <v>0</v>
      </c>
      <c r="AI341" s="52">
        <f>MIN($AA341*12,$AE341-SUM($AG341:AH341)-1000*($AE341&gt;0))</f>
        <v>0</v>
      </c>
      <c r="AJ341" s="52">
        <f>MIN($AA341*12,$AE341-SUM($AG341:AI341)-1000*($AE341&gt;0))</f>
        <v>0</v>
      </c>
      <c r="AK341" s="52">
        <f>MIN($AA341*12,$AE341-SUM($AG341:AJ341)-1000*($AE341&gt;0))</f>
        <v>0</v>
      </c>
      <c r="AL341" s="52">
        <f>MIN($AA341*12,$AE341-SUM($AG341:AK341)-1000*($AE341&gt;0))</f>
        <v>0</v>
      </c>
      <c r="AM341" s="52">
        <f>MIN($AA341*12,$AE341-SUM($AG341:AL341)-1000*($AE341&gt;0))</f>
        <v>0</v>
      </c>
      <c r="AN341" s="52">
        <f>MIN($AA341*12,$AE341-SUM($AG341:AM341)-1000*($AE341&gt;0))</f>
        <v>0</v>
      </c>
      <c r="AO341" s="52">
        <f>MIN($AA341*12,$AE341-SUM($AG341:AN341)-1000*($AE341&gt;0))</f>
        <v>0</v>
      </c>
    </row>
    <row r="342" spans="2:41" ht="12.75" hidden="1" customHeight="1" outlineLevel="2">
      <c r="B342" s="53" t="s">
        <v>1419</v>
      </c>
      <c r="C342" s="53" t="s">
        <v>1367</v>
      </c>
      <c r="D342" s="53" t="s">
        <v>1367</v>
      </c>
      <c r="E342" s="53" t="s">
        <v>1368</v>
      </c>
      <c r="F342" s="53" t="s">
        <v>1419</v>
      </c>
      <c r="G342" s="53" t="s">
        <v>1815</v>
      </c>
      <c r="H342" s="53" t="s">
        <v>1813</v>
      </c>
      <c r="I342" s="53"/>
      <c r="J342" s="53" t="s">
        <v>1422</v>
      </c>
      <c r="K342" s="52">
        <v>33378793.053599998</v>
      </c>
      <c r="L342" s="52">
        <v>11126265</v>
      </c>
      <c r="M342" s="52">
        <v>0</v>
      </c>
      <c r="N342" s="52">
        <v>33378793.053599998</v>
      </c>
      <c r="O342" s="52">
        <v>11126265</v>
      </c>
      <c r="P342" s="52">
        <v>0</v>
      </c>
      <c r="Q342" s="52">
        <v>0</v>
      </c>
      <c r="R342" s="52">
        <v>0</v>
      </c>
      <c r="S342" s="52">
        <v>0</v>
      </c>
      <c r="T342" s="52">
        <v>0</v>
      </c>
      <c r="U342" s="52">
        <v>0</v>
      </c>
      <c r="V342" s="52">
        <v>0</v>
      </c>
      <c r="W342" s="52">
        <v>0</v>
      </c>
      <c r="X342" s="52">
        <v>0</v>
      </c>
      <c r="Y342" s="52">
        <v>0</v>
      </c>
      <c r="Z342" s="49">
        <v>0</v>
      </c>
      <c r="AA342" s="50">
        <v>0</v>
      </c>
      <c r="AB342" s="51">
        <v>0</v>
      </c>
      <c r="AC342" s="52">
        <v>22252528.053599998</v>
      </c>
      <c r="AD342" s="52"/>
      <c r="AE342" s="52"/>
      <c r="AG342" s="52">
        <f t="shared" si="6"/>
        <v>0</v>
      </c>
      <c r="AH342" s="52">
        <f>MIN($AA342*12,$AE342-SUM($AG342:AG342)-1000*($AE342&gt;0))</f>
        <v>0</v>
      </c>
      <c r="AI342" s="52">
        <f>MIN($AA342*12,$AE342-SUM($AG342:AH342)-1000*($AE342&gt;0))</f>
        <v>0</v>
      </c>
      <c r="AJ342" s="52">
        <f>MIN($AA342*12,$AE342-SUM($AG342:AI342)-1000*($AE342&gt;0))</f>
        <v>0</v>
      </c>
      <c r="AK342" s="52">
        <f>MIN($AA342*12,$AE342-SUM($AG342:AJ342)-1000*($AE342&gt;0))</f>
        <v>0</v>
      </c>
      <c r="AL342" s="52">
        <f>MIN($AA342*12,$AE342-SUM($AG342:AK342)-1000*($AE342&gt;0))</f>
        <v>0</v>
      </c>
      <c r="AM342" s="52">
        <f>MIN($AA342*12,$AE342-SUM($AG342:AL342)-1000*($AE342&gt;0))</f>
        <v>0</v>
      </c>
      <c r="AN342" s="52">
        <f>MIN($AA342*12,$AE342-SUM($AG342:AM342)-1000*($AE342&gt;0))</f>
        <v>0</v>
      </c>
      <c r="AO342" s="52">
        <f>MIN($AA342*12,$AE342-SUM($AG342:AN342)-1000*($AE342&gt;0))</f>
        <v>0</v>
      </c>
    </row>
    <row r="343" spans="2:41" ht="12.75" hidden="1" customHeight="1" outlineLevel="2">
      <c r="B343" s="53" t="s">
        <v>1419</v>
      </c>
      <c r="C343" s="53" t="s">
        <v>1367</v>
      </c>
      <c r="D343" s="53" t="s">
        <v>1367</v>
      </c>
      <c r="E343" s="53" t="s">
        <v>1368</v>
      </c>
      <c r="F343" s="53" t="s">
        <v>1419</v>
      </c>
      <c r="G343" s="53" t="s">
        <v>1816</v>
      </c>
      <c r="H343" s="53" t="s">
        <v>1813</v>
      </c>
      <c r="I343" s="53"/>
      <c r="J343" s="53" t="s">
        <v>1422</v>
      </c>
      <c r="K343" s="52">
        <v>33378793.053599998</v>
      </c>
      <c r="L343" s="52">
        <v>11126265</v>
      </c>
      <c r="M343" s="52">
        <v>0</v>
      </c>
      <c r="N343" s="52">
        <v>33378793.053599998</v>
      </c>
      <c r="O343" s="52">
        <v>11126265</v>
      </c>
      <c r="P343" s="52">
        <v>0</v>
      </c>
      <c r="Q343" s="52">
        <v>0</v>
      </c>
      <c r="R343" s="52">
        <v>0</v>
      </c>
      <c r="S343" s="52">
        <v>0</v>
      </c>
      <c r="T343" s="52">
        <v>0</v>
      </c>
      <c r="U343" s="52">
        <v>0</v>
      </c>
      <c r="V343" s="52">
        <v>0</v>
      </c>
      <c r="W343" s="52">
        <v>0</v>
      </c>
      <c r="X343" s="52">
        <v>0</v>
      </c>
      <c r="Y343" s="52">
        <v>0</v>
      </c>
      <c r="Z343" s="49">
        <v>0</v>
      </c>
      <c r="AA343" s="50">
        <v>0</v>
      </c>
      <c r="AB343" s="51">
        <v>0</v>
      </c>
      <c r="AC343" s="52">
        <v>22252528.053599998</v>
      </c>
      <c r="AD343" s="52"/>
      <c r="AE343" s="52"/>
      <c r="AG343" s="52">
        <f t="shared" si="6"/>
        <v>0</v>
      </c>
      <c r="AH343" s="52">
        <f>MIN($AA343*12,$AE343-SUM($AG343:AG343)-1000*($AE343&gt;0))</f>
        <v>0</v>
      </c>
      <c r="AI343" s="52">
        <f>MIN($AA343*12,$AE343-SUM($AG343:AH343)-1000*($AE343&gt;0))</f>
        <v>0</v>
      </c>
      <c r="AJ343" s="52">
        <f>MIN($AA343*12,$AE343-SUM($AG343:AI343)-1000*($AE343&gt;0))</f>
        <v>0</v>
      </c>
      <c r="AK343" s="52">
        <f>MIN($AA343*12,$AE343-SUM($AG343:AJ343)-1000*($AE343&gt;0))</f>
        <v>0</v>
      </c>
      <c r="AL343" s="52">
        <f>MIN($AA343*12,$AE343-SUM($AG343:AK343)-1000*($AE343&gt;0))</f>
        <v>0</v>
      </c>
      <c r="AM343" s="52">
        <f>MIN($AA343*12,$AE343-SUM($AG343:AL343)-1000*($AE343&gt;0))</f>
        <v>0</v>
      </c>
      <c r="AN343" s="52">
        <f>MIN($AA343*12,$AE343-SUM($AG343:AM343)-1000*($AE343&gt;0))</f>
        <v>0</v>
      </c>
      <c r="AO343" s="52">
        <f>MIN($AA343*12,$AE343-SUM($AG343:AN343)-1000*($AE343&gt;0))</f>
        <v>0</v>
      </c>
    </row>
    <row r="344" spans="2:41" ht="12.75" hidden="1" customHeight="1" outlineLevel="2">
      <c r="B344" s="53" t="s">
        <v>1419</v>
      </c>
      <c r="C344" s="53" t="s">
        <v>1367</v>
      </c>
      <c r="D344" s="53" t="s">
        <v>1367</v>
      </c>
      <c r="E344" s="53" t="s">
        <v>1368</v>
      </c>
      <c r="F344" s="53" t="s">
        <v>1419</v>
      </c>
      <c r="G344" s="53" t="s">
        <v>1817</v>
      </c>
      <c r="H344" s="53" t="s">
        <v>1813</v>
      </c>
      <c r="I344" s="53"/>
      <c r="J344" s="53" t="s">
        <v>1422</v>
      </c>
      <c r="K344" s="52">
        <v>33378793.053599998</v>
      </c>
      <c r="L344" s="52">
        <v>11126265</v>
      </c>
      <c r="M344" s="52">
        <v>0</v>
      </c>
      <c r="N344" s="52">
        <v>33378793.053599998</v>
      </c>
      <c r="O344" s="52">
        <v>11126265</v>
      </c>
      <c r="P344" s="52">
        <v>0</v>
      </c>
      <c r="Q344" s="52">
        <v>0</v>
      </c>
      <c r="R344" s="52">
        <v>0</v>
      </c>
      <c r="S344" s="52">
        <v>0</v>
      </c>
      <c r="T344" s="52">
        <v>0</v>
      </c>
      <c r="U344" s="52">
        <v>0</v>
      </c>
      <c r="V344" s="52">
        <v>0</v>
      </c>
      <c r="W344" s="52">
        <v>0</v>
      </c>
      <c r="X344" s="52">
        <v>0</v>
      </c>
      <c r="Y344" s="52">
        <v>0</v>
      </c>
      <c r="Z344" s="49">
        <v>0</v>
      </c>
      <c r="AA344" s="50">
        <v>0</v>
      </c>
      <c r="AB344" s="51">
        <v>0</v>
      </c>
      <c r="AC344" s="52">
        <v>22252528.053599998</v>
      </c>
      <c r="AD344" s="52"/>
      <c r="AE344" s="52"/>
      <c r="AG344" s="52">
        <f t="shared" si="6"/>
        <v>0</v>
      </c>
      <c r="AH344" s="52">
        <f>MIN($AA344*12,$AE344-SUM($AG344:AG344)-1000*($AE344&gt;0))</f>
        <v>0</v>
      </c>
      <c r="AI344" s="52">
        <f>MIN($AA344*12,$AE344-SUM($AG344:AH344)-1000*($AE344&gt;0))</f>
        <v>0</v>
      </c>
      <c r="AJ344" s="52">
        <f>MIN($AA344*12,$AE344-SUM($AG344:AI344)-1000*($AE344&gt;0))</f>
        <v>0</v>
      </c>
      <c r="AK344" s="52">
        <f>MIN($AA344*12,$AE344-SUM($AG344:AJ344)-1000*($AE344&gt;0))</f>
        <v>0</v>
      </c>
      <c r="AL344" s="52">
        <f>MIN($AA344*12,$AE344-SUM($AG344:AK344)-1000*($AE344&gt;0))</f>
        <v>0</v>
      </c>
      <c r="AM344" s="52">
        <f>MIN($AA344*12,$AE344-SUM($AG344:AL344)-1000*($AE344&gt;0))</f>
        <v>0</v>
      </c>
      <c r="AN344" s="52">
        <f>MIN($AA344*12,$AE344-SUM($AG344:AM344)-1000*($AE344&gt;0))</f>
        <v>0</v>
      </c>
      <c r="AO344" s="52">
        <f>MIN($AA344*12,$AE344-SUM($AG344:AN344)-1000*($AE344&gt;0))</f>
        <v>0</v>
      </c>
    </row>
    <row r="345" spans="2:41" ht="12.75" hidden="1" customHeight="1" outlineLevel="2">
      <c r="B345" s="53" t="s">
        <v>1419</v>
      </c>
      <c r="C345" s="53" t="s">
        <v>1367</v>
      </c>
      <c r="D345" s="53" t="s">
        <v>1367</v>
      </c>
      <c r="E345" s="53" t="s">
        <v>1368</v>
      </c>
      <c r="F345" s="53" t="s">
        <v>1419</v>
      </c>
      <c r="G345" s="53" t="s">
        <v>1818</v>
      </c>
      <c r="H345" s="53" t="s">
        <v>1813</v>
      </c>
      <c r="I345" s="53"/>
      <c r="J345" s="53" t="s">
        <v>1422</v>
      </c>
      <c r="K345" s="52">
        <v>33378793.053599998</v>
      </c>
      <c r="L345" s="52">
        <v>11126265</v>
      </c>
      <c r="M345" s="52">
        <v>0</v>
      </c>
      <c r="N345" s="52">
        <v>33378793.053599998</v>
      </c>
      <c r="O345" s="52">
        <v>11126265</v>
      </c>
      <c r="P345" s="52">
        <v>0</v>
      </c>
      <c r="Q345" s="52">
        <v>0</v>
      </c>
      <c r="R345" s="52">
        <v>0</v>
      </c>
      <c r="S345" s="52">
        <v>0</v>
      </c>
      <c r="T345" s="52">
        <v>0</v>
      </c>
      <c r="U345" s="52">
        <v>0</v>
      </c>
      <c r="V345" s="52">
        <v>0</v>
      </c>
      <c r="W345" s="52">
        <v>0</v>
      </c>
      <c r="X345" s="52">
        <v>0</v>
      </c>
      <c r="Y345" s="52">
        <v>0</v>
      </c>
      <c r="Z345" s="49">
        <v>0</v>
      </c>
      <c r="AA345" s="50">
        <v>0</v>
      </c>
      <c r="AB345" s="51">
        <v>0</v>
      </c>
      <c r="AC345" s="52">
        <v>22252528.053599998</v>
      </c>
      <c r="AD345" s="52"/>
      <c r="AE345" s="52"/>
      <c r="AG345" s="52">
        <f t="shared" si="6"/>
        <v>0</v>
      </c>
      <c r="AH345" s="52">
        <f>MIN($AA345*12,$AE345-SUM($AG345:AG345)-1000*($AE345&gt;0))</f>
        <v>0</v>
      </c>
      <c r="AI345" s="52">
        <f>MIN($AA345*12,$AE345-SUM($AG345:AH345)-1000*($AE345&gt;0))</f>
        <v>0</v>
      </c>
      <c r="AJ345" s="52">
        <f>MIN($AA345*12,$AE345-SUM($AG345:AI345)-1000*($AE345&gt;0))</f>
        <v>0</v>
      </c>
      <c r="AK345" s="52">
        <f>MIN($AA345*12,$AE345-SUM($AG345:AJ345)-1000*($AE345&gt;0))</f>
        <v>0</v>
      </c>
      <c r="AL345" s="52">
        <f>MIN($AA345*12,$AE345-SUM($AG345:AK345)-1000*($AE345&gt;0))</f>
        <v>0</v>
      </c>
      <c r="AM345" s="52">
        <f>MIN($AA345*12,$AE345-SUM($AG345:AL345)-1000*($AE345&gt;0))</f>
        <v>0</v>
      </c>
      <c r="AN345" s="52">
        <f>MIN($AA345*12,$AE345-SUM($AG345:AM345)-1000*($AE345&gt;0))</f>
        <v>0</v>
      </c>
      <c r="AO345" s="52">
        <f>MIN($AA345*12,$AE345-SUM($AG345:AN345)-1000*($AE345&gt;0))</f>
        <v>0</v>
      </c>
    </row>
    <row r="346" spans="2:41" ht="12.75" hidden="1" customHeight="1" outlineLevel="2">
      <c r="B346" s="53" t="s">
        <v>1419</v>
      </c>
      <c r="C346" s="53" t="s">
        <v>1367</v>
      </c>
      <c r="D346" s="53" t="s">
        <v>1367</v>
      </c>
      <c r="E346" s="53" t="s">
        <v>1368</v>
      </c>
      <c r="F346" s="53" t="s">
        <v>1419</v>
      </c>
      <c r="G346" s="53" t="s">
        <v>1819</v>
      </c>
      <c r="H346" s="53" t="s">
        <v>1813</v>
      </c>
      <c r="I346" s="53"/>
      <c r="J346" s="53" t="s">
        <v>1422</v>
      </c>
      <c r="K346" s="52">
        <v>33378793.053599998</v>
      </c>
      <c r="L346" s="52">
        <v>11126265</v>
      </c>
      <c r="M346" s="52">
        <v>0</v>
      </c>
      <c r="N346" s="52">
        <v>33378793.053599998</v>
      </c>
      <c r="O346" s="52">
        <v>11126265</v>
      </c>
      <c r="P346" s="52">
        <v>0</v>
      </c>
      <c r="Q346" s="52">
        <v>0</v>
      </c>
      <c r="R346" s="52">
        <v>0</v>
      </c>
      <c r="S346" s="52">
        <v>0</v>
      </c>
      <c r="T346" s="52">
        <v>0</v>
      </c>
      <c r="U346" s="52">
        <v>0</v>
      </c>
      <c r="V346" s="52">
        <v>0</v>
      </c>
      <c r="W346" s="52">
        <v>0</v>
      </c>
      <c r="X346" s="52">
        <v>0</v>
      </c>
      <c r="Y346" s="52">
        <v>0</v>
      </c>
      <c r="Z346" s="49">
        <v>0</v>
      </c>
      <c r="AA346" s="50">
        <v>0</v>
      </c>
      <c r="AB346" s="51">
        <v>0</v>
      </c>
      <c r="AC346" s="52">
        <v>22252528.053599998</v>
      </c>
      <c r="AD346" s="52"/>
      <c r="AE346" s="52"/>
      <c r="AG346" s="52">
        <f t="shared" si="6"/>
        <v>0</v>
      </c>
      <c r="AH346" s="52">
        <f>MIN($AA346*12,$AE346-SUM($AG346:AG346)-1000*($AE346&gt;0))</f>
        <v>0</v>
      </c>
      <c r="AI346" s="52">
        <f>MIN($AA346*12,$AE346-SUM($AG346:AH346)-1000*($AE346&gt;0))</f>
        <v>0</v>
      </c>
      <c r="AJ346" s="52">
        <f>MIN($AA346*12,$AE346-SUM($AG346:AI346)-1000*($AE346&gt;0))</f>
        <v>0</v>
      </c>
      <c r="AK346" s="52">
        <f>MIN($AA346*12,$AE346-SUM($AG346:AJ346)-1000*($AE346&gt;0))</f>
        <v>0</v>
      </c>
      <c r="AL346" s="52">
        <f>MIN($AA346*12,$AE346-SUM($AG346:AK346)-1000*($AE346&gt;0))</f>
        <v>0</v>
      </c>
      <c r="AM346" s="52">
        <f>MIN($AA346*12,$AE346-SUM($AG346:AL346)-1000*($AE346&gt;0))</f>
        <v>0</v>
      </c>
      <c r="AN346" s="52">
        <f>MIN($AA346*12,$AE346-SUM($AG346:AM346)-1000*($AE346&gt;0))</f>
        <v>0</v>
      </c>
      <c r="AO346" s="52">
        <f>MIN($AA346*12,$AE346-SUM($AG346:AN346)-1000*($AE346&gt;0))</f>
        <v>0</v>
      </c>
    </row>
    <row r="347" spans="2:41" ht="12.75" hidden="1" customHeight="1" outlineLevel="2">
      <c r="B347" s="53" t="s">
        <v>1419</v>
      </c>
      <c r="C347" s="53" t="s">
        <v>1367</v>
      </c>
      <c r="D347" s="53" t="s">
        <v>1367</v>
      </c>
      <c r="E347" s="53" t="s">
        <v>1368</v>
      </c>
      <c r="F347" s="53" t="s">
        <v>1419</v>
      </c>
      <c r="G347" s="53" t="s">
        <v>1820</v>
      </c>
      <c r="H347" s="53" t="s">
        <v>1813</v>
      </c>
      <c r="I347" s="53"/>
      <c r="J347" s="53" t="s">
        <v>1422</v>
      </c>
      <c r="K347" s="52">
        <v>33378793.053599998</v>
      </c>
      <c r="L347" s="52">
        <v>11126265</v>
      </c>
      <c r="M347" s="52">
        <v>0</v>
      </c>
      <c r="N347" s="52">
        <v>33378793.053599998</v>
      </c>
      <c r="O347" s="52">
        <v>11126265</v>
      </c>
      <c r="P347" s="52">
        <v>0</v>
      </c>
      <c r="Q347" s="52">
        <v>0</v>
      </c>
      <c r="R347" s="52">
        <v>0</v>
      </c>
      <c r="S347" s="52">
        <v>0</v>
      </c>
      <c r="T347" s="52">
        <v>0</v>
      </c>
      <c r="U347" s="52">
        <v>0</v>
      </c>
      <c r="V347" s="52">
        <v>0</v>
      </c>
      <c r="W347" s="52">
        <v>0</v>
      </c>
      <c r="X347" s="52">
        <v>0</v>
      </c>
      <c r="Y347" s="52">
        <v>0</v>
      </c>
      <c r="Z347" s="49">
        <v>0</v>
      </c>
      <c r="AA347" s="50">
        <v>0</v>
      </c>
      <c r="AB347" s="51">
        <v>0</v>
      </c>
      <c r="AC347" s="52">
        <v>22252528.053599998</v>
      </c>
      <c r="AD347" s="52"/>
      <c r="AE347" s="52"/>
      <c r="AG347" s="52">
        <f t="shared" si="6"/>
        <v>0</v>
      </c>
      <c r="AH347" s="52">
        <f>MIN($AA347*12,$AE347-SUM($AG347:AG347)-1000*($AE347&gt;0))</f>
        <v>0</v>
      </c>
      <c r="AI347" s="52">
        <f>MIN($AA347*12,$AE347-SUM($AG347:AH347)-1000*($AE347&gt;0))</f>
        <v>0</v>
      </c>
      <c r="AJ347" s="52">
        <f>MIN($AA347*12,$AE347-SUM($AG347:AI347)-1000*($AE347&gt;0))</f>
        <v>0</v>
      </c>
      <c r="AK347" s="52">
        <f>MIN($AA347*12,$AE347-SUM($AG347:AJ347)-1000*($AE347&gt;0))</f>
        <v>0</v>
      </c>
      <c r="AL347" s="52">
        <f>MIN($AA347*12,$AE347-SUM($AG347:AK347)-1000*($AE347&gt;0))</f>
        <v>0</v>
      </c>
      <c r="AM347" s="52">
        <f>MIN($AA347*12,$AE347-SUM($AG347:AL347)-1000*($AE347&gt;0))</f>
        <v>0</v>
      </c>
      <c r="AN347" s="52">
        <f>MIN($AA347*12,$AE347-SUM($AG347:AM347)-1000*($AE347&gt;0))</f>
        <v>0</v>
      </c>
      <c r="AO347" s="52">
        <f>MIN($AA347*12,$AE347-SUM($AG347:AN347)-1000*($AE347&gt;0))</f>
        <v>0</v>
      </c>
    </row>
    <row r="348" spans="2:41" ht="12.75" hidden="1" customHeight="1" outlineLevel="2">
      <c r="B348" s="53" t="s">
        <v>1419</v>
      </c>
      <c r="C348" s="53" t="s">
        <v>1367</v>
      </c>
      <c r="D348" s="53" t="s">
        <v>1367</v>
      </c>
      <c r="E348" s="53" t="s">
        <v>1368</v>
      </c>
      <c r="F348" s="53" t="s">
        <v>1419</v>
      </c>
      <c r="G348" s="53" t="s">
        <v>1821</v>
      </c>
      <c r="H348" s="53" t="s">
        <v>1822</v>
      </c>
      <c r="I348" s="53"/>
      <c r="J348" s="53" t="s">
        <v>1422</v>
      </c>
      <c r="K348" s="52">
        <v>12713945.0112</v>
      </c>
      <c r="L348" s="52">
        <v>4237982</v>
      </c>
      <c r="M348" s="52">
        <v>0</v>
      </c>
      <c r="N348" s="52">
        <v>12713945.0112</v>
      </c>
      <c r="O348" s="52">
        <v>4237982</v>
      </c>
      <c r="P348" s="52">
        <v>0</v>
      </c>
      <c r="Q348" s="52">
        <v>0</v>
      </c>
      <c r="R348" s="52">
        <v>0</v>
      </c>
      <c r="S348" s="52">
        <v>0</v>
      </c>
      <c r="T348" s="52">
        <v>0</v>
      </c>
      <c r="U348" s="52">
        <v>0</v>
      </c>
      <c r="V348" s="52">
        <v>0</v>
      </c>
      <c r="W348" s="52">
        <v>0</v>
      </c>
      <c r="X348" s="52">
        <v>0</v>
      </c>
      <c r="Y348" s="52">
        <v>0</v>
      </c>
      <c r="Z348" s="49">
        <v>0</v>
      </c>
      <c r="AA348" s="50">
        <v>0</v>
      </c>
      <c r="AB348" s="51">
        <v>0</v>
      </c>
      <c r="AC348" s="52">
        <v>8475963.0111999996</v>
      </c>
      <c r="AD348" s="52"/>
      <c r="AE348" s="52"/>
      <c r="AG348" s="52">
        <f t="shared" si="6"/>
        <v>0</v>
      </c>
      <c r="AH348" s="52">
        <f>MIN($AA348*12,$AE348-SUM($AG348:AG348)-1000*($AE348&gt;0))</f>
        <v>0</v>
      </c>
      <c r="AI348" s="52">
        <f>MIN($AA348*12,$AE348-SUM($AG348:AH348)-1000*($AE348&gt;0))</f>
        <v>0</v>
      </c>
      <c r="AJ348" s="52">
        <f>MIN($AA348*12,$AE348-SUM($AG348:AI348)-1000*($AE348&gt;0))</f>
        <v>0</v>
      </c>
      <c r="AK348" s="52">
        <f>MIN($AA348*12,$AE348-SUM($AG348:AJ348)-1000*($AE348&gt;0))</f>
        <v>0</v>
      </c>
      <c r="AL348" s="52">
        <f>MIN($AA348*12,$AE348-SUM($AG348:AK348)-1000*($AE348&gt;0))</f>
        <v>0</v>
      </c>
      <c r="AM348" s="52">
        <f>MIN($AA348*12,$AE348-SUM($AG348:AL348)-1000*($AE348&gt;0))</f>
        <v>0</v>
      </c>
      <c r="AN348" s="52">
        <f>MIN($AA348*12,$AE348-SUM($AG348:AM348)-1000*($AE348&gt;0))</f>
        <v>0</v>
      </c>
      <c r="AO348" s="52">
        <f>MIN($AA348*12,$AE348-SUM($AG348:AN348)-1000*($AE348&gt;0))</f>
        <v>0</v>
      </c>
    </row>
    <row r="349" spans="2:41" ht="12.75" hidden="1" customHeight="1" outlineLevel="2">
      <c r="B349" s="53" t="s">
        <v>1419</v>
      </c>
      <c r="C349" s="53" t="s">
        <v>1367</v>
      </c>
      <c r="D349" s="53" t="s">
        <v>1367</v>
      </c>
      <c r="E349" s="53" t="s">
        <v>1368</v>
      </c>
      <c r="F349" s="53" t="s">
        <v>1419</v>
      </c>
      <c r="G349" s="53" t="s">
        <v>1823</v>
      </c>
      <c r="H349" s="53" t="s">
        <v>1824</v>
      </c>
      <c r="I349" s="53"/>
      <c r="J349" s="53" t="s">
        <v>1422</v>
      </c>
      <c r="K349" s="52">
        <v>50255710.559100002</v>
      </c>
      <c r="L349" s="52">
        <v>16751905</v>
      </c>
      <c r="M349" s="52">
        <v>0</v>
      </c>
      <c r="N349" s="52">
        <v>50255710.559100002</v>
      </c>
      <c r="O349" s="52">
        <v>16751905</v>
      </c>
      <c r="P349" s="52">
        <v>0</v>
      </c>
      <c r="Q349" s="52">
        <v>0</v>
      </c>
      <c r="R349" s="52">
        <v>0</v>
      </c>
      <c r="S349" s="52">
        <v>0</v>
      </c>
      <c r="T349" s="52">
        <v>0</v>
      </c>
      <c r="U349" s="52">
        <v>0</v>
      </c>
      <c r="V349" s="52">
        <v>0</v>
      </c>
      <c r="W349" s="52">
        <v>0</v>
      </c>
      <c r="X349" s="52">
        <v>0</v>
      </c>
      <c r="Y349" s="52">
        <v>0</v>
      </c>
      <c r="Z349" s="49">
        <v>0</v>
      </c>
      <c r="AA349" s="50">
        <v>0</v>
      </c>
      <c r="AB349" s="51">
        <v>0</v>
      </c>
      <c r="AC349" s="52">
        <v>33503805.559099998</v>
      </c>
      <c r="AD349" s="52"/>
      <c r="AE349" s="52"/>
      <c r="AG349" s="52">
        <f t="shared" si="6"/>
        <v>0</v>
      </c>
      <c r="AH349" s="52">
        <f>MIN($AA349*12,$AE349-SUM($AG349:AG349)-1000*($AE349&gt;0))</f>
        <v>0</v>
      </c>
      <c r="AI349" s="52">
        <f>MIN($AA349*12,$AE349-SUM($AG349:AH349)-1000*($AE349&gt;0))</f>
        <v>0</v>
      </c>
      <c r="AJ349" s="52">
        <f>MIN($AA349*12,$AE349-SUM($AG349:AI349)-1000*($AE349&gt;0))</f>
        <v>0</v>
      </c>
      <c r="AK349" s="52">
        <f>MIN($AA349*12,$AE349-SUM($AG349:AJ349)-1000*($AE349&gt;0))</f>
        <v>0</v>
      </c>
      <c r="AL349" s="52">
        <f>MIN($AA349*12,$AE349-SUM($AG349:AK349)-1000*($AE349&gt;0))</f>
        <v>0</v>
      </c>
      <c r="AM349" s="52">
        <f>MIN($AA349*12,$AE349-SUM($AG349:AL349)-1000*($AE349&gt;0))</f>
        <v>0</v>
      </c>
      <c r="AN349" s="52">
        <f>MIN($AA349*12,$AE349-SUM($AG349:AM349)-1000*($AE349&gt;0))</f>
        <v>0</v>
      </c>
      <c r="AO349" s="52">
        <f>MIN($AA349*12,$AE349-SUM($AG349:AN349)-1000*($AE349&gt;0))</f>
        <v>0</v>
      </c>
    </row>
    <row r="350" spans="2:41" ht="12.75" hidden="1" customHeight="1" outlineLevel="2">
      <c r="B350" s="53" t="s">
        <v>1419</v>
      </c>
      <c r="C350" s="53" t="s">
        <v>1367</v>
      </c>
      <c r="D350" s="53" t="s">
        <v>1367</v>
      </c>
      <c r="E350" s="53" t="s">
        <v>1368</v>
      </c>
      <c r="F350" s="53" t="s">
        <v>1419</v>
      </c>
      <c r="G350" s="53" t="s">
        <v>1825</v>
      </c>
      <c r="H350" s="53" t="s">
        <v>1826</v>
      </c>
      <c r="I350" s="53"/>
      <c r="J350" s="53" t="s">
        <v>1422</v>
      </c>
      <c r="K350" s="52">
        <v>23108987.296</v>
      </c>
      <c r="L350" s="52">
        <v>7702997</v>
      </c>
      <c r="M350" s="52">
        <v>0</v>
      </c>
      <c r="N350" s="52">
        <v>23108987.296</v>
      </c>
      <c r="O350" s="52">
        <v>7702997</v>
      </c>
      <c r="P350" s="52">
        <v>0</v>
      </c>
      <c r="Q350" s="52">
        <v>0</v>
      </c>
      <c r="R350" s="52">
        <v>0</v>
      </c>
      <c r="S350" s="52">
        <v>0</v>
      </c>
      <c r="T350" s="52">
        <v>0</v>
      </c>
      <c r="U350" s="52">
        <v>0</v>
      </c>
      <c r="V350" s="52">
        <v>0</v>
      </c>
      <c r="W350" s="52">
        <v>0</v>
      </c>
      <c r="X350" s="52">
        <v>0</v>
      </c>
      <c r="Y350" s="52">
        <v>0</v>
      </c>
      <c r="Z350" s="49">
        <v>0</v>
      </c>
      <c r="AA350" s="50">
        <v>0</v>
      </c>
      <c r="AB350" s="51">
        <v>0</v>
      </c>
      <c r="AC350" s="52">
        <v>15405990.296</v>
      </c>
      <c r="AD350" s="52"/>
      <c r="AE350" s="52"/>
      <c r="AG350" s="52">
        <f t="shared" si="6"/>
        <v>0</v>
      </c>
      <c r="AH350" s="52">
        <f>MIN($AA350*12,$AE350-SUM($AG350:AG350)-1000*($AE350&gt;0))</f>
        <v>0</v>
      </c>
      <c r="AI350" s="52">
        <f>MIN($AA350*12,$AE350-SUM($AG350:AH350)-1000*($AE350&gt;0))</f>
        <v>0</v>
      </c>
      <c r="AJ350" s="52">
        <f>MIN($AA350*12,$AE350-SUM($AG350:AI350)-1000*($AE350&gt;0))</f>
        <v>0</v>
      </c>
      <c r="AK350" s="52">
        <f>MIN($AA350*12,$AE350-SUM($AG350:AJ350)-1000*($AE350&gt;0))</f>
        <v>0</v>
      </c>
      <c r="AL350" s="52">
        <f>MIN($AA350*12,$AE350-SUM($AG350:AK350)-1000*($AE350&gt;0))</f>
        <v>0</v>
      </c>
      <c r="AM350" s="52">
        <f>MIN($AA350*12,$AE350-SUM($AG350:AL350)-1000*($AE350&gt;0))</f>
        <v>0</v>
      </c>
      <c r="AN350" s="52">
        <f>MIN($AA350*12,$AE350-SUM($AG350:AM350)-1000*($AE350&gt;0))</f>
        <v>0</v>
      </c>
      <c r="AO350" s="52">
        <f>MIN($AA350*12,$AE350-SUM($AG350:AN350)-1000*($AE350&gt;0))</f>
        <v>0</v>
      </c>
    </row>
    <row r="351" spans="2:41" ht="12.75" hidden="1" customHeight="1" outlineLevel="2">
      <c r="B351" s="53" t="s">
        <v>1419</v>
      </c>
      <c r="C351" s="53" t="s">
        <v>1367</v>
      </c>
      <c r="D351" s="53" t="s">
        <v>1367</v>
      </c>
      <c r="E351" s="53" t="s">
        <v>1368</v>
      </c>
      <c r="F351" s="53" t="s">
        <v>1419</v>
      </c>
      <c r="G351" s="53" t="s">
        <v>1827</v>
      </c>
      <c r="H351" s="53" t="s">
        <v>1826</v>
      </c>
      <c r="I351" s="53"/>
      <c r="J351" s="53" t="s">
        <v>1422</v>
      </c>
      <c r="K351" s="52">
        <v>14532025.4079</v>
      </c>
      <c r="L351" s="52">
        <v>4844009</v>
      </c>
      <c r="M351" s="52">
        <v>0</v>
      </c>
      <c r="N351" s="52">
        <v>14532025.4079</v>
      </c>
      <c r="O351" s="52">
        <v>4844009</v>
      </c>
      <c r="P351" s="52">
        <v>0</v>
      </c>
      <c r="Q351" s="52">
        <v>0</v>
      </c>
      <c r="R351" s="52">
        <v>0</v>
      </c>
      <c r="S351" s="52">
        <v>0</v>
      </c>
      <c r="T351" s="52">
        <v>0</v>
      </c>
      <c r="U351" s="52">
        <v>0</v>
      </c>
      <c r="V351" s="52">
        <v>0</v>
      </c>
      <c r="W351" s="52">
        <v>0</v>
      </c>
      <c r="X351" s="52">
        <v>0</v>
      </c>
      <c r="Y351" s="52">
        <v>0</v>
      </c>
      <c r="Z351" s="49">
        <v>0</v>
      </c>
      <c r="AA351" s="50">
        <v>0</v>
      </c>
      <c r="AB351" s="51">
        <v>0</v>
      </c>
      <c r="AC351" s="52">
        <v>9688016.4079</v>
      </c>
      <c r="AD351" s="52"/>
      <c r="AE351" s="52"/>
      <c r="AG351" s="52">
        <f t="shared" si="6"/>
        <v>0</v>
      </c>
      <c r="AH351" s="52">
        <f>MIN($AA351*12,$AE351-SUM($AG351:AG351)-1000*($AE351&gt;0))</f>
        <v>0</v>
      </c>
      <c r="AI351" s="52">
        <f>MIN($AA351*12,$AE351-SUM($AG351:AH351)-1000*($AE351&gt;0))</f>
        <v>0</v>
      </c>
      <c r="AJ351" s="52">
        <f>MIN($AA351*12,$AE351-SUM($AG351:AI351)-1000*($AE351&gt;0))</f>
        <v>0</v>
      </c>
      <c r="AK351" s="52">
        <f>MIN($AA351*12,$AE351-SUM($AG351:AJ351)-1000*($AE351&gt;0))</f>
        <v>0</v>
      </c>
      <c r="AL351" s="52">
        <f>MIN($AA351*12,$AE351-SUM($AG351:AK351)-1000*($AE351&gt;0))</f>
        <v>0</v>
      </c>
      <c r="AM351" s="52">
        <f>MIN($AA351*12,$AE351-SUM($AG351:AL351)-1000*($AE351&gt;0))</f>
        <v>0</v>
      </c>
      <c r="AN351" s="52">
        <f>MIN($AA351*12,$AE351-SUM($AG351:AM351)-1000*($AE351&gt;0))</f>
        <v>0</v>
      </c>
      <c r="AO351" s="52">
        <f>MIN($AA351*12,$AE351-SUM($AG351:AN351)-1000*($AE351&gt;0))</f>
        <v>0</v>
      </c>
    </row>
    <row r="352" spans="2:41" ht="12.75" hidden="1" customHeight="1" outlineLevel="2">
      <c r="B352" s="53" t="s">
        <v>1419</v>
      </c>
      <c r="C352" s="53" t="s">
        <v>1367</v>
      </c>
      <c r="D352" s="53" t="s">
        <v>1367</v>
      </c>
      <c r="E352" s="53" t="s">
        <v>1368</v>
      </c>
      <c r="F352" s="53" t="s">
        <v>1419</v>
      </c>
      <c r="G352" s="53" t="s">
        <v>1828</v>
      </c>
      <c r="H352" s="53" t="s">
        <v>1632</v>
      </c>
      <c r="I352" s="53"/>
      <c r="J352" s="53" t="s">
        <v>1422</v>
      </c>
      <c r="K352" s="52">
        <v>46500000</v>
      </c>
      <c r="L352" s="52">
        <v>15500001</v>
      </c>
      <c r="M352" s="52">
        <v>0</v>
      </c>
      <c r="N352" s="52">
        <v>46500000</v>
      </c>
      <c r="O352" s="52">
        <v>15500001</v>
      </c>
      <c r="P352" s="52">
        <v>0</v>
      </c>
      <c r="Q352" s="52">
        <v>0</v>
      </c>
      <c r="R352" s="52">
        <v>0</v>
      </c>
      <c r="S352" s="52">
        <v>0</v>
      </c>
      <c r="T352" s="52">
        <v>0</v>
      </c>
      <c r="U352" s="52">
        <v>0</v>
      </c>
      <c r="V352" s="52">
        <v>0</v>
      </c>
      <c r="W352" s="52">
        <v>0</v>
      </c>
      <c r="X352" s="52">
        <v>0</v>
      </c>
      <c r="Y352" s="52">
        <v>0</v>
      </c>
      <c r="Z352" s="49">
        <v>0</v>
      </c>
      <c r="AA352" s="50">
        <v>0</v>
      </c>
      <c r="AB352" s="51">
        <v>0</v>
      </c>
      <c r="AC352" s="52">
        <v>30999999</v>
      </c>
      <c r="AD352" s="52"/>
      <c r="AE352" s="52"/>
      <c r="AG352" s="52">
        <f t="shared" si="6"/>
        <v>0</v>
      </c>
      <c r="AH352" s="52">
        <f>MIN($AA352*12,$AE352-SUM($AG352:AG352)-1000*($AE352&gt;0))</f>
        <v>0</v>
      </c>
      <c r="AI352" s="52">
        <f>MIN($AA352*12,$AE352-SUM($AG352:AH352)-1000*($AE352&gt;0))</f>
        <v>0</v>
      </c>
      <c r="AJ352" s="52">
        <f>MIN($AA352*12,$AE352-SUM($AG352:AI352)-1000*($AE352&gt;0))</f>
        <v>0</v>
      </c>
      <c r="AK352" s="52">
        <f>MIN($AA352*12,$AE352-SUM($AG352:AJ352)-1000*($AE352&gt;0))</f>
        <v>0</v>
      </c>
      <c r="AL352" s="52">
        <f>MIN($AA352*12,$AE352-SUM($AG352:AK352)-1000*($AE352&gt;0))</f>
        <v>0</v>
      </c>
      <c r="AM352" s="52">
        <f>MIN($AA352*12,$AE352-SUM($AG352:AL352)-1000*($AE352&gt;0))</f>
        <v>0</v>
      </c>
      <c r="AN352" s="52">
        <f>MIN($AA352*12,$AE352-SUM($AG352:AM352)-1000*($AE352&gt;0))</f>
        <v>0</v>
      </c>
      <c r="AO352" s="52">
        <f>MIN($AA352*12,$AE352-SUM($AG352:AN352)-1000*($AE352&gt;0))</f>
        <v>0</v>
      </c>
    </row>
    <row r="353" spans="2:41" ht="12.75" hidden="1" customHeight="1" outlineLevel="2">
      <c r="B353" s="53" t="s">
        <v>1419</v>
      </c>
      <c r="C353" s="53" t="s">
        <v>1367</v>
      </c>
      <c r="D353" s="53" t="s">
        <v>1367</v>
      </c>
      <c r="E353" s="53" t="s">
        <v>1368</v>
      </c>
      <c r="F353" s="53" t="s">
        <v>1419</v>
      </c>
      <c r="G353" s="53" t="s">
        <v>1829</v>
      </c>
      <c r="H353" s="53" t="s">
        <v>1830</v>
      </c>
      <c r="I353" s="53"/>
      <c r="J353" s="53" t="s">
        <v>1422</v>
      </c>
      <c r="K353" s="52">
        <v>3000000</v>
      </c>
      <c r="L353" s="52">
        <v>1000001</v>
      </c>
      <c r="M353" s="52">
        <v>0</v>
      </c>
      <c r="N353" s="52">
        <v>3000000</v>
      </c>
      <c r="O353" s="52">
        <v>1000001</v>
      </c>
      <c r="P353" s="52">
        <v>0</v>
      </c>
      <c r="Q353" s="52">
        <v>0</v>
      </c>
      <c r="R353" s="52">
        <v>0</v>
      </c>
      <c r="S353" s="52">
        <v>0</v>
      </c>
      <c r="T353" s="52">
        <v>0</v>
      </c>
      <c r="U353" s="52">
        <v>0</v>
      </c>
      <c r="V353" s="52">
        <v>0</v>
      </c>
      <c r="W353" s="52">
        <v>0</v>
      </c>
      <c r="X353" s="52">
        <v>0</v>
      </c>
      <c r="Y353" s="52">
        <v>0</v>
      </c>
      <c r="Z353" s="49">
        <v>0</v>
      </c>
      <c r="AA353" s="50">
        <v>0</v>
      </c>
      <c r="AB353" s="51">
        <v>0</v>
      </c>
      <c r="AC353" s="52">
        <v>1999999</v>
      </c>
      <c r="AD353" s="52"/>
      <c r="AE353" s="52"/>
      <c r="AG353" s="52">
        <f t="shared" si="6"/>
        <v>0</v>
      </c>
      <c r="AH353" s="52">
        <f>MIN($AA353*12,$AE353-SUM($AG353:AG353)-1000*($AE353&gt;0))</f>
        <v>0</v>
      </c>
      <c r="AI353" s="52">
        <f>MIN($AA353*12,$AE353-SUM($AG353:AH353)-1000*($AE353&gt;0))</f>
        <v>0</v>
      </c>
      <c r="AJ353" s="52">
        <f>MIN($AA353*12,$AE353-SUM($AG353:AI353)-1000*($AE353&gt;0))</f>
        <v>0</v>
      </c>
      <c r="AK353" s="52">
        <f>MIN($AA353*12,$AE353-SUM($AG353:AJ353)-1000*($AE353&gt;0))</f>
        <v>0</v>
      </c>
      <c r="AL353" s="52">
        <f>MIN($AA353*12,$AE353-SUM($AG353:AK353)-1000*($AE353&gt;0))</f>
        <v>0</v>
      </c>
      <c r="AM353" s="52">
        <f>MIN($AA353*12,$AE353-SUM($AG353:AL353)-1000*($AE353&gt;0))</f>
        <v>0</v>
      </c>
      <c r="AN353" s="52">
        <f>MIN($AA353*12,$AE353-SUM($AG353:AM353)-1000*($AE353&gt;0))</f>
        <v>0</v>
      </c>
      <c r="AO353" s="52">
        <f>MIN($AA353*12,$AE353-SUM($AG353:AN353)-1000*($AE353&gt;0))</f>
        <v>0</v>
      </c>
    </row>
    <row r="354" spans="2:41" ht="12.75" hidden="1" customHeight="1" outlineLevel="2">
      <c r="B354" s="53" t="s">
        <v>1419</v>
      </c>
      <c r="C354" s="53" t="s">
        <v>1367</v>
      </c>
      <c r="D354" s="53" t="s">
        <v>1367</v>
      </c>
      <c r="E354" s="53" t="s">
        <v>1368</v>
      </c>
      <c r="F354" s="53" t="s">
        <v>1419</v>
      </c>
      <c r="G354" s="53" t="s">
        <v>1831</v>
      </c>
      <c r="H354" s="53" t="s">
        <v>1830</v>
      </c>
      <c r="I354" s="53"/>
      <c r="J354" s="53" t="s">
        <v>1422</v>
      </c>
      <c r="K354" s="52">
        <v>3000000</v>
      </c>
      <c r="L354" s="52">
        <v>1000001</v>
      </c>
      <c r="M354" s="52">
        <v>0</v>
      </c>
      <c r="N354" s="52">
        <v>3000000</v>
      </c>
      <c r="O354" s="52">
        <v>1000001</v>
      </c>
      <c r="P354" s="52">
        <v>0</v>
      </c>
      <c r="Q354" s="52">
        <v>0</v>
      </c>
      <c r="R354" s="52">
        <v>0</v>
      </c>
      <c r="S354" s="52">
        <v>0</v>
      </c>
      <c r="T354" s="52">
        <v>0</v>
      </c>
      <c r="U354" s="52">
        <v>0</v>
      </c>
      <c r="V354" s="52">
        <v>0</v>
      </c>
      <c r="W354" s="52">
        <v>0</v>
      </c>
      <c r="X354" s="52">
        <v>0</v>
      </c>
      <c r="Y354" s="52">
        <v>0</v>
      </c>
      <c r="Z354" s="49">
        <v>0</v>
      </c>
      <c r="AA354" s="50">
        <v>0</v>
      </c>
      <c r="AB354" s="51">
        <v>0</v>
      </c>
      <c r="AC354" s="52">
        <v>1999999</v>
      </c>
      <c r="AD354" s="52"/>
      <c r="AE354" s="52"/>
      <c r="AG354" s="52">
        <f t="shared" si="6"/>
        <v>0</v>
      </c>
      <c r="AH354" s="52">
        <f>MIN($AA354*12,$AE354-SUM($AG354:AG354)-1000*($AE354&gt;0))</f>
        <v>0</v>
      </c>
      <c r="AI354" s="52">
        <f>MIN($AA354*12,$AE354-SUM($AG354:AH354)-1000*($AE354&gt;0))</f>
        <v>0</v>
      </c>
      <c r="AJ354" s="52">
        <f>MIN($AA354*12,$AE354-SUM($AG354:AI354)-1000*($AE354&gt;0))</f>
        <v>0</v>
      </c>
      <c r="AK354" s="52">
        <f>MIN($AA354*12,$AE354-SUM($AG354:AJ354)-1000*($AE354&gt;0))</f>
        <v>0</v>
      </c>
      <c r="AL354" s="52">
        <f>MIN($AA354*12,$AE354-SUM($AG354:AK354)-1000*($AE354&gt;0))</f>
        <v>0</v>
      </c>
      <c r="AM354" s="52">
        <f>MIN($AA354*12,$AE354-SUM($AG354:AL354)-1000*($AE354&gt;0))</f>
        <v>0</v>
      </c>
      <c r="AN354" s="52">
        <f>MIN($AA354*12,$AE354-SUM($AG354:AM354)-1000*($AE354&gt;0))</f>
        <v>0</v>
      </c>
      <c r="AO354" s="52">
        <f>MIN($AA354*12,$AE354-SUM($AG354:AN354)-1000*($AE354&gt;0))</f>
        <v>0</v>
      </c>
    </row>
    <row r="355" spans="2:41" ht="12.75" hidden="1" customHeight="1" outlineLevel="2">
      <c r="B355" s="53" t="s">
        <v>1419</v>
      </c>
      <c r="C355" s="53" t="s">
        <v>1367</v>
      </c>
      <c r="D355" s="53" t="s">
        <v>1367</v>
      </c>
      <c r="E355" s="53" t="s">
        <v>1368</v>
      </c>
      <c r="F355" s="53" t="s">
        <v>1419</v>
      </c>
      <c r="G355" s="53" t="s">
        <v>1832</v>
      </c>
      <c r="H355" s="53" t="s">
        <v>1830</v>
      </c>
      <c r="I355" s="53"/>
      <c r="J355" s="53" t="s">
        <v>1422</v>
      </c>
      <c r="K355" s="52">
        <v>3000000</v>
      </c>
      <c r="L355" s="52">
        <v>1000001</v>
      </c>
      <c r="M355" s="52">
        <v>0</v>
      </c>
      <c r="N355" s="52">
        <v>3000000</v>
      </c>
      <c r="O355" s="52">
        <v>1000001</v>
      </c>
      <c r="P355" s="52">
        <v>0</v>
      </c>
      <c r="Q355" s="52">
        <v>0</v>
      </c>
      <c r="R355" s="52">
        <v>0</v>
      </c>
      <c r="S355" s="52">
        <v>0</v>
      </c>
      <c r="T355" s="52">
        <v>0</v>
      </c>
      <c r="U355" s="52">
        <v>0</v>
      </c>
      <c r="V355" s="52">
        <v>0</v>
      </c>
      <c r="W355" s="52">
        <v>0</v>
      </c>
      <c r="X355" s="52">
        <v>0</v>
      </c>
      <c r="Y355" s="52">
        <v>0</v>
      </c>
      <c r="Z355" s="49">
        <v>0</v>
      </c>
      <c r="AA355" s="50">
        <v>0</v>
      </c>
      <c r="AB355" s="51">
        <v>0</v>
      </c>
      <c r="AC355" s="52">
        <v>1999999</v>
      </c>
      <c r="AD355" s="52"/>
      <c r="AE355" s="52"/>
      <c r="AG355" s="52">
        <f t="shared" si="6"/>
        <v>0</v>
      </c>
      <c r="AH355" s="52">
        <f>MIN($AA355*12,$AE355-SUM($AG355:AG355)-1000*($AE355&gt;0))</f>
        <v>0</v>
      </c>
      <c r="AI355" s="52">
        <f>MIN($AA355*12,$AE355-SUM($AG355:AH355)-1000*($AE355&gt;0))</f>
        <v>0</v>
      </c>
      <c r="AJ355" s="52">
        <f>MIN($AA355*12,$AE355-SUM($AG355:AI355)-1000*($AE355&gt;0))</f>
        <v>0</v>
      </c>
      <c r="AK355" s="52">
        <f>MIN($AA355*12,$AE355-SUM($AG355:AJ355)-1000*($AE355&gt;0))</f>
        <v>0</v>
      </c>
      <c r="AL355" s="52">
        <f>MIN($AA355*12,$AE355-SUM($AG355:AK355)-1000*($AE355&gt;0))</f>
        <v>0</v>
      </c>
      <c r="AM355" s="52">
        <f>MIN($AA355*12,$AE355-SUM($AG355:AL355)-1000*($AE355&gt;0))</f>
        <v>0</v>
      </c>
      <c r="AN355" s="52">
        <f>MIN($AA355*12,$AE355-SUM($AG355:AM355)-1000*($AE355&gt;0))</f>
        <v>0</v>
      </c>
      <c r="AO355" s="52">
        <f>MIN($AA355*12,$AE355-SUM($AG355:AN355)-1000*($AE355&gt;0))</f>
        <v>0</v>
      </c>
    </row>
    <row r="356" spans="2:41" ht="12.75" hidden="1" customHeight="1" outlineLevel="2">
      <c r="B356" s="53" t="s">
        <v>1419</v>
      </c>
      <c r="C356" s="53" t="s">
        <v>1367</v>
      </c>
      <c r="D356" s="53" t="s">
        <v>1367</v>
      </c>
      <c r="E356" s="53" t="s">
        <v>1368</v>
      </c>
      <c r="F356" s="53" t="s">
        <v>1419</v>
      </c>
      <c r="G356" s="53" t="s">
        <v>1833</v>
      </c>
      <c r="H356" s="53" t="s">
        <v>1830</v>
      </c>
      <c r="I356" s="53"/>
      <c r="J356" s="53" t="s">
        <v>1422</v>
      </c>
      <c r="K356" s="52">
        <v>3000000</v>
      </c>
      <c r="L356" s="52">
        <v>1000001</v>
      </c>
      <c r="M356" s="52">
        <v>0</v>
      </c>
      <c r="N356" s="52">
        <v>3000000</v>
      </c>
      <c r="O356" s="52">
        <v>1000001</v>
      </c>
      <c r="P356" s="52">
        <v>0</v>
      </c>
      <c r="Q356" s="52">
        <v>0</v>
      </c>
      <c r="R356" s="52">
        <v>0</v>
      </c>
      <c r="S356" s="52">
        <v>0</v>
      </c>
      <c r="T356" s="52">
        <v>0</v>
      </c>
      <c r="U356" s="52">
        <v>0</v>
      </c>
      <c r="V356" s="52">
        <v>0</v>
      </c>
      <c r="W356" s="52">
        <v>0</v>
      </c>
      <c r="X356" s="52">
        <v>0</v>
      </c>
      <c r="Y356" s="52">
        <v>0</v>
      </c>
      <c r="Z356" s="49">
        <v>0</v>
      </c>
      <c r="AA356" s="50">
        <v>0</v>
      </c>
      <c r="AB356" s="51">
        <v>0</v>
      </c>
      <c r="AC356" s="52">
        <v>1999999</v>
      </c>
      <c r="AD356" s="52"/>
      <c r="AE356" s="52"/>
      <c r="AG356" s="52">
        <f t="shared" si="6"/>
        <v>0</v>
      </c>
      <c r="AH356" s="52">
        <f>MIN($AA356*12,$AE356-SUM($AG356:AG356)-1000*($AE356&gt;0))</f>
        <v>0</v>
      </c>
      <c r="AI356" s="52">
        <f>MIN($AA356*12,$AE356-SUM($AG356:AH356)-1000*($AE356&gt;0))</f>
        <v>0</v>
      </c>
      <c r="AJ356" s="52">
        <f>MIN($AA356*12,$AE356-SUM($AG356:AI356)-1000*($AE356&gt;0))</f>
        <v>0</v>
      </c>
      <c r="AK356" s="52">
        <f>MIN($AA356*12,$AE356-SUM($AG356:AJ356)-1000*($AE356&gt;0))</f>
        <v>0</v>
      </c>
      <c r="AL356" s="52">
        <f>MIN($AA356*12,$AE356-SUM($AG356:AK356)-1000*($AE356&gt;0))</f>
        <v>0</v>
      </c>
      <c r="AM356" s="52">
        <f>MIN($AA356*12,$AE356-SUM($AG356:AL356)-1000*($AE356&gt;0))</f>
        <v>0</v>
      </c>
      <c r="AN356" s="52">
        <f>MIN($AA356*12,$AE356-SUM($AG356:AM356)-1000*($AE356&gt;0))</f>
        <v>0</v>
      </c>
      <c r="AO356" s="52">
        <f>MIN($AA356*12,$AE356-SUM($AG356:AN356)-1000*($AE356&gt;0))</f>
        <v>0</v>
      </c>
    </row>
    <row r="357" spans="2:41" ht="12.75" hidden="1" customHeight="1" outlineLevel="2">
      <c r="B357" s="53" t="s">
        <v>1419</v>
      </c>
      <c r="C357" s="53" t="s">
        <v>1367</v>
      </c>
      <c r="D357" s="53" t="s">
        <v>1367</v>
      </c>
      <c r="E357" s="53" t="s">
        <v>1368</v>
      </c>
      <c r="F357" s="53" t="s">
        <v>1419</v>
      </c>
      <c r="G357" s="53" t="s">
        <v>1834</v>
      </c>
      <c r="H357" s="53" t="s">
        <v>1830</v>
      </c>
      <c r="I357" s="53"/>
      <c r="J357" s="53" t="s">
        <v>1422</v>
      </c>
      <c r="K357" s="52">
        <v>3000000</v>
      </c>
      <c r="L357" s="52">
        <v>1000001</v>
      </c>
      <c r="M357" s="52">
        <v>0</v>
      </c>
      <c r="N357" s="52">
        <v>3000000</v>
      </c>
      <c r="O357" s="52">
        <v>1000001</v>
      </c>
      <c r="P357" s="52">
        <v>0</v>
      </c>
      <c r="Q357" s="52">
        <v>0</v>
      </c>
      <c r="R357" s="52">
        <v>0</v>
      </c>
      <c r="S357" s="52">
        <v>0</v>
      </c>
      <c r="T357" s="52">
        <v>0</v>
      </c>
      <c r="U357" s="52">
        <v>0</v>
      </c>
      <c r="V357" s="52">
        <v>0</v>
      </c>
      <c r="W357" s="52">
        <v>0</v>
      </c>
      <c r="X357" s="52">
        <v>0</v>
      </c>
      <c r="Y357" s="52">
        <v>0</v>
      </c>
      <c r="Z357" s="49">
        <v>0</v>
      </c>
      <c r="AA357" s="50">
        <v>0</v>
      </c>
      <c r="AB357" s="51">
        <v>0</v>
      </c>
      <c r="AC357" s="52">
        <v>1999999</v>
      </c>
      <c r="AD357" s="52"/>
      <c r="AE357" s="52"/>
      <c r="AG357" s="52">
        <f t="shared" si="6"/>
        <v>0</v>
      </c>
      <c r="AH357" s="52">
        <f>MIN($AA357*12,$AE357-SUM($AG357:AG357)-1000*($AE357&gt;0))</f>
        <v>0</v>
      </c>
      <c r="AI357" s="52">
        <f>MIN($AA357*12,$AE357-SUM($AG357:AH357)-1000*($AE357&gt;0))</f>
        <v>0</v>
      </c>
      <c r="AJ357" s="52">
        <f>MIN($AA357*12,$AE357-SUM($AG357:AI357)-1000*($AE357&gt;0))</f>
        <v>0</v>
      </c>
      <c r="AK357" s="52">
        <f>MIN($AA357*12,$AE357-SUM($AG357:AJ357)-1000*($AE357&gt;0))</f>
        <v>0</v>
      </c>
      <c r="AL357" s="52">
        <f>MIN($AA357*12,$AE357-SUM($AG357:AK357)-1000*($AE357&gt;0))</f>
        <v>0</v>
      </c>
      <c r="AM357" s="52">
        <f>MIN($AA357*12,$AE357-SUM($AG357:AL357)-1000*($AE357&gt;0))</f>
        <v>0</v>
      </c>
      <c r="AN357" s="52">
        <f>MIN($AA357*12,$AE357-SUM($AG357:AM357)-1000*($AE357&gt;0))</f>
        <v>0</v>
      </c>
      <c r="AO357" s="52">
        <f>MIN($AA357*12,$AE357-SUM($AG357:AN357)-1000*($AE357&gt;0))</f>
        <v>0</v>
      </c>
    </row>
    <row r="358" spans="2:41" ht="12.75" hidden="1" customHeight="1" outlineLevel="2">
      <c r="B358" s="53" t="s">
        <v>1419</v>
      </c>
      <c r="C358" s="53" t="s">
        <v>1367</v>
      </c>
      <c r="D358" s="53" t="s">
        <v>1367</v>
      </c>
      <c r="E358" s="53" t="s">
        <v>1368</v>
      </c>
      <c r="F358" s="53" t="s">
        <v>1419</v>
      </c>
      <c r="G358" s="53" t="s">
        <v>1835</v>
      </c>
      <c r="H358" s="53" t="s">
        <v>1830</v>
      </c>
      <c r="I358" s="53"/>
      <c r="J358" s="53" t="s">
        <v>1422</v>
      </c>
      <c r="K358" s="52">
        <v>3000000</v>
      </c>
      <c r="L358" s="52">
        <v>1000001</v>
      </c>
      <c r="M358" s="52">
        <v>0</v>
      </c>
      <c r="N358" s="52">
        <v>3000000</v>
      </c>
      <c r="O358" s="52">
        <v>1000001</v>
      </c>
      <c r="P358" s="52">
        <v>0</v>
      </c>
      <c r="Q358" s="52">
        <v>0</v>
      </c>
      <c r="R358" s="52">
        <v>0</v>
      </c>
      <c r="S358" s="52">
        <v>0</v>
      </c>
      <c r="T358" s="52">
        <v>0</v>
      </c>
      <c r="U358" s="52">
        <v>0</v>
      </c>
      <c r="V358" s="52">
        <v>0</v>
      </c>
      <c r="W358" s="52">
        <v>0</v>
      </c>
      <c r="X358" s="52">
        <v>0</v>
      </c>
      <c r="Y358" s="52">
        <v>0</v>
      </c>
      <c r="Z358" s="49">
        <v>0</v>
      </c>
      <c r="AA358" s="50">
        <v>0</v>
      </c>
      <c r="AB358" s="51">
        <v>0</v>
      </c>
      <c r="AC358" s="52">
        <v>1999999</v>
      </c>
      <c r="AD358" s="52"/>
      <c r="AE358" s="52"/>
      <c r="AG358" s="52">
        <f t="shared" si="6"/>
        <v>0</v>
      </c>
      <c r="AH358" s="52">
        <f>MIN($AA358*12,$AE358-SUM($AG358:AG358)-1000*($AE358&gt;0))</f>
        <v>0</v>
      </c>
      <c r="AI358" s="52">
        <f>MIN($AA358*12,$AE358-SUM($AG358:AH358)-1000*($AE358&gt;0))</f>
        <v>0</v>
      </c>
      <c r="AJ358" s="52">
        <f>MIN($AA358*12,$AE358-SUM($AG358:AI358)-1000*($AE358&gt;0))</f>
        <v>0</v>
      </c>
      <c r="AK358" s="52">
        <f>MIN($AA358*12,$AE358-SUM($AG358:AJ358)-1000*($AE358&gt;0))</f>
        <v>0</v>
      </c>
      <c r="AL358" s="52">
        <f>MIN($AA358*12,$AE358-SUM($AG358:AK358)-1000*($AE358&gt;0))</f>
        <v>0</v>
      </c>
      <c r="AM358" s="52">
        <f>MIN($AA358*12,$AE358-SUM($AG358:AL358)-1000*($AE358&gt;0))</f>
        <v>0</v>
      </c>
      <c r="AN358" s="52">
        <f>MIN($AA358*12,$AE358-SUM($AG358:AM358)-1000*($AE358&gt;0))</f>
        <v>0</v>
      </c>
      <c r="AO358" s="52">
        <f>MIN($AA358*12,$AE358-SUM($AG358:AN358)-1000*($AE358&gt;0))</f>
        <v>0</v>
      </c>
    </row>
    <row r="359" spans="2:41" ht="12.75" hidden="1" customHeight="1" outlineLevel="2">
      <c r="B359" s="53" t="s">
        <v>1419</v>
      </c>
      <c r="C359" s="53" t="s">
        <v>1367</v>
      </c>
      <c r="D359" s="53" t="s">
        <v>1367</v>
      </c>
      <c r="E359" s="53" t="s">
        <v>1368</v>
      </c>
      <c r="F359" s="53" t="s">
        <v>1419</v>
      </c>
      <c r="G359" s="53" t="s">
        <v>1836</v>
      </c>
      <c r="H359" s="53" t="s">
        <v>1830</v>
      </c>
      <c r="I359" s="53"/>
      <c r="J359" s="53" t="s">
        <v>1422</v>
      </c>
      <c r="K359" s="52">
        <v>3000000</v>
      </c>
      <c r="L359" s="52">
        <v>1000001</v>
      </c>
      <c r="M359" s="52">
        <v>0</v>
      </c>
      <c r="N359" s="52">
        <v>3000000</v>
      </c>
      <c r="O359" s="52">
        <v>1000001</v>
      </c>
      <c r="P359" s="52">
        <v>0</v>
      </c>
      <c r="Q359" s="52">
        <v>0</v>
      </c>
      <c r="R359" s="52">
        <v>0</v>
      </c>
      <c r="S359" s="52">
        <v>0</v>
      </c>
      <c r="T359" s="52">
        <v>0</v>
      </c>
      <c r="U359" s="52">
        <v>0</v>
      </c>
      <c r="V359" s="52">
        <v>0</v>
      </c>
      <c r="W359" s="52">
        <v>0</v>
      </c>
      <c r="X359" s="52">
        <v>0</v>
      </c>
      <c r="Y359" s="52">
        <v>0</v>
      </c>
      <c r="Z359" s="49">
        <v>0</v>
      </c>
      <c r="AA359" s="50">
        <v>0</v>
      </c>
      <c r="AB359" s="51">
        <v>0</v>
      </c>
      <c r="AC359" s="52">
        <v>1999999</v>
      </c>
      <c r="AD359" s="52"/>
      <c r="AE359" s="52"/>
      <c r="AG359" s="52">
        <f t="shared" si="6"/>
        <v>0</v>
      </c>
      <c r="AH359" s="52">
        <f>MIN($AA359*12,$AE359-SUM($AG359:AG359)-1000*($AE359&gt;0))</f>
        <v>0</v>
      </c>
      <c r="AI359" s="52">
        <f>MIN($AA359*12,$AE359-SUM($AG359:AH359)-1000*($AE359&gt;0))</f>
        <v>0</v>
      </c>
      <c r="AJ359" s="52">
        <f>MIN($AA359*12,$AE359-SUM($AG359:AI359)-1000*($AE359&gt;0))</f>
        <v>0</v>
      </c>
      <c r="AK359" s="52">
        <f>MIN($AA359*12,$AE359-SUM($AG359:AJ359)-1000*($AE359&gt;0))</f>
        <v>0</v>
      </c>
      <c r="AL359" s="52">
        <f>MIN($AA359*12,$AE359-SUM($AG359:AK359)-1000*($AE359&gt;0))</f>
        <v>0</v>
      </c>
      <c r="AM359" s="52">
        <f>MIN($AA359*12,$AE359-SUM($AG359:AL359)-1000*($AE359&gt;0))</f>
        <v>0</v>
      </c>
      <c r="AN359" s="52">
        <f>MIN($AA359*12,$AE359-SUM($AG359:AM359)-1000*($AE359&gt;0))</f>
        <v>0</v>
      </c>
      <c r="AO359" s="52">
        <f>MIN($AA359*12,$AE359-SUM($AG359:AN359)-1000*($AE359&gt;0))</f>
        <v>0</v>
      </c>
    </row>
    <row r="360" spans="2:41" ht="12.75" hidden="1" customHeight="1" outlineLevel="2">
      <c r="B360" s="53" t="s">
        <v>1419</v>
      </c>
      <c r="C360" s="53" t="s">
        <v>1367</v>
      </c>
      <c r="D360" s="53" t="s">
        <v>1367</v>
      </c>
      <c r="E360" s="53" t="s">
        <v>1368</v>
      </c>
      <c r="F360" s="53" t="s">
        <v>1419</v>
      </c>
      <c r="G360" s="53" t="s">
        <v>1837</v>
      </c>
      <c r="H360" s="53" t="s">
        <v>1830</v>
      </c>
      <c r="I360" s="53"/>
      <c r="J360" s="53" t="s">
        <v>1422</v>
      </c>
      <c r="K360" s="52">
        <v>3000000</v>
      </c>
      <c r="L360" s="52">
        <v>1000001</v>
      </c>
      <c r="M360" s="52">
        <v>0</v>
      </c>
      <c r="N360" s="52">
        <v>3000000</v>
      </c>
      <c r="O360" s="52">
        <v>1000001</v>
      </c>
      <c r="P360" s="52">
        <v>0</v>
      </c>
      <c r="Q360" s="52">
        <v>0</v>
      </c>
      <c r="R360" s="52">
        <v>0</v>
      </c>
      <c r="S360" s="52">
        <v>0</v>
      </c>
      <c r="T360" s="52">
        <v>0</v>
      </c>
      <c r="U360" s="52">
        <v>0</v>
      </c>
      <c r="V360" s="52">
        <v>0</v>
      </c>
      <c r="W360" s="52">
        <v>0</v>
      </c>
      <c r="X360" s="52">
        <v>0</v>
      </c>
      <c r="Y360" s="52">
        <v>0</v>
      </c>
      <c r="Z360" s="49">
        <v>0</v>
      </c>
      <c r="AA360" s="50">
        <v>0</v>
      </c>
      <c r="AB360" s="51">
        <v>0</v>
      </c>
      <c r="AC360" s="52">
        <v>1999999</v>
      </c>
      <c r="AD360" s="52"/>
      <c r="AE360" s="52"/>
      <c r="AG360" s="52">
        <f t="shared" si="6"/>
        <v>0</v>
      </c>
      <c r="AH360" s="52">
        <f>MIN($AA360*12,$AE360-SUM($AG360:AG360)-1000*($AE360&gt;0))</f>
        <v>0</v>
      </c>
      <c r="AI360" s="52">
        <f>MIN($AA360*12,$AE360-SUM($AG360:AH360)-1000*($AE360&gt;0))</f>
        <v>0</v>
      </c>
      <c r="AJ360" s="52">
        <f>MIN($AA360*12,$AE360-SUM($AG360:AI360)-1000*($AE360&gt;0))</f>
        <v>0</v>
      </c>
      <c r="AK360" s="52">
        <f>MIN($AA360*12,$AE360-SUM($AG360:AJ360)-1000*($AE360&gt;0))</f>
        <v>0</v>
      </c>
      <c r="AL360" s="52">
        <f>MIN($AA360*12,$AE360-SUM($AG360:AK360)-1000*($AE360&gt;0))</f>
        <v>0</v>
      </c>
      <c r="AM360" s="52">
        <f>MIN($AA360*12,$AE360-SUM($AG360:AL360)-1000*($AE360&gt;0))</f>
        <v>0</v>
      </c>
      <c r="AN360" s="52">
        <f>MIN($AA360*12,$AE360-SUM($AG360:AM360)-1000*($AE360&gt;0))</f>
        <v>0</v>
      </c>
      <c r="AO360" s="52">
        <f>MIN($AA360*12,$AE360-SUM($AG360:AN360)-1000*($AE360&gt;0))</f>
        <v>0</v>
      </c>
    </row>
    <row r="361" spans="2:41" ht="12.75" hidden="1" customHeight="1" outlineLevel="2">
      <c r="B361" s="53" t="s">
        <v>1419</v>
      </c>
      <c r="C361" s="53" t="s">
        <v>1367</v>
      </c>
      <c r="D361" s="53" t="s">
        <v>1367</v>
      </c>
      <c r="E361" s="53" t="s">
        <v>1368</v>
      </c>
      <c r="F361" s="53" t="s">
        <v>1419</v>
      </c>
      <c r="G361" s="53" t="s">
        <v>1838</v>
      </c>
      <c r="H361" s="53" t="s">
        <v>1830</v>
      </c>
      <c r="I361" s="53"/>
      <c r="J361" s="53" t="s">
        <v>1422</v>
      </c>
      <c r="K361" s="52">
        <v>3000000</v>
      </c>
      <c r="L361" s="52">
        <v>1000001</v>
      </c>
      <c r="M361" s="52">
        <v>0</v>
      </c>
      <c r="N361" s="52">
        <v>3000000</v>
      </c>
      <c r="O361" s="52">
        <v>1000001</v>
      </c>
      <c r="P361" s="52">
        <v>0</v>
      </c>
      <c r="Q361" s="52">
        <v>0</v>
      </c>
      <c r="R361" s="52">
        <v>0</v>
      </c>
      <c r="S361" s="52">
        <v>0</v>
      </c>
      <c r="T361" s="52">
        <v>0</v>
      </c>
      <c r="U361" s="52">
        <v>0</v>
      </c>
      <c r="V361" s="52">
        <v>0</v>
      </c>
      <c r="W361" s="52">
        <v>0</v>
      </c>
      <c r="X361" s="52">
        <v>0</v>
      </c>
      <c r="Y361" s="52">
        <v>0</v>
      </c>
      <c r="Z361" s="49">
        <v>0</v>
      </c>
      <c r="AA361" s="50">
        <v>0</v>
      </c>
      <c r="AB361" s="51">
        <v>0</v>
      </c>
      <c r="AC361" s="52">
        <v>1999999</v>
      </c>
      <c r="AD361" s="52"/>
      <c r="AE361" s="52"/>
      <c r="AG361" s="52">
        <f t="shared" si="6"/>
        <v>0</v>
      </c>
      <c r="AH361" s="52">
        <f>MIN($AA361*12,$AE361-SUM($AG361:AG361)-1000*($AE361&gt;0))</f>
        <v>0</v>
      </c>
      <c r="AI361" s="52">
        <f>MIN($AA361*12,$AE361-SUM($AG361:AH361)-1000*($AE361&gt;0))</f>
        <v>0</v>
      </c>
      <c r="AJ361" s="52">
        <f>MIN($AA361*12,$AE361-SUM($AG361:AI361)-1000*($AE361&gt;0))</f>
        <v>0</v>
      </c>
      <c r="AK361" s="52">
        <f>MIN($AA361*12,$AE361-SUM($AG361:AJ361)-1000*($AE361&gt;0))</f>
        <v>0</v>
      </c>
      <c r="AL361" s="52">
        <f>MIN($AA361*12,$AE361-SUM($AG361:AK361)-1000*($AE361&gt;0))</f>
        <v>0</v>
      </c>
      <c r="AM361" s="52">
        <f>MIN($AA361*12,$AE361-SUM($AG361:AL361)-1000*($AE361&gt;0))</f>
        <v>0</v>
      </c>
      <c r="AN361" s="52">
        <f>MIN($AA361*12,$AE361-SUM($AG361:AM361)-1000*($AE361&gt;0))</f>
        <v>0</v>
      </c>
      <c r="AO361" s="52">
        <f>MIN($AA361*12,$AE361-SUM($AG361:AN361)-1000*($AE361&gt;0))</f>
        <v>0</v>
      </c>
    </row>
    <row r="362" spans="2:41" ht="12.75" hidden="1" customHeight="1" outlineLevel="2">
      <c r="B362" s="53" t="s">
        <v>1419</v>
      </c>
      <c r="C362" s="53" t="s">
        <v>1367</v>
      </c>
      <c r="D362" s="53" t="s">
        <v>1367</v>
      </c>
      <c r="E362" s="53" t="s">
        <v>1368</v>
      </c>
      <c r="F362" s="53" t="s">
        <v>1419</v>
      </c>
      <c r="G362" s="53" t="s">
        <v>1839</v>
      </c>
      <c r="H362" s="53" t="s">
        <v>1830</v>
      </c>
      <c r="I362" s="53"/>
      <c r="J362" s="53" t="s">
        <v>1422</v>
      </c>
      <c r="K362" s="52">
        <v>3000000</v>
      </c>
      <c r="L362" s="52">
        <v>1000001</v>
      </c>
      <c r="M362" s="52">
        <v>0</v>
      </c>
      <c r="N362" s="52">
        <v>3000000</v>
      </c>
      <c r="O362" s="52">
        <v>1000001</v>
      </c>
      <c r="P362" s="52">
        <v>0</v>
      </c>
      <c r="Q362" s="52">
        <v>0</v>
      </c>
      <c r="R362" s="52">
        <v>0</v>
      </c>
      <c r="S362" s="52">
        <v>0</v>
      </c>
      <c r="T362" s="52">
        <v>0</v>
      </c>
      <c r="U362" s="52">
        <v>0</v>
      </c>
      <c r="V362" s="52">
        <v>0</v>
      </c>
      <c r="W362" s="52">
        <v>0</v>
      </c>
      <c r="X362" s="52">
        <v>0</v>
      </c>
      <c r="Y362" s="52">
        <v>0</v>
      </c>
      <c r="Z362" s="49">
        <v>0</v>
      </c>
      <c r="AA362" s="50">
        <v>0</v>
      </c>
      <c r="AB362" s="51">
        <v>0</v>
      </c>
      <c r="AC362" s="52">
        <v>1999999</v>
      </c>
      <c r="AD362" s="52"/>
      <c r="AE362" s="52"/>
      <c r="AG362" s="52">
        <f t="shared" si="6"/>
        <v>0</v>
      </c>
      <c r="AH362" s="52">
        <f>MIN($AA362*12,$AE362-SUM($AG362:AG362)-1000*($AE362&gt;0))</f>
        <v>0</v>
      </c>
      <c r="AI362" s="52">
        <f>MIN($AA362*12,$AE362-SUM($AG362:AH362)-1000*($AE362&gt;0))</f>
        <v>0</v>
      </c>
      <c r="AJ362" s="52">
        <f>MIN($AA362*12,$AE362-SUM($AG362:AI362)-1000*($AE362&gt;0))</f>
        <v>0</v>
      </c>
      <c r="AK362" s="52">
        <f>MIN($AA362*12,$AE362-SUM($AG362:AJ362)-1000*($AE362&gt;0))</f>
        <v>0</v>
      </c>
      <c r="AL362" s="52">
        <f>MIN($AA362*12,$AE362-SUM($AG362:AK362)-1000*($AE362&gt;0))</f>
        <v>0</v>
      </c>
      <c r="AM362" s="52">
        <f>MIN($AA362*12,$AE362-SUM($AG362:AL362)-1000*($AE362&gt;0))</f>
        <v>0</v>
      </c>
      <c r="AN362" s="52">
        <f>MIN($AA362*12,$AE362-SUM($AG362:AM362)-1000*($AE362&gt;0))</f>
        <v>0</v>
      </c>
      <c r="AO362" s="52">
        <f>MIN($AA362*12,$AE362-SUM($AG362:AN362)-1000*($AE362&gt;0))</f>
        <v>0</v>
      </c>
    </row>
    <row r="363" spans="2:41" ht="12.75" hidden="1" customHeight="1" outlineLevel="2">
      <c r="B363" s="53" t="s">
        <v>1419</v>
      </c>
      <c r="C363" s="53" t="s">
        <v>1367</v>
      </c>
      <c r="D363" s="53" t="s">
        <v>1367</v>
      </c>
      <c r="E363" s="53" t="s">
        <v>1368</v>
      </c>
      <c r="F363" s="53" t="s">
        <v>1419</v>
      </c>
      <c r="G363" s="53" t="s">
        <v>1840</v>
      </c>
      <c r="H363" s="53" t="s">
        <v>1830</v>
      </c>
      <c r="I363" s="53"/>
      <c r="J363" s="53" t="s">
        <v>1422</v>
      </c>
      <c r="K363" s="52">
        <v>3000000</v>
      </c>
      <c r="L363" s="52">
        <v>1000001</v>
      </c>
      <c r="M363" s="52">
        <v>0</v>
      </c>
      <c r="N363" s="52">
        <v>3000000</v>
      </c>
      <c r="O363" s="52">
        <v>1000001</v>
      </c>
      <c r="P363" s="52">
        <v>0</v>
      </c>
      <c r="Q363" s="52">
        <v>0</v>
      </c>
      <c r="R363" s="52">
        <v>0</v>
      </c>
      <c r="S363" s="52">
        <v>0</v>
      </c>
      <c r="T363" s="52">
        <v>0</v>
      </c>
      <c r="U363" s="52">
        <v>0</v>
      </c>
      <c r="V363" s="52">
        <v>0</v>
      </c>
      <c r="W363" s="52">
        <v>0</v>
      </c>
      <c r="X363" s="52">
        <v>0</v>
      </c>
      <c r="Y363" s="52">
        <v>0</v>
      </c>
      <c r="Z363" s="49">
        <v>0</v>
      </c>
      <c r="AA363" s="50">
        <v>0</v>
      </c>
      <c r="AB363" s="51">
        <v>0</v>
      </c>
      <c r="AC363" s="52">
        <v>1999999</v>
      </c>
      <c r="AD363" s="52"/>
      <c r="AE363" s="52"/>
      <c r="AG363" s="52">
        <f t="shared" si="6"/>
        <v>0</v>
      </c>
      <c r="AH363" s="52">
        <f>MIN($AA363*12,$AE363-SUM($AG363:AG363)-1000*($AE363&gt;0))</f>
        <v>0</v>
      </c>
      <c r="AI363" s="52">
        <f>MIN($AA363*12,$AE363-SUM($AG363:AH363)-1000*($AE363&gt;0))</f>
        <v>0</v>
      </c>
      <c r="AJ363" s="52">
        <f>MIN($AA363*12,$AE363-SUM($AG363:AI363)-1000*($AE363&gt;0))</f>
        <v>0</v>
      </c>
      <c r="AK363" s="52">
        <f>MIN($AA363*12,$AE363-SUM($AG363:AJ363)-1000*($AE363&gt;0))</f>
        <v>0</v>
      </c>
      <c r="AL363" s="52">
        <f>MIN($AA363*12,$AE363-SUM($AG363:AK363)-1000*($AE363&gt;0))</f>
        <v>0</v>
      </c>
      <c r="AM363" s="52">
        <f>MIN($AA363*12,$AE363-SUM($AG363:AL363)-1000*($AE363&gt;0))</f>
        <v>0</v>
      </c>
      <c r="AN363" s="52">
        <f>MIN($AA363*12,$AE363-SUM($AG363:AM363)-1000*($AE363&gt;0))</f>
        <v>0</v>
      </c>
      <c r="AO363" s="52">
        <f>MIN($AA363*12,$AE363-SUM($AG363:AN363)-1000*($AE363&gt;0))</f>
        <v>0</v>
      </c>
    </row>
    <row r="364" spans="2:41" ht="12.75" hidden="1" customHeight="1" outlineLevel="2">
      <c r="B364" s="53" t="s">
        <v>1419</v>
      </c>
      <c r="C364" s="53" t="s">
        <v>1367</v>
      </c>
      <c r="D364" s="53" t="s">
        <v>1367</v>
      </c>
      <c r="E364" s="53" t="s">
        <v>1368</v>
      </c>
      <c r="F364" s="53" t="s">
        <v>1419</v>
      </c>
      <c r="G364" s="53" t="s">
        <v>1841</v>
      </c>
      <c r="H364" s="53" t="s">
        <v>1830</v>
      </c>
      <c r="I364" s="53"/>
      <c r="J364" s="53" t="s">
        <v>1422</v>
      </c>
      <c r="K364" s="52">
        <v>3000000</v>
      </c>
      <c r="L364" s="52">
        <v>1000001</v>
      </c>
      <c r="M364" s="52">
        <v>0</v>
      </c>
      <c r="N364" s="52">
        <v>3000000</v>
      </c>
      <c r="O364" s="52">
        <v>1000001</v>
      </c>
      <c r="P364" s="52">
        <v>0</v>
      </c>
      <c r="Q364" s="52">
        <v>0</v>
      </c>
      <c r="R364" s="52">
        <v>0</v>
      </c>
      <c r="S364" s="52">
        <v>0</v>
      </c>
      <c r="T364" s="52">
        <v>0</v>
      </c>
      <c r="U364" s="52">
        <v>0</v>
      </c>
      <c r="V364" s="52">
        <v>0</v>
      </c>
      <c r="W364" s="52">
        <v>0</v>
      </c>
      <c r="X364" s="52">
        <v>0</v>
      </c>
      <c r="Y364" s="52">
        <v>0</v>
      </c>
      <c r="Z364" s="49">
        <v>0</v>
      </c>
      <c r="AA364" s="50">
        <v>0</v>
      </c>
      <c r="AB364" s="51">
        <v>0</v>
      </c>
      <c r="AC364" s="52">
        <v>1999999</v>
      </c>
      <c r="AD364" s="52"/>
      <c r="AE364" s="52"/>
      <c r="AG364" s="52">
        <f t="shared" si="6"/>
        <v>0</v>
      </c>
      <c r="AH364" s="52">
        <f>MIN($AA364*12,$AE364-SUM($AG364:AG364)-1000*($AE364&gt;0))</f>
        <v>0</v>
      </c>
      <c r="AI364" s="52">
        <f>MIN($AA364*12,$AE364-SUM($AG364:AH364)-1000*($AE364&gt;0))</f>
        <v>0</v>
      </c>
      <c r="AJ364" s="52">
        <f>MIN($AA364*12,$AE364-SUM($AG364:AI364)-1000*($AE364&gt;0))</f>
        <v>0</v>
      </c>
      <c r="AK364" s="52">
        <f>MIN($AA364*12,$AE364-SUM($AG364:AJ364)-1000*($AE364&gt;0))</f>
        <v>0</v>
      </c>
      <c r="AL364" s="52">
        <f>MIN($AA364*12,$AE364-SUM($AG364:AK364)-1000*($AE364&gt;0))</f>
        <v>0</v>
      </c>
      <c r="AM364" s="52">
        <f>MIN($AA364*12,$AE364-SUM($AG364:AL364)-1000*($AE364&gt;0))</f>
        <v>0</v>
      </c>
      <c r="AN364" s="52">
        <f>MIN($AA364*12,$AE364-SUM($AG364:AM364)-1000*($AE364&gt;0))</f>
        <v>0</v>
      </c>
      <c r="AO364" s="52">
        <f>MIN($AA364*12,$AE364-SUM($AG364:AN364)-1000*($AE364&gt;0))</f>
        <v>0</v>
      </c>
    </row>
    <row r="365" spans="2:41" ht="12.75" hidden="1" customHeight="1" outlineLevel="2">
      <c r="B365" s="53" t="s">
        <v>1419</v>
      </c>
      <c r="C365" s="53" t="s">
        <v>1367</v>
      </c>
      <c r="D365" s="53" t="s">
        <v>1367</v>
      </c>
      <c r="E365" s="53" t="s">
        <v>1368</v>
      </c>
      <c r="F365" s="53" t="s">
        <v>1419</v>
      </c>
      <c r="G365" s="53" t="s">
        <v>1842</v>
      </c>
      <c r="H365" s="53" t="s">
        <v>1843</v>
      </c>
      <c r="I365" s="53"/>
      <c r="J365" s="53" t="s">
        <v>1422</v>
      </c>
      <c r="K365" s="52">
        <v>30000000</v>
      </c>
      <c r="L365" s="52">
        <v>2500000</v>
      </c>
      <c r="M365" s="52">
        <v>0</v>
      </c>
      <c r="N365" s="52">
        <v>30000000</v>
      </c>
      <c r="O365" s="52">
        <v>2500000</v>
      </c>
      <c r="P365" s="52">
        <v>0</v>
      </c>
      <c r="Q365" s="52">
        <v>0</v>
      </c>
      <c r="R365" s="52">
        <v>0</v>
      </c>
      <c r="S365" s="52">
        <v>0</v>
      </c>
      <c r="T365" s="52">
        <v>0</v>
      </c>
      <c r="U365" s="52">
        <v>0</v>
      </c>
      <c r="V365" s="52">
        <v>0</v>
      </c>
      <c r="W365" s="52">
        <v>0</v>
      </c>
      <c r="X365" s="52">
        <v>0</v>
      </c>
      <c r="Y365" s="52">
        <v>0</v>
      </c>
      <c r="Z365" s="49">
        <v>0</v>
      </c>
      <c r="AA365" s="50">
        <v>0</v>
      </c>
      <c r="AB365" s="51">
        <v>0</v>
      </c>
      <c r="AC365" s="52">
        <v>27500000</v>
      </c>
      <c r="AD365" s="52"/>
      <c r="AE365" s="52"/>
      <c r="AG365" s="52">
        <f t="shared" si="6"/>
        <v>0</v>
      </c>
      <c r="AH365" s="52">
        <f>MIN($AA365*12,$AE365-SUM($AG365:AG365)-1000*($AE365&gt;0))</f>
        <v>0</v>
      </c>
      <c r="AI365" s="52">
        <f>MIN($AA365*12,$AE365-SUM($AG365:AH365)-1000*($AE365&gt;0))</f>
        <v>0</v>
      </c>
      <c r="AJ365" s="52">
        <f>MIN($AA365*12,$AE365-SUM($AG365:AI365)-1000*($AE365&gt;0))</f>
        <v>0</v>
      </c>
      <c r="AK365" s="52">
        <f>MIN($AA365*12,$AE365-SUM($AG365:AJ365)-1000*($AE365&gt;0))</f>
        <v>0</v>
      </c>
      <c r="AL365" s="52">
        <f>MIN($AA365*12,$AE365-SUM($AG365:AK365)-1000*($AE365&gt;0))</f>
        <v>0</v>
      </c>
      <c r="AM365" s="52">
        <f>MIN($AA365*12,$AE365-SUM($AG365:AL365)-1000*($AE365&gt;0))</f>
        <v>0</v>
      </c>
      <c r="AN365" s="52">
        <f>MIN($AA365*12,$AE365-SUM($AG365:AM365)-1000*($AE365&gt;0))</f>
        <v>0</v>
      </c>
      <c r="AO365" s="52">
        <f>MIN($AA365*12,$AE365-SUM($AG365:AN365)-1000*($AE365&gt;0))</f>
        <v>0</v>
      </c>
    </row>
    <row r="366" spans="2:41" ht="12.75" hidden="1" customHeight="1" outlineLevel="2">
      <c r="B366" s="53" t="s">
        <v>1419</v>
      </c>
      <c r="C366" s="53" t="s">
        <v>1367</v>
      </c>
      <c r="D366" s="53" t="s">
        <v>1367</v>
      </c>
      <c r="E366" s="53" t="s">
        <v>1368</v>
      </c>
      <c r="F366" s="53" t="s">
        <v>1419</v>
      </c>
      <c r="G366" s="53" t="s">
        <v>1844</v>
      </c>
      <c r="H366" s="53" t="s">
        <v>1845</v>
      </c>
      <c r="I366" s="53"/>
      <c r="J366" s="53" t="s">
        <v>1422</v>
      </c>
      <c r="K366" s="52">
        <v>4068339.9372</v>
      </c>
      <c r="L366" s="52">
        <v>1356114</v>
      </c>
      <c r="M366" s="52">
        <v>0</v>
      </c>
      <c r="N366" s="52">
        <v>4068339.9372</v>
      </c>
      <c r="O366" s="52">
        <v>1356114</v>
      </c>
      <c r="P366" s="52">
        <v>0</v>
      </c>
      <c r="Q366" s="52">
        <v>0</v>
      </c>
      <c r="R366" s="52">
        <v>0</v>
      </c>
      <c r="S366" s="52">
        <v>0</v>
      </c>
      <c r="T366" s="52">
        <v>0</v>
      </c>
      <c r="U366" s="52">
        <v>0</v>
      </c>
      <c r="V366" s="52">
        <v>0</v>
      </c>
      <c r="W366" s="52">
        <v>0</v>
      </c>
      <c r="X366" s="52">
        <v>0</v>
      </c>
      <c r="Y366" s="52">
        <v>0</v>
      </c>
      <c r="Z366" s="49">
        <v>0</v>
      </c>
      <c r="AA366" s="50">
        <v>0</v>
      </c>
      <c r="AB366" s="51">
        <v>0</v>
      </c>
      <c r="AC366" s="52">
        <v>2712225.9372</v>
      </c>
      <c r="AD366" s="52"/>
      <c r="AE366" s="52"/>
      <c r="AG366" s="52">
        <f t="shared" si="6"/>
        <v>0</v>
      </c>
      <c r="AH366" s="52">
        <f>MIN($AA366*12,$AE366-SUM($AG366:AG366)-1000*($AE366&gt;0))</f>
        <v>0</v>
      </c>
      <c r="AI366" s="52">
        <f>MIN($AA366*12,$AE366-SUM($AG366:AH366)-1000*($AE366&gt;0))</f>
        <v>0</v>
      </c>
      <c r="AJ366" s="52">
        <f>MIN($AA366*12,$AE366-SUM($AG366:AI366)-1000*($AE366&gt;0))</f>
        <v>0</v>
      </c>
      <c r="AK366" s="52">
        <f>MIN($AA366*12,$AE366-SUM($AG366:AJ366)-1000*($AE366&gt;0))</f>
        <v>0</v>
      </c>
      <c r="AL366" s="52">
        <f>MIN($AA366*12,$AE366-SUM($AG366:AK366)-1000*($AE366&gt;0))</f>
        <v>0</v>
      </c>
      <c r="AM366" s="52">
        <f>MIN($AA366*12,$AE366-SUM($AG366:AL366)-1000*($AE366&gt;0))</f>
        <v>0</v>
      </c>
      <c r="AN366" s="52">
        <f>MIN($AA366*12,$AE366-SUM($AG366:AM366)-1000*($AE366&gt;0))</f>
        <v>0</v>
      </c>
      <c r="AO366" s="52">
        <f>MIN($AA366*12,$AE366-SUM($AG366:AN366)-1000*($AE366&gt;0))</f>
        <v>0</v>
      </c>
    </row>
    <row r="367" spans="2:41" ht="12.75" hidden="1" customHeight="1" outlineLevel="2">
      <c r="B367" s="53" t="s">
        <v>1419</v>
      </c>
      <c r="C367" s="53" t="s">
        <v>1367</v>
      </c>
      <c r="D367" s="53" t="s">
        <v>1367</v>
      </c>
      <c r="E367" s="53" t="s">
        <v>1368</v>
      </c>
      <c r="F367" s="53" t="s">
        <v>1419</v>
      </c>
      <c r="G367" s="53" t="s">
        <v>1846</v>
      </c>
      <c r="H367" s="53" t="s">
        <v>1845</v>
      </c>
      <c r="I367" s="53"/>
      <c r="J367" s="53" t="s">
        <v>1422</v>
      </c>
      <c r="K367" s="52">
        <v>4068339.9372</v>
      </c>
      <c r="L367" s="52">
        <v>1356114</v>
      </c>
      <c r="M367" s="52">
        <v>0</v>
      </c>
      <c r="N367" s="52">
        <v>4068339.9372</v>
      </c>
      <c r="O367" s="52">
        <v>1356114</v>
      </c>
      <c r="P367" s="52">
        <v>0</v>
      </c>
      <c r="Q367" s="52">
        <v>0</v>
      </c>
      <c r="R367" s="52">
        <v>0</v>
      </c>
      <c r="S367" s="52">
        <v>0</v>
      </c>
      <c r="T367" s="52">
        <v>0</v>
      </c>
      <c r="U367" s="52">
        <v>0</v>
      </c>
      <c r="V367" s="52">
        <v>0</v>
      </c>
      <c r="W367" s="52">
        <v>0</v>
      </c>
      <c r="X367" s="52">
        <v>0</v>
      </c>
      <c r="Y367" s="52">
        <v>0</v>
      </c>
      <c r="Z367" s="49">
        <v>0</v>
      </c>
      <c r="AA367" s="50">
        <v>0</v>
      </c>
      <c r="AB367" s="51">
        <v>0</v>
      </c>
      <c r="AC367" s="52">
        <v>2712225.9372</v>
      </c>
      <c r="AD367" s="52"/>
      <c r="AE367" s="52"/>
      <c r="AG367" s="52">
        <f t="shared" si="6"/>
        <v>0</v>
      </c>
      <c r="AH367" s="52">
        <f>MIN($AA367*12,$AE367-SUM($AG367:AG367)-1000*($AE367&gt;0))</f>
        <v>0</v>
      </c>
      <c r="AI367" s="52">
        <f>MIN($AA367*12,$AE367-SUM($AG367:AH367)-1000*($AE367&gt;0))</f>
        <v>0</v>
      </c>
      <c r="AJ367" s="52">
        <f>MIN($AA367*12,$AE367-SUM($AG367:AI367)-1000*($AE367&gt;0))</f>
        <v>0</v>
      </c>
      <c r="AK367" s="52">
        <f>MIN($AA367*12,$AE367-SUM($AG367:AJ367)-1000*($AE367&gt;0))</f>
        <v>0</v>
      </c>
      <c r="AL367" s="52">
        <f>MIN($AA367*12,$AE367-SUM($AG367:AK367)-1000*($AE367&gt;0))</f>
        <v>0</v>
      </c>
      <c r="AM367" s="52">
        <f>MIN($AA367*12,$AE367-SUM($AG367:AL367)-1000*($AE367&gt;0))</f>
        <v>0</v>
      </c>
      <c r="AN367" s="52">
        <f>MIN($AA367*12,$AE367-SUM($AG367:AM367)-1000*($AE367&gt;0))</f>
        <v>0</v>
      </c>
      <c r="AO367" s="52">
        <f>MIN($AA367*12,$AE367-SUM($AG367:AN367)-1000*($AE367&gt;0))</f>
        <v>0</v>
      </c>
    </row>
    <row r="368" spans="2:41" ht="12.75" hidden="1" customHeight="1" outlineLevel="2">
      <c r="B368" s="53" t="s">
        <v>1419</v>
      </c>
      <c r="C368" s="53" t="s">
        <v>1367</v>
      </c>
      <c r="D368" s="53" t="s">
        <v>1367</v>
      </c>
      <c r="E368" s="53" t="s">
        <v>1368</v>
      </c>
      <c r="F368" s="53" t="s">
        <v>1419</v>
      </c>
      <c r="G368" s="53" t="s">
        <v>1847</v>
      </c>
      <c r="H368" s="53" t="s">
        <v>1598</v>
      </c>
      <c r="I368" s="53"/>
      <c r="J368" s="53" t="s">
        <v>1422</v>
      </c>
      <c r="K368" s="52">
        <v>34053.959699999999</v>
      </c>
      <c r="L368" s="52">
        <v>11352</v>
      </c>
      <c r="M368" s="52">
        <v>0</v>
      </c>
      <c r="N368" s="52">
        <v>34053.959699999999</v>
      </c>
      <c r="O368" s="52">
        <v>11352</v>
      </c>
      <c r="P368" s="52">
        <v>0</v>
      </c>
      <c r="Q368" s="52">
        <v>0</v>
      </c>
      <c r="R368" s="52">
        <v>0</v>
      </c>
      <c r="S368" s="52">
        <v>0</v>
      </c>
      <c r="T368" s="52">
        <v>0</v>
      </c>
      <c r="U368" s="52">
        <v>0</v>
      </c>
      <c r="V368" s="52">
        <v>0</v>
      </c>
      <c r="W368" s="52">
        <v>0</v>
      </c>
      <c r="X368" s="52">
        <v>0</v>
      </c>
      <c r="Y368" s="52">
        <v>0</v>
      </c>
      <c r="Z368" s="49">
        <v>0</v>
      </c>
      <c r="AA368" s="50">
        <v>0</v>
      </c>
      <c r="AB368" s="51">
        <v>0</v>
      </c>
      <c r="AC368" s="52">
        <v>22701.959699999999</v>
      </c>
      <c r="AD368" s="52"/>
      <c r="AE368" s="52"/>
      <c r="AG368" s="52">
        <f t="shared" si="6"/>
        <v>0</v>
      </c>
      <c r="AH368" s="52">
        <f>MIN($AA368*12,$AE368-SUM($AG368:AG368)-1000*($AE368&gt;0))</f>
        <v>0</v>
      </c>
      <c r="AI368" s="52">
        <f>MIN($AA368*12,$AE368-SUM($AG368:AH368)-1000*($AE368&gt;0))</f>
        <v>0</v>
      </c>
      <c r="AJ368" s="52">
        <f>MIN($AA368*12,$AE368-SUM($AG368:AI368)-1000*($AE368&gt;0))</f>
        <v>0</v>
      </c>
      <c r="AK368" s="52">
        <f>MIN($AA368*12,$AE368-SUM($AG368:AJ368)-1000*($AE368&gt;0))</f>
        <v>0</v>
      </c>
      <c r="AL368" s="52">
        <f>MIN($AA368*12,$AE368-SUM($AG368:AK368)-1000*($AE368&gt;0))</f>
        <v>0</v>
      </c>
      <c r="AM368" s="52">
        <f>MIN($AA368*12,$AE368-SUM($AG368:AL368)-1000*($AE368&gt;0))</f>
        <v>0</v>
      </c>
      <c r="AN368" s="52">
        <f>MIN($AA368*12,$AE368-SUM($AG368:AM368)-1000*($AE368&gt;0))</f>
        <v>0</v>
      </c>
      <c r="AO368" s="52">
        <f>MIN($AA368*12,$AE368-SUM($AG368:AN368)-1000*($AE368&gt;0))</f>
        <v>0</v>
      </c>
    </row>
    <row r="369" spans="2:41" ht="12.75" hidden="1" customHeight="1" outlineLevel="2">
      <c r="B369" s="53" t="s">
        <v>1419</v>
      </c>
      <c r="C369" s="53" t="s">
        <v>1367</v>
      </c>
      <c r="D369" s="53" t="s">
        <v>1367</v>
      </c>
      <c r="E369" s="53" t="s">
        <v>1368</v>
      </c>
      <c r="F369" s="53" t="s">
        <v>1419</v>
      </c>
      <c r="G369" s="53" t="s">
        <v>1848</v>
      </c>
      <c r="H369" s="53" t="s">
        <v>1598</v>
      </c>
      <c r="I369" s="53"/>
      <c r="J369" s="53" t="s">
        <v>1422</v>
      </c>
      <c r="K369" s="52">
        <v>34053.959699999999</v>
      </c>
      <c r="L369" s="52">
        <v>11352</v>
      </c>
      <c r="M369" s="52">
        <v>0</v>
      </c>
      <c r="N369" s="52">
        <v>34053.959699999999</v>
      </c>
      <c r="O369" s="52">
        <v>11352</v>
      </c>
      <c r="P369" s="52">
        <v>0</v>
      </c>
      <c r="Q369" s="52">
        <v>0</v>
      </c>
      <c r="R369" s="52">
        <v>0</v>
      </c>
      <c r="S369" s="52">
        <v>0</v>
      </c>
      <c r="T369" s="52">
        <v>0</v>
      </c>
      <c r="U369" s="52">
        <v>0</v>
      </c>
      <c r="V369" s="52">
        <v>0</v>
      </c>
      <c r="W369" s="52">
        <v>0</v>
      </c>
      <c r="X369" s="52">
        <v>0</v>
      </c>
      <c r="Y369" s="52">
        <v>0</v>
      </c>
      <c r="Z369" s="49">
        <v>0</v>
      </c>
      <c r="AA369" s="50">
        <v>0</v>
      </c>
      <c r="AB369" s="51">
        <v>0</v>
      </c>
      <c r="AC369" s="52">
        <v>22701.959699999999</v>
      </c>
      <c r="AD369" s="52"/>
      <c r="AE369" s="52"/>
      <c r="AG369" s="52">
        <f t="shared" si="6"/>
        <v>0</v>
      </c>
      <c r="AH369" s="52">
        <f>MIN($AA369*12,$AE369-SUM($AG369:AG369)-1000*($AE369&gt;0))</f>
        <v>0</v>
      </c>
      <c r="AI369" s="52">
        <f>MIN($AA369*12,$AE369-SUM($AG369:AH369)-1000*($AE369&gt;0))</f>
        <v>0</v>
      </c>
      <c r="AJ369" s="52">
        <f>MIN($AA369*12,$AE369-SUM($AG369:AI369)-1000*($AE369&gt;0))</f>
        <v>0</v>
      </c>
      <c r="AK369" s="52">
        <f>MIN($AA369*12,$AE369-SUM($AG369:AJ369)-1000*($AE369&gt;0))</f>
        <v>0</v>
      </c>
      <c r="AL369" s="52">
        <f>MIN($AA369*12,$AE369-SUM($AG369:AK369)-1000*($AE369&gt;0))</f>
        <v>0</v>
      </c>
      <c r="AM369" s="52">
        <f>MIN($AA369*12,$AE369-SUM($AG369:AL369)-1000*($AE369&gt;0))</f>
        <v>0</v>
      </c>
      <c r="AN369" s="52">
        <f>MIN($AA369*12,$AE369-SUM($AG369:AM369)-1000*($AE369&gt;0))</f>
        <v>0</v>
      </c>
      <c r="AO369" s="52">
        <f>MIN($AA369*12,$AE369-SUM($AG369:AN369)-1000*($AE369&gt;0))</f>
        <v>0</v>
      </c>
    </row>
    <row r="370" spans="2:41" ht="12.75" hidden="1" customHeight="1" outlineLevel="2">
      <c r="B370" s="53" t="s">
        <v>1419</v>
      </c>
      <c r="C370" s="53" t="s">
        <v>1367</v>
      </c>
      <c r="D370" s="53" t="s">
        <v>1367</v>
      </c>
      <c r="E370" s="53" t="s">
        <v>1368</v>
      </c>
      <c r="F370" s="53" t="s">
        <v>1419</v>
      </c>
      <c r="G370" s="53" t="s">
        <v>1849</v>
      </c>
      <c r="H370" s="53" t="s">
        <v>1598</v>
      </c>
      <c r="I370" s="53"/>
      <c r="J370" s="53" t="s">
        <v>1422</v>
      </c>
      <c r="K370" s="52">
        <v>34053.959699999999</v>
      </c>
      <c r="L370" s="52">
        <v>11352</v>
      </c>
      <c r="M370" s="52">
        <v>0</v>
      </c>
      <c r="N370" s="52">
        <v>34053.959699999999</v>
      </c>
      <c r="O370" s="52">
        <v>11352</v>
      </c>
      <c r="P370" s="52">
        <v>0</v>
      </c>
      <c r="Q370" s="52">
        <v>0</v>
      </c>
      <c r="R370" s="52">
        <v>0</v>
      </c>
      <c r="S370" s="52">
        <v>0</v>
      </c>
      <c r="T370" s="52">
        <v>0</v>
      </c>
      <c r="U370" s="52">
        <v>0</v>
      </c>
      <c r="V370" s="52">
        <v>0</v>
      </c>
      <c r="W370" s="52">
        <v>0</v>
      </c>
      <c r="X370" s="52">
        <v>0</v>
      </c>
      <c r="Y370" s="52">
        <v>0</v>
      </c>
      <c r="Z370" s="49">
        <v>0</v>
      </c>
      <c r="AA370" s="50">
        <v>0</v>
      </c>
      <c r="AB370" s="51">
        <v>0</v>
      </c>
      <c r="AC370" s="52">
        <v>22701.959699999999</v>
      </c>
      <c r="AD370" s="52"/>
      <c r="AE370" s="52"/>
      <c r="AG370" s="52">
        <f t="shared" si="6"/>
        <v>0</v>
      </c>
      <c r="AH370" s="52">
        <f>MIN($AA370*12,$AE370-SUM($AG370:AG370)-1000*($AE370&gt;0))</f>
        <v>0</v>
      </c>
      <c r="AI370" s="52">
        <f>MIN($AA370*12,$AE370-SUM($AG370:AH370)-1000*($AE370&gt;0))</f>
        <v>0</v>
      </c>
      <c r="AJ370" s="52">
        <f>MIN($AA370*12,$AE370-SUM($AG370:AI370)-1000*($AE370&gt;0))</f>
        <v>0</v>
      </c>
      <c r="AK370" s="52">
        <f>MIN($AA370*12,$AE370-SUM($AG370:AJ370)-1000*($AE370&gt;0))</f>
        <v>0</v>
      </c>
      <c r="AL370" s="52">
        <f>MIN($AA370*12,$AE370-SUM($AG370:AK370)-1000*($AE370&gt;0))</f>
        <v>0</v>
      </c>
      <c r="AM370" s="52">
        <f>MIN($AA370*12,$AE370-SUM($AG370:AL370)-1000*($AE370&gt;0))</f>
        <v>0</v>
      </c>
      <c r="AN370" s="52">
        <f>MIN($AA370*12,$AE370-SUM($AG370:AM370)-1000*($AE370&gt;0))</f>
        <v>0</v>
      </c>
      <c r="AO370" s="52">
        <f>MIN($AA370*12,$AE370-SUM($AG370:AN370)-1000*($AE370&gt;0))</f>
        <v>0</v>
      </c>
    </row>
    <row r="371" spans="2:41" ht="12.75" hidden="1" customHeight="1" outlineLevel="2">
      <c r="B371" s="53" t="s">
        <v>1419</v>
      </c>
      <c r="C371" s="53" t="s">
        <v>1367</v>
      </c>
      <c r="D371" s="53" t="s">
        <v>1367</v>
      </c>
      <c r="E371" s="53" t="s">
        <v>1368</v>
      </c>
      <c r="F371" s="53" t="s">
        <v>1419</v>
      </c>
      <c r="G371" s="53" t="s">
        <v>1850</v>
      </c>
      <c r="H371" s="53" t="s">
        <v>1598</v>
      </c>
      <c r="I371" s="53"/>
      <c r="J371" s="53" t="s">
        <v>1422</v>
      </c>
      <c r="K371" s="52">
        <v>34053.959699999999</v>
      </c>
      <c r="L371" s="52">
        <v>11352</v>
      </c>
      <c r="M371" s="52">
        <v>0</v>
      </c>
      <c r="N371" s="52">
        <v>34053.959699999999</v>
      </c>
      <c r="O371" s="52">
        <v>11352</v>
      </c>
      <c r="P371" s="52">
        <v>0</v>
      </c>
      <c r="Q371" s="52">
        <v>0</v>
      </c>
      <c r="R371" s="52">
        <v>0</v>
      </c>
      <c r="S371" s="52">
        <v>0</v>
      </c>
      <c r="T371" s="52">
        <v>0</v>
      </c>
      <c r="U371" s="52">
        <v>0</v>
      </c>
      <c r="V371" s="52">
        <v>0</v>
      </c>
      <c r="W371" s="52">
        <v>0</v>
      </c>
      <c r="X371" s="52">
        <v>0</v>
      </c>
      <c r="Y371" s="52">
        <v>0</v>
      </c>
      <c r="Z371" s="49">
        <v>0</v>
      </c>
      <c r="AA371" s="50">
        <v>0</v>
      </c>
      <c r="AB371" s="51">
        <v>0</v>
      </c>
      <c r="AC371" s="52">
        <v>22701.959699999999</v>
      </c>
      <c r="AD371" s="52"/>
      <c r="AE371" s="52"/>
      <c r="AG371" s="52">
        <f t="shared" si="6"/>
        <v>0</v>
      </c>
      <c r="AH371" s="52">
        <f>MIN($AA371*12,$AE371-SUM($AG371:AG371)-1000*($AE371&gt;0))</f>
        <v>0</v>
      </c>
      <c r="AI371" s="52">
        <f>MIN($AA371*12,$AE371-SUM($AG371:AH371)-1000*($AE371&gt;0))</f>
        <v>0</v>
      </c>
      <c r="AJ371" s="52">
        <f>MIN($AA371*12,$AE371-SUM($AG371:AI371)-1000*($AE371&gt;0))</f>
        <v>0</v>
      </c>
      <c r="AK371" s="52">
        <f>MIN($AA371*12,$AE371-SUM($AG371:AJ371)-1000*($AE371&gt;0))</f>
        <v>0</v>
      </c>
      <c r="AL371" s="52">
        <f>MIN($AA371*12,$AE371-SUM($AG371:AK371)-1000*($AE371&gt;0))</f>
        <v>0</v>
      </c>
      <c r="AM371" s="52">
        <f>MIN($AA371*12,$AE371-SUM($AG371:AL371)-1000*($AE371&gt;0))</f>
        <v>0</v>
      </c>
      <c r="AN371" s="52">
        <f>MIN($AA371*12,$AE371-SUM($AG371:AM371)-1000*($AE371&gt;0))</f>
        <v>0</v>
      </c>
      <c r="AO371" s="52">
        <f>MIN($AA371*12,$AE371-SUM($AG371:AN371)-1000*($AE371&gt;0))</f>
        <v>0</v>
      </c>
    </row>
    <row r="372" spans="2:41" ht="12.75" hidden="1" customHeight="1" outlineLevel="2">
      <c r="B372" s="53" t="s">
        <v>1419</v>
      </c>
      <c r="C372" s="53" t="s">
        <v>1367</v>
      </c>
      <c r="D372" s="53" t="s">
        <v>1367</v>
      </c>
      <c r="E372" s="53" t="s">
        <v>1368</v>
      </c>
      <c r="F372" s="53" t="s">
        <v>1419</v>
      </c>
      <c r="G372" s="53" t="s">
        <v>1851</v>
      </c>
      <c r="H372" s="53" t="s">
        <v>1598</v>
      </c>
      <c r="I372" s="53"/>
      <c r="J372" s="53" t="s">
        <v>1422</v>
      </c>
      <c r="K372" s="52">
        <v>34053.959699999999</v>
      </c>
      <c r="L372" s="52">
        <v>11352</v>
      </c>
      <c r="M372" s="52">
        <v>0</v>
      </c>
      <c r="N372" s="52">
        <v>34053.959699999999</v>
      </c>
      <c r="O372" s="52">
        <v>11352</v>
      </c>
      <c r="P372" s="52">
        <v>0</v>
      </c>
      <c r="Q372" s="52">
        <v>0</v>
      </c>
      <c r="R372" s="52">
        <v>0</v>
      </c>
      <c r="S372" s="52">
        <v>0</v>
      </c>
      <c r="T372" s="52">
        <v>0</v>
      </c>
      <c r="U372" s="52">
        <v>0</v>
      </c>
      <c r="V372" s="52">
        <v>0</v>
      </c>
      <c r="W372" s="52">
        <v>0</v>
      </c>
      <c r="X372" s="52">
        <v>0</v>
      </c>
      <c r="Y372" s="52">
        <v>0</v>
      </c>
      <c r="Z372" s="49">
        <v>0</v>
      </c>
      <c r="AA372" s="50">
        <v>0</v>
      </c>
      <c r="AB372" s="51">
        <v>0</v>
      </c>
      <c r="AC372" s="52">
        <v>22701.959699999999</v>
      </c>
      <c r="AD372" s="52"/>
      <c r="AE372" s="52"/>
      <c r="AG372" s="52">
        <f t="shared" si="6"/>
        <v>0</v>
      </c>
      <c r="AH372" s="52">
        <f>MIN($AA372*12,$AE372-SUM($AG372:AG372)-1000*($AE372&gt;0))</f>
        <v>0</v>
      </c>
      <c r="AI372" s="52">
        <f>MIN($AA372*12,$AE372-SUM($AG372:AH372)-1000*($AE372&gt;0))</f>
        <v>0</v>
      </c>
      <c r="AJ372" s="52">
        <f>MIN($AA372*12,$AE372-SUM($AG372:AI372)-1000*($AE372&gt;0))</f>
        <v>0</v>
      </c>
      <c r="AK372" s="52">
        <f>MIN($AA372*12,$AE372-SUM($AG372:AJ372)-1000*($AE372&gt;0))</f>
        <v>0</v>
      </c>
      <c r="AL372" s="52">
        <f>MIN($AA372*12,$AE372-SUM($AG372:AK372)-1000*($AE372&gt;0))</f>
        <v>0</v>
      </c>
      <c r="AM372" s="52">
        <f>MIN($AA372*12,$AE372-SUM($AG372:AL372)-1000*($AE372&gt;0))</f>
        <v>0</v>
      </c>
      <c r="AN372" s="52">
        <f>MIN($AA372*12,$AE372-SUM($AG372:AM372)-1000*($AE372&gt;0))</f>
        <v>0</v>
      </c>
      <c r="AO372" s="52">
        <f>MIN($AA372*12,$AE372-SUM($AG372:AN372)-1000*($AE372&gt;0))</f>
        <v>0</v>
      </c>
    </row>
    <row r="373" spans="2:41" ht="12.75" hidden="1" customHeight="1" outlineLevel="2">
      <c r="B373" s="53" t="s">
        <v>1419</v>
      </c>
      <c r="C373" s="53" t="s">
        <v>1367</v>
      </c>
      <c r="D373" s="53" t="s">
        <v>1367</v>
      </c>
      <c r="E373" s="53" t="s">
        <v>1368</v>
      </c>
      <c r="F373" s="53" t="s">
        <v>1419</v>
      </c>
      <c r="G373" s="53" t="s">
        <v>1852</v>
      </c>
      <c r="H373" s="53" t="s">
        <v>1598</v>
      </c>
      <c r="I373" s="53"/>
      <c r="J373" s="53" t="s">
        <v>1422</v>
      </c>
      <c r="K373" s="52">
        <v>34053.959699999999</v>
      </c>
      <c r="L373" s="52">
        <v>11352</v>
      </c>
      <c r="M373" s="52">
        <v>0</v>
      </c>
      <c r="N373" s="52">
        <v>34053.959699999999</v>
      </c>
      <c r="O373" s="52">
        <v>11352</v>
      </c>
      <c r="P373" s="52">
        <v>0</v>
      </c>
      <c r="Q373" s="52">
        <v>0</v>
      </c>
      <c r="R373" s="52">
        <v>0</v>
      </c>
      <c r="S373" s="52">
        <v>0</v>
      </c>
      <c r="T373" s="52">
        <v>0</v>
      </c>
      <c r="U373" s="52">
        <v>0</v>
      </c>
      <c r="V373" s="52">
        <v>0</v>
      </c>
      <c r="W373" s="52">
        <v>0</v>
      </c>
      <c r="X373" s="52">
        <v>0</v>
      </c>
      <c r="Y373" s="52">
        <v>0</v>
      </c>
      <c r="Z373" s="49">
        <v>0</v>
      </c>
      <c r="AA373" s="50">
        <v>0</v>
      </c>
      <c r="AB373" s="51">
        <v>0</v>
      </c>
      <c r="AC373" s="52">
        <v>22701.959699999999</v>
      </c>
      <c r="AD373" s="52"/>
      <c r="AE373" s="52"/>
      <c r="AG373" s="52">
        <f t="shared" si="6"/>
        <v>0</v>
      </c>
      <c r="AH373" s="52">
        <f>MIN($AA373*12,$AE373-SUM($AG373:AG373)-1000*($AE373&gt;0))</f>
        <v>0</v>
      </c>
      <c r="AI373" s="52">
        <f>MIN($AA373*12,$AE373-SUM($AG373:AH373)-1000*($AE373&gt;0))</f>
        <v>0</v>
      </c>
      <c r="AJ373" s="52">
        <f>MIN($AA373*12,$AE373-SUM($AG373:AI373)-1000*($AE373&gt;0))</f>
        <v>0</v>
      </c>
      <c r="AK373" s="52">
        <f>MIN($AA373*12,$AE373-SUM($AG373:AJ373)-1000*($AE373&gt;0))</f>
        <v>0</v>
      </c>
      <c r="AL373" s="52">
        <f>MIN($AA373*12,$AE373-SUM($AG373:AK373)-1000*($AE373&gt;0))</f>
        <v>0</v>
      </c>
      <c r="AM373" s="52">
        <f>MIN($AA373*12,$AE373-SUM($AG373:AL373)-1000*($AE373&gt;0))</f>
        <v>0</v>
      </c>
      <c r="AN373" s="52">
        <f>MIN($AA373*12,$AE373-SUM($AG373:AM373)-1000*($AE373&gt;0))</f>
        <v>0</v>
      </c>
      <c r="AO373" s="52">
        <f>MIN($AA373*12,$AE373-SUM($AG373:AN373)-1000*($AE373&gt;0))</f>
        <v>0</v>
      </c>
    </row>
    <row r="374" spans="2:41" ht="12.75" hidden="1" customHeight="1" outlineLevel="2">
      <c r="B374" s="53" t="s">
        <v>1419</v>
      </c>
      <c r="C374" s="53" t="s">
        <v>1367</v>
      </c>
      <c r="D374" s="53" t="s">
        <v>1367</v>
      </c>
      <c r="E374" s="53" t="s">
        <v>1368</v>
      </c>
      <c r="F374" s="53" t="s">
        <v>1419</v>
      </c>
      <c r="G374" s="53" t="s">
        <v>1853</v>
      </c>
      <c r="H374" s="53" t="s">
        <v>1598</v>
      </c>
      <c r="I374" s="53"/>
      <c r="J374" s="53" t="s">
        <v>1422</v>
      </c>
      <c r="K374" s="52">
        <v>34053.959699999999</v>
      </c>
      <c r="L374" s="52">
        <v>11352</v>
      </c>
      <c r="M374" s="52">
        <v>0</v>
      </c>
      <c r="N374" s="52">
        <v>34053.959699999999</v>
      </c>
      <c r="O374" s="52">
        <v>11352</v>
      </c>
      <c r="P374" s="52">
        <v>0</v>
      </c>
      <c r="Q374" s="52">
        <v>0</v>
      </c>
      <c r="R374" s="52">
        <v>0</v>
      </c>
      <c r="S374" s="52">
        <v>0</v>
      </c>
      <c r="T374" s="52">
        <v>0</v>
      </c>
      <c r="U374" s="52">
        <v>0</v>
      </c>
      <c r="V374" s="52">
        <v>0</v>
      </c>
      <c r="W374" s="52">
        <v>0</v>
      </c>
      <c r="X374" s="52">
        <v>0</v>
      </c>
      <c r="Y374" s="52">
        <v>0</v>
      </c>
      <c r="Z374" s="49">
        <v>0</v>
      </c>
      <c r="AA374" s="50">
        <v>0</v>
      </c>
      <c r="AB374" s="51">
        <v>0</v>
      </c>
      <c r="AC374" s="52">
        <v>22701.959699999999</v>
      </c>
      <c r="AD374" s="52"/>
      <c r="AE374" s="52"/>
      <c r="AG374" s="52">
        <f t="shared" si="6"/>
        <v>0</v>
      </c>
      <c r="AH374" s="52">
        <f>MIN($AA374*12,$AE374-SUM($AG374:AG374)-1000*($AE374&gt;0))</f>
        <v>0</v>
      </c>
      <c r="AI374" s="52">
        <f>MIN($AA374*12,$AE374-SUM($AG374:AH374)-1000*($AE374&gt;0))</f>
        <v>0</v>
      </c>
      <c r="AJ374" s="52">
        <f>MIN($AA374*12,$AE374-SUM($AG374:AI374)-1000*($AE374&gt;0))</f>
        <v>0</v>
      </c>
      <c r="AK374" s="52">
        <f>MIN($AA374*12,$AE374-SUM($AG374:AJ374)-1000*($AE374&gt;0))</f>
        <v>0</v>
      </c>
      <c r="AL374" s="52">
        <f>MIN($AA374*12,$AE374-SUM($AG374:AK374)-1000*($AE374&gt;0))</f>
        <v>0</v>
      </c>
      <c r="AM374" s="52">
        <f>MIN($AA374*12,$AE374-SUM($AG374:AL374)-1000*($AE374&gt;0))</f>
        <v>0</v>
      </c>
      <c r="AN374" s="52">
        <f>MIN($AA374*12,$AE374-SUM($AG374:AM374)-1000*($AE374&gt;0))</f>
        <v>0</v>
      </c>
      <c r="AO374" s="52">
        <f>MIN($AA374*12,$AE374-SUM($AG374:AN374)-1000*($AE374&gt;0))</f>
        <v>0</v>
      </c>
    </row>
    <row r="375" spans="2:41" ht="12.75" hidden="1" customHeight="1" outlineLevel="2">
      <c r="B375" s="53" t="s">
        <v>1419</v>
      </c>
      <c r="C375" s="53" t="s">
        <v>1367</v>
      </c>
      <c r="D375" s="53" t="s">
        <v>1367</v>
      </c>
      <c r="E375" s="53" t="s">
        <v>1368</v>
      </c>
      <c r="F375" s="53" t="s">
        <v>1419</v>
      </c>
      <c r="G375" s="53" t="s">
        <v>1854</v>
      </c>
      <c r="H375" s="53" t="s">
        <v>1598</v>
      </c>
      <c r="I375" s="53"/>
      <c r="J375" s="53" t="s">
        <v>1422</v>
      </c>
      <c r="K375" s="52">
        <v>34053.959699999999</v>
      </c>
      <c r="L375" s="52">
        <v>11352</v>
      </c>
      <c r="M375" s="52">
        <v>0</v>
      </c>
      <c r="N375" s="52">
        <v>34053.959699999999</v>
      </c>
      <c r="O375" s="52">
        <v>11352</v>
      </c>
      <c r="P375" s="52">
        <v>0</v>
      </c>
      <c r="Q375" s="52">
        <v>0</v>
      </c>
      <c r="R375" s="52">
        <v>0</v>
      </c>
      <c r="S375" s="52">
        <v>0</v>
      </c>
      <c r="T375" s="52">
        <v>0</v>
      </c>
      <c r="U375" s="52">
        <v>0</v>
      </c>
      <c r="V375" s="52">
        <v>0</v>
      </c>
      <c r="W375" s="52">
        <v>0</v>
      </c>
      <c r="X375" s="52">
        <v>0</v>
      </c>
      <c r="Y375" s="52">
        <v>0</v>
      </c>
      <c r="Z375" s="49">
        <v>0</v>
      </c>
      <c r="AA375" s="50">
        <v>0</v>
      </c>
      <c r="AB375" s="51">
        <v>0</v>
      </c>
      <c r="AC375" s="52">
        <v>22701.959699999999</v>
      </c>
      <c r="AD375" s="52"/>
      <c r="AE375" s="52"/>
      <c r="AG375" s="52">
        <f t="shared" si="6"/>
        <v>0</v>
      </c>
      <c r="AH375" s="52">
        <f>MIN($AA375*12,$AE375-SUM($AG375:AG375)-1000*($AE375&gt;0))</f>
        <v>0</v>
      </c>
      <c r="AI375" s="52">
        <f>MIN($AA375*12,$AE375-SUM($AG375:AH375)-1000*($AE375&gt;0))</f>
        <v>0</v>
      </c>
      <c r="AJ375" s="52">
        <f>MIN($AA375*12,$AE375-SUM($AG375:AI375)-1000*($AE375&gt;0))</f>
        <v>0</v>
      </c>
      <c r="AK375" s="52">
        <f>MIN($AA375*12,$AE375-SUM($AG375:AJ375)-1000*($AE375&gt;0))</f>
        <v>0</v>
      </c>
      <c r="AL375" s="52">
        <f>MIN($AA375*12,$AE375-SUM($AG375:AK375)-1000*($AE375&gt;0))</f>
        <v>0</v>
      </c>
      <c r="AM375" s="52">
        <f>MIN($AA375*12,$AE375-SUM($AG375:AL375)-1000*($AE375&gt;0))</f>
        <v>0</v>
      </c>
      <c r="AN375" s="52">
        <f>MIN($AA375*12,$AE375-SUM($AG375:AM375)-1000*($AE375&gt;0))</f>
        <v>0</v>
      </c>
      <c r="AO375" s="52">
        <f>MIN($AA375*12,$AE375-SUM($AG375:AN375)-1000*($AE375&gt;0))</f>
        <v>0</v>
      </c>
    </row>
    <row r="376" spans="2:41" ht="12.75" hidden="1" customHeight="1" outlineLevel="2">
      <c r="B376" s="53" t="s">
        <v>1419</v>
      </c>
      <c r="C376" s="53" t="s">
        <v>1367</v>
      </c>
      <c r="D376" s="53" t="s">
        <v>1367</v>
      </c>
      <c r="E376" s="53" t="s">
        <v>1368</v>
      </c>
      <c r="F376" s="53" t="s">
        <v>1419</v>
      </c>
      <c r="G376" s="53" t="s">
        <v>1855</v>
      </c>
      <c r="H376" s="53" t="s">
        <v>1598</v>
      </c>
      <c r="I376" s="53"/>
      <c r="J376" s="53" t="s">
        <v>1422</v>
      </c>
      <c r="K376" s="52">
        <v>34053.959699999999</v>
      </c>
      <c r="L376" s="52">
        <v>11352</v>
      </c>
      <c r="M376" s="52">
        <v>0</v>
      </c>
      <c r="N376" s="52">
        <v>34053.959699999999</v>
      </c>
      <c r="O376" s="52">
        <v>11352</v>
      </c>
      <c r="P376" s="52">
        <v>0</v>
      </c>
      <c r="Q376" s="52">
        <v>0</v>
      </c>
      <c r="R376" s="52">
        <v>0</v>
      </c>
      <c r="S376" s="52">
        <v>0</v>
      </c>
      <c r="T376" s="52">
        <v>0</v>
      </c>
      <c r="U376" s="52">
        <v>0</v>
      </c>
      <c r="V376" s="52">
        <v>0</v>
      </c>
      <c r="W376" s="52">
        <v>0</v>
      </c>
      <c r="X376" s="52">
        <v>0</v>
      </c>
      <c r="Y376" s="52">
        <v>0</v>
      </c>
      <c r="Z376" s="49">
        <v>0</v>
      </c>
      <c r="AA376" s="50">
        <v>0</v>
      </c>
      <c r="AB376" s="51">
        <v>0</v>
      </c>
      <c r="AC376" s="52">
        <v>22701.959699999999</v>
      </c>
      <c r="AD376" s="52"/>
      <c r="AE376" s="52"/>
      <c r="AG376" s="52">
        <f t="shared" si="6"/>
        <v>0</v>
      </c>
      <c r="AH376" s="52">
        <f>MIN($AA376*12,$AE376-SUM($AG376:AG376)-1000*($AE376&gt;0))</f>
        <v>0</v>
      </c>
      <c r="AI376" s="52">
        <f>MIN($AA376*12,$AE376-SUM($AG376:AH376)-1000*($AE376&gt;0))</f>
        <v>0</v>
      </c>
      <c r="AJ376" s="52">
        <f>MIN($AA376*12,$AE376-SUM($AG376:AI376)-1000*($AE376&gt;0))</f>
        <v>0</v>
      </c>
      <c r="AK376" s="52">
        <f>MIN($AA376*12,$AE376-SUM($AG376:AJ376)-1000*($AE376&gt;0))</f>
        <v>0</v>
      </c>
      <c r="AL376" s="52">
        <f>MIN($AA376*12,$AE376-SUM($AG376:AK376)-1000*($AE376&gt;0))</f>
        <v>0</v>
      </c>
      <c r="AM376" s="52">
        <f>MIN($AA376*12,$AE376-SUM($AG376:AL376)-1000*($AE376&gt;0))</f>
        <v>0</v>
      </c>
      <c r="AN376" s="52">
        <f>MIN($AA376*12,$AE376-SUM($AG376:AM376)-1000*($AE376&gt;0))</f>
        <v>0</v>
      </c>
      <c r="AO376" s="52">
        <f>MIN($AA376*12,$AE376-SUM($AG376:AN376)-1000*($AE376&gt;0))</f>
        <v>0</v>
      </c>
    </row>
    <row r="377" spans="2:41" ht="12.75" hidden="1" customHeight="1" outlineLevel="2">
      <c r="B377" s="53" t="s">
        <v>1419</v>
      </c>
      <c r="C377" s="53" t="s">
        <v>1367</v>
      </c>
      <c r="D377" s="53" t="s">
        <v>1367</v>
      </c>
      <c r="E377" s="53" t="s">
        <v>1368</v>
      </c>
      <c r="F377" s="53" t="s">
        <v>1419</v>
      </c>
      <c r="G377" s="53" t="s">
        <v>1856</v>
      </c>
      <c r="H377" s="53" t="s">
        <v>1598</v>
      </c>
      <c r="I377" s="53"/>
      <c r="J377" s="53" t="s">
        <v>1422</v>
      </c>
      <c r="K377" s="52">
        <v>34053.959699999999</v>
      </c>
      <c r="L377" s="52">
        <v>11352</v>
      </c>
      <c r="M377" s="52">
        <v>0</v>
      </c>
      <c r="N377" s="52">
        <v>34053.959699999999</v>
      </c>
      <c r="O377" s="52">
        <v>11352</v>
      </c>
      <c r="P377" s="52">
        <v>0</v>
      </c>
      <c r="Q377" s="52">
        <v>0</v>
      </c>
      <c r="R377" s="52">
        <v>0</v>
      </c>
      <c r="S377" s="52">
        <v>0</v>
      </c>
      <c r="T377" s="52">
        <v>0</v>
      </c>
      <c r="U377" s="52">
        <v>0</v>
      </c>
      <c r="V377" s="52">
        <v>0</v>
      </c>
      <c r="W377" s="52">
        <v>0</v>
      </c>
      <c r="X377" s="52">
        <v>0</v>
      </c>
      <c r="Y377" s="52">
        <v>0</v>
      </c>
      <c r="Z377" s="49">
        <v>0</v>
      </c>
      <c r="AA377" s="50">
        <v>0</v>
      </c>
      <c r="AB377" s="51">
        <v>0</v>
      </c>
      <c r="AC377" s="52">
        <v>22701.959699999999</v>
      </c>
      <c r="AD377" s="52"/>
      <c r="AE377" s="52"/>
      <c r="AG377" s="52">
        <f t="shared" si="6"/>
        <v>0</v>
      </c>
      <c r="AH377" s="52">
        <f>MIN($AA377*12,$AE377-SUM($AG377:AG377)-1000*($AE377&gt;0))</f>
        <v>0</v>
      </c>
      <c r="AI377" s="52">
        <f>MIN($AA377*12,$AE377-SUM($AG377:AH377)-1000*($AE377&gt;0))</f>
        <v>0</v>
      </c>
      <c r="AJ377" s="52">
        <f>MIN($AA377*12,$AE377-SUM($AG377:AI377)-1000*($AE377&gt;0))</f>
        <v>0</v>
      </c>
      <c r="AK377" s="52">
        <f>MIN($AA377*12,$AE377-SUM($AG377:AJ377)-1000*($AE377&gt;0))</f>
        <v>0</v>
      </c>
      <c r="AL377" s="52">
        <f>MIN($AA377*12,$AE377-SUM($AG377:AK377)-1000*($AE377&gt;0))</f>
        <v>0</v>
      </c>
      <c r="AM377" s="52">
        <f>MIN($AA377*12,$AE377-SUM($AG377:AL377)-1000*($AE377&gt;0))</f>
        <v>0</v>
      </c>
      <c r="AN377" s="52">
        <f>MIN($AA377*12,$AE377-SUM($AG377:AM377)-1000*($AE377&gt;0))</f>
        <v>0</v>
      </c>
      <c r="AO377" s="52">
        <f>MIN($AA377*12,$AE377-SUM($AG377:AN377)-1000*($AE377&gt;0))</f>
        <v>0</v>
      </c>
    </row>
    <row r="378" spans="2:41" ht="12.75" hidden="1" customHeight="1" outlineLevel="2">
      <c r="B378" s="53" t="s">
        <v>1419</v>
      </c>
      <c r="C378" s="53" t="s">
        <v>1367</v>
      </c>
      <c r="D378" s="53" t="s">
        <v>1367</v>
      </c>
      <c r="E378" s="53" t="s">
        <v>1368</v>
      </c>
      <c r="F378" s="53" t="s">
        <v>1419</v>
      </c>
      <c r="G378" s="53" t="s">
        <v>1857</v>
      </c>
      <c r="H378" s="53" t="s">
        <v>1598</v>
      </c>
      <c r="I378" s="53"/>
      <c r="J378" s="53" t="s">
        <v>1422</v>
      </c>
      <c r="K378" s="52">
        <v>34053.959699999999</v>
      </c>
      <c r="L378" s="52">
        <v>11352</v>
      </c>
      <c r="M378" s="52">
        <v>0</v>
      </c>
      <c r="N378" s="52">
        <v>34053.959699999999</v>
      </c>
      <c r="O378" s="52">
        <v>11352</v>
      </c>
      <c r="P378" s="52">
        <v>0</v>
      </c>
      <c r="Q378" s="52">
        <v>0</v>
      </c>
      <c r="R378" s="52">
        <v>0</v>
      </c>
      <c r="S378" s="52">
        <v>0</v>
      </c>
      <c r="T378" s="52">
        <v>0</v>
      </c>
      <c r="U378" s="52">
        <v>0</v>
      </c>
      <c r="V378" s="52">
        <v>0</v>
      </c>
      <c r="W378" s="52">
        <v>0</v>
      </c>
      <c r="X378" s="52">
        <v>0</v>
      </c>
      <c r="Y378" s="52">
        <v>0</v>
      </c>
      <c r="Z378" s="49">
        <v>0</v>
      </c>
      <c r="AA378" s="50">
        <v>0</v>
      </c>
      <c r="AB378" s="51">
        <v>0</v>
      </c>
      <c r="AC378" s="52">
        <v>22701.959699999999</v>
      </c>
      <c r="AD378" s="52"/>
      <c r="AE378" s="52"/>
      <c r="AG378" s="52">
        <f t="shared" si="6"/>
        <v>0</v>
      </c>
      <c r="AH378" s="52">
        <f>MIN($AA378*12,$AE378-SUM($AG378:AG378)-1000*($AE378&gt;0))</f>
        <v>0</v>
      </c>
      <c r="AI378" s="52">
        <f>MIN($AA378*12,$AE378-SUM($AG378:AH378)-1000*($AE378&gt;0))</f>
        <v>0</v>
      </c>
      <c r="AJ378" s="52">
        <f>MIN($AA378*12,$AE378-SUM($AG378:AI378)-1000*($AE378&gt;0))</f>
        <v>0</v>
      </c>
      <c r="AK378" s="52">
        <f>MIN($AA378*12,$AE378-SUM($AG378:AJ378)-1000*($AE378&gt;0))</f>
        <v>0</v>
      </c>
      <c r="AL378" s="52">
        <f>MIN($AA378*12,$AE378-SUM($AG378:AK378)-1000*($AE378&gt;0))</f>
        <v>0</v>
      </c>
      <c r="AM378" s="52">
        <f>MIN($AA378*12,$AE378-SUM($AG378:AL378)-1000*($AE378&gt;0))</f>
        <v>0</v>
      </c>
      <c r="AN378" s="52">
        <f>MIN($AA378*12,$AE378-SUM($AG378:AM378)-1000*($AE378&gt;0))</f>
        <v>0</v>
      </c>
      <c r="AO378" s="52">
        <f>MIN($AA378*12,$AE378-SUM($AG378:AN378)-1000*($AE378&gt;0))</f>
        <v>0</v>
      </c>
    </row>
    <row r="379" spans="2:41" ht="12.75" hidden="1" customHeight="1" outlineLevel="2">
      <c r="B379" s="53" t="s">
        <v>1419</v>
      </c>
      <c r="C379" s="53" t="s">
        <v>1367</v>
      </c>
      <c r="D379" s="53" t="s">
        <v>1367</v>
      </c>
      <c r="E379" s="53" t="s">
        <v>1368</v>
      </c>
      <c r="F379" s="53" t="s">
        <v>1419</v>
      </c>
      <c r="G379" s="53" t="s">
        <v>1858</v>
      </c>
      <c r="H379" s="53" t="s">
        <v>1598</v>
      </c>
      <c r="I379" s="53"/>
      <c r="J379" s="53" t="s">
        <v>1422</v>
      </c>
      <c r="K379" s="52">
        <v>34053.959699999999</v>
      </c>
      <c r="L379" s="52">
        <v>11352</v>
      </c>
      <c r="M379" s="52">
        <v>0</v>
      </c>
      <c r="N379" s="52">
        <v>34053.959699999999</v>
      </c>
      <c r="O379" s="52">
        <v>11352</v>
      </c>
      <c r="P379" s="52">
        <v>0</v>
      </c>
      <c r="Q379" s="52">
        <v>0</v>
      </c>
      <c r="R379" s="52">
        <v>0</v>
      </c>
      <c r="S379" s="52">
        <v>0</v>
      </c>
      <c r="T379" s="52">
        <v>0</v>
      </c>
      <c r="U379" s="52">
        <v>0</v>
      </c>
      <c r="V379" s="52">
        <v>0</v>
      </c>
      <c r="W379" s="52">
        <v>0</v>
      </c>
      <c r="X379" s="52">
        <v>0</v>
      </c>
      <c r="Y379" s="52">
        <v>0</v>
      </c>
      <c r="Z379" s="49">
        <v>0</v>
      </c>
      <c r="AA379" s="50">
        <v>0</v>
      </c>
      <c r="AB379" s="51">
        <v>0</v>
      </c>
      <c r="AC379" s="52">
        <v>22701.959699999999</v>
      </c>
      <c r="AD379" s="52"/>
      <c r="AE379" s="52"/>
      <c r="AG379" s="52">
        <f t="shared" si="6"/>
        <v>0</v>
      </c>
      <c r="AH379" s="52">
        <f>MIN($AA379*12,$AE379-SUM($AG379:AG379)-1000*($AE379&gt;0))</f>
        <v>0</v>
      </c>
      <c r="AI379" s="52">
        <f>MIN($AA379*12,$AE379-SUM($AG379:AH379)-1000*($AE379&gt;0))</f>
        <v>0</v>
      </c>
      <c r="AJ379" s="52">
        <f>MIN($AA379*12,$AE379-SUM($AG379:AI379)-1000*($AE379&gt;0))</f>
        <v>0</v>
      </c>
      <c r="AK379" s="52">
        <f>MIN($AA379*12,$AE379-SUM($AG379:AJ379)-1000*($AE379&gt;0))</f>
        <v>0</v>
      </c>
      <c r="AL379" s="52">
        <f>MIN($AA379*12,$AE379-SUM($AG379:AK379)-1000*($AE379&gt;0))</f>
        <v>0</v>
      </c>
      <c r="AM379" s="52">
        <f>MIN($AA379*12,$AE379-SUM($AG379:AL379)-1000*($AE379&gt;0))</f>
        <v>0</v>
      </c>
      <c r="AN379" s="52">
        <f>MIN($AA379*12,$AE379-SUM($AG379:AM379)-1000*($AE379&gt;0))</f>
        <v>0</v>
      </c>
      <c r="AO379" s="52">
        <f>MIN($AA379*12,$AE379-SUM($AG379:AN379)-1000*($AE379&gt;0))</f>
        <v>0</v>
      </c>
    </row>
    <row r="380" spans="2:41" ht="12.75" hidden="1" customHeight="1" outlineLevel="2">
      <c r="B380" s="53" t="s">
        <v>1419</v>
      </c>
      <c r="C380" s="53" t="s">
        <v>1367</v>
      </c>
      <c r="D380" s="53" t="s">
        <v>1367</v>
      </c>
      <c r="E380" s="53" t="s">
        <v>1368</v>
      </c>
      <c r="F380" s="53" t="s">
        <v>1419</v>
      </c>
      <c r="G380" s="53" t="s">
        <v>1859</v>
      </c>
      <c r="H380" s="53" t="s">
        <v>1598</v>
      </c>
      <c r="I380" s="53"/>
      <c r="J380" s="53" t="s">
        <v>1422</v>
      </c>
      <c r="K380" s="52">
        <v>34053.959699999999</v>
      </c>
      <c r="L380" s="52">
        <v>11352</v>
      </c>
      <c r="M380" s="52">
        <v>0</v>
      </c>
      <c r="N380" s="52">
        <v>34053.959699999999</v>
      </c>
      <c r="O380" s="52">
        <v>11352</v>
      </c>
      <c r="P380" s="52">
        <v>0</v>
      </c>
      <c r="Q380" s="52">
        <v>0</v>
      </c>
      <c r="R380" s="52">
        <v>0</v>
      </c>
      <c r="S380" s="52">
        <v>0</v>
      </c>
      <c r="T380" s="52">
        <v>0</v>
      </c>
      <c r="U380" s="52">
        <v>0</v>
      </c>
      <c r="V380" s="52">
        <v>0</v>
      </c>
      <c r="W380" s="52">
        <v>0</v>
      </c>
      <c r="X380" s="52">
        <v>0</v>
      </c>
      <c r="Y380" s="52">
        <v>0</v>
      </c>
      <c r="Z380" s="49">
        <v>0</v>
      </c>
      <c r="AA380" s="50">
        <v>0</v>
      </c>
      <c r="AB380" s="51">
        <v>0</v>
      </c>
      <c r="AC380" s="52">
        <v>22701.959699999999</v>
      </c>
      <c r="AD380" s="52"/>
      <c r="AE380" s="52"/>
      <c r="AG380" s="52">
        <f t="shared" si="6"/>
        <v>0</v>
      </c>
      <c r="AH380" s="52">
        <f>MIN($AA380*12,$AE380-SUM($AG380:AG380)-1000*($AE380&gt;0))</f>
        <v>0</v>
      </c>
      <c r="AI380" s="52">
        <f>MIN($AA380*12,$AE380-SUM($AG380:AH380)-1000*($AE380&gt;0))</f>
        <v>0</v>
      </c>
      <c r="AJ380" s="52">
        <f>MIN($AA380*12,$AE380-SUM($AG380:AI380)-1000*($AE380&gt;0))</f>
        <v>0</v>
      </c>
      <c r="AK380" s="52">
        <f>MIN($AA380*12,$AE380-SUM($AG380:AJ380)-1000*($AE380&gt;0))</f>
        <v>0</v>
      </c>
      <c r="AL380" s="52">
        <f>MIN($AA380*12,$AE380-SUM($AG380:AK380)-1000*($AE380&gt;0))</f>
        <v>0</v>
      </c>
      <c r="AM380" s="52">
        <f>MIN($AA380*12,$AE380-SUM($AG380:AL380)-1000*($AE380&gt;0))</f>
        <v>0</v>
      </c>
      <c r="AN380" s="52">
        <f>MIN($AA380*12,$AE380-SUM($AG380:AM380)-1000*($AE380&gt;0))</f>
        <v>0</v>
      </c>
      <c r="AO380" s="52">
        <f>MIN($AA380*12,$AE380-SUM($AG380:AN380)-1000*($AE380&gt;0))</f>
        <v>0</v>
      </c>
    </row>
    <row r="381" spans="2:41" ht="12.75" hidden="1" customHeight="1" outlineLevel="2">
      <c r="B381" s="53" t="s">
        <v>1419</v>
      </c>
      <c r="C381" s="53" t="s">
        <v>1367</v>
      </c>
      <c r="D381" s="53" t="s">
        <v>1367</v>
      </c>
      <c r="E381" s="53" t="s">
        <v>1368</v>
      </c>
      <c r="F381" s="53" t="s">
        <v>1419</v>
      </c>
      <c r="G381" s="53" t="s">
        <v>1860</v>
      </c>
      <c r="H381" s="53" t="s">
        <v>1598</v>
      </c>
      <c r="I381" s="53"/>
      <c r="J381" s="53" t="s">
        <v>1422</v>
      </c>
      <c r="K381" s="52">
        <v>34053.959699999999</v>
      </c>
      <c r="L381" s="52">
        <v>11352</v>
      </c>
      <c r="M381" s="52">
        <v>0</v>
      </c>
      <c r="N381" s="52">
        <v>34053.959699999999</v>
      </c>
      <c r="O381" s="52">
        <v>11352</v>
      </c>
      <c r="P381" s="52">
        <v>0</v>
      </c>
      <c r="Q381" s="52">
        <v>0</v>
      </c>
      <c r="R381" s="52">
        <v>0</v>
      </c>
      <c r="S381" s="52">
        <v>0</v>
      </c>
      <c r="T381" s="52">
        <v>0</v>
      </c>
      <c r="U381" s="52">
        <v>0</v>
      </c>
      <c r="V381" s="52">
        <v>0</v>
      </c>
      <c r="W381" s="52">
        <v>0</v>
      </c>
      <c r="X381" s="52">
        <v>0</v>
      </c>
      <c r="Y381" s="52">
        <v>0</v>
      </c>
      <c r="Z381" s="49">
        <v>0</v>
      </c>
      <c r="AA381" s="50">
        <v>0</v>
      </c>
      <c r="AB381" s="51">
        <v>0</v>
      </c>
      <c r="AC381" s="52">
        <v>22701.959699999999</v>
      </c>
      <c r="AD381" s="52"/>
      <c r="AE381" s="52"/>
      <c r="AG381" s="52">
        <f t="shared" si="6"/>
        <v>0</v>
      </c>
      <c r="AH381" s="52">
        <f>MIN($AA381*12,$AE381-SUM($AG381:AG381)-1000*($AE381&gt;0))</f>
        <v>0</v>
      </c>
      <c r="AI381" s="52">
        <f>MIN($AA381*12,$AE381-SUM($AG381:AH381)-1000*($AE381&gt;0))</f>
        <v>0</v>
      </c>
      <c r="AJ381" s="52">
        <f>MIN($AA381*12,$AE381-SUM($AG381:AI381)-1000*($AE381&gt;0))</f>
        <v>0</v>
      </c>
      <c r="AK381" s="52">
        <f>MIN($AA381*12,$AE381-SUM($AG381:AJ381)-1000*($AE381&gt;0))</f>
        <v>0</v>
      </c>
      <c r="AL381" s="52">
        <f>MIN($AA381*12,$AE381-SUM($AG381:AK381)-1000*($AE381&gt;0))</f>
        <v>0</v>
      </c>
      <c r="AM381" s="52">
        <f>MIN($AA381*12,$AE381-SUM($AG381:AL381)-1000*($AE381&gt;0))</f>
        <v>0</v>
      </c>
      <c r="AN381" s="52">
        <f>MIN($AA381*12,$AE381-SUM($AG381:AM381)-1000*($AE381&gt;0))</f>
        <v>0</v>
      </c>
      <c r="AO381" s="52">
        <f>MIN($AA381*12,$AE381-SUM($AG381:AN381)-1000*($AE381&gt;0))</f>
        <v>0</v>
      </c>
    </row>
    <row r="382" spans="2:41" ht="12.75" hidden="1" customHeight="1" outlineLevel="2">
      <c r="B382" s="53" t="s">
        <v>1419</v>
      </c>
      <c r="C382" s="53" t="s">
        <v>1367</v>
      </c>
      <c r="D382" s="53" t="s">
        <v>1367</v>
      </c>
      <c r="E382" s="53" t="s">
        <v>1368</v>
      </c>
      <c r="F382" s="53" t="s">
        <v>1419</v>
      </c>
      <c r="G382" s="53" t="s">
        <v>1861</v>
      </c>
      <c r="H382" s="53" t="s">
        <v>1598</v>
      </c>
      <c r="I382" s="53"/>
      <c r="J382" s="53" t="s">
        <v>1422</v>
      </c>
      <c r="K382" s="52">
        <v>34053.959699999999</v>
      </c>
      <c r="L382" s="52">
        <v>11352</v>
      </c>
      <c r="M382" s="52">
        <v>0</v>
      </c>
      <c r="N382" s="52">
        <v>34053.959699999999</v>
      </c>
      <c r="O382" s="52">
        <v>11352</v>
      </c>
      <c r="P382" s="52">
        <v>0</v>
      </c>
      <c r="Q382" s="52">
        <v>0</v>
      </c>
      <c r="R382" s="52">
        <v>0</v>
      </c>
      <c r="S382" s="52">
        <v>0</v>
      </c>
      <c r="T382" s="52">
        <v>0</v>
      </c>
      <c r="U382" s="52">
        <v>0</v>
      </c>
      <c r="V382" s="52">
        <v>0</v>
      </c>
      <c r="W382" s="52">
        <v>0</v>
      </c>
      <c r="X382" s="52">
        <v>0</v>
      </c>
      <c r="Y382" s="52">
        <v>0</v>
      </c>
      <c r="Z382" s="49">
        <v>0</v>
      </c>
      <c r="AA382" s="50">
        <v>0</v>
      </c>
      <c r="AB382" s="51">
        <v>0</v>
      </c>
      <c r="AC382" s="52">
        <v>22701.959699999999</v>
      </c>
      <c r="AD382" s="52"/>
      <c r="AE382" s="52"/>
      <c r="AG382" s="52">
        <f t="shared" si="6"/>
        <v>0</v>
      </c>
      <c r="AH382" s="52">
        <f>MIN($AA382*12,$AE382-SUM($AG382:AG382)-1000*($AE382&gt;0))</f>
        <v>0</v>
      </c>
      <c r="AI382" s="52">
        <f>MIN($AA382*12,$AE382-SUM($AG382:AH382)-1000*($AE382&gt;0))</f>
        <v>0</v>
      </c>
      <c r="AJ382" s="52">
        <f>MIN($AA382*12,$AE382-SUM($AG382:AI382)-1000*($AE382&gt;0))</f>
        <v>0</v>
      </c>
      <c r="AK382" s="52">
        <f>MIN($AA382*12,$AE382-SUM($AG382:AJ382)-1000*($AE382&gt;0))</f>
        <v>0</v>
      </c>
      <c r="AL382" s="52">
        <f>MIN($AA382*12,$AE382-SUM($AG382:AK382)-1000*($AE382&gt;0))</f>
        <v>0</v>
      </c>
      <c r="AM382" s="52">
        <f>MIN($AA382*12,$AE382-SUM($AG382:AL382)-1000*($AE382&gt;0))</f>
        <v>0</v>
      </c>
      <c r="AN382" s="52">
        <f>MIN($AA382*12,$AE382-SUM($AG382:AM382)-1000*($AE382&gt;0))</f>
        <v>0</v>
      </c>
      <c r="AO382" s="52">
        <f>MIN($AA382*12,$AE382-SUM($AG382:AN382)-1000*($AE382&gt;0))</f>
        <v>0</v>
      </c>
    </row>
    <row r="383" spans="2:41" ht="12.75" hidden="1" customHeight="1" outlineLevel="2">
      <c r="B383" s="53" t="s">
        <v>1419</v>
      </c>
      <c r="C383" s="53" t="s">
        <v>1367</v>
      </c>
      <c r="D383" s="53" t="s">
        <v>1367</v>
      </c>
      <c r="E383" s="53" t="s">
        <v>1368</v>
      </c>
      <c r="F383" s="53" t="s">
        <v>1419</v>
      </c>
      <c r="G383" s="53" t="s">
        <v>1862</v>
      </c>
      <c r="H383" s="53" t="s">
        <v>1598</v>
      </c>
      <c r="I383" s="53"/>
      <c r="J383" s="53" t="s">
        <v>1422</v>
      </c>
      <c r="K383" s="52">
        <v>34053.959699999999</v>
      </c>
      <c r="L383" s="52">
        <v>11352</v>
      </c>
      <c r="M383" s="52">
        <v>0</v>
      </c>
      <c r="N383" s="52">
        <v>34053.959699999999</v>
      </c>
      <c r="O383" s="52">
        <v>11352</v>
      </c>
      <c r="P383" s="52">
        <v>0</v>
      </c>
      <c r="Q383" s="52">
        <v>0</v>
      </c>
      <c r="R383" s="52">
        <v>0</v>
      </c>
      <c r="S383" s="52">
        <v>0</v>
      </c>
      <c r="T383" s="52">
        <v>0</v>
      </c>
      <c r="U383" s="52">
        <v>0</v>
      </c>
      <c r="V383" s="52">
        <v>0</v>
      </c>
      <c r="W383" s="52">
        <v>0</v>
      </c>
      <c r="X383" s="52">
        <v>0</v>
      </c>
      <c r="Y383" s="52">
        <v>0</v>
      </c>
      <c r="Z383" s="49">
        <v>0</v>
      </c>
      <c r="AA383" s="50">
        <v>0</v>
      </c>
      <c r="AB383" s="51">
        <v>0</v>
      </c>
      <c r="AC383" s="52">
        <v>22701.959699999999</v>
      </c>
      <c r="AD383" s="52"/>
      <c r="AE383" s="52"/>
      <c r="AG383" s="52">
        <f t="shared" si="6"/>
        <v>0</v>
      </c>
      <c r="AH383" s="52">
        <f>MIN($AA383*12,$AE383-SUM($AG383:AG383)-1000*($AE383&gt;0))</f>
        <v>0</v>
      </c>
      <c r="AI383" s="52">
        <f>MIN($AA383*12,$AE383-SUM($AG383:AH383)-1000*($AE383&gt;0))</f>
        <v>0</v>
      </c>
      <c r="AJ383" s="52">
        <f>MIN($AA383*12,$AE383-SUM($AG383:AI383)-1000*($AE383&gt;0))</f>
        <v>0</v>
      </c>
      <c r="AK383" s="52">
        <f>MIN($AA383*12,$AE383-SUM($AG383:AJ383)-1000*($AE383&gt;0))</f>
        <v>0</v>
      </c>
      <c r="AL383" s="52">
        <f>MIN($AA383*12,$AE383-SUM($AG383:AK383)-1000*($AE383&gt;0))</f>
        <v>0</v>
      </c>
      <c r="AM383" s="52">
        <f>MIN($AA383*12,$AE383-SUM($AG383:AL383)-1000*($AE383&gt;0))</f>
        <v>0</v>
      </c>
      <c r="AN383" s="52">
        <f>MIN($AA383*12,$AE383-SUM($AG383:AM383)-1000*($AE383&gt;0))</f>
        <v>0</v>
      </c>
      <c r="AO383" s="52">
        <f>MIN($AA383*12,$AE383-SUM($AG383:AN383)-1000*($AE383&gt;0))</f>
        <v>0</v>
      </c>
    </row>
    <row r="384" spans="2:41" ht="12.75" hidden="1" customHeight="1" outlineLevel="2">
      <c r="B384" s="53" t="s">
        <v>1419</v>
      </c>
      <c r="C384" s="53" t="s">
        <v>1367</v>
      </c>
      <c r="D384" s="53" t="s">
        <v>1367</v>
      </c>
      <c r="E384" s="53" t="s">
        <v>1368</v>
      </c>
      <c r="F384" s="53" t="s">
        <v>1419</v>
      </c>
      <c r="G384" s="53" t="s">
        <v>1863</v>
      </c>
      <c r="H384" s="53" t="s">
        <v>1598</v>
      </c>
      <c r="I384" s="53"/>
      <c r="J384" s="53" t="s">
        <v>1422</v>
      </c>
      <c r="K384" s="52">
        <v>403000</v>
      </c>
      <c r="L384" s="52">
        <v>134333</v>
      </c>
      <c r="M384" s="52">
        <v>0</v>
      </c>
      <c r="N384" s="52">
        <v>403000</v>
      </c>
      <c r="O384" s="52">
        <v>134333</v>
      </c>
      <c r="P384" s="52">
        <v>0</v>
      </c>
      <c r="Q384" s="52">
        <v>0</v>
      </c>
      <c r="R384" s="52">
        <v>0</v>
      </c>
      <c r="S384" s="52">
        <v>0</v>
      </c>
      <c r="T384" s="52">
        <v>0</v>
      </c>
      <c r="U384" s="52">
        <v>0</v>
      </c>
      <c r="V384" s="52">
        <v>0</v>
      </c>
      <c r="W384" s="52">
        <v>0</v>
      </c>
      <c r="X384" s="52">
        <v>0</v>
      </c>
      <c r="Y384" s="52">
        <v>0</v>
      </c>
      <c r="Z384" s="49">
        <v>0</v>
      </c>
      <c r="AA384" s="50">
        <v>0</v>
      </c>
      <c r="AB384" s="51">
        <v>0</v>
      </c>
      <c r="AC384" s="52">
        <v>268667</v>
      </c>
      <c r="AD384" s="52"/>
      <c r="AE384" s="52"/>
      <c r="AG384" s="52">
        <f t="shared" si="6"/>
        <v>0</v>
      </c>
      <c r="AH384" s="52">
        <f>MIN($AA384*12,$AE384-SUM($AG384:AG384)-1000*($AE384&gt;0))</f>
        <v>0</v>
      </c>
      <c r="AI384" s="52">
        <f>MIN($AA384*12,$AE384-SUM($AG384:AH384)-1000*($AE384&gt;0))</f>
        <v>0</v>
      </c>
      <c r="AJ384" s="52">
        <f>MIN($AA384*12,$AE384-SUM($AG384:AI384)-1000*($AE384&gt;0))</f>
        <v>0</v>
      </c>
      <c r="AK384" s="52">
        <f>MIN($AA384*12,$AE384-SUM($AG384:AJ384)-1000*($AE384&gt;0))</f>
        <v>0</v>
      </c>
      <c r="AL384" s="52">
        <f>MIN($AA384*12,$AE384-SUM($AG384:AK384)-1000*($AE384&gt;0))</f>
        <v>0</v>
      </c>
      <c r="AM384" s="52">
        <f>MIN($AA384*12,$AE384-SUM($AG384:AL384)-1000*($AE384&gt;0))</f>
        <v>0</v>
      </c>
      <c r="AN384" s="52">
        <f>MIN($AA384*12,$AE384-SUM($AG384:AM384)-1000*($AE384&gt;0))</f>
        <v>0</v>
      </c>
      <c r="AO384" s="52">
        <f>MIN($AA384*12,$AE384-SUM($AG384:AN384)-1000*($AE384&gt;0))</f>
        <v>0</v>
      </c>
    </row>
    <row r="385" spans="2:41" ht="12.75" hidden="1" customHeight="1" outlineLevel="2">
      <c r="B385" s="53" t="s">
        <v>1419</v>
      </c>
      <c r="C385" s="53" t="s">
        <v>1367</v>
      </c>
      <c r="D385" s="53" t="s">
        <v>1367</v>
      </c>
      <c r="E385" s="53" t="s">
        <v>1368</v>
      </c>
      <c r="F385" s="53" t="s">
        <v>1419</v>
      </c>
      <c r="G385" s="53" t="s">
        <v>1864</v>
      </c>
      <c r="H385" s="53" t="s">
        <v>1598</v>
      </c>
      <c r="I385" s="53"/>
      <c r="J385" s="53" t="s">
        <v>1422</v>
      </c>
      <c r="K385" s="52">
        <v>403000</v>
      </c>
      <c r="L385" s="52">
        <v>134333</v>
      </c>
      <c r="M385" s="52">
        <v>0</v>
      </c>
      <c r="N385" s="52">
        <v>403000</v>
      </c>
      <c r="O385" s="52">
        <v>134333</v>
      </c>
      <c r="P385" s="52">
        <v>0</v>
      </c>
      <c r="Q385" s="52">
        <v>0</v>
      </c>
      <c r="R385" s="52">
        <v>0</v>
      </c>
      <c r="S385" s="52">
        <v>0</v>
      </c>
      <c r="T385" s="52">
        <v>0</v>
      </c>
      <c r="U385" s="52">
        <v>0</v>
      </c>
      <c r="V385" s="52">
        <v>0</v>
      </c>
      <c r="W385" s="52">
        <v>0</v>
      </c>
      <c r="X385" s="52">
        <v>0</v>
      </c>
      <c r="Y385" s="52">
        <v>0</v>
      </c>
      <c r="Z385" s="49">
        <v>0</v>
      </c>
      <c r="AA385" s="50">
        <v>0</v>
      </c>
      <c r="AB385" s="51">
        <v>0</v>
      </c>
      <c r="AC385" s="52">
        <v>268667</v>
      </c>
      <c r="AD385" s="52"/>
      <c r="AE385" s="52"/>
      <c r="AG385" s="52">
        <f t="shared" si="6"/>
        <v>0</v>
      </c>
      <c r="AH385" s="52">
        <f>MIN($AA385*12,$AE385-SUM($AG385:AG385)-1000*($AE385&gt;0))</f>
        <v>0</v>
      </c>
      <c r="AI385" s="52">
        <f>MIN($AA385*12,$AE385-SUM($AG385:AH385)-1000*($AE385&gt;0))</f>
        <v>0</v>
      </c>
      <c r="AJ385" s="52">
        <f>MIN($AA385*12,$AE385-SUM($AG385:AI385)-1000*($AE385&gt;0))</f>
        <v>0</v>
      </c>
      <c r="AK385" s="52">
        <f>MIN($AA385*12,$AE385-SUM($AG385:AJ385)-1000*($AE385&gt;0))</f>
        <v>0</v>
      </c>
      <c r="AL385" s="52">
        <f>MIN($AA385*12,$AE385-SUM($AG385:AK385)-1000*($AE385&gt;0))</f>
        <v>0</v>
      </c>
      <c r="AM385" s="52">
        <f>MIN($AA385*12,$AE385-SUM($AG385:AL385)-1000*($AE385&gt;0))</f>
        <v>0</v>
      </c>
      <c r="AN385" s="52">
        <f>MIN($AA385*12,$AE385-SUM($AG385:AM385)-1000*($AE385&gt;0))</f>
        <v>0</v>
      </c>
      <c r="AO385" s="52">
        <f>MIN($AA385*12,$AE385-SUM($AG385:AN385)-1000*($AE385&gt;0))</f>
        <v>0</v>
      </c>
    </row>
    <row r="386" spans="2:41" ht="12.75" hidden="1" customHeight="1" outlineLevel="2">
      <c r="B386" s="53" t="s">
        <v>1419</v>
      </c>
      <c r="C386" s="53" t="s">
        <v>1367</v>
      </c>
      <c r="D386" s="53" t="s">
        <v>1367</v>
      </c>
      <c r="E386" s="53" t="s">
        <v>1368</v>
      </c>
      <c r="F386" s="53" t="s">
        <v>1419</v>
      </c>
      <c r="G386" s="53" t="s">
        <v>1865</v>
      </c>
      <c r="H386" s="53" t="s">
        <v>1598</v>
      </c>
      <c r="I386" s="53"/>
      <c r="J386" s="53" t="s">
        <v>1422</v>
      </c>
      <c r="K386" s="52">
        <v>403000</v>
      </c>
      <c r="L386" s="52">
        <v>134333</v>
      </c>
      <c r="M386" s="52">
        <v>0</v>
      </c>
      <c r="N386" s="52">
        <v>403000</v>
      </c>
      <c r="O386" s="52">
        <v>134333</v>
      </c>
      <c r="P386" s="52">
        <v>0</v>
      </c>
      <c r="Q386" s="52">
        <v>0</v>
      </c>
      <c r="R386" s="52">
        <v>0</v>
      </c>
      <c r="S386" s="52">
        <v>0</v>
      </c>
      <c r="T386" s="52">
        <v>0</v>
      </c>
      <c r="U386" s="52">
        <v>0</v>
      </c>
      <c r="V386" s="52">
        <v>0</v>
      </c>
      <c r="W386" s="52">
        <v>0</v>
      </c>
      <c r="X386" s="52">
        <v>0</v>
      </c>
      <c r="Y386" s="52">
        <v>0</v>
      </c>
      <c r="Z386" s="49">
        <v>0</v>
      </c>
      <c r="AA386" s="50">
        <v>0</v>
      </c>
      <c r="AB386" s="51">
        <v>0</v>
      </c>
      <c r="AC386" s="52">
        <v>268667</v>
      </c>
      <c r="AD386" s="52"/>
      <c r="AE386" s="52"/>
      <c r="AG386" s="52">
        <f t="shared" si="6"/>
        <v>0</v>
      </c>
      <c r="AH386" s="52">
        <f>MIN($AA386*12,$AE386-SUM($AG386:AG386)-1000*($AE386&gt;0))</f>
        <v>0</v>
      </c>
      <c r="AI386" s="52">
        <f>MIN($AA386*12,$AE386-SUM($AG386:AH386)-1000*($AE386&gt;0))</f>
        <v>0</v>
      </c>
      <c r="AJ386" s="52">
        <f>MIN($AA386*12,$AE386-SUM($AG386:AI386)-1000*($AE386&gt;0))</f>
        <v>0</v>
      </c>
      <c r="AK386" s="52">
        <f>MIN($AA386*12,$AE386-SUM($AG386:AJ386)-1000*($AE386&gt;0))</f>
        <v>0</v>
      </c>
      <c r="AL386" s="52">
        <f>MIN($AA386*12,$AE386-SUM($AG386:AK386)-1000*($AE386&gt;0))</f>
        <v>0</v>
      </c>
      <c r="AM386" s="52">
        <f>MIN($AA386*12,$AE386-SUM($AG386:AL386)-1000*($AE386&gt;0))</f>
        <v>0</v>
      </c>
      <c r="AN386" s="52">
        <f>MIN($AA386*12,$AE386-SUM($AG386:AM386)-1000*($AE386&gt;0))</f>
        <v>0</v>
      </c>
      <c r="AO386" s="52">
        <f>MIN($AA386*12,$AE386-SUM($AG386:AN386)-1000*($AE386&gt;0))</f>
        <v>0</v>
      </c>
    </row>
    <row r="387" spans="2:41" ht="12.75" hidden="1" customHeight="1" outlineLevel="2">
      <c r="B387" s="53" t="s">
        <v>1419</v>
      </c>
      <c r="C387" s="53" t="s">
        <v>1367</v>
      </c>
      <c r="D387" s="53" t="s">
        <v>1367</v>
      </c>
      <c r="E387" s="53" t="s">
        <v>1368</v>
      </c>
      <c r="F387" s="53" t="s">
        <v>1419</v>
      </c>
      <c r="G387" s="53" t="s">
        <v>1866</v>
      </c>
      <c r="H387" s="53" t="s">
        <v>1598</v>
      </c>
      <c r="I387" s="53"/>
      <c r="J387" s="53" t="s">
        <v>1422</v>
      </c>
      <c r="K387" s="52">
        <v>403000</v>
      </c>
      <c r="L387" s="52">
        <v>134333</v>
      </c>
      <c r="M387" s="52">
        <v>0</v>
      </c>
      <c r="N387" s="52">
        <v>403000</v>
      </c>
      <c r="O387" s="52">
        <v>134333</v>
      </c>
      <c r="P387" s="52">
        <v>0</v>
      </c>
      <c r="Q387" s="52">
        <v>0</v>
      </c>
      <c r="R387" s="52">
        <v>0</v>
      </c>
      <c r="S387" s="52">
        <v>0</v>
      </c>
      <c r="T387" s="52">
        <v>0</v>
      </c>
      <c r="U387" s="52">
        <v>0</v>
      </c>
      <c r="V387" s="52">
        <v>0</v>
      </c>
      <c r="W387" s="52">
        <v>0</v>
      </c>
      <c r="X387" s="52">
        <v>0</v>
      </c>
      <c r="Y387" s="52">
        <v>0</v>
      </c>
      <c r="Z387" s="49">
        <v>0</v>
      </c>
      <c r="AA387" s="50">
        <v>0</v>
      </c>
      <c r="AB387" s="51">
        <v>0</v>
      </c>
      <c r="AC387" s="52">
        <v>268667</v>
      </c>
      <c r="AD387" s="52"/>
      <c r="AE387" s="52"/>
      <c r="AG387" s="52">
        <f t="shared" si="6"/>
        <v>0</v>
      </c>
      <c r="AH387" s="52">
        <f>MIN($AA387*12,$AE387-SUM($AG387:AG387)-1000*($AE387&gt;0))</f>
        <v>0</v>
      </c>
      <c r="AI387" s="52">
        <f>MIN($AA387*12,$AE387-SUM($AG387:AH387)-1000*($AE387&gt;0))</f>
        <v>0</v>
      </c>
      <c r="AJ387" s="52">
        <f>MIN($AA387*12,$AE387-SUM($AG387:AI387)-1000*($AE387&gt;0))</f>
        <v>0</v>
      </c>
      <c r="AK387" s="52">
        <f>MIN($AA387*12,$AE387-SUM($AG387:AJ387)-1000*($AE387&gt;0))</f>
        <v>0</v>
      </c>
      <c r="AL387" s="52">
        <f>MIN($AA387*12,$AE387-SUM($AG387:AK387)-1000*($AE387&gt;0))</f>
        <v>0</v>
      </c>
      <c r="AM387" s="52">
        <f>MIN($AA387*12,$AE387-SUM($AG387:AL387)-1000*($AE387&gt;0))</f>
        <v>0</v>
      </c>
      <c r="AN387" s="52">
        <f>MIN($AA387*12,$AE387-SUM($AG387:AM387)-1000*($AE387&gt;0))</f>
        <v>0</v>
      </c>
      <c r="AO387" s="52">
        <f>MIN($AA387*12,$AE387-SUM($AG387:AN387)-1000*($AE387&gt;0))</f>
        <v>0</v>
      </c>
    </row>
    <row r="388" spans="2:41" ht="12.75" hidden="1" customHeight="1" outlineLevel="2">
      <c r="B388" s="53" t="s">
        <v>1419</v>
      </c>
      <c r="C388" s="53" t="s">
        <v>1367</v>
      </c>
      <c r="D388" s="53" t="s">
        <v>1367</v>
      </c>
      <c r="E388" s="53" t="s">
        <v>1368</v>
      </c>
      <c r="F388" s="53" t="s">
        <v>1419</v>
      </c>
      <c r="G388" s="53" t="s">
        <v>1867</v>
      </c>
      <c r="H388" s="53" t="s">
        <v>1868</v>
      </c>
      <c r="I388" s="53"/>
      <c r="J388" s="53" t="s">
        <v>1422</v>
      </c>
      <c r="K388" s="52">
        <v>9082405.0168999992</v>
      </c>
      <c r="L388" s="52">
        <v>756867</v>
      </c>
      <c r="M388" s="52">
        <v>0</v>
      </c>
      <c r="N388" s="52">
        <v>9082405.0168999992</v>
      </c>
      <c r="O388" s="52">
        <v>756867</v>
      </c>
      <c r="P388" s="52">
        <v>0</v>
      </c>
      <c r="Q388" s="52">
        <v>0</v>
      </c>
      <c r="R388" s="52">
        <v>0</v>
      </c>
      <c r="S388" s="52">
        <v>0</v>
      </c>
      <c r="T388" s="52">
        <v>0</v>
      </c>
      <c r="U388" s="52">
        <v>0</v>
      </c>
      <c r="V388" s="52">
        <v>0</v>
      </c>
      <c r="W388" s="52">
        <v>0</v>
      </c>
      <c r="X388" s="52">
        <v>0</v>
      </c>
      <c r="Y388" s="52">
        <v>0</v>
      </c>
      <c r="Z388" s="49">
        <v>0</v>
      </c>
      <c r="AA388" s="50">
        <v>0</v>
      </c>
      <c r="AB388" s="51">
        <v>0</v>
      </c>
      <c r="AC388" s="52">
        <v>8325538</v>
      </c>
      <c r="AD388" s="52"/>
      <c r="AE388" s="52"/>
      <c r="AG388" s="52">
        <f t="shared" ref="AG388:AG451" si="7">MIN($AA388,$AE388-1000*($AE388&gt;0))</f>
        <v>0</v>
      </c>
      <c r="AH388" s="52">
        <f>MIN($AA388*12,$AE388-SUM($AG388:AG388)-1000*($AE388&gt;0))</f>
        <v>0</v>
      </c>
      <c r="AI388" s="52">
        <f>MIN($AA388*12,$AE388-SUM($AG388:AH388)-1000*($AE388&gt;0))</f>
        <v>0</v>
      </c>
      <c r="AJ388" s="52">
        <f>MIN($AA388*12,$AE388-SUM($AG388:AI388)-1000*($AE388&gt;0))</f>
        <v>0</v>
      </c>
      <c r="AK388" s="52">
        <f>MIN($AA388*12,$AE388-SUM($AG388:AJ388)-1000*($AE388&gt;0))</f>
        <v>0</v>
      </c>
      <c r="AL388" s="52">
        <f>MIN($AA388*12,$AE388-SUM($AG388:AK388)-1000*($AE388&gt;0))</f>
        <v>0</v>
      </c>
      <c r="AM388" s="52">
        <f>MIN($AA388*12,$AE388-SUM($AG388:AL388)-1000*($AE388&gt;0))</f>
        <v>0</v>
      </c>
      <c r="AN388" s="52">
        <f>MIN($AA388*12,$AE388-SUM($AG388:AM388)-1000*($AE388&gt;0))</f>
        <v>0</v>
      </c>
      <c r="AO388" s="52">
        <f>MIN($AA388*12,$AE388-SUM($AG388:AN388)-1000*($AE388&gt;0))</f>
        <v>0</v>
      </c>
    </row>
    <row r="389" spans="2:41" ht="12.75" hidden="1" customHeight="1" outlineLevel="2">
      <c r="B389" s="53" t="s">
        <v>1419</v>
      </c>
      <c r="C389" s="53" t="s">
        <v>1367</v>
      </c>
      <c r="D389" s="53" t="s">
        <v>1367</v>
      </c>
      <c r="E389" s="53" t="s">
        <v>1368</v>
      </c>
      <c r="F389" s="53" t="s">
        <v>1419</v>
      </c>
      <c r="G389" s="53" t="s">
        <v>1869</v>
      </c>
      <c r="H389" s="53" t="s">
        <v>1868</v>
      </c>
      <c r="I389" s="53"/>
      <c r="J389" s="53" t="s">
        <v>1422</v>
      </c>
      <c r="K389" s="52">
        <v>9082405.0168999992</v>
      </c>
      <c r="L389" s="52">
        <v>756867</v>
      </c>
      <c r="M389" s="52">
        <v>0</v>
      </c>
      <c r="N389" s="52">
        <v>9082405.0168999992</v>
      </c>
      <c r="O389" s="52">
        <v>756867</v>
      </c>
      <c r="P389" s="52">
        <v>0</v>
      </c>
      <c r="Q389" s="52">
        <v>0</v>
      </c>
      <c r="R389" s="52">
        <v>0</v>
      </c>
      <c r="S389" s="52">
        <v>0</v>
      </c>
      <c r="T389" s="52">
        <v>0</v>
      </c>
      <c r="U389" s="52">
        <v>0</v>
      </c>
      <c r="V389" s="52">
        <v>0</v>
      </c>
      <c r="W389" s="52">
        <v>0</v>
      </c>
      <c r="X389" s="52">
        <v>0</v>
      </c>
      <c r="Y389" s="52">
        <v>0</v>
      </c>
      <c r="Z389" s="49">
        <v>0</v>
      </c>
      <c r="AA389" s="50">
        <v>0</v>
      </c>
      <c r="AB389" s="51">
        <v>0</v>
      </c>
      <c r="AC389" s="52">
        <v>8325538</v>
      </c>
      <c r="AD389" s="52"/>
      <c r="AE389" s="52"/>
      <c r="AG389" s="52">
        <f t="shared" si="7"/>
        <v>0</v>
      </c>
      <c r="AH389" s="52">
        <f>MIN($AA389*12,$AE389-SUM($AG389:AG389)-1000*($AE389&gt;0))</f>
        <v>0</v>
      </c>
      <c r="AI389" s="52">
        <f>MIN($AA389*12,$AE389-SUM($AG389:AH389)-1000*($AE389&gt;0))</f>
        <v>0</v>
      </c>
      <c r="AJ389" s="52">
        <f>MIN($AA389*12,$AE389-SUM($AG389:AI389)-1000*($AE389&gt;0))</f>
        <v>0</v>
      </c>
      <c r="AK389" s="52">
        <f>MIN($AA389*12,$AE389-SUM($AG389:AJ389)-1000*($AE389&gt;0))</f>
        <v>0</v>
      </c>
      <c r="AL389" s="52">
        <f>MIN($AA389*12,$AE389-SUM($AG389:AK389)-1000*($AE389&gt;0))</f>
        <v>0</v>
      </c>
      <c r="AM389" s="52">
        <f>MIN($AA389*12,$AE389-SUM($AG389:AL389)-1000*($AE389&gt;0))</f>
        <v>0</v>
      </c>
      <c r="AN389" s="52">
        <f>MIN($AA389*12,$AE389-SUM($AG389:AM389)-1000*($AE389&gt;0))</f>
        <v>0</v>
      </c>
      <c r="AO389" s="52">
        <f>MIN($AA389*12,$AE389-SUM($AG389:AN389)-1000*($AE389&gt;0))</f>
        <v>0</v>
      </c>
    </row>
    <row r="390" spans="2:41" ht="12.75" hidden="1" customHeight="1" outlineLevel="2">
      <c r="B390" s="53" t="s">
        <v>1419</v>
      </c>
      <c r="C390" s="53" t="s">
        <v>1367</v>
      </c>
      <c r="D390" s="53" t="s">
        <v>1367</v>
      </c>
      <c r="E390" s="53" t="s">
        <v>1368</v>
      </c>
      <c r="F390" s="53" t="s">
        <v>1419</v>
      </c>
      <c r="G390" s="53" t="s">
        <v>1870</v>
      </c>
      <c r="H390" s="53" t="s">
        <v>1868</v>
      </c>
      <c r="I390" s="53"/>
      <c r="J390" s="53" t="s">
        <v>1422</v>
      </c>
      <c r="K390" s="52">
        <v>1513485.2662</v>
      </c>
      <c r="L390" s="52">
        <v>126124</v>
      </c>
      <c r="M390" s="52">
        <v>0</v>
      </c>
      <c r="N390" s="52">
        <v>1513485.2662</v>
      </c>
      <c r="O390" s="52">
        <v>126124</v>
      </c>
      <c r="P390" s="52">
        <v>0</v>
      </c>
      <c r="Q390" s="52">
        <v>0</v>
      </c>
      <c r="R390" s="52">
        <v>0</v>
      </c>
      <c r="S390" s="52">
        <v>0</v>
      </c>
      <c r="T390" s="52">
        <v>0</v>
      </c>
      <c r="U390" s="52">
        <v>0</v>
      </c>
      <c r="V390" s="52">
        <v>0</v>
      </c>
      <c r="W390" s="52">
        <v>0</v>
      </c>
      <c r="X390" s="52">
        <v>0</v>
      </c>
      <c r="Y390" s="52">
        <v>0</v>
      </c>
      <c r="Z390" s="49">
        <v>0</v>
      </c>
      <c r="AA390" s="50">
        <v>0</v>
      </c>
      <c r="AB390" s="51">
        <v>0</v>
      </c>
      <c r="AC390" s="52">
        <v>1387361</v>
      </c>
      <c r="AD390" s="52"/>
      <c r="AE390" s="52"/>
      <c r="AG390" s="52">
        <f t="shared" si="7"/>
        <v>0</v>
      </c>
      <c r="AH390" s="52">
        <f>MIN($AA390*12,$AE390-SUM($AG390:AG390)-1000*($AE390&gt;0))</f>
        <v>0</v>
      </c>
      <c r="AI390" s="52">
        <f>MIN($AA390*12,$AE390-SUM($AG390:AH390)-1000*($AE390&gt;0))</f>
        <v>0</v>
      </c>
      <c r="AJ390" s="52">
        <f>MIN($AA390*12,$AE390-SUM($AG390:AI390)-1000*($AE390&gt;0))</f>
        <v>0</v>
      </c>
      <c r="AK390" s="52">
        <f>MIN($AA390*12,$AE390-SUM($AG390:AJ390)-1000*($AE390&gt;0))</f>
        <v>0</v>
      </c>
      <c r="AL390" s="52">
        <f>MIN($AA390*12,$AE390-SUM($AG390:AK390)-1000*($AE390&gt;0))</f>
        <v>0</v>
      </c>
      <c r="AM390" s="52">
        <f>MIN($AA390*12,$AE390-SUM($AG390:AL390)-1000*($AE390&gt;0))</f>
        <v>0</v>
      </c>
      <c r="AN390" s="52">
        <f>MIN($AA390*12,$AE390-SUM($AG390:AM390)-1000*($AE390&gt;0))</f>
        <v>0</v>
      </c>
      <c r="AO390" s="52">
        <f>MIN($AA390*12,$AE390-SUM($AG390:AN390)-1000*($AE390&gt;0))</f>
        <v>0</v>
      </c>
    </row>
    <row r="391" spans="2:41" ht="12.75" hidden="1" customHeight="1" outlineLevel="2">
      <c r="B391" s="53" t="s">
        <v>1419</v>
      </c>
      <c r="C391" s="53" t="s">
        <v>1367</v>
      </c>
      <c r="D391" s="53" t="s">
        <v>1367</v>
      </c>
      <c r="E391" s="53" t="s">
        <v>1368</v>
      </c>
      <c r="F391" s="53" t="s">
        <v>1419</v>
      </c>
      <c r="G391" s="53" t="s">
        <v>1871</v>
      </c>
      <c r="H391" s="53" t="s">
        <v>1868</v>
      </c>
      <c r="I391" s="53"/>
      <c r="J391" s="53" t="s">
        <v>1422</v>
      </c>
      <c r="K391" s="52">
        <v>1513485.2662</v>
      </c>
      <c r="L391" s="52">
        <v>126124</v>
      </c>
      <c r="M391" s="52">
        <v>0</v>
      </c>
      <c r="N391" s="52">
        <v>1513485.2662</v>
      </c>
      <c r="O391" s="52">
        <v>126124</v>
      </c>
      <c r="P391" s="52">
        <v>0</v>
      </c>
      <c r="Q391" s="52">
        <v>0</v>
      </c>
      <c r="R391" s="52">
        <v>0</v>
      </c>
      <c r="S391" s="52">
        <v>0</v>
      </c>
      <c r="T391" s="52">
        <v>0</v>
      </c>
      <c r="U391" s="52">
        <v>0</v>
      </c>
      <c r="V391" s="52">
        <v>0</v>
      </c>
      <c r="W391" s="52">
        <v>0</v>
      </c>
      <c r="X391" s="52">
        <v>0</v>
      </c>
      <c r="Y391" s="52">
        <v>0</v>
      </c>
      <c r="Z391" s="49">
        <v>0</v>
      </c>
      <c r="AA391" s="50">
        <v>0</v>
      </c>
      <c r="AB391" s="51">
        <v>0</v>
      </c>
      <c r="AC391" s="52">
        <v>1387361</v>
      </c>
      <c r="AD391" s="52"/>
      <c r="AE391" s="52"/>
      <c r="AG391" s="52">
        <f t="shared" si="7"/>
        <v>0</v>
      </c>
      <c r="AH391" s="52">
        <f>MIN($AA391*12,$AE391-SUM($AG391:AG391)-1000*($AE391&gt;0))</f>
        <v>0</v>
      </c>
      <c r="AI391" s="52">
        <f>MIN($AA391*12,$AE391-SUM($AG391:AH391)-1000*($AE391&gt;0))</f>
        <v>0</v>
      </c>
      <c r="AJ391" s="52">
        <f>MIN($AA391*12,$AE391-SUM($AG391:AI391)-1000*($AE391&gt;0))</f>
        <v>0</v>
      </c>
      <c r="AK391" s="52">
        <f>MIN($AA391*12,$AE391-SUM($AG391:AJ391)-1000*($AE391&gt;0))</f>
        <v>0</v>
      </c>
      <c r="AL391" s="52">
        <f>MIN($AA391*12,$AE391-SUM($AG391:AK391)-1000*($AE391&gt;0))</f>
        <v>0</v>
      </c>
      <c r="AM391" s="52">
        <f>MIN($AA391*12,$AE391-SUM($AG391:AL391)-1000*($AE391&gt;0))</f>
        <v>0</v>
      </c>
      <c r="AN391" s="52">
        <f>MIN($AA391*12,$AE391-SUM($AG391:AM391)-1000*($AE391&gt;0))</f>
        <v>0</v>
      </c>
      <c r="AO391" s="52">
        <f>MIN($AA391*12,$AE391-SUM($AG391:AN391)-1000*($AE391&gt;0))</f>
        <v>0</v>
      </c>
    </row>
    <row r="392" spans="2:41" ht="12.75" hidden="1" customHeight="1" outlineLevel="2">
      <c r="B392" s="53" t="s">
        <v>1419</v>
      </c>
      <c r="C392" s="53" t="s">
        <v>1367</v>
      </c>
      <c r="D392" s="53" t="s">
        <v>1367</v>
      </c>
      <c r="E392" s="53" t="s">
        <v>1368</v>
      </c>
      <c r="F392" s="53" t="s">
        <v>1419</v>
      </c>
      <c r="G392" s="53" t="s">
        <v>1872</v>
      </c>
      <c r="H392" s="53" t="s">
        <v>1868</v>
      </c>
      <c r="I392" s="53"/>
      <c r="J392" s="53" t="s">
        <v>1422</v>
      </c>
      <c r="K392" s="52">
        <v>1513485.2662</v>
      </c>
      <c r="L392" s="52">
        <v>126124</v>
      </c>
      <c r="M392" s="52">
        <v>0</v>
      </c>
      <c r="N392" s="52">
        <v>1513485.2662</v>
      </c>
      <c r="O392" s="52">
        <v>126124</v>
      </c>
      <c r="P392" s="52">
        <v>0</v>
      </c>
      <c r="Q392" s="52">
        <v>0</v>
      </c>
      <c r="R392" s="52">
        <v>0</v>
      </c>
      <c r="S392" s="52">
        <v>0</v>
      </c>
      <c r="T392" s="52">
        <v>0</v>
      </c>
      <c r="U392" s="52">
        <v>0</v>
      </c>
      <c r="V392" s="52">
        <v>0</v>
      </c>
      <c r="W392" s="52">
        <v>0</v>
      </c>
      <c r="X392" s="52">
        <v>0</v>
      </c>
      <c r="Y392" s="52">
        <v>0</v>
      </c>
      <c r="Z392" s="49">
        <v>0</v>
      </c>
      <c r="AA392" s="50">
        <v>0</v>
      </c>
      <c r="AB392" s="51">
        <v>0</v>
      </c>
      <c r="AC392" s="52">
        <v>1387361</v>
      </c>
      <c r="AD392" s="52"/>
      <c r="AE392" s="52"/>
      <c r="AG392" s="52">
        <f t="shared" si="7"/>
        <v>0</v>
      </c>
      <c r="AH392" s="52">
        <f>MIN($AA392*12,$AE392-SUM($AG392:AG392)-1000*($AE392&gt;0))</f>
        <v>0</v>
      </c>
      <c r="AI392" s="52">
        <f>MIN($AA392*12,$AE392-SUM($AG392:AH392)-1000*($AE392&gt;0))</f>
        <v>0</v>
      </c>
      <c r="AJ392" s="52">
        <f>MIN($AA392*12,$AE392-SUM($AG392:AI392)-1000*($AE392&gt;0))</f>
        <v>0</v>
      </c>
      <c r="AK392" s="52">
        <f>MIN($AA392*12,$AE392-SUM($AG392:AJ392)-1000*($AE392&gt;0))</f>
        <v>0</v>
      </c>
      <c r="AL392" s="52">
        <f>MIN($AA392*12,$AE392-SUM($AG392:AK392)-1000*($AE392&gt;0))</f>
        <v>0</v>
      </c>
      <c r="AM392" s="52">
        <f>MIN($AA392*12,$AE392-SUM($AG392:AL392)-1000*($AE392&gt;0))</f>
        <v>0</v>
      </c>
      <c r="AN392" s="52">
        <f>MIN($AA392*12,$AE392-SUM($AG392:AM392)-1000*($AE392&gt;0))</f>
        <v>0</v>
      </c>
      <c r="AO392" s="52">
        <f>MIN($AA392*12,$AE392-SUM($AG392:AN392)-1000*($AE392&gt;0))</f>
        <v>0</v>
      </c>
    </row>
    <row r="393" spans="2:41" ht="12.75" hidden="1" customHeight="1" outlineLevel="2">
      <c r="B393" s="53" t="s">
        <v>1419</v>
      </c>
      <c r="C393" s="53" t="s">
        <v>1367</v>
      </c>
      <c r="D393" s="53" t="s">
        <v>1367</v>
      </c>
      <c r="E393" s="53" t="s">
        <v>1368</v>
      </c>
      <c r="F393" s="53" t="s">
        <v>1419</v>
      </c>
      <c r="G393" s="53" t="s">
        <v>1873</v>
      </c>
      <c r="H393" s="53" t="s">
        <v>1868</v>
      </c>
      <c r="I393" s="53"/>
      <c r="J393" s="53" t="s">
        <v>1422</v>
      </c>
      <c r="K393" s="52">
        <v>1513485.2662</v>
      </c>
      <c r="L393" s="52">
        <v>126124</v>
      </c>
      <c r="M393" s="52">
        <v>0</v>
      </c>
      <c r="N393" s="52">
        <v>1513485.2662</v>
      </c>
      <c r="O393" s="52">
        <v>126124</v>
      </c>
      <c r="P393" s="52">
        <v>0</v>
      </c>
      <c r="Q393" s="52">
        <v>0</v>
      </c>
      <c r="R393" s="52">
        <v>0</v>
      </c>
      <c r="S393" s="52">
        <v>0</v>
      </c>
      <c r="T393" s="52">
        <v>0</v>
      </c>
      <c r="U393" s="52">
        <v>0</v>
      </c>
      <c r="V393" s="52">
        <v>0</v>
      </c>
      <c r="W393" s="52">
        <v>0</v>
      </c>
      <c r="X393" s="52">
        <v>0</v>
      </c>
      <c r="Y393" s="52">
        <v>0</v>
      </c>
      <c r="Z393" s="49">
        <v>0</v>
      </c>
      <c r="AA393" s="50">
        <v>0</v>
      </c>
      <c r="AB393" s="51">
        <v>0</v>
      </c>
      <c r="AC393" s="52">
        <v>1387361</v>
      </c>
      <c r="AD393" s="52"/>
      <c r="AE393" s="52"/>
      <c r="AG393" s="52">
        <f t="shared" si="7"/>
        <v>0</v>
      </c>
      <c r="AH393" s="52">
        <f>MIN($AA393*12,$AE393-SUM($AG393:AG393)-1000*($AE393&gt;0))</f>
        <v>0</v>
      </c>
      <c r="AI393" s="52">
        <f>MIN($AA393*12,$AE393-SUM($AG393:AH393)-1000*($AE393&gt;0))</f>
        <v>0</v>
      </c>
      <c r="AJ393" s="52">
        <f>MIN($AA393*12,$AE393-SUM($AG393:AI393)-1000*($AE393&gt;0))</f>
        <v>0</v>
      </c>
      <c r="AK393" s="52">
        <f>MIN($AA393*12,$AE393-SUM($AG393:AJ393)-1000*($AE393&gt;0))</f>
        <v>0</v>
      </c>
      <c r="AL393" s="52">
        <f>MIN($AA393*12,$AE393-SUM($AG393:AK393)-1000*($AE393&gt;0))</f>
        <v>0</v>
      </c>
      <c r="AM393" s="52">
        <f>MIN($AA393*12,$AE393-SUM($AG393:AL393)-1000*($AE393&gt;0))</f>
        <v>0</v>
      </c>
      <c r="AN393" s="52">
        <f>MIN($AA393*12,$AE393-SUM($AG393:AM393)-1000*($AE393&gt;0))</f>
        <v>0</v>
      </c>
      <c r="AO393" s="52">
        <f>MIN($AA393*12,$AE393-SUM($AG393:AN393)-1000*($AE393&gt;0))</f>
        <v>0</v>
      </c>
    </row>
    <row r="394" spans="2:41" ht="12.75" hidden="1" customHeight="1" outlineLevel="2">
      <c r="B394" s="53" t="s">
        <v>1419</v>
      </c>
      <c r="C394" s="53" t="s">
        <v>1367</v>
      </c>
      <c r="D394" s="53" t="s">
        <v>1367</v>
      </c>
      <c r="E394" s="53" t="s">
        <v>1368</v>
      </c>
      <c r="F394" s="53" t="s">
        <v>1419</v>
      </c>
      <c r="G394" s="53" t="s">
        <v>1874</v>
      </c>
      <c r="H394" s="53" t="s">
        <v>1868</v>
      </c>
      <c r="I394" s="53"/>
      <c r="J394" s="53" t="s">
        <v>1422</v>
      </c>
      <c r="K394" s="52">
        <v>15137840.4794</v>
      </c>
      <c r="L394" s="52">
        <v>1261487</v>
      </c>
      <c r="M394" s="52">
        <v>0</v>
      </c>
      <c r="N394" s="52">
        <v>15137840.4794</v>
      </c>
      <c r="O394" s="52">
        <v>1261487</v>
      </c>
      <c r="P394" s="52">
        <v>0</v>
      </c>
      <c r="Q394" s="52">
        <v>0</v>
      </c>
      <c r="R394" s="52">
        <v>0</v>
      </c>
      <c r="S394" s="52">
        <v>0</v>
      </c>
      <c r="T394" s="52">
        <v>0</v>
      </c>
      <c r="U394" s="52">
        <v>0</v>
      </c>
      <c r="V394" s="52">
        <v>0</v>
      </c>
      <c r="W394" s="52">
        <v>0</v>
      </c>
      <c r="X394" s="52">
        <v>0</v>
      </c>
      <c r="Y394" s="52">
        <v>0</v>
      </c>
      <c r="Z394" s="49">
        <v>0</v>
      </c>
      <c r="AA394" s="50">
        <v>0</v>
      </c>
      <c r="AB394" s="51">
        <v>0</v>
      </c>
      <c r="AC394" s="52">
        <v>13876354</v>
      </c>
      <c r="AD394" s="52"/>
      <c r="AE394" s="52"/>
      <c r="AG394" s="52">
        <f t="shared" si="7"/>
        <v>0</v>
      </c>
      <c r="AH394" s="52">
        <f>MIN($AA394*12,$AE394-SUM($AG394:AG394)-1000*($AE394&gt;0))</f>
        <v>0</v>
      </c>
      <c r="AI394" s="52">
        <f>MIN($AA394*12,$AE394-SUM($AG394:AH394)-1000*($AE394&gt;0))</f>
        <v>0</v>
      </c>
      <c r="AJ394" s="52">
        <f>MIN($AA394*12,$AE394-SUM($AG394:AI394)-1000*($AE394&gt;0))</f>
        <v>0</v>
      </c>
      <c r="AK394" s="52">
        <f>MIN($AA394*12,$AE394-SUM($AG394:AJ394)-1000*($AE394&gt;0))</f>
        <v>0</v>
      </c>
      <c r="AL394" s="52">
        <f>MIN($AA394*12,$AE394-SUM($AG394:AK394)-1000*($AE394&gt;0))</f>
        <v>0</v>
      </c>
      <c r="AM394" s="52">
        <f>MIN($AA394*12,$AE394-SUM($AG394:AL394)-1000*($AE394&gt;0))</f>
        <v>0</v>
      </c>
      <c r="AN394" s="52">
        <f>MIN($AA394*12,$AE394-SUM($AG394:AM394)-1000*($AE394&gt;0))</f>
        <v>0</v>
      </c>
      <c r="AO394" s="52">
        <f>MIN($AA394*12,$AE394-SUM($AG394:AN394)-1000*($AE394&gt;0))</f>
        <v>0</v>
      </c>
    </row>
    <row r="395" spans="2:41" ht="12.75" hidden="1" customHeight="1" outlineLevel="2">
      <c r="B395" s="53" t="s">
        <v>1419</v>
      </c>
      <c r="C395" s="53" t="s">
        <v>1367</v>
      </c>
      <c r="D395" s="53" t="s">
        <v>1367</v>
      </c>
      <c r="E395" s="53" t="s">
        <v>1368</v>
      </c>
      <c r="F395" s="53" t="s">
        <v>1419</v>
      </c>
      <c r="G395" s="53" t="s">
        <v>1875</v>
      </c>
      <c r="H395" s="53" t="s">
        <v>1876</v>
      </c>
      <c r="I395" s="53"/>
      <c r="J395" s="53" t="s">
        <v>1422</v>
      </c>
      <c r="K395" s="52">
        <v>58758836.534000002</v>
      </c>
      <c r="L395" s="52">
        <v>4895780</v>
      </c>
      <c r="M395" s="52">
        <v>0</v>
      </c>
      <c r="N395" s="52">
        <v>58758836.534000002</v>
      </c>
      <c r="O395" s="52">
        <v>4895780</v>
      </c>
      <c r="P395" s="52">
        <v>0</v>
      </c>
      <c r="Q395" s="52">
        <v>0</v>
      </c>
      <c r="R395" s="52">
        <v>0</v>
      </c>
      <c r="S395" s="52">
        <v>0</v>
      </c>
      <c r="T395" s="52">
        <v>0</v>
      </c>
      <c r="U395" s="52">
        <v>0</v>
      </c>
      <c r="V395" s="52">
        <v>0</v>
      </c>
      <c r="W395" s="52">
        <v>0</v>
      </c>
      <c r="X395" s="52">
        <v>0</v>
      </c>
      <c r="Y395" s="52">
        <v>0</v>
      </c>
      <c r="Z395" s="49">
        <v>0</v>
      </c>
      <c r="AA395" s="50">
        <v>0</v>
      </c>
      <c r="AB395" s="51">
        <v>0</v>
      </c>
      <c r="AC395" s="52">
        <v>53863057</v>
      </c>
      <c r="AD395" s="52"/>
      <c r="AE395" s="52"/>
      <c r="AG395" s="52">
        <f t="shared" si="7"/>
        <v>0</v>
      </c>
      <c r="AH395" s="52">
        <f>MIN($AA395*12,$AE395-SUM($AG395:AG395)-1000*($AE395&gt;0))</f>
        <v>0</v>
      </c>
      <c r="AI395" s="52">
        <f>MIN($AA395*12,$AE395-SUM($AG395:AH395)-1000*($AE395&gt;0))</f>
        <v>0</v>
      </c>
      <c r="AJ395" s="52">
        <f>MIN($AA395*12,$AE395-SUM($AG395:AI395)-1000*($AE395&gt;0))</f>
        <v>0</v>
      </c>
      <c r="AK395" s="52">
        <f>MIN($AA395*12,$AE395-SUM($AG395:AJ395)-1000*($AE395&gt;0))</f>
        <v>0</v>
      </c>
      <c r="AL395" s="52">
        <f>MIN($AA395*12,$AE395-SUM($AG395:AK395)-1000*($AE395&gt;0))</f>
        <v>0</v>
      </c>
      <c r="AM395" s="52">
        <f>MIN($AA395*12,$AE395-SUM($AG395:AL395)-1000*($AE395&gt;0))</f>
        <v>0</v>
      </c>
      <c r="AN395" s="52">
        <f>MIN($AA395*12,$AE395-SUM($AG395:AM395)-1000*($AE395&gt;0))</f>
        <v>0</v>
      </c>
      <c r="AO395" s="52">
        <f>MIN($AA395*12,$AE395-SUM($AG395:AN395)-1000*($AE395&gt;0))</f>
        <v>0</v>
      </c>
    </row>
    <row r="396" spans="2:41" ht="12.75" hidden="1" customHeight="1" outlineLevel="2">
      <c r="B396" s="53" t="s">
        <v>1419</v>
      </c>
      <c r="C396" s="53" t="s">
        <v>1367</v>
      </c>
      <c r="D396" s="53" t="s">
        <v>1367</v>
      </c>
      <c r="E396" s="53" t="s">
        <v>1368</v>
      </c>
      <c r="F396" s="53" t="s">
        <v>1419</v>
      </c>
      <c r="G396" s="53" t="s">
        <v>1877</v>
      </c>
      <c r="H396" s="53" t="s">
        <v>1876</v>
      </c>
      <c r="I396" s="53"/>
      <c r="J396" s="53" t="s">
        <v>1422</v>
      </c>
      <c r="K396" s="52">
        <v>7485485.1778999995</v>
      </c>
      <c r="L396" s="52">
        <v>623790</v>
      </c>
      <c r="M396" s="52">
        <v>0</v>
      </c>
      <c r="N396" s="52">
        <v>7485485.1778999995</v>
      </c>
      <c r="O396" s="52">
        <v>623790</v>
      </c>
      <c r="P396" s="52">
        <v>0</v>
      </c>
      <c r="Q396" s="52">
        <v>0</v>
      </c>
      <c r="R396" s="52">
        <v>0</v>
      </c>
      <c r="S396" s="52">
        <v>0</v>
      </c>
      <c r="T396" s="52">
        <v>0</v>
      </c>
      <c r="U396" s="52">
        <v>0</v>
      </c>
      <c r="V396" s="52">
        <v>0</v>
      </c>
      <c r="W396" s="52">
        <v>0</v>
      </c>
      <c r="X396" s="52">
        <v>0</v>
      </c>
      <c r="Y396" s="52">
        <v>0</v>
      </c>
      <c r="Z396" s="49">
        <v>0</v>
      </c>
      <c r="AA396" s="50">
        <v>0</v>
      </c>
      <c r="AB396" s="51">
        <v>0</v>
      </c>
      <c r="AC396" s="52">
        <v>6861695</v>
      </c>
      <c r="AD396" s="52"/>
      <c r="AE396" s="52"/>
      <c r="AG396" s="52">
        <f t="shared" si="7"/>
        <v>0</v>
      </c>
      <c r="AH396" s="52">
        <f>MIN($AA396*12,$AE396-SUM($AG396:AG396)-1000*($AE396&gt;0))</f>
        <v>0</v>
      </c>
      <c r="AI396" s="52">
        <f>MIN($AA396*12,$AE396-SUM($AG396:AH396)-1000*($AE396&gt;0))</f>
        <v>0</v>
      </c>
      <c r="AJ396" s="52">
        <f>MIN($AA396*12,$AE396-SUM($AG396:AI396)-1000*($AE396&gt;0))</f>
        <v>0</v>
      </c>
      <c r="AK396" s="52">
        <f>MIN($AA396*12,$AE396-SUM($AG396:AJ396)-1000*($AE396&gt;0))</f>
        <v>0</v>
      </c>
      <c r="AL396" s="52">
        <f>MIN($AA396*12,$AE396-SUM($AG396:AK396)-1000*($AE396&gt;0))</f>
        <v>0</v>
      </c>
      <c r="AM396" s="52">
        <f>MIN($AA396*12,$AE396-SUM($AG396:AL396)-1000*($AE396&gt;0))</f>
        <v>0</v>
      </c>
      <c r="AN396" s="52">
        <f>MIN($AA396*12,$AE396-SUM($AG396:AM396)-1000*($AE396&gt;0))</f>
        <v>0</v>
      </c>
      <c r="AO396" s="52">
        <f>MIN($AA396*12,$AE396-SUM($AG396:AN396)-1000*($AE396&gt;0))</f>
        <v>0</v>
      </c>
    </row>
    <row r="397" spans="2:41" ht="12.75" hidden="1" customHeight="1" outlineLevel="2">
      <c r="B397" s="53" t="s">
        <v>1419</v>
      </c>
      <c r="C397" s="53" t="s">
        <v>1367</v>
      </c>
      <c r="D397" s="53" t="s">
        <v>1367</v>
      </c>
      <c r="E397" s="53" t="s">
        <v>1368</v>
      </c>
      <c r="F397" s="53" t="s">
        <v>1419</v>
      </c>
      <c r="G397" s="53" t="s">
        <v>1878</v>
      </c>
      <c r="H397" s="53" t="s">
        <v>1876</v>
      </c>
      <c r="I397" s="53"/>
      <c r="J397" s="53" t="s">
        <v>1422</v>
      </c>
      <c r="K397" s="52">
        <v>7485485.1778999995</v>
      </c>
      <c r="L397" s="52">
        <v>623790</v>
      </c>
      <c r="M397" s="52">
        <v>0</v>
      </c>
      <c r="N397" s="52">
        <v>7485485.1778999995</v>
      </c>
      <c r="O397" s="52">
        <v>623790</v>
      </c>
      <c r="P397" s="52">
        <v>0</v>
      </c>
      <c r="Q397" s="52">
        <v>0</v>
      </c>
      <c r="R397" s="52">
        <v>0</v>
      </c>
      <c r="S397" s="52">
        <v>0</v>
      </c>
      <c r="T397" s="52">
        <v>0</v>
      </c>
      <c r="U397" s="52">
        <v>0</v>
      </c>
      <c r="V397" s="52">
        <v>0</v>
      </c>
      <c r="W397" s="52">
        <v>0</v>
      </c>
      <c r="X397" s="52">
        <v>0</v>
      </c>
      <c r="Y397" s="52">
        <v>0</v>
      </c>
      <c r="Z397" s="49">
        <v>0</v>
      </c>
      <c r="AA397" s="50">
        <v>0</v>
      </c>
      <c r="AB397" s="51">
        <v>0</v>
      </c>
      <c r="AC397" s="52">
        <v>6861695</v>
      </c>
      <c r="AD397" s="52"/>
      <c r="AE397" s="52"/>
      <c r="AG397" s="52">
        <f t="shared" si="7"/>
        <v>0</v>
      </c>
      <c r="AH397" s="52">
        <f>MIN($AA397*12,$AE397-SUM($AG397:AG397)-1000*($AE397&gt;0))</f>
        <v>0</v>
      </c>
      <c r="AI397" s="52">
        <f>MIN($AA397*12,$AE397-SUM($AG397:AH397)-1000*($AE397&gt;0))</f>
        <v>0</v>
      </c>
      <c r="AJ397" s="52">
        <f>MIN($AA397*12,$AE397-SUM($AG397:AI397)-1000*($AE397&gt;0))</f>
        <v>0</v>
      </c>
      <c r="AK397" s="52">
        <f>MIN($AA397*12,$AE397-SUM($AG397:AJ397)-1000*($AE397&gt;0))</f>
        <v>0</v>
      </c>
      <c r="AL397" s="52">
        <f>MIN($AA397*12,$AE397-SUM($AG397:AK397)-1000*($AE397&gt;0))</f>
        <v>0</v>
      </c>
      <c r="AM397" s="52">
        <f>MIN($AA397*12,$AE397-SUM($AG397:AL397)-1000*($AE397&gt;0))</f>
        <v>0</v>
      </c>
      <c r="AN397" s="52">
        <f>MIN($AA397*12,$AE397-SUM($AG397:AM397)-1000*($AE397&gt;0))</f>
        <v>0</v>
      </c>
      <c r="AO397" s="52">
        <f>MIN($AA397*12,$AE397-SUM($AG397:AN397)-1000*($AE397&gt;0))</f>
        <v>0</v>
      </c>
    </row>
    <row r="398" spans="2:41" ht="12.75" hidden="1" customHeight="1" outlineLevel="2">
      <c r="B398" s="53" t="s">
        <v>1419</v>
      </c>
      <c r="C398" s="53" t="s">
        <v>1367</v>
      </c>
      <c r="D398" s="53" t="s">
        <v>1367</v>
      </c>
      <c r="E398" s="53" t="s">
        <v>1368</v>
      </c>
      <c r="F398" s="53" t="s">
        <v>1419</v>
      </c>
      <c r="G398" s="53" t="s">
        <v>1879</v>
      </c>
      <c r="H398" s="53" t="s">
        <v>1876</v>
      </c>
      <c r="I398" s="53"/>
      <c r="J398" s="53" t="s">
        <v>1422</v>
      </c>
      <c r="K398" s="52">
        <v>7485485.1778999995</v>
      </c>
      <c r="L398" s="52">
        <v>623790</v>
      </c>
      <c r="M398" s="52">
        <v>0</v>
      </c>
      <c r="N398" s="52">
        <v>7485485.1778999995</v>
      </c>
      <c r="O398" s="52">
        <v>623790</v>
      </c>
      <c r="P398" s="52">
        <v>0</v>
      </c>
      <c r="Q398" s="52">
        <v>0</v>
      </c>
      <c r="R398" s="52">
        <v>0</v>
      </c>
      <c r="S398" s="52">
        <v>0</v>
      </c>
      <c r="T398" s="52">
        <v>0</v>
      </c>
      <c r="U398" s="52">
        <v>0</v>
      </c>
      <c r="V398" s="52">
        <v>0</v>
      </c>
      <c r="W398" s="52">
        <v>0</v>
      </c>
      <c r="X398" s="52">
        <v>0</v>
      </c>
      <c r="Y398" s="52">
        <v>0</v>
      </c>
      <c r="Z398" s="49">
        <v>0</v>
      </c>
      <c r="AA398" s="50">
        <v>0</v>
      </c>
      <c r="AB398" s="51">
        <v>0</v>
      </c>
      <c r="AC398" s="52">
        <v>6861695</v>
      </c>
      <c r="AD398" s="52"/>
      <c r="AE398" s="52"/>
      <c r="AG398" s="52">
        <f t="shared" si="7"/>
        <v>0</v>
      </c>
      <c r="AH398" s="52">
        <f>MIN($AA398*12,$AE398-SUM($AG398:AG398)-1000*($AE398&gt;0))</f>
        <v>0</v>
      </c>
      <c r="AI398" s="52">
        <f>MIN($AA398*12,$AE398-SUM($AG398:AH398)-1000*($AE398&gt;0))</f>
        <v>0</v>
      </c>
      <c r="AJ398" s="52">
        <f>MIN($AA398*12,$AE398-SUM($AG398:AI398)-1000*($AE398&gt;0))</f>
        <v>0</v>
      </c>
      <c r="AK398" s="52">
        <f>MIN($AA398*12,$AE398-SUM($AG398:AJ398)-1000*($AE398&gt;0))</f>
        <v>0</v>
      </c>
      <c r="AL398" s="52">
        <f>MIN($AA398*12,$AE398-SUM($AG398:AK398)-1000*($AE398&gt;0))</f>
        <v>0</v>
      </c>
      <c r="AM398" s="52">
        <f>MIN($AA398*12,$AE398-SUM($AG398:AL398)-1000*($AE398&gt;0))</f>
        <v>0</v>
      </c>
      <c r="AN398" s="52">
        <f>MIN($AA398*12,$AE398-SUM($AG398:AM398)-1000*($AE398&gt;0))</f>
        <v>0</v>
      </c>
      <c r="AO398" s="52">
        <f>MIN($AA398*12,$AE398-SUM($AG398:AN398)-1000*($AE398&gt;0))</f>
        <v>0</v>
      </c>
    </row>
    <row r="399" spans="2:41" ht="12.75" hidden="1" customHeight="1" outlineLevel="2">
      <c r="B399" s="53" t="s">
        <v>1419</v>
      </c>
      <c r="C399" s="53" t="s">
        <v>1367</v>
      </c>
      <c r="D399" s="53" t="s">
        <v>1367</v>
      </c>
      <c r="E399" s="53" t="s">
        <v>1368</v>
      </c>
      <c r="F399" s="53" t="s">
        <v>1419</v>
      </c>
      <c r="G399" s="53" t="s">
        <v>1880</v>
      </c>
      <c r="H399" s="53" t="s">
        <v>1881</v>
      </c>
      <c r="I399" s="53"/>
      <c r="J399" s="53" t="s">
        <v>1422</v>
      </c>
      <c r="K399" s="52">
        <v>4285995.8997999998</v>
      </c>
      <c r="L399" s="52">
        <v>357166</v>
      </c>
      <c r="M399" s="52">
        <v>0</v>
      </c>
      <c r="N399" s="52">
        <v>4285995.8997999998</v>
      </c>
      <c r="O399" s="52">
        <v>357166</v>
      </c>
      <c r="P399" s="52">
        <v>0</v>
      </c>
      <c r="Q399" s="52">
        <v>0</v>
      </c>
      <c r="R399" s="52">
        <v>0</v>
      </c>
      <c r="S399" s="52">
        <v>0</v>
      </c>
      <c r="T399" s="52">
        <v>0</v>
      </c>
      <c r="U399" s="52">
        <v>0</v>
      </c>
      <c r="V399" s="52">
        <v>0</v>
      </c>
      <c r="W399" s="52">
        <v>0</v>
      </c>
      <c r="X399" s="52">
        <v>0</v>
      </c>
      <c r="Y399" s="52">
        <v>0</v>
      </c>
      <c r="Z399" s="49">
        <v>0</v>
      </c>
      <c r="AA399" s="50">
        <v>0</v>
      </c>
      <c r="AB399" s="51">
        <v>0</v>
      </c>
      <c r="AC399" s="52">
        <v>3928830</v>
      </c>
      <c r="AD399" s="52"/>
      <c r="AE399" s="52"/>
      <c r="AG399" s="52">
        <f t="shared" si="7"/>
        <v>0</v>
      </c>
      <c r="AH399" s="52">
        <f>MIN($AA399*12,$AE399-SUM($AG399:AG399)-1000*($AE399&gt;0))</f>
        <v>0</v>
      </c>
      <c r="AI399" s="52">
        <f>MIN($AA399*12,$AE399-SUM($AG399:AH399)-1000*($AE399&gt;0))</f>
        <v>0</v>
      </c>
      <c r="AJ399" s="52">
        <f>MIN($AA399*12,$AE399-SUM($AG399:AI399)-1000*($AE399&gt;0))</f>
        <v>0</v>
      </c>
      <c r="AK399" s="52">
        <f>MIN($AA399*12,$AE399-SUM($AG399:AJ399)-1000*($AE399&gt;0))</f>
        <v>0</v>
      </c>
      <c r="AL399" s="52">
        <f>MIN($AA399*12,$AE399-SUM($AG399:AK399)-1000*($AE399&gt;0))</f>
        <v>0</v>
      </c>
      <c r="AM399" s="52">
        <f>MIN($AA399*12,$AE399-SUM($AG399:AL399)-1000*($AE399&gt;0))</f>
        <v>0</v>
      </c>
      <c r="AN399" s="52">
        <f>MIN($AA399*12,$AE399-SUM($AG399:AM399)-1000*($AE399&gt;0))</f>
        <v>0</v>
      </c>
      <c r="AO399" s="52">
        <f>MIN($AA399*12,$AE399-SUM($AG399:AN399)-1000*($AE399&gt;0))</f>
        <v>0</v>
      </c>
    </row>
    <row r="400" spans="2:41" ht="12.75" hidden="1" customHeight="1" outlineLevel="2">
      <c r="B400" s="53" t="s">
        <v>1419</v>
      </c>
      <c r="C400" s="53" t="s">
        <v>1367</v>
      </c>
      <c r="D400" s="53" t="s">
        <v>1367</v>
      </c>
      <c r="E400" s="53" t="s">
        <v>1368</v>
      </c>
      <c r="F400" s="53" t="s">
        <v>1419</v>
      </c>
      <c r="G400" s="53" t="s">
        <v>1882</v>
      </c>
      <c r="H400" s="53" t="s">
        <v>1881</v>
      </c>
      <c r="I400" s="53"/>
      <c r="J400" s="53" t="s">
        <v>1422</v>
      </c>
      <c r="K400" s="52">
        <v>2331161.0057000001</v>
      </c>
      <c r="L400" s="52">
        <v>194263</v>
      </c>
      <c r="M400" s="52">
        <v>0</v>
      </c>
      <c r="N400" s="52">
        <v>2331161.0057000001</v>
      </c>
      <c r="O400" s="52">
        <v>194263</v>
      </c>
      <c r="P400" s="52">
        <v>0</v>
      </c>
      <c r="Q400" s="52">
        <v>0</v>
      </c>
      <c r="R400" s="52">
        <v>0</v>
      </c>
      <c r="S400" s="52">
        <v>0</v>
      </c>
      <c r="T400" s="52">
        <v>0</v>
      </c>
      <c r="U400" s="52">
        <v>0</v>
      </c>
      <c r="V400" s="52">
        <v>0</v>
      </c>
      <c r="W400" s="52">
        <v>0</v>
      </c>
      <c r="X400" s="52">
        <v>0</v>
      </c>
      <c r="Y400" s="52">
        <v>0</v>
      </c>
      <c r="Z400" s="49">
        <v>0</v>
      </c>
      <c r="AA400" s="50">
        <v>0</v>
      </c>
      <c r="AB400" s="51">
        <v>0</v>
      </c>
      <c r="AC400" s="52">
        <v>2136898</v>
      </c>
      <c r="AD400" s="52"/>
      <c r="AE400" s="52"/>
      <c r="AG400" s="52">
        <f t="shared" si="7"/>
        <v>0</v>
      </c>
      <c r="AH400" s="52">
        <f>MIN($AA400*12,$AE400-SUM($AG400:AG400)-1000*($AE400&gt;0))</f>
        <v>0</v>
      </c>
      <c r="AI400" s="52">
        <f>MIN($AA400*12,$AE400-SUM($AG400:AH400)-1000*($AE400&gt;0))</f>
        <v>0</v>
      </c>
      <c r="AJ400" s="52">
        <f>MIN($AA400*12,$AE400-SUM($AG400:AI400)-1000*($AE400&gt;0))</f>
        <v>0</v>
      </c>
      <c r="AK400" s="52">
        <f>MIN($AA400*12,$AE400-SUM($AG400:AJ400)-1000*($AE400&gt;0))</f>
        <v>0</v>
      </c>
      <c r="AL400" s="52">
        <f>MIN($AA400*12,$AE400-SUM($AG400:AK400)-1000*($AE400&gt;0))</f>
        <v>0</v>
      </c>
      <c r="AM400" s="52">
        <f>MIN($AA400*12,$AE400-SUM($AG400:AL400)-1000*($AE400&gt;0))</f>
        <v>0</v>
      </c>
      <c r="AN400" s="52">
        <f>MIN($AA400*12,$AE400-SUM($AG400:AM400)-1000*($AE400&gt;0))</f>
        <v>0</v>
      </c>
      <c r="AO400" s="52">
        <f>MIN($AA400*12,$AE400-SUM($AG400:AN400)-1000*($AE400&gt;0))</f>
        <v>0</v>
      </c>
    </row>
    <row r="401" spans="2:41" ht="12.75" hidden="1" customHeight="1" outlineLevel="2">
      <c r="B401" s="53" t="s">
        <v>1419</v>
      </c>
      <c r="C401" s="53" t="s">
        <v>1367</v>
      </c>
      <c r="D401" s="53" t="s">
        <v>1367</v>
      </c>
      <c r="E401" s="53" t="s">
        <v>1368</v>
      </c>
      <c r="F401" s="53" t="s">
        <v>1419</v>
      </c>
      <c r="G401" s="53" t="s">
        <v>1883</v>
      </c>
      <c r="H401" s="53" t="s">
        <v>1881</v>
      </c>
      <c r="I401" s="53"/>
      <c r="J401" s="53" t="s">
        <v>1422</v>
      </c>
      <c r="K401" s="52">
        <v>2331161.0057000001</v>
      </c>
      <c r="L401" s="52">
        <v>194263</v>
      </c>
      <c r="M401" s="52">
        <v>0</v>
      </c>
      <c r="N401" s="52">
        <v>2331161.0057000001</v>
      </c>
      <c r="O401" s="52">
        <v>194263</v>
      </c>
      <c r="P401" s="52">
        <v>0</v>
      </c>
      <c r="Q401" s="52">
        <v>0</v>
      </c>
      <c r="R401" s="52">
        <v>0</v>
      </c>
      <c r="S401" s="52">
        <v>0</v>
      </c>
      <c r="T401" s="52">
        <v>0</v>
      </c>
      <c r="U401" s="52">
        <v>0</v>
      </c>
      <c r="V401" s="52">
        <v>0</v>
      </c>
      <c r="W401" s="52">
        <v>0</v>
      </c>
      <c r="X401" s="52">
        <v>0</v>
      </c>
      <c r="Y401" s="52">
        <v>0</v>
      </c>
      <c r="Z401" s="49">
        <v>0</v>
      </c>
      <c r="AA401" s="50">
        <v>0</v>
      </c>
      <c r="AB401" s="51">
        <v>0</v>
      </c>
      <c r="AC401" s="52">
        <v>2136898</v>
      </c>
      <c r="AD401" s="52"/>
      <c r="AE401" s="52"/>
      <c r="AG401" s="52">
        <f t="shared" si="7"/>
        <v>0</v>
      </c>
      <c r="AH401" s="52">
        <f>MIN($AA401*12,$AE401-SUM($AG401:AG401)-1000*($AE401&gt;0))</f>
        <v>0</v>
      </c>
      <c r="AI401" s="52">
        <f>MIN($AA401*12,$AE401-SUM($AG401:AH401)-1000*($AE401&gt;0))</f>
        <v>0</v>
      </c>
      <c r="AJ401" s="52">
        <f>MIN($AA401*12,$AE401-SUM($AG401:AI401)-1000*($AE401&gt;0))</f>
        <v>0</v>
      </c>
      <c r="AK401" s="52">
        <f>MIN($AA401*12,$AE401-SUM($AG401:AJ401)-1000*($AE401&gt;0))</f>
        <v>0</v>
      </c>
      <c r="AL401" s="52">
        <f>MIN($AA401*12,$AE401-SUM($AG401:AK401)-1000*($AE401&gt;0))</f>
        <v>0</v>
      </c>
      <c r="AM401" s="52">
        <f>MIN($AA401*12,$AE401-SUM($AG401:AL401)-1000*($AE401&gt;0))</f>
        <v>0</v>
      </c>
      <c r="AN401" s="52">
        <f>MIN($AA401*12,$AE401-SUM($AG401:AM401)-1000*($AE401&gt;0))</f>
        <v>0</v>
      </c>
      <c r="AO401" s="52">
        <f>MIN($AA401*12,$AE401-SUM($AG401:AN401)-1000*($AE401&gt;0))</f>
        <v>0</v>
      </c>
    </row>
    <row r="402" spans="2:41" ht="12.75" hidden="1" customHeight="1" outlineLevel="2">
      <c r="B402" s="53" t="s">
        <v>1419</v>
      </c>
      <c r="C402" s="53" t="s">
        <v>1367</v>
      </c>
      <c r="D402" s="53" t="s">
        <v>1367</v>
      </c>
      <c r="E402" s="53" t="s">
        <v>1368</v>
      </c>
      <c r="F402" s="53" t="s">
        <v>1419</v>
      </c>
      <c r="G402" s="53" t="s">
        <v>1884</v>
      </c>
      <c r="H402" s="53" t="s">
        <v>1881</v>
      </c>
      <c r="I402" s="53"/>
      <c r="J402" s="53" t="s">
        <v>1422</v>
      </c>
      <c r="K402" s="52">
        <v>2331161.0057000001</v>
      </c>
      <c r="L402" s="52">
        <v>194263</v>
      </c>
      <c r="M402" s="52">
        <v>0</v>
      </c>
      <c r="N402" s="52">
        <v>2331161.0057000001</v>
      </c>
      <c r="O402" s="52">
        <v>194263</v>
      </c>
      <c r="P402" s="52">
        <v>0</v>
      </c>
      <c r="Q402" s="52">
        <v>0</v>
      </c>
      <c r="R402" s="52">
        <v>0</v>
      </c>
      <c r="S402" s="52">
        <v>0</v>
      </c>
      <c r="T402" s="52">
        <v>0</v>
      </c>
      <c r="U402" s="52">
        <v>0</v>
      </c>
      <c r="V402" s="52">
        <v>0</v>
      </c>
      <c r="W402" s="52">
        <v>0</v>
      </c>
      <c r="X402" s="52">
        <v>0</v>
      </c>
      <c r="Y402" s="52">
        <v>0</v>
      </c>
      <c r="Z402" s="49">
        <v>0</v>
      </c>
      <c r="AA402" s="50">
        <v>0</v>
      </c>
      <c r="AB402" s="51">
        <v>0</v>
      </c>
      <c r="AC402" s="52">
        <v>2136898</v>
      </c>
      <c r="AD402" s="52"/>
      <c r="AE402" s="52"/>
      <c r="AG402" s="52">
        <f t="shared" si="7"/>
        <v>0</v>
      </c>
      <c r="AH402" s="52">
        <f>MIN($AA402*12,$AE402-SUM($AG402:AG402)-1000*($AE402&gt;0))</f>
        <v>0</v>
      </c>
      <c r="AI402" s="52">
        <f>MIN($AA402*12,$AE402-SUM($AG402:AH402)-1000*($AE402&gt;0))</f>
        <v>0</v>
      </c>
      <c r="AJ402" s="52">
        <f>MIN($AA402*12,$AE402-SUM($AG402:AI402)-1000*($AE402&gt;0))</f>
        <v>0</v>
      </c>
      <c r="AK402" s="52">
        <f>MIN($AA402*12,$AE402-SUM($AG402:AJ402)-1000*($AE402&gt;0))</f>
        <v>0</v>
      </c>
      <c r="AL402" s="52">
        <f>MIN($AA402*12,$AE402-SUM($AG402:AK402)-1000*($AE402&gt;0))</f>
        <v>0</v>
      </c>
      <c r="AM402" s="52">
        <f>MIN($AA402*12,$AE402-SUM($AG402:AL402)-1000*($AE402&gt;0))</f>
        <v>0</v>
      </c>
      <c r="AN402" s="52">
        <f>MIN($AA402*12,$AE402-SUM($AG402:AM402)-1000*($AE402&gt;0))</f>
        <v>0</v>
      </c>
      <c r="AO402" s="52">
        <f>MIN($AA402*12,$AE402-SUM($AG402:AN402)-1000*($AE402&gt;0))</f>
        <v>0</v>
      </c>
    </row>
    <row r="403" spans="2:41" ht="12.75" hidden="1" customHeight="1" outlineLevel="2">
      <c r="B403" s="53" t="s">
        <v>1419</v>
      </c>
      <c r="C403" s="53" t="s">
        <v>1367</v>
      </c>
      <c r="D403" s="53" t="s">
        <v>1367</v>
      </c>
      <c r="E403" s="53" t="s">
        <v>1368</v>
      </c>
      <c r="F403" s="53" t="s">
        <v>1419</v>
      </c>
      <c r="G403" s="53" t="s">
        <v>1885</v>
      </c>
      <c r="H403" s="53" t="s">
        <v>1881</v>
      </c>
      <c r="I403" s="53"/>
      <c r="J403" s="53" t="s">
        <v>1422</v>
      </c>
      <c r="K403" s="52">
        <v>2331161.0057000001</v>
      </c>
      <c r="L403" s="52">
        <v>194263</v>
      </c>
      <c r="M403" s="52">
        <v>0</v>
      </c>
      <c r="N403" s="52">
        <v>2331161.0057000001</v>
      </c>
      <c r="O403" s="52">
        <v>194263</v>
      </c>
      <c r="P403" s="52">
        <v>0</v>
      </c>
      <c r="Q403" s="52">
        <v>0</v>
      </c>
      <c r="R403" s="52">
        <v>0</v>
      </c>
      <c r="S403" s="52">
        <v>0</v>
      </c>
      <c r="T403" s="52">
        <v>0</v>
      </c>
      <c r="U403" s="52">
        <v>0</v>
      </c>
      <c r="V403" s="52">
        <v>0</v>
      </c>
      <c r="W403" s="52">
        <v>0</v>
      </c>
      <c r="X403" s="52">
        <v>0</v>
      </c>
      <c r="Y403" s="52">
        <v>0</v>
      </c>
      <c r="Z403" s="49">
        <v>0</v>
      </c>
      <c r="AA403" s="50">
        <v>0</v>
      </c>
      <c r="AB403" s="51">
        <v>0</v>
      </c>
      <c r="AC403" s="52">
        <v>2136898</v>
      </c>
      <c r="AD403" s="52"/>
      <c r="AE403" s="52"/>
      <c r="AG403" s="52">
        <f t="shared" si="7"/>
        <v>0</v>
      </c>
      <c r="AH403" s="52">
        <f>MIN($AA403*12,$AE403-SUM($AG403:AG403)-1000*($AE403&gt;0))</f>
        <v>0</v>
      </c>
      <c r="AI403" s="52">
        <f>MIN($AA403*12,$AE403-SUM($AG403:AH403)-1000*($AE403&gt;0))</f>
        <v>0</v>
      </c>
      <c r="AJ403" s="52">
        <f>MIN($AA403*12,$AE403-SUM($AG403:AI403)-1000*($AE403&gt;0))</f>
        <v>0</v>
      </c>
      <c r="AK403" s="52">
        <f>MIN($AA403*12,$AE403-SUM($AG403:AJ403)-1000*($AE403&gt;0))</f>
        <v>0</v>
      </c>
      <c r="AL403" s="52">
        <f>MIN($AA403*12,$AE403-SUM($AG403:AK403)-1000*($AE403&gt;0))</f>
        <v>0</v>
      </c>
      <c r="AM403" s="52">
        <f>MIN($AA403*12,$AE403-SUM($AG403:AL403)-1000*($AE403&gt;0))</f>
        <v>0</v>
      </c>
      <c r="AN403" s="52">
        <f>MIN($AA403*12,$AE403-SUM($AG403:AM403)-1000*($AE403&gt;0))</f>
        <v>0</v>
      </c>
      <c r="AO403" s="52">
        <f>MIN($AA403*12,$AE403-SUM($AG403:AN403)-1000*($AE403&gt;0))</f>
        <v>0</v>
      </c>
    </row>
    <row r="404" spans="2:41" ht="12.75" hidden="1" customHeight="1" outlineLevel="2">
      <c r="B404" s="53" t="s">
        <v>1419</v>
      </c>
      <c r="C404" s="53" t="s">
        <v>1367</v>
      </c>
      <c r="D404" s="53" t="s">
        <v>1367</v>
      </c>
      <c r="E404" s="53" t="s">
        <v>1368</v>
      </c>
      <c r="F404" s="53" t="s">
        <v>1419</v>
      </c>
      <c r="G404" s="53" t="s">
        <v>1886</v>
      </c>
      <c r="H404" s="53" t="s">
        <v>1881</v>
      </c>
      <c r="I404" s="53"/>
      <c r="J404" s="53" t="s">
        <v>1422</v>
      </c>
      <c r="K404" s="52">
        <v>2331161.0057000001</v>
      </c>
      <c r="L404" s="52">
        <v>194263</v>
      </c>
      <c r="M404" s="52">
        <v>0</v>
      </c>
      <c r="N404" s="52">
        <v>2331161.0057000001</v>
      </c>
      <c r="O404" s="52">
        <v>194263</v>
      </c>
      <c r="P404" s="52">
        <v>0</v>
      </c>
      <c r="Q404" s="52">
        <v>0</v>
      </c>
      <c r="R404" s="52">
        <v>0</v>
      </c>
      <c r="S404" s="52">
        <v>0</v>
      </c>
      <c r="T404" s="52">
        <v>0</v>
      </c>
      <c r="U404" s="52">
        <v>0</v>
      </c>
      <c r="V404" s="52">
        <v>0</v>
      </c>
      <c r="W404" s="52">
        <v>0</v>
      </c>
      <c r="X404" s="52">
        <v>0</v>
      </c>
      <c r="Y404" s="52">
        <v>0</v>
      </c>
      <c r="Z404" s="49">
        <v>0</v>
      </c>
      <c r="AA404" s="50">
        <v>0</v>
      </c>
      <c r="AB404" s="51">
        <v>0</v>
      </c>
      <c r="AC404" s="52">
        <v>2136898</v>
      </c>
      <c r="AD404" s="52"/>
      <c r="AE404" s="52"/>
      <c r="AG404" s="52">
        <f t="shared" si="7"/>
        <v>0</v>
      </c>
      <c r="AH404" s="52">
        <f>MIN($AA404*12,$AE404-SUM($AG404:AG404)-1000*($AE404&gt;0))</f>
        <v>0</v>
      </c>
      <c r="AI404" s="52">
        <f>MIN($AA404*12,$AE404-SUM($AG404:AH404)-1000*($AE404&gt;0))</f>
        <v>0</v>
      </c>
      <c r="AJ404" s="52">
        <f>MIN($AA404*12,$AE404-SUM($AG404:AI404)-1000*($AE404&gt;0))</f>
        <v>0</v>
      </c>
      <c r="AK404" s="52">
        <f>MIN($AA404*12,$AE404-SUM($AG404:AJ404)-1000*($AE404&gt;0))</f>
        <v>0</v>
      </c>
      <c r="AL404" s="52">
        <f>MIN($AA404*12,$AE404-SUM($AG404:AK404)-1000*($AE404&gt;0))</f>
        <v>0</v>
      </c>
      <c r="AM404" s="52">
        <f>MIN($AA404*12,$AE404-SUM($AG404:AL404)-1000*($AE404&gt;0))</f>
        <v>0</v>
      </c>
      <c r="AN404" s="52">
        <f>MIN($AA404*12,$AE404-SUM($AG404:AM404)-1000*($AE404&gt;0))</f>
        <v>0</v>
      </c>
      <c r="AO404" s="52">
        <f>MIN($AA404*12,$AE404-SUM($AG404:AN404)-1000*($AE404&gt;0))</f>
        <v>0</v>
      </c>
    </row>
    <row r="405" spans="2:41" ht="12.75" hidden="1" customHeight="1" outlineLevel="2">
      <c r="B405" s="53" t="s">
        <v>1419</v>
      </c>
      <c r="C405" s="53" t="s">
        <v>1367</v>
      </c>
      <c r="D405" s="53" t="s">
        <v>1367</v>
      </c>
      <c r="E405" s="53" t="s">
        <v>1368</v>
      </c>
      <c r="F405" s="53" t="s">
        <v>1419</v>
      </c>
      <c r="G405" s="53" t="s">
        <v>1887</v>
      </c>
      <c r="H405" s="53" t="s">
        <v>1881</v>
      </c>
      <c r="I405" s="53"/>
      <c r="J405" s="53" t="s">
        <v>1422</v>
      </c>
      <c r="K405" s="52">
        <v>2331161.0057000001</v>
      </c>
      <c r="L405" s="52">
        <v>194263</v>
      </c>
      <c r="M405" s="52">
        <v>0</v>
      </c>
      <c r="N405" s="52">
        <v>2331161.0057000001</v>
      </c>
      <c r="O405" s="52">
        <v>194263</v>
      </c>
      <c r="P405" s="52">
        <v>0</v>
      </c>
      <c r="Q405" s="52">
        <v>0</v>
      </c>
      <c r="R405" s="52">
        <v>0</v>
      </c>
      <c r="S405" s="52">
        <v>0</v>
      </c>
      <c r="T405" s="52">
        <v>0</v>
      </c>
      <c r="U405" s="52">
        <v>0</v>
      </c>
      <c r="V405" s="52">
        <v>0</v>
      </c>
      <c r="W405" s="52">
        <v>0</v>
      </c>
      <c r="X405" s="52">
        <v>0</v>
      </c>
      <c r="Y405" s="52">
        <v>0</v>
      </c>
      <c r="Z405" s="49">
        <v>0</v>
      </c>
      <c r="AA405" s="50">
        <v>0</v>
      </c>
      <c r="AB405" s="51">
        <v>0</v>
      </c>
      <c r="AC405" s="52">
        <v>2136898</v>
      </c>
      <c r="AD405" s="52"/>
      <c r="AE405" s="52"/>
      <c r="AG405" s="52">
        <f t="shared" si="7"/>
        <v>0</v>
      </c>
      <c r="AH405" s="52">
        <f>MIN($AA405*12,$AE405-SUM($AG405:AG405)-1000*($AE405&gt;0))</f>
        <v>0</v>
      </c>
      <c r="AI405" s="52">
        <f>MIN($AA405*12,$AE405-SUM($AG405:AH405)-1000*($AE405&gt;0))</f>
        <v>0</v>
      </c>
      <c r="AJ405" s="52">
        <f>MIN($AA405*12,$AE405-SUM($AG405:AI405)-1000*($AE405&gt;0))</f>
        <v>0</v>
      </c>
      <c r="AK405" s="52">
        <f>MIN($AA405*12,$AE405-SUM($AG405:AJ405)-1000*($AE405&gt;0))</f>
        <v>0</v>
      </c>
      <c r="AL405" s="52">
        <f>MIN($AA405*12,$AE405-SUM($AG405:AK405)-1000*($AE405&gt;0))</f>
        <v>0</v>
      </c>
      <c r="AM405" s="52">
        <f>MIN($AA405*12,$AE405-SUM($AG405:AL405)-1000*($AE405&gt;0))</f>
        <v>0</v>
      </c>
      <c r="AN405" s="52">
        <f>MIN($AA405*12,$AE405-SUM($AG405:AM405)-1000*($AE405&gt;0))</f>
        <v>0</v>
      </c>
      <c r="AO405" s="52">
        <f>MIN($AA405*12,$AE405-SUM($AG405:AN405)-1000*($AE405&gt;0))</f>
        <v>0</v>
      </c>
    </row>
    <row r="406" spans="2:41" ht="12.75" hidden="1" customHeight="1" outlineLevel="2">
      <c r="B406" s="53" t="s">
        <v>1419</v>
      </c>
      <c r="C406" s="53" t="s">
        <v>1367</v>
      </c>
      <c r="D406" s="53" t="s">
        <v>1367</v>
      </c>
      <c r="E406" s="53" t="s">
        <v>1368</v>
      </c>
      <c r="F406" s="53" t="s">
        <v>1419</v>
      </c>
      <c r="G406" s="53" t="s">
        <v>1888</v>
      </c>
      <c r="H406" s="53" t="s">
        <v>1881</v>
      </c>
      <c r="I406" s="53"/>
      <c r="J406" s="53" t="s">
        <v>1422</v>
      </c>
      <c r="K406" s="52">
        <v>2331161.0057000001</v>
      </c>
      <c r="L406" s="52">
        <v>194263</v>
      </c>
      <c r="M406" s="52">
        <v>0</v>
      </c>
      <c r="N406" s="52">
        <v>2331161.0057000001</v>
      </c>
      <c r="O406" s="52">
        <v>194263</v>
      </c>
      <c r="P406" s="52">
        <v>0</v>
      </c>
      <c r="Q406" s="52">
        <v>0</v>
      </c>
      <c r="R406" s="52">
        <v>0</v>
      </c>
      <c r="S406" s="52">
        <v>0</v>
      </c>
      <c r="T406" s="52">
        <v>0</v>
      </c>
      <c r="U406" s="52">
        <v>0</v>
      </c>
      <c r="V406" s="52">
        <v>0</v>
      </c>
      <c r="W406" s="52">
        <v>0</v>
      </c>
      <c r="X406" s="52">
        <v>0</v>
      </c>
      <c r="Y406" s="52">
        <v>0</v>
      </c>
      <c r="Z406" s="49">
        <v>0</v>
      </c>
      <c r="AA406" s="50">
        <v>0</v>
      </c>
      <c r="AB406" s="51">
        <v>0</v>
      </c>
      <c r="AC406" s="52">
        <v>2136898</v>
      </c>
      <c r="AD406" s="52"/>
      <c r="AE406" s="52"/>
      <c r="AG406" s="52">
        <f t="shared" si="7"/>
        <v>0</v>
      </c>
      <c r="AH406" s="52">
        <f>MIN($AA406*12,$AE406-SUM($AG406:AG406)-1000*($AE406&gt;0))</f>
        <v>0</v>
      </c>
      <c r="AI406" s="52">
        <f>MIN($AA406*12,$AE406-SUM($AG406:AH406)-1000*($AE406&gt;0))</f>
        <v>0</v>
      </c>
      <c r="AJ406" s="52">
        <f>MIN($AA406*12,$AE406-SUM($AG406:AI406)-1000*($AE406&gt;0))</f>
        <v>0</v>
      </c>
      <c r="AK406" s="52">
        <f>MIN($AA406*12,$AE406-SUM($AG406:AJ406)-1000*($AE406&gt;0))</f>
        <v>0</v>
      </c>
      <c r="AL406" s="52">
        <f>MIN($AA406*12,$AE406-SUM($AG406:AK406)-1000*($AE406&gt;0))</f>
        <v>0</v>
      </c>
      <c r="AM406" s="52">
        <f>MIN($AA406*12,$AE406-SUM($AG406:AL406)-1000*($AE406&gt;0))</f>
        <v>0</v>
      </c>
      <c r="AN406" s="52">
        <f>MIN($AA406*12,$AE406-SUM($AG406:AM406)-1000*($AE406&gt;0))</f>
        <v>0</v>
      </c>
      <c r="AO406" s="52">
        <f>MIN($AA406*12,$AE406-SUM($AG406:AN406)-1000*($AE406&gt;0))</f>
        <v>0</v>
      </c>
    </row>
    <row r="407" spans="2:41" ht="12.75" hidden="1" customHeight="1" outlineLevel="2">
      <c r="B407" s="53" t="s">
        <v>1419</v>
      </c>
      <c r="C407" s="53" t="s">
        <v>1367</v>
      </c>
      <c r="D407" s="53" t="s">
        <v>1367</v>
      </c>
      <c r="E407" s="53" t="s">
        <v>1368</v>
      </c>
      <c r="F407" s="53" t="s">
        <v>1419</v>
      </c>
      <c r="G407" s="53" t="s">
        <v>1889</v>
      </c>
      <c r="H407" s="53" t="s">
        <v>1881</v>
      </c>
      <c r="I407" s="53"/>
      <c r="J407" s="53" t="s">
        <v>1422</v>
      </c>
      <c r="K407" s="52">
        <v>2331161.0057000001</v>
      </c>
      <c r="L407" s="52">
        <v>194263</v>
      </c>
      <c r="M407" s="52">
        <v>0</v>
      </c>
      <c r="N407" s="52">
        <v>2331161.0057000001</v>
      </c>
      <c r="O407" s="52">
        <v>194263</v>
      </c>
      <c r="P407" s="52">
        <v>0</v>
      </c>
      <c r="Q407" s="52">
        <v>0</v>
      </c>
      <c r="R407" s="52">
        <v>0</v>
      </c>
      <c r="S407" s="52">
        <v>0</v>
      </c>
      <c r="T407" s="52">
        <v>0</v>
      </c>
      <c r="U407" s="52">
        <v>0</v>
      </c>
      <c r="V407" s="52">
        <v>0</v>
      </c>
      <c r="W407" s="52">
        <v>0</v>
      </c>
      <c r="X407" s="52">
        <v>0</v>
      </c>
      <c r="Y407" s="52">
        <v>0</v>
      </c>
      <c r="Z407" s="49">
        <v>0</v>
      </c>
      <c r="AA407" s="50">
        <v>0</v>
      </c>
      <c r="AB407" s="51">
        <v>0</v>
      </c>
      <c r="AC407" s="52">
        <v>2136898</v>
      </c>
      <c r="AD407" s="52"/>
      <c r="AE407" s="52"/>
      <c r="AG407" s="52">
        <f t="shared" si="7"/>
        <v>0</v>
      </c>
      <c r="AH407" s="52">
        <f>MIN($AA407*12,$AE407-SUM($AG407:AG407)-1000*($AE407&gt;0))</f>
        <v>0</v>
      </c>
      <c r="AI407" s="52">
        <f>MIN($AA407*12,$AE407-SUM($AG407:AH407)-1000*($AE407&gt;0))</f>
        <v>0</v>
      </c>
      <c r="AJ407" s="52">
        <f>MIN($AA407*12,$AE407-SUM($AG407:AI407)-1000*($AE407&gt;0))</f>
        <v>0</v>
      </c>
      <c r="AK407" s="52">
        <f>MIN($AA407*12,$AE407-SUM($AG407:AJ407)-1000*($AE407&gt;0))</f>
        <v>0</v>
      </c>
      <c r="AL407" s="52">
        <f>MIN($AA407*12,$AE407-SUM($AG407:AK407)-1000*($AE407&gt;0))</f>
        <v>0</v>
      </c>
      <c r="AM407" s="52">
        <f>MIN($AA407*12,$AE407-SUM($AG407:AL407)-1000*($AE407&gt;0))</f>
        <v>0</v>
      </c>
      <c r="AN407" s="52">
        <f>MIN($AA407*12,$AE407-SUM($AG407:AM407)-1000*($AE407&gt;0))</f>
        <v>0</v>
      </c>
      <c r="AO407" s="52">
        <f>MIN($AA407*12,$AE407-SUM($AG407:AN407)-1000*($AE407&gt;0))</f>
        <v>0</v>
      </c>
    </row>
    <row r="408" spans="2:41" ht="12.75" hidden="1" customHeight="1" outlineLevel="2">
      <c r="B408" s="53" t="s">
        <v>1419</v>
      </c>
      <c r="C408" s="53" t="s">
        <v>1367</v>
      </c>
      <c r="D408" s="53" t="s">
        <v>1367</v>
      </c>
      <c r="E408" s="53" t="s">
        <v>1368</v>
      </c>
      <c r="F408" s="53" t="s">
        <v>1419</v>
      </c>
      <c r="G408" s="53" t="s">
        <v>1890</v>
      </c>
      <c r="H408" s="53" t="s">
        <v>1881</v>
      </c>
      <c r="I408" s="53"/>
      <c r="J408" s="53" t="s">
        <v>1422</v>
      </c>
      <c r="K408" s="52">
        <v>2331161.0057000001</v>
      </c>
      <c r="L408" s="52">
        <v>194263</v>
      </c>
      <c r="M408" s="52">
        <v>0</v>
      </c>
      <c r="N408" s="52">
        <v>2331161.0057000001</v>
      </c>
      <c r="O408" s="52">
        <v>194263</v>
      </c>
      <c r="P408" s="52">
        <v>0</v>
      </c>
      <c r="Q408" s="52">
        <v>0</v>
      </c>
      <c r="R408" s="52">
        <v>0</v>
      </c>
      <c r="S408" s="52">
        <v>0</v>
      </c>
      <c r="T408" s="52">
        <v>0</v>
      </c>
      <c r="U408" s="52">
        <v>0</v>
      </c>
      <c r="V408" s="52">
        <v>0</v>
      </c>
      <c r="W408" s="52">
        <v>0</v>
      </c>
      <c r="X408" s="52">
        <v>0</v>
      </c>
      <c r="Y408" s="52">
        <v>0</v>
      </c>
      <c r="Z408" s="49">
        <v>0</v>
      </c>
      <c r="AA408" s="50">
        <v>0</v>
      </c>
      <c r="AB408" s="51">
        <v>0</v>
      </c>
      <c r="AC408" s="52">
        <v>2136898</v>
      </c>
      <c r="AD408" s="52"/>
      <c r="AE408" s="52"/>
      <c r="AG408" s="52">
        <f t="shared" si="7"/>
        <v>0</v>
      </c>
      <c r="AH408" s="52">
        <f>MIN($AA408*12,$AE408-SUM($AG408:AG408)-1000*($AE408&gt;0))</f>
        <v>0</v>
      </c>
      <c r="AI408" s="52">
        <f>MIN($AA408*12,$AE408-SUM($AG408:AH408)-1000*($AE408&gt;0))</f>
        <v>0</v>
      </c>
      <c r="AJ408" s="52">
        <f>MIN($AA408*12,$AE408-SUM($AG408:AI408)-1000*($AE408&gt;0))</f>
        <v>0</v>
      </c>
      <c r="AK408" s="52">
        <f>MIN($AA408*12,$AE408-SUM($AG408:AJ408)-1000*($AE408&gt;0))</f>
        <v>0</v>
      </c>
      <c r="AL408" s="52">
        <f>MIN($AA408*12,$AE408-SUM($AG408:AK408)-1000*($AE408&gt;0))</f>
        <v>0</v>
      </c>
      <c r="AM408" s="52">
        <f>MIN($AA408*12,$AE408-SUM($AG408:AL408)-1000*($AE408&gt;0))</f>
        <v>0</v>
      </c>
      <c r="AN408" s="52">
        <f>MIN($AA408*12,$AE408-SUM($AG408:AM408)-1000*($AE408&gt;0))</f>
        <v>0</v>
      </c>
      <c r="AO408" s="52">
        <f>MIN($AA408*12,$AE408-SUM($AG408:AN408)-1000*($AE408&gt;0))</f>
        <v>0</v>
      </c>
    </row>
    <row r="409" spans="2:41" ht="12.75" hidden="1" customHeight="1" outlineLevel="2">
      <c r="B409" s="53" t="s">
        <v>1419</v>
      </c>
      <c r="C409" s="53" t="s">
        <v>1367</v>
      </c>
      <c r="D409" s="53" t="s">
        <v>1367</v>
      </c>
      <c r="E409" s="53" t="s">
        <v>1368</v>
      </c>
      <c r="F409" s="53" t="s">
        <v>1419</v>
      </c>
      <c r="G409" s="53" t="s">
        <v>1891</v>
      </c>
      <c r="H409" s="53" t="s">
        <v>1881</v>
      </c>
      <c r="I409" s="53"/>
      <c r="J409" s="53" t="s">
        <v>1422</v>
      </c>
      <c r="K409" s="52">
        <v>2331161.0057000001</v>
      </c>
      <c r="L409" s="52">
        <v>194263</v>
      </c>
      <c r="M409" s="52">
        <v>0</v>
      </c>
      <c r="N409" s="52">
        <v>2331161.0057000001</v>
      </c>
      <c r="O409" s="52">
        <v>194263</v>
      </c>
      <c r="P409" s="52">
        <v>0</v>
      </c>
      <c r="Q409" s="52">
        <v>0</v>
      </c>
      <c r="R409" s="52">
        <v>0</v>
      </c>
      <c r="S409" s="52">
        <v>0</v>
      </c>
      <c r="T409" s="52">
        <v>0</v>
      </c>
      <c r="U409" s="52">
        <v>0</v>
      </c>
      <c r="V409" s="52">
        <v>0</v>
      </c>
      <c r="W409" s="52">
        <v>0</v>
      </c>
      <c r="X409" s="52">
        <v>0</v>
      </c>
      <c r="Y409" s="52">
        <v>0</v>
      </c>
      <c r="Z409" s="49">
        <v>0</v>
      </c>
      <c r="AA409" s="50">
        <v>0</v>
      </c>
      <c r="AB409" s="51">
        <v>0</v>
      </c>
      <c r="AC409" s="52">
        <v>2136898</v>
      </c>
      <c r="AD409" s="52"/>
      <c r="AE409" s="52"/>
      <c r="AG409" s="52">
        <f t="shared" si="7"/>
        <v>0</v>
      </c>
      <c r="AH409" s="52">
        <f>MIN($AA409*12,$AE409-SUM($AG409:AG409)-1000*($AE409&gt;0))</f>
        <v>0</v>
      </c>
      <c r="AI409" s="52">
        <f>MIN($AA409*12,$AE409-SUM($AG409:AH409)-1000*($AE409&gt;0))</f>
        <v>0</v>
      </c>
      <c r="AJ409" s="52">
        <f>MIN($AA409*12,$AE409-SUM($AG409:AI409)-1000*($AE409&gt;0))</f>
        <v>0</v>
      </c>
      <c r="AK409" s="52">
        <f>MIN($AA409*12,$AE409-SUM($AG409:AJ409)-1000*($AE409&gt;0))</f>
        <v>0</v>
      </c>
      <c r="AL409" s="52">
        <f>MIN($AA409*12,$AE409-SUM($AG409:AK409)-1000*($AE409&gt;0))</f>
        <v>0</v>
      </c>
      <c r="AM409" s="52">
        <f>MIN($AA409*12,$AE409-SUM($AG409:AL409)-1000*($AE409&gt;0))</f>
        <v>0</v>
      </c>
      <c r="AN409" s="52">
        <f>MIN($AA409*12,$AE409-SUM($AG409:AM409)-1000*($AE409&gt;0))</f>
        <v>0</v>
      </c>
      <c r="AO409" s="52">
        <f>MIN($AA409*12,$AE409-SUM($AG409:AN409)-1000*($AE409&gt;0))</f>
        <v>0</v>
      </c>
    </row>
    <row r="410" spans="2:41" ht="12.75" hidden="1" customHeight="1" outlineLevel="2">
      <c r="B410" s="53" t="s">
        <v>1419</v>
      </c>
      <c r="C410" s="53" t="s">
        <v>1367</v>
      </c>
      <c r="D410" s="53" t="s">
        <v>1367</v>
      </c>
      <c r="E410" s="53" t="s">
        <v>1368</v>
      </c>
      <c r="F410" s="53" t="s">
        <v>1419</v>
      </c>
      <c r="G410" s="53" t="s">
        <v>1892</v>
      </c>
      <c r="H410" s="53" t="s">
        <v>1893</v>
      </c>
      <c r="I410" s="53"/>
      <c r="J410" s="53" t="s">
        <v>1422</v>
      </c>
      <c r="K410" s="52">
        <v>2078148.1653</v>
      </c>
      <c r="L410" s="52">
        <v>173179</v>
      </c>
      <c r="M410" s="52">
        <v>0</v>
      </c>
      <c r="N410" s="52">
        <v>2078148.1653</v>
      </c>
      <c r="O410" s="52">
        <v>173179</v>
      </c>
      <c r="P410" s="52">
        <v>0</v>
      </c>
      <c r="Q410" s="52">
        <v>0</v>
      </c>
      <c r="R410" s="52">
        <v>0</v>
      </c>
      <c r="S410" s="52">
        <v>0</v>
      </c>
      <c r="T410" s="52">
        <v>0</v>
      </c>
      <c r="U410" s="52">
        <v>0</v>
      </c>
      <c r="V410" s="52">
        <v>0</v>
      </c>
      <c r="W410" s="52">
        <v>0</v>
      </c>
      <c r="X410" s="52">
        <v>0</v>
      </c>
      <c r="Y410" s="52">
        <v>0</v>
      </c>
      <c r="Z410" s="49">
        <v>0</v>
      </c>
      <c r="AA410" s="50">
        <v>0</v>
      </c>
      <c r="AB410" s="51">
        <v>0</v>
      </c>
      <c r="AC410" s="52">
        <v>1904969</v>
      </c>
      <c r="AD410" s="52"/>
      <c r="AE410" s="52"/>
      <c r="AG410" s="52">
        <f t="shared" si="7"/>
        <v>0</v>
      </c>
      <c r="AH410" s="52">
        <f>MIN($AA410*12,$AE410-SUM($AG410:AG410)-1000*($AE410&gt;0))</f>
        <v>0</v>
      </c>
      <c r="AI410" s="52">
        <f>MIN($AA410*12,$AE410-SUM($AG410:AH410)-1000*($AE410&gt;0))</f>
        <v>0</v>
      </c>
      <c r="AJ410" s="52">
        <f>MIN($AA410*12,$AE410-SUM($AG410:AI410)-1000*($AE410&gt;0))</f>
        <v>0</v>
      </c>
      <c r="AK410" s="52">
        <f>MIN($AA410*12,$AE410-SUM($AG410:AJ410)-1000*($AE410&gt;0))</f>
        <v>0</v>
      </c>
      <c r="AL410" s="52">
        <f>MIN($AA410*12,$AE410-SUM($AG410:AK410)-1000*($AE410&gt;0))</f>
        <v>0</v>
      </c>
      <c r="AM410" s="52">
        <f>MIN($AA410*12,$AE410-SUM($AG410:AL410)-1000*($AE410&gt;0))</f>
        <v>0</v>
      </c>
      <c r="AN410" s="52">
        <f>MIN($AA410*12,$AE410-SUM($AG410:AM410)-1000*($AE410&gt;0))</f>
        <v>0</v>
      </c>
      <c r="AO410" s="52">
        <f>MIN($AA410*12,$AE410-SUM($AG410:AN410)-1000*($AE410&gt;0))</f>
        <v>0</v>
      </c>
    </row>
    <row r="411" spans="2:41" ht="12.75" hidden="1" customHeight="1" outlineLevel="2">
      <c r="B411" s="53" t="s">
        <v>1419</v>
      </c>
      <c r="C411" s="53" t="s">
        <v>1367</v>
      </c>
      <c r="D411" s="53" t="s">
        <v>1367</v>
      </c>
      <c r="E411" s="53" t="s">
        <v>1368</v>
      </c>
      <c r="F411" s="53" t="s">
        <v>1419</v>
      </c>
      <c r="G411" s="53" t="s">
        <v>1894</v>
      </c>
      <c r="H411" s="53" t="s">
        <v>1893</v>
      </c>
      <c r="I411" s="53"/>
      <c r="J411" s="53" t="s">
        <v>1422</v>
      </c>
      <c r="K411" s="52">
        <v>2078148.1653</v>
      </c>
      <c r="L411" s="52">
        <v>173179</v>
      </c>
      <c r="M411" s="52">
        <v>0</v>
      </c>
      <c r="N411" s="52">
        <v>2078148.1653</v>
      </c>
      <c r="O411" s="52">
        <v>173179</v>
      </c>
      <c r="P411" s="52">
        <v>0</v>
      </c>
      <c r="Q411" s="52">
        <v>0</v>
      </c>
      <c r="R411" s="52">
        <v>0</v>
      </c>
      <c r="S411" s="52">
        <v>0</v>
      </c>
      <c r="T411" s="52">
        <v>0</v>
      </c>
      <c r="U411" s="52">
        <v>0</v>
      </c>
      <c r="V411" s="52">
        <v>0</v>
      </c>
      <c r="W411" s="52">
        <v>0</v>
      </c>
      <c r="X411" s="52">
        <v>0</v>
      </c>
      <c r="Y411" s="52">
        <v>0</v>
      </c>
      <c r="Z411" s="49">
        <v>0</v>
      </c>
      <c r="AA411" s="50">
        <v>0</v>
      </c>
      <c r="AB411" s="51">
        <v>0</v>
      </c>
      <c r="AC411" s="52">
        <v>1904969</v>
      </c>
      <c r="AD411" s="52"/>
      <c r="AE411" s="52"/>
      <c r="AG411" s="52">
        <f t="shared" si="7"/>
        <v>0</v>
      </c>
      <c r="AH411" s="52">
        <f>MIN($AA411*12,$AE411-SUM($AG411:AG411)-1000*($AE411&gt;0))</f>
        <v>0</v>
      </c>
      <c r="AI411" s="52">
        <f>MIN($AA411*12,$AE411-SUM($AG411:AH411)-1000*($AE411&gt;0))</f>
        <v>0</v>
      </c>
      <c r="AJ411" s="52">
        <f>MIN($AA411*12,$AE411-SUM($AG411:AI411)-1000*($AE411&gt;0))</f>
        <v>0</v>
      </c>
      <c r="AK411" s="52">
        <f>MIN($AA411*12,$AE411-SUM($AG411:AJ411)-1000*($AE411&gt;0))</f>
        <v>0</v>
      </c>
      <c r="AL411" s="52">
        <f>MIN($AA411*12,$AE411-SUM($AG411:AK411)-1000*($AE411&gt;0))</f>
        <v>0</v>
      </c>
      <c r="AM411" s="52">
        <f>MIN($AA411*12,$AE411-SUM($AG411:AL411)-1000*($AE411&gt;0))</f>
        <v>0</v>
      </c>
      <c r="AN411" s="52">
        <f>MIN($AA411*12,$AE411-SUM($AG411:AM411)-1000*($AE411&gt;0))</f>
        <v>0</v>
      </c>
      <c r="AO411" s="52">
        <f>MIN($AA411*12,$AE411-SUM($AG411:AN411)-1000*($AE411&gt;0))</f>
        <v>0</v>
      </c>
    </row>
    <row r="412" spans="2:41" ht="12.75" hidden="1" customHeight="1" outlineLevel="2">
      <c r="B412" s="53" t="s">
        <v>1419</v>
      </c>
      <c r="C412" s="53" t="s">
        <v>1367</v>
      </c>
      <c r="D412" s="53" t="s">
        <v>1367</v>
      </c>
      <c r="E412" s="53" t="s">
        <v>1368</v>
      </c>
      <c r="F412" s="53" t="s">
        <v>1419</v>
      </c>
      <c r="G412" s="53" t="s">
        <v>1895</v>
      </c>
      <c r="H412" s="53" t="s">
        <v>1896</v>
      </c>
      <c r="I412" s="53"/>
      <c r="J412" s="53" t="s">
        <v>1422</v>
      </c>
      <c r="K412" s="52">
        <v>488491.30459999997</v>
      </c>
      <c r="L412" s="52">
        <v>162831</v>
      </c>
      <c r="M412" s="52">
        <v>0</v>
      </c>
      <c r="N412" s="52">
        <v>488491.30459999997</v>
      </c>
      <c r="O412" s="52">
        <v>162831</v>
      </c>
      <c r="P412" s="52">
        <v>0</v>
      </c>
      <c r="Q412" s="52">
        <v>0</v>
      </c>
      <c r="R412" s="52">
        <v>0</v>
      </c>
      <c r="S412" s="52">
        <v>0</v>
      </c>
      <c r="T412" s="52">
        <v>0</v>
      </c>
      <c r="U412" s="52">
        <v>0</v>
      </c>
      <c r="V412" s="52">
        <v>0</v>
      </c>
      <c r="W412" s="52">
        <v>0</v>
      </c>
      <c r="X412" s="52">
        <v>0</v>
      </c>
      <c r="Y412" s="52">
        <v>0</v>
      </c>
      <c r="Z412" s="49">
        <v>0</v>
      </c>
      <c r="AA412" s="50">
        <v>0</v>
      </c>
      <c r="AB412" s="51">
        <v>0</v>
      </c>
      <c r="AC412" s="52">
        <v>325660.30459999997</v>
      </c>
      <c r="AD412" s="52"/>
      <c r="AE412" s="52"/>
      <c r="AG412" s="52">
        <f t="shared" si="7"/>
        <v>0</v>
      </c>
      <c r="AH412" s="52">
        <f>MIN($AA412*12,$AE412-SUM($AG412:AG412)-1000*($AE412&gt;0))</f>
        <v>0</v>
      </c>
      <c r="AI412" s="52">
        <f>MIN($AA412*12,$AE412-SUM($AG412:AH412)-1000*($AE412&gt;0))</f>
        <v>0</v>
      </c>
      <c r="AJ412" s="52">
        <f>MIN($AA412*12,$AE412-SUM($AG412:AI412)-1000*($AE412&gt;0))</f>
        <v>0</v>
      </c>
      <c r="AK412" s="52">
        <f>MIN($AA412*12,$AE412-SUM($AG412:AJ412)-1000*($AE412&gt;0))</f>
        <v>0</v>
      </c>
      <c r="AL412" s="52">
        <f>MIN($AA412*12,$AE412-SUM($AG412:AK412)-1000*($AE412&gt;0))</f>
        <v>0</v>
      </c>
      <c r="AM412" s="52">
        <f>MIN($AA412*12,$AE412-SUM($AG412:AL412)-1000*($AE412&gt;0))</f>
        <v>0</v>
      </c>
      <c r="AN412" s="52">
        <f>MIN($AA412*12,$AE412-SUM($AG412:AM412)-1000*($AE412&gt;0))</f>
        <v>0</v>
      </c>
      <c r="AO412" s="52">
        <f>MIN($AA412*12,$AE412-SUM($AG412:AN412)-1000*($AE412&gt;0))</f>
        <v>0</v>
      </c>
    </row>
    <row r="413" spans="2:41" ht="12.75" hidden="1" customHeight="1" outlineLevel="2">
      <c r="B413" s="53" t="s">
        <v>1419</v>
      </c>
      <c r="C413" s="53" t="s">
        <v>1367</v>
      </c>
      <c r="D413" s="53" t="s">
        <v>1367</v>
      </c>
      <c r="E413" s="53" t="s">
        <v>1368</v>
      </c>
      <c r="F413" s="53" t="s">
        <v>1419</v>
      </c>
      <c r="G413" s="53" t="s">
        <v>1897</v>
      </c>
      <c r="H413" s="53" t="s">
        <v>1896</v>
      </c>
      <c r="I413" s="53"/>
      <c r="J413" s="53" t="s">
        <v>1422</v>
      </c>
      <c r="K413" s="52">
        <v>488491.30459999997</v>
      </c>
      <c r="L413" s="52">
        <v>162831</v>
      </c>
      <c r="M413" s="52">
        <v>0</v>
      </c>
      <c r="N413" s="52">
        <v>488491.30459999997</v>
      </c>
      <c r="O413" s="52">
        <v>162831</v>
      </c>
      <c r="P413" s="52">
        <v>0</v>
      </c>
      <c r="Q413" s="52">
        <v>0</v>
      </c>
      <c r="R413" s="52">
        <v>0</v>
      </c>
      <c r="S413" s="52">
        <v>0</v>
      </c>
      <c r="T413" s="52">
        <v>0</v>
      </c>
      <c r="U413" s="52">
        <v>0</v>
      </c>
      <c r="V413" s="52">
        <v>0</v>
      </c>
      <c r="W413" s="52">
        <v>0</v>
      </c>
      <c r="X413" s="52">
        <v>0</v>
      </c>
      <c r="Y413" s="52">
        <v>0</v>
      </c>
      <c r="Z413" s="49">
        <v>0</v>
      </c>
      <c r="AA413" s="50">
        <v>0</v>
      </c>
      <c r="AB413" s="51">
        <v>0</v>
      </c>
      <c r="AC413" s="52">
        <v>325660.30459999997</v>
      </c>
      <c r="AD413" s="52"/>
      <c r="AE413" s="52"/>
      <c r="AG413" s="52">
        <f t="shared" si="7"/>
        <v>0</v>
      </c>
      <c r="AH413" s="52">
        <f>MIN($AA413*12,$AE413-SUM($AG413:AG413)-1000*($AE413&gt;0))</f>
        <v>0</v>
      </c>
      <c r="AI413" s="52">
        <f>MIN($AA413*12,$AE413-SUM($AG413:AH413)-1000*($AE413&gt;0))</f>
        <v>0</v>
      </c>
      <c r="AJ413" s="52">
        <f>MIN($AA413*12,$AE413-SUM($AG413:AI413)-1000*($AE413&gt;0))</f>
        <v>0</v>
      </c>
      <c r="AK413" s="52">
        <f>MIN($AA413*12,$AE413-SUM($AG413:AJ413)-1000*($AE413&gt;0))</f>
        <v>0</v>
      </c>
      <c r="AL413" s="52">
        <f>MIN($AA413*12,$AE413-SUM($AG413:AK413)-1000*($AE413&gt;0))</f>
        <v>0</v>
      </c>
      <c r="AM413" s="52">
        <f>MIN($AA413*12,$AE413-SUM($AG413:AL413)-1000*($AE413&gt;0))</f>
        <v>0</v>
      </c>
      <c r="AN413" s="52">
        <f>MIN($AA413*12,$AE413-SUM($AG413:AM413)-1000*($AE413&gt;0))</f>
        <v>0</v>
      </c>
      <c r="AO413" s="52">
        <f>MIN($AA413*12,$AE413-SUM($AG413:AN413)-1000*($AE413&gt;0))</f>
        <v>0</v>
      </c>
    </row>
    <row r="414" spans="2:41" ht="12.75" hidden="1" customHeight="1" outlineLevel="2">
      <c r="B414" s="53" t="s">
        <v>1419</v>
      </c>
      <c r="C414" s="53" t="s">
        <v>1367</v>
      </c>
      <c r="D414" s="53" t="s">
        <v>1367</v>
      </c>
      <c r="E414" s="53" t="s">
        <v>1368</v>
      </c>
      <c r="F414" s="53" t="s">
        <v>1419</v>
      </c>
      <c r="G414" s="53" t="s">
        <v>1898</v>
      </c>
      <c r="H414" s="53" t="s">
        <v>1899</v>
      </c>
      <c r="I414" s="53"/>
      <c r="J414" s="53" t="s">
        <v>1422</v>
      </c>
      <c r="K414" s="52">
        <v>3617431.1417999999</v>
      </c>
      <c r="L414" s="52">
        <v>301452</v>
      </c>
      <c r="M414" s="52">
        <v>0</v>
      </c>
      <c r="N414" s="52">
        <v>3617431.1417999999</v>
      </c>
      <c r="O414" s="52">
        <v>301452</v>
      </c>
      <c r="P414" s="52">
        <v>0</v>
      </c>
      <c r="Q414" s="52">
        <v>0</v>
      </c>
      <c r="R414" s="52">
        <v>0</v>
      </c>
      <c r="S414" s="52">
        <v>0</v>
      </c>
      <c r="T414" s="52">
        <v>0</v>
      </c>
      <c r="U414" s="52">
        <v>0</v>
      </c>
      <c r="V414" s="52">
        <v>0</v>
      </c>
      <c r="W414" s="52">
        <v>0</v>
      </c>
      <c r="X414" s="52">
        <v>0</v>
      </c>
      <c r="Y414" s="52">
        <v>0</v>
      </c>
      <c r="Z414" s="49">
        <v>0</v>
      </c>
      <c r="AA414" s="50">
        <v>0</v>
      </c>
      <c r="AB414" s="51">
        <v>0</v>
      </c>
      <c r="AC414" s="52">
        <v>3315979</v>
      </c>
      <c r="AD414" s="52"/>
      <c r="AE414" s="52"/>
      <c r="AG414" s="52">
        <f t="shared" si="7"/>
        <v>0</v>
      </c>
      <c r="AH414" s="52">
        <f>MIN($AA414*12,$AE414-SUM($AG414:AG414)-1000*($AE414&gt;0))</f>
        <v>0</v>
      </c>
      <c r="AI414" s="52">
        <f>MIN($AA414*12,$AE414-SUM($AG414:AH414)-1000*($AE414&gt;0))</f>
        <v>0</v>
      </c>
      <c r="AJ414" s="52">
        <f>MIN($AA414*12,$AE414-SUM($AG414:AI414)-1000*($AE414&gt;0))</f>
        <v>0</v>
      </c>
      <c r="AK414" s="52">
        <f>MIN($AA414*12,$AE414-SUM($AG414:AJ414)-1000*($AE414&gt;0))</f>
        <v>0</v>
      </c>
      <c r="AL414" s="52">
        <f>MIN($AA414*12,$AE414-SUM($AG414:AK414)-1000*($AE414&gt;0))</f>
        <v>0</v>
      </c>
      <c r="AM414" s="52">
        <f>MIN($AA414*12,$AE414-SUM($AG414:AL414)-1000*($AE414&gt;0))</f>
        <v>0</v>
      </c>
      <c r="AN414" s="52">
        <f>MIN($AA414*12,$AE414-SUM($AG414:AM414)-1000*($AE414&gt;0))</f>
        <v>0</v>
      </c>
      <c r="AO414" s="52">
        <f>MIN($AA414*12,$AE414-SUM($AG414:AN414)-1000*($AE414&gt;0))</f>
        <v>0</v>
      </c>
    </row>
    <row r="415" spans="2:41" ht="12.75" hidden="1" customHeight="1" outlineLevel="2">
      <c r="B415" s="53" t="s">
        <v>1419</v>
      </c>
      <c r="C415" s="53" t="s">
        <v>1367</v>
      </c>
      <c r="D415" s="53" t="s">
        <v>1367</v>
      </c>
      <c r="E415" s="53" t="s">
        <v>1368</v>
      </c>
      <c r="F415" s="53" t="s">
        <v>1419</v>
      </c>
      <c r="G415" s="53" t="s">
        <v>1900</v>
      </c>
      <c r="H415" s="53" t="s">
        <v>1899</v>
      </c>
      <c r="I415" s="53"/>
      <c r="J415" s="53" t="s">
        <v>1422</v>
      </c>
      <c r="K415" s="52">
        <v>2641284.429</v>
      </c>
      <c r="L415" s="52">
        <v>220106</v>
      </c>
      <c r="M415" s="52">
        <v>0</v>
      </c>
      <c r="N415" s="52">
        <v>2641284.429</v>
      </c>
      <c r="O415" s="52">
        <v>220106</v>
      </c>
      <c r="P415" s="52">
        <v>0</v>
      </c>
      <c r="Q415" s="52">
        <v>0</v>
      </c>
      <c r="R415" s="52">
        <v>0</v>
      </c>
      <c r="S415" s="52">
        <v>0</v>
      </c>
      <c r="T415" s="52">
        <v>0</v>
      </c>
      <c r="U415" s="52">
        <v>0</v>
      </c>
      <c r="V415" s="52">
        <v>0</v>
      </c>
      <c r="W415" s="52">
        <v>0</v>
      </c>
      <c r="X415" s="52">
        <v>0</v>
      </c>
      <c r="Y415" s="52">
        <v>0</v>
      </c>
      <c r="Z415" s="49">
        <v>0</v>
      </c>
      <c r="AA415" s="50">
        <v>0</v>
      </c>
      <c r="AB415" s="51">
        <v>0</v>
      </c>
      <c r="AC415" s="52">
        <v>2421178</v>
      </c>
      <c r="AD415" s="52"/>
      <c r="AE415" s="52"/>
      <c r="AG415" s="52">
        <f t="shared" si="7"/>
        <v>0</v>
      </c>
      <c r="AH415" s="52">
        <f>MIN($AA415*12,$AE415-SUM($AG415:AG415)-1000*($AE415&gt;0))</f>
        <v>0</v>
      </c>
      <c r="AI415" s="52">
        <f>MIN($AA415*12,$AE415-SUM($AG415:AH415)-1000*($AE415&gt;0))</f>
        <v>0</v>
      </c>
      <c r="AJ415" s="52">
        <f>MIN($AA415*12,$AE415-SUM($AG415:AI415)-1000*($AE415&gt;0))</f>
        <v>0</v>
      </c>
      <c r="AK415" s="52">
        <f>MIN($AA415*12,$AE415-SUM($AG415:AJ415)-1000*($AE415&gt;0))</f>
        <v>0</v>
      </c>
      <c r="AL415" s="52">
        <f>MIN($AA415*12,$AE415-SUM($AG415:AK415)-1000*($AE415&gt;0))</f>
        <v>0</v>
      </c>
      <c r="AM415" s="52">
        <f>MIN($AA415*12,$AE415-SUM($AG415:AL415)-1000*($AE415&gt;0))</f>
        <v>0</v>
      </c>
      <c r="AN415" s="52">
        <f>MIN($AA415*12,$AE415-SUM($AG415:AM415)-1000*($AE415&gt;0))</f>
        <v>0</v>
      </c>
      <c r="AO415" s="52">
        <f>MIN($AA415*12,$AE415-SUM($AG415:AN415)-1000*($AE415&gt;0))</f>
        <v>0</v>
      </c>
    </row>
    <row r="416" spans="2:41" ht="12.75" hidden="1" customHeight="1" outlineLevel="2">
      <c r="B416" s="53" t="s">
        <v>1419</v>
      </c>
      <c r="C416" s="53" t="s">
        <v>1367</v>
      </c>
      <c r="D416" s="53" t="s">
        <v>1367</v>
      </c>
      <c r="E416" s="53" t="s">
        <v>1368</v>
      </c>
      <c r="F416" s="53" t="s">
        <v>1419</v>
      </c>
      <c r="G416" s="53" t="s">
        <v>1901</v>
      </c>
      <c r="H416" s="53" t="s">
        <v>1899</v>
      </c>
      <c r="I416" s="53"/>
      <c r="J416" s="53" t="s">
        <v>1422</v>
      </c>
      <c r="K416" s="52">
        <v>2641284.429</v>
      </c>
      <c r="L416" s="52">
        <v>220106</v>
      </c>
      <c r="M416" s="52">
        <v>0</v>
      </c>
      <c r="N416" s="52">
        <v>2641284.429</v>
      </c>
      <c r="O416" s="52">
        <v>220106</v>
      </c>
      <c r="P416" s="52">
        <v>0</v>
      </c>
      <c r="Q416" s="52">
        <v>0</v>
      </c>
      <c r="R416" s="52">
        <v>0</v>
      </c>
      <c r="S416" s="52">
        <v>0</v>
      </c>
      <c r="T416" s="52">
        <v>0</v>
      </c>
      <c r="U416" s="52">
        <v>0</v>
      </c>
      <c r="V416" s="52">
        <v>0</v>
      </c>
      <c r="W416" s="52">
        <v>0</v>
      </c>
      <c r="X416" s="52">
        <v>0</v>
      </c>
      <c r="Y416" s="52">
        <v>0</v>
      </c>
      <c r="Z416" s="49">
        <v>0</v>
      </c>
      <c r="AA416" s="50">
        <v>0</v>
      </c>
      <c r="AB416" s="51">
        <v>0</v>
      </c>
      <c r="AC416" s="52">
        <v>2421178</v>
      </c>
      <c r="AD416" s="52"/>
      <c r="AE416" s="52"/>
      <c r="AG416" s="52">
        <f t="shared" si="7"/>
        <v>0</v>
      </c>
      <c r="AH416" s="52">
        <f>MIN($AA416*12,$AE416-SUM($AG416:AG416)-1000*($AE416&gt;0))</f>
        <v>0</v>
      </c>
      <c r="AI416" s="52">
        <f>MIN($AA416*12,$AE416-SUM($AG416:AH416)-1000*($AE416&gt;0))</f>
        <v>0</v>
      </c>
      <c r="AJ416" s="52">
        <f>MIN($AA416*12,$AE416-SUM($AG416:AI416)-1000*($AE416&gt;0))</f>
        <v>0</v>
      </c>
      <c r="AK416" s="52">
        <f>MIN($AA416*12,$AE416-SUM($AG416:AJ416)-1000*($AE416&gt;0))</f>
        <v>0</v>
      </c>
      <c r="AL416" s="52">
        <f>MIN($AA416*12,$AE416-SUM($AG416:AK416)-1000*($AE416&gt;0))</f>
        <v>0</v>
      </c>
      <c r="AM416" s="52">
        <f>MIN($AA416*12,$AE416-SUM($AG416:AL416)-1000*($AE416&gt;0))</f>
        <v>0</v>
      </c>
      <c r="AN416" s="52">
        <f>MIN($AA416*12,$AE416-SUM($AG416:AM416)-1000*($AE416&gt;0))</f>
        <v>0</v>
      </c>
      <c r="AO416" s="52">
        <f>MIN($AA416*12,$AE416-SUM($AG416:AN416)-1000*($AE416&gt;0))</f>
        <v>0</v>
      </c>
    </row>
    <row r="417" spans="2:41" ht="12.75" hidden="1" customHeight="1" outlineLevel="2">
      <c r="B417" s="53" t="s">
        <v>1419</v>
      </c>
      <c r="C417" s="53" t="s">
        <v>1367</v>
      </c>
      <c r="D417" s="53" t="s">
        <v>1367</v>
      </c>
      <c r="E417" s="53" t="s">
        <v>1368</v>
      </c>
      <c r="F417" s="53" t="s">
        <v>1419</v>
      </c>
      <c r="G417" s="53" t="s">
        <v>1902</v>
      </c>
      <c r="H417" s="53" t="s">
        <v>1899</v>
      </c>
      <c r="I417" s="53"/>
      <c r="J417" s="53" t="s">
        <v>1422</v>
      </c>
      <c r="K417" s="52">
        <v>2670000</v>
      </c>
      <c r="L417" s="52">
        <v>222500</v>
      </c>
      <c r="M417" s="52">
        <v>0</v>
      </c>
      <c r="N417" s="52">
        <v>2670000</v>
      </c>
      <c r="O417" s="52">
        <v>222500</v>
      </c>
      <c r="P417" s="52">
        <v>0</v>
      </c>
      <c r="Q417" s="52">
        <v>0</v>
      </c>
      <c r="R417" s="52">
        <v>0</v>
      </c>
      <c r="S417" s="52">
        <v>0</v>
      </c>
      <c r="T417" s="52">
        <v>0</v>
      </c>
      <c r="U417" s="52">
        <v>0</v>
      </c>
      <c r="V417" s="52">
        <v>0</v>
      </c>
      <c r="W417" s="52">
        <v>0</v>
      </c>
      <c r="X417" s="52">
        <v>0</v>
      </c>
      <c r="Y417" s="52">
        <v>0</v>
      </c>
      <c r="Z417" s="49">
        <v>0</v>
      </c>
      <c r="AA417" s="50">
        <v>0</v>
      </c>
      <c r="AB417" s="51">
        <v>0</v>
      </c>
      <c r="AC417" s="52">
        <v>2447500</v>
      </c>
      <c r="AD417" s="52"/>
      <c r="AE417" s="52"/>
      <c r="AG417" s="52">
        <f t="shared" si="7"/>
        <v>0</v>
      </c>
      <c r="AH417" s="52">
        <f>MIN($AA417*12,$AE417-SUM($AG417:AG417)-1000*($AE417&gt;0))</f>
        <v>0</v>
      </c>
      <c r="AI417" s="52">
        <f>MIN($AA417*12,$AE417-SUM($AG417:AH417)-1000*($AE417&gt;0))</f>
        <v>0</v>
      </c>
      <c r="AJ417" s="52">
        <f>MIN($AA417*12,$AE417-SUM($AG417:AI417)-1000*($AE417&gt;0))</f>
        <v>0</v>
      </c>
      <c r="AK417" s="52">
        <f>MIN($AA417*12,$AE417-SUM($AG417:AJ417)-1000*($AE417&gt;0))</f>
        <v>0</v>
      </c>
      <c r="AL417" s="52">
        <f>MIN($AA417*12,$AE417-SUM($AG417:AK417)-1000*($AE417&gt;0))</f>
        <v>0</v>
      </c>
      <c r="AM417" s="52">
        <f>MIN($AA417*12,$AE417-SUM($AG417:AL417)-1000*($AE417&gt;0))</f>
        <v>0</v>
      </c>
      <c r="AN417" s="52">
        <f>MIN($AA417*12,$AE417-SUM($AG417:AM417)-1000*($AE417&gt;0))</f>
        <v>0</v>
      </c>
      <c r="AO417" s="52">
        <f>MIN($AA417*12,$AE417-SUM($AG417:AN417)-1000*($AE417&gt;0))</f>
        <v>0</v>
      </c>
    </row>
    <row r="418" spans="2:41" ht="12.75" hidden="1" customHeight="1" outlineLevel="2">
      <c r="B418" s="53" t="s">
        <v>1419</v>
      </c>
      <c r="C418" s="53" t="s">
        <v>1367</v>
      </c>
      <c r="D418" s="53" t="s">
        <v>1367</v>
      </c>
      <c r="E418" s="53" t="s">
        <v>1368</v>
      </c>
      <c r="F418" s="53" t="s">
        <v>1419</v>
      </c>
      <c r="G418" s="53" t="s">
        <v>1903</v>
      </c>
      <c r="H418" s="53" t="s">
        <v>1899</v>
      </c>
      <c r="I418" s="53"/>
      <c r="J418" s="53" t="s">
        <v>1422</v>
      </c>
      <c r="K418" s="52">
        <v>2670000</v>
      </c>
      <c r="L418" s="52">
        <v>222500</v>
      </c>
      <c r="M418" s="52">
        <v>0</v>
      </c>
      <c r="N418" s="52">
        <v>2670000</v>
      </c>
      <c r="O418" s="52">
        <v>222500</v>
      </c>
      <c r="P418" s="52">
        <v>0</v>
      </c>
      <c r="Q418" s="52">
        <v>0</v>
      </c>
      <c r="R418" s="52">
        <v>0</v>
      </c>
      <c r="S418" s="52">
        <v>0</v>
      </c>
      <c r="T418" s="52">
        <v>0</v>
      </c>
      <c r="U418" s="52">
        <v>0</v>
      </c>
      <c r="V418" s="52">
        <v>0</v>
      </c>
      <c r="W418" s="52">
        <v>0</v>
      </c>
      <c r="X418" s="52">
        <v>0</v>
      </c>
      <c r="Y418" s="52">
        <v>0</v>
      </c>
      <c r="Z418" s="49">
        <v>0</v>
      </c>
      <c r="AA418" s="50">
        <v>0</v>
      </c>
      <c r="AB418" s="51">
        <v>0</v>
      </c>
      <c r="AC418" s="52">
        <v>2447500</v>
      </c>
      <c r="AD418" s="52"/>
      <c r="AE418" s="52"/>
      <c r="AG418" s="52">
        <f t="shared" si="7"/>
        <v>0</v>
      </c>
      <c r="AH418" s="52">
        <f>MIN($AA418*12,$AE418-SUM($AG418:AG418)-1000*($AE418&gt;0))</f>
        <v>0</v>
      </c>
      <c r="AI418" s="52">
        <f>MIN($AA418*12,$AE418-SUM($AG418:AH418)-1000*($AE418&gt;0))</f>
        <v>0</v>
      </c>
      <c r="AJ418" s="52">
        <f>MIN($AA418*12,$AE418-SUM($AG418:AI418)-1000*($AE418&gt;0))</f>
        <v>0</v>
      </c>
      <c r="AK418" s="52">
        <f>MIN($AA418*12,$AE418-SUM($AG418:AJ418)-1000*($AE418&gt;0))</f>
        <v>0</v>
      </c>
      <c r="AL418" s="52">
        <f>MIN($AA418*12,$AE418-SUM($AG418:AK418)-1000*($AE418&gt;0))</f>
        <v>0</v>
      </c>
      <c r="AM418" s="52">
        <f>MIN($AA418*12,$AE418-SUM($AG418:AL418)-1000*($AE418&gt;0))</f>
        <v>0</v>
      </c>
      <c r="AN418" s="52">
        <f>MIN($AA418*12,$AE418-SUM($AG418:AM418)-1000*($AE418&gt;0))</f>
        <v>0</v>
      </c>
      <c r="AO418" s="52">
        <f>MIN($AA418*12,$AE418-SUM($AG418:AN418)-1000*($AE418&gt;0))</f>
        <v>0</v>
      </c>
    </row>
    <row r="419" spans="2:41" ht="12.75" hidden="1" customHeight="1" outlineLevel="2">
      <c r="B419" s="53" t="s">
        <v>1419</v>
      </c>
      <c r="C419" s="53" t="s">
        <v>1367</v>
      </c>
      <c r="D419" s="53" t="s">
        <v>1367</v>
      </c>
      <c r="E419" s="53" t="s">
        <v>1368</v>
      </c>
      <c r="F419" s="53" t="s">
        <v>1419</v>
      </c>
      <c r="G419" s="53" t="s">
        <v>1904</v>
      </c>
      <c r="H419" s="53" t="s">
        <v>1899</v>
      </c>
      <c r="I419" s="53"/>
      <c r="J419" s="53" t="s">
        <v>1422</v>
      </c>
      <c r="K419" s="52">
        <v>2670000</v>
      </c>
      <c r="L419" s="52">
        <v>222500</v>
      </c>
      <c r="M419" s="52">
        <v>0</v>
      </c>
      <c r="N419" s="52">
        <v>2670000</v>
      </c>
      <c r="O419" s="52">
        <v>222500</v>
      </c>
      <c r="P419" s="52">
        <v>0</v>
      </c>
      <c r="Q419" s="52">
        <v>0</v>
      </c>
      <c r="R419" s="52">
        <v>0</v>
      </c>
      <c r="S419" s="52">
        <v>0</v>
      </c>
      <c r="T419" s="52">
        <v>0</v>
      </c>
      <c r="U419" s="52">
        <v>0</v>
      </c>
      <c r="V419" s="52">
        <v>0</v>
      </c>
      <c r="W419" s="52">
        <v>0</v>
      </c>
      <c r="X419" s="52">
        <v>0</v>
      </c>
      <c r="Y419" s="52">
        <v>0</v>
      </c>
      <c r="Z419" s="49">
        <v>0</v>
      </c>
      <c r="AA419" s="50">
        <v>0</v>
      </c>
      <c r="AB419" s="51">
        <v>0</v>
      </c>
      <c r="AC419" s="52">
        <v>2447500</v>
      </c>
      <c r="AD419" s="52"/>
      <c r="AE419" s="52"/>
      <c r="AG419" s="52">
        <f t="shared" si="7"/>
        <v>0</v>
      </c>
      <c r="AH419" s="52">
        <f>MIN($AA419*12,$AE419-SUM($AG419:AG419)-1000*($AE419&gt;0))</f>
        <v>0</v>
      </c>
      <c r="AI419" s="52">
        <f>MIN($AA419*12,$AE419-SUM($AG419:AH419)-1000*($AE419&gt;0))</f>
        <v>0</v>
      </c>
      <c r="AJ419" s="52">
        <f>MIN($AA419*12,$AE419-SUM($AG419:AI419)-1000*($AE419&gt;0))</f>
        <v>0</v>
      </c>
      <c r="AK419" s="52">
        <f>MIN($AA419*12,$AE419-SUM($AG419:AJ419)-1000*($AE419&gt;0))</f>
        <v>0</v>
      </c>
      <c r="AL419" s="52">
        <f>MIN($AA419*12,$AE419-SUM($AG419:AK419)-1000*($AE419&gt;0))</f>
        <v>0</v>
      </c>
      <c r="AM419" s="52">
        <f>MIN($AA419*12,$AE419-SUM($AG419:AL419)-1000*($AE419&gt;0))</f>
        <v>0</v>
      </c>
      <c r="AN419" s="52">
        <f>MIN($AA419*12,$AE419-SUM($AG419:AM419)-1000*($AE419&gt;0))</f>
        <v>0</v>
      </c>
      <c r="AO419" s="52">
        <f>MIN($AA419*12,$AE419-SUM($AG419:AN419)-1000*($AE419&gt;0))</f>
        <v>0</v>
      </c>
    </row>
    <row r="420" spans="2:41" ht="12.75" hidden="1" customHeight="1" outlineLevel="2">
      <c r="B420" s="53" t="s">
        <v>1419</v>
      </c>
      <c r="C420" s="53" t="s">
        <v>1367</v>
      </c>
      <c r="D420" s="53" t="s">
        <v>1367</v>
      </c>
      <c r="E420" s="53" t="s">
        <v>1368</v>
      </c>
      <c r="F420" s="53" t="s">
        <v>1419</v>
      </c>
      <c r="G420" s="53" t="s">
        <v>1905</v>
      </c>
      <c r="H420" s="53" t="s">
        <v>1906</v>
      </c>
      <c r="I420" s="53"/>
      <c r="J420" s="53" t="s">
        <v>1422</v>
      </c>
      <c r="K420" s="52">
        <v>1032000</v>
      </c>
      <c r="L420" s="52">
        <v>86000</v>
      </c>
      <c r="M420" s="52">
        <v>0</v>
      </c>
      <c r="N420" s="52">
        <v>1032000</v>
      </c>
      <c r="O420" s="52">
        <v>86000</v>
      </c>
      <c r="P420" s="52">
        <v>0</v>
      </c>
      <c r="Q420" s="52">
        <v>0</v>
      </c>
      <c r="R420" s="52">
        <v>0</v>
      </c>
      <c r="S420" s="52">
        <v>0</v>
      </c>
      <c r="T420" s="52">
        <v>0</v>
      </c>
      <c r="U420" s="52">
        <v>0</v>
      </c>
      <c r="V420" s="52">
        <v>0</v>
      </c>
      <c r="W420" s="52">
        <v>0</v>
      </c>
      <c r="X420" s="52">
        <v>0</v>
      </c>
      <c r="Y420" s="52">
        <v>0</v>
      </c>
      <c r="Z420" s="49">
        <v>0</v>
      </c>
      <c r="AA420" s="50">
        <v>0</v>
      </c>
      <c r="AB420" s="51">
        <v>0</v>
      </c>
      <c r="AC420" s="52">
        <v>946000</v>
      </c>
      <c r="AD420" s="52"/>
      <c r="AE420" s="52"/>
      <c r="AG420" s="52">
        <f t="shared" si="7"/>
        <v>0</v>
      </c>
      <c r="AH420" s="52">
        <f>MIN($AA420*12,$AE420-SUM($AG420:AG420)-1000*($AE420&gt;0))</f>
        <v>0</v>
      </c>
      <c r="AI420" s="52">
        <f>MIN($AA420*12,$AE420-SUM($AG420:AH420)-1000*($AE420&gt;0))</f>
        <v>0</v>
      </c>
      <c r="AJ420" s="52">
        <f>MIN($AA420*12,$AE420-SUM($AG420:AI420)-1000*($AE420&gt;0))</f>
        <v>0</v>
      </c>
      <c r="AK420" s="52">
        <f>MIN($AA420*12,$AE420-SUM($AG420:AJ420)-1000*($AE420&gt;0))</f>
        <v>0</v>
      </c>
      <c r="AL420" s="52">
        <f>MIN($AA420*12,$AE420-SUM($AG420:AK420)-1000*($AE420&gt;0))</f>
        <v>0</v>
      </c>
      <c r="AM420" s="52">
        <f>MIN($AA420*12,$AE420-SUM($AG420:AL420)-1000*($AE420&gt;0))</f>
        <v>0</v>
      </c>
      <c r="AN420" s="52">
        <f>MIN($AA420*12,$AE420-SUM($AG420:AM420)-1000*($AE420&gt;0))</f>
        <v>0</v>
      </c>
      <c r="AO420" s="52">
        <f>MIN($AA420*12,$AE420-SUM($AG420:AN420)-1000*($AE420&gt;0))</f>
        <v>0</v>
      </c>
    </row>
    <row r="421" spans="2:41" ht="12.75" hidden="1" customHeight="1" outlineLevel="2">
      <c r="B421" s="53" t="s">
        <v>1419</v>
      </c>
      <c r="C421" s="53" t="s">
        <v>1367</v>
      </c>
      <c r="D421" s="53" t="s">
        <v>1367</v>
      </c>
      <c r="E421" s="53" t="s">
        <v>1368</v>
      </c>
      <c r="F421" s="53" t="s">
        <v>1419</v>
      </c>
      <c r="G421" s="53" t="s">
        <v>1907</v>
      </c>
      <c r="H421" s="53" t="s">
        <v>1906</v>
      </c>
      <c r="I421" s="53"/>
      <c r="J421" s="53" t="s">
        <v>1422</v>
      </c>
      <c r="K421" s="52">
        <v>1032000</v>
      </c>
      <c r="L421" s="52">
        <v>86000</v>
      </c>
      <c r="M421" s="52">
        <v>0</v>
      </c>
      <c r="N421" s="52">
        <v>1032000</v>
      </c>
      <c r="O421" s="52">
        <v>86000</v>
      </c>
      <c r="P421" s="52">
        <v>0</v>
      </c>
      <c r="Q421" s="52">
        <v>0</v>
      </c>
      <c r="R421" s="52">
        <v>0</v>
      </c>
      <c r="S421" s="52">
        <v>0</v>
      </c>
      <c r="T421" s="52">
        <v>0</v>
      </c>
      <c r="U421" s="52">
        <v>0</v>
      </c>
      <c r="V421" s="52">
        <v>0</v>
      </c>
      <c r="W421" s="52">
        <v>0</v>
      </c>
      <c r="X421" s="52">
        <v>0</v>
      </c>
      <c r="Y421" s="52">
        <v>0</v>
      </c>
      <c r="Z421" s="49">
        <v>0</v>
      </c>
      <c r="AA421" s="50">
        <v>0</v>
      </c>
      <c r="AB421" s="51">
        <v>0</v>
      </c>
      <c r="AC421" s="52">
        <v>946000</v>
      </c>
      <c r="AD421" s="52"/>
      <c r="AE421" s="52"/>
      <c r="AG421" s="52">
        <f t="shared" si="7"/>
        <v>0</v>
      </c>
      <c r="AH421" s="52">
        <f>MIN($AA421*12,$AE421-SUM($AG421:AG421)-1000*($AE421&gt;0))</f>
        <v>0</v>
      </c>
      <c r="AI421" s="52">
        <f>MIN($AA421*12,$AE421-SUM($AG421:AH421)-1000*($AE421&gt;0))</f>
        <v>0</v>
      </c>
      <c r="AJ421" s="52">
        <f>MIN($AA421*12,$AE421-SUM($AG421:AI421)-1000*($AE421&gt;0))</f>
        <v>0</v>
      </c>
      <c r="AK421" s="52">
        <f>MIN($AA421*12,$AE421-SUM($AG421:AJ421)-1000*($AE421&gt;0))</f>
        <v>0</v>
      </c>
      <c r="AL421" s="52">
        <f>MIN($AA421*12,$AE421-SUM($AG421:AK421)-1000*($AE421&gt;0))</f>
        <v>0</v>
      </c>
      <c r="AM421" s="52">
        <f>MIN($AA421*12,$AE421-SUM($AG421:AL421)-1000*($AE421&gt;0))</f>
        <v>0</v>
      </c>
      <c r="AN421" s="52">
        <f>MIN($AA421*12,$AE421-SUM($AG421:AM421)-1000*($AE421&gt;0))</f>
        <v>0</v>
      </c>
      <c r="AO421" s="52">
        <f>MIN($AA421*12,$AE421-SUM($AG421:AN421)-1000*($AE421&gt;0))</f>
        <v>0</v>
      </c>
    </row>
    <row r="422" spans="2:41" ht="12.75" hidden="1" customHeight="1" outlineLevel="2">
      <c r="B422" s="53" t="s">
        <v>1419</v>
      </c>
      <c r="C422" s="53" t="s">
        <v>1367</v>
      </c>
      <c r="D422" s="53" t="s">
        <v>1367</v>
      </c>
      <c r="E422" s="53" t="s">
        <v>1368</v>
      </c>
      <c r="F422" s="53" t="s">
        <v>1419</v>
      </c>
      <c r="G422" s="53" t="s">
        <v>1908</v>
      </c>
      <c r="H422" s="53" t="s">
        <v>1598</v>
      </c>
      <c r="I422" s="53"/>
      <c r="J422" s="53" t="s">
        <v>1422</v>
      </c>
      <c r="K422" s="52">
        <v>49437.008399999999</v>
      </c>
      <c r="L422" s="52">
        <v>16479</v>
      </c>
      <c r="M422" s="52">
        <v>0</v>
      </c>
      <c r="N422" s="52">
        <v>49437.008399999999</v>
      </c>
      <c r="O422" s="52">
        <v>16479</v>
      </c>
      <c r="P422" s="52">
        <v>0</v>
      </c>
      <c r="Q422" s="52">
        <v>0</v>
      </c>
      <c r="R422" s="52">
        <v>0</v>
      </c>
      <c r="S422" s="52">
        <v>0</v>
      </c>
      <c r="T422" s="52">
        <v>0</v>
      </c>
      <c r="U422" s="52">
        <v>0</v>
      </c>
      <c r="V422" s="52">
        <v>0</v>
      </c>
      <c r="W422" s="52">
        <v>0</v>
      </c>
      <c r="X422" s="52">
        <v>0</v>
      </c>
      <c r="Y422" s="52">
        <v>0</v>
      </c>
      <c r="Z422" s="49">
        <v>0</v>
      </c>
      <c r="AA422" s="50">
        <v>0</v>
      </c>
      <c r="AB422" s="51">
        <v>0</v>
      </c>
      <c r="AC422" s="52">
        <v>32958.008399999999</v>
      </c>
      <c r="AD422" s="52"/>
      <c r="AE422" s="52"/>
      <c r="AG422" s="52">
        <f t="shared" si="7"/>
        <v>0</v>
      </c>
      <c r="AH422" s="52">
        <f>MIN($AA422*12,$AE422-SUM($AG422:AG422)-1000*($AE422&gt;0))</f>
        <v>0</v>
      </c>
      <c r="AI422" s="52">
        <f>MIN($AA422*12,$AE422-SUM($AG422:AH422)-1000*($AE422&gt;0))</f>
        <v>0</v>
      </c>
      <c r="AJ422" s="52">
        <f>MIN($AA422*12,$AE422-SUM($AG422:AI422)-1000*($AE422&gt;0))</f>
        <v>0</v>
      </c>
      <c r="AK422" s="52">
        <f>MIN($AA422*12,$AE422-SUM($AG422:AJ422)-1000*($AE422&gt;0))</f>
        <v>0</v>
      </c>
      <c r="AL422" s="52">
        <f>MIN($AA422*12,$AE422-SUM($AG422:AK422)-1000*($AE422&gt;0))</f>
        <v>0</v>
      </c>
      <c r="AM422" s="52">
        <f>MIN($AA422*12,$AE422-SUM($AG422:AL422)-1000*($AE422&gt;0))</f>
        <v>0</v>
      </c>
      <c r="AN422" s="52">
        <f>MIN($AA422*12,$AE422-SUM($AG422:AM422)-1000*($AE422&gt;0))</f>
        <v>0</v>
      </c>
      <c r="AO422" s="52">
        <f>MIN($AA422*12,$AE422-SUM($AG422:AN422)-1000*($AE422&gt;0))</f>
        <v>0</v>
      </c>
    </row>
    <row r="423" spans="2:41" ht="12.75" hidden="1" customHeight="1" outlineLevel="2">
      <c r="B423" s="53" t="s">
        <v>1419</v>
      </c>
      <c r="C423" s="53" t="s">
        <v>1367</v>
      </c>
      <c r="D423" s="53" t="s">
        <v>1367</v>
      </c>
      <c r="E423" s="53" t="s">
        <v>1368</v>
      </c>
      <c r="F423" s="53" t="s">
        <v>1419</v>
      </c>
      <c r="G423" s="53" t="s">
        <v>1909</v>
      </c>
      <c r="H423" s="53" t="s">
        <v>1500</v>
      </c>
      <c r="I423" s="53"/>
      <c r="J423" s="53" t="s">
        <v>1422</v>
      </c>
      <c r="K423" s="52">
        <v>1777500</v>
      </c>
      <c r="L423" s="52">
        <v>148125</v>
      </c>
      <c r="M423" s="52">
        <v>0</v>
      </c>
      <c r="N423" s="52">
        <v>1777500</v>
      </c>
      <c r="O423" s="52">
        <v>148125</v>
      </c>
      <c r="P423" s="52">
        <v>0</v>
      </c>
      <c r="Q423" s="52">
        <v>0</v>
      </c>
      <c r="R423" s="52">
        <v>0</v>
      </c>
      <c r="S423" s="52">
        <v>0</v>
      </c>
      <c r="T423" s="52">
        <v>0</v>
      </c>
      <c r="U423" s="52">
        <v>0</v>
      </c>
      <c r="V423" s="52">
        <v>0</v>
      </c>
      <c r="W423" s="52">
        <v>0</v>
      </c>
      <c r="X423" s="52">
        <v>0</v>
      </c>
      <c r="Y423" s="52">
        <v>0</v>
      </c>
      <c r="Z423" s="49">
        <v>0</v>
      </c>
      <c r="AA423" s="50">
        <v>0</v>
      </c>
      <c r="AB423" s="51">
        <v>0</v>
      </c>
      <c r="AC423" s="52">
        <v>1629375</v>
      </c>
      <c r="AD423" s="52"/>
      <c r="AE423" s="52"/>
      <c r="AG423" s="52">
        <f t="shared" si="7"/>
        <v>0</v>
      </c>
      <c r="AH423" s="52">
        <f>MIN($AA423*12,$AE423-SUM($AG423:AG423)-1000*($AE423&gt;0))</f>
        <v>0</v>
      </c>
      <c r="AI423" s="52">
        <f>MIN($AA423*12,$AE423-SUM($AG423:AH423)-1000*($AE423&gt;0))</f>
        <v>0</v>
      </c>
      <c r="AJ423" s="52">
        <f>MIN($AA423*12,$AE423-SUM($AG423:AI423)-1000*($AE423&gt;0))</f>
        <v>0</v>
      </c>
      <c r="AK423" s="52">
        <f>MIN($AA423*12,$AE423-SUM($AG423:AJ423)-1000*($AE423&gt;0))</f>
        <v>0</v>
      </c>
      <c r="AL423" s="52">
        <f>MIN($AA423*12,$AE423-SUM($AG423:AK423)-1000*($AE423&gt;0))</f>
        <v>0</v>
      </c>
      <c r="AM423" s="52">
        <f>MIN($AA423*12,$AE423-SUM($AG423:AL423)-1000*($AE423&gt;0))</f>
        <v>0</v>
      </c>
      <c r="AN423" s="52">
        <f>MIN($AA423*12,$AE423-SUM($AG423:AM423)-1000*($AE423&gt;0))</f>
        <v>0</v>
      </c>
      <c r="AO423" s="52">
        <f>MIN($AA423*12,$AE423-SUM($AG423:AN423)-1000*($AE423&gt;0))</f>
        <v>0</v>
      </c>
    </row>
    <row r="424" spans="2:41" ht="12.75" hidden="1" customHeight="1" outlineLevel="2">
      <c r="B424" s="53" t="s">
        <v>1419</v>
      </c>
      <c r="C424" s="53" t="s">
        <v>1367</v>
      </c>
      <c r="D424" s="53" t="s">
        <v>1367</v>
      </c>
      <c r="E424" s="53" t="s">
        <v>1368</v>
      </c>
      <c r="F424" s="53" t="s">
        <v>1419</v>
      </c>
      <c r="G424" s="53" t="s">
        <v>1910</v>
      </c>
      <c r="H424" s="53" t="s">
        <v>1502</v>
      </c>
      <c r="I424" s="53"/>
      <c r="J424" s="53" t="s">
        <v>1422</v>
      </c>
      <c r="K424" s="52">
        <v>1777500</v>
      </c>
      <c r="L424" s="52">
        <v>592500</v>
      </c>
      <c r="M424" s="52">
        <v>0</v>
      </c>
      <c r="N424" s="52">
        <v>1777500</v>
      </c>
      <c r="O424" s="52">
        <v>592500</v>
      </c>
      <c r="P424" s="52">
        <v>0</v>
      </c>
      <c r="Q424" s="52">
        <v>0</v>
      </c>
      <c r="R424" s="52">
        <v>0</v>
      </c>
      <c r="S424" s="52">
        <v>0</v>
      </c>
      <c r="T424" s="52">
        <v>0</v>
      </c>
      <c r="U424" s="52">
        <v>0</v>
      </c>
      <c r="V424" s="52">
        <v>0</v>
      </c>
      <c r="W424" s="52">
        <v>0</v>
      </c>
      <c r="X424" s="52">
        <v>0</v>
      </c>
      <c r="Y424" s="52">
        <v>0</v>
      </c>
      <c r="Z424" s="49">
        <v>0</v>
      </c>
      <c r="AA424" s="50">
        <v>0</v>
      </c>
      <c r="AB424" s="51">
        <v>0</v>
      </c>
      <c r="AC424" s="52">
        <v>1185000</v>
      </c>
      <c r="AD424" s="52"/>
      <c r="AE424" s="52"/>
      <c r="AG424" s="52">
        <f t="shared" si="7"/>
        <v>0</v>
      </c>
      <c r="AH424" s="52">
        <f>MIN($AA424*12,$AE424-SUM($AG424:AG424)-1000*($AE424&gt;0))</f>
        <v>0</v>
      </c>
      <c r="AI424" s="52">
        <f>MIN($AA424*12,$AE424-SUM($AG424:AH424)-1000*($AE424&gt;0))</f>
        <v>0</v>
      </c>
      <c r="AJ424" s="52">
        <f>MIN($AA424*12,$AE424-SUM($AG424:AI424)-1000*($AE424&gt;0))</f>
        <v>0</v>
      </c>
      <c r="AK424" s="52">
        <f>MIN($AA424*12,$AE424-SUM($AG424:AJ424)-1000*($AE424&gt;0))</f>
        <v>0</v>
      </c>
      <c r="AL424" s="52">
        <f>MIN($AA424*12,$AE424-SUM($AG424:AK424)-1000*($AE424&gt;0))</f>
        <v>0</v>
      </c>
      <c r="AM424" s="52">
        <f>MIN($AA424*12,$AE424-SUM($AG424:AL424)-1000*($AE424&gt;0))</f>
        <v>0</v>
      </c>
      <c r="AN424" s="52">
        <f>MIN($AA424*12,$AE424-SUM($AG424:AM424)-1000*($AE424&gt;0))</f>
        <v>0</v>
      </c>
      <c r="AO424" s="52">
        <f>MIN($AA424*12,$AE424-SUM($AG424:AN424)-1000*($AE424&gt;0))</f>
        <v>0</v>
      </c>
    </row>
    <row r="425" spans="2:41" ht="12.75" hidden="1" customHeight="1" outlineLevel="2">
      <c r="B425" s="53" t="s">
        <v>1419</v>
      </c>
      <c r="C425" s="53" t="s">
        <v>1367</v>
      </c>
      <c r="D425" s="53" t="s">
        <v>1367</v>
      </c>
      <c r="E425" s="53" t="s">
        <v>1368</v>
      </c>
      <c r="F425" s="53" t="s">
        <v>1419</v>
      </c>
      <c r="G425" s="53" t="s">
        <v>1911</v>
      </c>
      <c r="H425" s="53" t="s">
        <v>1502</v>
      </c>
      <c r="I425" s="53"/>
      <c r="J425" s="53" t="s">
        <v>1422</v>
      </c>
      <c r="K425" s="52">
        <v>1777500</v>
      </c>
      <c r="L425" s="52">
        <v>148125</v>
      </c>
      <c r="M425" s="52">
        <v>0</v>
      </c>
      <c r="N425" s="52">
        <v>1777500</v>
      </c>
      <c r="O425" s="52">
        <v>148125</v>
      </c>
      <c r="P425" s="52">
        <v>0</v>
      </c>
      <c r="Q425" s="52">
        <v>0</v>
      </c>
      <c r="R425" s="52">
        <v>0</v>
      </c>
      <c r="S425" s="52">
        <v>0</v>
      </c>
      <c r="T425" s="52">
        <v>0</v>
      </c>
      <c r="U425" s="52">
        <v>0</v>
      </c>
      <c r="V425" s="52">
        <v>0</v>
      </c>
      <c r="W425" s="52">
        <v>0</v>
      </c>
      <c r="X425" s="52">
        <v>0</v>
      </c>
      <c r="Y425" s="52">
        <v>0</v>
      </c>
      <c r="Z425" s="49">
        <v>0</v>
      </c>
      <c r="AA425" s="50">
        <v>0</v>
      </c>
      <c r="AB425" s="51">
        <v>0</v>
      </c>
      <c r="AC425" s="52">
        <v>1629375</v>
      </c>
      <c r="AD425" s="52"/>
      <c r="AE425" s="52"/>
      <c r="AG425" s="52">
        <f t="shared" si="7"/>
        <v>0</v>
      </c>
      <c r="AH425" s="52">
        <f>MIN($AA425*12,$AE425-SUM($AG425:AG425)-1000*($AE425&gt;0))</f>
        <v>0</v>
      </c>
      <c r="AI425" s="52">
        <f>MIN($AA425*12,$AE425-SUM($AG425:AH425)-1000*($AE425&gt;0))</f>
        <v>0</v>
      </c>
      <c r="AJ425" s="52">
        <f>MIN($AA425*12,$AE425-SUM($AG425:AI425)-1000*($AE425&gt;0))</f>
        <v>0</v>
      </c>
      <c r="AK425" s="52">
        <f>MIN($AA425*12,$AE425-SUM($AG425:AJ425)-1000*($AE425&gt;0))</f>
        <v>0</v>
      </c>
      <c r="AL425" s="52">
        <f>MIN($AA425*12,$AE425-SUM($AG425:AK425)-1000*($AE425&gt;0))</f>
        <v>0</v>
      </c>
      <c r="AM425" s="52">
        <f>MIN($AA425*12,$AE425-SUM($AG425:AL425)-1000*($AE425&gt;0))</f>
        <v>0</v>
      </c>
      <c r="AN425" s="52">
        <f>MIN($AA425*12,$AE425-SUM($AG425:AM425)-1000*($AE425&gt;0))</f>
        <v>0</v>
      </c>
      <c r="AO425" s="52">
        <f>MIN($AA425*12,$AE425-SUM($AG425:AN425)-1000*($AE425&gt;0))</f>
        <v>0</v>
      </c>
    </row>
    <row r="426" spans="2:41" ht="12.75" hidden="1" customHeight="1" outlineLevel="2">
      <c r="B426" s="53" t="s">
        <v>1419</v>
      </c>
      <c r="C426" s="53" t="s">
        <v>1367</v>
      </c>
      <c r="D426" s="53" t="s">
        <v>1367</v>
      </c>
      <c r="E426" s="53" t="s">
        <v>1368</v>
      </c>
      <c r="F426" s="53" t="s">
        <v>1419</v>
      </c>
      <c r="G426" s="53" t="s">
        <v>1912</v>
      </c>
      <c r="H426" s="53" t="s">
        <v>1502</v>
      </c>
      <c r="I426" s="53"/>
      <c r="J426" s="53" t="s">
        <v>1422</v>
      </c>
      <c r="K426" s="52">
        <v>1777500</v>
      </c>
      <c r="L426" s="52">
        <v>148125</v>
      </c>
      <c r="M426" s="52">
        <v>0</v>
      </c>
      <c r="N426" s="52">
        <v>1777500</v>
      </c>
      <c r="O426" s="52">
        <v>148125</v>
      </c>
      <c r="P426" s="52">
        <v>0</v>
      </c>
      <c r="Q426" s="52">
        <v>0</v>
      </c>
      <c r="R426" s="52">
        <v>0</v>
      </c>
      <c r="S426" s="52">
        <v>0</v>
      </c>
      <c r="T426" s="52">
        <v>0</v>
      </c>
      <c r="U426" s="52">
        <v>0</v>
      </c>
      <c r="V426" s="52">
        <v>0</v>
      </c>
      <c r="W426" s="52">
        <v>0</v>
      </c>
      <c r="X426" s="52">
        <v>0</v>
      </c>
      <c r="Y426" s="52">
        <v>0</v>
      </c>
      <c r="Z426" s="49">
        <v>0</v>
      </c>
      <c r="AA426" s="50">
        <v>0</v>
      </c>
      <c r="AB426" s="51">
        <v>0</v>
      </c>
      <c r="AC426" s="52">
        <v>1629375</v>
      </c>
      <c r="AD426" s="52"/>
      <c r="AE426" s="52"/>
      <c r="AG426" s="52">
        <f t="shared" si="7"/>
        <v>0</v>
      </c>
      <c r="AH426" s="52">
        <f>MIN($AA426*12,$AE426-SUM($AG426:AG426)-1000*($AE426&gt;0))</f>
        <v>0</v>
      </c>
      <c r="AI426" s="52">
        <f>MIN($AA426*12,$AE426-SUM($AG426:AH426)-1000*($AE426&gt;0))</f>
        <v>0</v>
      </c>
      <c r="AJ426" s="52">
        <f>MIN($AA426*12,$AE426-SUM($AG426:AI426)-1000*($AE426&gt;0))</f>
        <v>0</v>
      </c>
      <c r="AK426" s="52">
        <f>MIN($AA426*12,$AE426-SUM($AG426:AJ426)-1000*($AE426&gt;0))</f>
        <v>0</v>
      </c>
      <c r="AL426" s="52">
        <f>MIN($AA426*12,$AE426-SUM($AG426:AK426)-1000*($AE426&gt;0))</f>
        <v>0</v>
      </c>
      <c r="AM426" s="52">
        <f>MIN($AA426*12,$AE426-SUM($AG426:AL426)-1000*($AE426&gt;0))</f>
        <v>0</v>
      </c>
      <c r="AN426" s="52">
        <f>MIN($AA426*12,$AE426-SUM($AG426:AM426)-1000*($AE426&gt;0))</f>
        <v>0</v>
      </c>
      <c r="AO426" s="52">
        <f>MIN($AA426*12,$AE426-SUM($AG426:AN426)-1000*($AE426&gt;0))</f>
        <v>0</v>
      </c>
    </row>
    <row r="427" spans="2:41" ht="12.75" hidden="1" customHeight="1" outlineLevel="2">
      <c r="B427" s="53" t="s">
        <v>1419</v>
      </c>
      <c r="C427" s="53" t="s">
        <v>1367</v>
      </c>
      <c r="D427" s="53" t="s">
        <v>1367</v>
      </c>
      <c r="E427" s="53" t="s">
        <v>1368</v>
      </c>
      <c r="F427" s="53" t="s">
        <v>1419</v>
      </c>
      <c r="G427" s="53" t="s">
        <v>1913</v>
      </c>
      <c r="H427" s="53" t="s">
        <v>1502</v>
      </c>
      <c r="I427" s="53"/>
      <c r="J427" s="53" t="s">
        <v>1422</v>
      </c>
      <c r="K427" s="52">
        <v>1777500</v>
      </c>
      <c r="L427" s="52">
        <v>148125</v>
      </c>
      <c r="M427" s="52">
        <v>0</v>
      </c>
      <c r="N427" s="52">
        <v>1777500</v>
      </c>
      <c r="O427" s="52">
        <v>148125</v>
      </c>
      <c r="P427" s="52">
        <v>0</v>
      </c>
      <c r="Q427" s="52">
        <v>0</v>
      </c>
      <c r="R427" s="52">
        <v>0</v>
      </c>
      <c r="S427" s="52">
        <v>0</v>
      </c>
      <c r="T427" s="52">
        <v>0</v>
      </c>
      <c r="U427" s="52">
        <v>0</v>
      </c>
      <c r="V427" s="52">
        <v>0</v>
      </c>
      <c r="W427" s="52">
        <v>0</v>
      </c>
      <c r="X427" s="52">
        <v>0</v>
      </c>
      <c r="Y427" s="52">
        <v>0</v>
      </c>
      <c r="Z427" s="49">
        <v>0</v>
      </c>
      <c r="AA427" s="50">
        <v>0</v>
      </c>
      <c r="AB427" s="51">
        <v>0</v>
      </c>
      <c r="AC427" s="52">
        <v>1629375</v>
      </c>
      <c r="AD427" s="52"/>
      <c r="AE427" s="52"/>
      <c r="AG427" s="52">
        <f t="shared" si="7"/>
        <v>0</v>
      </c>
      <c r="AH427" s="52">
        <f>MIN($AA427*12,$AE427-SUM($AG427:AG427)-1000*($AE427&gt;0))</f>
        <v>0</v>
      </c>
      <c r="AI427" s="52">
        <f>MIN($AA427*12,$AE427-SUM($AG427:AH427)-1000*($AE427&gt;0))</f>
        <v>0</v>
      </c>
      <c r="AJ427" s="52">
        <f>MIN($AA427*12,$AE427-SUM($AG427:AI427)-1000*($AE427&gt;0))</f>
        <v>0</v>
      </c>
      <c r="AK427" s="52">
        <f>MIN($AA427*12,$AE427-SUM($AG427:AJ427)-1000*($AE427&gt;0))</f>
        <v>0</v>
      </c>
      <c r="AL427" s="52">
        <f>MIN($AA427*12,$AE427-SUM($AG427:AK427)-1000*($AE427&gt;0))</f>
        <v>0</v>
      </c>
      <c r="AM427" s="52">
        <f>MIN($AA427*12,$AE427-SUM($AG427:AL427)-1000*($AE427&gt;0))</f>
        <v>0</v>
      </c>
      <c r="AN427" s="52">
        <f>MIN($AA427*12,$AE427-SUM($AG427:AM427)-1000*($AE427&gt;0))</f>
        <v>0</v>
      </c>
      <c r="AO427" s="52">
        <f>MIN($AA427*12,$AE427-SUM($AG427:AN427)-1000*($AE427&gt;0))</f>
        <v>0</v>
      </c>
    </row>
    <row r="428" spans="2:41" ht="12.75" hidden="1" customHeight="1" outlineLevel="2">
      <c r="B428" s="53" t="s">
        <v>1419</v>
      </c>
      <c r="C428" s="53" t="s">
        <v>1367</v>
      </c>
      <c r="D428" s="53" t="s">
        <v>1367</v>
      </c>
      <c r="E428" s="53" t="s">
        <v>1368</v>
      </c>
      <c r="F428" s="53" t="s">
        <v>1419</v>
      </c>
      <c r="G428" s="53" t="s">
        <v>1914</v>
      </c>
      <c r="H428" s="53" t="s">
        <v>1502</v>
      </c>
      <c r="I428" s="53"/>
      <c r="J428" s="53" t="s">
        <v>1422</v>
      </c>
      <c r="K428" s="52">
        <v>1777500</v>
      </c>
      <c r="L428" s="52">
        <v>148125</v>
      </c>
      <c r="M428" s="52">
        <v>0</v>
      </c>
      <c r="N428" s="52">
        <v>1777500</v>
      </c>
      <c r="O428" s="52">
        <v>148125</v>
      </c>
      <c r="P428" s="52">
        <v>0</v>
      </c>
      <c r="Q428" s="52">
        <v>0</v>
      </c>
      <c r="R428" s="52">
        <v>0</v>
      </c>
      <c r="S428" s="52">
        <v>0</v>
      </c>
      <c r="T428" s="52">
        <v>0</v>
      </c>
      <c r="U428" s="52">
        <v>0</v>
      </c>
      <c r="V428" s="52">
        <v>0</v>
      </c>
      <c r="W428" s="52">
        <v>0</v>
      </c>
      <c r="X428" s="52">
        <v>0</v>
      </c>
      <c r="Y428" s="52">
        <v>0</v>
      </c>
      <c r="Z428" s="49">
        <v>0</v>
      </c>
      <c r="AA428" s="50">
        <v>0</v>
      </c>
      <c r="AB428" s="51">
        <v>0</v>
      </c>
      <c r="AC428" s="52">
        <v>1629375</v>
      </c>
      <c r="AD428" s="52"/>
      <c r="AE428" s="52"/>
      <c r="AG428" s="52">
        <f t="shared" si="7"/>
        <v>0</v>
      </c>
      <c r="AH428" s="52">
        <f>MIN($AA428*12,$AE428-SUM($AG428:AG428)-1000*($AE428&gt;0))</f>
        <v>0</v>
      </c>
      <c r="AI428" s="52">
        <f>MIN($AA428*12,$AE428-SUM($AG428:AH428)-1000*($AE428&gt;0))</f>
        <v>0</v>
      </c>
      <c r="AJ428" s="52">
        <f>MIN($AA428*12,$AE428-SUM($AG428:AI428)-1000*($AE428&gt;0))</f>
        <v>0</v>
      </c>
      <c r="AK428" s="52">
        <f>MIN($AA428*12,$AE428-SUM($AG428:AJ428)-1000*($AE428&gt;0))</f>
        <v>0</v>
      </c>
      <c r="AL428" s="52">
        <f>MIN($AA428*12,$AE428-SUM($AG428:AK428)-1000*($AE428&gt;0))</f>
        <v>0</v>
      </c>
      <c r="AM428" s="52">
        <f>MIN($AA428*12,$AE428-SUM($AG428:AL428)-1000*($AE428&gt;0))</f>
        <v>0</v>
      </c>
      <c r="AN428" s="52">
        <f>MIN($AA428*12,$AE428-SUM($AG428:AM428)-1000*($AE428&gt;0))</f>
        <v>0</v>
      </c>
      <c r="AO428" s="52">
        <f>MIN($AA428*12,$AE428-SUM($AG428:AN428)-1000*($AE428&gt;0))</f>
        <v>0</v>
      </c>
    </row>
    <row r="429" spans="2:41" ht="12.75" hidden="1" customHeight="1" outlineLevel="2">
      <c r="B429" s="53" t="s">
        <v>1419</v>
      </c>
      <c r="C429" s="53" t="s">
        <v>1367</v>
      </c>
      <c r="D429" s="53" t="s">
        <v>1367</v>
      </c>
      <c r="E429" s="53" t="s">
        <v>1368</v>
      </c>
      <c r="F429" s="53" t="s">
        <v>1419</v>
      </c>
      <c r="G429" s="53" t="s">
        <v>1915</v>
      </c>
      <c r="H429" s="53" t="s">
        <v>1502</v>
      </c>
      <c r="I429" s="53"/>
      <c r="J429" s="53" t="s">
        <v>1422</v>
      </c>
      <c r="K429" s="52">
        <v>1777500</v>
      </c>
      <c r="L429" s="52">
        <v>148125</v>
      </c>
      <c r="M429" s="52">
        <v>0</v>
      </c>
      <c r="N429" s="52">
        <v>1777500</v>
      </c>
      <c r="O429" s="52">
        <v>148125</v>
      </c>
      <c r="P429" s="52">
        <v>0</v>
      </c>
      <c r="Q429" s="52">
        <v>0</v>
      </c>
      <c r="R429" s="52">
        <v>0</v>
      </c>
      <c r="S429" s="52">
        <v>0</v>
      </c>
      <c r="T429" s="52">
        <v>0</v>
      </c>
      <c r="U429" s="52">
        <v>0</v>
      </c>
      <c r="V429" s="52">
        <v>0</v>
      </c>
      <c r="W429" s="52">
        <v>0</v>
      </c>
      <c r="X429" s="52">
        <v>0</v>
      </c>
      <c r="Y429" s="52">
        <v>0</v>
      </c>
      <c r="Z429" s="49">
        <v>0</v>
      </c>
      <c r="AA429" s="50">
        <v>0</v>
      </c>
      <c r="AB429" s="51">
        <v>0</v>
      </c>
      <c r="AC429" s="52">
        <v>1629375</v>
      </c>
      <c r="AD429" s="52"/>
      <c r="AE429" s="52"/>
      <c r="AG429" s="52">
        <f t="shared" si="7"/>
        <v>0</v>
      </c>
      <c r="AH429" s="52">
        <f>MIN($AA429*12,$AE429-SUM($AG429:AG429)-1000*($AE429&gt;0))</f>
        <v>0</v>
      </c>
      <c r="AI429" s="52">
        <f>MIN($AA429*12,$AE429-SUM($AG429:AH429)-1000*($AE429&gt;0))</f>
        <v>0</v>
      </c>
      <c r="AJ429" s="52">
        <f>MIN($AA429*12,$AE429-SUM($AG429:AI429)-1000*($AE429&gt;0))</f>
        <v>0</v>
      </c>
      <c r="AK429" s="52">
        <f>MIN($AA429*12,$AE429-SUM($AG429:AJ429)-1000*($AE429&gt;0))</f>
        <v>0</v>
      </c>
      <c r="AL429" s="52">
        <f>MIN($AA429*12,$AE429-SUM($AG429:AK429)-1000*($AE429&gt;0))</f>
        <v>0</v>
      </c>
      <c r="AM429" s="52">
        <f>MIN($AA429*12,$AE429-SUM($AG429:AL429)-1000*($AE429&gt;0))</f>
        <v>0</v>
      </c>
      <c r="AN429" s="52">
        <f>MIN($AA429*12,$AE429-SUM($AG429:AM429)-1000*($AE429&gt;0))</f>
        <v>0</v>
      </c>
      <c r="AO429" s="52">
        <f>MIN($AA429*12,$AE429-SUM($AG429:AN429)-1000*($AE429&gt;0))</f>
        <v>0</v>
      </c>
    </row>
    <row r="430" spans="2:41" ht="12.75" hidden="1" customHeight="1" outlineLevel="2">
      <c r="B430" s="53" t="s">
        <v>1419</v>
      </c>
      <c r="C430" s="53" t="s">
        <v>1367</v>
      </c>
      <c r="D430" s="53" t="s">
        <v>1367</v>
      </c>
      <c r="E430" s="53" t="s">
        <v>1368</v>
      </c>
      <c r="F430" s="53" t="s">
        <v>1419</v>
      </c>
      <c r="G430" s="53" t="s">
        <v>1916</v>
      </c>
      <c r="H430" s="53" t="s">
        <v>1502</v>
      </c>
      <c r="I430" s="53"/>
      <c r="J430" s="53" t="s">
        <v>1422</v>
      </c>
      <c r="K430" s="52">
        <v>1777500</v>
      </c>
      <c r="L430" s="52">
        <v>148125</v>
      </c>
      <c r="M430" s="52">
        <v>0</v>
      </c>
      <c r="N430" s="52">
        <v>1777500</v>
      </c>
      <c r="O430" s="52">
        <v>148125</v>
      </c>
      <c r="P430" s="52">
        <v>0</v>
      </c>
      <c r="Q430" s="52">
        <v>0</v>
      </c>
      <c r="R430" s="52">
        <v>0</v>
      </c>
      <c r="S430" s="52">
        <v>0</v>
      </c>
      <c r="T430" s="52">
        <v>0</v>
      </c>
      <c r="U430" s="52">
        <v>0</v>
      </c>
      <c r="V430" s="52">
        <v>0</v>
      </c>
      <c r="W430" s="52">
        <v>0</v>
      </c>
      <c r="X430" s="52">
        <v>0</v>
      </c>
      <c r="Y430" s="52">
        <v>0</v>
      </c>
      <c r="Z430" s="49">
        <v>0</v>
      </c>
      <c r="AA430" s="50">
        <v>0</v>
      </c>
      <c r="AB430" s="51">
        <v>0</v>
      </c>
      <c r="AC430" s="52">
        <v>1629375</v>
      </c>
      <c r="AD430" s="52"/>
      <c r="AE430" s="52"/>
      <c r="AG430" s="52">
        <f t="shared" si="7"/>
        <v>0</v>
      </c>
      <c r="AH430" s="52">
        <f>MIN($AA430*12,$AE430-SUM($AG430:AG430)-1000*($AE430&gt;0))</f>
        <v>0</v>
      </c>
      <c r="AI430" s="52">
        <f>MIN($AA430*12,$AE430-SUM($AG430:AH430)-1000*($AE430&gt;0))</f>
        <v>0</v>
      </c>
      <c r="AJ430" s="52">
        <f>MIN($AA430*12,$AE430-SUM($AG430:AI430)-1000*($AE430&gt;0))</f>
        <v>0</v>
      </c>
      <c r="AK430" s="52">
        <f>MIN($AA430*12,$AE430-SUM($AG430:AJ430)-1000*($AE430&gt;0))</f>
        <v>0</v>
      </c>
      <c r="AL430" s="52">
        <f>MIN($AA430*12,$AE430-SUM($AG430:AK430)-1000*($AE430&gt;0))</f>
        <v>0</v>
      </c>
      <c r="AM430" s="52">
        <f>MIN($AA430*12,$AE430-SUM($AG430:AL430)-1000*($AE430&gt;0))</f>
        <v>0</v>
      </c>
      <c r="AN430" s="52">
        <f>MIN($AA430*12,$AE430-SUM($AG430:AM430)-1000*($AE430&gt;0))</f>
        <v>0</v>
      </c>
      <c r="AO430" s="52">
        <f>MIN($AA430*12,$AE430-SUM($AG430:AN430)-1000*($AE430&gt;0))</f>
        <v>0</v>
      </c>
    </row>
    <row r="431" spans="2:41" ht="12.75" hidden="1" customHeight="1" outlineLevel="2">
      <c r="B431" s="53" t="s">
        <v>1419</v>
      </c>
      <c r="C431" s="53" t="s">
        <v>1367</v>
      </c>
      <c r="D431" s="53" t="s">
        <v>1367</v>
      </c>
      <c r="E431" s="53" t="s">
        <v>1368</v>
      </c>
      <c r="F431" s="53" t="s">
        <v>1419</v>
      </c>
      <c r="G431" s="53" t="s">
        <v>1917</v>
      </c>
      <c r="H431" s="53" t="s">
        <v>1918</v>
      </c>
      <c r="I431" s="53"/>
      <c r="J431" s="53" t="s">
        <v>1422</v>
      </c>
      <c r="K431" s="52">
        <v>1427286.2341</v>
      </c>
      <c r="L431" s="52">
        <v>118940</v>
      </c>
      <c r="M431" s="52">
        <v>0</v>
      </c>
      <c r="N431" s="52">
        <v>1427286.2341</v>
      </c>
      <c r="O431" s="52">
        <v>118940</v>
      </c>
      <c r="P431" s="52">
        <v>0</v>
      </c>
      <c r="Q431" s="52">
        <v>0</v>
      </c>
      <c r="R431" s="52">
        <v>0</v>
      </c>
      <c r="S431" s="52">
        <v>0</v>
      </c>
      <c r="T431" s="52">
        <v>0</v>
      </c>
      <c r="U431" s="52">
        <v>0</v>
      </c>
      <c r="V431" s="52">
        <v>0</v>
      </c>
      <c r="W431" s="52">
        <v>0</v>
      </c>
      <c r="X431" s="52">
        <v>0</v>
      </c>
      <c r="Y431" s="52">
        <v>0</v>
      </c>
      <c r="Z431" s="49">
        <v>0</v>
      </c>
      <c r="AA431" s="50">
        <v>0</v>
      </c>
      <c r="AB431" s="51">
        <v>0</v>
      </c>
      <c r="AC431" s="52">
        <v>1308346</v>
      </c>
      <c r="AD431" s="52"/>
      <c r="AE431" s="52"/>
      <c r="AG431" s="52">
        <f t="shared" si="7"/>
        <v>0</v>
      </c>
      <c r="AH431" s="52">
        <f>MIN($AA431*12,$AE431-SUM($AG431:AG431)-1000*($AE431&gt;0))</f>
        <v>0</v>
      </c>
      <c r="AI431" s="52">
        <f>MIN($AA431*12,$AE431-SUM($AG431:AH431)-1000*($AE431&gt;0))</f>
        <v>0</v>
      </c>
      <c r="AJ431" s="52">
        <f>MIN($AA431*12,$AE431-SUM($AG431:AI431)-1000*($AE431&gt;0))</f>
        <v>0</v>
      </c>
      <c r="AK431" s="52">
        <f>MIN($AA431*12,$AE431-SUM($AG431:AJ431)-1000*($AE431&gt;0))</f>
        <v>0</v>
      </c>
      <c r="AL431" s="52">
        <f>MIN($AA431*12,$AE431-SUM($AG431:AK431)-1000*($AE431&gt;0))</f>
        <v>0</v>
      </c>
      <c r="AM431" s="52">
        <f>MIN($AA431*12,$AE431-SUM($AG431:AL431)-1000*($AE431&gt;0))</f>
        <v>0</v>
      </c>
      <c r="AN431" s="52">
        <f>MIN($AA431*12,$AE431-SUM($AG431:AM431)-1000*($AE431&gt;0))</f>
        <v>0</v>
      </c>
      <c r="AO431" s="52">
        <f>MIN($AA431*12,$AE431-SUM($AG431:AN431)-1000*($AE431&gt;0))</f>
        <v>0</v>
      </c>
    </row>
    <row r="432" spans="2:41" ht="12.75" hidden="1" customHeight="1" outlineLevel="2">
      <c r="B432" s="53" t="s">
        <v>1419</v>
      </c>
      <c r="C432" s="53" t="s">
        <v>1367</v>
      </c>
      <c r="D432" s="53" t="s">
        <v>1367</v>
      </c>
      <c r="E432" s="53" t="s">
        <v>1368</v>
      </c>
      <c r="F432" s="53" t="s">
        <v>1419</v>
      </c>
      <c r="G432" s="53" t="s">
        <v>1919</v>
      </c>
      <c r="H432" s="53" t="s">
        <v>1918</v>
      </c>
      <c r="I432" s="53"/>
      <c r="J432" s="53" t="s">
        <v>1422</v>
      </c>
      <c r="K432" s="52">
        <v>1427286.2341</v>
      </c>
      <c r="L432" s="52">
        <v>118940</v>
      </c>
      <c r="M432" s="52">
        <v>0</v>
      </c>
      <c r="N432" s="52">
        <v>1427286.2341</v>
      </c>
      <c r="O432" s="52">
        <v>118940</v>
      </c>
      <c r="P432" s="52">
        <v>0</v>
      </c>
      <c r="Q432" s="52">
        <v>0</v>
      </c>
      <c r="R432" s="52">
        <v>0</v>
      </c>
      <c r="S432" s="52">
        <v>0</v>
      </c>
      <c r="T432" s="52">
        <v>0</v>
      </c>
      <c r="U432" s="52">
        <v>0</v>
      </c>
      <c r="V432" s="52">
        <v>0</v>
      </c>
      <c r="W432" s="52">
        <v>0</v>
      </c>
      <c r="X432" s="52">
        <v>0</v>
      </c>
      <c r="Y432" s="52">
        <v>0</v>
      </c>
      <c r="Z432" s="49">
        <v>0</v>
      </c>
      <c r="AA432" s="50">
        <v>0</v>
      </c>
      <c r="AB432" s="51">
        <v>0</v>
      </c>
      <c r="AC432" s="52">
        <v>1308346</v>
      </c>
      <c r="AD432" s="52"/>
      <c r="AE432" s="52"/>
      <c r="AG432" s="52">
        <f t="shared" si="7"/>
        <v>0</v>
      </c>
      <c r="AH432" s="52">
        <f>MIN($AA432*12,$AE432-SUM($AG432:AG432)-1000*($AE432&gt;0))</f>
        <v>0</v>
      </c>
      <c r="AI432" s="52">
        <f>MIN($AA432*12,$AE432-SUM($AG432:AH432)-1000*($AE432&gt;0))</f>
        <v>0</v>
      </c>
      <c r="AJ432" s="52">
        <f>MIN($AA432*12,$AE432-SUM($AG432:AI432)-1000*($AE432&gt;0))</f>
        <v>0</v>
      </c>
      <c r="AK432" s="52">
        <f>MIN($AA432*12,$AE432-SUM($AG432:AJ432)-1000*($AE432&gt;0))</f>
        <v>0</v>
      </c>
      <c r="AL432" s="52">
        <f>MIN($AA432*12,$AE432-SUM($AG432:AK432)-1000*($AE432&gt;0))</f>
        <v>0</v>
      </c>
      <c r="AM432" s="52">
        <f>MIN($AA432*12,$AE432-SUM($AG432:AL432)-1000*($AE432&gt;0))</f>
        <v>0</v>
      </c>
      <c r="AN432" s="52">
        <f>MIN($AA432*12,$AE432-SUM($AG432:AM432)-1000*($AE432&gt;0))</f>
        <v>0</v>
      </c>
      <c r="AO432" s="52">
        <f>MIN($AA432*12,$AE432-SUM($AG432:AN432)-1000*($AE432&gt;0))</f>
        <v>0</v>
      </c>
    </row>
    <row r="433" spans="2:41" ht="12.75" hidden="1" customHeight="1" outlineLevel="2">
      <c r="B433" s="53" t="s">
        <v>1419</v>
      </c>
      <c r="C433" s="53" t="s">
        <v>1367</v>
      </c>
      <c r="D433" s="53" t="s">
        <v>1367</v>
      </c>
      <c r="E433" s="53" t="s">
        <v>1368</v>
      </c>
      <c r="F433" s="53" t="s">
        <v>1419</v>
      </c>
      <c r="G433" s="53" t="s">
        <v>1920</v>
      </c>
      <c r="H433" s="53" t="s">
        <v>1918</v>
      </c>
      <c r="I433" s="53"/>
      <c r="J433" s="53" t="s">
        <v>1422</v>
      </c>
      <c r="K433" s="52">
        <v>1427286.2341</v>
      </c>
      <c r="L433" s="52">
        <v>118940</v>
      </c>
      <c r="M433" s="52">
        <v>0</v>
      </c>
      <c r="N433" s="52">
        <v>1427286.2341</v>
      </c>
      <c r="O433" s="52">
        <v>118940</v>
      </c>
      <c r="P433" s="52">
        <v>0</v>
      </c>
      <c r="Q433" s="52">
        <v>0</v>
      </c>
      <c r="R433" s="52">
        <v>0</v>
      </c>
      <c r="S433" s="52">
        <v>0</v>
      </c>
      <c r="T433" s="52">
        <v>0</v>
      </c>
      <c r="U433" s="52">
        <v>0</v>
      </c>
      <c r="V433" s="52">
        <v>0</v>
      </c>
      <c r="W433" s="52">
        <v>0</v>
      </c>
      <c r="X433" s="52">
        <v>0</v>
      </c>
      <c r="Y433" s="52">
        <v>0</v>
      </c>
      <c r="Z433" s="49">
        <v>0</v>
      </c>
      <c r="AA433" s="50">
        <v>0</v>
      </c>
      <c r="AB433" s="51">
        <v>0</v>
      </c>
      <c r="AC433" s="52">
        <v>1308346</v>
      </c>
      <c r="AD433" s="52"/>
      <c r="AE433" s="52"/>
      <c r="AG433" s="52">
        <f t="shared" si="7"/>
        <v>0</v>
      </c>
      <c r="AH433" s="52">
        <f>MIN($AA433*12,$AE433-SUM($AG433:AG433)-1000*($AE433&gt;0))</f>
        <v>0</v>
      </c>
      <c r="AI433" s="52">
        <f>MIN($AA433*12,$AE433-SUM($AG433:AH433)-1000*($AE433&gt;0))</f>
        <v>0</v>
      </c>
      <c r="AJ433" s="52">
        <f>MIN($AA433*12,$AE433-SUM($AG433:AI433)-1000*($AE433&gt;0))</f>
        <v>0</v>
      </c>
      <c r="AK433" s="52">
        <f>MIN($AA433*12,$AE433-SUM($AG433:AJ433)-1000*($AE433&gt;0))</f>
        <v>0</v>
      </c>
      <c r="AL433" s="52">
        <f>MIN($AA433*12,$AE433-SUM($AG433:AK433)-1000*($AE433&gt;0))</f>
        <v>0</v>
      </c>
      <c r="AM433" s="52">
        <f>MIN($AA433*12,$AE433-SUM($AG433:AL433)-1000*($AE433&gt;0))</f>
        <v>0</v>
      </c>
      <c r="AN433" s="52">
        <f>MIN($AA433*12,$AE433-SUM($AG433:AM433)-1000*($AE433&gt;0))</f>
        <v>0</v>
      </c>
      <c r="AO433" s="52">
        <f>MIN($AA433*12,$AE433-SUM($AG433:AN433)-1000*($AE433&gt;0))</f>
        <v>0</v>
      </c>
    </row>
    <row r="434" spans="2:41" ht="12.75" hidden="1" customHeight="1" outlineLevel="2">
      <c r="B434" s="53" t="s">
        <v>1419</v>
      </c>
      <c r="C434" s="53" t="s">
        <v>1367</v>
      </c>
      <c r="D434" s="53" t="s">
        <v>1367</v>
      </c>
      <c r="E434" s="53" t="s">
        <v>1368</v>
      </c>
      <c r="F434" s="53" t="s">
        <v>1419</v>
      </c>
      <c r="G434" s="53" t="s">
        <v>1921</v>
      </c>
      <c r="H434" s="53" t="s">
        <v>1918</v>
      </c>
      <c r="I434" s="53"/>
      <c r="J434" s="53" t="s">
        <v>1422</v>
      </c>
      <c r="K434" s="52">
        <v>1427286.2341</v>
      </c>
      <c r="L434" s="52">
        <v>118940</v>
      </c>
      <c r="M434" s="52">
        <v>0</v>
      </c>
      <c r="N434" s="52">
        <v>1427286.2341</v>
      </c>
      <c r="O434" s="52">
        <v>118940</v>
      </c>
      <c r="P434" s="52">
        <v>0</v>
      </c>
      <c r="Q434" s="52">
        <v>0</v>
      </c>
      <c r="R434" s="52">
        <v>0</v>
      </c>
      <c r="S434" s="52">
        <v>0</v>
      </c>
      <c r="T434" s="52">
        <v>0</v>
      </c>
      <c r="U434" s="52">
        <v>0</v>
      </c>
      <c r="V434" s="52">
        <v>0</v>
      </c>
      <c r="W434" s="52">
        <v>0</v>
      </c>
      <c r="X434" s="52">
        <v>0</v>
      </c>
      <c r="Y434" s="52">
        <v>0</v>
      </c>
      <c r="Z434" s="49">
        <v>0</v>
      </c>
      <c r="AA434" s="50">
        <v>0</v>
      </c>
      <c r="AB434" s="51">
        <v>0</v>
      </c>
      <c r="AC434" s="52">
        <v>1308346</v>
      </c>
      <c r="AD434" s="52"/>
      <c r="AE434" s="52"/>
      <c r="AG434" s="52">
        <f t="shared" si="7"/>
        <v>0</v>
      </c>
      <c r="AH434" s="52">
        <f>MIN($AA434*12,$AE434-SUM($AG434:AG434)-1000*($AE434&gt;0))</f>
        <v>0</v>
      </c>
      <c r="AI434" s="52">
        <f>MIN($AA434*12,$AE434-SUM($AG434:AH434)-1000*($AE434&gt;0))</f>
        <v>0</v>
      </c>
      <c r="AJ434" s="52">
        <f>MIN($AA434*12,$AE434-SUM($AG434:AI434)-1000*($AE434&gt;0))</f>
        <v>0</v>
      </c>
      <c r="AK434" s="52">
        <f>MIN($AA434*12,$AE434-SUM($AG434:AJ434)-1000*($AE434&gt;0))</f>
        <v>0</v>
      </c>
      <c r="AL434" s="52">
        <f>MIN($AA434*12,$AE434-SUM($AG434:AK434)-1000*($AE434&gt;0))</f>
        <v>0</v>
      </c>
      <c r="AM434" s="52">
        <f>MIN($AA434*12,$AE434-SUM($AG434:AL434)-1000*($AE434&gt;0))</f>
        <v>0</v>
      </c>
      <c r="AN434" s="52">
        <f>MIN($AA434*12,$AE434-SUM($AG434:AM434)-1000*($AE434&gt;0))</f>
        <v>0</v>
      </c>
      <c r="AO434" s="52">
        <f>MIN($AA434*12,$AE434-SUM($AG434:AN434)-1000*($AE434&gt;0))</f>
        <v>0</v>
      </c>
    </row>
    <row r="435" spans="2:41" ht="12.75" hidden="1" customHeight="1" outlineLevel="2">
      <c r="B435" s="53" t="s">
        <v>1419</v>
      </c>
      <c r="C435" s="53" t="s">
        <v>1367</v>
      </c>
      <c r="D435" s="53" t="s">
        <v>1367</v>
      </c>
      <c r="E435" s="53" t="s">
        <v>1368</v>
      </c>
      <c r="F435" s="53" t="s">
        <v>1419</v>
      </c>
      <c r="G435" s="53" t="s">
        <v>1922</v>
      </c>
      <c r="H435" s="53" t="s">
        <v>1918</v>
      </c>
      <c r="I435" s="53"/>
      <c r="J435" s="53" t="s">
        <v>1422</v>
      </c>
      <c r="K435" s="52">
        <v>1427286.2341</v>
      </c>
      <c r="L435" s="52">
        <v>118940</v>
      </c>
      <c r="M435" s="52">
        <v>0</v>
      </c>
      <c r="N435" s="52">
        <v>1427286.2341</v>
      </c>
      <c r="O435" s="52">
        <v>118940</v>
      </c>
      <c r="P435" s="52">
        <v>0</v>
      </c>
      <c r="Q435" s="52">
        <v>0</v>
      </c>
      <c r="R435" s="52">
        <v>0</v>
      </c>
      <c r="S435" s="52">
        <v>0</v>
      </c>
      <c r="T435" s="52">
        <v>0</v>
      </c>
      <c r="U435" s="52">
        <v>0</v>
      </c>
      <c r="V435" s="52">
        <v>0</v>
      </c>
      <c r="W435" s="52">
        <v>0</v>
      </c>
      <c r="X435" s="52">
        <v>0</v>
      </c>
      <c r="Y435" s="52">
        <v>0</v>
      </c>
      <c r="Z435" s="49">
        <v>0</v>
      </c>
      <c r="AA435" s="50">
        <v>0</v>
      </c>
      <c r="AB435" s="51">
        <v>0</v>
      </c>
      <c r="AC435" s="52">
        <v>1308346</v>
      </c>
      <c r="AD435" s="52"/>
      <c r="AE435" s="52"/>
      <c r="AG435" s="52">
        <f t="shared" si="7"/>
        <v>0</v>
      </c>
      <c r="AH435" s="52">
        <f>MIN($AA435*12,$AE435-SUM($AG435:AG435)-1000*($AE435&gt;0))</f>
        <v>0</v>
      </c>
      <c r="AI435" s="52">
        <f>MIN($AA435*12,$AE435-SUM($AG435:AH435)-1000*($AE435&gt;0))</f>
        <v>0</v>
      </c>
      <c r="AJ435" s="52">
        <f>MIN($AA435*12,$AE435-SUM($AG435:AI435)-1000*($AE435&gt;0))</f>
        <v>0</v>
      </c>
      <c r="AK435" s="52">
        <f>MIN($AA435*12,$AE435-SUM($AG435:AJ435)-1000*($AE435&gt;0))</f>
        <v>0</v>
      </c>
      <c r="AL435" s="52">
        <f>MIN($AA435*12,$AE435-SUM($AG435:AK435)-1000*($AE435&gt;0))</f>
        <v>0</v>
      </c>
      <c r="AM435" s="52">
        <f>MIN($AA435*12,$AE435-SUM($AG435:AL435)-1000*($AE435&gt;0))</f>
        <v>0</v>
      </c>
      <c r="AN435" s="52">
        <f>MIN($AA435*12,$AE435-SUM($AG435:AM435)-1000*($AE435&gt;0))</f>
        <v>0</v>
      </c>
      <c r="AO435" s="52">
        <f>MIN($AA435*12,$AE435-SUM($AG435:AN435)-1000*($AE435&gt;0))</f>
        <v>0</v>
      </c>
    </row>
    <row r="436" spans="2:41" ht="12.75" hidden="1" customHeight="1" outlineLevel="2">
      <c r="B436" s="53" t="s">
        <v>1419</v>
      </c>
      <c r="C436" s="53" t="s">
        <v>1367</v>
      </c>
      <c r="D436" s="53" t="s">
        <v>1367</v>
      </c>
      <c r="E436" s="53" t="s">
        <v>1368</v>
      </c>
      <c r="F436" s="53" t="s">
        <v>1419</v>
      </c>
      <c r="G436" s="53" t="s">
        <v>1923</v>
      </c>
      <c r="H436" s="53" t="s">
        <v>1918</v>
      </c>
      <c r="I436" s="53"/>
      <c r="J436" s="53" t="s">
        <v>1422</v>
      </c>
      <c r="K436" s="52">
        <v>1427286.2341</v>
      </c>
      <c r="L436" s="52">
        <v>118940</v>
      </c>
      <c r="M436" s="52">
        <v>0</v>
      </c>
      <c r="N436" s="52">
        <v>1427286.2341</v>
      </c>
      <c r="O436" s="52">
        <v>118940</v>
      </c>
      <c r="P436" s="52">
        <v>0</v>
      </c>
      <c r="Q436" s="52">
        <v>0</v>
      </c>
      <c r="R436" s="52">
        <v>0</v>
      </c>
      <c r="S436" s="52">
        <v>0</v>
      </c>
      <c r="T436" s="52">
        <v>0</v>
      </c>
      <c r="U436" s="52">
        <v>0</v>
      </c>
      <c r="V436" s="52">
        <v>0</v>
      </c>
      <c r="W436" s="52">
        <v>0</v>
      </c>
      <c r="X436" s="52">
        <v>0</v>
      </c>
      <c r="Y436" s="52">
        <v>0</v>
      </c>
      <c r="Z436" s="49">
        <v>0</v>
      </c>
      <c r="AA436" s="50">
        <v>0</v>
      </c>
      <c r="AB436" s="51">
        <v>0</v>
      </c>
      <c r="AC436" s="52">
        <v>1308346</v>
      </c>
      <c r="AD436" s="52"/>
      <c r="AE436" s="52"/>
      <c r="AG436" s="52">
        <f t="shared" si="7"/>
        <v>0</v>
      </c>
      <c r="AH436" s="52">
        <f>MIN($AA436*12,$AE436-SUM($AG436:AG436)-1000*($AE436&gt;0))</f>
        <v>0</v>
      </c>
      <c r="AI436" s="52">
        <f>MIN($AA436*12,$AE436-SUM($AG436:AH436)-1000*($AE436&gt;0))</f>
        <v>0</v>
      </c>
      <c r="AJ436" s="52">
        <f>MIN($AA436*12,$AE436-SUM($AG436:AI436)-1000*($AE436&gt;0))</f>
        <v>0</v>
      </c>
      <c r="AK436" s="52">
        <f>MIN($AA436*12,$AE436-SUM($AG436:AJ436)-1000*($AE436&gt;0))</f>
        <v>0</v>
      </c>
      <c r="AL436" s="52">
        <f>MIN($AA436*12,$AE436-SUM($AG436:AK436)-1000*($AE436&gt;0))</f>
        <v>0</v>
      </c>
      <c r="AM436" s="52">
        <f>MIN($AA436*12,$AE436-SUM($AG436:AL436)-1000*($AE436&gt;0))</f>
        <v>0</v>
      </c>
      <c r="AN436" s="52">
        <f>MIN($AA436*12,$AE436-SUM($AG436:AM436)-1000*($AE436&gt;0))</f>
        <v>0</v>
      </c>
      <c r="AO436" s="52">
        <f>MIN($AA436*12,$AE436-SUM($AG436:AN436)-1000*($AE436&gt;0))</f>
        <v>0</v>
      </c>
    </row>
    <row r="437" spans="2:41" ht="12.75" hidden="1" customHeight="1" outlineLevel="2">
      <c r="B437" s="53" t="s">
        <v>1419</v>
      </c>
      <c r="C437" s="53" t="s">
        <v>1367</v>
      </c>
      <c r="D437" s="53" t="s">
        <v>1367</v>
      </c>
      <c r="E437" s="53" t="s">
        <v>1368</v>
      </c>
      <c r="F437" s="53" t="s">
        <v>1419</v>
      </c>
      <c r="G437" s="53" t="s">
        <v>1924</v>
      </c>
      <c r="H437" s="53" t="s">
        <v>1918</v>
      </c>
      <c r="I437" s="53"/>
      <c r="J437" s="53" t="s">
        <v>1422</v>
      </c>
      <c r="K437" s="52">
        <v>1427286.2341</v>
      </c>
      <c r="L437" s="52">
        <v>118940</v>
      </c>
      <c r="M437" s="52">
        <v>0</v>
      </c>
      <c r="N437" s="52">
        <v>1427286.2341</v>
      </c>
      <c r="O437" s="52">
        <v>118940</v>
      </c>
      <c r="P437" s="52">
        <v>0</v>
      </c>
      <c r="Q437" s="52">
        <v>0</v>
      </c>
      <c r="R437" s="52">
        <v>0</v>
      </c>
      <c r="S437" s="52">
        <v>0</v>
      </c>
      <c r="T437" s="52">
        <v>0</v>
      </c>
      <c r="U437" s="52">
        <v>0</v>
      </c>
      <c r="V437" s="52">
        <v>0</v>
      </c>
      <c r="W437" s="52">
        <v>0</v>
      </c>
      <c r="X437" s="52">
        <v>0</v>
      </c>
      <c r="Y437" s="52">
        <v>0</v>
      </c>
      <c r="Z437" s="49">
        <v>0</v>
      </c>
      <c r="AA437" s="50">
        <v>0</v>
      </c>
      <c r="AB437" s="51">
        <v>0</v>
      </c>
      <c r="AC437" s="52">
        <v>1308346</v>
      </c>
      <c r="AD437" s="52"/>
      <c r="AE437" s="52"/>
      <c r="AG437" s="52">
        <f t="shared" si="7"/>
        <v>0</v>
      </c>
      <c r="AH437" s="52">
        <f>MIN($AA437*12,$AE437-SUM($AG437:AG437)-1000*($AE437&gt;0))</f>
        <v>0</v>
      </c>
      <c r="AI437" s="52">
        <f>MIN($AA437*12,$AE437-SUM($AG437:AH437)-1000*($AE437&gt;0))</f>
        <v>0</v>
      </c>
      <c r="AJ437" s="52">
        <f>MIN($AA437*12,$AE437-SUM($AG437:AI437)-1000*($AE437&gt;0))</f>
        <v>0</v>
      </c>
      <c r="AK437" s="52">
        <f>MIN($AA437*12,$AE437-SUM($AG437:AJ437)-1000*($AE437&gt;0))</f>
        <v>0</v>
      </c>
      <c r="AL437" s="52">
        <f>MIN($AA437*12,$AE437-SUM($AG437:AK437)-1000*($AE437&gt;0))</f>
        <v>0</v>
      </c>
      <c r="AM437" s="52">
        <f>MIN($AA437*12,$AE437-SUM($AG437:AL437)-1000*($AE437&gt;0))</f>
        <v>0</v>
      </c>
      <c r="AN437" s="52">
        <f>MIN($AA437*12,$AE437-SUM($AG437:AM437)-1000*($AE437&gt;0))</f>
        <v>0</v>
      </c>
      <c r="AO437" s="52">
        <f>MIN($AA437*12,$AE437-SUM($AG437:AN437)-1000*($AE437&gt;0))</f>
        <v>0</v>
      </c>
    </row>
    <row r="438" spans="2:41" ht="12.75" hidden="1" customHeight="1" outlineLevel="2">
      <c r="B438" s="53" t="s">
        <v>1419</v>
      </c>
      <c r="C438" s="53" t="s">
        <v>1367</v>
      </c>
      <c r="D438" s="53" t="s">
        <v>1367</v>
      </c>
      <c r="E438" s="53" t="s">
        <v>1368</v>
      </c>
      <c r="F438" s="53" t="s">
        <v>1419</v>
      </c>
      <c r="G438" s="53" t="s">
        <v>1925</v>
      </c>
      <c r="H438" s="53" t="s">
        <v>1918</v>
      </c>
      <c r="I438" s="53"/>
      <c r="J438" s="53" t="s">
        <v>1422</v>
      </c>
      <c r="K438" s="52">
        <v>1580000</v>
      </c>
      <c r="L438" s="52">
        <v>131667</v>
      </c>
      <c r="M438" s="52">
        <v>0</v>
      </c>
      <c r="N438" s="52">
        <v>1580000</v>
      </c>
      <c r="O438" s="52">
        <v>131667</v>
      </c>
      <c r="P438" s="52">
        <v>0</v>
      </c>
      <c r="Q438" s="52">
        <v>0</v>
      </c>
      <c r="R438" s="52">
        <v>0</v>
      </c>
      <c r="S438" s="52">
        <v>0</v>
      </c>
      <c r="T438" s="52">
        <v>0</v>
      </c>
      <c r="U438" s="52">
        <v>0</v>
      </c>
      <c r="V438" s="52">
        <v>0</v>
      </c>
      <c r="W438" s="52">
        <v>0</v>
      </c>
      <c r="X438" s="52">
        <v>0</v>
      </c>
      <c r="Y438" s="52">
        <v>0</v>
      </c>
      <c r="Z438" s="49">
        <v>0</v>
      </c>
      <c r="AA438" s="50">
        <v>0</v>
      </c>
      <c r="AB438" s="51">
        <v>0</v>
      </c>
      <c r="AC438" s="52">
        <v>1448333</v>
      </c>
      <c r="AD438" s="52"/>
      <c r="AE438" s="52"/>
      <c r="AG438" s="52">
        <f t="shared" si="7"/>
        <v>0</v>
      </c>
      <c r="AH438" s="52">
        <f>MIN($AA438*12,$AE438-SUM($AG438:AG438)-1000*($AE438&gt;0))</f>
        <v>0</v>
      </c>
      <c r="AI438" s="52">
        <f>MIN($AA438*12,$AE438-SUM($AG438:AH438)-1000*($AE438&gt;0))</f>
        <v>0</v>
      </c>
      <c r="AJ438" s="52">
        <f>MIN($AA438*12,$AE438-SUM($AG438:AI438)-1000*($AE438&gt;0))</f>
        <v>0</v>
      </c>
      <c r="AK438" s="52">
        <f>MIN($AA438*12,$AE438-SUM($AG438:AJ438)-1000*($AE438&gt;0))</f>
        <v>0</v>
      </c>
      <c r="AL438" s="52">
        <f>MIN($AA438*12,$AE438-SUM($AG438:AK438)-1000*($AE438&gt;0))</f>
        <v>0</v>
      </c>
      <c r="AM438" s="52">
        <f>MIN($AA438*12,$AE438-SUM($AG438:AL438)-1000*($AE438&gt;0))</f>
        <v>0</v>
      </c>
      <c r="AN438" s="52">
        <f>MIN($AA438*12,$AE438-SUM($AG438:AM438)-1000*($AE438&gt;0))</f>
        <v>0</v>
      </c>
      <c r="AO438" s="52">
        <f>MIN($AA438*12,$AE438-SUM($AG438:AN438)-1000*($AE438&gt;0))</f>
        <v>0</v>
      </c>
    </row>
    <row r="439" spans="2:41" ht="12.75" hidden="1" customHeight="1" outlineLevel="2">
      <c r="B439" s="53" t="s">
        <v>1419</v>
      </c>
      <c r="C439" s="53" t="s">
        <v>1367</v>
      </c>
      <c r="D439" s="53" t="s">
        <v>1367</v>
      </c>
      <c r="E439" s="53" t="s">
        <v>1368</v>
      </c>
      <c r="F439" s="53" t="s">
        <v>1419</v>
      </c>
      <c r="G439" s="53" t="s">
        <v>1926</v>
      </c>
      <c r="H439" s="53" t="s">
        <v>1918</v>
      </c>
      <c r="I439" s="53"/>
      <c r="J439" s="53" t="s">
        <v>1422</v>
      </c>
      <c r="K439" s="52">
        <v>1580000</v>
      </c>
      <c r="L439" s="52">
        <v>131667</v>
      </c>
      <c r="M439" s="52">
        <v>0</v>
      </c>
      <c r="N439" s="52">
        <v>1580000</v>
      </c>
      <c r="O439" s="52">
        <v>131667</v>
      </c>
      <c r="P439" s="52">
        <v>0</v>
      </c>
      <c r="Q439" s="52">
        <v>0</v>
      </c>
      <c r="R439" s="52">
        <v>0</v>
      </c>
      <c r="S439" s="52">
        <v>0</v>
      </c>
      <c r="T439" s="52">
        <v>0</v>
      </c>
      <c r="U439" s="52">
        <v>0</v>
      </c>
      <c r="V439" s="52">
        <v>0</v>
      </c>
      <c r="W439" s="52">
        <v>0</v>
      </c>
      <c r="X439" s="52">
        <v>0</v>
      </c>
      <c r="Y439" s="52">
        <v>0</v>
      </c>
      <c r="Z439" s="49">
        <v>0</v>
      </c>
      <c r="AA439" s="50">
        <v>0</v>
      </c>
      <c r="AB439" s="51">
        <v>0</v>
      </c>
      <c r="AC439" s="52">
        <v>1448333</v>
      </c>
      <c r="AD439" s="52"/>
      <c r="AE439" s="52"/>
      <c r="AG439" s="52">
        <f t="shared" si="7"/>
        <v>0</v>
      </c>
      <c r="AH439" s="52">
        <f>MIN($AA439*12,$AE439-SUM($AG439:AG439)-1000*($AE439&gt;0))</f>
        <v>0</v>
      </c>
      <c r="AI439" s="52">
        <f>MIN($AA439*12,$AE439-SUM($AG439:AH439)-1000*($AE439&gt;0))</f>
        <v>0</v>
      </c>
      <c r="AJ439" s="52">
        <f>MIN($AA439*12,$AE439-SUM($AG439:AI439)-1000*($AE439&gt;0))</f>
        <v>0</v>
      </c>
      <c r="AK439" s="52">
        <f>MIN($AA439*12,$AE439-SUM($AG439:AJ439)-1000*($AE439&gt;0))</f>
        <v>0</v>
      </c>
      <c r="AL439" s="52">
        <f>MIN($AA439*12,$AE439-SUM($AG439:AK439)-1000*($AE439&gt;0))</f>
        <v>0</v>
      </c>
      <c r="AM439" s="52">
        <f>MIN($AA439*12,$AE439-SUM($AG439:AL439)-1000*($AE439&gt;0))</f>
        <v>0</v>
      </c>
      <c r="AN439" s="52">
        <f>MIN($AA439*12,$AE439-SUM($AG439:AM439)-1000*($AE439&gt;0))</f>
        <v>0</v>
      </c>
      <c r="AO439" s="52">
        <f>MIN($AA439*12,$AE439-SUM($AG439:AN439)-1000*($AE439&gt;0))</f>
        <v>0</v>
      </c>
    </row>
    <row r="440" spans="2:41" ht="12.75" hidden="1" customHeight="1" outlineLevel="2">
      <c r="B440" s="53" t="s">
        <v>1419</v>
      </c>
      <c r="C440" s="53" t="s">
        <v>1367</v>
      </c>
      <c r="D440" s="53" t="s">
        <v>1367</v>
      </c>
      <c r="E440" s="53" t="s">
        <v>1368</v>
      </c>
      <c r="F440" s="53" t="s">
        <v>1419</v>
      </c>
      <c r="G440" s="53" t="s">
        <v>1927</v>
      </c>
      <c r="H440" s="53" t="s">
        <v>1918</v>
      </c>
      <c r="I440" s="53"/>
      <c r="J440" s="53" t="s">
        <v>1422</v>
      </c>
      <c r="K440" s="52">
        <v>1580000</v>
      </c>
      <c r="L440" s="52">
        <v>131667</v>
      </c>
      <c r="M440" s="52">
        <v>0</v>
      </c>
      <c r="N440" s="52">
        <v>1580000</v>
      </c>
      <c r="O440" s="52">
        <v>131667</v>
      </c>
      <c r="P440" s="52">
        <v>0</v>
      </c>
      <c r="Q440" s="52">
        <v>0</v>
      </c>
      <c r="R440" s="52">
        <v>0</v>
      </c>
      <c r="S440" s="52">
        <v>0</v>
      </c>
      <c r="T440" s="52">
        <v>0</v>
      </c>
      <c r="U440" s="52">
        <v>0</v>
      </c>
      <c r="V440" s="52">
        <v>0</v>
      </c>
      <c r="W440" s="52">
        <v>0</v>
      </c>
      <c r="X440" s="52">
        <v>0</v>
      </c>
      <c r="Y440" s="52">
        <v>0</v>
      </c>
      <c r="Z440" s="49">
        <v>0</v>
      </c>
      <c r="AA440" s="50">
        <v>0</v>
      </c>
      <c r="AB440" s="51">
        <v>0</v>
      </c>
      <c r="AC440" s="52">
        <v>1448333</v>
      </c>
      <c r="AD440" s="52"/>
      <c r="AE440" s="52"/>
      <c r="AG440" s="52">
        <f t="shared" si="7"/>
        <v>0</v>
      </c>
      <c r="AH440" s="52">
        <f>MIN($AA440*12,$AE440-SUM($AG440:AG440)-1000*($AE440&gt;0))</f>
        <v>0</v>
      </c>
      <c r="AI440" s="52">
        <f>MIN($AA440*12,$AE440-SUM($AG440:AH440)-1000*($AE440&gt;0))</f>
        <v>0</v>
      </c>
      <c r="AJ440" s="52">
        <f>MIN($AA440*12,$AE440-SUM($AG440:AI440)-1000*($AE440&gt;0))</f>
        <v>0</v>
      </c>
      <c r="AK440" s="52">
        <f>MIN($AA440*12,$AE440-SUM($AG440:AJ440)-1000*($AE440&gt;0))</f>
        <v>0</v>
      </c>
      <c r="AL440" s="52">
        <f>MIN($AA440*12,$AE440-SUM($AG440:AK440)-1000*($AE440&gt;0))</f>
        <v>0</v>
      </c>
      <c r="AM440" s="52">
        <f>MIN($AA440*12,$AE440-SUM($AG440:AL440)-1000*($AE440&gt;0))</f>
        <v>0</v>
      </c>
      <c r="AN440" s="52">
        <f>MIN($AA440*12,$AE440-SUM($AG440:AM440)-1000*($AE440&gt;0))</f>
        <v>0</v>
      </c>
      <c r="AO440" s="52">
        <f>MIN($AA440*12,$AE440-SUM($AG440:AN440)-1000*($AE440&gt;0))</f>
        <v>0</v>
      </c>
    </row>
    <row r="441" spans="2:41" ht="12.75" hidden="1" customHeight="1" outlineLevel="2">
      <c r="B441" s="53" t="s">
        <v>1419</v>
      </c>
      <c r="C441" s="53" t="s">
        <v>1367</v>
      </c>
      <c r="D441" s="53" t="s">
        <v>1367</v>
      </c>
      <c r="E441" s="53" t="s">
        <v>1368</v>
      </c>
      <c r="F441" s="53" t="s">
        <v>1419</v>
      </c>
      <c r="G441" s="53" t="s">
        <v>1928</v>
      </c>
      <c r="H441" s="53" t="s">
        <v>1918</v>
      </c>
      <c r="I441" s="53"/>
      <c r="J441" s="53" t="s">
        <v>1422</v>
      </c>
      <c r="K441" s="52">
        <v>1580000</v>
      </c>
      <c r="L441" s="52">
        <v>131667</v>
      </c>
      <c r="M441" s="52">
        <v>0</v>
      </c>
      <c r="N441" s="52">
        <v>1580000</v>
      </c>
      <c r="O441" s="52">
        <v>131667</v>
      </c>
      <c r="P441" s="52">
        <v>0</v>
      </c>
      <c r="Q441" s="52">
        <v>0</v>
      </c>
      <c r="R441" s="52">
        <v>0</v>
      </c>
      <c r="S441" s="52">
        <v>0</v>
      </c>
      <c r="T441" s="52">
        <v>0</v>
      </c>
      <c r="U441" s="52">
        <v>0</v>
      </c>
      <c r="V441" s="52">
        <v>0</v>
      </c>
      <c r="W441" s="52">
        <v>0</v>
      </c>
      <c r="X441" s="52">
        <v>0</v>
      </c>
      <c r="Y441" s="52">
        <v>0</v>
      </c>
      <c r="Z441" s="49">
        <v>0</v>
      </c>
      <c r="AA441" s="50">
        <v>0</v>
      </c>
      <c r="AB441" s="51">
        <v>0</v>
      </c>
      <c r="AC441" s="52">
        <v>1448333</v>
      </c>
      <c r="AD441" s="52"/>
      <c r="AE441" s="52"/>
      <c r="AG441" s="52">
        <f t="shared" si="7"/>
        <v>0</v>
      </c>
      <c r="AH441" s="52">
        <f>MIN($AA441*12,$AE441-SUM($AG441:AG441)-1000*($AE441&gt;0))</f>
        <v>0</v>
      </c>
      <c r="AI441" s="52">
        <f>MIN($AA441*12,$AE441-SUM($AG441:AH441)-1000*($AE441&gt;0))</f>
        <v>0</v>
      </c>
      <c r="AJ441" s="52">
        <f>MIN($AA441*12,$AE441-SUM($AG441:AI441)-1000*($AE441&gt;0))</f>
        <v>0</v>
      </c>
      <c r="AK441" s="52">
        <f>MIN($AA441*12,$AE441-SUM($AG441:AJ441)-1000*($AE441&gt;0))</f>
        <v>0</v>
      </c>
      <c r="AL441" s="52">
        <f>MIN($AA441*12,$AE441-SUM($AG441:AK441)-1000*($AE441&gt;0))</f>
        <v>0</v>
      </c>
      <c r="AM441" s="52">
        <f>MIN($AA441*12,$AE441-SUM($AG441:AL441)-1000*($AE441&gt;0))</f>
        <v>0</v>
      </c>
      <c r="AN441" s="52">
        <f>MIN($AA441*12,$AE441-SUM($AG441:AM441)-1000*($AE441&gt;0))</f>
        <v>0</v>
      </c>
      <c r="AO441" s="52">
        <f>MIN($AA441*12,$AE441-SUM($AG441:AN441)-1000*($AE441&gt;0))</f>
        <v>0</v>
      </c>
    </row>
    <row r="442" spans="2:41" ht="12.75" hidden="1" customHeight="1" outlineLevel="2">
      <c r="B442" s="53" t="s">
        <v>1419</v>
      </c>
      <c r="C442" s="53" t="s">
        <v>1367</v>
      </c>
      <c r="D442" s="53" t="s">
        <v>1367</v>
      </c>
      <c r="E442" s="53" t="s">
        <v>1368</v>
      </c>
      <c r="F442" s="53" t="s">
        <v>1419</v>
      </c>
      <c r="G442" s="53" t="s">
        <v>1929</v>
      </c>
      <c r="H442" s="53" t="s">
        <v>1918</v>
      </c>
      <c r="I442" s="53"/>
      <c r="J442" s="53" t="s">
        <v>1422</v>
      </c>
      <c r="K442" s="52">
        <v>1580000</v>
      </c>
      <c r="L442" s="52">
        <v>131667</v>
      </c>
      <c r="M442" s="52">
        <v>0</v>
      </c>
      <c r="N442" s="52">
        <v>1580000</v>
      </c>
      <c r="O442" s="52">
        <v>131667</v>
      </c>
      <c r="P442" s="52">
        <v>0</v>
      </c>
      <c r="Q442" s="52">
        <v>0</v>
      </c>
      <c r="R442" s="52">
        <v>0</v>
      </c>
      <c r="S442" s="52">
        <v>0</v>
      </c>
      <c r="T442" s="52">
        <v>0</v>
      </c>
      <c r="U442" s="52">
        <v>0</v>
      </c>
      <c r="V442" s="52">
        <v>0</v>
      </c>
      <c r="W442" s="52">
        <v>0</v>
      </c>
      <c r="X442" s="52">
        <v>0</v>
      </c>
      <c r="Y442" s="52">
        <v>0</v>
      </c>
      <c r="Z442" s="49">
        <v>0</v>
      </c>
      <c r="AA442" s="50">
        <v>0</v>
      </c>
      <c r="AB442" s="51">
        <v>0</v>
      </c>
      <c r="AC442" s="52">
        <v>1448333</v>
      </c>
      <c r="AD442" s="52"/>
      <c r="AE442" s="52"/>
      <c r="AG442" s="52">
        <f t="shared" si="7"/>
        <v>0</v>
      </c>
      <c r="AH442" s="52">
        <f>MIN($AA442*12,$AE442-SUM($AG442:AG442)-1000*($AE442&gt;0))</f>
        <v>0</v>
      </c>
      <c r="AI442" s="52">
        <f>MIN($AA442*12,$AE442-SUM($AG442:AH442)-1000*($AE442&gt;0))</f>
        <v>0</v>
      </c>
      <c r="AJ442" s="52">
        <f>MIN($AA442*12,$AE442-SUM($AG442:AI442)-1000*($AE442&gt;0))</f>
        <v>0</v>
      </c>
      <c r="AK442" s="52">
        <f>MIN($AA442*12,$AE442-SUM($AG442:AJ442)-1000*($AE442&gt;0))</f>
        <v>0</v>
      </c>
      <c r="AL442" s="52">
        <f>MIN($AA442*12,$AE442-SUM($AG442:AK442)-1000*($AE442&gt;0))</f>
        <v>0</v>
      </c>
      <c r="AM442" s="52">
        <f>MIN($AA442*12,$AE442-SUM($AG442:AL442)-1000*($AE442&gt;0))</f>
        <v>0</v>
      </c>
      <c r="AN442" s="52">
        <f>MIN($AA442*12,$AE442-SUM($AG442:AM442)-1000*($AE442&gt;0))</f>
        <v>0</v>
      </c>
      <c r="AO442" s="52">
        <f>MIN($AA442*12,$AE442-SUM($AG442:AN442)-1000*($AE442&gt;0))</f>
        <v>0</v>
      </c>
    </row>
    <row r="443" spans="2:41" ht="12.75" hidden="1" customHeight="1" outlineLevel="2">
      <c r="B443" s="53" t="s">
        <v>1419</v>
      </c>
      <c r="C443" s="53" t="s">
        <v>1367</v>
      </c>
      <c r="D443" s="53" t="s">
        <v>1367</v>
      </c>
      <c r="E443" s="53" t="s">
        <v>1368</v>
      </c>
      <c r="F443" s="53" t="s">
        <v>1419</v>
      </c>
      <c r="G443" s="53" t="s">
        <v>1930</v>
      </c>
      <c r="H443" s="53" t="s">
        <v>1918</v>
      </c>
      <c r="I443" s="53"/>
      <c r="J443" s="53" t="s">
        <v>1422</v>
      </c>
      <c r="K443" s="52">
        <v>1580000</v>
      </c>
      <c r="L443" s="52">
        <v>131667</v>
      </c>
      <c r="M443" s="52">
        <v>0</v>
      </c>
      <c r="N443" s="52">
        <v>1580000</v>
      </c>
      <c r="O443" s="52">
        <v>131667</v>
      </c>
      <c r="P443" s="52">
        <v>0</v>
      </c>
      <c r="Q443" s="52">
        <v>0</v>
      </c>
      <c r="R443" s="52">
        <v>0</v>
      </c>
      <c r="S443" s="52">
        <v>0</v>
      </c>
      <c r="T443" s="52">
        <v>0</v>
      </c>
      <c r="U443" s="52">
        <v>0</v>
      </c>
      <c r="V443" s="52">
        <v>0</v>
      </c>
      <c r="W443" s="52">
        <v>0</v>
      </c>
      <c r="X443" s="52">
        <v>0</v>
      </c>
      <c r="Y443" s="52">
        <v>0</v>
      </c>
      <c r="Z443" s="49">
        <v>0</v>
      </c>
      <c r="AA443" s="50">
        <v>0</v>
      </c>
      <c r="AB443" s="51">
        <v>0</v>
      </c>
      <c r="AC443" s="52">
        <v>1448333</v>
      </c>
      <c r="AD443" s="52"/>
      <c r="AE443" s="52"/>
      <c r="AG443" s="52">
        <f t="shared" si="7"/>
        <v>0</v>
      </c>
      <c r="AH443" s="52">
        <f>MIN($AA443*12,$AE443-SUM($AG443:AG443)-1000*($AE443&gt;0))</f>
        <v>0</v>
      </c>
      <c r="AI443" s="52">
        <f>MIN($AA443*12,$AE443-SUM($AG443:AH443)-1000*($AE443&gt;0))</f>
        <v>0</v>
      </c>
      <c r="AJ443" s="52">
        <f>MIN($AA443*12,$AE443-SUM($AG443:AI443)-1000*($AE443&gt;0))</f>
        <v>0</v>
      </c>
      <c r="AK443" s="52">
        <f>MIN($AA443*12,$AE443-SUM($AG443:AJ443)-1000*($AE443&gt;0))</f>
        <v>0</v>
      </c>
      <c r="AL443" s="52">
        <f>MIN($AA443*12,$AE443-SUM($AG443:AK443)-1000*($AE443&gt;0))</f>
        <v>0</v>
      </c>
      <c r="AM443" s="52">
        <f>MIN($AA443*12,$AE443-SUM($AG443:AL443)-1000*($AE443&gt;0))</f>
        <v>0</v>
      </c>
      <c r="AN443" s="52">
        <f>MIN($AA443*12,$AE443-SUM($AG443:AM443)-1000*($AE443&gt;0))</f>
        <v>0</v>
      </c>
      <c r="AO443" s="52">
        <f>MIN($AA443*12,$AE443-SUM($AG443:AN443)-1000*($AE443&gt;0))</f>
        <v>0</v>
      </c>
    </row>
    <row r="444" spans="2:41" ht="12.75" hidden="1" customHeight="1" outlineLevel="2">
      <c r="B444" s="53" t="s">
        <v>1419</v>
      </c>
      <c r="C444" s="53" t="s">
        <v>1367</v>
      </c>
      <c r="D444" s="53" t="s">
        <v>1367</v>
      </c>
      <c r="E444" s="53" t="s">
        <v>1368</v>
      </c>
      <c r="F444" s="53" t="s">
        <v>1419</v>
      </c>
      <c r="G444" s="53" t="s">
        <v>1931</v>
      </c>
      <c r="H444" s="53" t="s">
        <v>1918</v>
      </c>
      <c r="I444" s="53"/>
      <c r="J444" s="53" t="s">
        <v>1422</v>
      </c>
      <c r="K444" s="52">
        <v>1580000</v>
      </c>
      <c r="L444" s="52">
        <v>131667</v>
      </c>
      <c r="M444" s="52">
        <v>0</v>
      </c>
      <c r="N444" s="52">
        <v>1580000</v>
      </c>
      <c r="O444" s="52">
        <v>131667</v>
      </c>
      <c r="P444" s="52">
        <v>0</v>
      </c>
      <c r="Q444" s="52">
        <v>0</v>
      </c>
      <c r="R444" s="52">
        <v>0</v>
      </c>
      <c r="S444" s="52">
        <v>0</v>
      </c>
      <c r="T444" s="52">
        <v>0</v>
      </c>
      <c r="U444" s="52">
        <v>0</v>
      </c>
      <c r="V444" s="52">
        <v>0</v>
      </c>
      <c r="W444" s="52">
        <v>0</v>
      </c>
      <c r="X444" s="52">
        <v>0</v>
      </c>
      <c r="Y444" s="52">
        <v>0</v>
      </c>
      <c r="Z444" s="49">
        <v>0</v>
      </c>
      <c r="AA444" s="50">
        <v>0</v>
      </c>
      <c r="AB444" s="51">
        <v>0</v>
      </c>
      <c r="AC444" s="52">
        <v>1448333</v>
      </c>
      <c r="AD444" s="52"/>
      <c r="AE444" s="52"/>
      <c r="AG444" s="52">
        <f t="shared" si="7"/>
        <v>0</v>
      </c>
      <c r="AH444" s="52">
        <f>MIN($AA444*12,$AE444-SUM($AG444:AG444)-1000*($AE444&gt;0))</f>
        <v>0</v>
      </c>
      <c r="AI444" s="52">
        <f>MIN($AA444*12,$AE444-SUM($AG444:AH444)-1000*($AE444&gt;0))</f>
        <v>0</v>
      </c>
      <c r="AJ444" s="52">
        <f>MIN($AA444*12,$AE444-SUM($AG444:AI444)-1000*($AE444&gt;0))</f>
        <v>0</v>
      </c>
      <c r="AK444" s="52">
        <f>MIN($AA444*12,$AE444-SUM($AG444:AJ444)-1000*($AE444&gt;0))</f>
        <v>0</v>
      </c>
      <c r="AL444" s="52">
        <f>MIN($AA444*12,$AE444-SUM($AG444:AK444)-1000*($AE444&gt;0))</f>
        <v>0</v>
      </c>
      <c r="AM444" s="52">
        <f>MIN($AA444*12,$AE444-SUM($AG444:AL444)-1000*($AE444&gt;0))</f>
        <v>0</v>
      </c>
      <c r="AN444" s="52">
        <f>MIN($AA444*12,$AE444-SUM($AG444:AM444)-1000*($AE444&gt;0))</f>
        <v>0</v>
      </c>
      <c r="AO444" s="52">
        <f>MIN($AA444*12,$AE444-SUM($AG444:AN444)-1000*($AE444&gt;0))</f>
        <v>0</v>
      </c>
    </row>
    <row r="445" spans="2:41" ht="12.75" hidden="1" customHeight="1" outlineLevel="2">
      <c r="B445" s="53" t="s">
        <v>1419</v>
      </c>
      <c r="C445" s="53" t="s">
        <v>1367</v>
      </c>
      <c r="D445" s="53" t="s">
        <v>1367</v>
      </c>
      <c r="E445" s="53" t="s">
        <v>1368</v>
      </c>
      <c r="F445" s="53" t="s">
        <v>1419</v>
      </c>
      <c r="G445" s="53" t="s">
        <v>1932</v>
      </c>
      <c r="H445" s="53" t="s">
        <v>1918</v>
      </c>
      <c r="I445" s="53"/>
      <c r="J445" s="53" t="s">
        <v>1422</v>
      </c>
      <c r="K445" s="52">
        <v>1580000</v>
      </c>
      <c r="L445" s="52">
        <v>131667</v>
      </c>
      <c r="M445" s="52">
        <v>0</v>
      </c>
      <c r="N445" s="52">
        <v>1580000</v>
      </c>
      <c r="O445" s="52">
        <v>131667</v>
      </c>
      <c r="P445" s="52">
        <v>0</v>
      </c>
      <c r="Q445" s="52">
        <v>0</v>
      </c>
      <c r="R445" s="52">
        <v>0</v>
      </c>
      <c r="S445" s="52">
        <v>0</v>
      </c>
      <c r="T445" s="52">
        <v>0</v>
      </c>
      <c r="U445" s="52">
        <v>0</v>
      </c>
      <c r="V445" s="52">
        <v>0</v>
      </c>
      <c r="W445" s="52">
        <v>0</v>
      </c>
      <c r="X445" s="52">
        <v>0</v>
      </c>
      <c r="Y445" s="52">
        <v>0</v>
      </c>
      <c r="Z445" s="49">
        <v>0</v>
      </c>
      <c r="AA445" s="50">
        <v>0</v>
      </c>
      <c r="AB445" s="51">
        <v>0</v>
      </c>
      <c r="AC445" s="52">
        <v>1448333</v>
      </c>
      <c r="AD445" s="52"/>
      <c r="AE445" s="52"/>
      <c r="AG445" s="52">
        <f t="shared" si="7"/>
        <v>0</v>
      </c>
      <c r="AH445" s="52">
        <f>MIN($AA445*12,$AE445-SUM($AG445:AG445)-1000*($AE445&gt;0))</f>
        <v>0</v>
      </c>
      <c r="AI445" s="52">
        <f>MIN($AA445*12,$AE445-SUM($AG445:AH445)-1000*($AE445&gt;0))</f>
        <v>0</v>
      </c>
      <c r="AJ445" s="52">
        <f>MIN($AA445*12,$AE445-SUM($AG445:AI445)-1000*($AE445&gt;0))</f>
        <v>0</v>
      </c>
      <c r="AK445" s="52">
        <f>MIN($AA445*12,$AE445-SUM($AG445:AJ445)-1000*($AE445&gt;0))</f>
        <v>0</v>
      </c>
      <c r="AL445" s="52">
        <f>MIN($AA445*12,$AE445-SUM($AG445:AK445)-1000*($AE445&gt;0))</f>
        <v>0</v>
      </c>
      <c r="AM445" s="52">
        <f>MIN($AA445*12,$AE445-SUM($AG445:AL445)-1000*($AE445&gt;0))</f>
        <v>0</v>
      </c>
      <c r="AN445" s="52">
        <f>MIN($AA445*12,$AE445-SUM($AG445:AM445)-1000*($AE445&gt;0))</f>
        <v>0</v>
      </c>
      <c r="AO445" s="52">
        <f>MIN($AA445*12,$AE445-SUM($AG445:AN445)-1000*($AE445&gt;0))</f>
        <v>0</v>
      </c>
    </row>
    <row r="446" spans="2:41" ht="12.75" hidden="1" customHeight="1" outlineLevel="2">
      <c r="B446" s="53" t="s">
        <v>1419</v>
      </c>
      <c r="C446" s="53" t="s">
        <v>1367</v>
      </c>
      <c r="D446" s="53" t="s">
        <v>1367</v>
      </c>
      <c r="E446" s="53" t="s">
        <v>1368</v>
      </c>
      <c r="F446" s="53" t="s">
        <v>1419</v>
      </c>
      <c r="G446" s="53" t="s">
        <v>1933</v>
      </c>
      <c r="H446" s="53" t="s">
        <v>1450</v>
      </c>
      <c r="I446" s="53"/>
      <c r="J446" s="53" t="s">
        <v>1422</v>
      </c>
      <c r="K446" s="52">
        <v>2133000</v>
      </c>
      <c r="L446" s="52">
        <v>711000</v>
      </c>
      <c r="M446" s="52">
        <v>0</v>
      </c>
      <c r="N446" s="52">
        <v>2133000</v>
      </c>
      <c r="O446" s="52">
        <v>711000</v>
      </c>
      <c r="P446" s="52">
        <v>0</v>
      </c>
      <c r="Q446" s="52">
        <v>0</v>
      </c>
      <c r="R446" s="52">
        <v>0</v>
      </c>
      <c r="S446" s="52">
        <v>0</v>
      </c>
      <c r="T446" s="52">
        <v>0</v>
      </c>
      <c r="U446" s="52">
        <v>0</v>
      </c>
      <c r="V446" s="52">
        <v>0</v>
      </c>
      <c r="W446" s="52">
        <v>0</v>
      </c>
      <c r="X446" s="52">
        <v>0</v>
      </c>
      <c r="Y446" s="52">
        <v>0</v>
      </c>
      <c r="Z446" s="49">
        <v>0</v>
      </c>
      <c r="AA446" s="50">
        <v>0</v>
      </c>
      <c r="AB446" s="51">
        <v>0</v>
      </c>
      <c r="AC446" s="52">
        <v>1422000</v>
      </c>
      <c r="AD446" s="52"/>
      <c r="AE446" s="52"/>
      <c r="AG446" s="52">
        <f t="shared" si="7"/>
        <v>0</v>
      </c>
      <c r="AH446" s="52">
        <f>MIN($AA446*12,$AE446-SUM($AG446:AG446)-1000*($AE446&gt;0))</f>
        <v>0</v>
      </c>
      <c r="AI446" s="52">
        <f>MIN($AA446*12,$AE446-SUM($AG446:AH446)-1000*($AE446&gt;0))</f>
        <v>0</v>
      </c>
      <c r="AJ446" s="52">
        <f>MIN($AA446*12,$AE446-SUM($AG446:AI446)-1000*($AE446&gt;0))</f>
        <v>0</v>
      </c>
      <c r="AK446" s="52">
        <f>MIN($AA446*12,$AE446-SUM($AG446:AJ446)-1000*($AE446&gt;0))</f>
        <v>0</v>
      </c>
      <c r="AL446" s="52">
        <f>MIN($AA446*12,$AE446-SUM($AG446:AK446)-1000*($AE446&gt;0))</f>
        <v>0</v>
      </c>
      <c r="AM446" s="52">
        <f>MIN($AA446*12,$AE446-SUM($AG446:AL446)-1000*($AE446&gt;0))</f>
        <v>0</v>
      </c>
      <c r="AN446" s="52">
        <f>MIN($AA446*12,$AE446-SUM($AG446:AM446)-1000*($AE446&gt;0))</f>
        <v>0</v>
      </c>
      <c r="AO446" s="52">
        <f>MIN($AA446*12,$AE446-SUM($AG446:AN446)-1000*($AE446&gt;0))</f>
        <v>0</v>
      </c>
    </row>
    <row r="447" spans="2:41" ht="12.75" hidden="1" customHeight="1" outlineLevel="2">
      <c r="B447" s="53" t="s">
        <v>1419</v>
      </c>
      <c r="C447" s="53" t="s">
        <v>1367</v>
      </c>
      <c r="D447" s="53" t="s">
        <v>1367</v>
      </c>
      <c r="E447" s="53" t="s">
        <v>1368</v>
      </c>
      <c r="F447" s="53" t="s">
        <v>1419</v>
      </c>
      <c r="G447" s="53" t="s">
        <v>1934</v>
      </c>
      <c r="H447" s="53" t="s">
        <v>1450</v>
      </c>
      <c r="I447" s="53"/>
      <c r="J447" s="53" t="s">
        <v>1422</v>
      </c>
      <c r="K447" s="52">
        <v>2133000</v>
      </c>
      <c r="L447" s="52">
        <v>711000</v>
      </c>
      <c r="M447" s="52">
        <v>0</v>
      </c>
      <c r="N447" s="52">
        <v>2133000</v>
      </c>
      <c r="O447" s="52">
        <v>711000</v>
      </c>
      <c r="P447" s="52">
        <v>0</v>
      </c>
      <c r="Q447" s="52">
        <v>0</v>
      </c>
      <c r="R447" s="52">
        <v>0</v>
      </c>
      <c r="S447" s="52">
        <v>0</v>
      </c>
      <c r="T447" s="52">
        <v>0</v>
      </c>
      <c r="U447" s="52">
        <v>0</v>
      </c>
      <c r="V447" s="52">
        <v>0</v>
      </c>
      <c r="W447" s="52">
        <v>0</v>
      </c>
      <c r="X447" s="52">
        <v>0</v>
      </c>
      <c r="Y447" s="52">
        <v>0</v>
      </c>
      <c r="Z447" s="49">
        <v>0</v>
      </c>
      <c r="AA447" s="50">
        <v>0</v>
      </c>
      <c r="AB447" s="51">
        <v>0</v>
      </c>
      <c r="AC447" s="52">
        <v>1422000</v>
      </c>
      <c r="AD447" s="52"/>
      <c r="AE447" s="52"/>
      <c r="AG447" s="52">
        <f t="shared" si="7"/>
        <v>0</v>
      </c>
      <c r="AH447" s="52">
        <f>MIN($AA447*12,$AE447-SUM($AG447:AG447)-1000*($AE447&gt;0))</f>
        <v>0</v>
      </c>
      <c r="AI447" s="52">
        <f>MIN($AA447*12,$AE447-SUM($AG447:AH447)-1000*($AE447&gt;0))</f>
        <v>0</v>
      </c>
      <c r="AJ447" s="52">
        <f>MIN($AA447*12,$AE447-SUM($AG447:AI447)-1000*($AE447&gt;0))</f>
        <v>0</v>
      </c>
      <c r="AK447" s="52">
        <f>MIN($AA447*12,$AE447-SUM($AG447:AJ447)-1000*($AE447&gt;0))</f>
        <v>0</v>
      </c>
      <c r="AL447" s="52">
        <f>MIN($AA447*12,$AE447-SUM($AG447:AK447)-1000*($AE447&gt;0))</f>
        <v>0</v>
      </c>
      <c r="AM447" s="52">
        <f>MIN($AA447*12,$AE447-SUM($AG447:AL447)-1000*($AE447&gt;0))</f>
        <v>0</v>
      </c>
      <c r="AN447" s="52">
        <f>MIN($AA447*12,$AE447-SUM($AG447:AM447)-1000*($AE447&gt;0))</f>
        <v>0</v>
      </c>
      <c r="AO447" s="52">
        <f>MIN($AA447*12,$AE447-SUM($AG447:AN447)-1000*($AE447&gt;0))</f>
        <v>0</v>
      </c>
    </row>
    <row r="448" spans="2:41" ht="12.75" hidden="1" customHeight="1" outlineLevel="2">
      <c r="B448" s="53" t="s">
        <v>1419</v>
      </c>
      <c r="C448" s="53" t="s">
        <v>1367</v>
      </c>
      <c r="D448" s="53" t="s">
        <v>1367</v>
      </c>
      <c r="E448" s="53" t="s">
        <v>1368</v>
      </c>
      <c r="F448" s="53" t="s">
        <v>1419</v>
      </c>
      <c r="G448" s="53" t="s">
        <v>1935</v>
      </c>
      <c r="H448" s="53" t="s">
        <v>1450</v>
      </c>
      <c r="I448" s="53"/>
      <c r="J448" s="53" t="s">
        <v>1422</v>
      </c>
      <c r="K448" s="52">
        <v>2133000</v>
      </c>
      <c r="L448" s="52">
        <v>711000</v>
      </c>
      <c r="M448" s="52">
        <v>0</v>
      </c>
      <c r="N448" s="52">
        <v>2133000</v>
      </c>
      <c r="O448" s="52">
        <v>711000</v>
      </c>
      <c r="P448" s="52">
        <v>0</v>
      </c>
      <c r="Q448" s="52">
        <v>0</v>
      </c>
      <c r="R448" s="52">
        <v>0</v>
      </c>
      <c r="S448" s="52">
        <v>0</v>
      </c>
      <c r="T448" s="52">
        <v>0</v>
      </c>
      <c r="U448" s="52">
        <v>0</v>
      </c>
      <c r="V448" s="52">
        <v>0</v>
      </c>
      <c r="W448" s="52">
        <v>0</v>
      </c>
      <c r="X448" s="52">
        <v>0</v>
      </c>
      <c r="Y448" s="52">
        <v>0</v>
      </c>
      <c r="Z448" s="49">
        <v>0</v>
      </c>
      <c r="AA448" s="50">
        <v>0</v>
      </c>
      <c r="AB448" s="51">
        <v>0</v>
      </c>
      <c r="AC448" s="52">
        <v>1422000</v>
      </c>
      <c r="AD448" s="52"/>
      <c r="AE448" s="52"/>
      <c r="AG448" s="52">
        <f t="shared" si="7"/>
        <v>0</v>
      </c>
      <c r="AH448" s="52">
        <f>MIN($AA448*12,$AE448-SUM($AG448:AG448)-1000*($AE448&gt;0))</f>
        <v>0</v>
      </c>
      <c r="AI448" s="52">
        <f>MIN($AA448*12,$AE448-SUM($AG448:AH448)-1000*($AE448&gt;0))</f>
        <v>0</v>
      </c>
      <c r="AJ448" s="52">
        <f>MIN($AA448*12,$AE448-SUM($AG448:AI448)-1000*($AE448&gt;0))</f>
        <v>0</v>
      </c>
      <c r="AK448" s="52">
        <f>MIN($AA448*12,$AE448-SUM($AG448:AJ448)-1000*($AE448&gt;0))</f>
        <v>0</v>
      </c>
      <c r="AL448" s="52">
        <f>MIN($AA448*12,$AE448-SUM($AG448:AK448)-1000*($AE448&gt;0))</f>
        <v>0</v>
      </c>
      <c r="AM448" s="52">
        <f>MIN($AA448*12,$AE448-SUM($AG448:AL448)-1000*($AE448&gt;0))</f>
        <v>0</v>
      </c>
      <c r="AN448" s="52">
        <f>MIN($AA448*12,$AE448-SUM($AG448:AM448)-1000*($AE448&gt;0))</f>
        <v>0</v>
      </c>
      <c r="AO448" s="52">
        <f>MIN($AA448*12,$AE448-SUM($AG448:AN448)-1000*($AE448&gt;0))</f>
        <v>0</v>
      </c>
    </row>
    <row r="449" spans="2:41" ht="12.75" hidden="1" customHeight="1" outlineLevel="2">
      <c r="B449" s="53" t="s">
        <v>1419</v>
      </c>
      <c r="C449" s="53" t="s">
        <v>1367</v>
      </c>
      <c r="D449" s="53" t="s">
        <v>1367</v>
      </c>
      <c r="E449" s="53" t="s">
        <v>1368</v>
      </c>
      <c r="F449" s="53" t="s">
        <v>1419</v>
      </c>
      <c r="G449" s="53" t="s">
        <v>1936</v>
      </c>
      <c r="H449" s="53" t="s">
        <v>1450</v>
      </c>
      <c r="I449" s="53"/>
      <c r="J449" s="53" t="s">
        <v>1422</v>
      </c>
      <c r="K449" s="52">
        <v>2133000</v>
      </c>
      <c r="L449" s="52">
        <v>711000</v>
      </c>
      <c r="M449" s="52">
        <v>0</v>
      </c>
      <c r="N449" s="52">
        <v>2133000</v>
      </c>
      <c r="O449" s="52">
        <v>711000</v>
      </c>
      <c r="P449" s="52">
        <v>0</v>
      </c>
      <c r="Q449" s="52">
        <v>0</v>
      </c>
      <c r="R449" s="52">
        <v>0</v>
      </c>
      <c r="S449" s="52">
        <v>0</v>
      </c>
      <c r="T449" s="52">
        <v>0</v>
      </c>
      <c r="U449" s="52">
        <v>0</v>
      </c>
      <c r="V449" s="52">
        <v>0</v>
      </c>
      <c r="W449" s="52">
        <v>0</v>
      </c>
      <c r="X449" s="52">
        <v>0</v>
      </c>
      <c r="Y449" s="52">
        <v>0</v>
      </c>
      <c r="Z449" s="49">
        <v>0</v>
      </c>
      <c r="AA449" s="50">
        <v>0</v>
      </c>
      <c r="AB449" s="51">
        <v>0</v>
      </c>
      <c r="AC449" s="52">
        <v>1422000</v>
      </c>
      <c r="AD449" s="52"/>
      <c r="AE449" s="52"/>
      <c r="AG449" s="52">
        <f t="shared" si="7"/>
        <v>0</v>
      </c>
      <c r="AH449" s="52">
        <f>MIN($AA449*12,$AE449-SUM($AG449:AG449)-1000*($AE449&gt;0))</f>
        <v>0</v>
      </c>
      <c r="AI449" s="52">
        <f>MIN($AA449*12,$AE449-SUM($AG449:AH449)-1000*($AE449&gt;0))</f>
        <v>0</v>
      </c>
      <c r="AJ449" s="52">
        <f>MIN($AA449*12,$AE449-SUM($AG449:AI449)-1000*($AE449&gt;0))</f>
        <v>0</v>
      </c>
      <c r="AK449" s="52">
        <f>MIN($AA449*12,$AE449-SUM($AG449:AJ449)-1000*($AE449&gt;0))</f>
        <v>0</v>
      </c>
      <c r="AL449" s="52">
        <f>MIN($AA449*12,$AE449-SUM($AG449:AK449)-1000*($AE449&gt;0))</f>
        <v>0</v>
      </c>
      <c r="AM449" s="52">
        <f>MIN($AA449*12,$AE449-SUM($AG449:AL449)-1000*($AE449&gt;0))</f>
        <v>0</v>
      </c>
      <c r="AN449" s="52">
        <f>MIN($AA449*12,$AE449-SUM($AG449:AM449)-1000*($AE449&gt;0))</f>
        <v>0</v>
      </c>
      <c r="AO449" s="52">
        <f>MIN($AA449*12,$AE449-SUM($AG449:AN449)-1000*($AE449&gt;0))</f>
        <v>0</v>
      </c>
    </row>
    <row r="450" spans="2:41" ht="12.75" hidden="1" customHeight="1" outlineLevel="2">
      <c r="B450" s="53" t="s">
        <v>1419</v>
      </c>
      <c r="C450" s="53" t="s">
        <v>1367</v>
      </c>
      <c r="D450" s="53" t="s">
        <v>1367</v>
      </c>
      <c r="E450" s="53" t="s">
        <v>1368</v>
      </c>
      <c r="F450" s="53" t="s">
        <v>1419</v>
      </c>
      <c r="G450" s="53" t="s">
        <v>1937</v>
      </c>
      <c r="H450" s="53" t="s">
        <v>1450</v>
      </c>
      <c r="I450" s="53"/>
      <c r="J450" s="53" t="s">
        <v>1422</v>
      </c>
      <c r="K450" s="52">
        <v>2133000</v>
      </c>
      <c r="L450" s="52">
        <v>711000</v>
      </c>
      <c r="M450" s="52">
        <v>0</v>
      </c>
      <c r="N450" s="52">
        <v>2133000</v>
      </c>
      <c r="O450" s="52">
        <v>711000</v>
      </c>
      <c r="P450" s="52">
        <v>0</v>
      </c>
      <c r="Q450" s="52">
        <v>0</v>
      </c>
      <c r="R450" s="52">
        <v>0</v>
      </c>
      <c r="S450" s="52">
        <v>0</v>
      </c>
      <c r="T450" s="52">
        <v>0</v>
      </c>
      <c r="U450" s="52">
        <v>0</v>
      </c>
      <c r="V450" s="52">
        <v>0</v>
      </c>
      <c r="W450" s="52">
        <v>0</v>
      </c>
      <c r="X450" s="52">
        <v>0</v>
      </c>
      <c r="Y450" s="52">
        <v>0</v>
      </c>
      <c r="Z450" s="49">
        <v>0</v>
      </c>
      <c r="AA450" s="50">
        <v>0</v>
      </c>
      <c r="AB450" s="51">
        <v>0</v>
      </c>
      <c r="AC450" s="52">
        <v>1422000</v>
      </c>
      <c r="AD450" s="52"/>
      <c r="AE450" s="52"/>
      <c r="AG450" s="52">
        <f t="shared" si="7"/>
        <v>0</v>
      </c>
      <c r="AH450" s="52">
        <f>MIN($AA450*12,$AE450-SUM($AG450:AG450)-1000*($AE450&gt;0))</f>
        <v>0</v>
      </c>
      <c r="AI450" s="52">
        <f>MIN($AA450*12,$AE450-SUM($AG450:AH450)-1000*($AE450&gt;0))</f>
        <v>0</v>
      </c>
      <c r="AJ450" s="52">
        <f>MIN($AA450*12,$AE450-SUM($AG450:AI450)-1000*($AE450&gt;0))</f>
        <v>0</v>
      </c>
      <c r="AK450" s="52">
        <f>MIN($AA450*12,$AE450-SUM($AG450:AJ450)-1000*($AE450&gt;0))</f>
        <v>0</v>
      </c>
      <c r="AL450" s="52">
        <f>MIN($AA450*12,$AE450-SUM($AG450:AK450)-1000*($AE450&gt;0))</f>
        <v>0</v>
      </c>
      <c r="AM450" s="52">
        <f>MIN($AA450*12,$AE450-SUM($AG450:AL450)-1000*($AE450&gt;0))</f>
        <v>0</v>
      </c>
      <c r="AN450" s="52">
        <f>MIN($AA450*12,$AE450-SUM($AG450:AM450)-1000*($AE450&gt;0))</f>
        <v>0</v>
      </c>
      <c r="AO450" s="52">
        <f>MIN($AA450*12,$AE450-SUM($AG450:AN450)-1000*($AE450&gt;0))</f>
        <v>0</v>
      </c>
    </row>
    <row r="451" spans="2:41" ht="12.75" hidden="1" customHeight="1" outlineLevel="2">
      <c r="B451" s="53" t="s">
        <v>1419</v>
      </c>
      <c r="C451" s="53" t="s">
        <v>1367</v>
      </c>
      <c r="D451" s="53" t="s">
        <v>1367</v>
      </c>
      <c r="E451" s="53" t="s">
        <v>1368</v>
      </c>
      <c r="F451" s="53" t="s">
        <v>1419</v>
      </c>
      <c r="G451" s="53" t="s">
        <v>1938</v>
      </c>
      <c r="H451" s="53" t="s">
        <v>1450</v>
      </c>
      <c r="I451" s="53"/>
      <c r="J451" s="53" t="s">
        <v>1422</v>
      </c>
      <c r="K451" s="52">
        <v>2133000</v>
      </c>
      <c r="L451" s="52">
        <v>711000</v>
      </c>
      <c r="M451" s="52">
        <v>0</v>
      </c>
      <c r="N451" s="52">
        <v>2133000</v>
      </c>
      <c r="O451" s="52">
        <v>711000</v>
      </c>
      <c r="P451" s="52">
        <v>0</v>
      </c>
      <c r="Q451" s="52">
        <v>0</v>
      </c>
      <c r="R451" s="52">
        <v>0</v>
      </c>
      <c r="S451" s="52">
        <v>0</v>
      </c>
      <c r="T451" s="52">
        <v>0</v>
      </c>
      <c r="U451" s="52">
        <v>0</v>
      </c>
      <c r="V451" s="52">
        <v>0</v>
      </c>
      <c r="W451" s="52">
        <v>0</v>
      </c>
      <c r="X451" s="52">
        <v>0</v>
      </c>
      <c r="Y451" s="52">
        <v>0</v>
      </c>
      <c r="Z451" s="49">
        <v>0</v>
      </c>
      <c r="AA451" s="50">
        <v>0</v>
      </c>
      <c r="AB451" s="51">
        <v>0</v>
      </c>
      <c r="AC451" s="52">
        <v>1422000</v>
      </c>
      <c r="AD451" s="52"/>
      <c r="AE451" s="52"/>
      <c r="AG451" s="52">
        <f t="shared" si="7"/>
        <v>0</v>
      </c>
      <c r="AH451" s="52">
        <f>MIN($AA451*12,$AE451-SUM($AG451:AG451)-1000*($AE451&gt;0))</f>
        <v>0</v>
      </c>
      <c r="AI451" s="52">
        <f>MIN($AA451*12,$AE451-SUM($AG451:AH451)-1000*($AE451&gt;0))</f>
        <v>0</v>
      </c>
      <c r="AJ451" s="52">
        <f>MIN($AA451*12,$AE451-SUM($AG451:AI451)-1000*($AE451&gt;0))</f>
        <v>0</v>
      </c>
      <c r="AK451" s="52">
        <f>MIN($AA451*12,$AE451-SUM($AG451:AJ451)-1000*($AE451&gt;0))</f>
        <v>0</v>
      </c>
      <c r="AL451" s="52">
        <f>MIN($AA451*12,$AE451-SUM($AG451:AK451)-1000*($AE451&gt;0))</f>
        <v>0</v>
      </c>
      <c r="AM451" s="52">
        <f>MIN($AA451*12,$AE451-SUM($AG451:AL451)-1000*($AE451&gt;0))</f>
        <v>0</v>
      </c>
      <c r="AN451" s="52">
        <f>MIN($AA451*12,$AE451-SUM($AG451:AM451)-1000*($AE451&gt;0))</f>
        <v>0</v>
      </c>
      <c r="AO451" s="52">
        <f>MIN($AA451*12,$AE451-SUM($AG451:AN451)-1000*($AE451&gt;0))</f>
        <v>0</v>
      </c>
    </row>
    <row r="452" spans="2:41" ht="12.75" hidden="1" customHeight="1" outlineLevel="2">
      <c r="B452" s="53" t="s">
        <v>1419</v>
      </c>
      <c r="C452" s="53" t="s">
        <v>1367</v>
      </c>
      <c r="D452" s="53" t="s">
        <v>1367</v>
      </c>
      <c r="E452" s="53" t="s">
        <v>1368</v>
      </c>
      <c r="F452" s="53" t="s">
        <v>1419</v>
      </c>
      <c r="G452" s="53" t="s">
        <v>1939</v>
      </c>
      <c r="H452" s="53" t="s">
        <v>1450</v>
      </c>
      <c r="I452" s="53"/>
      <c r="J452" s="53" t="s">
        <v>1422</v>
      </c>
      <c r="K452" s="52">
        <v>2133000</v>
      </c>
      <c r="L452" s="52">
        <v>711000</v>
      </c>
      <c r="M452" s="52">
        <v>0</v>
      </c>
      <c r="N452" s="52">
        <v>2133000</v>
      </c>
      <c r="O452" s="52">
        <v>711000</v>
      </c>
      <c r="P452" s="52">
        <v>0</v>
      </c>
      <c r="Q452" s="52">
        <v>0</v>
      </c>
      <c r="R452" s="52">
        <v>0</v>
      </c>
      <c r="S452" s="52">
        <v>0</v>
      </c>
      <c r="T452" s="52">
        <v>0</v>
      </c>
      <c r="U452" s="52">
        <v>0</v>
      </c>
      <c r="V452" s="52">
        <v>0</v>
      </c>
      <c r="W452" s="52">
        <v>0</v>
      </c>
      <c r="X452" s="52">
        <v>0</v>
      </c>
      <c r="Y452" s="52">
        <v>0</v>
      </c>
      <c r="Z452" s="49">
        <v>0</v>
      </c>
      <c r="AA452" s="50">
        <v>0</v>
      </c>
      <c r="AB452" s="51">
        <v>0</v>
      </c>
      <c r="AC452" s="52">
        <v>1422000</v>
      </c>
      <c r="AD452" s="52"/>
      <c r="AE452" s="52"/>
      <c r="AG452" s="52">
        <f t="shared" ref="AG452:AG515" si="8">MIN($AA452,$AE452-1000*($AE452&gt;0))</f>
        <v>0</v>
      </c>
      <c r="AH452" s="52">
        <f>MIN($AA452*12,$AE452-SUM($AG452:AG452)-1000*($AE452&gt;0))</f>
        <v>0</v>
      </c>
      <c r="AI452" s="52">
        <f>MIN($AA452*12,$AE452-SUM($AG452:AH452)-1000*($AE452&gt;0))</f>
        <v>0</v>
      </c>
      <c r="AJ452" s="52">
        <f>MIN($AA452*12,$AE452-SUM($AG452:AI452)-1000*($AE452&gt;0))</f>
        <v>0</v>
      </c>
      <c r="AK452" s="52">
        <f>MIN($AA452*12,$AE452-SUM($AG452:AJ452)-1000*($AE452&gt;0))</f>
        <v>0</v>
      </c>
      <c r="AL452" s="52">
        <f>MIN($AA452*12,$AE452-SUM($AG452:AK452)-1000*($AE452&gt;0))</f>
        <v>0</v>
      </c>
      <c r="AM452" s="52">
        <f>MIN($AA452*12,$AE452-SUM($AG452:AL452)-1000*($AE452&gt;0))</f>
        <v>0</v>
      </c>
      <c r="AN452" s="52">
        <f>MIN($AA452*12,$AE452-SUM($AG452:AM452)-1000*($AE452&gt;0))</f>
        <v>0</v>
      </c>
      <c r="AO452" s="52">
        <f>MIN($AA452*12,$AE452-SUM($AG452:AN452)-1000*($AE452&gt;0))</f>
        <v>0</v>
      </c>
    </row>
    <row r="453" spans="2:41" ht="12.75" hidden="1" customHeight="1" outlineLevel="2">
      <c r="B453" s="53" t="s">
        <v>1419</v>
      </c>
      <c r="C453" s="53" t="s">
        <v>1367</v>
      </c>
      <c r="D453" s="53" t="s">
        <v>1367</v>
      </c>
      <c r="E453" s="53" t="s">
        <v>1368</v>
      </c>
      <c r="F453" s="53" t="s">
        <v>1419</v>
      </c>
      <c r="G453" s="53" t="s">
        <v>1940</v>
      </c>
      <c r="H453" s="53" t="s">
        <v>1450</v>
      </c>
      <c r="I453" s="53"/>
      <c r="J453" s="53" t="s">
        <v>1422</v>
      </c>
      <c r="K453" s="52">
        <v>2133000</v>
      </c>
      <c r="L453" s="52">
        <v>711000</v>
      </c>
      <c r="M453" s="52">
        <v>0</v>
      </c>
      <c r="N453" s="52">
        <v>2133000</v>
      </c>
      <c r="O453" s="52">
        <v>711000</v>
      </c>
      <c r="P453" s="52">
        <v>0</v>
      </c>
      <c r="Q453" s="52">
        <v>0</v>
      </c>
      <c r="R453" s="52">
        <v>0</v>
      </c>
      <c r="S453" s="52">
        <v>0</v>
      </c>
      <c r="T453" s="52">
        <v>0</v>
      </c>
      <c r="U453" s="52">
        <v>0</v>
      </c>
      <c r="V453" s="52">
        <v>0</v>
      </c>
      <c r="W453" s="52">
        <v>0</v>
      </c>
      <c r="X453" s="52">
        <v>0</v>
      </c>
      <c r="Y453" s="52">
        <v>0</v>
      </c>
      <c r="Z453" s="49">
        <v>0</v>
      </c>
      <c r="AA453" s="50">
        <v>0</v>
      </c>
      <c r="AB453" s="51">
        <v>0</v>
      </c>
      <c r="AC453" s="52">
        <v>1422000</v>
      </c>
      <c r="AD453" s="52"/>
      <c r="AE453" s="52"/>
      <c r="AG453" s="52">
        <f t="shared" si="8"/>
        <v>0</v>
      </c>
      <c r="AH453" s="52">
        <f>MIN($AA453*12,$AE453-SUM($AG453:AG453)-1000*($AE453&gt;0))</f>
        <v>0</v>
      </c>
      <c r="AI453" s="52">
        <f>MIN($AA453*12,$AE453-SUM($AG453:AH453)-1000*($AE453&gt;0))</f>
        <v>0</v>
      </c>
      <c r="AJ453" s="52">
        <f>MIN($AA453*12,$AE453-SUM($AG453:AI453)-1000*($AE453&gt;0))</f>
        <v>0</v>
      </c>
      <c r="AK453" s="52">
        <f>MIN($AA453*12,$AE453-SUM($AG453:AJ453)-1000*($AE453&gt;0))</f>
        <v>0</v>
      </c>
      <c r="AL453" s="52">
        <f>MIN($AA453*12,$AE453-SUM($AG453:AK453)-1000*($AE453&gt;0))</f>
        <v>0</v>
      </c>
      <c r="AM453" s="52">
        <f>MIN($AA453*12,$AE453-SUM($AG453:AL453)-1000*($AE453&gt;0))</f>
        <v>0</v>
      </c>
      <c r="AN453" s="52">
        <f>MIN($AA453*12,$AE453-SUM($AG453:AM453)-1000*($AE453&gt;0))</f>
        <v>0</v>
      </c>
      <c r="AO453" s="52">
        <f>MIN($AA453*12,$AE453-SUM($AG453:AN453)-1000*($AE453&gt;0))</f>
        <v>0</v>
      </c>
    </row>
    <row r="454" spans="2:41" ht="12.75" hidden="1" customHeight="1" outlineLevel="2">
      <c r="B454" s="53" t="s">
        <v>1419</v>
      </c>
      <c r="C454" s="53" t="s">
        <v>1367</v>
      </c>
      <c r="D454" s="53" t="s">
        <v>1367</v>
      </c>
      <c r="E454" s="53" t="s">
        <v>1368</v>
      </c>
      <c r="F454" s="53" t="s">
        <v>1419</v>
      </c>
      <c r="G454" s="53" t="s">
        <v>1941</v>
      </c>
      <c r="H454" s="53" t="s">
        <v>1652</v>
      </c>
      <c r="I454" s="53"/>
      <c r="J454" s="53" t="s">
        <v>1422</v>
      </c>
      <c r="K454" s="52">
        <v>3873556.4465999999</v>
      </c>
      <c r="L454" s="52">
        <v>1291186</v>
      </c>
      <c r="M454" s="52">
        <v>0</v>
      </c>
      <c r="N454" s="52">
        <v>3873556.4465999999</v>
      </c>
      <c r="O454" s="52">
        <v>1291186</v>
      </c>
      <c r="P454" s="52">
        <v>0</v>
      </c>
      <c r="Q454" s="52">
        <v>0</v>
      </c>
      <c r="R454" s="52">
        <v>0</v>
      </c>
      <c r="S454" s="52">
        <v>0</v>
      </c>
      <c r="T454" s="52">
        <v>0</v>
      </c>
      <c r="U454" s="52">
        <v>0</v>
      </c>
      <c r="V454" s="52">
        <v>0</v>
      </c>
      <c r="W454" s="52">
        <v>0</v>
      </c>
      <c r="X454" s="52">
        <v>0</v>
      </c>
      <c r="Y454" s="52">
        <v>0</v>
      </c>
      <c r="Z454" s="49">
        <v>0</v>
      </c>
      <c r="AA454" s="50">
        <v>0</v>
      </c>
      <c r="AB454" s="51">
        <v>0</v>
      </c>
      <c r="AC454" s="52">
        <v>2582370.4465999999</v>
      </c>
      <c r="AD454" s="52"/>
      <c r="AE454" s="52"/>
      <c r="AG454" s="52">
        <f t="shared" si="8"/>
        <v>0</v>
      </c>
      <c r="AH454" s="52">
        <f>MIN($AA454*12,$AE454-SUM($AG454:AG454)-1000*($AE454&gt;0))</f>
        <v>0</v>
      </c>
      <c r="AI454" s="52">
        <f>MIN($AA454*12,$AE454-SUM($AG454:AH454)-1000*($AE454&gt;0))</f>
        <v>0</v>
      </c>
      <c r="AJ454" s="52">
        <f>MIN($AA454*12,$AE454-SUM($AG454:AI454)-1000*($AE454&gt;0))</f>
        <v>0</v>
      </c>
      <c r="AK454" s="52">
        <f>MIN($AA454*12,$AE454-SUM($AG454:AJ454)-1000*($AE454&gt;0))</f>
        <v>0</v>
      </c>
      <c r="AL454" s="52">
        <f>MIN($AA454*12,$AE454-SUM($AG454:AK454)-1000*($AE454&gt;0))</f>
        <v>0</v>
      </c>
      <c r="AM454" s="52">
        <f>MIN($AA454*12,$AE454-SUM($AG454:AL454)-1000*($AE454&gt;0))</f>
        <v>0</v>
      </c>
      <c r="AN454" s="52">
        <f>MIN($AA454*12,$AE454-SUM($AG454:AM454)-1000*($AE454&gt;0))</f>
        <v>0</v>
      </c>
      <c r="AO454" s="52">
        <f>MIN($AA454*12,$AE454-SUM($AG454:AN454)-1000*($AE454&gt;0))</f>
        <v>0</v>
      </c>
    </row>
    <row r="455" spans="2:41" ht="12.75" hidden="1" customHeight="1" outlineLevel="2">
      <c r="B455" s="53" t="s">
        <v>1419</v>
      </c>
      <c r="C455" s="53" t="s">
        <v>1367</v>
      </c>
      <c r="D455" s="53" t="s">
        <v>1367</v>
      </c>
      <c r="E455" s="53" t="s">
        <v>1368</v>
      </c>
      <c r="F455" s="53" t="s">
        <v>1419</v>
      </c>
      <c r="G455" s="53" t="s">
        <v>1942</v>
      </c>
      <c r="H455" s="53" t="s">
        <v>1652</v>
      </c>
      <c r="I455" s="53"/>
      <c r="J455" s="53" t="s">
        <v>1422</v>
      </c>
      <c r="K455" s="52">
        <v>3873556.4465999999</v>
      </c>
      <c r="L455" s="52">
        <v>1291186</v>
      </c>
      <c r="M455" s="52">
        <v>0</v>
      </c>
      <c r="N455" s="52">
        <v>3873556.4465999999</v>
      </c>
      <c r="O455" s="52">
        <v>1291186</v>
      </c>
      <c r="P455" s="52">
        <v>0</v>
      </c>
      <c r="Q455" s="52">
        <v>0</v>
      </c>
      <c r="R455" s="52">
        <v>0</v>
      </c>
      <c r="S455" s="52">
        <v>0</v>
      </c>
      <c r="T455" s="52">
        <v>0</v>
      </c>
      <c r="U455" s="52">
        <v>0</v>
      </c>
      <c r="V455" s="52">
        <v>0</v>
      </c>
      <c r="W455" s="52">
        <v>0</v>
      </c>
      <c r="X455" s="52">
        <v>0</v>
      </c>
      <c r="Y455" s="52">
        <v>0</v>
      </c>
      <c r="Z455" s="49">
        <v>0</v>
      </c>
      <c r="AA455" s="50">
        <v>0</v>
      </c>
      <c r="AB455" s="51">
        <v>0</v>
      </c>
      <c r="AC455" s="52">
        <v>2582370.4465999999</v>
      </c>
      <c r="AD455" s="52"/>
      <c r="AE455" s="52"/>
      <c r="AG455" s="52">
        <f t="shared" si="8"/>
        <v>0</v>
      </c>
      <c r="AH455" s="52">
        <f>MIN($AA455*12,$AE455-SUM($AG455:AG455)-1000*($AE455&gt;0))</f>
        <v>0</v>
      </c>
      <c r="AI455" s="52">
        <f>MIN($AA455*12,$AE455-SUM($AG455:AH455)-1000*($AE455&gt;0))</f>
        <v>0</v>
      </c>
      <c r="AJ455" s="52">
        <f>MIN($AA455*12,$AE455-SUM($AG455:AI455)-1000*($AE455&gt;0))</f>
        <v>0</v>
      </c>
      <c r="AK455" s="52">
        <f>MIN($AA455*12,$AE455-SUM($AG455:AJ455)-1000*($AE455&gt;0))</f>
        <v>0</v>
      </c>
      <c r="AL455" s="52">
        <f>MIN($AA455*12,$AE455-SUM($AG455:AK455)-1000*($AE455&gt;0))</f>
        <v>0</v>
      </c>
      <c r="AM455" s="52">
        <f>MIN($AA455*12,$AE455-SUM($AG455:AL455)-1000*($AE455&gt;0))</f>
        <v>0</v>
      </c>
      <c r="AN455" s="52">
        <f>MIN($AA455*12,$AE455-SUM($AG455:AM455)-1000*($AE455&gt;0))</f>
        <v>0</v>
      </c>
      <c r="AO455" s="52">
        <f>MIN($AA455*12,$AE455-SUM($AG455:AN455)-1000*($AE455&gt;0))</f>
        <v>0</v>
      </c>
    </row>
    <row r="456" spans="2:41" ht="12.75" hidden="1" customHeight="1" outlineLevel="2">
      <c r="B456" s="53" t="s">
        <v>1419</v>
      </c>
      <c r="C456" s="53" t="s">
        <v>1367</v>
      </c>
      <c r="D456" s="53" t="s">
        <v>1367</v>
      </c>
      <c r="E456" s="53" t="s">
        <v>1368</v>
      </c>
      <c r="F456" s="53" t="s">
        <v>1419</v>
      </c>
      <c r="G456" s="53" t="s">
        <v>1943</v>
      </c>
      <c r="H456" s="53" t="s">
        <v>1652</v>
      </c>
      <c r="I456" s="53"/>
      <c r="J456" s="53" t="s">
        <v>1422</v>
      </c>
      <c r="K456" s="52">
        <v>16355016.387</v>
      </c>
      <c r="L456" s="52">
        <v>5451673</v>
      </c>
      <c r="M456" s="52">
        <v>0</v>
      </c>
      <c r="N456" s="52">
        <v>16355016.387</v>
      </c>
      <c r="O456" s="52">
        <v>5451673</v>
      </c>
      <c r="P456" s="52">
        <v>0</v>
      </c>
      <c r="Q456" s="52">
        <v>0</v>
      </c>
      <c r="R456" s="52">
        <v>0</v>
      </c>
      <c r="S456" s="52">
        <v>0</v>
      </c>
      <c r="T456" s="52">
        <v>0</v>
      </c>
      <c r="U456" s="52">
        <v>0</v>
      </c>
      <c r="V456" s="52">
        <v>0</v>
      </c>
      <c r="W456" s="52">
        <v>0</v>
      </c>
      <c r="X456" s="52">
        <v>0</v>
      </c>
      <c r="Y456" s="52">
        <v>0</v>
      </c>
      <c r="Z456" s="49">
        <v>0</v>
      </c>
      <c r="AA456" s="50">
        <v>0</v>
      </c>
      <c r="AB456" s="51">
        <v>0</v>
      </c>
      <c r="AC456" s="52">
        <v>10903343.387</v>
      </c>
      <c r="AD456" s="52"/>
      <c r="AE456" s="52"/>
      <c r="AG456" s="52">
        <f t="shared" si="8"/>
        <v>0</v>
      </c>
      <c r="AH456" s="52">
        <f>MIN($AA456*12,$AE456-SUM($AG456:AG456)-1000*($AE456&gt;0))</f>
        <v>0</v>
      </c>
      <c r="AI456" s="52">
        <f>MIN($AA456*12,$AE456-SUM($AG456:AH456)-1000*($AE456&gt;0))</f>
        <v>0</v>
      </c>
      <c r="AJ456" s="52">
        <f>MIN($AA456*12,$AE456-SUM($AG456:AI456)-1000*($AE456&gt;0))</f>
        <v>0</v>
      </c>
      <c r="AK456" s="52">
        <f>MIN($AA456*12,$AE456-SUM($AG456:AJ456)-1000*($AE456&gt;0))</f>
        <v>0</v>
      </c>
      <c r="AL456" s="52">
        <f>MIN($AA456*12,$AE456-SUM($AG456:AK456)-1000*($AE456&gt;0))</f>
        <v>0</v>
      </c>
      <c r="AM456" s="52">
        <f>MIN($AA456*12,$AE456-SUM($AG456:AL456)-1000*($AE456&gt;0))</f>
        <v>0</v>
      </c>
      <c r="AN456" s="52">
        <f>MIN($AA456*12,$AE456-SUM($AG456:AM456)-1000*($AE456&gt;0))</f>
        <v>0</v>
      </c>
      <c r="AO456" s="52">
        <f>MIN($AA456*12,$AE456-SUM($AG456:AN456)-1000*($AE456&gt;0))</f>
        <v>0</v>
      </c>
    </row>
    <row r="457" spans="2:41" ht="12.75" hidden="1" customHeight="1" outlineLevel="2">
      <c r="B457" s="53" t="s">
        <v>1419</v>
      </c>
      <c r="C457" s="53" t="s">
        <v>1367</v>
      </c>
      <c r="D457" s="53" t="s">
        <v>1367</v>
      </c>
      <c r="E457" s="53" t="s">
        <v>1368</v>
      </c>
      <c r="F457" s="53" t="s">
        <v>1419</v>
      </c>
      <c r="G457" s="53" t="s">
        <v>1944</v>
      </c>
      <c r="H457" s="53" t="s">
        <v>1652</v>
      </c>
      <c r="I457" s="53"/>
      <c r="J457" s="53" t="s">
        <v>1422</v>
      </c>
      <c r="K457" s="52">
        <v>16355016.387</v>
      </c>
      <c r="L457" s="52">
        <v>5451673</v>
      </c>
      <c r="M457" s="52">
        <v>0</v>
      </c>
      <c r="N457" s="52">
        <v>16355016.387</v>
      </c>
      <c r="O457" s="52">
        <v>5451673</v>
      </c>
      <c r="P457" s="52">
        <v>0</v>
      </c>
      <c r="Q457" s="52">
        <v>0</v>
      </c>
      <c r="R457" s="52">
        <v>0</v>
      </c>
      <c r="S457" s="52">
        <v>0</v>
      </c>
      <c r="T457" s="52">
        <v>0</v>
      </c>
      <c r="U457" s="52">
        <v>0</v>
      </c>
      <c r="V457" s="52">
        <v>0</v>
      </c>
      <c r="W457" s="52">
        <v>0</v>
      </c>
      <c r="X457" s="52">
        <v>0</v>
      </c>
      <c r="Y457" s="52">
        <v>0</v>
      </c>
      <c r="Z457" s="49">
        <v>0</v>
      </c>
      <c r="AA457" s="50">
        <v>0</v>
      </c>
      <c r="AB457" s="51">
        <v>0</v>
      </c>
      <c r="AC457" s="52">
        <v>10903343.387</v>
      </c>
      <c r="AD457" s="52"/>
      <c r="AE457" s="52"/>
      <c r="AG457" s="52">
        <f t="shared" si="8"/>
        <v>0</v>
      </c>
      <c r="AH457" s="52">
        <f>MIN($AA457*12,$AE457-SUM($AG457:AG457)-1000*($AE457&gt;0))</f>
        <v>0</v>
      </c>
      <c r="AI457" s="52">
        <f>MIN($AA457*12,$AE457-SUM($AG457:AH457)-1000*($AE457&gt;0))</f>
        <v>0</v>
      </c>
      <c r="AJ457" s="52">
        <f>MIN($AA457*12,$AE457-SUM($AG457:AI457)-1000*($AE457&gt;0))</f>
        <v>0</v>
      </c>
      <c r="AK457" s="52">
        <f>MIN($AA457*12,$AE457-SUM($AG457:AJ457)-1000*($AE457&gt;0))</f>
        <v>0</v>
      </c>
      <c r="AL457" s="52">
        <f>MIN($AA457*12,$AE457-SUM($AG457:AK457)-1000*($AE457&gt;0))</f>
        <v>0</v>
      </c>
      <c r="AM457" s="52">
        <f>MIN($AA457*12,$AE457-SUM($AG457:AL457)-1000*($AE457&gt;0))</f>
        <v>0</v>
      </c>
      <c r="AN457" s="52">
        <f>MIN($AA457*12,$AE457-SUM($AG457:AM457)-1000*($AE457&gt;0))</f>
        <v>0</v>
      </c>
      <c r="AO457" s="52">
        <f>MIN($AA457*12,$AE457-SUM($AG457:AN457)-1000*($AE457&gt;0))</f>
        <v>0</v>
      </c>
    </row>
    <row r="458" spans="2:41" ht="12.75" hidden="1" customHeight="1" outlineLevel="2">
      <c r="B458" s="53" t="s">
        <v>1419</v>
      </c>
      <c r="C458" s="53" t="s">
        <v>1367</v>
      </c>
      <c r="D458" s="53" t="s">
        <v>1367</v>
      </c>
      <c r="E458" s="53" t="s">
        <v>1368</v>
      </c>
      <c r="F458" s="53" t="s">
        <v>1419</v>
      </c>
      <c r="G458" s="53" t="s">
        <v>1945</v>
      </c>
      <c r="H458" s="53" t="s">
        <v>1652</v>
      </c>
      <c r="I458" s="53"/>
      <c r="J458" s="53" t="s">
        <v>1422</v>
      </c>
      <c r="K458" s="52">
        <v>16355016.387</v>
      </c>
      <c r="L458" s="52">
        <v>5451673</v>
      </c>
      <c r="M458" s="52">
        <v>0</v>
      </c>
      <c r="N458" s="52">
        <v>16355016.387</v>
      </c>
      <c r="O458" s="52">
        <v>5451673</v>
      </c>
      <c r="P458" s="52">
        <v>0</v>
      </c>
      <c r="Q458" s="52">
        <v>0</v>
      </c>
      <c r="R458" s="52">
        <v>0</v>
      </c>
      <c r="S458" s="52">
        <v>0</v>
      </c>
      <c r="T458" s="52">
        <v>0</v>
      </c>
      <c r="U458" s="52">
        <v>0</v>
      </c>
      <c r="V458" s="52">
        <v>0</v>
      </c>
      <c r="W458" s="52">
        <v>0</v>
      </c>
      <c r="X458" s="52">
        <v>0</v>
      </c>
      <c r="Y458" s="52">
        <v>0</v>
      </c>
      <c r="Z458" s="49">
        <v>0</v>
      </c>
      <c r="AA458" s="50">
        <v>0</v>
      </c>
      <c r="AB458" s="51">
        <v>0</v>
      </c>
      <c r="AC458" s="52">
        <v>10903343.387</v>
      </c>
      <c r="AD458" s="52"/>
      <c r="AE458" s="52"/>
      <c r="AG458" s="52">
        <f t="shared" si="8"/>
        <v>0</v>
      </c>
      <c r="AH458" s="52">
        <f>MIN($AA458*12,$AE458-SUM($AG458:AG458)-1000*($AE458&gt;0))</f>
        <v>0</v>
      </c>
      <c r="AI458" s="52">
        <f>MIN($AA458*12,$AE458-SUM($AG458:AH458)-1000*($AE458&gt;0))</f>
        <v>0</v>
      </c>
      <c r="AJ458" s="52">
        <f>MIN($AA458*12,$AE458-SUM($AG458:AI458)-1000*($AE458&gt;0))</f>
        <v>0</v>
      </c>
      <c r="AK458" s="52">
        <f>MIN($AA458*12,$AE458-SUM($AG458:AJ458)-1000*($AE458&gt;0))</f>
        <v>0</v>
      </c>
      <c r="AL458" s="52">
        <f>MIN($AA458*12,$AE458-SUM($AG458:AK458)-1000*($AE458&gt;0))</f>
        <v>0</v>
      </c>
      <c r="AM458" s="52">
        <f>MIN($AA458*12,$AE458-SUM($AG458:AL458)-1000*($AE458&gt;0))</f>
        <v>0</v>
      </c>
      <c r="AN458" s="52">
        <f>MIN($AA458*12,$AE458-SUM($AG458:AM458)-1000*($AE458&gt;0))</f>
        <v>0</v>
      </c>
      <c r="AO458" s="52">
        <f>MIN($AA458*12,$AE458-SUM($AG458:AN458)-1000*($AE458&gt;0))</f>
        <v>0</v>
      </c>
    </row>
    <row r="459" spans="2:41" ht="12.75" hidden="1" customHeight="1" outlineLevel="2">
      <c r="B459" s="53" t="s">
        <v>1419</v>
      </c>
      <c r="C459" s="53" t="s">
        <v>1367</v>
      </c>
      <c r="D459" s="53" t="s">
        <v>1367</v>
      </c>
      <c r="E459" s="53" t="s">
        <v>1368</v>
      </c>
      <c r="F459" s="53" t="s">
        <v>1419</v>
      </c>
      <c r="G459" s="53" t="s">
        <v>1946</v>
      </c>
      <c r="H459" s="53" t="s">
        <v>1652</v>
      </c>
      <c r="I459" s="53"/>
      <c r="J459" s="53" t="s">
        <v>1422</v>
      </c>
      <c r="K459" s="52">
        <v>16355016.387</v>
      </c>
      <c r="L459" s="52">
        <v>5451673</v>
      </c>
      <c r="M459" s="52">
        <v>0</v>
      </c>
      <c r="N459" s="52">
        <v>16355016.387</v>
      </c>
      <c r="O459" s="52">
        <v>5451673</v>
      </c>
      <c r="P459" s="52">
        <v>0</v>
      </c>
      <c r="Q459" s="52">
        <v>0</v>
      </c>
      <c r="R459" s="52">
        <v>0</v>
      </c>
      <c r="S459" s="52">
        <v>0</v>
      </c>
      <c r="T459" s="52">
        <v>0</v>
      </c>
      <c r="U459" s="52">
        <v>0</v>
      </c>
      <c r="V459" s="52">
        <v>0</v>
      </c>
      <c r="W459" s="52">
        <v>0</v>
      </c>
      <c r="X459" s="52">
        <v>0</v>
      </c>
      <c r="Y459" s="52">
        <v>0</v>
      </c>
      <c r="Z459" s="49">
        <v>0</v>
      </c>
      <c r="AA459" s="50">
        <v>0</v>
      </c>
      <c r="AB459" s="51">
        <v>0</v>
      </c>
      <c r="AC459" s="52">
        <v>10903343.387</v>
      </c>
      <c r="AD459" s="52"/>
      <c r="AE459" s="52"/>
      <c r="AG459" s="52">
        <f t="shared" si="8"/>
        <v>0</v>
      </c>
      <c r="AH459" s="52">
        <f>MIN($AA459*12,$AE459-SUM($AG459:AG459)-1000*($AE459&gt;0))</f>
        <v>0</v>
      </c>
      <c r="AI459" s="52">
        <f>MIN($AA459*12,$AE459-SUM($AG459:AH459)-1000*($AE459&gt;0))</f>
        <v>0</v>
      </c>
      <c r="AJ459" s="52">
        <f>MIN($AA459*12,$AE459-SUM($AG459:AI459)-1000*($AE459&gt;0))</f>
        <v>0</v>
      </c>
      <c r="AK459" s="52">
        <f>MIN($AA459*12,$AE459-SUM($AG459:AJ459)-1000*($AE459&gt;0))</f>
        <v>0</v>
      </c>
      <c r="AL459" s="52">
        <f>MIN($AA459*12,$AE459-SUM($AG459:AK459)-1000*($AE459&gt;0))</f>
        <v>0</v>
      </c>
      <c r="AM459" s="52">
        <f>MIN($AA459*12,$AE459-SUM($AG459:AL459)-1000*($AE459&gt;0))</f>
        <v>0</v>
      </c>
      <c r="AN459" s="52">
        <f>MIN($AA459*12,$AE459-SUM($AG459:AM459)-1000*($AE459&gt;0))</f>
        <v>0</v>
      </c>
      <c r="AO459" s="52">
        <f>MIN($AA459*12,$AE459-SUM($AG459:AN459)-1000*($AE459&gt;0))</f>
        <v>0</v>
      </c>
    </row>
    <row r="460" spans="2:41" ht="12.75" hidden="1" customHeight="1" outlineLevel="2">
      <c r="B460" s="53" t="s">
        <v>1419</v>
      </c>
      <c r="C460" s="53" t="s">
        <v>1367</v>
      </c>
      <c r="D460" s="53" t="s">
        <v>1367</v>
      </c>
      <c r="E460" s="53" t="s">
        <v>1368</v>
      </c>
      <c r="F460" s="53" t="s">
        <v>1419</v>
      </c>
      <c r="G460" s="53" t="s">
        <v>1947</v>
      </c>
      <c r="H460" s="53" t="s">
        <v>1699</v>
      </c>
      <c r="I460" s="53"/>
      <c r="J460" s="53" t="s">
        <v>1422</v>
      </c>
      <c r="K460" s="52">
        <v>9831095.6666000001</v>
      </c>
      <c r="L460" s="52">
        <v>3277033</v>
      </c>
      <c r="M460" s="52">
        <v>0</v>
      </c>
      <c r="N460" s="52">
        <v>9831095.6666000001</v>
      </c>
      <c r="O460" s="52">
        <v>3277033</v>
      </c>
      <c r="P460" s="52">
        <v>0</v>
      </c>
      <c r="Q460" s="52">
        <v>0</v>
      </c>
      <c r="R460" s="52">
        <v>0</v>
      </c>
      <c r="S460" s="52">
        <v>0</v>
      </c>
      <c r="T460" s="52">
        <v>0</v>
      </c>
      <c r="U460" s="52">
        <v>0</v>
      </c>
      <c r="V460" s="52">
        <v>0</v>
      </c>
      <c r="W460" s="52">
        <v>0</v>
      </c>
      <c r="X460" s="52">
        <v>0</v>
      </c>
      <c r="Y460" s="52">
        <v>0</v>
      </c>
      <c r="Z460" s="49">
        <v>0</v>
      </c>
      <c r="AA460" s="50">
        <v>0</v>
      </c>
      <c r="AB460" s="51">
        <v>0</v>
      </c>
      <c r="AC460" s="52">
        <v>6554062.6666000001</v>
      </c>
      <c r="AD460" s="52"/>
      <c r="AE460" s="52"/>
      <c r="AG460" s="52">
        <f t="shared" si="8"/>
        <v>0</v>
      </c>
      <c r="AH460" s="52">
        <f>MIN($AA460*12,$AE460-SUM($AG460:AG460)-1000*($AE460&gt;0))</f>
        <v>0</v>
      </c>
      <c r="AI460" s="52">
        <f>MIN($AA460*12,$AE460-SUM($AG460:AH460)-1000*($AE460&gt;0))</f>
        <v>0</v>
      </c>
      <c r="AJ460" s="52">
        <f>MIN($AA460*12,$AE460-SUM($AG460:AI460)-1000*($AE460&gt;0))</f>
        <v>0</v>
      </c>
      <c r="AK460" s="52">
        <f>MIN($AA460*12,$AE460-SUM($AG460:AJ460)-1000*($AE460&gt;0))</f>
        <v>0</v>
      </c>
      <c r="AL460" s="52">
        <f>MIN($AA460*12,$AE460-SUM($AG460:AK460)-1000*($AE460&gt;0))</f>
        <v>0</v>
      </c>
      <c r="AM460" s="52">
        <f>MIN($AA460*12,$AE460-SUM($AG460:AL460)-1000*($AE460&gt;0))</f>
        <v>0</v>
      </c>
      <c r="AN460" s="52">
        <f>MIN($AA460*12,$AE460-SUM($AG460:AM460)-1000*($AE460&gt;0))</f>
        <v>0</v>
      </c>
      <c r="AO460" s="52">
        <f>MIN($AA460*12,$AE460-SUM($AG460:AN460)-1000*($AE460&gt;0))</f>
        <v>0</v>
      </c>
    </row>
    <row r="461" spans="2:41" ht="12.75" hidden="1" customHeight="1" outlineLevel="2">
      <c r="B461" s="53" t="s">
        <v>1419</v>
      </c>
      <c r="C461" s="53" t="s">
        <v>1367</v>
      </c>
      <c r="D461" s="53" t="s">
        <v>1367</v>
      </c>
      <c r="E461" s="53" t="s">
        <v>1368</v>
      </c>
      <c r="F461" s="53" t="s">
        <v>1419</v>
      </c>
      <c r="G461" s="53" t="s">
        <v>1948</v>
      </c>
      <c r="H461" s="53" t="s">
        <v>1699</v>
      </c>
      <c r="I461" s="53"/>
      <c r="J461" s="53" t="s">
        <v>1422</v>
      </c>
      <c r="K461" s="52">
        <v>9831095.6666000001</v>
      </c>
      <c r="L461" s="52">
        <v>3277033</v>
      </c>
      <c r="M461" s="52">
        <v>0</v>
      </c>
      <c r="N461" s="52">
        <v>9831095.6666000001</v>
      </c>
      <c r="O461" s="52">
        <v>3277033</v>
      </c>
      <c r="P461" s="52">
        <v>0</v>
      </c>
      <c r="Q461" s="52">
        <v>0</v>
      </c>
      <c r="R461" s="52">
        <v>0</v>
      </c>
      <c r="S461" s="52">
        <v>0</v>
      </c>
      <c r="T461" s="52">
        <v>0</v>
      </c>
      <c r="U461" s="52">
        <v>0</v>
      </c>
      <c r="V461" s="52">
        <v>0</v>
      </c>
      <c r="W461" s="52">
        <v>0</v>
      </c>
      <c r="X461" s="52">
        <v>0</v>
      </c>
      <c r="Y461" s="52">
        <v>0</v>
      </c>
      <c r="Z461" s="49">
        <v>0</v>
      </c>
      <c r="AA461" s="50">
        <v>0</v>
      </c>
      <c r="AB461" s="51">
        <v>0</v>
      </c>
      <c r="AC461" s="52">
        <v>6554062.6666000001</v>
      </c>
      <c r="AD461" s="52"/>
      <c r="AE461" s="52"/>
      <c r="AG461" s="52">
        <f t="shared" si="8"/>
        <v>0</v>
      </c>
      <c r="AH461" s="52">
        <f>MIN($AA461*12,$AE461-SUM($AG461:AG461)-1000*($AE461&gt;0))</f>
        <v>0</v>
      </c>
      <c r="AI461" s="52">
        <f>MIN($AA461*12,$AE461-SUM($AG461:AH461)-1000*($AE461&gt;0))</f>
        <v>0</v>
      </c>
      <c r="AJ461" s="52">
        <f>MIN($AA461*12,$AE461-SUM($AG461:AI461)-1000*($AE461&gt;0))</f>
        <v>0</v>
      </c>
      <c r="AK461" s="52">
        <f>MIN($AA461*12,$AE461-SUM($AG461:AJ461)-1000*($AE461&gt;0))</f>
        <v>0</v>
      </c>
      <c r="AL461" s="52">
        <f>MIN($AA461*12,$AE461-SUM($AG461:AK461)-1000*($AE461&gt;0))</f>
        <v>0</v>
      </c>
      <c r="AM461" s="52">
        <f>MIN($AA461*12,$AE461-SUM($AG461:AL461)-1000*($AE461&gt;0))</f>
        <v>0</v>
      </c>
      <c r="AN461" s="52">
        <f>MIN($AA461*12,$AE461-SUM($AG461:AM461)-1000*($AE461&gt;0))</f>
        <v>0</v>
      </c>
      <c r="AO461" s="52">
        <f>MIN($AA461*12,$AE461-SUM($AG461:AN461)-1000*($AE461&gt;0))</f>
        <v>0</v>
      </c>
    </row>
    <row r="462" spans="2:41" ht="12.75" hidden="1" customHeight="1" outlineLevel="2">
      <c r="B462" s="53" t="s">
        <v>1419</v>
      </c>
      <c r="C462" s="53" t="s">
        <v>1367</v>
      </c>
      <c r="D462" s="53" t="s">
        <v>1367</v>
      </c>
      <c r="E462" s="53" t="s">
        <v>1368</v>
      </c>
      <c r="F462" s="53" t="s">
        <v>1419</v>
      </c>
      <c r="G462" s="53" t="s">
        <v>1949</v>
      </c>
      <c r="H462" s="53" t="s">
        <v>1699</v>
      </c>
      <c r="I462" s="53"/>
      <c r="J462" s="53" t="s">
        <v>1422</v>
      </c>
      <c r="K462" s="52">
        <v>9831095.6666000001</v>
      </c>
      <c r="L462" s="52">
        <v>3277033</v>
      </c>
      <c r="M462" s="52">
        <v>0</v>
      </c>
      <c r="N462" s="52">
        <v>9831095.6666000001</v>
      </c>
      <c r="O462" s="52">
        <v>3277033</v>
      </c>
      <c r="P462" s="52">
        <v>0</v>
      </c>
      <c r="Q462" s="52">
        <v>0</v>
      </c>
      <c r="R462" s="52">
        <v>0</v>
      </c>
      <c r="S462" s="52">
        <v>0</v>
      </c>
      <c r="T462" s="52">
        <v>0</v>
      </c>
      <c r="U462" s="52">
        <v>0</v>
      </c>
      <c r="V462" s="52">
        <v>0</v>
      </c>
      <c r="W462" s="52">
        <v>0</v>
      </c>
      <c r="X462" s="52">
        <v>0</v>
      </c>
      <c r="Y462" s="52">
        <v>0</v>
      </c>
      <c r="Z462" s="49">
        <v>0</v>
      </c>
      <c r="AA462" s="50">
        <v>0</v>
      </c>
      <c r="AB462" s="51">
        <v>0</v>
      </c>
      <c r="AC462" s="52">
        <v>6554062.6666000001</v>
      </c>
      <c r="AD462" s="52"/>
      <c r="AE462" s="52"/>
      <c r="AG462" s="52">
        <f t="shared" si="8"/>
        <v>0</v>
      </c>
      <c r="AH462" s="52">
        <f>MIN($AA462*12,$AE462-SUM($AG462:AG462)-1000*($AE462&gt;0))</f>
        <v>0</v>
      </c>
      <c r="AI462" s="52">
        <f>MIN($AA462*12,$AE462-SUM($AG462:AH462)-1000*($AE462&gt;0))</f>
        <v>0</v>
      </c>
      <c r="AJ462" s="52">
        <f>MIN($AA462*12,$AE462-SUM($AG462:AI462)-1000*($AE462&gt;0))</f>
        <v>0</v>
      </c>
      <c r="AK462" s="52">
        <f>MIN($AA462*12,$AE462-SUM($AG462:AJ462)-1000*($AE462&gt;0))</f>
        <v>0</v>
      </c>
      <c r="AL462" s="52">
        <f>MIN($AA462*12,$AE462-SUM($AG462:AK462)-1000*($AE462&gt;0))</f>
        <v>0</v>
      </c>
      <c r="AM462" s="52">
        <f>MIN($AA462*12,$AE462-SUM($AG462:AL462)-1000*($AE462&gt;0))</f>
        <v>0</v>
      </c>
      <c r="AN462" s="52">
        <f>MIN($AA462*12,$AE462-SUM($AG462:AM462)-1000*($AE462&gt;0))</f>
        <v>0</v>
      </c>
      <c r="AO462" s="52">
        <f>MIN($AA462*12,$AE462-SUM($AG462:AN462)-1000*($AE462&gt;0))</f>
        <v>0</v>
      </c>
    </row>
    <row r="463" spans="2:41" ht="12.75" hidden="1" customHeight="1" outlineLevel="2">
      <c r="B463" s="53" t="s">
        <v>1419</v>
      </c>
      <c r="C463" s="53" t="s">
        <v>1367</v>
      </c>
      <c r="D463" s="53" t="s">
        <v>1367</v>
      </c>
      <c r="E463" s="53" t="s">
        <v>1368</v>
      </c>
      <c r="F463" s="53" t="s">
        <v>1419</v>
      </c>
      <c r="G463" s="53" t="s">
        <v>1950</v>
      </c>
      <c r="H463" s="53" t="s">
        <v>1699</v>
      </c>
      <c r="I463" s="53"/>
      <c r="J463" s="53" t="s">
        <v>1422</v>
      </c>
      <c r="K463" s="52">
        <v>9831095.6666000001</v>
      </c>
      <c r="L463" s="52">
        <v>3277033</v>
      </c>
      <c r="M463" s="52">
        <v>0</v>
      </c>
      <c r="N463" s="52">
        <v>9831095.6666000001</v>
      </c>
      <c r="O463" s="52">
        <v>3277033</v>
      </c>
      <c r="P463" s="52">
        <v>0</v>
      </c>
      <c r="Q463" s="52">
        <v>0</v>
      </c>
      <c r="R463" s="52">
        <v>0</v>
      </c>
      <c r="S463" s="52">
        <v>0</v>
      </c>
      <c r="T463" s="52">
        <v>0</v>
      </c>
      <c r="U463" s="52">
        <v>0</v>
      </c>
      <c r="V463" s="52">
        <v>0</v>
      </c>
      <c r="W463" s="52">
        <v>0</v>
      </c>
      <c r="X463" s="52">
        <v>0</v>
      </c>
      <c r="Y463" s="52">
        <v>0</v>
      </c>
      <c r="Z463" s="49">
        <v>0</v>
      </c>
      <c r="AA463" s="50">
        <v>0</v>
      </c>
      <c r="AB463" s="51">
        <v>0</v>
      </c>
      <c r="AC463" s="52">
        <v>6554062.6666000001</v>
      </c>
      <c r="AD463" s="52"/>
      <c r="AE463" s="52"/>
      <c r="AG463" s="52">
        <f t="shared" si="8"/>
        <v>0</v>
      </c>
      <c r="AH463" s="52">
        <f>MIN($AA463*12,$AE463-SUM($AG463:AG463)-1000*($AE463&gt;0))</f>
        <v>0</v>
      </c>
      <c r="AI463" s="52">
        <f>MIN($AA463*12,$AE463-SUM($AG463:AH463)-1000*($AE463&gt;0))</f>
        <v>0</v>
      </c>
      <c r="AJ463" s="52">
        <f>MIN($AA463*12,$AE463-SUM($AG463:AI463)-1000*($AE463&gt;0))</f>
        <v>0</v>
      </c>
      <c r="AK463" s="52">
        <f>MIN($AA463*12,$AE463-SUM($AG463:AJ463)-1000*($AE463&gt;0))</f>
        <v>0</v>
      </c>
      <c r="AL463" s="52">
        <f>MIN($AA463*12,$AE463-SUM($AG463:AK463)-1000*($AE463&gt;0))</f>
        <v>0</v>
      </c>
      <c r="AM463" s="52">
        <f>MIN($AA463*12,$AE463-SUM($AG463:AL463)-1000*($AE463&gt;0))</f>
        <v>0</v>
      </c>
      <c r="AN463" s="52">
        <f>MIN($AA463*12,$AE463-SUM($AG463:AM463)-1000*($AE463&gt;0))</f>
        <v>0</v>
      </c>
      <c r="AO463" s="52">
        <f>MIN($AA463*12,$AE463-SUM($AG463:AN463)-1000*($AE463&gt;0))</f>
        <v>0</v>
      </c>
    </row>
    <row r="464" spans="2:41" ht="12.75" hidden="1" customHeight="1" outlineLevel="2">
      <c r="B464" s="53" t="s">
        <v>1419</v>
      </c>
      <c r="C464" s="53" t="s">
        <v>1367</v>
      </c>
      <c r="D464" s="53" t="s">
        <v>1367</v>
      </c>
      <c r="E464" s="53" t="s">
        <v>1368</v>
      </c>
      <c r="F464" s="53" t="s">
        <v>1419</v>
      </c>
      <c r="G464" s="53" t="s">
        <v>1951</v>
      </c>
      <c r="H464" s="53" t="s">
        <v>1706</v>
      </c>
      <c r="I464" s="53"/>
      <c r="J464" s="53" t="s">
        <v>1422</v>
      </c>
      <c r="K464" s="52">
        <v>2904437.9364</v>
      </c>
      <c r="L464" s="52">
        <v>968147</v>
      </c>
      <c r="M464" s="52">
        <v>0</v>
      </c>
      <c r="N464" s="52">
        <v>2904437.9364</v>
      </c>
      <c r="O464" s="52">
        <v>968147</v>
      </c>
      <c r="P464" s="52">
        <v>0</v>
      </c>
      <c r="Q464" s="52">
        <v>0</v>
      </c>
      <c r="R464" s="52">
        <v>0</v>
      </c>
      <c r="S464" s="52">
        <v>0</v>
      </c>
      <c r="T464" s="52">
        <v>0</v>
      </c>
      <c r="U464" s="52">
        <v>0</v>
      </c>
      <c r="V464" s="52">
        <v>0</v>
      </c>
      <c r="W464" s="52">
        <v>0</v>
      </c>
      <c r="X464" s="52">
        <v>0</v>
      </c>
      <c r="Y464" s="52">
        <v>0</v>
      </c>
      <c r="Z464" s="49">
        <v>0</v>
      </c>
      <c r="AA464" s="50">
        <v>0</v>
      </c>
      <c r="AB464" s="51">
        <v>0</v>
      </c>
      <c r="AC464" s="52">
        <v>1936290.9364</v>
      </c>
      <c r="AD464" s="52"/>
      <c r="AE464" s="52"/>
      <c r="AG464" s="52">
        <f t="shared" si="8"/>
        <v>0</v>
      </c>
      <c r="AH464" s="52">
        <f>MIN($AA464*12,$AE464-SUM($AG464:AG464)-1000*($AE464&gt;0))</f>
        <v>0</v>
      </c>
      <c r="AI464" s="52">
        <f>MIN($AA464*12,$AE464-SUM($AG464:AH464)-1000*($AE464&gt;0))</f>
        <v>0</v>
      </c>
      <c r="AJ464" s="52">
        <f>MIN($AA464*12,$AE464-SUM($AG464:AI464)-1000*($AE464&gt;0))</f>
        <v>0</v>
      </c>
      <c r="AK464" s="52">
        <f>MIN($AA464*12,$AE464-SUM($AG464:AJ464)-1000*($AE464&gt;0))</f>
        <v>0</v>
      </c>
      <c r="AL464" s="52">
        <f>MIN($AA464*12,$AE464-SUM($AG464:AK464)-1000*($AE464&gt;0))</f>
        <v>0</v>
      </c>
      <c r="AM464" s="52">
        <f>MIN($AA464*12,$AE464-SUM($AG464:AL464)-1000*($AE464&gt;0))</f>
        <v>0</v>
      </c>
      <c r="AN464" s="52">
        <f>MIN($AA464*12,$AE464-SUM($AG464:AM464)-1000*($AE464&gt;0))</f>
        <v>0</v>
      </c>
      <c r="AO464" s="52">
        <f>MIN($AA464*12,$AE464-SUM($AG464:AN464)-1000*($AE464&gt;0))</f>
        <v>0</v>
      </c>
    </row>
    <row r="465" spans="2:41" ht="12.75" hidden="1" customHeight="1" outlineLevel="2">
      <c r="B465" s="53" t="s">
        <v>1419</v>
      </c>
      <c r="C465" s="53" t="s">
        <v>1367</v>
      </c>
      <c r="D465" s="53" t="s">
        <v>1367</v>
      </c>
      <c r="E465" s="53" t="s">
        <v>1368</v>
      </c>
      <c r="F465" s="53" t="s">
        <v>1419</v>
      </c>
      <c r="G465" s="53" t="s">
        <v>1952</v>
      </c>
      <c r="H465" s="53" t="s">
        <v>1706</v>
      </c>
      <c r="I465" s="53"/>
      <c r="J465" s="53" t="s">
        <v>1422</v>
      </c>
      <c r="K465" s="52">
        <v>2904437.9364</v>
      </c>
      <c r="L465" s="52">
        <v>968147</v>
      </c>
      <c r="M465" s="52">
        <v>0</v>
      </c>
      <c r="N465" s="52">
        <v>2904437.9364</v>
      </c>
      <c r="O465" s="52">
        <v>968147</v>
      </c>
      <c r="P465" s="52">
        <v>0</v>
      </c>
      <c r="Q465" s="52">
        <v>0</v>
      </c>
      <c r="R465" s="52">
        <v>0</v>
      </c>
      <c r="S465" s="52">
        <v>0</v>
      </c>
      <c r="T465" s="52">
        <v>0</v>
      </c>
      <c r="U465" s="52">
        <v>0</v>
      </c>
      <c r="V465" s="52">
        <v>0</v>
      </c>
      <c r="W465" s="52">
        <v>0</v>
      </c>
      <c r="X465" s="52">
        <v>0</v>
      </c>
      <c r="Y465" s="52">
        <v>0</v>
      </c>
      <c r="Z465" s="49">
        <v>0</v>
      </c>
      <c r="AA465" s="50">
        <v>0</v>
      </c>
      <c r="AB465" s="51">
        <v>0</v>
      </c>
      <c r="AC465" s="52">
        <v>1936290.9364</v>
      </c>
      <c r="AD465" s="52"/>
      <c r="AE465" s="52"/>
      <c r="AG465" s="52">
        <f t="shared" si="8"/>
        <v>0</v>
      </c>
      <c r="AH465" s="52">
        <f>MIN($AA465*12,$AE465-SUM($AG465:AG465)-1000*($AE465&gt;0))</f>
        <v>0</v>
      </c>
      <c r="AI465" s="52">
        <f>MIN($AA465*12,$AE465-SUM($AG465:AH465)-1000*($AE465&gt;0))</f>
        <v>0</v>
      </c>
      <c r="AJ465" s="52">
        <f>MIN($AA465*12,$AE465-SUM($AG465:AI465)-1000*($AE465&gt;0))</f>
        <v>0</v>
      </c>
      <c r="AK465" s="52">
        <f>MIN($AA465*12,$AE465-SUM($AG465:AJ465)-1000*($AE465&gt;0))</f>
        <v>0</v>
      </c>
      <c r="AL465" s="52">
        <f>MIN($AA465*12,$AE465-SUM($AG465:AK465)-1000*($AE465&gt;0))</f>
        <v>0</v>
      </c>
      <c r="AM465" s="52">
        <f>MIN($AA465*12,$AE465-SUM($AG465:AL465)-1000*($AE465&gt;0))</f>
        <v>0</v>
      </c>
      <c r="AN465" s="52">
        <f>MIN($AA465*12,$AE465-SUM($AG465:AM465)-1000*($AE465&gt;0))</f>
        <v>0</v>
      </c>
      <c r="AO465" s="52">
        <f>MIN($AA465*12,$AE465-SUM($AG465:AN465)-1000*($AE465&gt;0))</f>
        <v>0</v>
      </c>
    </row>
    <row r="466" spans="2:41" ht="12.75" hidden="1" customHeight="1" outlineLevel="2">
      <c r="B466" s="53" t="s">
        <v>1419</v>
      </c>
      <c r="C466" s="53" t="s">
        <v>1367</v>
      </c>
      <c r="D466" s="53" t="s">
        <v>1367</v>
      </c>
      <c r="E466" s="53" t="s">
        <v>1368</v>
      </c>
      <c r="F466" s="53" t="s">
        <v>1419</v>
      </c>
      <c r="G466" s="53" t="s">
        <v>1953</v>
      </c>
      <c r="H466" s="53" t="s">
        <v>1706</v>
      </c>
      <c r="I466" s="53"/>
      <c r="J466" s="53" t="s">
        <v>1422</v>
      </c>
      <c r="K466" s="52">
        <v>2904437.9364</v>
      </c>
      <c r="L466" s="52">
        <v>968147</v>
      </c>
      <c r="M466" s="52">
        <v>0</v>
      </c>
      <c r="N466" s="52">
        <v>2904437.9364</v>
      </c>
      <c r="O466" s="52">
        <v>968147</v>
      </c>
      <c r="P466" s="52">
        <v>0</v>
      </c>
      <c r="Q466" s="52">
        <v>0</v>
      </c>
      <c r="R466" s="52">
        <v>0</v>
      </c>
      <c r="S466" s="52">
        <v>0</v>
      </c>
      <c r="T466" s="52">
        <v>0</v>
      </c>
      <c r="U466" s="52">
        <v>0</v>
      </c>
      <c r="V466" s="52">
        <v>0</v>
      </c>
      <c r="W466" s="52">
        <v>0</v>
      </c>
      <c r="X466" s="52">
        <v>0</v>
      </c>
      <c r="Y466" s="52">
        <v>0</v>
      </c>
      <c r="Z466" s="49">
        <v>0</v>
      </c>
      <c r="AA466" s="50">
        <v>0</v>
      </c>
      <c r="AB466" s="51">
        <v>0</v>
      </c>
      <c r="AC466" s="52">
        <v>1936290.9364</v>
      </c>
      <c r="AD466" s="52"/>
      <c r="AE466" s="52"/>
      <c r="AG466" s="52">
        <f t="shared" si="8"/>
        <v>0</v>
      </c>
      <c r="AH466" s="52">
        <f>MIN($AA466*12,$AE466-SUM($AG466:AG466)-1000*($AE466&gt;0))</f>
        <v>0</v>
      </c>
      <c r="AI466" s="52">
        <f>MIN($AA466*12,$AE466-SUM($AG466:AH466)-1000*($AE466&gt;0))</f>
        <v>0</v>
      </c>
      <c r="AJ466" s="52">
        <f>MIN($AA466*12,$AE466-SUM($AG466:AI466)-1000*($AE466&gt;0))</f>
        <v>0</v>
      </c>
      <c r="AK466" s="52">
        <f>MIN($AA466*12,$AE466-SUM($AG466:AJ466)-1000*($AE466&gt;0))</f>
        <v>0</v>
      </c>
      <c r="AL466" s="52">
        <f>MIN($AA466*12,$AE466-SUM($AG466:AK466)-1000*($AE466&gt;0))</f>
        <v>0</v>
      </c>
      <c r="AM466" s="52">
        <f>MIN($AA466*12,$AE466-SUM($AG466:AL466)-1000*($AE466&gt;0))</f>
        <v>0</v>
      </c>
      <c r="AN466" s="52">
        <f>MIN($AA466*12,$AE466-SUM($AG466:AM466)-1000*($AE466&gt;0))</f>
        <v>0</v>
      </c>
      <c r="AO466" s="52">
        <f>MIN($AA466*12,$AE466-SUM($AG466:AN466)-1000*($AE466&gt;0))</f>
        <v>0</v>
      </c>
    </row>
    <row r="467" spans="2:41" ht="12.75" hidden="1" customHeight="1" outlineLevel="2">
      <c r="B467" s="53" t="s">
        <v>1419</v>
      </c>
      <c r="C467" s="53" t="s">
        <v>1367</v>
      </c>
      <c r="D467" s="53" t="s">
        <v>1367</v>
      </c>
      <c r="E467" s="53" t="s">
        <v>1368</v>
      </c>
      <c r="F467" s="53" t="s">
        <v>1419</v>
      </c>
      <c r="G467" s="53" t="s">
        <v>1954</v>
      </c>
      <c r="H467" s="53" t="s">
        <v>1714</v>
      </c>
      <c r="I467" s="53"/>
      <c r="J467" s="53" t="s">
        <v>1422</v>
      </c>
      <c r="K467" s="52">
        <v>2532000</v>
      </c>
      <c r="L467" s="52">
        <v>844000</v>
      </c>
      <c r="M467" s="52">
        <v>0</v>
      </c>
      <c r="N467" s="52">
        <v>2532000</v>
      </c>
      <c r="O467" s="52">
        <v>844000</v>
      </c>
      <c r="P467" s="52">
        <v>0</v>
      </c>
      <c r="Q467" s="52">
        <v>0</v>
      </c>
      <c r="R467" s="52">
        <v>0</v>
      </c>
      <c r="S467" s="52">
        <v>0</v>
      </c>
      <c r="T467" s="52">
        <v>0</v>
      </c>
      <c r="U467" s="52">
        <v>0</v>
      </c>
      <c r="V467" s="52">
        <v>0</v>
      </c>
      <c r="W467" s="52">
        <v>0</v>
      </c>
      <c r="X467" s="52">
        <v>0</v>
      </c>
      <c r="Y467" s="52">
        <v>0</v>
      </c>
      <c r="Z467" s="49">
        <v>0</v>
      </c>
      <c r="AA467" s="50">
        <v>0</v>
      </c>
      <c r="AB467" s="51">
        <v>0</v>
      </c>
      <c r="AC467" s="52">
        <v>1688000</v>
      </c>
      <c r="AD467" s="52"/>
      <c r="AE467" s="52"/>
      <c r="AG467" s="52">
        <f t="shared" si="8"/>
        <v>0</v>
      </c>
      <c r="AH467" s="52">
        <f>MIN($AA467*12,$AE467-SUM($AG467:AG467)-1000*($AE467&gt;0))</f>
        <v>0</v>
      </c>
      <c r="AI467" s="52">
        <f>MIN($AA467*12,$AE467-SUM($AG467:AH467)-1000*($AE467&gt;0))</f>
        <v>0</v>
      </c>
      <c r="AJ467" s="52">
        <f>MIN($AA467*12,$AE467-SUM($AG467:AI467)-1000*($AE467&gt;0))</f>
        <v>0</v>
      </c>
      <c r="AK467" s="52">
        <f>MIN($AA467*12,$AE467-SUM($AG467:AJ467)-1000*($AE467&gt;0))</f>
        <v>0</v>
      </c>
      <c r="AL467" s="52">
        <f>MIN($AA467*12,$AE467-SUM($AG467:AK467)-1000*($AE467&gt;0))</f>
        <v>0</v>
      </c>
      <c r="AM467" s="52">
        <f>MIN($AA467*12,$AE467-SUM($AG467:AL467)-1000*($AE467&gt;0))</f>
        <v>0</v>
      </c>
      <c r="AN467" s="52">
        <f>MIN($AA467*12,$AE467-SUM($AG467:AM467)-1000*($AE467&gt;0))</f>
        <v>0</v>
      </c>
      <c r="AO467" s="52">
        <f>MIN($AA467*12,$AE467-SUM($AG467:AN467)-1000*($AE467&gt;0))</f>
        <v>0</v>
      </c>
    </row>
    <row r="468" spans="2:41" ht="12.75" hidden="1" customHeight="1" outlineLevel="2">
      <c r="B468" s="53" t="s">
        <v>1419</v>
      </c>
      <c r="C468" s="53" t="s">
        <v>1367</v>
      </c>
      <c r="D468" s="53" t="s">
        <v>1367</v>
      </c>
      <c r="E468" s="53" t="s">
        <v>1368</v>
      </c>
      <c r="F468" s="53" t="s">
        <v>1419</v>
      </c>
      <c r="G468" s="53" t="s">
        <v>1955</v>
      </c>
      <c r="H468" s="53" t="s">
        <v>1714</v>
      </c>
      <c r="I468" s="53"/>
      <c r="J468" s="53" t="s">
        <v>1422</v>
      </c>
      <c r="K468" s="52">
        <v>2532000</v>
      </c>
      <c r="L468" s="52">
        <v>844000</v>
      </c>
      <c r="M468" s="52">
        <v>0</v>
      </c>
      <c r="N468" s="52">
        <v>2532000</v>
      </c>
      <c r="O468" s="52">
        <v>844000</v>
      </c>
      <c r="P468" s="52">
        <v>0</v>
      </c>
      <c r="Q468" s="52">
        <v>0</v>
      </c>
      <c r="R468" s="52">
        <v>0</v>
      </c>
      <c r="S468" s="52">
        <v>0</v>
      </c>
      <c r="T468" s="52">
        <v>0</v>
      </c>
      <c r="U468" s="52">
        <v>0</v>
      </c>
      <c r="V468" s="52">
        <v>0</v>
      </c>
      <c r="W468" s="52">
        <v>0</v>
      </c>
      <c r="X468" s="52">
        <v>0</v>
      </c>
      <c r="Y468" s="52">
        <v>0</v>
      </c>
      <c r="Z468" s="49">
        <v>0</v>
      </c>
      <c r="AA468" s="50">
        <v>0</v>
      </c>
      <c r="AB468" s="51">
        <v>0</v>
      </c>
      <c r="AC468" s="52">
        <v>1688000</v>
      </c>
      <c r="AD468" s="52"/>
      <c r="AE468" s="52"/>
      <c r="AG468" s="52">
        <f t="shared" si="8"/>
        <v>0</v>
      </c>
      <c r="AH468" s="52">
        <f>MIN($AA468*12,$AE468-SUM($AG468:AG468)-1000*($AE468&gt;0))</f>
        <v>0</v>
      </c>
      <c r="AI468" s="52">
        <f>MIN($AA468*12,$AE468-SUM($AG468:AH468)-1000*($AE468&gt;0))</f>
        <v>0</v>
      </c>
      <c r="AJ468" s="52">
        <f>MIN($AA468*12,$AE468-SUM($AG468:AI468)-1000*($AE468&gt;0))</f>
        <v>0</v>
      </c>
      <c r="AK468" s="52">
        <f>MIN($AA468*12,$AE468-SUM($AG468:AJ468)-1000*($AE468&gt;0))</f>
        <v>0</v>
      </c>
      <c r="AL468" s="52">
        <f>MIN($AA468*12,$AE468-SUM($AG468:AK468)-1000*($AE468&gt;0))</f>
        <v>0</v>
      </c>
      <c r="AM468" s="52">
        <f>MIN($AA468*12,$AE468-SUM($AG468:AL468)-1000*($AE468&gt;0))</f>
        <v>0</v>
      </c>
      <c r="AN468" s="52">
        <f>MIN($AA468*12,$AE468-SUM($AG468:AM468)-1000*($AE468&gt;0))</f>
        <v>0</v>
      </c>
      <c r="AO468" s="52">
        <f>MIN($AA468*12,$AE468-SUM($AG468:AN468)-1000*($AE468&gt;0))</f>
        <v>0</v>
      </c>
    </row>
    <row r="469" spans="2:41" ht="12.75" hidden="1" customHeight="1" outlineLevel="2">
      <c r="B469" s="53" t="s">
        <v>1419</v>
      </c>
      <c r="C469" s="53" t="s">
        <v>1367</v>
      </c>
      <c r="D469" s="53" t="s">
        <v>1367</v>
      </c>
      <c r="E469" s="53" t="s">
        <v>1368</v>
      </c>
      <c r="F469" s="53" t="s">
        <v>1419</v>
      </c>
      <c r="G469" s="53" t="s">
        <v>1956</v>
      </c>
      <c r="H469" s="53" t="s">
        <v>1714</v>
      </c>
      <c r="I469" s="53"/>
      <c r="J469" s="53" t="s">
        <v>1422</v>
      </c>
      <c r="K469" s="52">
        <v>2532000</v>
      </c>
      <c r="L469" s="52">
        <v>844000</v>
      </c>
      <c r="M469" s="52">
        <v>0</v>
      </c>
      <c r="N469" s="52">
        <v>2532000</v>
      </c>
      <c r="O469" s="52">
        <v>844000</v>
      </c>
      <c r="P469" s="52">
        <v>0</v>
      </c>
      <c r="Q469" s="52">
        <v>0</v>
      </c>
      <c r="R469" s="52">
        <v>0</v>
      </c>
      <c r="S469" s="52">
        <v>0</v>
      </c>
      <c r="T469" s="52">
        <v>0</v>
      </c>
      <c r="U469" s="52">
        <v>0</v>
      </c>
      <c r="V469" s="52">
        <v>0</v>
      </c>
      <c r="W469" s="52">
        <v>0</v>
      </c>
      <c r="X469" s="52">
        <v>0</v>
      </c>
      <c r="Y469" s="52">
        <v>0</v>
      </c>
      <c r="Z469" s="49">
        <v>0</v>
      </c>
      <c r="AA469" s="50">
        <v>0</v>
      </c>
      <c r="AB469" s="51">
        <v>0</v>
      </c>
      <c r="AC469" s="52">
        <v>1688000</v>
      </c>
      <c r="AD469" s="52"/>
      <c r="AE469" s="52"/>
      <c r="AG469" s="52">
        <f t="shared" si="8"/>
        <v>0</v>
      </c>
      <c r="AH469" s="52">
        <f>MIN($AA469*12,$AE469-SUM($AG469:AG469)-1000*($AE469&gt;0))</f>
        <v>0</v>
      </c>
      <c r="AI469" s="52">
        <f>MIN($AA469*12,$AE469-SUM($AG469:AH469)-1000*($AE469&gt;0))</f>
        <v>0</v>
      </c>
      <c r="AJ469" s="52">
        <f>MIN($AA469*12,$AE469-SUM($AG469:AI469)-1000*($AE469&gt;0))</f>
        <v>0</v>
      </c>
      <c r="AK469" s="52">
        <f>MIN($AA469*12,$AE469-SUM($AG469:AJ469)-1000*($AE469&gt;0))</f>
        <v>0</v>
      </c>
      <c r="AL469" s="52">
        <f>MIN($AA469*12,$AE469-SUM($AG469:AK469)-1000*($AE469&gt;0))</f>
        <v>0</v>
      </c>
      <c r="AM469" s="52">
        <f>MIN($AA469*12,$AE469-SUM($AG469:AL469)-1000*($AE469&gt;0))</f>
        <v>0</v>
      </c>
      <c r="AN469" s="52">
        <f>MIN($AA469*12,$AE469-SUM($AG469:AM469)-1000*($AE469&gt;0))</f>
        <v>0</v>
      </c>
      <c r="AO469" s="52">
        <f>MIN($AA469*12,$AE469-SUM($AG469:AN469)-1000*($AE469&gt;0))</f>
        <v>0</v>
      </c>
    </row>
    <row r="470" spans="2:41" ht="12.75" hidden="1" customHeight="1" outlineLevel="2">
      <c r="B470" s="53" t="s">
        <v>1419</v>
      </c>
      <c r="C470" s="53" t="s">
        <v>1367</v>
      </c>
      <c r="D470" s="53" t="s">
        <v>1367</v>
      </c>
      <c r="E470" s="53" t="s">
        <v>1368</v>
      </c>
      <c r="F470" s="53" t="s">
        <v>1419</v>
      </c>
      <c r="G470" s="53" t="s">
        <v>1957</v>
      </c>
      <c r="H470" s="53" t="s">
        <v>1720</v>
      </c>
      <c r="I470" s="53"/>
      <c r="J470" s="53" t="s">
        <v>1422</v>
      </c>
      <c r="K470" s="52">
        <v>4114500</v>
      </c>
      <c r="L470" s="52">
        <v>1371501</v>
      </c>
      <c r="M470" s="52">
        <v>0</v>
      </c>
      <c r="N470" s="52">
        <v>4114500</v>
      </c>
      <c r="O470" s="52">
        <v>1371501</v>
      </c>
      <c r="P470" s="52">
        <v>0</v>
      </c>
      <c r="Q470" s="52">
        <v>0</v>
      </c>
      <c r="R470" s="52">
        <v>0</v>
      </c>
      <c r="S470" s="52">
        <v>0</v>
      </c>
      <c r="T470" s="52">
        <v>0</v>
      </c>
      <c r="U470" s="52">
        <v>0</v>
      </c>
      <c r="V470" s="52">
        <v>0</v>
      </c>
      <c r="W470" s="52">
        <v>0</v>
      </c>
      <c r="X470" s="52">
        <v>0</v>
      </c>
      <c r="Y470" s="52">
        <v>0</v>
      </c>
      <c r="Z470" s="49">
        <v>0</v>
      </c>
      <c r="AA470" s="50">
        <v>0</v>
      </c>
      <c r="AB470" s="51">
        <v>0</v>
      </c>
      <c r="AC470" s="52">
        <v>2742999</v>
      </c>
      <c r="AD470" s="52"/>
      <c r="AE470" s="52"/>
      <c r="AG470" s="52">
        <f t="shared" si="8"/>
        <v>0</v>
      </c>
      <c r="AH470" s="52">
        <f>MIN($AA470*12,$AE470-SUM($AG470:AG470)-1000*($AE470&gt;0))</f>
        <v>0</v>
      </c>
      <c r="AI470" s="52">
        <f>MIN($AA470*12,$AE470-SUM($AG470:AH470)-1000*($AE470&gt;0))</f>
        <v>0</v>
      </c>
      <c r="AJ470" s="52">
        <f>MIN($AA470*12,$AE470-SUM($AG470:AI470)-1000*($AE470&gt;0))</f>
        <v>0</v>
      </c>
      <c r="AK470" s="52">
        <f>MIN($AA470*12,$AE470-SUM($AG470:AJ470)-1000*($AE470&gt;0))</f>
        <v>0</v>
      </c>
      <c r="AL470" s="52">
        <f>MIN($AA470*12,$AE470-SUM($AG470:AK470)-1000*($AE470&gt;0))</f>
        <v>0</v>
      </c>
      <c r="AM470" s="52">
        <f>MIN($AA470*12,$AE470-SUM($AG470:AL470)-1000*($AE470&gt;0))</f>
        <v>0</v>
      </c>
      <c r="AN470" s="52">
        <f>MIN($AA470*12,$AE470-SUM($AG470:AM470)-1000*($AE470&gt;0))</f>
        <v>0</v>
      </c>
      <c r="AO470" s="52">
        <f>MIN($AA470*12,$AE470-SUM($AG470:AN470)-1000*($AE470&gt;0))</f>
        <v>0</v>
      </c>
    </row>
    <row r="471" spans="2:41" ht="12.75" hidden="1" customHeight="1" outlineLevel="2">
      <c r="B471" s="53" t="s">
        <v>1419</v>
      </c>
      <c r="C471" s="53" t="s">
        <v>1367</v>
      </c>
      <c r="D471" s="53" t="s">
        <v>1367</v>
      </c>
      <c r="E471" s="53" t="s">
        <v>1368</v>
      </c>
      <c r="F471" s="53" t="s">
        <v>1419</v>
      </c>
      <c r="G471" s="53" t="s">
        <v>1958</v>
      </c>
      <c r="H471" s="53" t="s">
        <v>1720</v>
      </c>
      <c r="I471" s="53"/>
      <c r="J471" s="53" t="s">
        <v>1422</v>
      </c>
      <c r="K471" s="52">
        <v>4114500</v>
      </c>
      <c r="L471" s="52">
        <v>1371501</v>
      </c>
      <c r="M471" s="52">
        <v>0</v>
      </c>
      <c r="N471" s="52">
        <v>4114500</v>
      </c>
      <c r="O471" s="52">
        <v>1371501</v>
      </c>
      <c r="P471" s="52">
        <v>0</v>
      </c>
      <c r="Q471" s="52">
        <v>0</v>
      </c>
      <c r="R471" s="52">
        <v>0</v>
      </c>
      <c r="S471" s="52">
        <v>0</v>
      </c>
      <c r="T471" s="52">
        <v>0</v>
      </c>
      <c r="U471" s="52">
        <v>0</v>
      </c>
      <c r="V471" s="52">
        <v>0</v>
      </c>
      <c r="W471" s="52">
        <v>0</v>
      </c>
      <c r="X471" s="52">
        <v>0</v>
      </c>
      <c r="Y471" s="52">
        <v>0</v>
      </c>
      <c r="Z471" s="49">
        <v>0</v>
      </c>
      <c r="AA471" s="50">
        <v>0</v>
      </c>
      <c r="AB471" s="51">
        <v>0</v>
      </c>
      <c r="AC471" s="52">
        <v>2742999</v>
      </c>
      <c r="AD471" s="52"/>
      <c r="AE471" s="52"/>
      <c r="AG471" s="52">
        <f t="shared" si="8"/>
        <v>0</v>
      </c>
      <c r="AH471" s="52">
        <f>MIN($AA471*12,$AE471-SUM($AG471:AG471)-1000*($AE471&gt;0))</f>
        <v>0</v>
      </c>
      <c r="AI471" s="52">
        <f>MIN($AA471*12,$AE471-SUM($AG471:AH471)-1000*($AE471&gt;0))</f>
        <v>0</v>
      </c>
      <c r="AJ471" s="52">
        <f>MIN($AA471*12,$AE471-SUM($AG471:AI471)-1000*($AE471&gt;0))</f>
        <v>0</v>
      </c>
      <c r="AK471" s="52">
        <f>MIN($AA471*12,$AE471-SUM($AG471:AJ471)-1000*($AE471&gt;0))</f>
        <v>0</v>
      </c>
      <c r="AL471" s="52">
        <f>MIN($AA471*12,$AE471-SUM($AG471:AK471)-1000*($AE471&gt;0))</f>
        <v>0</v>
      </c>
      <c r="AM471" s="52">
        <f>MIN($AA471*12,$AE471-SUM($AG471:AL471)-1000*($AE471&gt;0))</f>
        <v>0</v>
      </c>
      <c r="AN471" s="52">
        <f>MIN($AA471*12,$AE471-SUM($AG471:AM471)-1000*($AE471&gt;0))</f>
        <v>0</v>
      </c>
      <c r="AO471" s="52">
        <f>MIN($AA471*12,$AE471-SUM($AG471:AN471)-1000*($AE471&gt;0))</f>
        <v>0</v>
      </c>
    </row>
    <row r="472" spans="2:41" ht="12.75" hidden="1" customHeight="1" outlineLevel="2">
      <c r="B472" s="53" t="s">
        <v>1419</v>
      </c>
      <c r="C472" s="53" t="s">
        <v>1367</v>
      </c>
      <c r="D472" s="53" t="s">
        <v>1367</v>
      </c>
      <c r="E472" s="53" t="s">
        <v>1368</v>
      </c>
      <c r="F472" s="53" t="s">
        <v>1419</v>
      </c>
      <c r="G472" s="53" t="s">
        <v>1959</v>
      </c>
      <c r="H472" s="53" t="s">
        <v>1720</v>
      </c>
      <c r="I472" s="53"/>
      <c r="J472" s="53" t="s">
        <v>1422</v>
      </c>
      <c r="K472" s="52">
        <v>4114500</v>
      </c>
      <c r="L472" s="52">
        <v>1371501</v>
      </c>
      <c r="M472" s="52">
        <v>0</v>
      </c>
      <c r="N472" s="52">
        <v>4114500</v>
      </c>
      <c r="O472" s="52">
        <v>1371501</v>
      </c>
      <c r="P472" s="52">
        <v>0</v>
      </c>
      <c r="Q472" s="52">
        <v>0</v>
      </c>
      <c r="R472" s="52">
        <v>0</v>
      </c>
      <c r="S472" s="52">
        <v>0</v>
      </c>
      <c r="T472" s="52">
        <v>0</v>
      </c>
      <c r="U472" s="52">
        <v>0</v>
      </c>
      <c r="V472" s="52">
        <v>0</v>
      </c>
      <c r="W472" s="52">
        <v>0</v>
      </c>
      <c r="X472" s="52">
        <v>0</v>
      </c>
      <c r="Y472" s="52">
        <v>0</v>
      </c>
      <c r="Z472" s="49">
        <v>0</v>
      </c>
      <c r="AA472" s="50">
        <v>0</v>
      </c>
      <c r="AB472" s="51">
        <v>0</v>
      </c>
      <c r="AC472" s="52">
        <v>2742999</v>
      </c>
      <c r="AD472" s="52"/>
      <c r="AE472" s="52"/>
      <c r="AG472" s="52">
        <f t="shared" si="8"/>
        <v>0</v>
      </c>
      <c r="AH472" s="52">
        <f>MIN($AA472*12,$AE472-SUM($AG472:AG472)-1000*($AE472&gt;0))</f>
        <v>0</v>
      </c>
      <c r="AI472" s="52">
        <f>MIN($AA472*12,$AE472-SUM($AG472:AH472)-1000*($AE472&gt;0))</f>
        <v>0</v>
      </c>
      <c r="AJ472" s="52">
        <f>MIN($AA472*12,$AE472-SUM($AG472:AI472)-1000*($AE472&gt;0))</f>
        <v>0</v>
      </c>
      <c r="AK472" s="52">
        <f>MIN($AA472*12,$AE472-SUM($AG472:AJ472)-1000*($AE472&gt;0))</f>
        <v>0</v>
      </c>
      <c r="AL472" s="52">
        <f>MIN($AA472*12,$AE472-SUM($AG472:AK472)-1000*($AE472&gt;0))</f>
        <v>0</v>
      </c>
      <c r="AM472" s="52">
        <f>MIN($AA472*12,$AE472-SUM($AG472:AL472)-1000*($AE472&gt;0))</f>
        <v>0</v>
      </c>
      <c r="AN472" s="52">
        <f>MIN($AA472*12,$AE472-SUM($AG472:AM472)-1000*($AE472&gt;0))</f>
        <v>0</v>
      </c>
      <c r="AO472" s="52">
        <f>MIN($AA472*12,$AE472-SUM($AG472:AN472)-1000*($AE472&gt;0))</f>
        <v>0</v>
      </c>
    </row>
    <row r="473" spans="2:41" ht="12.75" hidden="1" customHeight="1" outlineLevel="2">
      <c r="B473" s="53" t="s">
        <v>1419</v>
      </c>
      <c r="C473" s="53" t="s">
        <v>1367</v>
      </c>
      <c r="D473" s="53" t="s">
        <v>1367</v>
      </c>
      <c r="E473" s="53" t="s">
        <v>1368</v>
      </c>
      <c r="F473" s="53" t="s">
        <v>1419</v>
      </c>
      <c r="G473" s="53" t="s">
        <v>1960</v>
      </c>
      <c r="H473" s="53" t="s">
        <v>1720</v>
      </c>
      <c r="I473" s="53"/>
      <c r="J473" s="53" t="s">
        <v>1422</v>
      </c>
      <c r="K473" s="52">
        <v>4114500</v>
      </c>
      <c r="L473" s="52">
        <v>1371501</v>
      </c>
      <c r="M473" s="52">
        <v>0</v>
      </c>
      <c r="N473" s="52">
        <v>4114500</v>
      </c>
      <c r="O473" s="52">
        <v>1371501</v>
      </c>
      <c r="P473" s="52">
        <v>0</v>
      </c>
      <c r="Q473" s="52">
        <v>0</v>
      </c>
      <c r="R473" s="52">
        <v>0</v>
      </c>
      <c r="S473" s="52">
        <v>0</v>
      </c>
      <c r="T473" s="52">
        <v>0</v>
      </c>
      <c r="U473" s="52">
        <v>0</v>
      </c>
      <c r="V473" s="52">
        <v>0</v>
      </c>
      <c r="W473" s="52">
        <v>0</v>
      </c>
      <c r="X473" s="52">
        <v>0</v>
      </c>
      <c r="Y473" s="52">
        <v>0</v>
      </c>
      <c r="Z473" s="49">
        <v>0</v>
      </c>
      <c r="AA473" s="50">
        <v>0</v>
      </c>
      <c r="AB473" s="51">
        <v>0</v>
      </c>
      <c r="AC473" s="52">
        <v>2742999</v>
      </c>
      <c r="AD473" s="52"/>
      <c r="AE473" s="52"/>
      <c r="AG473" s="52">
        <f t="shared" si="8"/>
        <v>0</v>
      </c>
      <c r="AH473" s="52">
        <f>MIN($AA473*12,$AE473-SUM($AG473:AG473)-1000*($AE473&gt;0))</f>
        <v>0</v>
      </c>
      <c r="AI473" s="52">
        <f>MIN($AA473*12,$AE473-SUM($AG473:AH473)-1000*($AE473&gt;0))</f>
        <v>0</v>
      </c>
      <c r="AJ473" s="52">
        <f>MIN($AA473*12,$AE473-SUM($AG473:AI473)-1000*($AE473&gt;0))</f>
        <v>0</v>
      </c>
      <c r="AK473" s="52">
        <f>MIN($AA473*12,$AE473-SUM($AG473:AJ473)-1000*($AE473&gt;0))</f>
        <v>0</v>
      </c>
      <c r="AL473" s="52">
        <f>MIN($AA473*12,$AE473-SUM($AG473:AK473)-1000*($AE473&gt;0))</f>
        <v>0</v>
      </c>
      <c r="AM473" s="52">
        <f>MIN($AA473*12,$AE473-SUM($AG473:AL473)-1000*($AE473&gt;0))</f>
        <v>0</v>
      </c>
      <c r="AN473" s="52">
        <f>MIN($AA473*12,$AE473-SUM($AG473:AM473)-1000*($AE473&gt;0))</f>
        <v>0</v>
      </c>
      <c r="AO473" s="52">
        <f>MIN($AA473*12,$AE473-SUM($AG473:AN473)-1000*($AE473&gt;0))</f>
        <v>0</v>
      </c>
    </row>
    <row r="474" spans="2:41" ht="12.75" hidden="1" customHeight="1" outlineLevel="2">
      <c r="B474" s="53" t="s">
        <v>1419</v>
      </c>
      <c r="C474" s="53" t="s">
        <v>1367</v>
      </c>
      <c r="D474" s="53" t="s">
        <v>1367</v>
      </c>
      <c r="E474" s="53" t="s">
        <v>1368</v>
      </c>
      <c r="F474" s="53" t="s">
        <v>1419</v>
      </c>
      <c r="G474" s="53" t="s">
        <v>1961</v>
      </c>
      <c r="H474" s="53" t="s">
        <v>1725</v>
      </c>
      <c r="I474" s="53"/>
      <c r="J474" s="53" t="s">
        <v>1422</v>
      </c>
      <c r="K474" s="52">
        <v>5486000</v>
      </c>
      <c r="L474" s="52">
        <v>457166</v>
      </c>
      <c r="M474" s="52">
        <v>0</v>
      </c>
      <c r="N474" s="52">
        <v>5486000</v>
      </c>
      <c r="O474" s="52">
        <v>457166</v>
      </c>
      <c r="P474" s="52">
        <v>0</v>
      </c>
      <c r="Q474" s="52">
        <v>0</v>
      </c>
      <c r="R474" s="52">
        <v>0</v>
      </c>
      <c r="S474" s="52">
        <v>0</v>
      </c>
      <c r="T474" s="52">
        <v>0</v>
      </c>
      <c r="U474" s="52">
        <v>0</v>
      </c>
      <c r="V474" s="52">
        <v>0</v>
      </c>
      <c r="W474" s="52">
        <v>0</v>
      </c>
      <c r="X474" s="52">
        <v>0</v>
      </c>
      <c r="Y474" s="52">
        <v>0</v>
      </c>
      <c r="Z474" s="49">
        <v>0</v>
      </c>
      <c r="AA474" s="50">
        <v>0</v>
      </c>
      <c r="AB474" s="51">
        <v>0</v>
      </c>
      <c r="AC474" s="52">
        <v>5028834</v>
      </c>
      <c r="AD474" s="52"/>
      <c r="AE474" s="52"/>
      <c r="AG474" s="52">
        <f t="shared" si="8"/>
        <v>0</v>
      </c>
      <c r="AH474" s="52">
        <f>MIN($AA474*12,$AE474-SUM($AG474:AG474)-1000*($AE474&gt;0))</f>
        <v>0</v>
      </c>
      <c r="AI474" s="52">
        <f>MIN($AA474*12,$AE474-SUM($AG474:AH474)-1000*($AE474&gt;0))</f>
        <v>0</v>
      </c>
      <c r="AJ474" s="52">
        <f>MIN($AA474*12,$AE474-SUM($AG474:AI474)-1000*($AE474&gt;0))</f>
        <v>0</v>
      </c>
      <c r="AK474" s="52">
        <f>MIN($AA474*12,$AE474-SUM($AG474:AJ474)-1000*($AE474&gt;0))</f>
        <v>0</v>
      </c>
      <c r="AL474" s="52">
        <f>MIN($AA474*12,$AE474-SUM($AG474:AK474)-1000*($AE474&gt;0))</f>
        <v>0</v>
      </c>
      <c r="AM474" s="52">
        <f>MIN($AA474*12,$AE474-SUM($AG474:AL474)-1000*($AE474&gt;0))</f>
        <v>0</v>
      </c>
      <c r="AN474" s="52">
        <f>MIN($AA474*12,$AE474-SUM($AG474:AM474)-1000*($AE474&gt;0))</f>
        <v>0</v>
      </c>
      <c r="AO474" s="52">
        <f>MIN($AA474*12,$AE474-SUM($AG474:AN474)-1000*($AE474&gt;0))</f>
        <v>0</v>
      </c>
    </row>
    <row r="475" spans="2:41" ht="12.75" hidden="1" customHeight="1" outlineLevel="2">
      <c r="B475" s="53" t="s">
        <v>1419</v>
      </c>
      <c r="C475" s="53" t="s">
        <v>1367</v>
      </c>
      <c r="D475" s="53" t="s">
        <v>1367</v>
      </c>
      <c r="E475" s="53" t="s">
        <v>1368</v>
      </c>
      <c r="F475" s="53" t="s">
        <v>1419</v>
      </c>
      <c r="G475" s="53" t="s">
        <v>1962</v>
      </c>
      <c r="H475" s="53" t="s">
        <v>1725</v>
      </c>
      <c r="I475" s="53"/>
      <c r="J475" s="53" t="s">
        <v>1422</v>
      </c>
      <c r="K475" s="52">
        <v>5486000</v>
      </c>
      <c r="L475" s="52">
        <v>457166</v>
      </c>
      <c r="M475" s="52">
        <v>0</v>
      </c>
      <c r="N475" s="52">
        <v>5486000</v>
      </c>
      <c r="O475" s="52">
        <v>457166</v>
      </c>
      <c r="P475" s="52">
        <v>0</v>
      </c>
      <c r="Q475" s="52">
        <v>0</v>
      </c>
      <c r="R475" s="52">
        <v>0</v>
      </c>
      <c r="S475" s="52">
        <v>0</v>
      </c>
      <c r="T475" s="52">
        <v>0</v>
      </c>
      <c r="U475" s="52">
        <v>0</v>
      </c>
      <c r="V475" s="52">
        <v>0</v>
      </c>
      <c r="W475" s="52">
        <v>0</v>
      </c>
      <c r="X475" s="52">
        <v>0</v>
      </c>
      <c r="Y475" s="52">
        <v>0</v>
      </c>
      <c r="Z475" s="49">
        <v>0</v>
      </c>
      <c r="AA475" s="50">
        <v>0</v>
      </c>
      <c r="AB475" s="51">
        <v>0</v>
      </c>
      <c r="AC475" s="52">
        <v>5028834</v>
      </c>
      <c r="AD475" s="52"/>
      <c r="AE475" s="52"/>
      <c r="AG475" s="52">
        <f t="shared" si="8"/>
        <v>0</v>
      </c>
      <c r="AH475" s="52">
        <f>MIN($AA475*12,$AE475-SUM($AG475:AG475)-1000*($AE475&gt;0))</f>
        <v>0</v>
      </c>
      <c r="AI475" s="52">
        <f>MIN($AA475*12,$AE475-SUM($AG475:AH475)-1000*($AE475&gt;0))</f>
        <v>0</v>
      </c>
      <c r="AJ475" s="52">
        <f>MIN($AA475*12,$AE475-SUM($AG475:AI475)-1000*($AE475&gt;0))</f>
        <v>0</v>
      </c>
      <c r="AK475" s="52">
        <f>MIN($AA475*12,$AE475-SUM($AG475:AJ475)-1000*($AE475&gt;0))</f>
        <v>0</v>
      </c>
      <c r="AL475" s="52">
        <f>MIN($AA475*12,$AE475-SUM($AG475:AK475)-1000*($AE475&gt;0))</f>
        <v>0</v>
      </c>
      <c r="AM475" s="52">
        <f>MIN($AA475*12,$AE475-SUM($AG475:AL475)-1000*($AE475&gt;0))</f>
        <v>0</v>
      </c>
      <c r="AN475" s="52">
        <f>MIN($AA475*12,$AE475-SUM($AG475:AM475)-1000*($AE475&gt;0))</f>
        <v>0</v>
      </c>
      <c r="AO475" s="52">
        <f>MIN($AA475*12,$AE475-SUM($AG475:AN475)-1000*($AE475&gt;0))</f>
        <v>0</v>
      </c>
    </row>
    <row r="476" spans="2:41" ht="12.75" hidden="1" customHeight="1" outlineLevel="2">
      <c r="B476" s="53" t="s">
        <v>1419</v>
      </c>
      <c r="C476" s="53" t="s">
        <v>1367</v>
      </c>
      <c r="D476" s="53" t="s">
        <v>1367</v>
      </c>
      <c r="E476" s="53" t="s">
        <v>1368</v>
      </c>
      <c r="F476" s="53" t="s">
        <v>1419</v>
      </c>
      <c r="G476" s="53" t="s">
        <v>1963</v>
      </c>
      <c r="H476" s="53" t="s">
        <v>1727</v>
      </c>
      <c r="I476" s="53"/>
      <c r="J476" s="53" t="s">
        <v>1422</v>
      </c>
      <c r="K476" s="52">
        <v>10972000</v>
      </c>
      <c r="L476" s="52">
        <v>3657333</v>
      </c>
      <c r="M476" s="52">
        <v>0</v>
      </c>
      <c r="N476" s="52">
        <v>10972000</v>
      </c>
      <c r="O476" s="52">
        <v>3657333</v>
      </c>
      <c r="P476" s="52">
        <v>0</v>
      </c>
      <c r="Q476" s="52">
        <v>0</v>
      </c>
      <c r="R476" s="52">
        <v>0</v>
      </c>
      <c r="S476" s="52">
        <v>0</v>
      </c>
      <c r="T476" s="52">
        <v>0</v>
      </c>
      <c r="U476" s="52">
        <v>0</v>
      </c>
      <c r="V476" s="52">
        <v>0</v>
      </c>
      <c r="W476" s="52">
        <v>0</v>
      </c>
      <c r="X476" s="52">
        <v>0</v>
      </c>
      <c r="Y476" s="52">
        <v>0</v>
      </c>
      <c r="Z476" s="49">
        <v>0</v>
      </c>
      <c r="AA476" s="50">
        <v>0</v>
      </c>
      <c r="AB476" s="51">
        <v>0</v>
      </c>
      <c r="AC476" s="52">
        <v>7314667</v>
      </c>
      <c r="AD476" s="52"/>
      <c r="AE476" s="52"/>
      <c r="AG476" s="52">
        <f t="shared" si="8"/>
        <v>0</v>
      </c>
      <c r="AH476" s="52">
        <f>MIN($AA476*12,$AE476-SUM($AG476:AG476)-1000*($AE476&gt;0))</f>
        <v>0</v>
      </c>
      <c r="AI476" s="52">
        <f>MIN($AA476*12,$AE476-SUM($AG476:AH476)-1000*($AE476&gt;0))</f>
        <v>0</v>
      </c>
      <c r="AJ476" s="52">
        <f>MIN($AA476*12,$AE476-SUM($AG476:AI476)-1000*($AE476&gt;0))</f>
        <v>0</v>
      </c>
      <c r="AK476" s="52">
        <f>MIN($AA476*12,$AE476-SUM($AG476:AJ476)-1000*($AE476&gt;0))</f>
        <v>0</v>
      </c>
      <c r="AL476" s="52">
        <f>MIN($AA476*12,$AE476-SUM($AG476:AK476)-1000*($AE476&gt;0))</f>
        <v>0</v>
      </c>
      <c r="AM476" s="52">
        <f>MIN($AA476*12,$AE476-SUM($AG476:AL476)-1000*($AE476&gt;0))</f>
        <v>0</v>
      </c>
      <c r="AN476" s="52">
        <f>MIN($AA476*12,$AE476-SUM($AG476:AM476)-1000*($AE476&gt;0))</f>
        <v>0</v>
      </c>
      <c r="AO476" s="52">
        <f>MIN($AA476*12,$AE476-SUM($AG476:AN476)-1000*($AE476&gt;0))</f>
        <v>0</v>
      </c>
    </row>
    <row r="477" spans="2:41" ht="12.75" hidden="1" customHeight="1" outlineLevel="2">
      <c r="B477" s="53" t="s">
        <v>1419</v>
      </c>
      <c r="C477" s="53" t="s">
        <v>1367</v>
      </c>
      <c r="D477" s="53" t="s">
        <v>1367</v>
      </c>
      <c r="E477" s="53" t="s">
        <v>1368</v>
      </c>
      <c r="F477" s="53" t="s">
        <v>1419</v>
      </c>
      <c r="G477" s="53" t="s">
        <v>1964</v>
      </c>
      <c r="H477" s="53" t="s">
        <v>1727</v>
      </c>
      <c r="I477" s="53"/>
      <c r="J477" s="53" t="s">
        <v>1422</v>
      </c>
      <c r="K477" s="52">
        <v>10972000</v>
      </c>
      <c r="L477" s="52">
        <v>3657333</v>
      </c>
      <c r="M477" s="52">
        <v>0</v>
      </c>
      <c r="N477" s="52">
        <v>10972000</v>
      </c>
      <c r="O477" s="52">
        <v>3657333</v>
      </c>
      <c r="P477" s="52">
        <v>0</v>
      </c>
      <c r="Q477" s="52">
        <v>0</v>
      </c>
      <c r="R477" s="52">
        <v>0</v>
      </c>
      <c r="S477" s="52">
        <v>0</v>
      </c>
      <c r="T477" s="52">
        <v>0</v>
      </c>
      <c r="U477" s="52">
        <v>0</v>
      </c>
      <c r="V477" s="52">
        <v>0</v>
      </c>
      <c r="W477" s="52">
        <v>0</v>
      </c>
      <c r="X477" s="52">
        <v>0</v>
      </c>
      <c r="Y477" s="52">
        <v>0</v>
      </c>
      <c r="Z477" s="49">
        <v>0</v>
      </c>
      <c r="AA477" s="50">
        <v>0</v>
      </c>
      <c r="AB477" s="51">
        <v>0</v>
      </c>
      <c r="AC477" s="52">
        <v>7314667</v>
      </c>
      <c r="AD477" s="52"/>
      <c r="AE477" s="52"/>
      <c r="AG477" s="52">
        <f t="shared" si="8"/>
        <v>0</v>
      </c>
      <c r="AH477" s="52">
        <f>MIN($AA477*12,$AE477-SUM($AG477:AG477)-1000*($AE477&gt;0))</f>
        <v>0</v>
      </c>
      <c r="AI477" s="52">
        <f>MIN($AA477*12,$AE477-SUM($AG477:AH477)-1000*($AE477&gt;0))</f>
        <v>0</v>
      </c>
      <c r="AJ477" s="52">
        <f>MIN($AA477*12,$AE477-SUM($AG477:AI477)-1000*($AE477&gt;0))</f>
        <v>0</v>
      </c>
      <c r="AK477" s="52">
        <f>MIN($AA477*12,$AE477-SUM($AG477:AJ477)-1000*($AE477&gt;0))</f>
        <v>0</v>
      </c>
      <c r="AL477" s="52">
        <f>MIN($AA477*12,$AE477-SUM($AG477:AK477)-1000*($AE477&gt;0))</f>
        <v>0</v>
      </c>
      <c r="AM477" s="52">
        <f>MIN($AA477*12,$AE477-SUM($AG477:AL477)-1000*($AE477&gt;0))</f>
        <v>0</v>
      </c>
      <c r="AN477" s="52">
        <f>MIN($AA477*12,$AE477-SUM($AG477:AM477)-1000*($AE477&gt;0))</f>
        <v>0</v>
      </c>
      <c r="AO477" s="52">
        <f>MIN($AA477*12,$AE477-SUM($AG477:AN477)-1000*($AE477&gt;0))</f>
        <v>0</v>
      </c>
    </row>
    <row r="478" spans="2:41" ht="12.75" hidden="1" customHeight="1" outlineLevel="2">
      <c r="B478" s="53" t="s">
        <v>1419</v>
      </c>
      <c r="C478" s="53" t="s">
        <v>1367</v>
      </c>
      <c r="D478" s="53" t="s">
        <v>1367</v>
      </c>
      <c r="E478" s="53" t="s">
        <v>1368</v>
      </c>
      <c r="F478" s="53" t="s">
        <v>1419</v>
      </c>
      <c r="G478" s="53" t="s">
        <v>1965</v>
      </c>
      <c r="H478" s="53" t="s">
        <v>1730</v>
      </c>
      <c r="I478" s="53"/>
      <c r="J478" s="53" t="s">
        <v>1422</v>
      </c>
      <c r="K478" s="52">
        <v>3692500</v>
      </c>
      <c r="L478" s="52">
        <v>1230834</v>
      </c>
      <c r="M478" s="52">
        <v>0</v>
      </c>
      <c r="N478" s="52">
        <v>3692500</v>
      </c>
      <c r="O478" s="52">
        <v>1230834</v>
      </c>
      <c r="P478" s="52">
        <v>0</v>
      </c>
      <c r="Q478" s="52">
        <v>0</v>
      </c>
      <c r="R478" s="52">
        <v>0</v>
      </c>
      <c r="S478" s="52">
        <v>0</v>
      </c>
      <c r="T478" s="52">
        <v>0</v>
      </c>
      <c r="U478" s="52">
        <v>0</v>
      </c>
      <c r="V478" s="52">
        <v>0</v>
      </c>
      <c r="W478" s="52">
        <v>0</v>
      </c>
      <c r="X478" s="52">
        <v>0</v>
      </c>
      <c r="Y478" s="52">
        <v>0</v>
      </c>
      <c r="Z478" s="49">
        <v>0</v>
      </c>
      <c r="AA478" s="50">
        <v>0</v>
      </c>
      <c r="AB478" s="51">
        <v>0</v>
      </c>
      <c r="AC478" s="52">
        <v>2461666</v>
      </c>
      <c r="AD478" s="52"/>
      <c r="AE478" s="52"/>
      <c r="AG478" s="52">
        <f t="shared" si="8"/>
        <v>0</v>
      </c>
      <c r="AH478" s="52">
        <f>MIN($AA478*12,$AE478-SUM($AG478:AG478)-1000*($AE478&gt;0))</f>
        <v>0</v>
      </c>
      <c r="AI478" s="52">
        <f>MIN($AA478*12,$AE478-SUM($AG478:AH478)-1000*($AE478&gt;0))</f>
        <v>0</v>
      </c>
      <c r="AJ478" s="52">
        <f>MIN($AA478*12,$AE478-SUM($AG478:AI478)-1000*($AE478&gt;0))</f>
        <v>0</v>
      </c>
      <c r="AK478" s="52">
        <f>MIN($AA478*12,$AE478-SUM($AG478:AJ478)-1000*($AE478&gt;0))</f>
        <v>0</v>
      </c>
      <c r="AL478" s="52">
        <f>MIN($AA478*12,$AE478-SUM($AG478:AK478)-1000*($AE478&gt;0))</f>
        <v>0</v>
      </c>
      <c r="AM478" s="52">
        <f>MIN($AA478*12,$AE478-SUM($AG478:AL478)-1000*($AE478&gt;0))</f>
        <v>0</v>
      </c>
      <c r="AN478" s="52">
        <f>MIN($AA478*12,$AE478-SUM($AG478:AM478)-1000*($AE478&gt;0))</f>
        <v>0</v>
      </c>
      <c r="AO478" s="52">
        <f>MIN($AA478*12,$AE478-SUM($AG478:AN478)-1000*($AE478&gt;0))</f>
        <v>0</v>
      </c>
    </row>
    <row r="479" spans="2:41" ht="12.75" hidden="1" customHeight="1" outlineLevel="2">
      <c r="B479" s="53" t="s">
        <v>1419</v>
      </c>
      <c r="C479" s="53" t="s">
        <v>1367</v>
      </c>
      <c r="D479" s="53" t="s">
        <v>1367</v>
      </c>
      <c r="E479" s="53" t="s">
        <v>1368</v>
      </c>
      <c r="F479" s="53" t="s">
        <v>1419</v>
      </c>
      <c r="G479" s="53" t="s">
        <v>1966</v>
      </c>
      <c r="H479" s="53" t="s">
        <v>1730</v>
      </c>
      <c r="I479" s="53"/>
      <c r="J479" s="53" t="s">
        <v>1422</v>
      </c>
      <c r="K479" s="52">
        <v>3692500</v>
      </c>
      <c r="L479" s="52">
        <v>1230834</v>
      </c>
      <c r="M479" s="52">
        <v>0</v>
      </c>
      <c r="N479" s="52">
        <v>3692500</v>
      </c>
      <c r="O479" s="52">
        <v>1230834</v>
      </c>
      <c r="P479" s="52">
        <v>0</v>
      </c>
      <c r="Q479" s="52">
        <v>0</v>
      </c>
      <c r="R479" s="52">
        <v>0</v>
      </c>
      <c r="S479" s="52">
        <v>0</v>
      </c>
      <c r="T479" s="52">
        <v>0</v>
      </c>
      <c r="U479" s="52">
        <v>0</v>
      </c>
      <c r="V479" s="52">
        <v>0</v>
      </c>
      <c r="W479" s="52">
        <v>0</v>
      </c>
      <c r="X479" s="52">
        <v>0</v>
      </c>
      <c r="Y479" s="52">
        <v>0</v>
      </c>
      <c r="Z479" s="49">
        <v>0</v>
      </c>
      <c r="AA479" s="50">
        <v>0</v>
      </c>
      <c r="AB479" s="51">
        <v>0</v>
      </c>
      <c r="AC479" s="52">
        <v>2461666</v>
      </c>
      <c r="AD479" s="52"/>
      <c r="AE479" s="52"/>
      <c r="AG479" s="52">
        <f t="shared" si="8"/>
        <v>0</v>
      </c>
      <c r="AH479" s="52">
        <f>MIN($AA479*12,$AE479-SUM($AG479:AG479)-1000*($AE479&gt;0))</f>
        <v>0</v>
      </c>
      <c r="AI479" s="52">
        <f>MIN($AA479*12,$AE479-SUM($AG479:AH479)-1000*($AE479&gt;0))</f>
        <v>0</v>
      </c>
      <c r="AJ479" s="52">
        <f>MIN($AA479*12,$AE479-SUM($AG479:AI479)-1000*($AE479&gt;0))</f>
        <v>0</v>
      </c>
      <c r="AK479" s="52">
        <f>MIN($AA479*12,$AE479-SUM($AG479:AJ479)-1000*($AE479&gt;0))</f>
        <v>0</v>
      </c>
      <c r="AL479" s="52">
        <f>MIN($AA479*12,$AE479-SUM($AG479:AK479)-1000*($AE479&gt;0))</f>
        <v>0</v>
      </c>
      <c r="AM479" s="52">
        <f>MIN($AA479*12,$AE479-SUM($AG479:AL479)-1000*($AE479&gt;0))</f>
        <v>0</v>
      </c>
      <c r="AN479" s="52">
        <f>MIN($AA479*12,$AE479-SUM($AG479:AM479)-1000*($AE479&gt;0))</f>
        <v>0</v>
      </c>
      <c r="AO479" s="52">
        <f>MIN($AA479*12,$AE479-SUM($AG479:AN479)-1000*($AE479&gt;0))</f>
        <v>0</v>
      </c>
    </row>
    <row r="480" spans="2:41" ht="12.75" hidden="1" customHeight="1" outlineLevel="2">
      <c r="B480" s="53" t="s">
        <v>1419</v>
      </c>
      <c r="C480" s="53" t="s">
        <v>1367</v>
      </c>
      <c r="D480" s="53" t="s">
        <v>1367</v>
      </c>
      <c r="E480" s="53" t="s">
        <v>1368</v>
      </c>
      <c r="F480" s="53" t="s">
        <v>1419</v>
      </c>
      <c r="G480" s="53" t="s">
        <v>1967</v>
      </c>
      <c r="H480" s="53" t="s">
        <v>1730</v>
      </c>
      <c r="I480" s="53"/>
      <c r="J480" s="53" t="s">
        <v>1422</v>
      </c>
      <c r="K480" s="52">
        <v>3692500</v>
      </c>
      <c r="L480" s="52">
        <v>1230834</v>
      </c>
      <c r="M480" s="52">
        <v>0</v>
      </c>
      <c r="N480" s="52">
        <v>3692500</v>
      </c>
      <c r="O480" s="52">
        <v>1230834</v>
      </c>
      <c r="P480" s="52">
        <v>0</v>
      </c>
      <c r="Q480" s="52">
        <v>0</v>
      </c>
      <c r="R480" s="52">
        <v>0</v>
      </c>
      <c r="S480" s="52">
        <v>0</v>
      </c>
      <c r="T480" s="52">
        <v>0</v>
      </c>
      <c r="U480" s="52">
        <v>0</v>
      </c>
      <c r="V480" s="52">
        <v>0</v>
      </c>
      <c r="W480" s="52">
        <v>0</v>
      </c>
      <c r="X480" s="52">
        <v>0</v>
      </c>
      <c r="Y480" s="52">
        <v>0</v>
      </c>
      <c r="Z480" s="49">
        <v>0</v>
      </c>
      <c r="AA480" s="50">
        <v>0</v>
      </c>
      <c r="AB480" s="51">
        <v>0</v>
      </c>
      <c r="AC480" s="52">
        <v>2461666</v>
      </c>
      <c r="AD480" s="52"/>
      <c r="AE480" s="52"/>
      <c r="AG480" s="52">
        <f t="shared" si="8"/>
        <v>0</v>
      </c>
      <c r="AH480" s="52">
        <f>MIN($AA480*12,$AE480-SUM($AG480:AG480)-1000*($AE480&gt;0))</f>
        <v>0</v>
      </c>
      <c r="AI480" s="52">
        <f>MIN($AA480*12,$AE480-SUM($AG480:AH480)-1000*($AE480&gt;0))</f>
        <v>0</v>
      </c>
      <c r="AJ480" s="52">
        <f>MIN($AA480*12,$AE480-SUM($AG480:AI480)-1000*($AE480&gt;0))</f>
        <v>0</v>
      </c>
      <c r="AK480" s="52">
        <f>MIN($AA480*12,$AE480-SUM($AG480:AJ480)-1000*($AE480&gt;0))</f>
        <v>0</v>
      </c>
      <c r="AL480" s="52">
        <f>MIN($AA480*12,$AE480-SUM($AG480:AK480)-1000*($AE480&gt;0))</f>
        <v>0</v>
      </c>
      <c r="AM480" s="52">
        <f>MIN($AA480*12,$AE480-SUM($AG480:AL480)-1000*($AE480&gt;0))</f>
        <v>0</v>
      </c>
      <c r="AN480" s="52">
        <f>MIN($AA480*12,$AE480-SUM($AG480:AM480)-1000*($AE480&gt;0))</f>
        <v>0</v>
      </c>
      <c r="AO480" s="52">
        <f>MIN($AA480*12,$AE480-SUM($AG480:AN480)-1000*($AE480&gt;0))</f>
        <v>0</v>
      </c>
    </row>
    <row r="481" spans="2:41" ht="12.75" hidden="1" customHeight="1" outlineLevel="2">
      <c r="B481" s="53" t="s">
        <v>1419</v>
      </c>
      <c r="C481" s="53" t="s">
        <v>1367</v>
      </c>
      <c r="D481" s="53" t="s">
        <v>1367</v>
      </c>
      <c r="E481" s="53" t="s">
        <v>1368</v>
      </c>
      <c r="F481" s="53" t="s">
        <v>1419</v>
      </c>
      <c r="G481" s="53" t="s">
        <v>1968</v>
      </c>
      <c r="H481" s="53" t="s">
        <v>1730</v>
      </c>
      <c r="I481" s="53"/>
      <c r="J481" s="53" t="s">
        <v>1422</v>
      </c>
      <c r="K481" s="52">
        <v>3692500</v>
      </c>
      <c r="L481" s="52">
        <v>1230834</v>
      </c>
      <c r="M481" s="52">
        <v>0</v>
      </c>
      <c r="N481" s="52">
        <v>3692500</v>
      </c>
      <c r="O481" s="52">
        <v>1230834</v>
      </c>
      <c r="P481" s="52">
        <v>0</v>
      </c>
      <c r="Q481" s="52">
        <v>0</v>
      </c>
      <c r="R481" s="52">
        <v>0</v>
      </c>
      <c r="S481" s="52">
        <v>0</v>
      </c>
      <c r="T481" s="52">
        <v>0</v>
      </c>
      <c r="U481" s="52">
        <v>0</v>
      </c>
      <c r="V481" s="52">
        <v>0</v>
      </c>
      <c r="W481" s="52">
        <v>0</v>
      </c>
      <c r="X481" s="52">
        <v>0</v>
      </c>
      <c r="Y481" s="52">
        <v>0</v>
      </c>
      <c r="Z481" s="49">
        <v>0</v>
      </c>
      <c r="AA481" s="50">
        <v>0</v>
      </c>
      <c r="AB481" s="51">
        <v>0</v>
      </c>
      <c r="AC481" s="52">
        <v>2461666</v>
      </c>
      <c r="AD481" s="52"/>
      <c r="AE481" s="52"/>
      <c r="AG481" s="52">
        <f t="shared" si="8"/>
        <v>0</v>
      </c>
      <c r="AH481" s="52">
        <f>MIN($AA481*12,$AE481-SUM($AG481:AG481)-1000*($AE481&gt;0))</f>
        <v>0</v>
      </c>
      <c r="AI481" s="52">
        <f>MIN($AA481*12,$AE481-SUM($AG481:AH481)-1000*($AE481&gt;0))</f>
        <v>0</v>
      </c>
      <c r="AJ481" s="52">
        <f>MIN($AA481*12,$AE481-SUM($AG481:AI481)-1000*($AE481&gt;0))</f>
        <v>0</v>
      </c>
      <c r="AK481" s="52">
        <f>MIN($AA481*12,$AE481-SUM($AG481:AJ481)-1000*($AE481&gt;0))</f>
        <v>0</v>
      </c>
      <c r="AL481" s="52">
        <f>MIN($AA481*12,$AE481-SUM($AG481:AK481)-1000*($AE481&gt;0))</f>
        <v>0</v>
      </c>
      <c r="AM481" s="52">
        <f>MIN($AA481*12,$AE481-SUM($AG481:AL481)-1000*($AE481&gt;0))</f>
        <v>0</v>
      </c>
      <c r="AN481" s="52">
        <f>MIN($AA481*12,$AE481-SUM($AG481:AM481)-1000*($AE481&gt;0))</f>
        <v>0</v>
      </c>
      <c r="AO481" s="52">
        <f>MIN($AA481*12,$AE481-SUM($AG481:AN481)-1000*($AE481&gt;0))</f>
        <v>0</v>
      </c>
    </row>
    <row r="482" spans="2:41" ht="12.75" hidden="1" customHeight="1" outlineLevel="2">
      <c r="B482" s="53" t="s">
        <v>1419</v>
      </c>
      <c r="C482" s="53" t="s">
        <v>1367</v>
      </c>
      <c r="D482" s="53" t="s">
        <v>1367</v>
      </c>
      <c r="E482" s="53" t="s">
        <v>1368</v>
      </c>
      <c r="F482" s="53" t="s">
        <v>1419</v>
      </c>
      <c r="G482" s="53" t="s">
        <v>1969</v>
      </c>
      <c r="H482" s="53" t="s">
        <v>1970</v>
      </c>
      <c r="I482" s="53"/>
      <c r="J482" s="53" t="s">
        <v>1422</v>
      </c>
      <c r="K482" s="52">
        <v>3871326.9024999999</v>
      </c>
      <c r="L482" s="52">
        <v>322610</v>
      </c>
      <c r="M482" s="52">
        <v>0</v>
      </c>
      <c r="N482" s="52">
        <v>3871326.9024999999</v>
      </c>
      <c r="O482" s="52">
        <v>322610</v>
      </c>
      <c r="P482" s="52">
        <v>0</v>
      </c>
      <c r="Q482" s="52">
        <v>0</v>
      </c>
      <c r="R482" s="52">
        <v>0</v>
      </c>
      <c r="S482" s="52">
        <v>0</v>
      </c>
      <c r="T482" s="52">
        <v>0</v>
      </c>
      <c r="U482" s="52">
        <v>0</v>
      </c>
      <c r="V482" s="52">
        <v>0</v>
      </c>
      <c r="W482" s="52">
        <v>0</v>
      </c>
      <c r="X482" s="52">
        <v>0</v>
      </c>
      <c r="Y482" s="52">
        <v>0</v>
      </c>
      <c r="Z482" s="49">
        <v>0</v>
      </c>
      <c r="AA482" s="50">
        <v>0</v>
      </c>
      <c r="AB482" s="51">
        <v>0</v>
      </c>
      <c r="AC482" s="52">
        <v>3548717</v>
      </c>
      <c r="AD482" s="52"/>
      <c r="AE482" s="52"/>
      <c r="AG482" s="52">
        <f t="shared" si="8"/>
        <v>0</v>
      </c>
      <c r="AH482" s="52">
        <f>MIN($AA482*12,$AE482-SUM($AG482:AG482)-1000*($AE482&gt;0))</f>
        <v>0</v>
      </c>
      <c r="AI482" s="52">
        <f>MIN($AA482*12,$AE482-SUM($AG482:AH482)-1000*($AE482&gt;0))</f>
        <v>0</v>
      </c>
      <c r="AJ482" s="52">
        <f>MIN($AA482*12,$AE482-SUM($AG482:AI482)-1000*($AE482&gt;0))</f>
        <v>0</v>
      </c>
      <c r="AK482" s="52">
        <f>MIN($AA482*12,$AE482-SUM($AG482:AJ482)-1000*($AE482&gt;0))</f>
        <v>0</v>
      </c>
      <c r="AL482" s="52">
        <f>MIN($AA482*12,$AE482-SUM($AG482:AK482)-1000*($AE482&gt;0))</f>
        <v>0</v>
      </c>
      <c r="AM482" s="52">
        <f>MIN($AA482*12,$AE482-SUM($AG482:AL482)-1000*($AE482&gt;0))</f>
        <v>0</v>
      </c>
      <c r="AN482" s="52">
        <f>MIN($AA482*12,$AE482-SUM($AG482:AM482)-1000*($AE482&gt;0))</f>
        <v>0</v>
      </c>
      <c r="AO482" s="52">
        <f>MIN($AA482*12,$AE482-SUM($AG482:AN482)-1000*($AE482&gt;0))</f>
        <v>0</v>
      </c>
    </row>
    <row r="483" spans="2:41" ht="12.75" hidden="1" customHeight="1" outlineLevel="2">
      <c r="B483" s="53" t="s">
        <v>1419</v>
      </c>
      <c r="C483" s="53" t="s">
        <v>1367</v>
      </c>
      <c r="D483" s="53" t="s">
        <v>1367</v>
      </c>
      <c r="E483" s="53" t="s">
        <v>1368</v>
      </c>
      <c r="F483" s="53" t="s">
        <v>1419</v>
      </c>
      <c r="G483" s="53" t="s">
        <v>1971</v>
      </c>
      <c r="H483" s="53" t="s">
        <v>1970</v>
      </c>
      <c r="I483" s="53"/>
      <c r="J483" s="53" t="s">
        <v>1422</v>
      </c>
      <c r="K483" s="52">
        <v>3871326.9024999999</v>
      </c>
      <c r="L483" s="52">
        <v>322610</v>
      </c>
      <c r="M483" s="52">
        <v>0</v>
      </c>
      <c r="N483" s="52">
        <v>3871326.9024999999</v>
      </c>
      <c r="O483" s="52">
        <v>322610</v>
      </c>
      <c r="P483" s="52">
        <v>0</v>
      </c>
      <c r="Q483" s="52">
        <v>0</v>
      </c>
      <c r="R483" s="52">
        <v>0</v>
      </c>
      <c r="S483" s="52">
        <v>0</v>
      </c>
      <c r="T483" s="52">
        <v>0</v>
      </c>
      <c r="U483" s="52">
        <v>0</v>
      </c>
      <c r="V483" s="52">
        <v>0</v>
      </c>
      <c r="W483" s="52">
        <v>0</v>
      </c>
      <c r="X483" s="52">
        <v>0</v>
      </c>
      <c r="Y483" s="52">
        <v>0</v>
      </c>
      <c r="Z483" s="49">
        <v>0</v>
      </c>
      <c r="AA483" s="50">
        <v>0</v>
      </c>
      <c r="AB483" s="51">
        <v>0</v>
      </c>
      <c r="AC483" s="52">
        <v>3548717</v>
      </c>
      <c r="AD483" s="52"/>
      <c r="AE483" s="52"/>
      <c r="AG483" s="52">
        <f t="shared" si="8"/>
        <v>0</v>
      </c>
      <c r="AH483" s="52">
        <f>MIN($AA483*12,$AE483-SUM($AG483:AG483)-1000*($AE483&gt;0))</f>
        <v>0</v>
      </c>
      <c r="AI483" s="52">
        <f>MIN($AA483*12,$AE483-SUM($AG483:AH483)-1000*($AE483&gt;0))</f>
        <v>0</v>
      </c>
      <c r="AJ483" s="52">
        <f>MIN($AA483*12,$AE483-SUM($AG483:AI483)-1000*($AE483&gt;0))</f>
        <v>0</v>
      </c>
      <c r="AK483" s="52">
        <f>MIN($AA483*12,$AE483-SUM($AG483:AJ483)-1000*($AE483&gt;0))</f>
        <v>0</v>
      </c>
      <c r="AL483" s="52">
        <f>MIN($AA483*12,$AE483-SUM($AG483:AK483)-1000*($AE483&gt;0))</f>
        <v>0</v>
      </c>
      <c r="AM483" s="52">
        <f>MIN($AA483*12,$AE483-SUM($AG483:AL483)-1000*($AE483&gt;0))</f>
        <v>0</v>
      </c>
      <c r="AN483" s="52">
        <f>MIN($AA483*12,$AE483-SUM($AG483:AM483)-1000*($AE483&gt;0))</f>
        <v>0</v>
      </c>
      <c r="AO483" s="52">
        <f>MIN($AA483*12,$AE483-SUM($AG483:AN483)-1000*($AE483&gt;0))</f>
        <v>0</v>
      </c>
    </row>
    <row r="484" spans="2:41" ht="12.75" hidden="1" customHeight="1" outlineLevel="2">
      <c r="B484" s="53" t="s">
        <v>1419</v>
      </c>
      <c r="C484" s="53" t="s">
        <v>1367</v>
      </c>
      <c r="D484" s="53" t="s">
        <v>1367</v>
      </c>
      <c r="E484" s="53" t="s">
        <v>1368</v>
      </c>
      <c r="F484" s="53" t="s">
        <v>1419</v>
      </c>
      <c r="G484" s="53" t="s">
        <v>1972</v>
      </c>
      <c r="H484" s="53" t="s">
        <v>1970</v>
      </c>
      <c r="I484" s="53"/>
      <c r="J484" s="53" t="s">
        <v>1422</v>
      </c>
      <c r="K484" s="52">
        <v>3871326.9024999999</v>
      </c>
      <c r="L484" s="52">
        <v>322610</v>
      </c>
      <c r="M484" s="52">
        <v>0</v>
      </c>
      <c r="N484" s="52">
        <v>3871326.9024999999</v>
      </c>
      <c r="O484" s="52">
        <v>322610</v>
      </c>
      <c r="P484" s="52">
        <v>0</v>
      </c>
      <c r="Q484" s="52">
        <v>0</v>
      </c>
      <c r="R484" s="52">
        <v>0</v>
      </c>
      <c r="S484" s="52">
        <v>0</v>
      </c>
      <c r="T484" s="52">
        <v>0</v>
      </c>
      <c r="U484" s="52">
        <v>0</v>
      </c>
      <c r="V484" s="52">
        <v>0</v>
      </c>
      <c r="W484" s="52">
        <v>0</v>
      </c>
      <c r="X484" s="52">
        <v>0</v>
      </c>
      <c r="Y484" s="52">
        <v>0</v>
      </c>
      <c r="Z484" s="49">
        <v>0</v>
      </c>
      <c r="AA484" s="50">
        <v>0</v>
      </c>
      <c r="AB484" s="51">
        <v>0</v>
      </c>
      <c r="AC484" s="52">
        <v>3548717</v>
      </c>
      <c r="AD484" s="52"/>
      <c r="AE484" s="52"/>
      <c r="AG484" s="52">
        <f t="shared" si="8"/>
        <v>0</v>
      </c>
      <c r="AH484" s="52">
        <f>MIN($AA484*12,$AE484-SUM($AG484:AG484)-1000*($AE484&gt;0))</f>
        <v>0</v>
      </c>
      <c r="AI484" s="52">
        <f>MIN($AA484*12,$AE484-SUM($AG484:AH484)-1000*($AE484&gt;0))</f>
        <v>0</v>
      </c>
      <c r="AJ484" s="52">
        <f>MIN($AA484*12,$AE484-SUM($AG484:AI484)-1000*($AE484&gt;0))</f>
        <v>0</v>
      </c>
      <c r="AK484" s="52">
        <f>MIN($AA484*12,$AE484-SUM($AG484:AJ484)-1000*($AE484&gt;0))</f>
        <v>0</v>
      </c>
      <c r="AL484" s="52">
        <f>MIN($AA484*12,$AE484-SUM($AG484:AK484)-1000*($AE484&gt;0))</f>
        <v>0</v>
      </c>
      <c r="AM484" s="52">
        <f>MIN($AA484*12,$AE484-SUM($AG484:AL484)-1000*($AE484&gt;0))</f>
        <v>0</v>
      </c>
      <c r="AN484" s="52">
        <f>MIN($AA484*12,$AE484-SUM($AG484:AM484)-1000*($AE484&gt;0))</f>
        <v>0</v>
      </c>
      <c r="AO484" s="52">
        <f>MIN($AA484*12,$AE484-SUM($AG484:AN484)-1000*($AE484&gt;0))</f>
        <v>0</v>
      </c>
    </row>
    <row r="485" spans="2:41" ht="12.75" hidden="1" customHeight="1" outlineLevel="2">
      <c r="B485" s="53" t="s">
        <v>1419</v>
      </c>
      <c r="C485" s="53" t="s">
        <v>1367</v>
      </c>
      <c r="D485" s="53" t="s">
        <v>1367</v>
      </c>
      <c r="E485" s="53" t="s">
        <v>1368</v>
      </c>
      <c r="F485" s="53" t="s">
        <v>1419</v>
      </c>
      <c r="G485" s="53" t="s">
        <v>1973</v>
      </c>
      <c r="H485" s="53" t="s">
        <v>1735</v>
      </c>
      <c r="I485" s="53"/>
      <c r="J485" s="53" t="s">
        <v>1422</v>
      </c>
      <c r="K485" s="52">
        <v>10229009.646199999</v>
      </c>
      <c r="L485" s="52">
        <v>3409670</v>
      </c>
      <c r="M485" s="52">
        <v>0</v>
      </c>
      <c r="N485" s="52">
        <v>10229009.646199999</v>
      </c>
      <c r="O485" s="52">
        <v>3409670</v>
      </c>
      <c r="P485" s="52">
        <v>0</v>
      </c>
      <c r="Q485" s="52">
        <v>0</v>
      </c>
      <c r="R485" s="52">
        <v>0</v>
      </c>
      <c r="S485" s="52">
        <v>0</v>
      </c>
      <c r="T485" s="52">
        <v>0</v>
      </c>
      <c r="U485" s="52">
        <v>0</v>
      </c>
      <c r="V485" s="52">
        <v>0</v>
      </c>
      <c r="W485" s="52">
        <v>0</v>
      </c>
      <c r="X485" s="52">
        <v>0</v>
      </c>
      <c r="Y485" s="52">
        <v>0</v>
      </c>
      <c r="Z485" s="49">
        <v>0</v>
      </c>
      <c r="AA485" s="50">
        <v>0</v>
      </c>
      <c r="AB485" s="51">
        <v>0</v>
      </c>
      <c r="AC485" s="52">
        <v>6819339.6462000003</v>
      </c>
      <c r="AD485" s="52"/>
      <c r="AE485" s="52"/>
      <c r="AG485" s="52">
        <f t="shared" si="8"/>
        <v>0</v>
      </c>
      <c r="AH485" s="52">
        <f>MIN($AA485*12,$AE485-SUM($AG485:AG485)-1000*($AE485&gt;0))</f>
        <v>0</v>
      </c>
      <c r="AI485" s="52">
        <f>MIN($AA485*12,$AE485-SUM($AG485:AH485)-1000*($AE485&gt;0))</f>
        <v>0</v>
      </c>
      <c r="AJ485" s="52">
        <f>MIN($AA485*12,$AE485-SUM($AG485:AI485)-1000*($AE485&gt;0))</f>
        <v>0</v>
      </c>
      <c r="AK485" s="52">
        <f>MIN($AA485*12,$AE485-SUM($AG485:AJ485)-1000*($AE485&gt;0))</f>
        <v>0</v>
      </c>
      <c r="AL485" s="52">
        <f>MIN($AA485*12,$AE485-SUM($AG485:AK485)-1000*($AE485&gt;0))</f>
        <v>0</v>
      </c>
      <c r="AM485" s="52">
        <f>MIN($AA485*12,$AE485-SUM($AG485:AL485)-1000*($AE485&gt;0))</f>
        <v>0</v>
      </c>
      <c r="AN485" s="52">
        <f>MIN($AA485*12,$AE485-SUM($AG485:AM485)-1000*($AE485&gt;0))</f>
        <v>0</v>
      </c>
      <c r="AO485" s="52">
        <f>MIN($AA485*12,$AE485-SUM($AG485:AN485)-1000*($AE485&gt;0))</f>
        <v>0</v>
      </c>
    </row>
    <row r="486" spans="2:41" ht="12.75" hidden="1" customHeight="1" outlineLevel="2">
      <c r="B486" s="53" t="s">
        <v>1419</v>
      </c>
      <c r="C486" s="53" t="s">
        <v>1367</v>
      </c>
      <c r="D486" s="53" t="s">
        <v>1367</v>
      </c>
      <c r="E486" s="53" t="s">
        <v>1368</v>
      </c>
      <c r="F486" s="53" t="s">
        <v>1419</v>
      </c>
      <c r="G486" s="53" t="s">
        <v>1974</v>
      </c>
      <c r="H486" s="53" t="s">
        <v>1735</v>
      </c>
      <c r="I486" s="53"/>
      <c r="J486" s="53" t="s">
        <v>1422</v>
      </c>
      <c r="K486" s="52">
        <v>10229009.646199999</v>
      </c>
      <c r="L486" s="52">
        <v>852417</v>
      </c>
      <c r="M486" s="52">
        <v>0</v>
      </c>
      <c r="N486" s="52">
        <v>10229009.646199999</v>
      </c>
      <c r="O486" s="52">
        <v>852417</v>
      </c>
      <c r="P486" s="52">
        <v>0</v>
      </c>
      <c r="Q486" s="52">
        <v>0</v>
      </c>
      <c r="R486" s="52">
        <v>0</v>
      </c>
      <c r="S486" s="52">
        <v>0</v>
      </c>
      <c r="T486" s="52">
        <v>0</v>
      </c>
      <c r="U486" s="52">
        <v>0</v>
      </c>
      <c r="V486" s="52">
        <v>0</v>
      </c>
      <c r="W486" s="52">
        <v>0</v>
      </c>
      <c r="X486" s="52">
        <v>0</v>
      </c>
      <c r="Y486" s="52">
        <v>0</v>
      </c>
      <c r="Z486" s="49">
        <v>0</v>
      </c>
      <c r="AA486" s="50">
        <v>0</v>
      </c>
      <c r="AB486" s="51">
        <v>0</v>
      </c>
      <c r="AC486" s="52">
        <v>9376593</v>
      </c>
      <c r="AD486" s="52"/>
      <c r="AE486" s="52"/>
      <c r="AG486" s="52">
        <f t="shared" si="8"/>
        <v>0</v>
      </c>
      <c r="AH486" s="52">
        <f>MIN($AA486*12,$AE486-SUM($AG486:AG486)-1000*($AE486&gt;0))</f>
        <v>0</v>
      </c>
      <c r="AI486" s="52">
        <f>MIN($AA486*12,$AE486-SUM($AG486:AH486)-1000*($AE486&gt;0))</f>
        <v>0</v>
      </c>
      <c r="AJ486" s="52">
        <f>MIN($AA486*12,$AE486-SUM($AG486:AI486)-1000*($AE486&gt;0))</f>
        <v>0</v>
      </c>
      <c r="AK486" s="52">
        <f>MIN($AA486*12,$AE486-SUM($AG486:AJ486)-1000*($AE486&gt;0))</f>
        <v>0</v>
      </c>
      <c r="AL486" s="52">
        <f>MIN($AA486*12,$AE486-SUM($AG486:AK486)-1000*($AE486&gt;0))</f>
        <v>0</v>
      </c>
      <c r="AM486" s="52">
        <f>MIN($AA486*12,$AE486-SUM($AG486:AL486)-1000*($AE486&gt;0))</f>
        <v>0</v>
      </c>
      <c r="AN486" s="52">
        <f>MIN($AA486*12,$AE486-SUM($AG486:AM486)-1000*($AE486&gt;0))</f>
        <v>0</v>
      </c>
      <c r="AO486" s="52">
        <f>MIN($AA486*12,$AE486-SUM($AG486:AN486)-1000*($AE486&gt;0))</f>
        <v>0</v>
      </c>
    </row>
    <row r="487" spans="2:41" ht="12.75" hidden="1" customHeight="1" outlineLevel="2">
      <c r="B487" s="53" t="s">
        <v>1419</v>
      </c>
      <c r="C487" s="53" t="s">
        <v>1367</v>
      </c>
      <c r="D487" s="53" t="s">
        <v>1367</v>
      </c>
      <c r="E487" s="53" t="s">
        <v>1368</v>
      </c>
      <c r="F487" s="53" t="s">
        <v>1419</v>
      </c>
      <c r="G487" s="53" t="s">
        <v>1975</v>
      </c>
      <c r="H487" s="53" t="s">
        <v>1739</v>
      </c>
      <c r="I487" s="53"/>
      <c r="J487" s="53" t="s">
        <v>1422</v>
      </c>
      <c r="K487" s="52">
        <v>65441291.5132</v>
      </c>
      <c r="L487" s="52">
        <v>21813764</v>
      </c>
      <c r="M487" s="52">
        <v>0</v>
      </c>
      <c r="N487" s="52">
        <v>65441291.5132</v>
      </c>
      <c r="O487" s="52">
        <v>21813764</v>
      </c>
      <c r="P487" s="52">
        <v>0</v>
      </c>
      <c r="Q487" s="52">
        <v>0</v>
      </c>
      <c r="R487" s="52">
        <v>0</v>
      </c>
      <c r="S487" s="52">
        <v>0</v>
      </c>
      <c r="T487" s="52">
        <v>0</v>
      </c>
      <c r="U487" s="52">
        <v>0</v>
      </c>
      <c r="V487" s="52">
        <v>0</v>
      </c>
      <c r="W487" s="52">
        <v>0</v>
      </c>
      <c r="X487" s="52">
        <v>0</v>
      </c>
      <c r="Y487" s="52">
        <v>0</v>
      </c>
      <c r="Z487" s="49">
        <v>0</v>
      </c>
      <c r="AA487" s="50">
        <v>0</v>
      </c>
      <c r="AB487" s="51">
        <v>0</v>
      </c>
      <c r="AC487" s="52">
        <v>43627527.5132</v>
      </c>
      <c r="AD487" s="52"/>
      <c r="AE487" s="52"/>
      <c r="AG487" s="52">
        <f t="shared" si="8"/>
        <v>0</v>
      </c>
      <c r="AH487" s="52">
        <f>MIN($AA487*12,$AE487-SUM($AG487:AG487)-1000*($AE487&gt;0))</f>
        <v>0</v>
      </c>
      <c r="AI487" s="52">
        <f>MIN($AA487*12,$AE487-SUM($AG487:AH487)-1000*($AE487&gt;0))</f>
        <v>0</v>
      </c>
      <c r="AJ487" s="52">
        <f>MIN($AA487*12,$AE487-SUM($AG487:AI487)-1000*($AE487&gt;0))</f>
        <v>0</v>
      </c>
      <c r="AK487" s="52">
        <f>MIN($AA487*12,$AE487-SUM($AG487:AJ487)-1000*($AE487&gt;0))</f>
        <v>0</v>
      </c>
      <c r="AL487" s="52">
        <f>MIN($AA487*12,$AE487-SUM($AG487:AK487)-1000*($AE487&gt;0))</f>
        <v>0</v>
      </c>
      <c r="AM487" s="52">
        <f>MIN($AA487*12,$AE487-SUM($AG487:AL487)-1000*($AE487&gt;0))</f>
        <v>0</v>
      </c>
      <c r="AN487" s="52">
        <f>MIN($AA487*12,$AE487-SUM($AG487:AM487)-1000*($AE487&gt;0))</f>
        <v>0</v>
      </c>
      <c r="AO487" s="52">
        <f>MIN($AA487*12,$AE487-SUM($AG487:AN487)-1000*($AE487&gt;0))</f>
        <v>0</v>
      </c>
    </row>
    <row r="488" spans="2:41" ht="12.75" hidden="1" customHeight="1" outlineLevel="2">
      <c r="B488" s="53" t="s">
        <v>1419</v>
      </c>
      <c r="C488" s="53" t="s">
        <v>1367</v>
      </c>
      <c r="D488" s="53" t="s">
        <v>1367</v>
      </c>
      <c r="E488" s="53" t="s">
        <v>1368</v>
      </c>
      <c r="F488" s="53" t="s">
        <v>1419</v>
      </c>
      <c r="G488" s="53" t="s">
        <v>1976</v>
      </c>
      <c r="H488" s="53" t="s">
        <v>1747</v>
      </c>
      <c r="I488" s="53"/>
      <c r="J488" s="53" t="s">
        <v>1422</v>
      </c>
      <c r="K488" s="52">
        <v>1737562.0634999999</v>
      </c>
      <c r="L488" s="52">
        <v>144797</v>
      </c>
      <c r="M488" s="52">
        <v>0</v>
      </c>
      <c r="N488" s="52">
        <v>1737562.0634999999</v>
      </c>
      <c r="O488" s="52">
        <v>144797</v>
      </c>
      <c r="P488" s="52">
        <v>0</v>
      </c>
      <c r="Q488" s="52">
        <v>0</v>
      </c>
      <c r="R488" s="52">
        <v>0</v>
      </c>
      <c r="S488" s="52">
        <v>0</v>
      </c>
      <c r="T488" s="52">
        <v>0</v>
      </c>
      <c r="U488" s="52">
        <v>0</v>
      </c>
      <c r="V488" s="52">
        <v>0</v>
      </c>
      <c r="W488" s="52">
        <v>0</v>
      </c>
      <c r="X488" s="52">
        <v>0</v>
      </c>
      <c r="Y488" s="52">
        <v>0</v>
      </c>
      <c r="Z488" s="49">
        <v>0</v>
      </c>
      <c r="AA488" s="50">
        <v>0</v>
      </c>
      <c r="AB488" s="51">
        <v>0</v>
      </c>
      <c r="AC488" s="52">
        <v>1592765</v>
      </c>
      <c r="AD488" s="52"/>
      <c r="AE488" s="52"/>
      <c r="AG488" s="52">
        <f t="shared" si="8"/>
        <v>0</v>
      </c>
      <c r="AH488" s="52">
        <f>MIN($AA488*12,$AE488-SUM($AG488:AG488)-1000*($AE488&gt;0))</f>
        <v>0</v>
      </c>
      <c r="AI488" s="52">
        <f>MIN($AA488*12,$AE488-SUM($AG488:AH488)-1000*($AE488&gt;0))</f>
        <v>0</v>
      </c>
      <c r="AJ488" s="52">
        <f>MIN($AA488*12,$AE488-SUM($AG488:AI488)-1000*($AE488&gt;0))</f>
        <v>0</v>
      </c>
      <c r="AK488" s="52">
        <f>MIN($AA488*12,$AE488-SUM($AG488:AJ488)-1000*($AE488&gt;0))</f>
        <v>0</v>
      </c>
      <c r="AL488" s="52">
        <f>MIN($AA488*12,$AE488-SUM($AG488:AK488)-1000*($AE488&gt;0))</f>
        <v>0</v>
      </c>
      <c r="AM488" s="52">
        <f>MIN($AA488*12,$AE488-SUM($AG488:AL488)-1000*($AE488&gt;0))</f>
        <v>0</v>
      </c>
      <c r="AN488" s="52">
        <f>MIN($AA488*12,$AE488-SUM($AG488:AM488)-1000*($AE488&gt;0))</f>
        <v>0</v>
      </c>
      <c r="AO488" s="52">
        <f>MIN($AA488*12,$AE488-SUM($AG488:AN488)-1000*($AE488&gt;0))</f>
        <v>0</v>
      </c>
    </row>
    <row r="489" spans="2:41" ht="12.75" hidden="1" customHeight="1" outlineLevel="2">
      <c r="B489" s="53" t="s">
        <v>1419</v>
      </c>
      <c r="C489" s="53" t="s">
        <v>1367</v>
      </c>
      <c r="D489" s="53" t="s">
        <v>1367</v>
      </c>
      <c r="E489" s="53" t="s">
        <v>1368</v>
      </c>
      <c r="F489" s="53" t="s">
        <v>1419</v>
      </c>
      <c r="G489" s="53" t="s">
        <v>1977</v>
      </c>
      <c r="H489" s="53" t="s">
        <v>1747</v>
      </c>
      <c r="I489" s="53"/>
      <c r="J489" s="53" t="s">
        <v>1422</v>
      </c>
      <c r="K489" s="52">
        <v>1737562.0634999999</v>
      </c>
      <c r="L489" s="52">
        <v>144797</v>
      </c>
      <c r="M489" s="52">
        <v>0</v>
      </c>
      <c r="N489" s="52">
        <v>1737562.0634999999</v>
      </c>
      <c r="O489" s="52">
        <v>144797</v>
      </c>
      <c r="P489" s="52">
        <v>0</v>
      </c>
      <c r="Q489" s="52">
        <v>0</v>
      </c>
      <c r="R489" s="52">
        <v>0</v>
      </c>
      <c r="S489" s="52">
        <v>0</v>
      </c>
      <c r="T489" s="52">
        <v>0</v>
      </c>
      <c r="U489" s="52">
        <v>0</v>
      </c>
      <c r="V489" s="52">
        <v>0</v>
      </c>
      <c r="W489" s="52">
        <v>0</v>
      </c>
      <c r="X489" s="52">
        <v>0</v>
      </c>
      <c r="Y489" s="52">
        <v>0</v>
      </c>
      <c r="Z489" s="49">
        <v>0</v>
      </c>
      <c r="AA489" s="50">
        <v>0</v>
      </c>
      <c r="AB489" s="51">
        <v>0</v>
      </c>
      <c r="AC489" s="52">
        <v>1592765</v>
      </c>
      <c r="AD489" s="52"/>
      <c r="AE489" s="52"/>
      <c r="AG489" s="52">
        <f t="shared" si="8"/>
        <v>0</v>
      </c>
      <c r="AH489" s="52">
        <f>MIN($AA489*12,$AE489-SUM($AG489:AG489)-1000*($AE489&gt;0))</f>
        <v>0</v>
      </c>
      <c r="AI489" s="52">
        <f>MIN($AA489*12,$AE489-SUM($AG489:AH489)-1000*($AE489&gt;0))</f>
        <v>0</v>
      </c>
      <c r="AJ489" s="52">
        <f>MIN($AA489*12,$AE489-SUM($AG489:AI489)-1000*($AE489&gt;0))</f>
        <v>0</v>
      </c>
      <c r="AK489" s="52">
        <f>MIN($AA489*12,$AE489-SUM($AG489:AJ489)-1000*($AE489&gt;0))</f>
        <v>0</v>
      </c>
      <c r="AL489" s="52">
        <f>MIN($AA489*12,$AE489-SUM($AG489:AK489)-1000*($AE489&gt;0))</f>
        <v>0</v>
      </c>
      <c r="AM489" s="52">
        <f>MIN($AA489*12,$AE489-SUM($AG489:AL489)-1000*($AE489&gt;0))</f>
        <v>0</v>
      </c>
      <c r="AN489" s="52">
        <f>MIN($AA489*12,$AE489-SUM($AG489:AM489)-1000*($AE489&gt;0))</f>
        <v>0</v>
      </c>
      <c r="AO489" s="52">
        <f>MIN($AA489*12,$AE489-SUM($AG489:AN489)-1000*($AE489&gt;0))</f>
        <v>0</v>
      </c>
    </row>
    <row r="490" spans="2:41" ht="12.75" hidden="1" customHeight="1" outlineLevel="2">
      <c r="B490" s="53" t="s">
        <v>1419</v>
      </c>
      <c r="C490" s="53" t="s">
        <v>1367</v>
      </c>
      <c r="D490" s="53" t="s">
        <v>1367</v>
      </c>
      <c r="E490" s="53" t="s">
        <v>1368</v>
      </c>
      <c r="F490" s="53" t="s">
        <v>1419</v>
      </c>
      <c r="G490" s="53" t="s">
        <v>1978</v>
      </c>
      <c r="H490" s="53" t="s">
        <v>1747</v>
      </c>
      <c r="I490" s="53"/>
      <c r="J490" s="53" t="s">
        <v>1422</v>
      </c>
      <c r="K490" s="52">
        <v>1737562.0634999999</v>
      </c>
      <c r="L490" s="52">
        <v>144797</v>
      </c>
      <c r="M490" s="52">
        <v>0</v>
      </c>
      <c r="N490" s="52">
        <v>1737562.0634999999</v>
      </c>
      <c r="O490" s="52">
        <v>144797</v>
      </c>
      <c r="P490" s="52">
        <v>0</v>
      </c>
      <c r="Q490" s="52">
        <v>0</v>
      </c>
      <c r="R490" s="52">
        <v>0</v>
      </c>
      <c r="S490" s="52">
        <v>0</v>
      </c>
      <c r="T490" s="52">
        <v>0</v>
      </c>
      <c r="U490" s="52">
        <v>0</v>
      </c>
      <c r="V490" s="52">
        <v>0</v>
      </c>
      <c r="W490" s="52">
        <v>0</v>
      </c>
      <c r="X490" s="52">
        <v>0</v>
      </c>
      <c r="Y490" s="52">
        <v>0</v>
      </c>
      <c r="Z490" s="49">
        <v>0</v>
      </c>
      <c r="AA490" s="50">
        <v>0</v>
      </c>
      <c r="AB490" s="51">
        <v>0</v>
      </c>
      <c r="AC490" s="52">
        <v>1592765</v>
      </c>
      <c r="AD490" s="52"/>
      <c r="AE490" s="52"/>
      <c r="AG490" s="52">
        <f t="shared" si="8"/>
        <v>0</v>
      </c>
      <c r="AH490" s="52">
        <f>MIN($AA490*12,$AE490-SUM($AG490:AG490)-1000*($AE490&gt;0))</f>
        <v>0</v>
      </c>
      <c r="AI490" s="52">
        <f>MIN($AA490*12,$AE490-SUM($AG490:AH490)-1000*($AE490&gt;0))</f>
        <v>0</v>
      </c>
      <c r="AJ490" s="52">
        <f>MIN($AA490*12,$AE490-SUM($AG490:AI490)-1000*($AE490&gt;0))</f>
        <v>0</v>
      </c>
      <c r="AK490" s="52">
        <f>MIN($AA490*12,$AE490-SUM($AG490:AJ490)-1000*($AE490&gt;0))</f>
        <v>0</v>
      </c>
      <c r="AL490" s="52">
        <f>MIN($AA490*12,$AE490-SUM($AG490:AK490)-1000*($AE490&gt;0))</f>
        <v>0</v>
      </c>
      <c r="AM490" s="52">
        <f>MIN($AA490*12,$AE490-SUM($AG490:AL490)-1000*($AE490&gt;0))</f>
        <v>0</v>
      </c>
      <c r="AN490" s="52">
        <f>MIN($AA490*12,$AE490-SUM($AG490:AM490)-1000*($AE490&gt;0))</f>
        <v>0</v>
      </c>
      <c r="AO490" s="52">
        <f>MIN($AA490*12,$AE490-SUM($AG490:AN490)-1000*($AE490&gt;0))</f>
        <v>0</v>
      </c>
    </row>
    <row r="491" spans="2:41" ht="12.75" hidden="1" customHeight="1" outlineLevel="2">
      <c r="B491" s="53" t="s">
        <v>1419</v>
      </c>
      <c r="C491" s="53" t="s">
        <v>1367</v>
      </c>
      <c r="D491" s="53" t="s">
        <v>1367</v>
      </c>
      <c r="E491" s="53" t="s">
        <v>1368</v>
      </c>
      <c r="F491" s="53" t="s">
        <v>1419</v>
      </c>
      <c r="G491" s="53" t="s">
        <v>1979</v>
      </c>
      <c r="H491" s="53" t="s">
        <v>1751</v>
      </c>
      <c r="I491" s="53"/>
      <c r="J491" s="53" t="s">
        <v>1422</v>
      </c>
      <c r="K491" s="52">
        <v>21733000</v>
      </c>
      <c r="L491" s="52">
        <v>1811082</v>
      </c>
      <c r="M491" s="52">
        <v>0</v>
      </c>
      <c r="N491" s="52">
        <v>21733000</v>
      </c>
      <c r="O491" s="52">
        <v>1811082</v>
      </c>
      <c r="P491" s="52">
        <v>0</v>
      </c>
      <c r="Q491" s="52">
        <v>0</v>
      </c>
      <c r="R491" s="52">
        <v>0</v>
      </c>
      <c r="S491" s="52">
        <v>0</v>
      </c>
      <c r="T491" s="52">
        <v>0</v>
      </c>
      <c r="U491" s="52">
        <v>0</v>
      </c>
      <c r="V491" s="52">
        <v>0</v>
      </c>
      <c r="W491" s="52">
        <v>0</v>
      </c>
      <c r="X491" s="52">
        <v>0</v>
      </c>
      <c r="Y491" s="52">
        <v>0</v>
      </c>
      <c r="Z491" s="49">
        <v>0</v>
      </c>
      <c r="AA491" s="50">
        <v>0</v>
      </c>
      <c r="AB491" s="51">
        <v>0</v>
      </c>
      <c r="AC491" s="52">
        <v>19921918</v>
      </c>
      <c r="AD491" s="52"/>
      <c r="AE491" s="52"/>
      <c r="AG491" s="52">
        <f t="shared" si="8"/>
        <v>0</v>
      </c>
      <c r="AH491" s="52">
        <f>MIN($AA491*12,$AE491-SUM($AG491:AG491)-1000*($AE491&gt;0))</f>
        <v>0</v>
      </c>
      <c r="AI491" s="52">
        <f>MIN($AA491*12,$AE491-SUM($AG491:AH491)-1000*($AE491&gt;0))</f>
        <v>0</v>
      </c>
      <c r="AJ491" s="52">
        <f>MIN($AA491*12,$AE491-SUM($AG491:AI491)-1000*($AE491&gt;0))</f>
        <v>0</v>
      </c>
      <c r="AK491" s="52">
        <f>MIN($AA491*12,$AE491-SUM($AG491:AJ491)-1000*($AE491&gt;0))</f>
        <v>0</v>
      </c>
      <c r="AL491" s="52">
        <f>MIN($AA491*12,$AE491-SUM($AG491:AK491)-1000*($AE491&gt;0))</f>
        <v>0</v>
      </c>
      <c r="AM491" s="52">
        <f>MIN($AA491*12,$AE491-SUM($AG491:AL491)-1000*($AE491&gt;0))</f>
        <v>0</v>
      </c>
      <c r="AN491" s="52">
        <f>MIN($AA491*12,$AE491-SUM($AG491:AM491)-1000*($AE491&gt;0))</f>
        <v>0</v>
      </c>
      <c r="AO491" s="52">
        <f>MIN($AA491*12,$AE491-SUM($AG491:AN491)-1000*($AE491&gt;0))</f>
        <v>0</v>
      </c>
    </row>
    <row r="492" spans="2:41" ht="12.75" hidden="1" customHeight="1" outlineLevel="2">
      <c r="B492" s="53" t="s">
        <v>1419</v>
      </c>
      <c r="C492" s="53" t="s">
        <v>1367</v>
      </c>
      <c r="D492" s="53" t="s">
        <v>1367</v>
      </c>
      <c r="E492" s="53" t="s">
        <v>1368</v>
      </c>
      <c r="F492" s="53" t="s">
        <v>1419</v>
      </c>
      <c r="G492" s="53" t="s">
        <v>1980</v>
      </c>
      <c r="H492" s="53" t="s">
        <v>1753</v>
      </c>
      <c r="I492" s="53"/>
      <c r="J492" s="53" t="s">
        <v>1422</v>
      </c>
      <c r="K492" s="52">
        <v>4659650.8602</v>
      </c>
      <c r="L492" s="52">
        <v>1553218</v>
      </c>
      <c r="M492" s="52">
        <v>0</v>
      </c>
      <c r="N492" s="52">
        <v>4659650.8602</v>
      </c>
      <c r="O492" s="52">
        <v>1553218</v>
      </c>
      <c r="P492" s="52">
        <v>0</v>
      </c>
      <c r="Q492" s="52">
        <v>0</v>
      </c>
      <c r="R492" s="52">
        <v>0</v>
      </c>
      <c r="S492" s="52">
        <v>0</v>
      </c>
      <c r="T492" s="52">
        <v>0</v>
      </c>
      <c r="U492" s="52">
        <v>0</v>
      </c>
      <c r="V492" s="52">
        <v>0</v>
      </c>
      <c r="W492" s="52">
        <v>0</v>
      </c>
      <c r="X492" s="52">
        <v>0</v>
      </c>
      <c r="Y492" s="52">
        <v>0</v>
      </c>
      <c r="Z492" s="49">
        <v>0</v>
      </c>
      <c r="AA492" s="50">
        <v>0</v>
      </c>
      <c r="AB492" s="51">
        <v>0</v>
      </c>
      <c r="AC492" s="52">
        <v>3106432.8602</v>
      </c>
      <c r="AD492" s="52"/>
      <c r="AE492" s="52"/>
      <c r="AG492" s="52">
        <f t="shared" si="8"/>
        <v>0</v>
      </c>
      <c r="AH492" s="52">
        <f>MIN($AA492*12,$AE492-SUM($AG492:AG492)-1000*($AE492&gt;0))</f>
        <v>0</v>
      </c>
      <c r="AI492" s="52">
        <f>MIN($AA492*12,$AE492-SUM($AG492:AH492)-1000*($AE492&gt;0))</f>
        <v>0</v>
      </c>
      <c r="AJ492" s="52">
        <f>MIN($AA492*12,$AE492-SUM($AG492:AI492)-1000*($AE492&gt;0))</f>
        <v>0</v>
      </c>
      <c r="AK492" s="52">
        <f>MIN($AA492*12,$AE492-SUM($AG492:AJ492)-1000*($AE492&gt;0))</f>
        <v>0</v>
      </c>
      <c r="AL492" s="52">
        <f>MIN($AA492*12,$AE492-SUM($AG492:AK492)-1000*($AE492&gt;0))</f>
        <v>0</v>
      </c>
      <c r="AM492" s="52">
        <f>MIN($AA492*12,$AE492-SUM($AG492:AL492)-1000*($AE492&gt;0))</f>
        <v>0</v>
      </c>
      <c r="AN492" s="52">
        <f>MIN($AA492*12,$AE492-SUM($AG492:AM492)-1000*($AE492&gt;0))</f>
        <v>0</v>
      </c>
      <c r="AO492" s="52">
        <f>MIN($AA492*12,$AE492-SUM($AG492:AN492)-1000*($AE492&gt;0))</f>
        <v>0</v>
      </c>
    </row>
    <row r="493" spans="2:41" ht="12.75" hidden="1" customHeight="1" outlineLevel="2">
      <c r="B493" s="53" t="s">
        <v>1419</v>
      </c>
      <c r="C493" s="53" t="s">
        <v>1367</v>
      </c>
      <c r="D493" s="53" t="s">
        <v>1367</v>
      </c>
      <c r="E493" s="53" t="s">
        <v>1368</v>
      </c>
      <c r="F493" s="53" t="s">
        <v>1419</v>
      </c>
      <c r="G493" s="53" t="s">
        <v>1981</v>
      </c>
      <c r="H493" s="53" t="s">
        <v>1753</v>
      </c>
      <c r="I493" s="53"/>
      <c r="J493" s="53" t="s">
        <v>1422</v>
      </c>
      <c r="K493" s="52">
        <v>4659650.8602</v>
      </c>
      <c r="L493" s="52">
        <v>1553218</v>
      </c>
      <c r="M493" s="52">
        <v>0</v>
      </c>
      <c r="N493" s="52">
        <v>4659650.8602</v>
      </c>
      <c r="O493" s="52">
        <v>1553218</v>
      </c>
      <c r="P493" s="52">
        <v>0</v>
      </c>
      <c r="Q493" s="52">
        <v>0</v>
      </c>
      <c r="R493" s="52">
        <v>0</v>
      </c>
      <c r="S493" s="52">
        <v>0</v>
      </c>
      <c r="T493" s="52">
        <v>0</v>
      </c>
      <c r="U493" s="52">
        <v>0</v>
      </c>
      <c r="V493" s="52">
        <v>0</v>
      </c>
      <c r="W493" s="52">
        <v>0</v>
      </c>
      <c r="X493" s="52">
        <v>0</v>
      </c>
      <c r="Y493" s="52">
        <v>0</v>
      </c>
      <c r="Z493" s="49">
        <v>0</v>
      </c>
      <c r="AA493" s="50">
        <v>0</v>
      </c>
      <c r="AB493" s="51">
        <v>0</v>
      </c>
      <c r="AC493" s="52">
        <v>3106432.8602</v>
      </c>
      <c r="AD493" s="52"/>
      <c r="AE493" s="52"/>
      <c r="AG493" s="52">
        <f t="shared" si="8"/>
        <v>0</v>
      </c>
      <c r="AH493" s="52">
        <f>MIN($AA493*12,$AE493-SUM($AG493:AG493)-1000*($AE493&gt;0))</f>
        <v>0</v>
      </c>
      <c r="AI493" s="52">
        <f>MIN($AA493*12,$AE493-SUM($AG493:AH493)-1000*($AE493&gt;0))</f>
        <v>0</v>
      </c>
      <c r="AJ493" s="52">
        <f>MIN($AA493*12,$AE493-SUM($AG493:AI493)-1000*($AE493&gt;0))</f>
        <v>0</v>
      </c>
      <c r="AK493" s="52">
        <f>MIN($AA493*12,$AE493-SUM($AG493:AJ493)-1000*($AE493&gt;0))</f>
        <v>0</v>
      </c>
      <c r="AL493" s="52">
        <f>MIN($AA493*12,$AE493-SUM($AG493:AK493)-1000*($AE493&gt;0))</f>
        <v>0</v>
      </c>
      <c r="AM493" s="52">
        <f>MIN($AA493*12,$AE493-SUM($AG493:AL493)-1000*($AE493&gt;0))</f>
        <v>0</v>
      </c>
      <c r="AN493" s="52">
        <f>MIN($AA493*12,$AE493-SUM($AG493:AM493)-1000*($AE493&gt;0))</f>
        <v>0</v>
      </c>
      <c r="AO493" s="52">
        <f>MIN($AA493*12,$AE493-SUM($AG493:AN493)-1000*($AE493&gt;0))</f>
        <v>0</v>
      </c>
    </row>
    <row r="494" spans="2:41" ht="12.75" hidden="1" customHeight="1" outlineLevel="2">
      <c r="B494" s="53" t="s">
        <v>1419</v>
      </c>
      <c r="C494" s="53" t="s">
        <v>1367</v>
      </c>
      <c r="D494" s="53" t="s">
        <v>1367</v>
      </c>
      <c r="E494" s="53" t="s">
        <v>1368</v>
      </c>
      <c r="F494" s="53" t="s">
        <v>1419</v>
      </c>
      <c r="G494" s="53" t="s">
        <v>1982</v>
      </c>
      <c r="H494" s="53" t="s">
        <v>1753</v>
      </c>
      <c r="I494" s="53"/>
      <c r="J494" s="53" t="s">
        <v>1422</v>
      </c>
      <c r="K494" s="52">
        <v>4783915.2089</v>
      </c>
      <c r="L494" s="52">
        <v>1594640</v>
      </c>
      <c r="M494" s="52">
        <v>0</v>
      </c>
      <c r="N494" s="52">
        <v>4783915.2089</v>
      </c>
      <c r="O494" s="52">
        <v>1594640</v>
      </c>
      <c r="P494" s="52">
        <v>0</v>
      </c>
      <c r="Q494" s="52">
        <v>0</v>
      </c>
      <c r="R494" s="52">
        <v>0</v>
      </c>
      <c r="S494" s="52">
        <v>0</v>
      </c>
      <c r="T494" s="52">
        <v>0</v>
      </c>
      <c r="U494" s="52">
        <v>0</v>
      </c>
      <c r="V494" s="52">
        <v>0</v>
      </c>
      <c r="W494" s="52">
        <v>0</v>
      </c>
      <c r="X494" s="52">
        <v>0</v>
      </c>
      <c r="Y494" s="52">
        <v>0</v>
      </c>
      <c r="Z494" s="49">
        <v>0</v>
      </c>
      <c r="AA494" s="50">
        <v>0</v>
      </c>
      <c r="AB494" s="51">
        <v>0</v>
      </c>
      <c r="AC494" s="52">
        <v>3189275.2089</v>
      </c>
      <c r="AD494" s="52"/>
      <c r="AE494" s="52"/>
      <c r="AG494" s="52">
        <f t="shared" si="8"/>
        <v>0</v>
      </c>
      <c r="AH494" s="52">
        <f>MIN($AA494*12,$AE494-SUM($AG494:AG494)-1000*($AE494&gt;0))</f>
        <v>0</v>
      </c>
      <c r="AI494" s="52">
        <f>MIN($AA494*12,$AE494-SUM($AG494:AH494)-1000*($AE494&gt;0))</f>
        <v>0</v>
      </c>
      <c r="AJ494" s="52">
        <f>MIN($AA494*12,$AE494-SUM($AG494:AI494)-1000*($AE494&gt;0))</f>
        <v>0</v>
      </c>
      <c r="AK494" s="52">
        <f>MIN($AA494*12,$AE494-SUM($AG494:AJ494)-1000*($AE494&gt;0))</f>
        <v>0</v>
      </c>
      <c r="AL494" s="52">
        <f>MIN($AA494*12,$AE494-SUM($AG494:AK494)-1000*($AE494&gt;0))</f>
        <v>0</v>
      </c>
      <c r="AM494" s="52">
        <f>MIN($AA494*12,$AE494-SUM($AG494:AL494)-1000*($AE494&gt;0))</f>
        <v>0</v>
      </c>
      <c r="AN494" s="52">
        <f>MIN($AA494*12,$AE494-SUM($AG494:AM494)-1000*($AE494&gt;0))</f>
        <v>0</v>
      </c>
      <c r="AO494" s="52">
        <f>MIN($AA494*12,$AE494-SUM($AG494:AN494)-1000*($AE494&gt;0))</f>
        <v>0</v>
      </c>
    </row>
    <row r="495" spans="2:41" ht="12.75" hidden="1" customHeight="1" outlineLevel="2">
      <c r="B495" s="53" t="s">
        <v>1419</v>
      </c>
      <c r="C495" s="53" t="s">
        <v>1367</v>
      </c>
      <c r="D495" s="53" t="s">
        <v>1367</v>
      </c>
      <c r="E495" s="53" t="s">
        <v>1368</v>
      </c>
      <c r="F495" s="53" t="s">
        <v>1419</v>
      </c>
      <c r="G495" s="53" t="s">
        <v>1983</v>
      </c>
      <c r="H495" s="53" t="s">
        <v>1753</v>
      </c>
      <c r="I495" s="53"/>
      <c r="J495" s="53" t="s">
        <v>1422</v>
      </c>
      <c r="K495" s="52">
        <v>4783915.2089</v>
      </c>
      <c r="L495" s="52">
        <v>1594640</v>
      </c>
      <c r="M495" s="52">
        <v>0</v>
      </c>
      <c r="N495" s="52">
        <v>4783915.2089</v>
      </c>
      <c r="O495" s="52">
        <v>1594640</v>
      </c>
      <c r="P495" s="52">
        <v>0</v>
      </c>
      <c r="Q495" s="52">
        <v>0</v>
      </c>
      <c r="R495" s="52">
        <v>0</v>
      </c>
      <c r="S495" s="52">
        <v>0</v>
      </c>
      <c r="T495" s="52">
        <v>0</v>
      </c>
      <c r="U495" s="52">
        <v>0</v>
      </c>
      <c r="V495" s="52">
        <v>0</v>
      </c>
      <c r="W495" s="52">
        <v>0</v>
      </c>
      <c r="X495" s="52">
        <v>0</v>
      </c>
      <c r="Y495" s="52">
        <v>0</v>
      </c>
      <c r="Z495" s="49">
        <v>0</v>
      </c>
      <c r="AA495" s="50">
        <v>0</v>
      </c>
      <c r="AB495" s="51">
        <v>0</v>
      </c>
      <c r="AC495" s="52">
        <v>3189275.2089</v>
      </c>
      <c r="AD495" s="52"/>
      <c r="AE495" s="52"/>
      <c r="AG495" s="52">
        <f t="shared" si="8"/>
        <v>0</v>
      </c>
      <c r="AH495" s="52">
        <f>MIN($AA495*12,$AE495-SUM($AG495:AG495)-1000*($AE495&gt;0))</f>
        <v>0</v>
      </c>
      <c r="AI495" s="52">
        <f>MIN($AA495*12,$AE495-SUM($AG495:AH495)-1000*($AE495&gt;0))</f>
        <v>0</v>
      </c>
      <c r="AJ495" s="52">
        <f>MIN($AA495*12,$AE495-SUM($AG495:AI495)-1000*($AE495&gt;0))</f>
        <v>0</v>
      </c>
      <c r="AK495" s="52">
        <f>MIN($AA495*12,$AE495-SUM($AG495:AJ495)-1000*($AE495&gt;0))</f>
        <v>0</v>
      </c>
      <c r="AL495" s="52">
        <f>MIN($AA495*12,$AE495-SUM($AG495:AK495)-1000*($AE495&gt;0))</f>
        <v>0</v>
      </c>
      <c r="AM495" s="52">
        <f>MIN($AA495*12,$AE495-SUM($AG495:AL495)-1000*($AE495&gt;0))</f>
        <v>0</v>
      </c>
      <c r="AN495" s="52">
        <f>MIN($AA495*12,$AE495-SUM($AG495:AM495)-1000*($AE495&gt;0))</f>
        <v>0</v>
      </c>
      <c r="AO495" s="52">
        <f>MIN($AA495*12,$AE495-SUM($AG495:AN495)-1000*($AE495&gt;0))</f>
        <v>0</v>
      </c>
    </row>
    <row r="496" spans="2:41" ht="12.75" hidden="1" customHeight="1" outlineLevel="2">
      <c r="B496" s="53" t="s">
        <v>1419</v>
      </c>
      <c r="C496" s="53" t="s">
        <v>1367</v>
      </c>
      <c r="D496" s="53" t="s">
        <v>1367</v>
      </c>
      <c r="E496" s="53" t="s">
        <v>1368</v>
      </c>
      <c r="F496" s="53" t="s">
        <v>1419</v>
      </c>
      <c r="G496" s="53" t="s">
        <v>1984</v>
      </c>
      <c r="H496" s="53" t="s">
        <v>1753</v>
      </c>
      <c r="I496" s="53"/>
      <c r="J496" s="53" t="s">
        <v>1422</v>
      </c>
      <c r="K496" s="52">
        <v>150761918.74860001</v>
      </c>
      <c r="L496" s="52">
        <v>50253974</v>
      </c>
      <c r="M496" s="52">
        <v>0</v>
      </c>
      <c r="N496" s="52">
        <v>150761918.74860001</v>
      </c>
      <c r="O496" s="52">
        <v>50253974</v>
      </c>
      <c r="P496" s="52">
        <v>0</v>
      </c>
      <c r="Q496" s="52">
        <v>0</v>
      </c>
      <c r="R496" s="52">
        <v>0</v>
      </c>
      <c r="S496" s="52">
        <v>0</v>
      </c>
      <c r="T496" s="52">
        <v>0</v>
      </c>
      <c r="U496" s="52">
        <v>0</v>
      </c>
      <c r="V496" s="52">
        <v>0</v>
      </c>
      <c r="W496" s="52">
        <v>0</v>
      </c>
      <c r="X496" s="52">
        <v>0</v>
      </c>
      <c r="Y496" s="52">
        <v>0</v>
      </c>
      <c r="Z496" s="49">
        <v>0</v>
      </c>
      <c r="AA496" s="50">
        <v>0</v>
      </c>
      <c r="AB496" s="51">
        <v>0</v>
      </c>
      <c r="AC496" s="52">
        <v>100507944.74860001</v>
      </c>
      <c r="AD496" s="52"/>
      <c r="AE496" s="52"/>
      <c r="AG496" s="52">
        <f t="shared" si="8"/>
        <v>0</v>
      </c>
      <c r="AH496" s="52">
        <f>MIN($AA496*12,$AE496-SUM($AG496:AG496)-1000*($AE496&gt;0))</f>
        <v>0</v>
      </c>
      <c r="AI496" s="52">
        <f>MIN($AA496*12,$AE496-SUM($AG496:AH496)-1000*($AE496&gt;0))</f>
        <v>0</v>
      </c>
      <c r="AJ496" s="52">
        <f>MIN($AA496*12,$AE496-SUM($AG496:AI496)-1000*($AE496&gt;0))</f>
        <v>0</v>
      </c>
      <c r="AK496" s="52">
        <f>MIN($AA496*12,$AE496-SUM($AG496:AJ496)-1000*($AE496&gt;0))</f>
        <v>0</v>
      </c>
      <c r="AL496" s="52">
        <f>MIN($AA496*12,$AE496-SUM($AG496:AK496)-1000*($AE496&gt;0))</f>
        <v>0</v>
      </c>
      <c r="AM496" s="52">
        <f>MIN($AA496*12,$AE496-SUM($AG496:AL496)-1000*($AE496&gt;0))</f>
        <v>0</v>
      </c>
      <c r="AN496" s="52">
        <f>MIN($AA496*12,$AE496-SUM($AG496:AM496)-1000*($AE496&gt;0))</f>
        <v>0</v>
      </c>
      <c r="AO496" s="52">
        <f>MIN($AA496*12,$AE496-SUM($AG496:AN496)-1000*($AE496&gt;0))</f>
        <v>0</v>
      </c>
    </row>
    <row r="497" spans="2:41" ht="12.75" hidden="1" customHeight="1" outlineLevel="2">
      <c r="B497" s="53" t="s">
        <v>1419</v>
      </c>
      <c r="C497" s="53" t="s">
        <v>1367</v>
      </c>
      <c r="D497" s="53" t="s">
        <v>1367</v>
      </c>
      <c r="E497" s="53" t="s">
        <v>1368</v>
      </c>
      <c r="F497" s="53" t="s">
        <v>1419</v>
      </c>
      <c r="G497" s="53" t="s">
        <v>1985</v>
      </c>
      <c r="H497" s="53" t="s">
        <v>1753</v>
      </c>
      <c r="I497" s="53"/>
      <c r="J497" s="53" t="s">
        <v>1422</v>
      </c>
      <c r="K497" s="52">
        <v>150761918.74860001</v>
      </c>
      <c r="L497" s="52">
        <v>50253974</v>
      </c>
      <c r="M497" s="52">
        <v>0</v>
      </c>
      <c r="N497" s="52">
        <v>150761918.74860001</v>
      </c>
      <c r="O497" s="52">
        <v>50253974</v>
      </c>
      <c r="P497" s="52">
        <v>0</v>
      </c>
      <c r="Q497" s="52">
        <v>0</v>
      </c>
      <c r="R497" s="52">
        <v>0</v>
      </c>
      <c r="S497" s="52">
        <v>0</v>
      </c>
      <c r="T497" s="52">
        <v>0</v>
      </c>
      <c r="U497" s="52">
        <v>0</v>
      </c>
      <c r="V497" s="52">
        <v>0</v>
      </c>
      <c r="W497" s="52">
        <v>0</v>
      </c>
      <c r="X497" s="52">
        <v>0</v>
      </c>
      <c r="Y497" s="52">
        <v>0</v>
      </c>
      <c r="Z497" s="49">
        <v>0</v>
      </c>
      <c r="AA497" s="50">
        <v>0</v>
      </c>
      <c r="AB497" s="51">
        <v>0</v>
      </c>
      <c r="AC497" s="52">
        <v>100507944.74860001</v>
      </c>
      <c r="AD497" s="52"/>
      <c r="AE497" s="52"/>
      <c r="AG497" s="52">
        <f t="shared" si="8"/>
        <v>0</v>
      </c>
      <c r="AH497" s="52">
        <f>MIN($AA497*12,$AE497-SUM($AG497:AG497)-1000*($AE497&gt;0))</f>
        <v>0</v>
      </c>
      <c r="AI497" s="52">
        <f>MIN($AA497*12,$AE497-SUM($AG497:AH497)-1000*($AE497&gt;0))</f>
        <v>0</v>
      </c>
      <c r="AJ497" s="52">
        <f>MIN($AA497*12,$AE497-SUM($AG497:AI497)-1000*($AE497&gt;0))</f>
        <v>0</v>
      </c>
      <c r="AK497" s="52">
        <f>MIN($AA497*12,$AE497-SUM($AG497:AJ497)-1000*($AE497&gt;0))</f>
        <v>0</v>
      </c>
      <c r="AL497" s="52">
        <f>MIN($AA497*12,$AE497-SUM($AG497:AK497)-1000*($AE497&gt;0))</f>
        <v>0</v>
      </c>
      <c r="AM497" s="52">
        <f>MIN($AA497*12,$AE497-SUM($AG497:AL497)-1000*($AE497&gt;0))</f>
        <v>0</v>
      </c>
      <c r="AN497" s="52">
        <f>MIN($AA497*12,$AE497-SUM($AG497:AM497)-1000*($AE497&gt;0))</f>
        <v>0</v>
      </c>
      <c r="AO497" s="52">
        <f>MIN($AA497*12,$AE497-SUM($AG497:AN497)-1000*($AE497&gt;0))</f>
        <v>0</v>
      </c>
    </row>
    <row r="498" spans="2:41" ht="12.75" hidden="1" customHeight="1" outlineLevel="2">
      <c r="B498" s="53" t="s">
        <v>1419</v>
      </c>
      <c r="C498" s="53" t="s">
        <v>1367</v>
      </c>
      <c r="D498" s="53" t="s">
        <v>1367</v>
      </c>
      <c r="E498" s="53" t="s">
        <v>1368</v>
      </c>
      <c r="F498" s="53" t="s">
        <v>1419</v>
      </c>
      <c r="G498" s="53" t="s">
        <v>1986</v>
      </c>
      <c r="H498" s="53" t="s">
        <v>1753</v>
      </c>
      <c r="I498" s="53"/>
      <c r="J498" s="53" t="s">
        <v>1422</v>
      </c>
      <c r="K498" s="52">
        <v>67043085.6545</v>
      </c>
      <c r="L498" s="52">
        <v>22347696</v>
      </c>
      <c r="M498" s="52">
        <v>0</v>
      </c>
      <c r="N498" s="52">
        <v>67043085.6545</v>
      </c>
      <c r="O498" s="52">
        <v>22347696</v>
      </c>
      <c r="P498" s="52">
        <v>0</v>
      </c>
      <c r="Q498" s="52">
        <v>0</v>
      </c>
      <c r="R498" s="52">
        <v>0</v>
      </c>
      <c r="S498" s="52">
        <v>0</v>
      </c>
      <c r="T498" s="52">
        <v>0</v>
      </c>
      <c r="U498" s="52">
        <v>0</v>
      </c>
      <c r="V498" s="52">
        <v>0</v>
      </c>
      <c r="W498" s="52">
        <v>0</v>
      </c>
      <c r="X498" s="52">
        <v>0</v>
      </c>
      <c r="Y498" s="52">
        <v>0</v>
      </c>
      <c r="Z498" s="49">
        <v>0</v>
      </c>
      <c r="AA498" s="50">
        <v>0</v>
      </c>
      <c r="AB498" s="51">
        <v>0</v>
      </c>
      <c r="AC498" s="52">
        <v>44695389.6545</v>
      </c>
      <c r="AD498" s="52"/>
      <c r="AE498" s="52"/>
      <c r="AG498" s="52">
        <f t="shared" si="8"/>
        <v>0</v>
      </c>
      <c r="AH498" s="52">
        <f>MIN($AA498*12,$AE498-SUM($AG498:AG498)-1000*($AE498&gt;0))</f>
        <v>0</v>
      </c>
      <c r="AI498" s="52">
        <f>MIN($AA498*12,$AE498-SUM($AG498:AH498)-1000*($AE498&gt;0))</f>
        <v>0</v>
      </c>
      <c r="AJ498" s="52">
        <f>MIN($AA498*12,$AE498-SUM($AG498:AI498)-1000*($AE498&gt;0))</f>
        <v>0</v>
      </c>
      <c r="AK498" s="52">
        <f>MIN($AA498*12,$AE498-SUM($AG498:AJ498)-1000*($AE498&gt;0))</f>
        <v>0</v>
      </c>
      <c r="AL498" s="52">
        <f>MIN($AA498*12,$AE498-SUM($AG498:AK498)-1000*($AE498&gt;0))</f>
        <v>0</v>
      </c>
      <c r="AM498" s="52">
        <f>MIN($AA498*12,$AE498-SUM($AG498:AL498)-1000*($AE498&gt;0))</f>
        <v>0</v>
      </c>
      <c r="AN498" s="52">
        <f>MIN($AA498*12,$AE498-SUM($AG498:AM498)-1000*($AE498&gt;0))</f>
        <v>0</v>
      </c>
      <c r="AO498" s="52">
        <f>MIN($AA498*12,$AE498-SUM($AG498:AN498)-1000*($AE498&gt;0))</f>
        <v>0</v>
      </c>
    </row>
    <row r="499" spans="2:41" ht="12.75" hidden="1" customHeight="1" outlineLevel="2">
      <c r="B499" s="53" t="s">
        <v>1419</v>
      </c>
      <c r="C499" s="53" t="s">
        <v>1367</v>
      </c>
      <c r="D499" s="53" t="s">
        <v>1367</v>
      </c>
      <c r="E499" s="53" t="s">
        <v>1368</v>
      </c>
      <c r="F499" s="53" t="s">
        <v>1419</v>
      </c>
      <c r="G499" s="53" t="s">
        <v>1987</v>
      </c>
      <c r="H499" s="53" t="s">
        <v>1753</v>
      </c>
      <c r="I499" s="53"/>
      <c r="J499" s="53" t="s">
        <v>1422</v>
      </c>
      <c r="K499" s="52">
        <v>6025660.7117999997</v>
      </c>
      <c r="L499" s="52">
        <v>2008554</v>
      </c>
      <c r="M499" s="52">
        <v>0</v>
      </c>
      <c r="N499" s="52">
        <v>6025660.7117999997</v>
      </c>
      <c r="O499" s="52">
        <v>2008554</v>
      </c>
      <c r="P499" s="52">
        <v>0</v>
      </c>
      <c r="Q499" s="52">
        <v>0</v>
      </c>
      <c r="R499" s="52">
        <v>0</v>
      </c>
      <c r="S499" s="52">
        <v>0</v>
      </c>
      <c r="T499" s="52">
        <v>0</v>
      </c>
      <c r="U499" s="52">
        <v>0</v>
      </c>
      <c r="V499" s="52">
        <v>0</v>
      </c>
      <c r="W499" s="52">
        <v>0</v>
      </c>
      <c r="X499" s="52">
        <v>0</v>
      </c>
      <c r="Y499" s="52">
        <v>0</v>
      </c>
      <c r="Z499" s="49">
        <v>0</v>
      </c>
      <c r="AA499" s="50">
        <v>0</v>
      </c>
      <c r="AB499" s="51">
        <v>0</v>
      </c>
      <c r="AC499" s="52">
        <v>4017106.7118000002</v>
      </c>
      <c r="AD499" s="52"/>
      <c r="AE499" s="52"/>
      <c r="AG499" s="52">
        <f t="shared" si="8"/>
        <v>0</v>
      </c>
      <c r="AH499" s="52">
        <f>MIN($AA499*12,$AE499-SUM($AG499:AG499)-1000*($AE499&gt;0))</f>
        <v>0</v>
      </c>
      <c r="AI499" s="52">
        <f>MIN($AA499*12,$AE499-SUM($AG499:AH499)-1000*($AE499&gt;0))</f>
        <v>0</v>
      </c>
      <c r="AJ499" s="52">
        <f>MIN($AA499*12,$AE499-SUM($AG499:AI499)-1000*($AE499&gt;0))</f>
        <v>0</v>
      </c>
      <c r="AK499" s="52">
        <f>MIN($AA499*12,$AE499-SUM($AG499:AJ499)-1000*($AE499&gt;0))</f>
        <v>0</v>
      </c>
      <c r="AL499" s="52">
        <f>MIN($AA499*12,$AE499-SUM($AG499:AK499)-1000*($AE499&gt;0))</f>
        <v>0</v>
      </c>
      <c r="AM499" s="52">
        <f>MIN($AA499*12,$AE499-SUM($AG499:AL499)-1000*($AE499&gt;0))</f>
        <v>0</v>
      </c>
      <c r="AN499" s="52">
        <f>MIN($AA499*12,$AE499-SUM($AG499:AM499)-1000*($AE499&gt;0))</f>
        <v>0</v>
      </c>
      <c r="AO499" s="52">
        <f>MIN($AA499*12,$AE499-SUM($AG499:AN499)-1000*($AE499&gt;0))</f>
        <v>0</v>
      </c>
    </row>
    <row r="500" spans="2:41" ht="12.75" hidden="1" customHeight="1" outlineLevel="2">
      <c r="B500" s="53" t="s">
        <v>1419</v>
      </c>
      <c r="C500" s="53" t="s">
        <v>1367</v>
      </c>
      <c r="D500" s="53" t="s">
        <v>1367</v>
      </c>
      <c r="E500" s="53" t="s">
        <v>1368</v>
      </c>
      <c r="F500" s="53" t="s">
        <v>1419</v>
      </c>
      <c r="G500" s="53" t="s">
        <v>1988</v>
      </c>
      <c r="H500" s="53" t="s">
        <v>1753</v>
      </c>
      <c r="I500" s="53"/>
      <c r="J500" s="53" t="s">
        <v>1422</v>
      </c>
      <c r="K500" s="52">
        <v>6025660.7117999997</v>
      </c>
      <c r="L500" s="52">
        <v>2008554</v>
      </c>
      <c r="M500" s="52">
        <v>0</v>
      </c>
      <c r="N500" s="52">
        <v>6025660.7117999997</v>
      </c>
      <c r="O500" s="52">
        <v>2008554</v>
      </c>
      <c r="P500" s="52">
        <v>0</v>
      </c>
      <c r="Q500" s="52">
        <v>0</v>
      </c>
      <c r="R500" s="52">
        <v>0</v>
      </c>
      <c r="S500" s="52">
        <v>0</v>
      </c>
      <c r="T500" s="52">
        <v>0</v>
      </c>
      <c r="U500" s="52">
        <v>0</v>
      </c>
      <c r="V500" s="52">
        <v>0</v>
      </c>
      <c r="W500" s="52">
        <v>0</v>
      </c>
      <c r="X500" s="52">
        <v>0</v>
      </c>
      <c r="Y500" s="52">
        <v>0</v>
      </c>
      <c r="Z500" s="49">
        <v>0</v>
      </c>
      <c r="AA500" s="50">
        <v>0</v>
      </c>
      <c r="AB500" s="51">
        <v>0</v>
      </c>
      <c r="AC500" s="52">
        <v>4017106.7118000002</v>
      </c>
      <c r="AD500" s="52"/>
      <c r="AE500" s="52"/>
      <c r="AG500" s="52">
        <f t="shared" si="8"/>
        <v>0</v>
      </c>
      <c r="AH500" s="52">
        <f>MIN($AA500*12,$AE500-SUM($AG500:AG500)-1000*($AE500&gt;0))</f>
        <v>0</v>
      </c>
      <c r="AI500" s="52">
        <f>MIN($AA500*12,$AE500-SUM($AG500:AH500)-1000*($AE500&gt;0))</f>
        <v>0</v>
      </c>
      <c r="AJ500" s="52">
        <f>MIN($AA500*12,$AE500-SUM($AG500:AI500)-1000*($AE500&gt;0))</f>
        <v>0</v>
      </c>
      <c r="AK500" s="52">
        <f>MIN($AA500*12,$AE500-SUM($AG500:AJ500)-1000*($AE500&gt;0))</f>
        <v>0</v>
      </c>
      <c r="AL500" s="52">
        <f>MIN($AA500*12,$AE500-SUM($AG500:AK500)-1000*($AE500&gt;0))</f>
        <v>0</v>
      </c>
      <c r="AM500" s="52">
        <f>MIN($AA500*12,$AE500-SUM($AG500:AL500)-1000*($AE500&gt;0))</f>
        <v>0</v>
      </c>
      <c r="AN500" s="52">
        <f>MIN($AA500*12,$AE500-SUM($AG500:AM500)-1000*($AE500&gt;0))</f>
        <v>0</v>
      </c>
      <c r="AO500" s="52">
        <f>MIN($AA500*12,$AE500-SUM($AG500:AN500)-1000*($AE500&gt;0))</f>
        <v>0</v>
      </c>
    </row>
    <row r="501" spans="2:41" ht="12.75" hidden="1" customHeight="1" outlineLevel="2">
      <c r="B501" s="53" t="s">
        <v>1419</v>
      </c>
      <c r="C501" s="53" t="s">
        <v>1367</v>
      </c>
      <c r="D501" s="53" t="s">
        <v>1367</v>
      </c>
      <c r="E501" s="53" t="s">
        <v>1368</v>
      </c>
      <c r="F501" s="53" t="s">
        <v>1419</v>
      </c>
      <c r="G501" s="53" t="s">
        <v>1989</v>
      </c>
      <c r="H501" s="53" t="s">
        <v>1753</v>
      </c>
      <c r="I501" s="53"/>
      <c r="J501" s="53" t="s">
        <v>1422</v>
      </c>
      <c r="K501" s="52">
        <v>6025660.7117999997</v>
      </c>
      <c r="L501" s="52">
        <v>2008554</v>
      </c>
      <c r="M501" s="52">
        <v>0</v>
      </c>
      <c r="N501" s="52">
        <v>6025660.7117999997</v>
      </c>
      <c r="O501" s="52">
        <v>2008554</v>
      </c>
      <c r="P501" s="52">
        <v>0</v>
      </c>
      <c r="Q501" s="52">
        <v>0</v>
      </c>
      <c r="R501" s="52">
        <v>0</v>
      </c>
      <c r="S501" s="52">
        <v>0</v>
      </c>
      <c r="T501" s="52">
        <v>0</v>
      </c>
      <c r="U501" s="52">
        <v>0</v>
      </c>
      <c r="V501" s="52">
        <v>0</v>
      </c>
      <c r="W501" s="52">
        <v>0</v>
      </c>
      <c r="X501" s="52">
        <v>0</v>
      </c>
      <c r="Y501" s="52">
        <v>0</v>
      </c>
      <c r="Z501" s="49">
        <v>0</v>
      </c>
      <c r="AA501" s="50">
        <v>0</v>
      </c>
      <c r="AB501" s="51">
        <v>0</v>
      </c>
      <c r="AC501" s="52">
        <v>4017106.7118000002</v>
      </c>
      <c r="AD501" s="52"/>
      <c r="AE501" s="52"/>
      <c r="AG501" s="52">
        <f t="shared" si="8"/>
        <v>0</v>
      </c>
      <c r="AH501" s="52">
        <f>MIN($AA501*12,$AE501-SUM($AG501:AG501)-1000*($AE501&gt;0))</f>
        <v>0</v>
      </c>
      <c r="AI501" s="52">
        <f>MIN($AA501*12,$AE501-SUM($AG501:AH501)-1000*($AE501&gt;0))</f>
        <v>0</v>
      </c>
      <c r="AJ501" s="52">
        <f>MIN($AA501*12,$AE501-SUM($AG501:AI501)-1000*($AE501&gt;0))</f>
        <v>0</v>
      </c>
      <c r="AK501" s="52">
        <f>MIN($AA501*12,$AE501-SUM($AG501:AJ501)-1000*($AE501&gt;0))</f>
        <v>0</v>
      </c>
      <c r="AL501" s="52">
        <f>MIN($AA501*12,$AE501-SUM($AG501:AK501)-1000*($AE501&gt;0))</f>
        <v>0</v>
      </c>
      <c r="AM501" s="52">
        <f>MIN($AA501*12,$AE501-SUM($AG501:AL501)-1000*($AE501&gt;0))</f>
        <v>0</v>
      </c>
      <c r="AN501" s="52">
        <f>MIN($AA501*12,$AE501-SUM($AG501:AM501)-1000*($AE501&gt;0))</f>
        <v>0</v>
      </c>
      <c r="AO501" s="52">
        <f>MIN($AA501*12,$AE501-SUM($AG501:AN501)-1000*($AE501&gt;0))</f>
        <v>0</v>
      </c>
    </row>
    <row r="502" spans="2:41" ht="12.75" hidden="1" customHeight="1" outlineLevel="2">
      <c r="B502" s="53" t="s">
        <v>1419</v>
      </c>
      <c r="C502" s="53" t="s">
        <v>1367</v>
      </c>
      <c r="D502" s="53" t="s">
        <v>1367</v>
      </c>
      <c r="E502" s="53" t="s">
        <v>1368</v>
      </c>
      <c r="F502" s="53" t="s">
        <v>1419</v>
      </c>
      <c r="G502" s="53" t="s">
        <v>1990</v>
      </c>
      <c r="H502" s="53" t="s">
        <v>1753</v>
      </c>
      <c r="I502" s="53"/>
      <c r="J502" s="53" t="s">
        <v>1422</v>
      </c>
      <c r="K502" s="52">
        <v>6025660.9780000001</v>
      </c>
      <c r="L502" s="52">
        <v>2008554</v>
      </c>
      <c r="M502" s="52">
        <v>0</v>
      </c>
      <c r="N502" s="52">
        <v>6025660.9780000001</v>
      </c>
      <c r="O502" s="52">
        <v>2008554</v>
      </c>
      <c r="P502" s="52">
        <v>0</v>
      </c>
      <c r="Q502" s="52">
        <v>0</v>
      </c>
      <c r="R502" s="52">
        <v>0</v>
      </c>
      <c r="S502" s="52">
        <v>0</v>
      </c>
      <c r="T502" s="52">
        <v>0</v>
      </c>
      <c r="U502" s="52">
        <v>0</v>
      </c>
      <c r="V502" s="52">
        <v>0</v>
      </c>
      <c r="W502" s="52">
        <v>0</v>
      </c>
      <c r="X502" s="52">
        <v>0</v>
      </c>
      <c r="Y502" s="52">
        <v>0</v>
      </c>
      <c r="Z502" s="49">
        <v>0</v>
      </c>
      <c r="AA502" s="50">
        <v>0</v>
      </c>
      <c r="AB502" s="51">
        <v>0</v>
      </c>
      <c r="AC502" s="52">
        <v>4017106.9780000001</v>
      </c>
      <c r="AD502" s="52"/>
      <c r="AE502" s="52"/>
      <c r="AG502" s="52">
        <f t="shared" si="8"/>
        <v>0</v>
      </c>
      <c r="AH502" s="52">
        <f>MIN($AA502*12,$AE502-SUM($AG502:AG502)-1000*($AE502&gt;0))</f>
        <v>0</v>
      </c>
      <c r="AI502" s="52">
        <f>MIN($AA502*12,$AE502-SUM($AG502:AH502)-1000*($AE502&gt;0))</f>
        <v>0</v>
      </c>
      <c r="AJ502" s="52">
        <f>MIN($AA502*12,$AE502-SUM($AG502:AI502)-1000*($AE502&gt;0))</f>
        <v>0</v>
      </c>
      <c r="AK502" s="52">
        <f>MIN($AA502*12,$AE502-SUM($AG502:AJ502)-1000*($AE502&gt;0))</f>
        <v>0</v>
      </c>
      <c r="AL502" s="52">
        <f>MIN($AA502*12,$AE502-SUM($AG502:AK502)-1000*($AE502&gt;0))</f>
        <v>0</v>
      </c>
      <c r="AM502" s="52">
        <f>MIN($AA502*12,$AE502-SUM($AG502:AL502)-1000*($AE502&gt;0))</f>
        <v>0</v>
      </c>
      <c r="AN502" s="52">
        <f>MIN($AA502*12,$AE502-SUM($AG502:AM502)-1000*($AE502&gt;0))</f>
        <v>0</v>
      </c>
      <c r="AO502" s="52">
        <f>MIN($AA502*12,$AE502-SUM($AG502:AN502)-1000*($AE502&gt;0))</f>
        <v>0</v>
      </c>
    </row>
    <row r="503" spans="2:41" ht="12.75" hidden="1" customHeight="1" outlineLevel="2">
      <c r="B503" s="53" t="s">
        <v>1419</v>
      </c>
      <c r="C503" s="53" t="s">
        <v>1367</v>
      </c>
      <c r="D503" s="53" t="s">
        <v>1367</v>
      </c>
      <c r="E503" s="53" t="s">
        <v>1368</v>
      </c>
      <c r="F503" s="53" t="s">
        <v>1419</v>
      </c>
      <c r="G503" s="53" t="s">
        <v>1991</v>
      </c>
      <c r="H503" s="53" t="s">
        <v>1753</v>
      </c>
      <c r="I503" s="53"/>
      <c r="J503" s="53" t="s">
        <v>1422</v>
      </c>
      <c r="K503" s="52">
        <v>15219314.011700001</v>
      </c>
      <c r="L503" s="52">
        <v>5073106</v>
      </c>
      <c r="M503" s="52">
        <v>0</v>
      </c>
      <c r="N503" s="52">
        <v>15219314.011700001</v>
      </c>
      <c r="O503" s="52">
        <v>5073106</v>
      </c>
      <c r="P503" s="52">
        <v>0</v>
      </c>
      <c r="Q503" s="52">
        <v>0</v>
      </c>
      <c r="R503" s="52">
        <v>0</v>
      </c>
      <c r="S503" s="52">
        <v>0</v>
      </c>
      <c r="T503" s="52">
        <v>0</v>
      </c>
      <c r="U503" s="52">
        <v>0</v>
      </c>
      <c r="V503" s="52">
        <v>0</v>
      </c>
      <c r="W503" s="52">
        <v>0</v>
      </c>
      <c r="X503" s="52">
        <v>0</v>
      </c>
      <c r="Y503" s="52">
        <v>0</v>
      </c>
      <c r="Z503" s="49">
        <v>0</v>
      </c>
      <c r="AA503" s="50">
        <v>0</v>
      </c>
      <c r="AB503" s="51">
        <v>0</v>
      </c>
      <c r="AC503" s="52">
        <v>10146208.011700001</v>
      </c>
      <c r="AD503" s="52"/>
      <c r="AE503" s="52"/>
      <c r="AG503" s="52">
        <f t="shared" si="8"/>
        <v>0</v>
      </c>
      <c r="AH503" s="52">
        <f>MIN($AA503*12,$AE503-SUM($AG503:AG503)-1000*($AE503&gt;0))</f>
        <v>0</v>
      </c>
      <c r="AI503" s="52">
        <f>MIN($AA503*12,$AE503-SUM($AG503:AH503)-1000*($AE503&gt;0))</f>
        <v>0</v>
      </c>
      <c r="AJ503" s="52">
        <f>MIN($AA503*12,$AE503-SUM($AG503:AI503)-1000*($AE503&gt;0))</f>
        <v>0</v>
      </c>
      <c r="AK503" s="52">
        <f>MIN($AA503*12,$AE503-SUM($AG503:AJ503)-1000*($AE503&gt;0))</f>
        <v>0</v>
      </c>
      <c r="AL503" s="52">
        <f>MIN($AA503*12,$AE503-SUM($AG503:AK503)-1000*($AE503&gt;0))</f>
        <v>0</v>
      </c>
      <c r="AM503" s="52">
        <f>MIN($AA503*12,$AE503-SUM($AG503:AL503)-1000*($AE503&gt;0))</f>
        <v>0</v>
      </c>
      <c r="AN503" s="52">
        <f>MIN($AA503*12,$AE503-SUM($AG503:AM503)-1000*($AE503&gt;0))</f>
        <v>0</v>
      </c>
      <c r="AO503" s="52">
        <f>MIN($AA503*12,$AE503-SUM($AG503:AN503)-1000*($AE503&gt;0))</f>
        <v>0</v>
      </c>
    </row>
    <row r="504" spans="2:41" ht="12.75" hidden="1" customHeight="1" outlineLevel="2">
      <c r="B504" s="53" t="s">
        <v>1419</v>
      </c>
      <c r="C504" s="53" t="s">
        <v>1367</v>
      </c>
      <c r="D504" s="53" t="s">
        <v>1367</v>
      </c>
      <c r="E504" s="53" t="s">
        <v>1368</v>
      </c>
      <c r="F504" s="53" t="s">
        <v>1419</v>
      </c>
      <c r="G504" s="53" t="s">
        <v>1992</v>
      </c>
      <c r="H504" s="53" t="s">
        <v>1753</v>
      </c>
      <c r="I504" s="53"/>
      <c r="J504" s="53" t="s">
        <v>1422</v>
      </c>
      <c r="K504" s="52">
        <v>15219314.011700001</v>
      </c>
      <c r="L504" s="52">
        <v>5073106</v>
      </c>
      <c r="M504" s="52">
        <v>0</v>
      </c>
      <c r="N504" s="52">
        <v>15219314.011700001</v>
      </c>
      <c r="O504" s="52">
        <v>5073106</v>
      </c>
      <c r="P504" s="52">
        <v>0</v>
      </c>
      <c r="Q504" s="52">
        <v>0</v>
      </c>
      <c r="R504" s="52">
        <v>0</v>
      </c>
      <c r="S504" s="52">
        <v>0</v>
      </c>
      <c r="T504" s="52">
        <v>0</v>
      </c>
      <c r="U504" s="52">
        <v>0</v>
      </c>
      <c r="V504" s="52">
        <v>0</v>
      </c>
      <c r="W504" s="52">
        <v>0</v>
      </c>
      <c r="X504" s="52">
        <v>0</v>
      </c>
      <c r="Y504" s="52">
        <v>0</v>
      </c>
      <c r="Z504" s="49">
        <v>0</v>
      </c>
      <c r="AA504" s="50">
        <v>0</v>
      </c>
      <c r="AB504" s="51">
        <v>0</v>
      </c>
      <c r="AC504" s="52">
        <v>10146208.011700001</v>
      </c>
      <c r="AD504" s="52"/>
      <c r="AE504" s="52"/>
      <c r="AG504" s="52">
        <f t="shared" si="8"/>
        <v>0</v>
      </c>
      <c r="AH504" s="52">
        <f>MIN($AA504*12,$AE504-SUM($AG504:AG504)-1000*($AE504&gt;0))</f>
        <v>0</v>
      </c>
      <c r="AI504" s="52">
        <f>MIN($AA504*12,$AE504-SUM($AG504:AH504)-1000*($AE504&gt;0))</f>
        <v>0</v>
      </c>
      <c r="AJ504" s="52">
        <f>MIN($AA504*12,$AE504-SUM($AG504:AI504)-1000*($AE504&gt;0))</f>
        <v>0</v>
      </c>
      <c r="AK504" s="52">
        <f>MIN($AA504*12,$AE504-SUM($AG504:AJ504)-1000*($AE504&gt;0))</f>
        <v>0</v>
      </c>
      <c r="AL504" s="52">
        <f>MIN($AA504*12,$AE504-SUM($AG504:AK504)-1000*($AE504&gt;0))</f>
        <v>0</v>
      </c>
      <c r="AM504" s="52">
        <f>MIN($AA504*12,$AE504-SUM($AG504:AL504)-1000*($AE504&gt;0))</f>
        <v>0</v>
      </c>
      <c r="AN504" s="52">
        <f>MIN($AA504*12,$AE504-SUM($AG504:AM504)-1000*($AE504&gt;0))</f>
        <v>0</v>
      </c>
      <c r="AO504" s="52">
        <f>MIN($AA504*12,$AE504-SUM($AG504:AN504)-1000*($AE504&gt;0))</f>
        <v>0</v>
      </c>
    </row>
    <row r="505" spans="2:41" ht="12.75" hidden="1" customHeight="1" outlineLevel="2">
      <c r="B505" s="53" t="s">
        <v>1419</v>
      </c>
      <c r="C505" s="53" t="s">
        <v>1367</v>
      </c>
      <c r="D505" s="53" t="s">
        <v>1367</v>
      </c>
      <c r="E505" s="53" t="s">
        <v>1368</v>
      </c>
      <c r="F505" s="53" t="s">
        <v>1419</v>
      </c>
      <c r="G505" s="53" t="s">
        <v>1993</v>
      </c>
      <c r="H505" s="53" t="s">
        <v>1753</v>
      </c>
      <c r="I505" s="53"/>
      <c r="J505" s="53" t="s">
        <v>1422</v>
      </c>
      <c r="K505" s="52">
        <v>21137672.021499999</v>
      </c>
      <c r="L505" s="52">
        <v>7045891</v>
      </c>
      <c r="M505" s="52">
        <v>0</v>
      </c>
      <c r="N505" s="52">
        <v>21137672.021499999</v>
      </c>
      <c r="O505" s="52">
        <v>7045891</v>
      </c>
      <c r="P505" s="52">
        <v>0</v>
      </c>
      <c r="Q505" s="52">
        <v>0</v>
      </c>
      <c r="R505" s="52">
        <v>0</v>
      </c>
      <c r="S505" s="52">
        <v>0</v>
      </c>
      <c r="T505" s="52">
        <v>0</v>
      </c>
      <c r="U505" s="52">
        <v>0</v>
      </c>
      <c r="V505" s="52">
        <v>0</v>
      </c>
      <c r="W505" s="52">
        <v>0</v>
      </c>
      <c r="X505" s="52">
        <v>0</v>
      </c>
      <c r="Y505" s="52">
        <v>0</v>
      </c>
      <c r="Z505" s="49">
        <v>0</v>
      </c>
      <c r="AA505" s="50">
        <v>0</v>
      </c>
      <c r="AB505" s="51">
        <v>0</v>
      </c>
      <c r="AC505" s="52">
        <v>14091781.021500001</v>
      </c>
      <c r="AD505" s="52"/>
      <c r="AE505" s="52"/>
      <c r="AG505" s="52">
        <f t="shared" si="8"/>
        <v>0</v>
      </c>
      <c r="AH505" s="52">
        <f>MIN($AA505*12,$AE505-SUM($AG505:AG505)-1000*($AE505&gt;0))</f>
        <v>0</v>
      </c>
      <c r="AI505" s="52">
        <f>MIN($AA505*12,$AE505-SUM($AG505:AH505)-1000*($AE505&gt;0))</f>
        <v>0</v>
      </c>
      <c r="AJ505" s="52">
        <f>MIN($AA505*12,$AE505-SUM($AG505:AI505)-1000*($AE505&gt;0))</f>
        <v>0</v>
      </c>
      <c r="AK505" s="52">
        <f>MIN($AA505*12,$AE505-SUM($AG505:AJ505)-1000*($AE505&gt;0))</f>
        <v>0</v>
      </c>
      <c r="AL505" s="52">
        <f>MIN($AA505*12,$AE505-SUM($AG505:AK505)-1000*($AE505&gt;0))</f>
        <v>0</v>
      </c>
      <c r="AM505" s="52">
        <f>MIN($AA505*12,$AE505-SUM($AG505:AL505)-1000*($AE505&gt;0))</f>
        <v>0</v>
      </c>
      <c r="AN505" s="52">
        <f>MIN($AA505*12,$AE505-SUM($AG505:AM505)-1000*($AE505&gt;0))</f>
        <v>0</v>
      </c>
      <c r="AO505" s="52">
        <f>MIN($AA505*12,$AE505-SUM($AG505:AN505)-1000*($AE505&gt;0))</f>
        <v>0</v>
      </c>
    </row>
    <row r="506" spans="2:41" ht="12.75" hidden="1" customHeight="1" outlineLevel="2">
      <c r="B506" s="53" t="s">
        <v>1419</v>
      </c>
      <c r="C506" s="53" t="s">
        <v>1367</v>
      </c>
      <c r="D506" s="53" t="s">
        <v>1367</v>
      </c>
      <c r="E506" s="53" t="s">
        <v>1368</v>
      </c>
      <c r="F506" s="53" t="s">
        <v>1419</v>
      </c>
      <c r="G506" s="53" t="s">
        <v>1994</v>
      </c>
      <c r="H506" s="53" t="s">
        <v>1753</v>
      </c>
      <c r="I506" s="53"/>
      <c r="J506" s="53" t="s">
        <v>1422</v>
      </c>
      <c r="K506" s="52">
        <v>21137672.021499999</v>
      </c>
      <c r="L506" s="52">
        <v>7045891</v>
      </c>
      <c r="M506" s="52">
        <v>0</v>
      </c>
      <c r="N506" s="52">
        <v>21137672.021499999</v>
      </c>
      <c r="O506" s="52">
        <v>7045891</v>
      </c>
      <c r="P506" s="52">
        <v>0</v>
      </c>
      <c r="Q506" s="52">
        <v>0</v>
      </c>
      <c r="R506" s="52">
        <v>0</v>
      </c>
      <c r="S506" s="52">
        <v>0</v>
      </c>
      <c r="T506" s="52">
        <v>0</v>
      </c>
      <c r="U506" s="52">
        <v>0</v>
      </c>
      <c r="V506" s="52">
        <v>0</v>
      </c>
      <c r="W506" s="52">
        <v>0</v>
      </c>
      <c r="X506" s="52">
        <v>0</v>
      </c>
      <c r="Y506" s="52">
        <v>0</v>
      </c>
      <c r="Z506" s="49">
        <v>0</v>
      </c>
      <c r="AA506" s="50">
        <v>0</v>
      </c>
      <c r="AB506" s="51">
        <v>0</v>
      </c>
      <c r="AC506" s="52">
        <v>14091781.021500001</v>
      </c>
      <c r="AD506" s="52"/>
      <c r="AE506" s="52"/>
      <c r="AG506" s="52">
        <f t="shared" si="8"/>
        <v>0</v>
      </c>
      <c r="AH506" s="52">
        <f>MIN($AA506*12,$AE506-SUM($AG506:AG506)-1000*($AE506&gt;0))</f>
        <v>0</v>
      </c>
      <c r="AI506" s="52">
        <f>MIN($AA506*12,$AE506-SUM($AG506:AH506)-1000*($AE506&gt;0))</f>
        <v>0</v>
      </c>
      <c r="AJ506" s="52">
        <f>MIN($AA506*12,$AE506-SUM($AG506:AI506)-1000*($AE506&gt;0))</f>
        <v>0</v>
      </c>
      <c r="AK506" s="52">
        <f>MIN($AA506*12,$AE506-SUM($AG506:AJ506)-1000*($AE506&gt;0))</f>
        <v>0</v>
      </c>
      <c r="AL506" s="52">
        <f>MIN($AA506*12,$AE506-SUM($AG506:AK506)-1000*($AE506&gt;0))</f>
        <v>0</v>
      </c>
      <c r="AM506" s="52">
        <f>MIN($AA506*12,$AE506-SUM($AG506:AL506)-1000*($AE506&gt;0))</f>
        <v>0</v>
      </c>
      <c r="AN506" s="52">
        <f>MIN($AA506*12,$AE506-SUM($AG506:AM506)-1000*($AE506&gt;0))</f>
        <v>0</v>
      </c>
      <c r="AO506" s="52">
        <f>MIN($AA506*12,$AE506-SUM($AG506:AN506)-1000*($AE506&gt;0))</f>
        <v>0</v>
      </c>
    </row>
    <row r="507" spans="2:41" ht="12.75" hidden="1" customHeight="1" outlineLevel="2">
      <c r="B507" s="53" t="s">
        <v>1419</v>
      </c>
      <c r="C507" s="53" t="s">
        <v>1367</v>
      </c>
      <c r="D507" s="53" t="s">
        <v>1367</v>
      </c>
      <c r="E507" s="53" t="s">
        <v>1368</v>
      </c>
      <c r="F507" s="53" t="s">
        <v>1419</v>
      </c>
      <c r="G507" s="53" t="s">
        <v>1995</v>
      </c>
      <c r="H507" s="53" t="s">
        <v>1753</v>
      </c>
      <c r="I507" s="53"/>
      <c r="J507" s="53" t="s">
        <v>1422</v>
      </c>
      <c r="K507" s="52">
        <v>21137673.8213</v>
      </c>
      <c r="L507" s="52">
        <v>7045892</v>
      </c>
      <c r="M507" s="52">
        <v>0</v>
      </c>
      <c r="N507" s="52">
        <v>21137673.8213</v>
      </c>
      <c r="O507" s="52">
        <v>7045892</v>
      </c>
      <c r="P507" s="52">
        <v>0</v>
      </c>
      <c r="Q507" s="52">
        <v>0</v>
      </c>
      <c r="R507" s="52">
        <v>0</v>
      </c>
      <c r="S507" s="52">
        <v>0</v>
      </c>
      <c r="T507" s="52">
        <v>0</v>
      </c>
      <c r="U507" s="52">
        <v>0</v>
      </c>
      <c r="V507" s="52">
        <v>0</v>
      </c>
      <c r="W507" s="52">
        <v>0</v>
      </c>
      <c r="X507" s="52">
        <v>0</v>
      </c>
      <c r="Y507" s="52">
        <v>0</v>
      </c>
      <c r="Z507" s="49">
        <v>0</v>
      </c>
      <c r="AA507" s="50">
        <v>0</v>
      </c>
      <c r="AB507" s="51">
        <v>0</v>
      </c>
      <c r="AC507" s="52">
        <v>14091781.8213</v>
      </c>
      <c r="AD507" s="52"/>
      <c r="AE507" s="52"/>
      <c r="AG507" s="52">
        <f t="shared" si="8"/>
        <v>0</v>
      </c>
      <c r="AH507" s="52">
        <f>MIN($AA507*12,$AE507-SUM($AG507:AG507)-1000*($AE507&gt;0))</f>
        <v>0</v>
      </c>
      <c r="AI507" s="52">
        <f>MIN($AA507*12,$AE507-SUM($AG507:AH507)-1000*($AE507&gt;0))</f>
        <v>0</v>
      </c>
      <c r="AJ507" s="52">
        <f>MIN($AA507*12,$AE507-SUM($AG507:AI507)-1000*($AE507&gt;0))</f>
        <v>0</v>
      </c>
      <c r="AK507" s="52">
        <f>MIN($AA507*12,$AE507-SUM($AG507:AJ507)-1000*($AE507&gt;0))</f>
        <v>0</v>
      </c>
      <c r="AL507" s="52">
        <f>MIN($AA507*12,$AE507-SUM($AG507:AK507)-1000*($AE507&gt;0))</f>
        <v>0</v>
      </c>
      <c r="AM507" s="52">
        <f>MIN($AA507*12,$AE507-SUM($AG507:AL507)-1000*($AE507&gt;0))</f>
        <v>0</v>
      </c>
      <c r="AN507" s="52">
        <f>MIN($AA507*12,$AE507-SUM($AG507:AM507)-1000*($AE507&gt;0))</f>
        <v>0</v>
      </c>
      <c r="AO507" s="52">
        <f>MIN($AA507*12,$AE507-SUM($AG507:AN507)-1000*($AE507&gt;0))</f>
        <v>0</v>
      </c>
    </row>
    <row r="508" spans="2:41" ht="12.75" hidden="1" customHeight="1" outlineLevel="2">
      <c r="B508" s="53" t="s">
        <v>1419</v>
      </c>
      <c r="C508" s="53" t="s">
        <v>1367</v>
      </c>
      <c r="D508" s="53" t="s">
        <v>1367</v>
      </c>
      <c r="E508" s="53" t="s">
        <v>1368</v>
      </c>
      <c r="F508" s="53" t="s">
        <v>1419</v>
      </c>
      <c r="G508" s="53" t="s">
        <v>1996</v>
      </c>
      <c r="H508" s="53" t="s">
        <v>1753</v>
      </c>
      <c r="I508" s="53"/>
      <c r="J508" s="53" t="s">
        <v>1422</v>
      </c>
      <c r="K508" s="52">
        <v>21137674.755100001</v>
      </c>
      <c r="L508" s="52">
        <v>7045893</v>
      </c>
      <c r="M508" s="52">
        <v>0</v>
      </c>
      <c r="N508" s="52">
        <v>21137674.755100001</v>
      </c>
      <c r="O508" s="52">
        <v>7045893</v>
      </c>
      <c r="P508" s="52">
        <v>0</v>
      </c>
      <c r="Q508" s="52">
        <v>0</v>
      </c>
      <c r="R508" s="52">
        <v>0</v>
      </c>
      <c r="S508" s="52">
        <v>0</v>
      </c>
      <c r="T508" s="52">
        <v>0</v>
      </c>
      <c r="U508" s="52">
        <v>0</v>
      </c>
      <c r="V508" s="52">
        <v>0</v>
      </c>
      <c r="W508" s="52">
        <v>0</v>
      </c>
      <c r="X508" s="52">
        <v>0</v>
      </c>
      <c r="Y508" s="52">
        <v>0</v>
      </c>
      <c r="Z508" s="49">
        <v>0</v>
      </c>
      <c r="AA508" s="50">
        <v>0</v>
      </c>
      <c r="AB508" s="51">
        <v>0</v>
      </c>
      <c r="AC508" s="52">
        <v>14091781.755100001</v>
      </c>
      <c r="AD508" s="52"/>
      <c r="AE508" s="52"/>
      <c r="AG508" s="52">
        <f t="shared" si="8"/>
        <v>0</v>
      </c>
      <c r="AH508" s="52">
        <f>MIN($AA508*12,$AE508-SUM($AG508:AG508)-1000*($AE508&gt;0))</f>
        <v>0</v>
      </c>
      <c r="AI508" s="52">
        <f>MIN($AA508*12,$AE508-SUM($AG508:AH508)-1000*($AE508&gt;0))</f>
        <v>0</v>
      </c>
      <c r="AJ508" s="52">
        <f>MIN($AA508*12,$AE508-SUM($AG508:AI508)-1000*($AE508&gt;0))</f>
        <v>0</v>
      </c>
      <c r="AK508" s="52">
        <f>MIN($AA508*12,$AE508-SUM($AG508:AJ508)-1000*($AE508&gt;0))</f>
        <v>0</v>
      </c>
      <c r="AL508" s="52">
        <f>MIN($AA508*12,$AE508-SUM($AG508:AK508)-1000*($AE508&gt;0))</f>
        <v>0</v>
      </c>
      <c r="AM508" s="52">
        <f>MIN($AA508*12,$AE508-SUM($AG508:AL508)-1000*($AE508&gt;0))</f>
        <v>0</v>
      </c>
      <c r="AN508" s="52">
        <f>MIN($AA508*12,$AE508-SUM($AG508:AM508)-1000*($AE508&gt;0))</f>
        <v>0</v>
      </c>
      <c r="AO508" s="52">
        <f>MIN($AA508*12,$AE508-SUM($AG508:AN508)-1000*($AE508&gt;0))</f>
        <v>0</v>
      </c>
    </row>
    <row r="509" spans="2:41" ht="12.75" hidden="1" customHeight="1" outlineLevel="2">
      <c r="B509" s="53" t="s">
        <v>1419</v>
      </c>
      <c r="C509" s="53" t="s">
        <v>1367</v>
      </c>
      <c r="D509" s="53" t="s">
        <v>1367</v>
      </c>
      <c r="E509" s="53" t="s">
        <v>1368</v>
      </c>
      <c r="F509" s="53" t="s">
        <v>1419</v>
      </c>
      <c r="G509" s="53" t="s">
        <v>1997</v>
      </c>
      <c r="H509" s="53" t="s">
        <v>1432</v>
      </c>
      <c r="I509" s="53"/>
      <c r="J509" s="53" t="s">
        <v>1422</v>
      </c>
      <c r="K509" s="52">
        <v>2950500</v>
      </c>
      <c r="L509" s="52">
        <v>983500</v>
      </c>
      <c r="M509" s="52">
        <v>0</v>
      </c>
      <c r="N509" s="52">
        <v>2950500</v>
      </c>
      <c r="O509" s="52">
        <v>983500</v>
      </c>
      <c r="P509" s="52">
        <v>0</v>
      </c>
      <c r="Q509" s="52">
        <v>0</v>
      </c>
      <c r="R509" s="52">
        <v>0</v>
      </c>
      <c r="S509" s="52">
        <v>0</v>
      </c>
      <c r="T509" s="52">
        <v>0</v>
      </c>
      <c r="U509" s="52">
        <v>0</v>
      </c>
      <c r="V509" s="52">
        <v>0</v>
      </c>
      <c r="W509" s="52">
        <v>0</v>
      </c>
      <c r="X509" s="52">
        <v>0</v>
      </c>
      <c r="Y509" s="52">
        <v>0</v>
      </c>
      <c r="Z509" s="49">
        <v>0</v>
      </c>
      <c r="AA509" s="50">
        <v>0</v>
      </c>
      <c r="AB509" s="51">
        <v>0</v>
      </c>
      <c r="AC509" s="52">
        <v>1967000</v>
      </c>
      <c r="AD509" s="52"/>
      <c r="AE509" s="52"/>
      <c r="AG509" s="52">
        <f t="shared" si="8"/>
        <v>0</v>
      </c>
      <c r="AH509" s="52">
        <f>MIN($AA509*12,$AE509-SUM($AG509:AG509)-1000*($AE509&gt;0))</f>
        <v>0</v>
      </c>
      <c r="AI509" s="52">
        <f>MIN($AA509*12,$AE509-SUM($AG509:AH509)-1000*($AE509&gt;0))</f>
        <v>0</v>
      </c>
      <c r="AJ509" s="52">
        <f>MIN($AA509*12,$AE509-SUM($AG509:AI509)-1000*($AE509&gt;0))</f>
        <v>0</v>
      </c>
      <c r="AK509" s="52">
        <f>MIN($AA509*12,$AE509-SUM($AG509:AJ509)-1000*($AE509&gt;0))</f>
        <v>0</v>
      </c>
      <c r="AL509" s="52">
        <f>MIN($AA509*12,$AE509-SUM($AG509:AK509)-1000*($AE509&gt;0))</f>
        <v>0</v>
      </c>
      <c r="AM509" s="52">
        <f>MIN($AA509*12,$AE509-SUM($AG509:AL509)-1000*($AE509&gt;0))</f>
        <v>0</v>
      </c>
      <c r="AN509" s="52">
        <f>MIN($AA509*12,$AE509-SUM($AG509:AM509)-1000*($AE509&gt;0))</f>
        <v>0</v>
      </c>
      <c r="AO509" s="52">
        <f>MIN($AA509*12,$AE509-SUM($AG509:AN509)-1000*($AE509&gt;0))</f>
        <v>0</v>
      </c>
    </row>
    <row r="510" spans="2:41" ht="12.75" hidden="1" customHeight="1" outlineLevel="2">
      <c r="B510" s="53" t="s">
        <v>1419</v>
      </c>
      <c r="C510" s="53" t="s">
        <v>1367</v>
      </c>
      <c r="D510" s="53" t="s">
        <v>1367</v>
      </c>
      <c r="E510" s="53" t="s">
        <v>1368</v>
      </c>
      <c r="F510" s="53" t="s">
        <v>1419</v>
      </c>
      <c r="G510" s="53" t="s">
        <v>1998</v>
      </c>
      <c r="H510" s="53" t="s">
        <v>1432</v>
      </c>
      <c r="I510" s="53"/>
      <c r="J510" s="53" t="s">
        <v>1422</v>
      </c>
      <c r="K510" s="52">
        <v>2849116.3799000001</v>
      </c>
      <c r="L510" s="52">
        <v>237426</v>
      </c>
      <c r="M510" s="52">
        <v>0</v>
      </c>
      <c r="N510" s="52">
        <v>2849116.3799000001</v>
      </c>
      <c r="O510" s="52">
        <v>237426</v>
      </c>
      <c r="P510" s="52">
        <v>0</v>
      </c>
      <c r="Q510" s="52">
        <v>0</v>
      </c>
      <c r="R510" s="52">
        <v>0</v>
      </c>
      <c r="S510" s="52">
        <v>0</v>
      </c>
      <c r="T510" s="52">
        <v>0</v>
      </c>
      <c r="U510" s="52">
        <v>0</v>
      </c>
      <c r="V510" s="52">
        <v>0</v>
      </c>
      <c r="W510" s="52">
        <v>0</v>
      </c>
      <c r="X510" s="52">
        <v>0</v>
      </c>
      <c r="Y510" s="52">
        <v>0</v>
      </c>
      <c r="Z510" s="49">
        <v>0</v>
      </c>
      <c r="AA510" s="50">
        <v>0</v>
      </c>
      <c r="AB510" s="51">
        <v>0</v>
      </c>
      <c r="AC510" s="52">
        <v>2611690</v>
      </c>
      <c r="AD510" s="52"/>
      <c r="AE510" s="52"/>
      <c r="AG510" s="52">
        <f t="shared" si="8"/>
        <v>0</v>
      </c>
      <c r="AH510" s="52">
        <f>MIN($AA510*12,$AE510-SUM($AG510:AG510)-1000*($AE510&gt;0))</f>
        <v>0</v>
      </c>
      <c r="AI510" s="52">
        <f>MIN($AA510*12,$AE510-SUM($AG510:AH510)-1000*($AE510&gt;0))</f>
        <v>0</v>
      </c>
      <c r="AJ510" s="52">
        <f>MIN($AA510*12,$AE510-SUM($AG510:AI510)-1000*($AE510&gt;0))</f>
        <v>0</v>
      </c>
      <c r="AK510" s="52">
        <f>MIN($AA510*12,$AE510-SUM($AG510:AJ510)-1000*($AE510&gt;0))</f>
        <v>0</v>
      </c>
      <c r="AL510" s="52">
        <f>MIN($AA510*12,$AE510-SUM($AG510:AK510)-1000*($AE510&gt;0))</f>
        <v>0</v>
      </c>
      <c r="AM510" s="52">
        <f>MIN($AA510*12,$AE510-SUM($AG510:AL510)-1000*($AE510&gt;0))</f>
        <v>0</v>
      </c>
      <c r="AN510" s="52">
        <f>MIN($AA510*12,$AE510-SUM($AG510:AM510)-1000*($AE510&gt;0))</f>
        <v>0</v>
      </c>
      <c r="AO510" s="52">
        <f>MIN($AA510*12,$AE510-SUM($AG510:AN510)-1000*($AE510&gt;0))</f>
        <v>0</v>
      </c>
    </row>
    <row r="511" spans="2:41" ht="12.75" hidden="1" customHeight="1" outlineLevel="2">
      <c r="B511" s="53" t="s">
        <v>1419</v>
      </c>
      <c r="C511" s="53" t="s">
        <v>1367</v>
      </c>
      <c r="D511" s="53" t="s">
        <v>1367</v>
      </c>
      <c r="E511" s="53" t="s">
        <v>1368</v>
      </c>
      <c r="F511" s="53" t="s">
        <v>1419</v>
      </c>
      <c r="G511" s="53" t="s">
        <v>1999</v>
      </c>
      <c r="H511" s="53" t="s">
        <v>1432</v>
      </c>
      <c r="I511" s="53"/>
      <c r="J511" s="53" t="s">
        <v>1422</v>
      </c>
      <c r="K511" s="52">
        <v>2849116.3799000001</v>
      </c>
      <c r="L511" s="52">
        <v>237426</v>
      </c>
      <c r="M511" s="52">
        <v>0</v>
      </c>
      <c r="N511" s="52">
        <v>2849116.3799000001</v>
      </c>
      <c r="O511" s="52">
        <v>237426</v>
      </c>
      <c r="P511" s="52">
        <v>0</v>
      </c>
      <c r="Q511" s="52">
        <v>0</v>
      </c>
      <c r="R511" s="52">
        <v>0</v>
      </c>
      <c r="S511" s="52">
        <v>0</v>
      </c>
      <c r="T511" s="52">
        <v>0</v>
      </c>
      <c r="U511" s="52">
        <v>0</v>
      </c>
      <c r="V511" s="52">
        <v>0</v>
      </c>
      <c r="W511" s="52">
        <v>0</v>
      </c>
      <c r="X511" s="52">
        <v>0</v>
      </c>
      <c r="Y511" s="52">
        <v>0</v>
      </c>
      <c r="Z511" s="49">
        <v>0</v>
      </c>
      <c r="AA511" s="50">
        <v>0</v>
      </c>
      <c r="AB511" s="51">
        <v>0</v>
      </c>
      <c r="AC511" s="52">
        <v>2611690</v>
      </c>
      <c r="AD511" s="52"/>
      <c r="AE511" s="52"/>
      <c r="AG511" s="52">
        <f t="shared" si="8"/>
        <v>0</v>
      </c>
      <c r="AH511" s="52">
        <f>MIN($AA511*12,$AE511-SUM($AG511:AG511)-1000*($AE511&gt;0))</f>
        <v>0</v>
      </c>
      <c r="AI511" s="52">
        <f>MIN($AA511*12,$AE511-SUM($AG511:AH511)-1000*($AE511&gt;0))</f>
        <v>0</v>
      </c>
      <c r="AJ511" s="52">
        <f>MIN($AA511*12,$AE511-SUM($AG511:AI511)-1000*($AE511&gt;0))</f>
        <v>0</v>
      </c>
      <c r="AK511" s="52">
        <f>MIN($AA511*12,$AE511-SUM($AG511:AJ511)-1000*($AE511&gt;0))</f>
        <v>0</v>
      </c>
      <c r="AL511" s="52">
        <f>MIN($AA511*12,$AE511-SUM($AG511:AK511)-1000*($AE511&gt;0))</f>
        <v>0</v>
      </c>
      <c r="AM511" s="52">
        <f>MIN($AA511*12,$AE511-SUM($AG511:AL511)-1000*($AE511&gt;0))</f>
        <v>0</v>
      </c>
      <c r="AN511" s="52">
        <f>MIN($AA511*12,$AE511-SUM($AG511:AM511)-1000*($AE511&gt;0))</f>
        <v>0</v>
      </c>
      <c r="AO511" s="52">
        <f>MIN($AA511*12,$AE511-SUM($AG511:AN511)-1000*($AE511&gt;0))</f>
        <v>0</v>
      </c>
    </row>
    <row r="512" spans="2:41" ht="12.75" hidden="1" customHeight="1" outlineLevel="2">
      <c r="B512" s="53" t="s">
        <v>1419</v>
      </c>
      <c r="C512" s="53" t="s">
        <v>1367</v>
      </c>
      <c r="D512" s="53" t="s">
        <v>1367</v>
      </c>
      <c r="E512" s="53" t="s">
        <v>1368</v>
      </c>
      <c r="F512" s="53" t="s">
        <v>1419</v>
      </c>
      <c r="G512" s="53" t="s">
        <v>2000</v>
      </c>
      <c r="H512" s="53" t="s">
        <v>1432</v>
      </c>
      <c r="I512" s="53"/>
      <c r="J512" s="53" t="s">
        <v>1422</v>
      </c>
      <c r="K512" s="52">
        <v>2849116.3799000001</v>
      </c>
      <c r="L512" s="52">
        <v>237426</v>
      </c>
      <c r="M512" s="52">
        <v>0</v>
      </c>
      <c r="N512" s="52">
        <v>2849116.3799000001</v>
      </c>
      <c r="O512" s="52">
        <v>237426</v>
      </c>
      <c r="P512" s="52">
        <v>0</v>
      </c>
      <c r="Q512" s="52">
        <v>0</v>
      </c>
      <c r="R512" s="52">
        <v>0</v>
      </c>
      <c r="S512" s="52">
        <v>0</v>
      </c>
      <c r="T512" s="52">
        <v>0</v>
      </c>
      <c r="U512" s="52">
        <v>0</v>
      </c>
      <c r="V512" s="52">
        <v>0</v>
      </c>
      <c r="W512" s="52">
        <v>0</v>
      </c>
      <c r="X512" s="52">
        <v>0</v>
      </c>
      <c r="Y512" s="52">
        <v>0</v>
      </c>
      <c r="Z512" s="49">
        <v>0</v>
      </c>
      <c r="AA512" s="50">
        <v>0</v>
      </c>
      <c r="AB512" s="51">
        <v>0</v>
      </c>
      <c r="AC512" s="52">
        <v>2611690</v>
      </c>
      <c r="AD512" s="52"/>
      <c r="AE512" s="52"/>
      <c r="AG512" s="52">
        <f t="shared" si="8"/>
        <v>0</v>
      </c>
      <c r="AH512" s="52">
        <f>MIN($AA512*12,$AE512-SUM($AG512:AG512)-1000*($AE512&gt;0))</f>
        <v>0</v>
      </c>
      <c r="AI512" s="52">
        <f>MIN($AA512*12,$AE512-SUM($AG512:AH512)-1000*($AE512&gt;0))</f>
        <v>0</v>
      </c>
      <c r="AJ512" s="52">
        <f>MIN($AA512*12,$AE512-SUM($AG512:AI512)-1000*($AE512&gt;0))</f>
        <v>0</v>
      </c>
      <c r="AK512" s="52">
        <f>MIN($AA512*12,$AE512-SUM($AG512:AJ512)-1000*($AE512&gt;0))</f>
        <v>0</v>
      </c>
      <c r="AL512" s="52">
        <f>MIN($AA512*12,$AE512-SUM($AG512:AK512)-1000*($AE512&gt;0))</f>
        <v>0</v>
      </c>
      <c r="AM512" s="52">
        <f>MIN($AA512*12,$AE512-SUM($AG512:AL512)-1000*($AE512&gt;0))</f>
        <v>0</v>
      </c>
      <c r="AN512" s="52">
        <f>MIN($AA512*12,$AE512-SUM($AG512:AM512)-1000*($AE512&gt;0))</f>
        <v>0</v>
      </c>
      <c r="AO512" s="52">
        <f>MIN($AA512*12,$AE512-SUM($AG512:AN512)-1000*($AE512&gt;0))</f>
        <v>0</v>
      </c>
    </row>
    <row r="513" spans="2:41" ht="12.75" hidden="1" customHeight="1" outlineLevel="2">
      <c r="B513" s="53" t="s">
        <v>1419</v>
      </c>
      <c r="C513" s="53" t="s">
        <v>1367</v>
      </c>
      <c r="D513" s="53" t="s">
        <v>1367</v>
      </c>
      <c r="E513" s="53" t="s">
        <v>1368</v>
      </c>
      <c r="F513" s="53" t="s">
        <v>1419</v>
      </c>
      <c r="G513" s="53" t="s">
        <v>2001</v>
      </c>
      <c r="H513" s="53" t="s">
        <v>1432</v>
      </c>
      <c r="I513" s="53"/>
      <c r="J513" s="53" t="s">
        <v>1422</v>
      </c>
      <c r="K513" s="52">
        <v>2849116.3799000001</v>
      </c>
      <c r="L513" s="52">
        <v>237426</v>
      </c>
      <c r="M513" s="52">
        <v>0</v>
      </c>
      <c r="N513" s="52">
        <v>2849116.3799000001</v>
      </c>
      <c r="O513" s="52">
        <v>237426</v>
      </c>
      <c r="P513" s="52">
        <v>0</v>
      </c>
      <c r="Q513" s="52">
        <v>0</v>
      </c>
      <c r="R513" s="52">
        <v>0</v>
      </c>
      <c r="S513" s="52">
        <v>0</v>
      </c>
      <c r="T513" s="52">
        <v>0</v>
      </c>
      <c r="U513" s="52">
        <v>0</v>
      </c>
      <c r="V513" s="52">
        <v>0</v>
      </c>
      <c r="W513" s="52">
        <v>0</v>
      </c>
      <c r="X513" s="52">
        <v>0</v>
      </c>
      <c r="Y513" s="52">
        <v>0</v>
      </c>
      <c r="Z513" s="49">
        <v>0</v>
      </c>
      <c r="AA513" s="50">
        <v>0</v>
      </c>
      <c r="AB513" s="51">
        <v>0</v>
      </c>
      <c r="AC513" s="52">
        <v>2611690</v>
      </c>
      <c r="AD513" s="52"/>
      <c r="AE513" s="52"/>
      <c r="AG513" s="52">
        <f t="shared" si="8"/>
        <v>0</v>
      </c>
      <c r="AH513" s="52">
        <f>MIN($AA513*12,$AE513-SUM($AG513:AG513)-1000*($AE513&gt;0))</f>
        <v>0</v>
      </c>
      <c r="AI513" s="52">
        <f>MIN($AA513*12,$AE513-SUM($AG513:AH513)-1000*($AE513&gt;0))</f>
        <v>0</v>
      </c>
      <c r="AJ513" s="52">
        <f>MIN($AA513*12,$AE513-SUM($AG513:AI513)-1000*($AE513&gt;0))</f>
        <v>0</v>
      </c>
      <c r="AK513" s="52">
        <f>MIN($AA513*12,$AE513-SUM($AG513:AJ513)-1000*($AE513&gt;0))</f>
        <v>0</v>
      </c>
      <c r="AL513" s="52">
        <f>MIN($AA513*12,$AE513-SUM($AG513:AK513)-1000*($AE513&gt;0))</f>
        <v>0</v>
      </c>
      <c r="AM513" s="52">
        <f>MIN($AA513*12,$AE513-SUM($AG513:AL513)-1000*($AE513&gt;0))</f>
        <v>0</v>
      </c>
      <c r="AN513" s="52">
        <f>MIN($AA513*12,$AE513-SUM($AG513:AM513)-1000*($AE513&gt;0))</f>
        <v>0</v>
      </c>
      <c r="AO513" s="52">
        <f>MIN($AA513*12,$AE513-SUM($AG513:AN513)-1000*($AE513&gt;0))</f>
        <v>0</v>
      </c>
    </row>
    <row r="514" spans="2:41" ht="12.75" hidden="1" customHeight="1" outlineLevel="2">
      <c r="B514" s="53" t="s">
        <v>1419</v>
      </c>
      <c r="C514" s="53" t="s">
        <v>1367</v>
      </c>
      <c r="D514" s="53" t="s">
        <v>1367</v>
      </c>
      <c r="E514" s="53" t="s">
        <v>1368</v>
      </c>
      <c r="F514" s="53" t="s">
        <v>1419</v>
      </c>
      <c r="G514" s="53" t="s">
        <v>2002</v>
      </c>
      <c r="H514" s="53" t="s">
        <v>1795</v>
      </c>
      <c r="I514" s="53"/>
      <c r="J514" s="53" t="s">
        <v>1422</v>
      </c>
      <c r="K514" s="52">
        <v>2125445.4885999998</v>
      </c>
      <c r="L514" s="52">
        <v>708482</v>
      </c>
      <c r="M514" s="52">
        <v>0</v>
      </c>
      <c r="N514" s="52">
        <v>2125445.4885999998</v>
      </c>
      <c r="O514" s="52">
        <v>708482</v>
      </c>
      <c r="P514" s="52">
        <v>0</v>
      </c>
      <c r="Q514" s="52">
        <v>0</v>
      </c>
      <c r="R514" s="52">
        <v>0</v>
      </c>
      <c r="S514" s="52">
        <v>0</v>
      </c>
      <c r="T514" s="52">
        <v>0</v>
      </c>
      <c r="U514" s="52">
        <v>0</v>
      </c>
      <c r="V514" s="52">
        <v>0</v>
      </c>
      <c r="W514" s="52">
        <v>0</v>
      </c>
      <c r="X514" s="52">
        <v>0</v>
      </c>
      <c r="Y514" s="52">
        <v>0</v>
      </c>
      <c r="Z514" s="49">
        <v>0</v>
      </c>
      <c r="AA514" s="50">
        <v>0</v>
      </c>
      <c r="AB514" s="51">
        <v>0</v>
      </c>
      <c r="AC514" s="52">
        <v>1416963.4886</v>
      </c>
      <c r="AD514" s="52"/>
      <c r="AE514" s="52"/>
      <c r="AG514" s="52">
        <f t="shared" si="8"/>
        <v>0</v>
      </c>
      <c r="AH514" s="52">
        <f>MIN($AA514*12,$AE514-SUM($AG514:AG514)-1000*($AE514&gt;0))</f>
        <v>0</v>
      </c>
      <c r="AI514" s="52">
        <f>MIN($AA514*12,$AE514-SUM($AG514:AH514)-1000*($AE514&gt;0))</f>
        <v>0</v>
      </c>
      <c r="AJ514" s="52">
        <f>MIN($AA514*12,$AE514-SUM($AG514:AI514)-1000*($AE514&gt;0))</f>
        <v>0</v>
      </c>
      <c r="AK514" s="52">
        <f>MIN($AA514*12,$AE514-SUM($AG514:AJ514)-1000*($AE514&gt;0))</f>
        <v>0</v>
      </c>
      <c r="AL514" s="52">
        <f>MIN($AA514*12,$AE514-SUM($AG514:AK514)-1000*($AE514&gt;0))</f>
        <v>0</v>
      </c>
      <c r="AM514" s="52">
        <f>MIN($AA514*12,$AE514-SUM($AG514:AL514)-1000*($AE514&gt;0))</f>
        <v>0</v>
      </c>
      <c r="AN514" s="52">
        <f>MIN($AA514*12,$AE514-SUM($AG514:AM514)-1000*($AE514&gt;0))</f>
        <v>0</v>
      </c>
      <c r="AO514" s="52">
        <f>MIN($AA514*12,$AE514-SUM($AG514:AN514)-1000*($AE514&gt;0))</f>
        <v>0</v>
      </c>
    </row>
    <row r="515" spans="2:41" ht="12.75" hidden="1" customHeight="1" outlineLevel="2">
      <c r="B515" s="53" t="s">
        <v>1419</v>
      </c>
      <c r="C515" s="53" t="s">
        <v>1367</v>
      </c>
      <c r="D515" s="53" t="s">
        <v>1367</v>
      </c>
      <c r="E515" s="53" t="s">
        <v>1368</v>
      </c>
      <c r="F515" s="53" t="s">
        <v>1419</v>
      </c>
      <c r="G515" s="53" t="s">
        <v>2003</v>
      </c>
      <c r="H515" s="53" t="s">
        <v>1795</v>
      </c>
      <c r="I515" s="53"/>
      <c r="J515" s="53" t="s">
        <v>1422</v>
      </c>
      <c r="K515" s="52">
        <v>2125445.4885999998</v>
      </c>
      <c r="L515" s="52">
        <v>708482</v>
      </c>
      <c r="M515" s="52">
        <v>0</v>
      </c>
      <c r="N515" s="52">
        <v>2125445.4885999998</v>
      </c>
      <c r="O515" s="52">
        <v>708482</v>
      </c>
      <c r="P515" s="52">
        <v>0</v>
      </c>
      <c r="Q515" s="52">
        <v>0</v>
      </c>
      <c r="R515" s="52">
        <v>0</v>
      </c>
      <c r="S515" s="52">
        <v>0</v>
      </c>
      <c r="T515" s="52">
        <v>0</v>
      </c>
      <c r="U515" s="52">
        <v>0</v>
      </c>
      <c r="V515" s="52">
        <v>0</v>
      </c>
      <c r="W515" s="52">
        <v>0</v>
      </c>
      <c r="X515" s="52">
        <v>0</v>
      </c>
      <c r="Y515" s="52">
        <v>0</v>
      </c>
      <c r="Z515" s="49">
        <v>0</v>
      </c>
      <c r="AA515" s="50">
        <v>0</v>
      </c>
      <c r="AB515" s="51">
        <v>0</v>
      </c>
      <c r="AC515" s="52">
        <v>1416963.4886</v>
      </c>
      <c r="AD515" s="52"/>
      <c r="AE515" s="52"/>
      <c r="AG515" s="52">
        <f t="shared" si="8"/>
        <v>0</v>
      </c>
      <c r="AH515" s="52">
        <f>MIN($AA515*12,$AE515-SUM($AG515:AG515)-1000*($AE515&gt;0))</f>
        <v>0</v>
      </c>
      <c r="AI515" s="52">
        <f>MIN($AA515*12,$AE515-SUM($AG515:AH515)-1000*($AE515&gt;0))</f>
        <v>0</v>
      </c>
      <c r="AJ515" s="52">
        <f>MIN($AA515*12,$AE515-SUM($AG515:AI515)-1000*($AE515&gt;0))</f>
        <v>0</v>
      </c>
      <c r="AK515" s="52">
        <f>MIN($AA515*12,$AE515-SUM($AG515:AJ515)-1000*($AE515&gt;0))</f>
        <v>0</v>
      </c>
      <c r="AL515" s="52">
        <f>MIN($AA515*12,$AE515-SUM($AG515:AK515)-1000*($AE515&gt;0))</f>
        <v>0</v>
      </c>
      <c r="AM515" s="52">
        <f>MIN($AA515*12,$AE515-SUM($AG515:AL515)-1000*($AE515&gt;0))</f>
        <v>0</v>
      </c>
      <c r="AN515" s="52">
        <f>MIN($AA515*12,$AE515-SUM($AG515:AM515)-1000*($AE515&gt;0))</f>
        <v>0</v>
      </c>
      <c r="AO515" s="52">
        <f>MIN($AA515*12,$AE515-SUM($AG515:AN515)-1000*($AE515&gt;0))</f>
        <v>0</v>
      </c>
    </row>
    <row r="516" spans="2:41" ht="12.75" hidden="1" customHeight="1" outlineLevel="2">
      <c r="B516" s="53" t="s">
        <v>1419</v>
      </c>
      <c r="C516" s="53" t="s">
        <v>1367</v>
      </c>
      <c r="D516" s="53" t="s">
        <v>1367</v>
      </c>
      <c r="E516" s="53" t="s">
        <v>1368</v>
      </c>
      <c r="F516" s="53" t="s">
        <v>1419</v>
      </c>
      <c r="G516" s="53" t="s">
        <v>2004</v>
      </c>
      <c r="H516" s="53" t="s">
        <v>1795</v>
      </c>
      <c r="I516" s="53"/>
      <c r="J516" s="53" t="s">
        <v>1422</v>
      </c>
      <c r="K516" s="52">
        <v>2125445.4885999998</v>
      </c>
      <c r="L516" s="52">
        <v>708482</v>
      </c>
      <c r="M516" s="52">
        <v>0</v>
      </c>
      <c r="N516" s="52">
        <v>2125445.4885999998</v>
      </c>
      <c r="O516" s="52">
        <v>708482</v>
      </c>
      <c r="P516" s="52">
        <v>0</v>
      </c>
      <c r="Q516" s="52">
        <v>0</v>
      </c>
      <c r="R516" s="52">
        <v>0</v>
      </c>
      <c r="S516" s="52">
        <v>0</v>
      </c>
      <c r="T516" s="52">
        <v>0</v>
      </c>
      <c r="U516" s="52">
        <v>0</v>
      </c>
      <c r="V516" s="52">
        <v>0</v>
      </c>
      <c r="W516" s="52">
        <v>0</v>
      </c>
      <c r="X516" s="52">
        <v>0</v>
      </c>
      <c r="Y516" s="52">
        <v>0</v>
      </c>
      <c r="Z516" s="49">
        <v>0</v>
      </c>
      <c r="AA516" s="50">
        <v>0</v>
      </c>
      <c r="AB516" s="51">
        <v>0</v>
      </c>
      <c r="AC516" s="52">
        <v>1416963.4886</v>
      </c>
      <c r="AD516" s="52"/>
      <c r="AE516" s="52"/>
      <c r="AG516" s="52">
        <f t="shared" ref="AG516:AG579" si="9">MIN($AA516,$AE516-1000*($AE516&gt;0))</f>
        <v>0</v>
      </c>
      <c r="AH516" s="52">
        <f>MIN($AA516*12,$AE516-SUM($AG516:AG516)-1000*($AE516&gt;0))</f>
        <v>0</v>
      </c>
      <c r="AI516" s="52">
        <f>MIN($AA516*12,$AE516-SUM($AG516:AH516)-1000*($AE516&gt;0))</f>
        <v>0</v>
      </c>
      <c r="AJ516" s="52">
        <f>MIN($AA516*12,$AE516-SUM($AG516:AI516)-1000*($AE516&gt;0))</f>
        <v>0</v>
      </c>
      <c r="AK516" s="52">
        <f>MIN($AA516*12,$AE516-SUM($AG516:AJ516)-1000*($AE516&gt;0))</f>
        <v>0</v>
      </c>
      <c r="AL516" s="52">
        <f>MIN($AA516*12,$AE516-SUM($AG516:AK516)-1000*($AE516&gt;0))</f>
        <v>0</v>
      </c>
      <c r="AM516" s="52">
        <f>MIN($AA516*12,$AE516-SUM($AG516:AL516)-1000*($AE516&gt;0))</f>
        <v>0</v>
      </c>
      <c r="AN516" s="52">
        <f>MIN($AA516*12,$AE516-SUM($AG516:AM516)-1000*($AE516&gt;0))</f>
        <v>0</v>
      </c>
      <c r="AO516" s="52">
        <f>MIN($AA516*12,$AE516-SUM($AG516:AN516)-1000*($AE516&gt;0))</f>
        <v>0</v>
      </c>
    </row>
    <row r="517" spans="2:41" ht="12.75" hidden="1" customHeight="1" outlineLevel="2">
      <c r="B517" s="53" t="s">
        <v>1419</v>
      </c>
      <c r="C517" s="53" t="s">
        <v>1367</v>
      </c>
      <c r="D517" s="53" t="s">
        <v>1367</v>
      </c>
      <c r="E517" s="53" t="s">
        <v>1368</v>
      </c>
      <c r="F517" s="53" t="s">
        <v>1419</v>
      </c>
      <c r="G517" s="53" t="s">
        <v>2005</v>
      </c>
      <c r="H517" s="53" t="s">
        <v>1795</v>
      </c>
      <c r="I517" s="53"/>
      <c r="J517" s="53" t="s">
        <v>1422</v>
      </c>
      <c r="K517" s="52">
        <v>2125445.4885999998</v>
      </c>
      <c r="L517" s="52">
        <v>708482</v>
      </c>
      <c r="M517" s="52">
        <v>0</v>
      </c>
      <c r="N517" s="52">
        <v>2125445.4885999998</v>
      </c>
      <c r="O517" s="52">
        <v>708482</v>
      </c>
      <c r="P517" s="52">
        <v>0</v>
      </c>
      <c r="Q517" s="52">
        <v>0</v>
      </c>
      <c r="R517" s="52">
        <v>0</v>
      </c>
      <c r="S517" s="52">
        <v>0</v>
      </c>
      <c r="T517" s="52">
        <v>0</v>
      </c>
      <c r="U517" s="52">
        <v>0</v>
      </c>
      <c r="V517" s="52">
        <v>0</v>
      </c>
      <c r="W517" s="52">
        <v>0</v>
      </c>
      <c r="X517" s="52">
        <v>0</v>
      </c>
      <c r="Y517" s="52">
        <v>0</v>
      </c>
      <c r="Z517" s="49">
        <v>0</v>
      </c>
      <c r="AA517" s="50">
        <v>0</v>
      </c>
      <c r="AB517" s="51">
        <v>0</v>
      </c>
      <c r="AC517" s="52">
        <v>1416963.4886</v>
      </c>
      <c r="AD517" s="52"/>
      <c r="AE517" s="52"/>
      <c r="AG517" s="52">
        <f t="shared" si="9"/>
        <v>0</v>
      </c>
      <c r="AH517" s="52">
        <f>MIN($AA517*12,$AE517-SUM($AG517:AG517)-1000*($AE517&gt;0))</f>
        <v>0</v>
      </c>
      <c r="AI517" s="52">
        <f>MIN($AA517*12,$AE517-SUM($AG517:AH517)-1000*($AE517&gt;0))</f>
        <v>0</v>
      </c>
      <c r="AJ517" s="52">
        <f>MIN($AA517*12,$AE517-SUM($AG517:AI517)-1000*($AE517&gt;0))</f>
        <v>0</v>
      </c>
      <c r="AK517" s="52">
        <f>MIN($AA517*12,$AE517-SUM($AG517:AJ517)-1000*($AE517&gt;0))</f>
        <v>0</v>
      </c>
      <c r="AL517" s="52">
        <f>MIN($AA517*12,$AE517-SUM($AG517:AK517)-1000*($AE517&gt;0))</f>
        <v>0</v>
      </c>
      <c r="AM517" s="52">
        <f>MIN($AA517*12,$AE517-SUM($AG517:AL517)-1000*($AE517&gt;0))</f>
        <v>0</v>
      </c>
      <c r="AN517" s="52">
        <f>MIN($AA517*12,$AE517-SUM($AG517:AM517)-1000*($AE517&gt;0))</f>
        <v>0</v>
      </c>
      <c r="AO517" s="52">
        <f>MIN($AA517*12,$AE517-SUM($AG517:AN517)-1000*($AE517&gt;0))</f>
        <v>0</v>
      </c>
    </row>
    <row r="518" spans="2:41" ht="12.75" hidden="1" customHeight="1" outlineLevel="2">
      <c r="B518" s="53" t="s">
        <v>1419</v>
      </c>
      <c r="C518" s="53" t="s">
        <v>1367</v>
      </c>
      <c r="D518" s="53" t="s">
        <v>1367</v>
      </c>
      <c r="E518" s="53" t="s">
        <v>1368</v>
      </c>
      <c r="F518" s="53" t="s">
        <v>1419</v>
      </c>
      <c r="G518" s="53" t="s">
        <v>2006</v>
      </c>
      <c r="H518" s="53" t="s">
        <v>1795</v>
      </c>
      <c r="I518" s="53"/>
      <c r="J518" s="53" t="s">
        <v>1422</v>
      </c>
      <c r="K518" s="52">
        <v>2125445.4885999998</v>
      </c>
      <c r="L518" s="52">
        <v>708482</v>
      </c>
      <c r="M518" s="52">
        <v>0</v>
      </c>
      <c r="N518" s="52">
        <v>2125445.4885999998</v>
      </c>
      <c r="O518" s="52">
        <v>708482</v>
      </c>
      <c r="P518" s="52">
        <v>0</v>
      </c>
      <c r="Q518" s="52">
        <v>0</v>
      </c>
      <c r="R518" s="52">
        <v>0</v>
      </c>
      <c r="S518" s="52">
        <v>0</v>
      </c>
      <c r="T518" s="52">
        <v>0</v>
      </c>
      <c r="U518" s="52">
        <v>0</v>
      </c>
      <c r="V518" s="52">
        <v>0</v>
      </c>
      <c r="W518" s="52">
        <v>0</v>
      </c>
      <c r="X518" s="52">
        <v>0</v>
      </c>
      <c r="Y518" s="52">
        <v>0</v>
      </c>
      <c r="Z518" s="49">
        <v>0</v>
      </c>
      <c r="AA518" s="50">
        <v>0</v>
      </c>
      <c r="AB518" s="51">
        <v>0</v>
      </c>
      <c r="AC518" s="52">
        <v>1416963.4886</v>
      </c>
      <c r="AD518" s="52"/>
      <c r="AE518" s="52"/>
      <c r="AG518" s="52">
        <f t="shared" si="9"/>
        <v>0</v>
      </c>
      <c r="AH518" s="52">
        <f>MIN($AA518*12,$AE518-SUM($AG518:AG518)-1000*($AE518&gt;0))</f>
        <v>0</v>
      </c>
      <c r="AI518" s="52">
        <f>MIN($AA518*12,$AE518-SUM($AG518:AH518)-1000*($AE518&gt;0))</f>
        <v>0</v>
      </c>
      <c r="AJ518" s="52">
        <f>MIN($AA518*12,$AE518-SUM($AG518:AI518)-1000*($AE518&gt;0))</f>
        <v>0</v>
      </c>
      <c r="AK518" s="52">
        <f>MIN($AA518*12,$AE518-SUM($AG518:AJ518)-1000*($AE518&gt;0))</f>
        <v>0</v>
      </c>
      <c r="AL518" s="52">
        <f>MIN($AA518*12,$AE518-SUM($AG518:AK518)-1000*($AE518&gt;0))</f>
        <v>0</v>
      </c>
      <c r="AM518" s="52">
        <f>MIN($AA518*12,$AE518-SUM($AG518:AL518)-1000*($AE518&gt;0))</f>
        <v>0</v>
      </c>
      <c r="AN518" s="52">
        <f>MIN($AA518*12,$AE518-SUM($AG518:AM518)-1000*($AE518&gt;0))</f>
        <v>0</v>
      </c>
      <c r="AO518" s="52">
        <f>MIN($AA518*12,$AE518-SUM($AG518:AN518)-1000*($AE518&gt;0))</f>
        <v>0</v>
      </c>
    </row>
    <row r="519" spans="2:41" ht="12.75" hidden="1" customHeight="1" outlineLevel="2">
      <c r="B519" s="53" t="s">
        <v>1419</v>
      </c>
      <c r="C519" s="53" t="s">
        <v>1367</v>
      </c>
      <c r="D519" s="53" t="s">
        <v>1367</v>
      </c>
      <c r="E519" s="53" t="s">
        <v>1368</v>
      </c>
      <c r="F519" s="53" t="s">
        <v>1419</v>
      </c>
      <c r="G519" s="53" t="s">
        <v>2007</v>
      </c>
      <c r="H519" s="53" t="s">
        <v>1795</v>
      </c>
      <c r="I519" s="53"/>
      <c r="J519" s="53" t="s">
        <v>1422</v>
      </c>
      <c r="K519" s="52">
        <v>2125445.4885999998</v>
      </c>
      <c r="L519" s="52">
        <v>708482</v>
      </c>
      <c r="M519" s="52">
        <v>0</v>
      </c>
      <c r="N519" s="52">
        <v>2125445.4885999998</v>
      </c>
      <c r="O519" s="52">
        <v>708482</v>
      </c>
      <c r="P519" s="52">
        <v>0</v>
      </c>
      <c r="Q519" s="52">
        <v>0</v>
      </c>
      <c r="R519" s="52">
        <v>0</v>
      </c>
      <c r="S519" s="52">
        <v>0</v>
      </c>
      <c r="T519" s="52">
        <v>0</v>
      </c>
      <c r="U519" s="52">
        <v>0</v>
      </c>
      <c r="V519" s="52">
        <v>0</v>
      </c>
      <c r="W519" s="52">
        <v>0</v>
      </c>
      <c r="X519" s="52">
        <v>0</v>
      </c>
      <c r="Y519" s="52">
        <v>0</v>
      </c>
      <c r="Z519" s="49">
        <v>0</v>
      </c>
      <c r="AA519" s="50">
        <v>0</v>
      </c>
      <c r="AB519" s="51">
        <v>0</v>
      </c>
      <c r="AC519" s="52">
        <v>1416963.4886</v>
      </c>
      <c r="AD519" s="52"/>
      <c r="AE519" s="52"/>
      <c r="AG519" s="52">
        <f t="shared" si="9"/>
        <v>0</v>
      </c>
      <c r="AH519" s="52">
        <f>MIN($AA519*12,$AE519-SUM($AG519:AG519)-1000*($AE519&gt;0))</f>
        <v>0</v>
      </c>
      <c r="AI519" s="52">
        <f>MIN($AA519*12,$AE519-SUM($AG519:AH519)-1000*($AE519&gt;0))</f>
        <v>0</v>
      </c>
      <c r="AJ519" s="52">
        <f>MIN($AA519*12,$AE519-SUM($AG519:AI519)-1000*($AE519&gt;0))</f>
        <v>0</v>
      </c>
      <c r="AK519" s="52">
        <f>MIN($AA519*12,$AE519-SUM($AG519:AJ519)-1000*($AE519&gt;0))</f>
        <v>0</v>
      </c>
      <c r="AL519" s="52">
        <f>MIN($AA519*12,$AE519-SUM($AG519:AK519)-1000*($AE519&gt;0))</f>
        <v>0</v>
      </c>
      <c r="AM519" s="52">
        <f>MIN($AA519*12,$AE519-SUM($AG519:AL519)-1000*($AE519&gt;0))</f>
        <v>0</v>
      </c>
      <c r="AN519" s="52">
        <f>MIN($AA519*12,$AE519-SUM($AG519:AM519)-1000*($AE519&gt;0))</f>
        <v>0</v>
      </c>
      <c r="AO519" s="52">
        <f>MIN($AA519*12,$AE519-SUM($AG519:AN519)-1000*($AE519&gt;0))</f>
        <v>0</v>
      </c>
    </row>
    <row r="520" spans="2:41" ht="12.75" hidden="1" customHeight="1" outlineLevel="2">
      <c r="B520" s="53" t="s">
        <v>1419</v>
      </c>
      <c r="C520" s="53" t="s">
        <v>1367</v>
      </c>
      <c r="D520" s="53" t="s">
        <v>1367</v>
      </c>
      <c r="E520" s="53" t="s">
        <v>1368</v>
      </c>
      <c r="F520" s="53" t="s">
        <v>1419</v>
      </c>
      <c r="G520" s="53" t="s">
        <v>2008</v>
      </c>
      <c r="H520" s="53" t="s">
        <v>2009</v>
      </c>
      <c r="I520" s="53"/>
      <c r="J520" s="53" t="s">
        <v>1422</v>
      </c>
      <c r="K520" s="52">
        <v>17629739.678300001</v>
      </c>
      <c r="L520" s="52">
        <v>5876581</v>
      </c>
      <c r="M520" s="52">
        <v>0</v>
      </c>
      <c r="N520" s="52">
        <v>17629739.678300001</v>
      </c>
      <c r="O520" s="52">
        <v>5876581</v>
      </c>
      <c r="P520" s="52">
        <v>0</v>
      </c>
      <c r="Q520" s="52">
        <v>0</v>
      </c>
      <c r="R520" s="52">
        <v>0</v>
      </c>
      <c r="S520" s="52">
        <v>0</v>
      </c>
      <c r="T520" s="52">
        <v>0</v>
      </c>
      <c r="U520" s="52">
        <v>0</v>
      </c>
      <c r="V520" s="52">
        <v>0</v>
      </c>
      <c r="W520" s="52">
        <v>0</v>
      </c>
      <c r="X520" s="52">
        <v>0</v>
      </c>
      <c r="Y520" s="52">
        <v>0</v>
      </c>
      <c r="Z520" s="49">
        <v>0</v>
      </c>
      <c r="AA520" s="50">
        <v>0</v>
      </c>
      <c r="AB520" s="51">
        <v>0</v>
      </c>
      <c r="AC520" s="52">
        <v>11753158.678300001</v>
      </c>
      <c r="AD520" s="52"/>
      <c r="AE520" s="52"/>
      <c r="AG520" s="52">
        <f t="shared" si="9"/>
        <v>0</v>
      </c>
      <c r="AH520" s="52">
        <f>MIN($AA520*12,$AE520-SUM($AG520:AG520)-1000*($AE520&gt;0))</f>
        <v>0</v>
      </c>
      <c r="AI520" s="52">
        <f>MIN($AA520*12,$AE520-SUM($AG520:AH520)-1000*($AE520&gt;0))</f>
        <v>0</v>
      </c>
      <c r="AJ520" s="52">
        <f>MIN($AA520*12,$AE520-SUM($AG520:AI520)-1000*($AE520&gt;0))</f>
        <v>0</v>
      </c>
      <c r="AK520" s="52">
        <f>MIN($AA520*12,$AE520-SUM($AG520:AJ520)-1000*($AE520&gt;0))</f>
        <v>0</v>
      </c>
      <c r="AL520" s="52">
        <f>MIN($AA520*12,$AE520-SUM($AG520:AK520)-1000*($AE520&gt;0))</f>
        <v>0</v>
      </c>
      <c r="AM520" s="52">
        <f>MIN($AA520*12,$AE520-SUM($AG520:AL520)-1000*($AE520&gt;0))</f>
        <v>0</v>
      </c>
      <c r="AN520" s="52">
        <f>MIN($AA520*12,$AE520-SUM($AG520:AM520)-1000*($AE520&gt;0))</f>
        <v>0</v>
      </c>
      <c r="AO520" s="52">
        <f>MIN($AA520*12,$AE520-SUM($AG520:AN520)-1000*($AE520&gt;0))</f>
        <v>0</v>
      </c>
    </row>
    <row r="521" spans="2:41" ht="12.75" hidden="1" customHeight="1" outlineLevel="2">
      <c r="B521" s="53" t="s">
        <v>1419</v>
      </c>
      <c r="C521" s="53" t="s">
        <v>1367</v>
      </c>
      <c r="D521" s="53" t="s">
        <v>1367</v>
      </c>
      <c r="E521" s="53" t="s">
        <v>1368</v>
      </c>
      <c r="F521" s="53" t="s">
        <v>1419</v>
      </c>
      <c r="G521" s="53" t="s">
        <v>2010</v>
      </c>
      <c r="H521" s="53" t="s">
        <v>2009</v>
      </c>
      <c r="I521" s="53"/>
      <c r="J521" s="53" t="s">
        <v>1422</v>
      </c>
      <c r="K521" s="52">
        <v>17629739.678300001</v>
      </c>
      <c r="L521" s="52">
        <v>5876581</v>
      </c>
      <c r="M521" s="52">
        <v>0</v>
      </c>
      <c r="N521" s="52">
        <v>17629739.678300001</v>
      </c>
      <c r="O521" s="52">
        <v>5876581</v>
      </c>
      <c r="P521" s="52">
        <v>0</v>
      </c>
      <c r="Q521" s="52">
        <v>0</v>
      </c>
      <c r="R521" s="52">
        <v>0</v>
      </c>
      <c r="S521" s="52">
        <v>0</v>
      </c>
      <c r="T521" s="52">
        <v>0</v>
      </c>
      <c r="U521" s="52">
        <v>0</v>
      </c>
      <c r="V521" s="52">
        <v>0</v>
      </c>
      <c r="W521" s="52">
        <v>0</v>
      </c>
      <c r="X521" s="52">
        <v>0</v>
      </c>
      <c r="Y521" s="52">
        <v>0</v>
      </c>
      <c r="Z521" s="49">
        <v>0</v>
      </c>
      <c r="AA521" s="50">
        <v>0</v>
      </c>
      <c r="AB521" s="51">
        <v>0</v>
      </c>
      <c r="AC521" s="52">
        <v>11753158.678300001</v>
      </c>
      <c r="AD521" s="52"/>
      <c r="AE521" s="52"/>
      <c r="AG521" s="52">
        <f t="shared" si="9"/>
        <v>0</v>
      </c>
      <c r="AH521" s="52">
        <f>MIN($AA521*12,$AE521-SUM($AG521:AG521)-1000*($AE521&gt;0))</f>
        <v>0</v>
      </c>
      <c r="AI521" s="52">
        <f>MIN($AA521*12,$AE521-SUM($AG521:AH521)-1000*($AE521&gt;0))</f>
        <v>0</v>
      </c>
      <c r="AJ521" s="52">
        <f>MIN($AA521*12,$AE521-SUM($AG521:AI521)-1000*($AE521&gt;0))</f>
        <v>0</v>
      </c>
      <c r="AK521" s="52">
        <f>MIN($AA521*12,$AE521-SUM($AG521:AJ521)-1000*($AE521&gt;0))</f>
        <v>0</v>
      </c>
      <c r="AL521" s="52">
        <f>MIN($AA521*12,$AE521-SUM($AG521:AK521)-1000*($AE521&gt;0))</f>
        <v>0</v>
      </c>
      <c r="AM521" s="52">
        <f>MIN($AA521*12,$AE521-SUM($AG521:AL521)-1000*($AE521&gt;0))</f>
        <v>0</v>
      </c>
      <c r="AN521" s="52">
        <f>MIN($AA521*12,$AE521-SUM($AG521:AM521)-1000*($AE521&gt;0))</f>
        <v>0</v>
      </c>
      <c r="AO521" s="52">
        <f>MIN($AA521*12,$AE521-SUM($AG521:AN521)-1000*($AE521&gt;0))</f>
        <v>0</v>
      </c>
    </row>
    <row r="522" spans="2:41" ht="12.75" hidden="1" customHeight="1" outlineLevel="2">
      <c r="B522" s="53" t="s">
        <v>1419</v>
      </c>
      <c r="C522" s="53" t="s">
        <v>1367</v>
      </c>
      <c r="D522" s="53" t="s">
        <v>1367</v>
      </c>
      <c r="E522" s="53" t="s">
        <v>1368</v>
      </c>
      <c r="F522" s="53" t="s">
        <v>1419</v>
      </c>
      <c r="G522" s="53" t="s">
        <v>2011</v>
      </c>
      <c r="H522" s="53" t="s">
        <v>2009</v>
      </c>
      <c r="I522" s="53"/>
      <c r="J522" s="53" t="s">
        <v>1422</v>
      </c>
      <c r="K522" s="52">
        <v>17629739.678300001</v>
      </c>
      <c r="L522" s="52">
        <v>5876581</v>
      </c>
      <c r="M522" s="52">
        <v>0</v>
      </c>
      <c r="N522" s="52">
        <v>17629739.678300001</v>
      </c>
      <c r="O522" s="52">
        <v>5876581</v>
      </c>
      <c r="P522" s="52">
        <v>0</v>
      </c>
      <c r="Q522" s="52">
        <v>0</v>
      </c>
      <c r="R522" s="52">
        <v>0</v>
      </c>
      <c r="S522" s="52">
        <v>0</v>
      </c>
      <c r="T522" s="52">
        <v>0</v>
      </c>
      <c r="U522" s="52">
        <v>0</v>
      </c>
      <c r="V522" s="52">
        <v>0</v>
      </c>
      <c r="W522" s="52">
        <v>0</v>
      </c>
      <c r="X522" s="52">
        <v>0</v>
      </c>
      <c r="Y522" s="52">
        <v>0</v>
      </c>
      <c r="Z522" s="49">
        <v>0</v>
      </c>
      <c r="AA522" s="50">
        <v>0</v>
      </c>
      <c r="AB522" s="51">
        <v>0</v>
      </c>
      <c r="AC522" s="52">
        <v>11753158.678300001</v>
      </c>
      <c r="AD522" s="52"/>
      <c r="AE522" s="52"/>
      <c r="AG522" s="52">
        <f t="shared" si="9"/>
        <v>0</v>
      </c>
      <c r="AH522" s="52">
        <f>MIN($AA522*12,$AE522-SUM($AG522:AG522)-1000*($AE522&gt;0))</f>
        <v>0</v>
      </c>
      <c r="AI522" s="52">
        <f>MIN($AA522*12,$AE522-SUM($AG522:AH522)-1000*($AE522&gt;0))</f>
        <v>0</v>
      </c>
      <c r="AJ522" s="52">
        <f>MIN($AA522*12,$AE522-SUM($AG522:AI522)-1000*($AE522&gt;0))</f>
        <v>0</v>
      </c>
      <c r="AK522" s="52">
        <f>MIN($AA522*12,$AE522-SUM($AG522:AJ522)-1000*($AE522&gt;0))</f>
        <v>0</v>
      </c>
      <c r="AL522" s="52">
        <f>MIN($AA522*12,$AE522-SUM($AG522:AK522)-1000*($AE522&gt;0))</f>
        <v>0</v>
      </c>
      <c r="AM522" s="52">
        <f>MIN($AA522*12,$AE522-SUM($AG522:AL522)-1000*($AE522&gt;0))</f>
        <v>0</v>
      </c>
      <c r="AN522" s="52">
        <f>MIN($AA522*12,$AE522-SUM($AG522:AM522)-1000*($AE522&gt;0))</f>
        <v>0</v>
      </c>
      <c r="AO522" s="52">
        <f>MIN($AA522*12,$AE522-SUM($AG522:AN522)-1000*($AE522&gt;0))</f>
        <v>0</v>
      </c>
    </row>
    <row r="523" spans="2:41" ht="12.75" hidden="1" customHeight="1" outlineLevel="2">
      <c r="B523" s="53" t="s">
        <v>1419</v>
      </c>
      <c r="C523" s="53" t="s">
        <v>1367</v>
      </c>
      <c r="D523" s="53" t="s">
        <v>1367</v>
      </c>
      <c r="E523" s="53" t="s">
        <v>1368</v>
      </c>
      <c r="F523" s="53" t="s">
        <v>1419</v>
      </c>
      <c r="G523" s="53" t="s">
        <v>2012</v>
      </c>
      <c r="H523" s="53" t="s">
        <v>2009</v>
      </c>
      <c r="I523" s="53"/>
      <c r="J523" s="53" t="s">
        <v>1422</v>
      </c>
      <c r="K523" s="52">
        <v>17629739.678300001</v>
      </c>
      <c r="L523" s="52">
        <v>5876581</v>
      </c>
      <c r="M523" s="52">
        <v>0</v>
      </c>
      <c r="N523" s="52">
        <v>17629739.678300001</v>
      </c>
      <c r="O523" s="52">
        <v>5876581</v>
      </c>
      <c r="P523" s="52">
        <v>0</v>
      </c>
      <c r="Q523" s="52">
        <v>0</v>
      </c>
      <c r="R523" s="52">
        <v>0</v>
      </c>
      <c r="S523" s="52">
        <v>0</v>
      </c>
      <c r="T523" s="52">
        <v>0</v>
      </c>
      <c r="U523" s="52">
        <v>0</v>
      </c>
      <c r="V523" s="52">
        <v>0</v>
      </c>
      <c r="W523" s="52">
        <v>0</v>
      </c>
      <c r="X523" s="52">
        <v>0</v>
      </c>
      <c r="Y523" s="52">
        <v>0</v>
      </c>
      <c r="Z523" s="49">
        <v>0</v>
      </c>
      <c r="AA523" s="50">
        <v>0</v>
      </c>
      <c r="AB523" s="51">
        <v>0</v>
      </c>
      <c r="AC523" s="52">
        <v>11753158.678300001</v>
      </c>
      <c r="AD523" s="52"/>
      <c r="AE523" s="52"/>
      <c r="AG523" s="52">
        <f t="shared" si="9"/>
        <v>0</v>
      </c>
      <c r="AH523" s="52">
        <f>MIN($AA523*12,$AE523-SUM($AG523:AG523)-1000*($AE523&gt;0))</f>
        <v>0</v>
      </c>
      <c r="AI523" s="52">
        <f>MIN($AA523*12,$AE523-SUM($AG523:AH523)-1000*($AE523&gt;0))</f>
        <v>0</v>
      </c>
      <c r="AJ523" s="52">
        <f>MIN($AA523*12,$AE523-SUM($AG523:AI523)-1000*($AE523&gt;0))</f>
        <v>0</v>
      </c>
      <c r="AK523" s="52">
        <f>MIN($AA523*12,$AE523-SUM($AG523:AJ523)-1000*($AE523&gt;0))</f>
        <v>0</v>
      </c>
      <c r="AL523" s="52">
        <f>MIN($AA523*12,$AE523-SUM($AG523:AK523)-1000*($AE523&gt;0))</f>
        <v>0</v>
      </c>
      <c r="AM523" s="52">
        <f>MIN($AA523*12,$AE523-SUM($AG523:AL523)-1000*($AE523&gt;0))</f>
        <v>0</v>
      </c>
      <c r="AN523" s="52">
        <f>MIN($AA523*12,$AE523-SUM($AG523:AM523)-1000*($AE523&gt;0))</f>
        <v>0</v>
      </c>
      <c r="AO523" s="52">
        <f>MIN($AA523*12,$AE523-SUM($AG523:AN523)-1000*($AE523&gt;0))</f>
        <v>0</v>
      </c>
    </row>
    <row r="524" spans="2:41" ht="12.75" hidden="1" customHeight="1" outlineLevel="2">
      <c r="B524" s="53" t="s">
        <v>1419</v>
      </c>
      <c r="C524" s="53" t="s">
        <v>1367</v>
      </c>
      <c r="D524" s="53" t="s">
        <v>1367</v>
      </c>
      <c r="E524" s="53" t="s">
        <v>1368</v>
      </c>
      <c r="F524" s="53" t="s">
        <v>1419</v>
      </c>
      <c r="G524" s="53" t="s">
        <v>2013</v>
      </c>
      <c r="H524" s="53" t="s">
        <v>2009</v>
      </c>
      <c r="I524" s="53"/>
      <c r="J524" s="53" t="s">
        <v>1422</v>
      </c>
      <c r="K524" s="52">
        <v>17629739.678300001</v>
      </c>
      <c r="L524" s="52">
        <v>5876581</v>
      </c>
      <c r="M524" s="52">
        <v>0</v>
      </c>
      <c r="N524" s="52">
        <v>17629739.678300001</v>
      </c>
      <c r="O524" s="52">
        <v>5876581</v>
      </c>
      <c r="P524" s="52">
        <v>0</v>
      </c>
      <c r="Q524" s="52">
        <v>0</v>
      </c>
      <c r="R524" s="52">
        <v>0</v>
      </c>
      <c r="S524" s="52">
        <v>0</v>
      </c>
      <c r="T524" s="52">
        <v>0</v>
      </c>
      <c r="U524" s="52">
        <v>0</v>
      </c>
      <c r="V524" s="52">
        <v>0</v>
      </c>
      <c r="W524" s="52">
        <v>0</v>
      </c>
      <c r="X524" s="52">
        <v>0</v>
      </c>
      <c r="Y524" s="52">
        <v>0</v>
      </c>
      <c r="Z524" s="49">
        <v>0</v>
      </c>
      <c r="AA524" s="50">
        <v>0</v>
      </c>
      <c r="AB524" s="51">
        <v>0</v>
      </c>
      <c r="AC524" s="52">
        <v>11753158.678300001</v>
      </c>
      <c r="AD524" s="52"/>
      <c r="AE524" s="52"/>
      <c r="AG524" s="52">
        <f t="shared" si="9"/>
        <v>0</v>
      </c>
      <c r="AH524" s="52">
        <f>MIN($AA524*12,$AE524-SUM($AG524:AG524)-1000*($AE524&gt;0))</f>
        <v>0</v>
      </c>
      <c r="AI524" s="52">
        <f>MIN($AA524*12,$AE524-SUM($AG524:AH524)-1000*($AE524&gt;0))</f>
        <v>0</v>
      </c>
      <c r="AJ524" s="52">
        <f>MIN($AA524*12,$AE524-SUM($AG524:AI524)-1000*($AE524&gt;0))</f>
        <v>0</v>
      </c>
      <c r="AK524" s="52">
        <f>MIN($AA524*12,$AE524-SUM($AG524:AJ524)-1000*($AE524&gt;0))</f>
        <v>0</v>
      </c>
      <c r="AL524" s="52">
        <f>MIN($AA524*12,$AE524-SUM($AG524:AK524)-1000*($AE524&gt;0))</f>
        <v>0</v>
      </c>
      <c r="AM524" s="52">
        <f>MIN($AA524*12,$AE524-SUM($AG524:AL524)-1000*($AE524&gt;0))</f>
        <v>0</v>
      </c>
      <c r="AN524" s="52">
        <f>MIN($AA524*12,$AE524-SUM($AG524:AM524)-1000*($AE524&gt;0))</f>
        <v>0</v>
      </c>
      <c r="AO524" s="52">
        <f>MIN($AA524*12,$AE524-SUM($AG524:AN524)-1000*($AE524&gt;0))</f>
        <v>0</v>
      </c>
    </row>
    <row r="525" spans="2:41" ht="12.75" hidden="1" customHeight="1" outlineLevel="2">
      <c r="B525" s="53" t="s">
        <v>1419</v>
      </c>
      <c r="C525" s="53" t="s">
        <v>1367</v>
      </c>
      <c r="D525" s="53" t="s">
        <v>1367</v>
      </c>
      <c r="E525" s="53" t="s">
        <v>1368</v>
      </c>
      <c r="F525" s="53" t="s">
        <v>1419</v>
      </c>
      <c r="G525" s="53" t="s">
        <v>2014</v>
      </c>
      <c r="H525" s="53" t="s">
        <v>2009</v>
      </c>
      <c r="I525" s="53"/>
      <c r="J525" s="53" t="s">
        <v>1422</v>
      </c>
      <c r="K525" s="52">
        <v>17629738.832400002</v>
      </c>
      <c r="L525" s="52">
        <v>5876581</v>
      </c>
      <c r="M525" s="52">
        <v>0</v>
      </c>
      <c r="N525" s="52">
        <v>17629738.832400002</v>
      </c>
      <c r="O525" s="52">
        <v>5876581</v>
      </c>
      <c r="P525" s="52">
        <v>0</v>
      </c>
      <c r="Q525" s="52">
        <v>0</v>
      </c>
      <c r="R525" s="52">
        <v>0</v>
      </c>
      <c r="S525" s="52">
        <v>0</v>
      </c>
      <c r="T525" s="52">
        <v>0</v>
      </c>
      <c r="U525" s="52">
        <v>0</v>
      </c>
      <c r="V525" s="52">
        <v>0</v>
      </c>
      <c r="W525" s="52">
        <v>0</v>
      </c>
      <c r="X525" s="52">
        <v>0</v>
      </c>
      <c r="Y525" s="52">
        <v>0</v>
      </c>
      <c r="Z525" s="49">
        <v>0</v>
      </c>
      <c r="AA525" s="50">
        <v>0</v>
      </c>
      <c r="AB525" s="51">
        <v>0</v>
      </c>
      <c r="AC525" s="52">
        <v>11753157.8324</v>
      </c>
      <c r="AD525" s="52"/>
      <c r="AE525" s="52"/>
      <c r="AG525" s="52">
        <f t="shared" si="9"/>
        <v>0</v>
      </c>
      <c r="AH525" s="52">
        <f>MIN($AA525*12,$AE525-SUM($AG525:AG525)-1000*($AE525&gt;0))</f>
        <v>0</v>
      </c>
      <c r="AI525" s="52">
        <f>MIN($AA525*12,$AE525-SUM($AG525:AH525)-1000*($AE525&gt;0))</f>
        <v>0</v>
      </c>
      <c r="AJ525" s="52">
        <f>MIN($AA525*12,$AE525-SUM($AG525:AI525)-1000*($AE525&gt;0))</f>
        <v>0</v>
      </c>
      <c r="AK525" s="52">
        <f>MIN($AA525*12,$AE525-SUM($AG525:AJ525)-1000*($AE525&gt;0))</f>
        <v>0</v>
      </c>
      <c r="AL525" s="52">
        <f>MIN($AA525*12,$AE525-SUM($AG525:AK525)-1000*($AE525&gt;0))</f>
        <v>0</v>
      </c>
      <c r="AM525" s="52">
        <f>MIN($AA525*12,$AE525-SUM($AG525:AL525)-1000*($AE525&gt;0))</f>
        <v>0</v>
      </c>
      <c r="AN525" s="52">
        <f>MIN($AA525*12,$AE525-SUM($AG525:AM525)-1000*($AE525&gt;0))</f>
        <v>0</v>
      </c>
      <c r="AO525" s="52">
        <f>MIN($AA525*12,$AE525-SUM($AG525:AN525)-1000*($AE525&gt;0))</f>
        <v>0</v>
      </c>
    </row>
    <row r="526" spans="2:41" ht="12.75" hidden="1" customHeight="1" outlineLevel="2">
      <c r="B526" s="53" t="s">
        <v>1419</v>
      </c>
      <c r="C526" s="53" t="s">
        <v>1367</v>
      </c>
      <c r="D526" s="53" t="s">
        <v>1367</v>
      </c>
      <c r="E526" s="53" t="s">
        <v>1368</v>
      </c>
      <c r="F526" s="53" t="s">
        <v>1419</v>
      </c>
      <c r="G526" s="53" t="s">
        <v>2015</v>
      </c>
      <c r="H526" s="53" t="s">
        <v>2009</v>
      </c>
      <c r="I526" s="53"/>
      <c r="J526" s="53" t="s">
        <v>1422</v>
      </c>
      <c r="K526" s="52">
        <v>17629739.827799998</v>
      </c>
      <c r="L526" s="52">
        <v>5876581</v>
      </c>
      <c r="M526" s="52">
        <v>0</v>
      </c>
      <c r="N526" s="52">
        <v>17629739.827799998</v>
      </c>
      <c r="O526" s="52">
        <v>5876581</v>
      </c>
      <c r="P526" s="52">
        <v>0</v>
      </c>
      <c r="Q526" s="52">
        <v>0</v>
      </c>
      <c r="R526" s="52">
        <v>0</v>
      </c>
      <c r="S526" s="52">
        <v>0</v>
      </c>
      <c r="T526" s="52">
        <v>0</v>
      </c>
      <c r="U526" s="52">
        <v>0</v>
      </c>
      <c r="V526" s="52">
        <v>0</v>
      </c>
      <c r="W526" s="52">
        <v>0</v>
      </c>
      <c r="X526" s="52">
        <v>0</v>
      </c>
      <c r="Y526" s="52">
        <v>0</v>
      </c>
      <c r="Z526" s="49">
        <v>0</v>
      </c>
      <c r="AA526" s="50">
        <v>0</v>
      </c>
      <c r="AB526" s="51">
        <v>0</v>
      </c>
      <c r="AC526" s="52">
        <v>11753158.8278</v>
      </c>
      <c r="AD526" s="52"/>
      <c r="AE526" s="52"/>
      <c r="AG526" s="52">
        <f t="shared" si="9"/>
        <v>0</v>
      </c>
      <c r="AH526" s="52">
        <f>MIN($AA526*12,$AE526-SUM($AG526:AG526)-1000*($AE526&gt;0))</f>
        <v>0</v>
      </c>
      <c r="AI526" s="52">
        <f>MIN($AA526*12,$AE526-SUM($AG526:AH526)-1000*($AE526&gt;0))</f>
        <v>0</v>
      </c>
      <c r="AJ526" s="52">
        <f>MIN($AA526*12,$AE526-SUM($AG526:AI526)-1000*($AE526&gt;0))</f>
        <v>0</v>
      </c>
      <c r="AK526" s="52">
        <f>MIN($AA526*12,$AE526-SUM($AG526:AJ526)-1000*($AE526&gt;0))</f>
        <v>0</v>
      </c>
      <c r="AL526" s="52">
        <f>MIN($AA526*12,$AE526-SUM($AG526:AK526)-1000*($AE526&gt;0))</f>
        <v>0</v>
      </c>
      <c r="AM526" s="52">
        <f>MIN($AA526*12,$AE526-SUM($AG526:AL526)-1000*($AE526&gt;0))</f>
        <v>0</v>
      </c>
      <c r="AN526" s="52">
        <f>MIN($AA526*12,$AE526-SUM($AG526:AM526)-1000*($AE526&gt;0))</f>
        <v>0</v>
      </c>
      <c r="AO526" s="52">
        <f>MIN($AA526*12,$AE526-SUM($AG526:AN526)-1000*($AE526&gt;0))</f>
        <v>0</v>
      </c>
    </row>
    <row r="527" spans="2:41" ht="12.75" hidden="1" customHeight="1" outlineLevel="2">
      <c r="B527" s="53" t="s">
        <v>1419</v>
      </c>
      <c r="C527" s="53" t="s">
        <v>1367</v>
      </c>
      <c r="D527" s="53" t="s">
        <v>1367</v>
      </c>
      <c r="E527" s="53" t="s">
        <v>1368</v>
      </c>
      <c r="F527" s="53" t="s">
        <v>1419</v>
      </c>
      <c r="G527" s="53" t="s">
        <v>2016</v>
      </c>
      <c r="H527" s="53" t="s">
        <v>2009</v>
      </c>
      <c r="I527" s="53"/>
      <c r="J527" s="53" t="s">
        <v>1422</v>
      </c>
      <c r="K527" s="52">
        <v>17629738.832400002</v>
      </c>
      <c r="L527" s="52">
        <v>5876581</v>
      </c>
      <c r="M527" s="52">
        <v>0</v>
      </c>
      <c r="N527" s="52">
        <v>17629738.832400002</v>
      </c>
      <c r="O527" s="52">
        <v>5876581</v>
      </c>
      <c r="P527" s="52">
        <v>0</v>
      </c>
      <c r="Q527" s="52">
        <v>0</v>
      </c>
      <c r="R527" s="52">
        <v>0</v>
      </c>
      <c r="S527" s="52">
        <v>0</v>
      </c>
      <c r="T527" s="52">
        <v>0</v>
      </c>
      <c r="U527" s="52">
        <v>0</v>
      </c>
      <c r="V527" s="52">
        <v>0</v>
      </c>
      <c r="W527" s="52">
        <v>0</v>
      </c>
      <c r="X527" s="52">
        <v>0</v>
      </c>
      <c r="Y527" s="52">
        <v>0</v>
      </c>
      <c r="Z527" s="49">
        <v>0</v>
      </c>
      <c r="AA527" s="50">
        <v>0</v>
      </c>
      <c r="AB527" s="51">
        <v>0</v>
      </c>
      <c r="AC527" s="52">
        <v>11753157.8324</v>
      </c>
      <c r="AD527" s="52"/>
      <c r="AE527" s="52"/>
      <c r="AG527" s="52">
        <f t="shared" si="9"/>
        <v>0</v>
      </c>
      <c r="AH527" s="52">
        <f>MIN($AA527*12,$AE527-SUM($AG527:AG527)-1000*($AE527&gt;0))</f>
        <v>0</v>
      </c>
      <c r="AI527" s="52">
        <f>MIN($AA527*12,$AE527-SUM($AG527:AH527)-1000*($AE527&gt;0))</f>
        <v>0</v>
      </c>
      <c r="AJ527" s="52">
        <f>MIN($AA527*12,$AE527-SUM($AG527:AI527)-1000*($AE527&gt;0))</f>
        <v>0</v>
      </c>
      <c r="AK527" s="52">
        <f>MIN($AA527*12,$AE527-SUM($AG527:AJ527)-1000*($AE527&gt;0))</f>
        <v>0</v>
      </c>
      <c r="AL527" s="52">
        <f>MIN($AA527*12,$AE527-SUM($AG527:AK527)-1000*($AE527&gt;0))</f>
        <v>0</v>
      </c>
      <c r="AM527" s="52">
        <f>MIN($AA527*12,$AE527-SUM($AG527:AL527)-1000*($AE527&gt;0))</f>
        <v>0</v>
      </c>
      <c r="AN527" s="52">
        <f>MIN($AA527*12,$AE527-SUM($AG527:AM527)-1000*($AE527&gt;0))</f>
        <v>0</v>
      </c>
      <c r="AO527" s="52">
        <f>MIN($AA527*12,$AE527-SUM($AG527:AN527)-1000*($AE527&gt;0))</f>
        <v>0</v>
      </c>
    </row>
    <row r="528" spans="2:41" ht="12.75" hidden="1" customHeight="1" outlineLevel="2">
      <c r="B528" s="53" t="s">
        <v>1419</v>
      </c>
      <c r="C528" s="53" t="s">
        <v>1367</v>
      </c>
      <c r="D528" s="53" t="s">
        <v>1367</v>
      </c>
      <c r="E528" s="53" t="s">
        <v>1368</v>
      </c>
      <c r="F528" s="53" t="s">
        <v>1419</v>
      </c>
      <c r="G528" s="53" t="s">
        <v>2017</v>
      </c>
      <c r="H528" s="53" t="s">
        <v>2009</v>
      </c>
      <c r="I528" s="53"/>
      <c r="J528" s="53" t="s">
        <v>1422</v>
      </c>
      <c r="K528" s="52">
        <v>17629739.827799998</v>
      </c>
      <c r="L528" s="52">
        <v>5876581</v>
      </c>
      <c r="M528" s="52">
        <v>0</v>
      </c>
      <c r="N528" s="52">
        <v>17629739.827799998</v>
      </c>
      <c r="O528" s="52">
        <v>5876581</v>
      </c>
      <c r="P528" s="52">
        <v>0</v>
      </c>
      <c r="Q528" s="52">
        <v>0</v>
      </c>
      <c r="R528" s="52">
        <v>0</v>
      </c>
      <c r="S528" s="52">
        <v>0</v>
      </c>
      <c r="T528" s="52">
        <v>0</v>
      </c>
      <c r="U528" s="52">
        <v>0</v>
      </c>
      <c r="V528" s="52">
        <v>0</v>
      </c>
      <c r="W528" s="52">
        <v>0</v>
      </c>
      <c r="X528" s="52">
        <v>0</v>
      </c>
      <c r="Y528" s="52">
        <v>0</v>
      </c>
      <c r="Z528" s="49">
        <v>0</v>
      </c>
      <c r="AA528" s="50">
        <v>0</v>
      </c>
      <c r="AB528" s="51">
        <v>0</v>
      </c>
      <c r="AC528" s="52">
        <v>11753158.8278</v>
      </c>
      <c r="AD528" s="52"/>
      <c r="AE528" s="52"/>
      <c r="AG528" s="52">
        <f t="shared" si="9"/>
        <v>0</v>
      </c>
      <c r="AH528" s="52">
        <f>MIN($AA528*12,$AE528-SUM($AG528:AG528)-1000*($AE528&gt;0))</f>
        <v>0</v>
      </c>
      <c r="AI528" s="52">
        <f>MIN($AA528*12,$AE528-SUM($AG528:AH528)-1000*($AE528&gt;0))</f>
        <v>0</v>
      </c>
      <c r="AJ528" s="52">
        <f>MIN($AA528*12,$AE528-SUM($AG528:AI528)-1000*($AE528&gt;0))</f>
        <v>0</v>
      </c>
      <c r="AK528" s="52">
        <f>MIN($AA528*12,$AE528-SUM($AG528:AJ528)-1000*($AE528&gt;0))</f>
        <v>0</v>
      </c>
      <c r="AL528" s="52">
        <f>MIN($AA528*12,$AE528-SUM($AG528:AK528)-1000*($AE528&gt;0))</f>
        <v>0</v>
      </c>
      <c r="AM528" s="52">
        <f>MIN($AA528*12,$AE528-SUM($AG528:AL528)-1000*($AE528&gt;0))</f>
        <v>0</v>
      </c>
      <c r="AN528" s="52">
        <f>MIN($AA528*12,$AE528-SUM($AG528:AM528)-1000*($AE528&gt;0))</f>
        <v>0</v>
      </c>
      <c r="AO528" s="52">
        <f>MIN($AA528*12,$AE528-SUM($AG528:AN528)-1000*($AE528&gt;0))</f>
        <v>0</v>
      </c>
    </row>
    <row r="529" spans="2:41" ht="12.75" hidden="1" customHeight="1" outlineLevel="2">
      <c r="B529" s="53" t="s">
        <v>1419</v>
      </c>
      <c r="C529" s="53" t="s">
        <v>1367</v>
      </c>
      <c r="D529" s="53" t="s">
        <v>1367</v>
      </c>
      <c r="E529" s="53" t="s">
        <v>1368</v>
      </c>
      <c r="F529" s="53" t="s">
        <v>1419</v>
      </c>
      <c r="G529" s="53" t="s">
        <v>2018</v>
      </c>
      <c r="H529" s="53" t="s">
        <v>2009</v>
      </c>
      <c r="I529" s="53"/>
      <c r="J529" s="53" t="s">
        <v>1422</v>
      </c>
      <c r="K529" s="52">
        <v>17629738.832400002</v>
      </c>
      <c r="L529" s="52">
        <v>5876581</v>
      </c>
      <c r="M529" s="52">
        <v>0</v>
      </c>
      <c r="N529" s="52">
        <v>17629738.832400002</v>
      </c>
      <c r="O529" s="52">
        <v>5876581</v>
      </c>
      <c r="P529" s="52">
        <v>0</v>
      </c>
      <c r="Q529" s="52">
        <v>0</v>
      </c>
      <c r="R529" s="52">
        <v>0</v>
      </c>
      <c r="S529" s="52">
        <v>0</v>
      </c>
      <c r="T529" s="52">
        <v>0</v>
      </c>
      <c r="U529" s="52">
        <v>0</v>
      </c>
      <c r="V529" s="52">
        <v>0</v>
      </c>
      <c r="W529" s="52">
        <v>0</v>
      </c>
      <c r="X529" s="52">
        <v>0</v>
      </c>
      <c r="Y529" s="52">
        <v>0</v>
      </c>
      <c r="Z529" s="49">
        <v>0</v>
      </c>
      <c r="AA529" s="50">
        <v>0</v>
      </c>
      <c r="AB529" s="51">
        <v>0</v>
      </c>
      <c r="AC529" s="52">
        <v>11753157.8324</v>
      </c>
      <c r="AD529" s="52"/>
      <c r="AE529" s="52"/>
      <c r="AG529" s="52">
        <f t="shared" si="9"/>
        <v>0</v>
      </c>
      <c r="AH529" s="52">
        <f>MIN($AA529*12,$AE529-SUM($AG529:AG529)-1000*($AE529&gt;0))</f>
        <v>0</v>
      </c>
      <c r="AI529" s="52">
        <f>MIN($AA529*12,$AE529-SUM($AG529:AH529)-1000*($AE529&gt;0))</f>
        <v>0</v>
      </c>
      <c r="AJ529" s="52">
        <f>MIN($AA529*12,$AE529-SUM($AG529:AI529)-1000*($AE529&gt;0))</f>
        <v>0</v>
      </c>
      <c r="AK529" s="52">
        <f>MIN($AA529*12,$AE529-SUM($AG529:AJ529)-1000*($AE529&gt;0))</f>
        <v>0</v>
      </c>
      <c r="AL529" s="52">
        <f>MIN($AA529*12,$AE529-SUM($AG529:AK529)-1000*($AE529&gt;0))</f>
        <v>0</v>
      </c>
      <c r="AM529" s="52">
        <f>MIN($AA529*12,$AE529-SUM($AG529:AL529)-1000*($AE529&gt;0))</f>
        <v>0</v>
      </c>
      <c r="AN529" s="52">
        <f>MIN($AA529*12,$AE529-SUM($AG529:AM529)-1000*($AE529&gt;0))</f>
        <v>0</v>
      </c>
      <c r="AO529" s="52">
        <f>MIN($AA529*12,$AE529-SUM($AG529:AN529)-1000*($AE529&gt;0))</f>
        <v>0</v>
      </c>
    </row>
    <row r="530" spans="2:41" ht="12.75" hidden="1" customHeight="1" outlineLevel="2">
      <c r="B530" s="53" t="s">
        <v>1419</v>
      </c>
      <c r="C530" s="53" t="s">
        <v>1367</v>
      </c>
      <c r="D530" s="53" t="s">
        <v>1367</v>
      </c>
      <c r="E530" s="53" t="s">
        <v>1368</v>
      </c>
      <c r="F530" s="53" t="s">
        <v>1419</v>
      </c>
      <c r="G530" s="53" t="s">
        <v>2019</v>
      </c>
      <c r="H530" s="53" t="s">
        <v>2009</v>
      </c>
      <c r="I530" s="53"/>
      <c r="J530" s="53" t="s">
        <v>1422</v>
      </c>
      <c r="K530" s="52">
        <v>17629739.827799998</v>
      </c>
      <c r="L530" s="52">
        <v>5876581</v>
      </c>
      <c r="M530" s="52">
        <v>0</v>
      </c>
      <c r="N530" s="52">
        <v>17629739.827799998</v>
      </c>
      <c r="O530" s="52">
        <v>5876581</v>
      </c>
      <c r="P530" s="52">
        <v>0</v>
      </c>
      <c r="Q530" s="52">
        <v>0</v>
      </c>
      <c r="R530" s="52">
        <v>0</v>
      </c>
      <c r="S530" s="52">
        <v>0</v>
      </c>
      <c r="T530" s="52">
        <v>0</v>
      </c>
      <c r="U530" s="52">
        <v>0</v>
      </c>
      <c r="V530" s="52">
        <v>0</v>
      </c>
      <c r="W530" s="52">
        <v>0</v>
      </c>
      <c r="X530" s="52">
        <v>0</v>
      </c>
      <c r="Y530" s="52">
        <v>0</v>
      </c>
      <c r="Z530" s="49">
        <v>0</v>
      </c>
      <c r="AA530" s="50">
        <v>0</v>
      </c>
      <c r="AB530" s="51">
        <v>0</v>
      </c>
      <c r="AC530" s="52">
        <v>11753158.8278</v>
      </c>
      <c r="AD530" s="52"/>
      <c r="AE530" s="52"/>
      <c r="AG530" s="52">
        <f t="shared" si="9"/>
        <v>0</v>
      </c>
      <c r="AH530" s="52">
        <f>MIN($AA530*12,$AE530-SUM($AG530:AG530)-1000*($AE530&gt;0))</f>
        <v>0</v>
      </c>
      <c r="AI530" s="52">
        <f>MIN($AA530*12,$AE530-SUM($AG530:AH530)-1000*($AE530&gt;0))</f>
        <v>0</v>
      </c>
      <c r="AJ530" s="52">
        <f>MIN($AA530*12,$AE530-SUM($AG530:AI530)-1000*($AE530&gt;0))</f>
        <v>0</v>
      </c>
      <c r="AK530" s="52">
        <f>MIN($AA530*12,$AE530-SUM($AG530:AJ530)-1000*($AE530&gt;0))</f>
        <v>0</v>
      </c>
      <c r="AL530" s="52">
        <f>MIN($AA530*12,$AE530-SUM($AG530:AK530)-1000*($AE530&gt;0))</f>
        <v>0</v>
      </c>
      <c r="AM530" s="52">
        <f>MIN($AA530*12,$AE530-SUM($AG530:AL530)-1000*($AE530&gt;0))</f>
        <v>0</v>
      </c>
      <c r="AN530" s="52">
        <f>MIN($AA530*12,$AE530-SUM($AG530:AM530)-1000*($AE530&gt;0))</f>
        <v>0</v>
      </c>
      <c r="AO530" s="52">
        <f>MIN($AA530*12,$AE530-SUM($AG530:AN530)-1000*($AE530&gt;0))</f>
        <v>0</v>
      </c>
    </row>
    <row r="531" spans="2:41" ht="12.75" hidden="1" customHeight="1" outlineLevel="2">
      <c r="B531" s="53" t="s">
        <v>1419</v>
      </c>
      <c r="C531" s="53" t="s">
        <v>1367</v>
      </c>
      <c r="D531" s="53" t="s">
        <v>1367</v>
      </c>
      <c r="E531" s="53" t="s">
        <v>1368</v>
      </c>
      <c r="F531" s="53" t="s">
        <v>1419</v>
      </c>
      <c r="G531" s="53" t="s">
        <v>2020</v>
      </c>
      <c r="H531" s="53" t="s">
        <v>2009</v>
      </c>
      <c r="I531" s="53"/>
      <c r="J531" s="53" t="s">
        <v>1422</v>
      </c>
      <c r="K531" s="52">
        <v>17629738.6829</v>
      </c>
      <c r="L531" s="52">
        <v>5876581</v>
      </c>
      <c r="M531" s="52">
        <v>0</v>
      </c>
      <c r="N531" s="52">
        <v>17629738.6829</v>
      </c>
      <c r="O531" s="52">
        <v>5876581</v>
      </c>
      <c r="P531" s="52">
        <v>0</v>
      </c>
      <c r="Q531" s="52">
        <v>0</v>
      </c>
      <c r="R531" s="52">
        <v>0</v>
      </c>
      <c r="S531" s="52">
        <v>0</v>
      </c>
      <c r="T531" s="52">
        <v>0</v>
      </c>
      <c r="U531" s="52">
        <v>0</v>
      </c>
      <c r="V531" s="52">
        <v>0</v>
      </c>
      <c r="W531" s="52">
        <v>0</v>
      </c>
      <c r="X531" s="52">
        <v>0</v>
      </c>
      <c r="Y531" s="52">
        <v>0</v>
      </c>
      <c r="Z531" s="49">
        <v>0</v>
      </c>
      <c r="AA531" s="50">
        <v>0</v>
      </c>
      <c r="AB531" s="51">
        <v>0</v>
      </c>
      <c r="AC531" s="52">
        <v>11753157.6829</v>
      </c>
      <c r="AD531" s="52"/>
      <c r="AE531" s="52"/>
      <c r="AG531" s="52">
        <f t="shared" si="9"/>
        <v>0</v>
      </c>
      <c r="AH531" s="52">
        <f>MIN($AA531*12,$AE531-SUM($AG531:AG531)-1000*($AE531&gt;0))</f>
        <v>0</v>
      </c>
      <c r="AI531" s="52">
        <f>MIN($AA531*12,$AE531-SUM($AG531:AH531)-1000*($AE531&gt;0))</f>
        <v>0</v>
      </c>
      <c r="AJ531" s="52">
        <f>MIN($AA531*12,$AE531-SUM($AG531:AI531)-1000*($AE531&gt;0))</f>
        <v>0</v>
      </c>
      <c r="AK531" s="52">
        <f>MIN($AA531*12,$AE531-SUM($AG531:AJ531)-1000*($AE531&gt;0))</f>
        <v>0</v>
      </c>
      <c r="AL531" s="52">
        <f>MIN($AA531*12,$AE531-SUM($AG531:AK531)-1000*($AE531&gt;0))</f>
        <v>0</v>
      </c>
      <c r="AM531" s="52">
        <f>MIN($AA531*12,$AE531-SUM($AG531:AL531)-1000*($AE531&gt;0))</f>
        <v>0</v>
      </c>
      <c r="AN531" s="52">
        <f>MIN($AA531*12,$AE531-SUM($AG531:AM531)-1000*($AE531&gt;0))</f>
        <v>0</v>
      </c>
      <c r="AO531" s="52">
        <f>MIN($AA531*12,$AE531-SUM($AG531:AN531)-1000*($AE531&gt;0))</f>
        <v>0</v>
      </c>
    </row>
    <row r="532" spans="2:41" ht="12.75" hidden="1" customHeight="1" outlineLevel="2">
      <c r="B532" s="53" t="s">
        <v>1419</v>
      </c>
      <c r="C532" s="53" t="s">
        <v>1367</v>
      </c>
      <c r="D532" s="53" t="s">
        <v>1367</v>
      </c>
      <c r="E532" s="53" t="s">
        <v>1368</v>
      </c>
      <c r="F532" s="53" t="s">
        <v>1419</v>
      </c>
      <c r="G532" s="53" t="s">
        <v>2021</v>
      </c>
      <c r="H532" s="53" t="s">
        <v>2009</v>
      </c>
      <c r="I532" s="53"/>
      <c r="J532" s="53" t="s">
        <v>1422</v>
      </c>
      <c r="K532" s="52">
        <v>2980869.0117000001</v>
      </c>
      <c r="L532" s="52">
        <v>993623</v>
      </c>
      <c r="M532" s="52">
        <v>0</v>
      </c>
      <c r="N532" s="52">
        <v>2980869.0117000001</v>
      </c>
      <c r="O532" s="52">
        <v>993623</v>
      </c>
      <c r="P532" s="52">
        <v>0</v>
      </c>
      <c r="Q532" s="52">
        <v>0</v>
      </c>
      <c r="R532" s="52">
        <v>0</v>
      </c>
      <c r="S532" s="52">
        <v>0</v>
      </c>
      <c r="T532" s="52">
        <v>0</v>
      </c>
      <c r="U532" s="52">
        <v>0</v>
      </c>
      <c r="V532" s="52">
        <v>0</v>
      </c>
      <c r="W532" s="52">
        <v>0</v>
      </c>
      <c r="X532" s="52">
        <v>0</v>
      </c>
      <c r="Y532" s="52">
        <v>0</v>
      </c>
      <c r="Z532" s="49">
        <v>0</v>
      </c>
      <c r="AA532" s="50">
        <v>0</v>
      </c>
      <c r="AB532" s="51">
        <v>0</v>
      </c>
      <c r="AC532" s="52">
        <v>1987246.0116999999</v>
      </c>
      <c r="AD532" s="52"/>
      <c r="AE532" s="52"/>
      <c r="AG532" s="52">
        <f t="shared" si="9"/>
        <v>0</v>
      </c>
      <c r="AH532" s="52">
        <f>MIN($AA532*12,$AE532-SUM($AG532:AG532)-1000*($AE532&gt;0))</f>
        <v>0</v>
      </c>
      <c r="AI532" s="52">
        <f>MIN($AA532*12,$AE532-SUM($AG532:AH532)-1000*($AE532&gt;0))</f>
        <v>0</v>
      </c>
      <c r="AJ532" s="52">
        <f>MIN($AA532*12,$AE532-SUM($AG532:AI532)-1000*($AE532&gt;0))</f>
        <v>0</v>
      </c>
      <c r="AK532" s="52">
        <f>MIN($AA532*12,$AE532-SUM($AG532:AJ532)-1000*($AE532&gt;0))</f>
        <v>0</v>
      </c>
      <c r="AL532" s="52">
        <f>MIN($AA532*12,$AE532-SUM($AG532:AK532)-1000*($AE532&gt;0))</f>
        <v>0</v>
      </c>
      <c r="AM532" s="52">
        <f>MIN($AA532*12,$AE532-SUM($AG532:AL532)-1000*($AE532&gt;0))</f>
        <v>0</v>
      </c>
      <c r="AN532" s="52">
        <f>MIN($AA532*12,$AE532-SUM($AG532:AM532)-1000*($AE532&gt;0))</f>
        <v>0</v>
      </c>
      <c r="AO532" s="52">
        <f>MIN($AA532*12,$AE532-SUM($AG532:AN532)-1000*($AE532&gt;0))</f>
        <v>0</v>
      </c>
    </row>
    <row r="533" spans="2:41" ht="12.75" hidden="1" customHeight="1" outlineLevel="2">
      <c r="B533" s="53" t="s">
        <v>1419</v>
      </c>
      <c r="C533" s="53" t="s">
        <v>1367</v>
      </c>
      <c r="D533" s="53" t="s">
        <v>1367</v>
      </c>
      <c r="E533" s="53" t="s">
        <v>1368</v>
      </c>
      <c r="F533" s="53" t="s">
        <v>1419</v>
      </c>
      <c r="G533" s="53" t="s">
        <v>2022</v>
      </c>
      <c r="H533" s="53" t="s">
        <v>2009</v>
      </c>
      <c r="I533" s="53"/>
      <c r="J533" s="53" t="s">
        <v>1422</v>
      </c>
      <c r="K533" s="52">
        <v>2980869.0117000001</v>
      </c>
      <c r="L533" s="52">
        <v>993623</v>
      </c>
      <c r="M533" s="52">
        <v>0</v>
      </c>
      <c r="N533" s="52">
        <v>2980869.0117000001</v>
      </c>
      <c r="O533" s="52">
        <v>993623</v>
      </c>
      <c r="P533" s="52">
        <v>0</v>
      </c>
      <c r="Q533" s="52">
        <v>0</v>
      </c>
      <c r="R533" s="52">
        <v>0</v>
      </c>
      <c r="S533" s="52">
        <v>0</v>
      </c>
      <c r="T533" s="52">
        <v>0</v>
      </c>
      <c r="U533" s="52">
        <v>0</v>
      </c>
      <c r="V533" s="52">
        <v>0</v>
      </c>
      <c r="W533" s="52">
        <v>0</v>
      </c>
      <c r="X533" s="52">
        <v>0</v>
      </c>
      <c r="Y533" s="52">
        <v>0</v>
      </c>
      <c r="Z533" s="49">
        <v>0</v>
      </c>
      <c r="AA533" s="50">
        <v>0</v>
      </c>
      <c r="AB533" s="51">
        <v>0</v>
      </c>
      <c r="AC533" s="52">
        <v>1987246.0116999999</v>
      </c>
      <c r="AD533" s="52"/>
      <c r="AE533" s="52"/>
      <c r="AG533" s="52">
        <f t="shared" si="9"/>
        <v>0</v>
      </c>
      <c r="AH533" s="52">
        <f>MIN($AA533*12,$AE533-SUM($AG533:AG533)-1000*($AE533&gt;0))</f>
        <v>0</v>
      </c>
      <c r="AI533" s="52">
        <f>MIN($AA533*12,$AE533-SUM($AG533:AH533)-1000*($AE533&gt;0))</f>
        <v>0</v>
      </c>
      <c r="AJ533" s="52">
        <f>MIN($AA533*12,$AE533-SUM($AG533:AI533)-1000*($AE533&gt;0))</f>
        <v>0</v>
      </c>
      <c r="AK533" s="52">
        <f>MIN($AA533*12,$AE533-SUM($AG533:AJ533)-1000*($AE533&gt;0))</f>
        <v>0</v>
      </c>
      <c r="AL533" s="52">
        <f>MIN($AA533*12,$AE533-SUM($AG533:AK533)-1000*($AE533&gt;0))</f>
        <v>0</v>
      </c>
      <c r="AM533" s="52">
        <f>MIN($AA533*12,$AE533-SUM($AG533:AL533)-1000*($AE533&gt;0))</f>
        <v>0</v>
      </c>
      <c r="AN533" s="52">
        <f>MIN($AA533*12,$AE533-SUM($AG533:AM533)-1000*($AE533&gt;0))</f>
        <v>0</v>
      </c>
      <c r="AO533" s="52">
        <f>MIN($AA533*12,$AE533-SUM($AG533:AN533)-1000*($AE533&gt;0))</f>
        <v>0</v>
      </c>
    </row>
    <row r="534" spans="2:41" ht="12.75" hidden="1" customHeight="1" outlineLevel="2">
      <c r="B534" s="53" t="s">
        <v>1419</v>
      </c>
      <c r="C534" s="53" t="s">
        <v>1367</v>
      </c>
      <c r="D534" s="53" t="s">
        <v>1367</v>
      </c>
      <c r="E534" s="53" t="s">
        <v>1368</v>
      </c>
      <c r="F534" s="53" t="s">
        <v>1419</v>
      </c>
      <c r="G534" s="53" t="s">
        <v>2023</v>
      </c>
      <c r="H534" s="53" t="s">
        <v>2009</v>
      </c>
      <c r="I534" s="53"/>
      <c r="J534" s="53" t="s">
        <v>1422</v>
      </c>
      <c r="K534" s="52">
        <v>2980869.0117000001</v>
      </c>
      <c r="L534" s="52">
        <v>993623</v>
      </c>
      <c r="M534" s="52">
        <v>0</v>
      </c>
      <c r="N534" s="52">
        <v>2980869.0117000001</v>
      </c>
      <c r="O534" s="52">
        <v>993623</v>
      </c>
      <c r="P534" s="52">
        <v>0</v>
      </c>
      <c r="Q534" s="52">
        <v>0</v>
      </c>
      <c r="R534" s="52">
        <v>0</v>
      </c>
      <c r="S534" s="52">
        <v>0</v>
      </c>
      <c r="T534" s="52">
        <v>0</v>
      </c>
      <c r="U534" s="52">
        <v>0</v>
      </c>
      <c r="V534" s="52">
        <v>0</v>
      </c>
      <c r="W534" s="52">
        <v>0</v>
      </c>
      <c r="X534" s="52">
        <v>0</v>
      </c>
      <c r="Y534" s="52">
        <v>0</v>
      </c>
      <c r="Z534" s="49">
        <v>0</v>
      </c>
      <c r="AA534" s="50">
        <v>0</v>
      </c>
      <c r="AB534" s="51">
        <v>0</v>
      </c>
      <c r="AC534" s="52">
        <v>1987246.0116999999</v>
      </c>
      <c r="AD534" s="52"/>
      <c r="AE534" s="52"/>
      <c r="AG534" s="52">
        <f t="shared" si="9"/>
        <v>0</v>
      </c>
      <c r="AH534" s="52">
        <f>MIN($AA534*12,$AE534-SUM($AG534:AG534)-1000*($AE534&gt;0))</f>
        <v>0</v>
      </c>
      <c r="AI534" s="52">
        <f>MIN($AA534*12,$AE534-SUM($AG534:AH534)-1000*($AE534&gt;0))</f>
        <v>0</v>
      </c>
      <c r="AJ534" s="52">
        <f>MIN($AA534*12,$AE534-SUM($AG534:AI534)-1000*($AE534&gt;0))</f>
        <v>0</v>
      </c>
      <c r="AK534" s="52">
        <f>MIN($AA534*12,$AE534-SUM($AG534:AJ534)-1000*($AE534&gt;0))</f>
        <v>0</v>
      </c>
      <c r="AL534" s="52">
        <f>MIN($AA534*12,$AE534-SUM($AG534:AK534)-1000*($AE534&gt;0))</f>
        <v>0</v>
      </c>
      <c r="AM534" s="52">
        <f>MIN($AA534*12,$AE534-SUM($AG534:AL534)-1000*($AE534&gt;0))</f>
        <v>0</v>
      </c>
      <c r="AN534" s="52">
        <f>MIN($AA534*12,$AE534-SUM($AG534:AM534)-1000*($AE534&gt;0))</f>
        <v>0</v>
      </c>
      <c r="AO534" s="52">
        <f>MIN($AA534*12,$AE534-SUM($AG534:AN534)-1000*($AE534&gt;0))</f>
        <v>0</v>
      </c>
    </row>
    <row r="535" spans="2:41" ht="12.75" hidden="1" customHeight="1" outlineLevel="2">
      <c r="B535" s="53" t="s">
        <v>1419</v>
      </c>
      <c r="C535" s="53" t="s">
        <v>1367</v>
      </c>
      <c r="D535" s="53" t="s">
        <v>1367</v>
      </c>
      <c r="E535" s="53" t="s">
        <v>1368</v>
      </c>
      <c r="F535" s="53" t="s">
        <v>1419</v>
      </c>
      <c r="G535" s="53" t="s">
        <v>2024</v>
      </c>
      <c r="H535" s="53" t="s">
        <v>2009</v>
      </c>
      <c r="I535" s="53"/>
      <c r="J535" s="53" t="s">
        <v>1422</v>
      </c>
      <c r="K535" s="52">
        <v>2980869.0117000001</v>
      </c>
      <c r="L535" s="52">
        <v>993623</v>
      </c>
      <c r="M535" s="52">
        <v>0</v>
      </c>
      <c r="N535" s="52">
        <v>2980869.0117000001</v>
      </c>
      <c r="O535" s="52">
        <v>993623</v>
      </c>
      <c r="P535" s="52">
        <v>0</v>
      </c>
      <c r="Q535" s="52">
        <v>0</v>
      </c>
      <c r="R535" s="52">
        <v>0</v>
      </c>
      <c r="S535" s="52">
        <v>0</v>
      </c>
      <c r="T535" s="52">
        <v>0</v>
      </c>
      <c r="U535" s="52">
        <v>0</v>
      </c>
      <c r="V535" s="52">
        <v>0</v>
      </c>
      <c r="W535" s="52">
        <v>0</v>
      </c>
      <c r="X535" s="52">
        <v>0</v>
      </c>
      <c r="Y535" s="52">
        <v>0</v>
      </c>
      <c r="Z535" s="49">
        <v>0</v>
      </c>
      <c r="AA535" s="50">
        <v>0</v>
      </c>
      <c r="AB535" s="51">
        <v>0</v>
      </c>
      <c r="AC535" s="52">
        <v>1987246.0116999999</v>
      </c>
      <c r="AD535" s="52"/>
      <c r="AE535" s="52"/>
      <c r="AG535" s="52">
        <f t="shared" si="9"/>
        <v>0</v>
      </c>
      <c r="AH535" s="52">
        <f>MIN($AA535*12,$AE535-SUM($AG535:AG535)-1000*($AE535&gt;0))</f>
        <v>0</v>
      </c>
      <c r="AI535" s="52">
        <f>MIN($AA535*12,$AE535-SUM($AG535:AH535)-1000*($AE535&gt;0))</f>
        <v>0</v>
      </c>
      <c r="AJ535" s="52">
        <f>MIN($AA535*12,$AE535-SUM($AG535:AI535)-1000*($AE535&gt;0))</f>
        <v>0</v>
      </c>
      <c r="AK535" s="52">
        <f>MIN($AA535*12,$AE535-SUM($AG535:AJ535)-1000*($AE535&gt;0))</f>
        <v>0</v>
      </c>
      <c r="AL535" s="52">
        <f>MIN($AA535*12,$AE535-SUM($AG535:AK535)-1000*($AE535&gt;0))</f>
        <v>0</v>
      </c>
      <c r="AM535" s="52">
        <f>MIN($AA535*12,$AE535-SUM($AG535:AL535)-1000*($AE535&gt;0))</f>
        <v>0</v>
      </c>
      <c r="AN535" s="52">
        <f>MIN($AA535*12,$AE535-SUM($AG535:AM535)-1000*($AE535&gt;0))</f>
        <v>0</v>
      </c>
      <c r="AO535" s="52">
        <f>MIN($AA535*12,$AE535-SUM($AG535:AN535)-1000*($AE535&gt;0))</f>
        <v>0</v>
      </c>
    </row>
    <row r="536" spans="2:41" ht="12.75" hidden="1" customHeight="1" outlineLevel="2">
      <c r="B536" s="53" t="s">
        <v>1419</v>
      </c>
      <c r="C536" s="53" t="s">
        <v>1367</v>
      </c>
      <c r="D536" s="53" t="s">
        <v>1367</v>
      </c>
      <c r="E536" s="53" t="s">
        <v>1368</v>
      </c>
      <c r="F536" s="53" t="s">
        <v>1419</v>
      </c>
      <c r="G536" s="53" t="s">
        <v>2025</v>
      </c>
      <c r="H536" s="53" t="s">
        <v>2009</v>
      </c>
      <c r="I536" s="53"/>
      <c r="J536" s="53" t="s">
        <v>1422</v>
      </c>
      <c r="K536" s="52">
        <v>2980869.037</v>
      </c>
      <c r="L536" s="52">
        <v>993624</v>
      </c>
      <c r="M536" s="52">
        <v>0</v>
      </c>
      <c r="N536" s="52">
        <v>2980869.037</v>
      </c>
      <c r="O536" s="52">
        <v>993624</v>
      </c>
      <c r="P536" s="52">
        <v>0</v>
      </c>
      <c r="Q536" s="52">
        <v>0</v>
      </c>
      <c r="R536" s="52">
        <v>0</v>
      </c>
      <c r="S536" s="52">
        <v>0</v>
      </c>
      <c r="T536" s="52">
        <v>0</v>
      </c>
      <c r="U536" s="52">
        <v>0</v>
      </c>
      <c r="V536" s="52">
        <v>0</v>
      </c>
      <c r="W536" s="52">
        <v>0</v>
      </c>
      <c r="X536" s="52">
        <v>0</v>
      </c>
      <c r="Y536" s="52">
        <v>0</v>
      </c>
      <c r="Z536" s="49">
        <v>0</v>
      </c>
      <c r="AA536" s="50">
        <v>0</v>
      </c>
      <c r="AB536" s="51">
        <v>0</v>
      </c>
      <c r="AC536" s="52">
        <v>1987245.037</v>
      </c>
      <c r="AD536" s="52"/>
      <c r="AE536" s="52"/>
      <c r="AG536" s="52">
        <f t="shared" si="9"/>
        <v>0</v>
      </c>
      <c r="AH536" s="52">
        <f>MIN($AA536*12,$AE536-SUM($AG536:AG536)-1000*($AE536&gt;0))</f>
        <v>0</v>
      </c>
      <c r="AI536" s="52">
        <f>MIN($AA536*12,$AE536-SUM($AG536:AH536)-1000*($AE536&gt;0))</f>
        <v>0</v>
      </c>
      <c r="AJ536" s="52">
        <f>MIN($AA536*12,$AE536-SUM($AG536:AI536)-1000*($AE536&gt;0))</f>
        <v>0</v>
      </c>
      <c r="AK536" s="52">
        <f>MIN($AA536*12,$AE536-SUM($AG536:AJ536)-1000*($AE536&gt;0))</f>
        <v>0</v>
      </c>
      <c r="AL536" s="52">
        <f>MIN($AA536*12,$AE536-SUM($AG536:AK536)-1000*($AE536&gt;0))</f>
        <v>0</v>
      </c>
      <c r="AM536" s="52">
        <f>MIN($AA536*12,$AE536-SUM($AG536:AL536)-1000*($AE536&gt;0))</f>
        <v>0</v>
      </c>
      <c r="AN536" s="52">
        <f>MIN($AA536*12,$AE536-SUM($AG536:AM536)-1000*($AE536&gt;0))</f>
        <v>0</v>
      </c>
      <c r="AO536" s="52">
        <f>MIN($AA536*12,$AE536-SUM($AG536:AN536)-1000*($AE536&gt;0))</f>
        <v>0</v>
      </c>
    </row>
    <row r="537" spans="2:41" ht="12.75" hidden="1" customHeight="1" outlineLevel="2">
      <c r="B537" s="53" t="s">
        <v>1419</v>
      </c>
      <c r="C537" s="53" t="s">
        <v>1367</v>
      </c>
      <c r="D537" s="53" t="s">
        <v>1367</v>
      </c>
      <c r="E537" s="53" t="s">
        <v>1368</v>
      </c>
      <c r="F537" s="53" t="s">
        <v>1419</v>
      </c>
      <c r="G537" s="53" t="s">
        <v>2026</v>
      </c>
      <c r="H537" s="53" t="s">
        <v>2009</v>
      </c>
      <c r="I537" s="53"/>
      <c r="J537" s="53" t="s">
        <v>1422</v>
      </c>
      <c r="K537" s="52">
        <v>2980869.037</v>
      </c>
      <c r="L537" s="52">
        <v>993624</v>
      </c>
      <c r="M537" s="52">
        <v>0</v>
      </c>
      <c r="N537" s="52">
        <v>2980869.037</v>
      </c>
      <c r="O537" s="52">
        <v>993624</v>
      </c>
      <c r="P537" s="52">
        <v>0</v>
      </c>
      <c r="Q537" s="52">
        <v>0</v>
      </c>
      <c r="R537" s="52">
        <v>0</v>
      </c>
      <c r="S537" s="52">
        <v>0</v>
      </c>
      <c r="T537" s="52">
        <v>0</v>
      </c>
      <c r="U537" s="52">
        <v>0</v>
      </c>
      <c r="V537" s="52">
        <v>0</v>
      </c>
      <c r="W537" s="52">
        <v>0</v>
      </c>
      <c r="X537" s="52">
        <v>0</v>
      </c>
      <c r="Y537" s="52">
        <v>0</v>
      </c>
      <c r="Z537" s="49">
        <v>0</v>
      </c>
      <c r="AA537" s="50">
        <v>0</v>
      </c>
      <c r="AB537" s="51">
        <v>0</v>
      </c>
      <c r="AC537" s="52">
        <v>1987245.037</v>
      </c>
      <c r="AD537" s="52"/>
      <c r="AE537" s="52"/>
      <c r="AG537" s="52">
        <f t="shared" si="9"/>
        <v>0</v>
      </c>
      <c r="AH537" s="52">
        <f>MIN($AA537*12,$AE537-SUM($AG537:AG537)-1000*($AE537&gt;0))</f>
        <v>0</v>
      </c>
      <c r="AI537" s="52">
        <f>MIN($AA537*12,$AE537-SUM($AG537:AH537)-1000*($AE537&gt;0))</f>
        <v>0</v>
      </c>
      <c r="AJ537" s="52">
        <f>MIN($AA537*12,$AE537-SUM($AG537:AI537)-1000*($AE537&gt;0))</f>
        <v>0</v>
      </c>
      <c r="AK537" s="52">
        <f>MIN($AA537*12,$AE537-SUM($AG537:AJ537)-1000*($AE537&gt;0))</f>
        <v>0</v>
      </c>
      <c r="AL537" s="52">
        <f>MIN($AA537*12,$AE537-SUM($AG537:AK537)-1000*($AE537&gt;0))</f>
        <v>0</v>
      </c>
      <c r="AM537" s="52">
        <f>MIN($AA537*12,$AE537-SUM($AG537:AL537)-1000*($AE537&gt;0))</f>
        <v>0</v>
      </c>
      <c r="AN537" s="52">
        <f>MIN($AA537*12,$AE537-SUM($AG537:AM537)-1000*($AE537&gt;0))</f>
        <v>0</v>
      </c>
      <c r="AO537" s="52">
        <f>MIN($AA537*12,$AE537-SUM($AG537:AN537)-1000*($AE537&gt;0))</f>
        <v>0</v>
      </c>
    </row>
    <row r="538" spans="2:41" ht="12.75" hidden="1" customHeight="1" outlineLevel="2">
      <c r="B538" s="53" t="s">
        <v>1419</v>
      </c>
      <c r="C538" s="53" t="s">
        <v>1367</v>
      </c>
      <c r="D538" s="53" t="s">
        <v>1367</v>
      </c>
      <c r="E538" s="53" t="s">
        <v>1368</v>
      </c>
      <c r="F538" s="53" t="s">
        <v>1419</v>
      </c>
      <c r="G538" s="53" t="s">
        <v>2027</v>
      </c>
      <c r="H538" s="53" t="s">
        <v>2009</v>
      </c>
      <c r="I538" s="53"/>
      <c r="J538" s="53" t="s">
        <v>1422</v>
      </c>
      <c r="K538" s="52">
        <v>2980869.037</v>
      </c>
      <c r="L538" s="52">
        <v>993624</v>
      </c>
      <c r="M538" s="52">
        <v>0</v>
      </c>
      <c r="N538" s="52">
        <v>2980869.037</v>
      </c>
      <c r="O538" s="52">
        <v>993624</v>
      </c>
      <c r="P538" s="52">
        <v>0</v>
      </c>
      <c r="Q538" s="52">
        <v>0</v>
      </c>
      <c r="R538" s="52">
        <v>0</v>
      </c>
      <c r="S538" s="52">
        <v>0</v>
      </c>
      <c r="T538" s="52">
        <v>0</v>
      </c>
      <c r="U538" s="52">
        <v>0</v>
      </c>
      <c r="V538" s="52">
        <v>0</v>
      </c>
      <c r="W538" s="52">
        <v>0</v>
      </c>
      <c r="X538" s="52">
        <v>0</v>
      </c>
      <c r="Y538" s="52">
        <v>0</v>
      </c>
      <c r="Z538" s="49">
        <v>0</v>
      </c>
      <c r="AA538" s="50">
        <v>0</v>
      </c>
      <c r="AB538" s="51">
        <v>0</v>
      </c>
      <c r="AC538" s="52">
        <v>1987245.037</v>
      </c>
      <c r="AD538" s="52"/>
      <c r="AE538" s="52"/>
      <c r="AG538" s="52">
        <f t="shared" si="9"/>
        <v>0</v>
      </c>
      <c r="AH538" s="52">
        <f>MIN($AA538*12,$AE538-SUM($AG538:AG538)-1000*($AE538&gt;0))</f>
        <v>0</v>
      </c>
      <c r="AI538" s="52">
        <f>MIN($AA538*12,$AE538-SUM($AG538:AH538)-1000*($AE538&gt;0))</f>
        <v>0</v>
      </c>
      <c r="AJ538" s="52">
        <f>MIN($AA538*12,$AE538-SUM($AG538:AI538)-1000*($AE538&gt;0))</f>
        <v>0</v>
      </c>
      <c r="AK538" s="52">
        <f>MIN($AA538*12,$AE538-SUM($AG538:AJ538)-1000*($AE538&gt;0))</f>
        <v>0</v>
      </c>
      <c r="AL538" s="52">
        <f>MIN($AA538*12,$AE538-SUM($AG538:AK538)-1000*($AE538&gt;0))</f>
        <v>0</v>
      </c>
      <c r="AM538" s="52">
        <f>MIN($AA538*12,$AE538-SUM($AG538:AL538)-1000*($AE538&gt;0))</f>
        <v>0</v>
      </c>
      <c r="AN538" s="52">
        <f>MIN($AA538*12,$AE538-SUM($AG538:AM538)-1000*($AE538&gt;0))</f>
        <v>0</v>
      </c>
      <c r="AO538" s="52">
        <f>MIN($AA538*12,$AE538-SUM($AG538:AN538)-1000*($AE538&gt;0))</f>
        <v>0</v>
      </c>
    </row>
    <row r="539" spans="2:41" ht="12.75" hidden="1" customHeight="1" outlineLevel="2">
      <c r="B539" s="53" t="s">
        <v>1419</v>
      </c>
      <c r="C539" s="53" t="s">
        <v>1367</v>
      </c>
      <c r="D539" s="53" t="s">
        <v>1367</v>
      </c>
      <c r="E539" s="53" t="s">
        <v>1368</v>
      </c>
      <c r="F539" s="53" t="s">
        <v>1419</v>
      </c>
      <c r="G539" s="53" t="s">
        <v>2028</v>
      </c>
      <c r="H539" s="53" t="s">
        <v>2009</v>
      </c>
      <c r="I539" s="53"/>
      <c r="J539" s="53" t="s">
        <v>1422</v>
      </c>
      <c r="K539" s="52">
        <v>2980869.037</v>
      </c>
      <c r="L539" s="52">
        <v>993624</v>
      </c>
      <c r="M539" s="52">
        <v>0</v>
      </c>
      <c r="N539" s="52">
        <v>2980869.037</v>
      </c>
      <c r="O539" s="52">
        <v>993624</v>
      </c>
      <c r="P539" s="52">
        <v>0</v>
      </c>
      <c r="Q539" s="52">
        <v>0</v>
      </c>
      <c r="R539" s="52">
        <v>0</v>
      </c>
      <c r="S539" s="52">
        <v>0</v>
      </c>
      <c r="T539" s="52">
        <v>0</v>
      </c>
      <c r="U539" s="52">
        <v>0</v>
      </c>
      <c r="V539" s="52">
        <v>0</v>
      </c>
      <c r="W539" s="52">
        <v>0</v>
      </c>
      <c r="X539" s="52">
        <v>0</v>
      </c>
      <c r="Y539" s="52">
        <v>0</v>
      </c>
      <c r="Z539" s="49">
        <v>0</v>
      </c>
      <c r="AA539" s="50">
        <v>0</v>
      </c>
      <c r="AB539" s="51">
        <v>0</v>
      </c>
      <c r="AC539" s="52">
        <v>1987245.037</v>
      </c>
      <c r="AD539" s="52"/>
      <c r="AE539" s="52"/>
      <c r="AG539" s="52">
        <f t="shared" si="9"/>
        <v>0</v>
      </c>
      <c r="AH539" s="52">
        <f>MIN($AA539*12,$AE539-SUM($AG539:AG539)-1000*($AE539&gt;0))</f>
        <v>0</v>
      </c>
      <c r="AI539" s="52">
        <f>MIN($AA539*12,$AE539-SUM($AG539:AH539)-1000*($AE539&gt;0))</f>
        <v>0</v>
      </c>
      <c r="AJ539" s="52">
        <f>MIN($AA539*12,$AE539-SUM($AG539:AI539)-1000*($AE539&gt;0))</f>
        <v>0</v>
      </c>
      <c r="AK539" s="52">
        <f>MIN($AA539*12,$AE539-SUM($AG539:AJ539)-1000*($AE539&gt;0))</f>
        <v>0</v>
      </c>
      <c r="AL539" s="52">
        <f>MIN($AA539*12,$AE539-SUM($AG539:AK539)-1000*($AE539&gt;0))</f>
        <v>0</v>
      </c>
      <c r="AM539" s="52">
        <f>MIN($AA539*12,$AE539-SUM($AG539:AL539)-1000*($AE539&gt;0))</f>
        <v>0</v>
      </c>
      <c r="AN539" s="52">
        <f>MIN($AA539*12,$AE539-SUM($AG539:AM539)-1000*($AE539&gt;0))</f>
        <v>0</v>
      </c>
      <c r="AO539" s="52">
        <f>MIN($AA539*12,$AE539-SUM($AG539:AN539)-1000*($AE539&gt;0))</f>
        <v>0</v>
      </c>
    </row>
    <row r="540" spans="2:41" ht="12.75" hidden="1" customHeight="1" outlineLevel="2">
      <c r="B540" s="53" t="s">
        <v>1419</v>
      </c>
      <c r="C540" s="53" t="s">
        <v>1367</v>
      </c>
      <c r="D540" s="53" t="s">
        <v>1367</v>
      </c>
      <c r="E540" s="53" t="s">
        <v>1368</v>
      </c>
      <c r="F540" s="53" t="s">
        <v>1419</v>
      </c>
      <c r="G540" s="53" t="s">
        <v>2029</v>
      </c>
      <c r="H540" s="53" t="s">
        <v>2009</v>
      </c>
      <c r="I540" s="53"/>
      <c r="J540" s="53" t="s">
        <v>1422</v>
      </c>
      <c r="K540" s="52">
        <v>2974864.0674999999</v>
      </c>
      <c r="L540" s="52">
        <v>991621</v>
      </c>
      <c r="M540" s="52">
        <v>0</v>
      </c>
      <c r="N540" s="52">
        <v>2974864.0674999999</v>
      </c>
      <c r="O540" s="52">
        <v>991621</v>
      </c>
      <c r="P540" s="52">
        <v>0</v>
      </c>
      <c r="Q540" s="52">
        <v>0</v>
      </c>
      <c r="R540" s="52">
        <v>0</v>
      </c>
      <c r="S540" s="52">
        <v>0</v>
      </c>
      <c r="T540" s="52">
        <v>0</v>
      </c>
      <c r="U540" s="52">
        <v>0</v>
      </c>
      <c r="V540" s="52">
        <v>0</v>
      </c>
      <c r="W540" s="52">
        <v>0</v>
      </c>
      <c r="X540" s="52">
        <v>0</v>
      </c>
      <c r="Y540" s="52">
        <v>0</v>
      </c>
      <c r="Z540" s="49">
        <v>0</v>
      </c>
      <c r="AA540" s="50">
        <v>0</v>
      </c>
      <c r="AB540" s="51">
        <v>0</v>
      </c>
      <c r="AC540" s="52">
        <v>1983243.0674999999</v>
      </c>
      <c r="AD540" s="52"/>
      <c r="AE540" s="52"/>
      <c r="AG540" s="52">
        <f t="shared" si="9"/>
        <v>0</v>
      </c>
      <c r="AH540" s="52">
        <f>MIN($AA540*12,$AE540-SUM($AG540:AG540)-1000*($AE540&gt;0))</f>
        <v>0</v>
      </c>
      <c r="AI540" s="52">
        <f>MIN($AA540*12,$AE540-SUM($AG540:AH540)-1000*($AE540&gt;0))</f>
        <v>0</v>
      </c>
      <c r="AJ540" s="52">
        <f>MIN($AA540*12,$AE540-SUM($AG540:AI540)-1000*($AE540&gt;0))</f>
        <v>0</v>
      </c>
      <c r="AK540" s="52">
        <f>MIN($AA540*12,$AE540-SUM($AG540:AJ540)-1000*($AE540&gt;0))</f>
        <v>0</v>
      </c>
      <c r="AL540" s="52">
        <f>MIN($AA540*12,$AE540-SUM($AG540:AK540)-1000*($AE540&gt;0))</f>
        <v>0</v>
      </c>
      <c r="AM540" s="52">
        <f>MIN($AA540*12,$AE540-SUM($AG540:AL540)-1000*($AE540&gt;0))</f>
        <v>0</v>
      </c>
      <c r="AN540" s="52">
        <f>MIN($AA540*12,$AE540-SUM($AG540:AM540)-1000*($AE540&gt;0))</f>
        <v>0</v>
      </c>
      <c r="AO540" s="52">
        <f>MIN($AA540*12,$AE540-SUM($AG540:AN540)-1000*($AE540&gt;0))</f>
        <v>0</v>
      </c>
    </row>
    <row r="541" spans="2:41" ht="12.75" hidden="1" customHeight="1" outlineLevel="2">
      <c r="B541" s="53" t="s">
        <v>1419</v>
      </c>
      <c r="C541" s="53" t="s">
        <v>1367</v>
      </c>
      <c r="D541" s="53" t="s">
        <v>1367</v>
      </c>
      <c r="E541" s="53" t="s">
        <v>1368</v>
      </c>
      <c r="F541" s="53" t="s">
        <v>1419</v>
      </c>
      <c r="G541" s="53" t="s">
        <v>2030</v>
      </c>
      <c r="H541" s="53" t="s">
        <v>2009</v>
      </c>
      <c r="I541" s="53"/>
      <c r="J541" s="53" t="s">
        <v>1422</v>
      </c>
      <c r="K541" s="52">
        <v>2974864.0674999999</v>
      </c>
      <c r="L541" s="52">
        <v>991621</v>
      </c>
      <c r="M541" s="52">
        <v>0</v>
      </c>
      <c r="N541" s="52">
        <v>2974864.0674999999</v>
      </c>
      <c r="O541" s="52">
        <v>991621</v>
      </c>
      <c r="P541" s="52">
        <v>0</v>
      </c>
      <c r="Q541" s="52">
        <v>0</v>
      </c>
      <c r="R541" s="52">
        <v>0</v>
      </c>
      <c r="S541" s="52">
        <v>0</v>
      </c>
      <c r="T541" s="52">
        <v>0</v>
      </c>
      <c r="U541" s="52">
        <v>0</v>
      </c>
      <c r="V541" s="52">
        <v>0</v>
      </c>
      <c r="W541" s="52">
        <v>0</v>
      </c>
      <c r="X541" s="52">
        <v>0</v>
      </c>
      <c r="Y541" s="52">
        <v>0</v>
      </c>
      <c r="Z541" s="49">
        <v>0</v>
      </c>
      <c r="AA541" s="50">
        <v>0</v>
      </c>
      <c r="AB541" s="51">
        <v>0</v>
      </c>
      <c r="AC541" s="52">
        <v>1983243.0674999999</v>
      </c>
      <c r="AD541" s="52"/>
      <c r="AE541" s="52"/>
      <c r="AG541" s="52">
        <f t="shared" si="9"/>
        <v>0</v>
      </c>
      <c r="AH541" s="52">
        <f>MIN($AA541*12,$AE541-SUM($AG541:AG541)-1000*($AE541&gt;0))</f>
        <v>0</v>
      </c>
      <c r="AI541" s="52">
        <f>MIN($AA541*12,$AE541-SUM($AG541:AH541)-1000*($AE541&gt;0))</f>
        <v>0</v>
      </c>
      <c r="AJ541" s="52">
        <f>MIN($AA541*12,$AE541-SUM($AG541:AI541)-1000*($AE541&gt;0))</f>
        <v>0</v>
      </c>
      <c r="AK541" s="52">
        <f>MIN($AA541*12,$AE541-SUM($AG541:AJ541)-1000*($AE541&gt;0))</f>
        <v>0</v>
      </c>
      <c r="AL541" s="52">
        <f>MIN($AA541*12,$AE541-SUM($AG541:AK541)-1000*($AE541&gt;0))</f>
        <v>0</v>
      </c>
      <c r="AM541" s="52">
        <f>MIN($AA541*12,$AE541-SUM($AG541:AL541)-1000*($AE541&gt;0))</f>
        <v>0</v>
      </c>
      <c r="AN541" s="52">
        <f>MIN($AA541*12,$AE541-SUM($AG541:AM541)-1000*($AE541&gt;0))</f>
        <v>0</v>
      </c>
      <c r="AO541" s="52">
        <f>MIN($AA541*12,$AE541-SUM($AG541:AN541)-1000*($AE541&gt;0))</f>
        <v>0</v>
      </c>
    </row>
    <row r="542" spans="2:41" ht="12.75" hidden="1" customHeight="1" outlineLevel="2">
      <c r="B542" s="53" t="s">
        <v>1419</v>
      </c>
      <c r="C542" s="53" t="s">
        <v>1367</v>
      </c>
      <c r="D542" s="53" t="s">
        <v>1367</v>
      </c>
      <c r="E542" s="53" t="s">
        <v>1368</v>
      </c>
      <c r="F542" s="53" t="s">
        <v>1419</v>
      </c>
      <c r="G542" s="53" t="s">
        <v>2031</v>
      </c>
      <c r="H542" s="53" t="s">
        <v>2009</v>
      </c>
      <c r="I542" s="53"/>
      <c r="J542" s="53" t="s">
        <v>1422</v>
      </c>
      <c r="K542" s="52">
        <v>2974864.0674999999</v>
      </c>
      <c r="L542" s="52">
        <v>991621</v>
      </c>
      <c r="M542" s="52">
        <v>0</v>
      </c>
      <c r="N542" s="52">
        <v>2974864.0674999999</v>
      </c>
      <c r="O542" s="52">
        <v>991621</v>
      </c>
      <c r="P542" s="52">
        <v>0</v>
      </c>
      <c r="Q542" s="52">
        <v>0</v>
      </c>
      <c r="R542" s="52">
        <v>0</v>
      </c>
      <c r="S542" s="52">
        <v>0</v>
      </c>
      <c r="T542" s="52">
        <v>0</v>
      </c>
      <c r="U542" s="52">
        <v>0</v>
      </c>
      <c r="V542" s="52">
        <v>0</v>
      </c>
      <c r="W542" s="52">
        <v>0</v>
      </c>
      <c r="X542" s="52">
        <v>0</v>
      </c>
      <c r="Y542" s="52">
        <v>0</v>
      </c>
      <c r="Z542" s="49">
        <v>0</v>
      </c>
      <c r="AA542" s="50">
        <v>0</v>
      </c>
      <c r="AB542" s="51">
        <v>0</v>
      </c>
      <c r="AC542" s="52">
        <v>1983243.0674999999</v>
      </c>
      <c r="AD542" s="52"/>
      <c r="AE542" s="52"/>
      <c r="AG542" s="52">
        <f t="shared" si="9"/>
        <v>0</v>
      </c>
      <c r="AH542" s="52">
        <f>MIN($AA542*12,$AE542-SUM($AG542:AG542)-1000*($AE542&gt;0))</f>
        <v>0</v>
      </c>
      <c r="AI542" s="52">
        <f>MIN($AA542*12,$AE542-SUM($AG542:AH542)-1000*($AE542&gt;0))</f>
        <v>0</v>
      </c>
      <c r="AJ542" s="52">
        <f>MIN($AA542*12,$AE542-SUM($AG542:AI542)-1000*($AE542&gt;0))</f>
        <v>0</v>
      </c>
      <c r="AK542" s="52">
        <f>MIN($AA542*12,$AE542-SUM($AG542:AJ542)-1000*($AE542&gt;0))</f>
        <v>0</v>
      </c>
      <c r="AL542" s="52">
        <f>MIN($AA542*12,$AE542-SUM($AG542:AK542)-1000*($AE542&gt;0))</f>
        <v>0</v>
      </c>
      <c r="AM542" s="52">
        <f>MIN($AA542*12,$AE542-SUM($AG542:AL542)-1000*($AE542&gt;0))</f>
        <v>0</v>
      </c>
      <c r="AN542" s="52">
        <f>MIN($AA542*12,$AE542-SUM($AG542:AM542)-1000*($AE542&gt;0))</f>
        <v>0</v>
      </c>
      <c r="AO542" s="52">
        <f>MIN($AA542*12,$AE542-SUM($AG542:AN542)-1000*($AE542&gt;0))</f>
        <v>0</v>
      </c>
    </row>
    <row r="543" spans="2:41" ht="12.75" hidden="1" customHeight="1" outlineLevel="2">
      <c r="B543" s="53" t="s">
        <v>1419</v>
      </c>
      <c r="C543" s="53" t="s">
        <v>1367</v>
      </c>
      <c r="D543" s="53" t="s">
        <v>1367</v>
      </c>
      <c r="E543" s="53" t="s">
        <v>1368</v>
      </c>
      <c r="F543" s="53" t="s">
        <v>1419</v>
      </c>
      <c r="G543" s="53" t="s">
        <v>2032</v>
      </c>
      <c r="H543" s="53" t="s">
        <v>2009</v>
      </c>
      <c r="I543" s="53"/>
      <c r="J543" s="53" t="s">
        <v>1422</v>
      </c>
      <c r="K543" s="52">
        <v>2974864.0674999999</v>
      </c>
      <c r="L543" s="52">
        <v>991621</v>
      </c>
      <c r="M543" s="52">
        <v>0</v>
      </c>
      <c r="N543" s="52">
        <v>2974864.0674999999</v>
      </c>
      <c r="O543" s="52">
        <v>991621</v>
      </c>
      <c r="P543" s="52">
        <v>0</v>
      </c>
      <c r="Q543" s="52">
        <v>0</v>
      </c>
      <c r="R543" s="52">
        <v>0</v>
      </c>
      <c r="S543" s="52">
        <v>0</v>
      </c>
      <c r="T543" s="52">
        <v>0</v>
      </c>
      <c r="U543" s="52">
        <v>0</v>
      </c>
      <c r="V543" s="52">
        <v>0</v>
      </c>
      <c r="W543" s="52">
        <v>0</v>
      </c>
      <c r="X543" s="52">
        <v>0</v>
      </c>
      <c r="Y543" s="52">
        <v>0</v>
      </c>
      <c r="Z543" s="49">
        <v>0</v>
      </c>
      <c r="AA543" s="50">
        <v>0</v>
      </c>
      <c r="AB543" s="51">
        <v>0</v>
      </c>
      <c r="AC543" s="52">
        <v>1983243.0674999999</v>
      </c>
      <c r="AD543" s="52"/>
      <c r="AE543" s="52"/>
      <c r="AG543" s="52">
        <f t="shared" si="9"/>
        <v>0</v>
      </c>
      <c r="AH543" s="52">
        <f>MIN($AA543*12,$AE543-SUM($AG543:AG543)-1000*($AE543&gt;0))</f>
        <v>0</v>
      </c>
      <c r="AI543" s="52">
        <f>MIN($AA543*12,$AE543-SUM($AG543:AH543)-1000*($AE543&gt;0))</f>
        <v>0</v>
      </c>
      <c r="AJ543" s="52">
        <f>MIN($AA543*12,$AE543-SUM($AG543:AI543)-1000*($AE543&gt;0))</f>
        <v>0</v>
      </c>
      <c r="AK543" s="52">
        <f>MIN($AA543*12,$AE543-SUM($AG543:AJ543)-1000*($AE543&gt;0))</f>
        <v>0</v>
      </c>
      <c r="AL543" s="52">
        <f>MIN($AA543*12,$AE543-SUM($AG543:AK543)-1000*($AE543&gt;0))</f>
        <v>0</v>
      </c>
      <c r="AM543" s="52">
        <f>MIN($AA543*12,$AE543-SUM($AG543:AL543)-1000*($AE543&gt;0))</f>
        <v>0</v>
      </c>
      <c r="AN543" s="52">
        <f>MIN($AA543*12,$AE543-SUM($AG543:AM543)-1000*($AE543&gt;0))</f>
        <v>0</v>
      </c>
      <c r="AO543" s="52">
        <f>MIN($AA543*12,$AE543-SUM($AG543:AN543)-1000*($AE543&gt;0))</f>
        <v>0</v>
      </c>
    </row>
    <row r="544" spans="2:41" ht="12.75" hidden="1" customHeight="1" outlineLevel="2">
      <c r="B544" s="53" t="s">
        <v>1419</v>
      </c>
      <c r="C544" s="53" t="s">
        <v>1367</v>
      </c>
      <c r="D544" s="53" t="s">
        <v>1367</v>
      </c>
      <c r="E544" s="53" t="s">
        <v>1368</v>
      </c>
      <c r="F544" s="53" t="s">
        <v>1419</v>
      </c>
      <c r="G544" s="53" t="s">
        <v>2033</v>
      </c>
      <c r="H544" s="53" t="s">
        <v>2009</v>
      </c>
      <c r="I544" s="53"/>
      <c r="J544" s="53" t="s">
        <v>1422</v>
      </c>
      <c r="K544" s="52">
        <v>2974864.0674999999</v>
      </c>
      <c r="L544" s="52">
        <v>991621</v>
      </c>
      <c r="M544" s="52">
        <v>0</v>
      </c>
      <c r="N544" s="52">
        <v>2974864.0674999999</v>
      </c>
      <c r="O544" s="52">
        <v>991621</v>
      </c>
      <c r="P544" s="52">
        <v>0</v>
      </c>
      <c r="Q544" s="52">
        <v>0</v>
      </c>
      <c r="R544" s="52">
        <v>0</v>
      </c>
      <c r="S544" s="52">
        <v>0</v>
      </c>
      <c r="T544" s="52">
        <v>0</v>
      </c>
      <c r="U544" s="52">
        <v>0</v>
      </c>
      <c r="V544" s="52">
        <v>0</v>
      </c>
      <c r="W544" s="52">
        <v>0</v>
      </c>
      <c r="X544" s="52">
        <v>0</v>
      </c>
      <c r="Y544" s="52">
        <v>0</v>
      </c>
      <c r="Z544" s="49">
        <v>0</v>
      </c>
      <c r="AA544" s="50">
        <v>0</v>
      </c>
      <c r="AB544" s="51">
        <v>0</v>
      </c>
      <c r="AC544" s="52">
        <v>1983243.0674999999</v>
      </c>
      <c r="AD544" s="52"/>
      <c r="AE544" s="52"/>
      <c r="AG544" s="52">
        <f t="shared" si="9"/>
        <v>0</v>
      </c>
      <c r="AH544" s="52">
        <f>MIN($AA544*12,$AE544-SUM($AG544:AG544)-1000*($AE544&gt;0))</f>
        <v>0</v>
      </c>
      <c r="AI544" s="52">
        <f>MIN($AA544*12,$AE544-SUM($AG544:AH544)-1000*($AE544&gt;0))</f>
        <v>0</v>
      </c>
      <c r="AJ544" s="52">
        <f>MIN($AA544*12,$AE544-SUM($AG544:AI544)-1000*($AE544&gt;0))</f>
        <v>0</v>
      </c>
      <c r="AK544" s="52">
        <f>MIN($AA544*12,$AE544-SUM($AG544:AJ544)-1000*($AE544&gt;0))</f>
        <v>0</v>
      </c>
      <c r="AL544" s="52">
        <f>MIN($AA544*12,$AE544-SUM($AG544:AK544)-1000*($AE544&gt;0))</f>
        <v>0</v>
      </c>
      <c r="AM544" s="52">
        <f>MIN($AA544*12,$AE544-SUM($AG544:AL544)-1000*($AE544&gt;0))</f>
        <v>0</v>
      </c>
      <c r="AN544" s="52">
        <f>MIN($AA544*12,$AE544-SUM($AG544:AM544)-1000*($AE544&gt;0))</f>
        <v>0</v>
      </c>
      <c r="AO544" s="52">
        <f>MIN($AA544*12,$AE544-SUM($AG544:AN544)-1000*($AE544&gt;0))</f>
        <v>0</v>
      </c>
    </row>
    <row r="545" spans="2:41" ht="12.75" hidden="1" customHeight="1" outlineLevel="2">
      <c r="B545" s="53" t="s">
        <v>1419</v>
      </c>
      <c r="C545" s="53" t="s">
        <v>1367</v>
      </c>
      <c r="D545" s="53" t="s">
        <v>1367</v>
      </c>
      <c r="E545" s="53" t="s">
        <v>1368</v>
      </c>
      <c r="F545" s="53" t="s">
        <v>1419</v>
      </c>
      <c r="G545" s="53" t="s">
        <v>2034</v>
      </c>
      <c r="H545" s="53" t="s">
        <v>2009</v>
      </c>
      <c r="I545" s="53"/>
      <c r="J545" s="53" t="s">
        <v>1422</v>
      </c>
      <c r="K545" s="52">
        <v>2974864.0928000002</v>
      </c>
      <c r="L545" s="52">
        <v>991621</v>
      </c>
      <c r="M545" s="52">
        <v>0</v>
      </c>
      <c r="N545" s="52">
        <v>2974864.0928000002</v>
      </c>
      <c r="O545" s="52">
        <v>991621</v>
      </c>
      <c r="P545" s="52">
        <v>0</v>
      </c>
      <c r="Q545" s="52">
        <v>0</v>
      </c>
      <c r="R545" s="52">
        <v>0</v>
      </c>
      <c r="S545" s="52">
        <v>0</v>
      </c>
      <c r="T545" s="52">
        <v>0</v>
      </c>
      <c r="U545" s="52">
        <v>0</v>
      </c>
      <c r="V545" s="52">
        <v>0</v>
      </c>
      <c r="W545" s="52">
        <v>0</v>
      </c>
      <c r="X545" s="52">
        <v>0</v>
      </c>
      <c r="Y545" s="52">
        <v>0</v>
      </c>
      <c r="Z545" s="49">
        <v>0</v>
      </c>
      <c r="AA545" s="50">
        <v>0</v>
      </c>
      <c r="AB545" s="51">
        <v>0</v>
      </c>
      <c r="AC545" s="52">
        <v>1983243.0928</v>
      </c>
      <c r="AD545" s="52"/>
      <c r="AE545" s="52"/>
      <c r="AG545" s="52">
        <f t="shared" si="9"/>
        <v>0</v>
      </c>
      <c r="AH545" s="52">
        <f>MIN($AA545*12,$AE545-SUM($AG545:AG545)-1000*($AE545&gt;0))</f>
        <v>0</v>
      </c>
      <c r="AI545" s="52">
        <f>MIN($AA545*12,$AE545-SUM($AG545:AH545)-1000*($AE545&gt;0))</f>
        <v>0</v>
      </c>
      <c r="AJ545" s="52">
        <f>MIN($AA545*12,$AE545-SUM($AG545:AI545)-1000*($AE545&gt;0))</f>
        <v>0</v>
      </c>
      <c r="AK545" s="52">
        <f>MIN($AA545*12,$AE545-SUM($AG545:AJ545)-1000*($AE545&gt;0))</f>
        <v>0</v>
      </c>
      <c r="AL545" s="52">
        <f>MIN($AA545*12,$AE545-SUM($AG545:AK545)-1000*($AE545&gt;0))</f>
        <v>0</v>
      </c>
      <c r="AM545" s="52">
        <f>MIN($AA545*12,$AE545-SUM($AG545:AL545)-1000*($AE545&gt;0))</f>
        <v>0</v>
      </c>
      <c r="AN545" s="52">
        <f>MIN($AA545*12,$AE545-SUM($AG545:AM545)-1000*($AE545&gt;0))</f>
        <v>0</v>
      </c>
      <c r="AO545" s="52">
        <f>MIN($AA545*12,$AE545-SUM($AG545:AN545)-1000*($AE545&gt;0))</f>
        <v>0</v>
      </c>
    </row>
    <row r="546" spans="2:41" ht="12.75" hidden="1" customHeight="1" outlineLevel="2">
      <c r="B546" s="53" t="s">
        <v>1419</v>
      </c>
      <c r="C546" s="53" t="s">
        <v>1367</v>
      </c>
      <c r="D546" s="53" t="s">
        <v>1367</v>
      </c>
      <c r="E546" s="53" t="s">
        <v>1368</v>
      </c>
      <c r="F546" s="53" t="s">
        <v>1419</v>
      </c>
      <c r="G546" s="53" t="s">
        <v>2035</v>
      </c>
      <c r="H546" s="53" t="s">
        <v>2009</v>
      </c>
      <c r="I546" s="53"/>
      <c r="J546" s="53" t="s">
        <v>1422</v>
      </c>
      <c r="K546" s="52">
        <v>2974864.0928000002</v>
      </c>
      <c r="L546" s="52">
        <v>991621</v>
      </c>
      <c r="M546" s="52">
        <v>0</v>
      </c>
      <c r="N546" s="52">
        <v>2974864.0928000002</v>
      </c>
      <c r="O546" s="52">
        <v>991621</v>
      </c>
      <c r="P546" s="52">
        <v>0</v>
      </c>
      <c r="Q546" s="52">
        <v>0</v>
      </c>
      <c r="R546" s="52">
        <v>0</v>
      </c>
      <c r="S546" s="52">
        <v>0</v>
      </c>
      <c r="T546" s="52">
        <v>0</v>
      </c>
      <c r="U546" s="52">
        <v>0</v>
      </c>
      <c r="V546" s="52">
        <v>0</v>
      </c>
      <c r="W546" s="52">
        <v>0</v>
      </c>
      <c r="X546" s="52">
        <v>0</v>
      </c>
      <c r="Y546" s="52">
        <v>0</v>
      </c>
      <c r="Z546" s="49">
        <v>0</v>
      </c>
      <c r="AA546" s="50">
        <v>0</v>
      </c>
      <c r="AB546" s="51">
        <v>0</v>
      </c>
      <c r="AC546" s="52">
        <v>1983243.0928</v>
      </c>
      <c r="AD546" s="52"/>
      <c r="AE546" s="52"/>
      <c r="AG546" s="52">
        <f t="shared" si="9"/>
        <v>0</v>
      </c>
      <c r="AH546" s="52">
        <f>MIN($AA546*12,$AE546-SUM($AG546:AG546)-1000*($AE546&gt;0))</f>
        <v>0</v>
      </c>
      <c r="AI546" s="52">
        <f>MIN($AA546*12,$AE546-SUM($AG546:AH546)-1000*($AE546&gt;0))</f>
        <v>0</v>
      </c>
      <c r="AJ546" s="52">
        <f>MIN($AA546*12,$AE546-SUM($AG546:AI546)-1000*($AE546&gt;0))</f>
        <v>0</v>
      </c>
      <c r="AK546" s="52">
        <f>MIN($AA546*12,$AE546-SUM($AG546:AJ546)-1000*($AE546&gt;0))</f>
        <v>0</v>
      </c>
      <c r="AL546" s="52">
        <f>MIN($AA546*12,$AE546-SUM($AG546:AK546)-1000*($AE546&gt;0))</f>
        <v>0</v>
      </c>
      <c r="AM546" s="52">
        <f>MIN($AA546*12,$AE546-SUM($AG546:AL546)-1000*($AE546&gt;0))</f>
        <v>0</v>
      </c>
      <c r="AN546" s="52">
        <f>MIN($AA546*12,$AE546-SUM($AG546:AM546)-1000*($AE546&gt;0))</f>
        <v>0</v>
      </c>
      <c r="AO546" s="52">
        <f>MIN($AA546*12,$AE546-SUM($AG546:AN546)-1000*($AE546&gt;0))</f>
        <v>0</v>
      </c>
    </row>
    <row r="547" spans="2:41" ht="12.75" hidden="1" customHeight="1" outlineLevel="2">
      <c r="B547" s="53" t="s">
        <v>1419</v>
      </c>
      <c r="C547" s="53" t="s">
        <v>1367</v>
      </c>
      <c r="D547" s="53" t="s">
        <v>1367</v>
      </c>
      <c r="E547" s="53" t="s">
        <v>1368</v>
      </c>
      <c r="F547" s="53" t="s">
        <v>1419</v>
      </c>
      <c r="G547" s="53" t="s">
        <v>2036</v>
      </c>
      <c r="H547" s="53" t="s">
        <v>2009</v>
      </c>
      <c r="I547" s="53"/>
      <c r="J547" s="53" t="s">
        <v>1422</v>
      </c>
      <c r="K547" s="52">
        <v>2974864.0928000002</v>
      </c>
      <c r="L547" s="52">
        <v>991621</v>
      </c>
      <c r="M547" s="52">
        <v>0</v>
      </c>
      <c r="N547" s="52">
        <v>2974864.0928000002</v>
      </c>
      <c r="O547" s="52">
        <v>991621</v>
      </c>
      <c r="P547" s="52">
        <v>0</v>
      </c>
      <c r="Q547" s="52">
        <v>0</v>
      </c>
      <c r="R547" s="52">
        <v>0</v>
      </c>
      <c r="S547" s="52">
        <v>0</v>
      </c>
      <c r="T547" s="52">
        <v>0</v>
      </c>
      <c r="U547" s="52">
        <v>0</v>
      </c>
      <c r="V547" s="52">
        <v>0</v>
      </c>
      <c r="W547" s="52">
        <v>0</v>
      </c>
      <c r="X547" s="52">
        <v>0</v>
      </c>
      <c r="Y547" s="52">
        <v>0</v>
      </c>
      <c r="Z547" s="49">
        <v>0</v>
      </c>
      <c r="AA547" s="50">
        <v>0</v>
      </c>
      <c r="AB547" s="51">
        <v>0</v>
      </c>
      <c r="AC547" s="52">
        <v>1983243.0928</v>
      </c>
      <c r="AD547" s="52"/>
      <c r="AE547" s="52"/>
      <c r="AG547" s="52">
        <f t="shared" si="9"/>
        <v>0</v>
      </c>
      <c r="AH547" s="52">
        <f>MIN($AA547*12,$AE547-SUM($AG547:AG547)-1000*($AE547&gt;0))</f>
        <v>0</v>
      </c>
      <c r="AI547" s="52">
        <f>MIN($AA547*12,$AE547-SUM($AG547:AH547)-1000*($AE547&gt;0))</f>
        <v>0</v>
      </c>
      <c r="AJ547" s="52">
        <f>MIN($AA547*12,$AE547-SUM($AG547:AI547)-1000*($AE547&gt;0))</f>
        <v>0</v>
      </c>
      <c r="AK547" s="52">
        <f>MIN($AA547*12,$AE547-SUM($AG547:AJ547)-1000*($AE547&gt;0))</f>
        <v>0</v>
      </c>
      <c r="AL547" s="52">
        <f>MIN($AA547*12,$AE547-SUM($AG547:AK547)-1000*($AE547&gt;0))</f>
        <v>0</v>
      </c>
      <c r="AM547" s="52">
        <f>MIN($AA547*12,$AE547-SUM($AG547:AL547)-1000*($AE547&gt;0))</f>
        <v>0</v>
      </c>
      <c r="AN547" s="52">
        <f>MIN($AA547*12,$AE547-SUM($AG547:AM547)-1000*($AE547&gt;0))</f>
        <v>0</v>
      </c>
      <c r="AO547" s="52">
        <f>MIN($AA547*12,$AE547-SUM($AG547:AN547)-1000*($AE547&gt;0))</f>
        <v>0</v>
      </c>
    </row>
    <row r="548" spans="2:41" ht="12.75" hidden="1" customHeight="1" outlineLevel="2">
      <c r="B548" s="53" t="s">
        <v>1419</v>
      </c>
      <c r="C548" s="53" t="s">
        <v>1367</v>
      </c>
      <c r="D548" s="53" t="s">
        <v>1367</v>
      </c>
      <c r="E548" s="53" t="s">
        <v>1368</v>
      </c>
      <c r="F548" s="53" t="s">
        <v>1419</v>
      </c>
      <c r="G548" s="53" t="s">
        <v>2037</v>
      </c>
      <c r="H548" s="53" t="s">
        <v>2009</v>
      </c>
      <c r="I548" s="53"/>
      <c r="J548" s="53" t="s">
        <v>1422</v>
      </c>
      <c r="K548" s="52">
        <v>2974864.0928000002</v>
      </c>
      <c r="L548" s="52">
        <v>991621</v>
      </c>
      <c r="M548" s="52">
        <v>0</v>
      </c>
      <c r="N548" s="52">
        <v>2974864.0928000002</v>
      </c>
      <c r="O548" s="52">
        <v>991621</v>
      </c>
      <c r="P548" s="52">
        <v>0</v>
      </c>
      <c r="Q548" s="52">
        <v>0</v>
      </c>
      <c r="R548" s="52">
        <v>0</v>
      </c>
      <c r="S548" s="52">
        <v>0</v>
      </c>
      <c r="T548" s="52">
        <v>0</v>
      </c>
      <c r="U548" s="52">
        <v>0</v>
      </c>
      <c r="V548" s="52">
        <v>0</v>
      </c>
      <c r="W548" s="52">
        <v>0</v>
      </c>
      <c r="X548" s="52">
        <v>0</v>
      </c>
      <c r="Y548" s="52">
        <v>0</v>
      </c>
      <c r="Z548" s="49">
        <v>0</v>
      </c>
      <c r="AA548" s="50">
        <v>0</v>
      </c>
      <c r="AB548" s="51">
        <v>0</v>
      </c>
      <c r="AC548" s="52">
        <v>1983243.0928</v>
      </c>
      <c r="AD548" s="52"/>
      <c r="AE548" s="52"/>
      <c r="AG548" s="52">
        <f t="shared" si="9"/>
        <v>0</v>
      </c>
      <c r="AH548" s="52">
        <f>MIN($AA548*12,$AE548-SUM($AG548:AG548)-1000*($AE548&gt;0))</f>
        <v>0</v>
      </c>
      <c r="AI548" s="52">
        <f>MIN($AA548*12,$AE548-SUM($AG548:AH548)-1000*($AE548&gt;0))</f>
        <v>0</v>
      </c>
      <c r="AJ548" s="52">
        <f>MIN($AA548*12,$AE548-SUM($AG548:AI548)-1000*($AE548&gt;0))</f>
        <v>0</v>
      </c>
      <c r="AK548" s="52">
        <f>MIN($AA548*12,$AE548-SUM($AG548:AJ548)-1000*($AE548&gt;0))</f>
        <v>0</v>
      </c>
      <c r="AL548" s="52">
        <f>MIN($AA548*12,$AE548-SUM($AG548:AK548)-1000*($AE548&gt;0))</f>
        <v>0</v>
      </c>
      <c r="AM548" s="52">
        <f>MIN($AA548*12,$AE548-SUM($AG548:AL548)-1000*($AE548&gt;0))</f>
        <v>0</v>
      </c>
      <c r="AN548" s="52">
        <f>MIN($AA548*12,$AE548-SUM($AG548:AM548)-1000*($AE548&gt;0))</f>
        <v>0</v>
      </c>
      <c r="AO548" s="52">
        <f>MIN($AA548*12,$AE548-SUM($AG548:AN548)-1000*($AE548&gt;0))</f>
        <v>0</v>
      </c>
    </row>
    <row r="549" spans="2:41" ht="12.75" hidden="1" customHeight="1" outlineLevel="2">
      <c r="B549" s="53" t="s">
        <v>1419</v>
      </c>
      <c r="C549" s="53" t="s">
        <v>1367</v>
      </c>
      <c r="D549" s="53" t="s">
        <v>1367</v>
      </c>
      <c r="E549" s="53" t="s">
        <v>1368</v>
      </c>
      <c r="F549" s="53" t="s">
        <v>1419</v>
      </c>
      <c r="G549" s="53" t="s">
        <v>2038</v>
      </c>
      <c r="H549" s="53" t="s">
        <v>2009</v>
      </c>
      <c r="I549" s="53"/>
      <c r="J549" s="53" t="s">
        <v>1422</v>
      </c>
      <c r="K549" s="52">
        <v>2974864.0928000002</v>
      </c>
      <c r="L549" s="52">
        <v>991621</v>
      </c>
      <c r="M549" s="52">
        <v>0</v>
      </c>
      <c r="N549" s="52">
        <v>2974864.0928000002</v>
      </c>
      <c r="O549" s="52">
        <v>991621</v>
      </c>
      <c r="P549" s="52">
        <v>0</v>
      </c>
      <c r="Q549" s="52">
        <v>0</v>
      </c>
      <c r="R549" s="52">
        <v>0</v>
      </c>
      <c r="S549" s="52">
        <v>0</v>
      </c>
      <c r="T549" s="52">
        <v>0</v>
      </c>
      <c r="U549" s="52">
        <v>0</v>
      </c>
      <c r="V549" s="52">
        <v>0</v>
      </c>
      <c r="W549" s="52">
        <v>0</v>
      </c>
      <c r="X549" s="52">
        <v>0</v>
      </c>
      <c r="Y549" s="52">
        <v>0</v>
      </c>
      <c r="Z549" s="49">
        <v>0</v>
      </c>
      <c r="AA549" s="50">
        <v>0</v>
      </c>
      <c r="AB549" s="51">
        <v>0</v>
      </c>
      <c r="AC549" s="52">
        <v>1983243.0928</v>
      </c>
      <c r="AD549" s="52"/>
      <c r="AE549" s="52"/>
      <c r="AG549" s="52">
        <f t="shared" si="9"/>
        <v>0</v>
      </c>
      <c r="AH549" s="52">
        <f>MIN($AA549*12,$AE549-SUM($AG549:AG549)-1000*($AE549&gt;0))</f>
        <v>0</v>
      </c>
      <c r="AI549" s="52">
        <f>MIN($AA549*12,$AE549-SUM($AG549:AH549)-1000*($AE549&gt;0))</f>
        <v>0</v>
      </c>
      <c r="AJ549" s="52">
        <f>MIN($AA549*12,$AE549-SUM($AG549:AI549)-1000*($AE549&gt;0))</f>
        <v>0</v>
      </c>
      <c r="AK549" s="52">
        <f>MIN($AA549*12,$AE549-SUM($AG549:AJ549)-1000*($AE549&gt;0))</f>
        <v>0</v>
      </c>
      <c r="AL549" s="52">
        <f>MIN($AA549*12,$AE549-SUM($AG549:AK549)-1000*($AE549&gt;0))</f>
        <v>0</v>
      </c>
      <c r="AM549" s="52">
        <f>MIN($AA549*12,$AE549-SUM($AG549:AL549)-1000*($AE549&gt;0))</f>
        <v>0</v>
      </c>
      <c r="AN549" s="52">
        <f>MIN($AA549*12,$AE549-SUM($AG549:AM549)-1000*($AE549&gt;0))</f>
        <v>0</v>
      </c>
      <c r="AO549" s="52">
        <f>MIN($AA549*12,$AE549-SUM($AG549:AN549)-1000*($AE549&gt;0))</f>
        <v>0</v>
      </c>
    </row>
    <row r="550" spans="2:41" ht="12.75" hidden="1" customHeight="1" outlineLevel="2">
      <c r="B550" s="53" t="s">
        <v>1419</v>
      </c>
      <c r="C550" s="53" t="s">
        <v>1367</v>
      </c>
      <c r="D550" s="53" t="s">
        <v>1367</v>
      </c>
      <c r="E550" s="53" t="s">
        <v>1368</v>
      </c>
      <c r="F550" s="53" t="s">
        <v>1419</v>
      </c>
      <c r="G550" s="53" t="s">
        <v>2039</v>
      </c>
      <c r="H550" s="53" t="s">
        <v>2009</v>
      </c>
      <c r="I550" s="53"/>
      <c r="J550" s="53" t="s">
        <v>1422</v>
      </c>
      <c r="K550" s="52">
        <v>8686256.7354000006</v>
      </c>
      <c r="L550" s="52">
        <v>2895420</v>
      </c>
      <c r="M550" s="52">
        <v>0</v>
      </c>
      <c r="N550" s="52">
        <v>8686256.7354000006</v>
      </c>
      <c r="O550" s="52">
        <v>2895420</v>
      </c>
      <c r="P550" s="52">
        <v>0</v>
      </c>
      <c r="Q550" s="52">
        <v>0</v>
      </c>
      <c r="R550" s="52">
        <v>0</v>
      </c>
      <c r="S550" s="52">
        <v>0</v>
      </c>
      <c r="T550" s="52">
        <v>0</v>
      </c>
      <c r="U550" s="52">
        <v>0</v>
      </c>
      <c r="V550" s="52">
        <v>0</v>
      </c>
      <c r="W550" s="52">
        <v>0</v>
      </c>
      <c r="X550" s="52">
        <v>0</v>
      </c>
      <c r="Y550" s="52">
        <v>0</v>
      </c>
      <c r="Z550" s="49">
        <v>0</v>
      </c>
      <c r="AA550" s="50">
        <v>0</v>
      </c>
      <c r="AB550" s="51">
        <v>0</v>
      </c>
      <c r="AC550" s="52">
        <v>5790836.7353999997</v>
      </c>
      <c r="AD550" s="52"/>
      <c r="AE550" s="52"/>
      <c r="AG550" s="52">
        <f t="shared" si="9"/>
        <v>0</v>
      </c>
      <c r="AH550" s="52">
        <f>MIN($AA550*12,$AE550-SUM($AG550:AG550)-1000*($AE550&gt;0))</f>
        <v>0</v>
      </c>
      <c r="AI550" s="52">
        <f>MIN($AA550*12,$AE550-SUM($AG550:AH550)-1000*($AE550&gt;0))</f>
        <v>0</v>
      </c>
      <c r="AJ550" s="52">
        <f>MIN($AA550*12,$AE550-SUM($AG550:AI550)-1000*($AE550&gt;0))</f>
        <v>0</v>
      </c>
      <c r="AK550" s="52">
        <f>MIN($AA550*12,$AE550-SUM($AG550:AJ550)-1000*($AE550&gt;0))</f>
        <v>0</v>
      </c>
      <c r="AL550" s="52">
        <f>MIN($AA550*12,$AE550-SUM($AG550:AK550)-1000*($AE550&gt;0))</f>
        <v>0</v>
      </c>
      <c r="AM550" s="52">
        <f>MIN($AA550*12,$AE550-SUM($AG550:AL550)-1000*($AE550&gt;0))</f>
        <v>0</v>
      </c>
      <c r="AN550" s="52">
        <f>MIN($AA550*12,$AE550-SUM($AG550:AM550)-1000*($AE550&gt;0))</f>
        <v>0</v>
      </c>
      <c r="AO550" s="52">
        <f>MIN($AA550*12,$AE550-SUM($AG550:AN550)-1000*($AE550&gt;0))</f>
        <v>0</v>
      </c>
    </row>
    <row r="551" spans="2:41" ht="12.75" hidden="1" customHeight="1" outlineLevel="2">
      <c r="B551" s="53" t="s">
        <v>1419</v>
      </c>
      <c r="C551" s="53" t="s">
        <v>1367</v>
      </c>
      <c r="D551" s="53" t="s">
        <v>1367</v>
      </c>
      <c r="E551" s="53" t="s">
        <v>1368</v>
      </c>
      <c r="F551" s="53" t="s">
        <v>1419</v>
      </c>
      <c r="G551" s="53" t="s">
        <v>2040</v>
      </c>
      <c r="H551" s="53" t="s">
        <v>2009</v>
      </c>
      <c r="I551" s="53"/>
      <c r="J551" s="53" t="s">
        <v>1422</v>
      </c>
      <c r="K551" s="52">
        <v>8686256.7354000006</v>
      </c>
      <c r="L551" s="52">
        <v>2895420</v>
      </c>
      <c r="M551" s="52">
        <v>0</v>
      </c>
      <c r="N551" s="52">
        <v>8686256.7354000006</v>
      </c>
      <c r="O551" s="52">
        <v>2895420</v>
      </c>
      <c r="P551" s="52">
        <v>0</v>
      </c>
      <c r="Q551" s="52">
        <v>0</v>
      </c>
      <c r="R551" s="52">
        <v>0</v>
      </c>
      <c r="S551" s="52">
        <v>0</v>
      </c>
      <c r="T551" s="52">
        <v>0</v>
      </c>
      <c r="U551" s="52">
        <v>0</v>
      </c>
      <c r="V551" s="52">
        <v>0</v>
      </c>
      <c r="W551" s="52">
        <v>0</v>
      </c>
      <c r="X551" s="52">
        <v>0</v>
      </c>
      <c r="Y551" s="52">
        <v>0</v>
      </c>
      <c r="Z551" s="49">
        <v>0</v>
      </c>
      <c r="AA551" s="50">
        <v>0</v>
      </c>
      <c r="AB551" s="51">
        <v>0</v>
      </c>
      <c r="AC551" s="52">
        <v>5790836.7353999997</v>
      </c>
      <c r="AD551" s="52"/>
      <c r="AE551" s="52"/>
      <c r="AG551" s="52">
        <f t="shared" si="9"/>
        <v>0</v>
      </c>
      <c r="AH551" s="52">
        <f>MIN($AA551*12,$AE551-SUM($AG551:AG551)-1000*($AE551&gt;0))</f>
        <v>0</v>
      </c>
      <c r="AI551" s="52">
        <f>MIN($AA551*12,$AE551-SUM($AG551:AH551)-1000*($AE551&gt;0))</f>
        <v>0</v>
      </c>
      <c r="AJ551" s="52">
        <f>MIN($AA551*12,$AE551-SUM($AG551:AI551)-1000*($AE551&gt;0))</f>
        <v>0</v>
      </c>
      <c r="AK551" s="52">
        <f>MIN($AA551*12,$AE551-SUM($AG551:AJ551)-1000*($AE551&gt;0))</f>
        <v>0</v>
      </c>
      <c r="AL551" s="52">
        <f>MIN($AA551*12,$AE551-SUM($AG551:AK551)-1000*($AE551&gt;0))</f>
        <v>0</v>
      </c>
      <c r="AM551" s="52">
        <f>MIN($AA551*12,$AE551-SUM($AG551:AL551)-1000*($AE551&gt;0))</f>
        <v>0</v>
      </c>
      <c r="AN551" s="52">
        <f>MIN($AA551*12,$AE551-SUM($AG551:AM551)-1000*($AE551&gt;0))</f>
        <v>0</v>
      </c>
      <c r="AO551" s="52">
        <f>MIN($AA551*12,$AE551-SUM($AG551:AN551)-1000*($AE551&gt;0))</f>
        <v>0</v>
      </c>
    </row>
    <row r="552" spans="2:41" ht="12.75" hidden="1" customHeight="1" outlineLevel="2">
      <c r="B552" s="53" t="s">
        <v>1419</v>
      </c>
      <c r="C552" s="53" t="s">
        <v>1367</v>
      </c>
      <c r="D552" s="53" t="s">
        <v>1367</v>
      </c>
      <c r="E552" s="53" t="s">
        <v>1368</v>
      </c>
      <c r="F552" s="53" t="s">
        <v>1419</v>
      </c>
      <c r="G552" s="53" t="s">
        <v>2041</v>
      </c>
      <c r="H552" s="53" t="s">
        <v>2009</v>
      </c>
      <c r="I552" s="53"/>
      <c r="J552" s="53" t="s">
        <v>1422</v>
      </c>
      <c r="K552" s="52">
        <v>8686256.8091000002</v>
      </c>
      <c r="L552" s="52">
        <v>2895420</v>
      </c>
      <c r="M552" s="52">
        <v>0</v>
      </c>
      <c r="N552" s="52">
        <v>8686256.8091000002</v>
      </c>
      <c r="O552" s="52">
        <v>2895420</v>
      </c>
      <c r="P552" s="52">
        <v>0</v>
      </c>
      <c r="Q552" s="52">
        <v>0</v>
      </c>
      <c r="R552" s="52">
        <v>0</v>
      </c>
      <c r="S552" s="52">
        <v>0</v>
      </c>
      <c r="T552" s="52">
        <v>0</v>
      </c>
      <c r="U552" s="52">
        <v>0</v>
      </c>
      <c r="V552" s="52">
        <v>0</v>
      </c>
      <c r="W552" s="52">
        <v>0</v>
      </c>
      <c r="X552" s="52">
        <v>0</v>
      </c>
      <c r="Y552" s="52">
        <v>0</v>
      </c>
      <c r="Z552" s="49">
        <v>0</v>
      </c>
      <c r="AA552" s="50">
        <v>0</v>
      </c>
      <c r="AB552" s="51">
        <v>0</v>
      </c>
      <c r="AC552" s="52">
        <v>5790836.8091000002</v>
      </c>
      <c r="AD552" s="52"/>
      <c r="AE552" s="52"/>
      <c r="AG552" s="52">
        <f t="shared" si="9"/>
        <v>0</v>
      </c>
      <c r="AH552" s="52">
        <f>MIN($AA552*12,$AE552-SUM($AG552:AG552)-1000*($AE552&gt;0))</f>
        <v>0</v>
      </c>
      <c r="AI552" s="52">
        <f>MIN($AA552*12,$AE552-SUM($AG552:AH552)-1000*($AE552&gt;0))</f>
        <v>0</v>
      </c>
      <c r="AJ552" s="52">
        <f>MIN($AA552*12,$AE552-SUM($AG552:AI552)-1000*($AE552&gt;0))</f>
        <v>0</v>
      </c>
      <c r="AK552" s="52">
        <f>MIN($AA552*12,$AE552-SUM($AG552:AJ552)-1000*($AE552&gt;0))</f>
        <v>0</v>
      </c>
      <c r="AL552" s="52">
        <f>MIN($AA552*12,$AE552-SUM($AG552:AK552)-1000*($AE552&gt;0))</f>
        <v>0</v>
      </c>
      <c r="AM552" s="52">
        <f>MIN($AA552*12,$AE552-SUM($AG552:AL552)-1000*($AE552&gt;0))</f>
        <v>0</v>
      </c>
      <c r="AN552" s="52">
        <f>MIN($AA552*12,$AE552-SUM($AG552:AM552)-1000*($AE552&gt;0))</f>
        <v>0</v>
      </c>
      <c r="AO552" s="52">
        <f>MIN($AA552*12,$AE552-SUM($AG552:AN552)-1000*($AE552&gt;0))</f>
        <v>0</v>
      </c>
    </row>
    <row r="553" spans="2:41" ht="12.75" hidden="1" customHeight="1" outlineLevel="2">
      <c r="B553" s="53" t="s">
        <v>1419</v>
      </c>
      <c r="C553" s="53" t="s">
        <v>1367</v>
      </c>
      <c r="D553" s="53" t="s">
        <v>1367</v>
      </c>
      <c r="E553" s="53" t="s">
        <v>1368</v>
      </c>
      <c r="F553" s="53" t="s">
        <v>1419</v>
      </c>
      <c r="G553" s="53" t="s">
        <v>2042</v>
      </c>
      <c r="H553" s="53" t="s">
        <v>2009</v>
      </c>
      <c r="I553" s="53"/>
      <c r="J553" s="53" t="s">
        <v>1422</v>
      </c>
      <c r="K553" s="52">
        <v>8686256.8091000002</v>
      </c>
      <c r="L553" s="52">
        <v>2895420</v>
      </c>
      <c r="M553" s="52">
        <v>0</v>
      </c>
      <c r="N553" s="52">
        <v>8686256.8091000002</v>
      </c>
      <c r="O553" s="52">
        <v>2895420</v>
      </c>
      <c r="P553" s="52">
        <v>0</v>
      </c>
      <c r="Q553" s="52">
        <v>0</v>
      </c>
      <c r="R553" s="52">
        <v>0</v>
      </c>
      <c r="S553" s="52">
        <v>0</v>
      </c>
      <c r="T553" s="52">
        <v>0</v>
      </c>
      <c r="U553" s="52">
        <v>0</v>
      </c>
      <c r="V553" s="52">
        <v>0</v>
      </c>
      <c r="W553" s="52">
        <v>0</v>
      </c>
      <c r="X553" s="52">
        <v>0</v>
      </c>
      <c r="Y553" s="52">
        <v>0</v>
      </c>
      <c r="Z553" s="49">
        <v>0</v>
      </c>
      <c r="AA553" s="50">
        <v>0</v>
      </c>
      <c r="AB553" s="51">
        <v>0</v>
      </c>
      <c r="AC553" s="52">
        <v>5790836.8091000002</v>
      </c>
      <c r="AD553" s="52"/>
      <c r="AE553" s="52"/>
      <c r="AG553" s="52">
        <f t="shared" si="9"/>
        <v>0</v>
      </c>
      <c r="AH553" s="52">
        <f>MIN($AA553*12,$AE553-SUM($AG553:AG553)-1000*($AE553&gt;0))</f>
        <v>0</v>
      </c>
      <c r="AI553" s="52">
        <f>MIN($AA553*12,$AE553-SUM($AG553:AH553)-1000*($AE553&gt;0))</f>
        <v>0</v>
      </c>
      <c r="AJ553" s="52">
        <f>MIN($AA553*12,$AE553-SUM($AG553:AI553)-1000*($AE553&gt;0))</f>
        <v>0</v>
      </c>
      <c r="AK553" s="52">
        <f>MIN($AA553*12,$AE553-SUM($AG553:AJ553)-1000*($AE553&gt;0))</f>
        <v>0</v>
      </c>
      <c r="AL553" s="52">
        <f>MIN($AA553*12,$AE553-SUM($AG553:AK553)-1000*($AE553&gt;0))</f>
        <v>0</v>
      </c>
      <c r="AM553" s="52">
        <f>MIN($AA553*12,$AE553-SUM($AG553:AL553)-1000*($AE553&gt;0))</f>
        <v>0</v>
      </c>
      <c r="AN553" s="52">
        <f>MIN($AA553*12,$AE553-SUM($AG553:AM553)-1000*($AE553&gt;0))</f>
        <v>0</v>
      </c>
      <c r="AO553" s="52">
        <f>MIN($AA553*12,$AE553-SUM($AG553:AN553)-1000*($AE553&gt;0))</f>
        <v>0</v>
      </c>
    </row>
    <row r="554" spans="2:41" ht="12.75" hidden="1" customHeight="1" outlineLevel="2">
      <c r="B554" s="53" t="s">
        <v>1419</v>
      </c>
      <c r="C554" s="53" t="s">
        <v>1367</v>
      </c>
      <c r="D554" s="53" t="s">
        <v>1367</v>
      </c>
      <c r="E554" s="53" t="s">
        <v>1368</v>
      </c>
      <c r="F554" s="53" t="s">
        <v>1419</v>
      </c>
      <c r="G554" s="53" t="s">
        <v>2043</v>
      </c>
      <c r="H554" s="53" t="s">
        <v>2009</v>
      </c>
      <c r="I554" s="53"/>
      <c r="J554" s="53" t="s">
        <v>1422</v>
      </c>
      <c r="K554" s="52">
        <v>84801253.069600001</v>
      </c>
      <c r="L554" s="52">
        <v>28267085</v>
      </c>
      <c r="M554" s="52">
        <v>0</v>
      </c>
      <c r="N554" s="52">
        <v>84801253.069600001</v>
      </c>
      <c r="O554" s="52">
        <v>28267085</v>
      </c>
      <c r="P554" s="52">
        <v>0</v>
      </c>
      <c r="Q554" s="52">
        <v>0</v>
      </c>
      <c r="R554" s="52">
        <v>0</v>
      </c>
      <c r="S554" s="52">
        <v>0</v>
      </c>
      <c r="T554" s="52">
        <v>0</v>
      </c>
      <c r="U554" s="52">
        <v>0</v>
      </c>
      <c r="V554" s="52">
        <v>0</v>
      </c>
      <c r="W554" s="52">
        <v>0</v>
      </c>
      <c r="X554" s="52">
        <v>0</v>
      </c>
      <c r="Y554" s="52">
        <v>0</v>
      </c>
      <c r="Z554" s="49">
        <v>0</v>
      </c>
      <c r="AA554" s="50">
        <v>0</v>
      </c>
      <c r="AB554" s="51">
        <v>0</v>
      </c>
      <c r="AC554" s="52">
        <v>56534168.069600001</v>
      </c>
      <c r="AD554" s="52"/>
      <c r="AE554" s="52"/>
      <c r="AG554" s="52">
        <f t="shared" si="9"/>
        <v>0</v>
      </c>
      <c r="AH554" s="52">
        <f>MIN($AA554*12,$AE554-SUM($AG554:AG554)-1000*($AE554&gt;0))</f>
        <v>0</v>
      </c>
      <c r="AI554" s="52">
        <f>MIN($AA554*12,$AE554-SUM($AG554:AH554)-1000*($AE554&gt;0))</f>
        <v>0</v>
      </c>
      <c r="AJ554" s="52">
        <f>MIN($AA554*12,$AE554-SUM($AG554:AI554)-1000*($AE554&gt;0))</f>
        <v>0</v>
      </c>
      <c r="AK554" s="52">
        <f>MIN($AA554*12,$AE554-SUM($AG554:AJ554)-1000*($AE554&gt;0))</f>
        <v>0</v>
      </c>
      <c r="AL554" s="52">
        <f>MIN($AA554*12,$AE554-SUM($AG554:AK554)-1000*($AE554&gt;0))</f>
        <v>0</v>
      </c>
      <c r="AM554" s="52">
        <f>MIN($AA554*12,$AE554-SUM($AG554:AL554)-1000*($AE554&gt;0))</f>
        <v>0</v>
      </c>
      <c r="AN554" s="52">
        <f>MIN($AA554*12,$AE554-SUM($AG554:AM554)-1000*($AE554&gt;0))</f>
        <v>0</v>
      </c>
      <c r="AO554" s="52">
        <f>MIN($AA554*12,$AE554-SUM($AG554:AN554)-1000*($AE554&gt;0))</f>
        <v>0</v>
      </c>
    </row>
    <row r="555" spans="2:41" ht="12.75" hidden="1" customHeight="1" outlineLevel="2">
      <c r="B555" s="53" t="s">
        <v>1419</v>
      </c>
      <c r="C555" s="53" t="s">
        <v>1367</v>
      </c>
      <c r="D555" s="53" t="s">
        <v>1367</v>
      </c>
      <c r="E555" s="53" t="s">
        <v>1368</v>
      </c>
      <c r="F555" s="53" t="s">
        <v>1419</v>
      </c>
      <c r="G555" s="53" t="s">
        <v>2044</v>
      </c>
      <c r="H555" s="53" t="s">
        <v>2009</v>
      </c>
      <c r="I555" s="53"/>
      <c r="J555" s="53" t="s">
        <v>1422</v>
      </c>
      <c r="K555" s="52">
        <v>84801253.788699999</v>
      </c>
      <c r="L555" s="52">
        <v>28267085</v>
      </c>
      <c r="M555" s="52">
        <v>0</v>
      </c>
      <c r="N555" s="52">
        <v>84801253.788699999</v>
      </c>
      <c r="O555" s="52">
        <v>28267085</v>
      </c>
      <c r="P555" s="52">
        <v>0</v>
      </c>
      <c r="Q555" s="52">
        <v>0</v>
      </c>
      <c r="R555" s="52">
        <v>0</v>
      </c>
      <c r="S555" s="52">
        <v>0</v>
      </c>
      <c r="T555" s="52">
        <v>0</v>
      </c>
      <c r="U555" s="52">
        <v>0</v>
      </c>
      <c r="V555" s="52">
        <v>0</v>
      </c>
      <c r="W555" s="52">
        <v>0</v>
      </c>
      <c r="X555" s="52">
        <v>0</v>
      </c>
      <c r="Y555" s="52">
        <v>0</v>
      </c>
      <c r="Z555" s="49">
        <v>0</v>
      </c>
      <c r="AA555" s="50">
        <v>0</v>
      </c>
      <c r="AB555" s="51">
        <v>0</v>
      </c>
      <c r="AC555" s="52">
        <v>56534168.788699999</v>
      </c>
      <c r="AD555" s="52"/>
      <c r="AE555" s="52"/>
      <c r="AG555" s="52">
        <f t="shared" si="9"/>
        <v>0</v>
      </c>
      <c r="AH555" s="52">
        <f>MIN($AA555*12,$AE555-SUM($AG555:AG555)-1000*($AE555&gt;0))</f>
        <v>0</v>
      </c>
      <c r="AI555" s="52">
        <f>MIN($AA555*12,$AE555-SUM($AG555:AH555)-1000*($AE555&gt;0))</f>
        <v>0</v>
      </c>
      <c r="AJ555" s="52">
        <f>MIN($AA555*12,$AE555-SUM($AG555:AI555)-1000*($AE555&gt;0))</f>
        <v>0</v>
      </c>
      <c r="AK555" s="52">
        <f>MIN($AA555*12,$AE555-SUM($AG555:AJ555)-1000*($AE555&gt;0))</f>
        <v>0</v>
      </c>
      <c r="AL555" s="52">
        <f>MIN($AA555*12,$AE555-SUM($AG555:AK555)-1000*($AE555&gt;0))</f>
        <v>0</v>
      </c>
      <c r="AM555" s="52">
        <f>MIN($AA555*12,$AE555-SUM($AG555:AL555)-1000*($AE555&gt;0))</f>
        <v>0</v>
      </c>
      <c r="AN555" s="52">
        <f>MIN($AA555*12,$AE555-SUM($AG555:AM555)-1000*($AE555&gt;0))</f>
        <v>0</v>
      </c>
      <c r="AO555" s="52">
        <f>MIN($AA555*12,$AE555-SUM($AG555:AN555)-1000*($AE555&gt;0))</f>
        <v>0</v>
      </c>
    </row>
    <row r="556" spans="2:41" ht="12.75" hidden="1" customHeight="1" outlineLevel="2">
      <c r="B556" s="53" t="s">
        <v>1419</v>
      </c>
      <c r="C556" s="53" t="s">
        <v>1367</v>
      </c>
      <c r="D556" s="53" t="s">
        <v>1367</v>
      </c>
      <c r="E556" s="53" t="s">
        <v>1368</v>
      </c>
      <c r="F556" s="53" t="s">
        <v>1419</v>
      </c>
      <c r="G556" s="53" t="s">
        <v>2045</v>
      </c>
      <c r="H556" s="53" t="s">
        <v>2046</v>
      </c>
      <c r="I556" s="53"/>
      <c r="J556" s="53" t="s">
        <v>1422</v>
      </c>
      <c r="K556" s="52">
        <v>7500000</v>
      </c>
      <c r="L556" s="52">
        <v>2500001</v>
      </c>
      <c r="M556" s="52">
        <v>0</v>
      </c>
      <c r="N556" s="52">
        <v>7500000</v>
      </c>
      <c r="O556" s="52">
        <v>2500001</v>
      </c>
      <c r="P556" s="52">
        <v>0</v>
      </c>
      <c r="Q556" s="52">
        <v>0</v>
      </c>
      <c r="R556" s="52">
        <v>0</v>
      </c>
      <c r="S556" s="52">
        <v>0</v>
      </c>
      <c r="T556" s="52">
        <v>0</v>
      </c>
      <c r="U556" s="52">
        <v>0</v>
      </c>
      <c r="V556" s="52">
        <v>0</v>
      </c>
      <c r="W556" s="52">
        <v>0</v>
      </c>
      <c r="X556" s="52">
        <v>0</v>
      </c>
      <c r="Y556" s="52">
        <v>0</v>
      </c>
      <c r="Z556" s="49">
        <v>0</v>
      </c>
      <c r="AA556" s="50">
        <v>0</v>
      </c>
      <c r="AB556" s="51">
        <v>0</v>
      </c>
      <c r="AC556" s="52">
        <v>4999999</v>
      </c>
      <c r="AD556" s="52"/>
      <c r="AE556" s="52"/>
      <c r="AG556" s="52">
        <f t="shared" si="9"/>
        <v>0</v>
      </c>
      <c r="AH556" s="52">
        <f>MIN($AA556*12,$AE556-SUM($AG556:AG556)-1000*($AE556&gt;0))</f>
        <v>0</v>
      </c>
      <c r="AI556" s="52">
        <f>MIN($AA556*12,$AE556-SUM($AG556:AH556)-1000*($AE556&gt;0))</f>
        <v>0</v>
      </c>
      <c r="AJ556" s="52">
        <f>MIN($AA556*12,$AE556-SUM($AG556:AI556)-1000*($AE556&gt;0))</f>
        <v>0</v>
      </c>
      <c r="AK556" s="52">
        <f>MIN($AA556*12,$AE556-SUM($AG556:AJ556)-1000*($AE556&gt;0))</f>
        <v>0</v>
      </c>
      <c r="AL556" s="52">
        <f>MIN($AA556*12,$AE556-SUM($AG556:AK556)-1000*($AE556&gt;0))</f>
        <v>0</v>
      </c>
      <c r="AM556" s="52">
        <f>MIN($AA556*12,$AE556-SUM($AG556:AL556)-1000*($AE556&gt;0))</f>
        <v>0</v>
      </c>
      <c r="AN556" s="52">
        <f>MIN($AA556*12,$AE556-SUM($AG556:AM556)-1000*($AE556&gt;0))</f>
        <v>0</v>
      </c>
      <c r="AO556" s="52">
        <f>MIN($AA556*12,$AE556-SUM($AG556:AN556)-1000*($AE556&gt;0))</f>
        <v>0</v>
      </c>
    </row>
    <row r="557" spans="2:41" ht="12.75" hidden="1" customHeight="1" outlineLevel="2">
      <c r="B557" s="53" t="s">
        <v>1419</v>
      </c>
      <c r="C557" s="53" t="s">
        <v>1367</v>
      </c>
      <c r="D557" s="53" t="s">
        <v>1367</v>
      </c>
      <c r="E557" s="53" t="s">
        <v>1368</v>
      </c>
      <c r="F557" s="53" t="s">
        <v>1419</v>
      </c>
      <c r="G557" s="53" t="s">
        <v>2047</v>
      </c>
      <c r="H557" s="53" t="s">
        <v>2046</v>
      </c>
      <c r="I557" s="53"/>
      <c r="J557" s="53" t="s">
        <v>1422</v>
      </c>
      <c r="K557" s="52">
        <v>7500000</v>
      </c>
      <c r="L557" s="52">
        <v>2500001</v>
      </c>
      <c r="M557" s="52">
        <v>0</v>
      </c>
      <c r="N557" s="52">
        <v>7500000</v>
      </c>
      <c r="O557" s="52">
        <v>2500001</v>
      </c>
      <c r="P557" s="52">
        <v>0</v>
      </c>
      <c r="Q557" s="52">
        <v>0</v>
      </c>
      <c r="R557" s="52">
        <v>0</v>
      </c>
      <c r="S557" s="52">
        <v>0</v>
      </c>
      <c r="T557" s="52">
        <v>0</v>
      </c>
      <c r="U557" s="52">
        <v>0</v>
      </c>
      <c r="V557" s="52">
        <v>0</v>
      </c>
      <c r="W557" s="52">
        <v>0</v>
      </c>
      <c r="X557" s="52">
        <v>0</v>
      </c>
      <c r="Y557" s="52">
        <v>0</v>
      </c>
      <c r="Z557" s="49">
        <v>0</v>
      </c>
      <c r="AA557" s="50">
        <v>0</v>
      </c>
      <c r="AB557" s="51">
        <v>0</v>
      </c>
      <c r="AC557" s="52">
        <v>4999999</v>
      </c>
      <c r="AD557" s="52"/>
      <c r="AE557" s="52"/>
      <c r="AG557" s="52">
        <f t="shared" si="9"/>
        <v>0</v>
      </c>
      <c r="AH557" s="52">
        <f>MIN($AA557*12,$AE557-SUM($AG557:AG557)-1000*($AE557&gt;0))</f>
        <v>0</v>
      </c>
      <c r="AI557" s="52">
        <f>MIN($AA557*12,$AE557-SUM($AG557:AH557)-1000*($AE557&gt;0))</f>
        <v>0</v>
      </c>
      <c r="AJ557" s="52">
        <f>MIN($AA557*12,$AE557-SUM($AG557:AI557)-1000*($AE557&gt;0))</f>
        <v>0</v>
      </c>
      <c r="AK557" s="52">
        <f>MIN($AA557*12,$AE557-SUM($AG557:AJ557)-1000*($AE557&gt;0))</f>
        <v>0</v>
      </c>
      <c r="AL557" s="52">
        <f>MIN($AA557*12,$AE557-SUM($AG557:AK557)-1000*($AE557&gt;0))</f>
        <v>0</v>
      </c>
      <c r="AM557" s="52">
        <f>MIN($AA557*12,$AE557-SUM($AG557:AL557)-1000*($AE557&gt;0))</f>
        <v>0</v>
      </c>
      <c r="AN557" s="52">
        <f>MIN($AA557*12,$AE557-SUM($AG557:AM557)-1000*($AE557&gt;0))</f>
        <v>0</v>
      </c>
      <c r="AO557" s="52">
        <f>MIN($AA557*12,$AE557-SUM($AG557:AN557)-1000*($AE557&gt;0))</f>
        <v>0</v>
      </c>
    </row>
    <row r="558" spans="2:41" ht="12.75" hidden="1" customHeight="1" outlineLevel="2">
      <c r="B558" s="53" t="s">
        <v>1419</v>
      </c>
      <c r="C558" s="53" t="s">
        <v>1367</v>
      </c>
      <c r="D558" s="53" t="s">
        <v>1367</v>
      </c>
      <c r="E558" s="53" t="s">
        <v>1368</v>
      </c>
      <c r="F558" s="53" t="s">
        <v>1419</v>
      </c>
      <c r="G558" s="53" t="s">
        <v>2048</v>
      </c>
      <c r="H558" s="53" t="s">
        <v>1437</v>
      </c>
      <c r="I558" s="53"/>
      <c r="J558" s="53" t="s">
        <v>1422</v>
      </c>
      <c r="K558" s="52">
        <v>19500000</v>
      </c>
      <c r="L558" s="52">
        <v>1625000</v>
      </c>
      <c r="M558" s="52">
        <v>0</v>
      </c>
      <c r="N558" s="52">
        <v>19500000</v>
      </c>
      <c r="O558" s="52">
        <v>1625000</v>
      </c>
      <c r="P558" s="52">
        <v>0</v>
      </c>
      <c r="Q558" s="52">
        <v>0</v>
      </c>
      <c r="R558" s="52">
        <v>0</v>
      </c>
      <c r="S558" s="52">
        <v>0</v>
      </c>
      <c r="T558" s="52">
        <v>0</v>
      </c>
      <c r="U558" s="52">
        <v>0</v>
      </c>
      <c r="V558" s="52">
        <v>0</v>
      </c>
      <c r="W558" s="52">
        <v>0</v>
      </c>
      <c r="X558" s="52">
        <v>0</v>
      </c>
      <c r="Y558" s="52">
        <v>0</v>
      </c>
      <c r="Z558" s="49">
        <v>0</v>
      </c>
      <c r="AA558" s="50">
        <v>0</v>
      </c>
      <c r="AB558" s="51">
        <v>0</v>
      </c>
      <c r="AC558" s="52">
        <v>17875000</v>
      </c>
      <c r="AD558" s="52"/>
      <c r="AE558" s="52"/>
      <c r="AG558" s="52">
        <f t="shared" si="9"/>
        <v>0</v>
      </c>
      <c r="AH558" s="52">
        <f>MIN($AA558*12,$AE558-SUM($AG558:AG558)-1000*($AE558&gt;0))</f>
        <v>0</v>
      </c>
      <c r="AI558" s="52">
        <f>MIN($AA558*12,$AE558-SUM($AG558:AH558)-1000*($AE558&gt;0))</f>
        <v>0</v>
      </c>
      <c r="AJ558" s="52">
        <f>MIN($AA558*12,$AE558-SUM($AG558:AI558)-1000*($AE558&gt;0))</f>
        <v>0</v>
      </c>
      <c r="AK558" s="52">
        <f>MIN($AA558*12,$AE558-SUM($AG558:AJ558)-1000*($AE558&gt;0))</f>
        <v>0</v>
      </c>
      <c r="AL558" s="52">
        <f>MIN($AA558*12,$AE558-SUM($AG558:AK558)-1000*($AE558&gt;0))</f>
        <v>0</v>
      </c>
      <c r="AM558" s="52">
        <f>MIN($AA558*12,$AE558-SUM($AG558:AL558)-1000*($AE558&gt;0))</f>
        <v>0</v>
      </c>
      <c r="AN558" s="52">
        <f>MIN($AA558*12,$AE558-SUM($AG558:AM558)-1000*($AE558&gt;0))</f>
        <v>0</v>
      </c>
      <c r="AO558" s="52">
        <f>MIN($AA558*12,$AE558-SUM($AG558:AN558)-1000*($AE558&gt;0))</f>
        <v>0</v>
      </c>
    </row>
    <row r="559" spans="2:41" ht="12.75" hidden="1" customHeight="1" outlineLevel="2">
      <c r="B559" s="53" t="s">
        <v>1419</v>
      </c>
      <c r="C559" s="53" t="s">
        <v>1367</v>
      </c>
      <c r="D559" s="53" t="s">
        <v>1367</v>
      </c>
      <c r="E559" s="53" t="s">
        <v>1368</v>
      </c>
      <c r="F559" s="53" t="s">
        <v>1419</v>
      </c>
      <c r="G559" s="53" t="s">
        <v>2049</v>
      </c>
      <c r="H559" s="53" t="s">
        <v>1437</v>
      </c>
      <c r="I559" s="53"/>
      <c r="J559" s="53" t="s">
        <v>1422</v>
      </c>
      <c r="K559" s="52">
        <v>19500000</v>
      </c>
      <c r="L559" s="52">
        <v>1625000</v>
      </c>
      <c r="M559" s="52">
        <v>0</v>
      </c>
      <c r="N559" s="52">
        <v>19500000</v>
      </c>
      <c r="O559" s="52">
        <v>1625000</v>
      </c>
      <c r="P559" s="52">
        <v>0</v>
      </c>
      <c r="Q559" s="52">
        <v>0</v>
      </c>
      <c r="R559" s="52">
        <v>0</v>
      </c>
      <c r="S559" s="52">
        <v>0</v>
      </c>
      <c r="T559" s="52">
        <v>0</v>
      </c>
      <c r="U559" s="52">
        <v>0</v>
      </c>
      <c r="V559" s="52">
        <v>0</v>
      </c>
      <c r="W559" s="52">
        <v>0</v>
      </c>
      <c r="X559" s="52">
        <v>0</v>
      </c>
      <c r="Y559" s="52">
        <v>0</v>
      </c>
      <c r="Z559" s="49">
        <v>0</v>
      </c>
      <c r="AA559" s="50">
        <v>0</v>
      </c>
      <c r="AB559" s="51">
        <v>0</v>
      </c>
      <c r="AC559" s="52">
        <v>17875000</v>
      </c>
      <c r="AD559" s="52"/>
      <c r="AE559" s="52"/>
      <c r="AG559" s="52">
        <f t="shared" si="9"/>
        <v>0</v>
      </c>
      <c r="AH559" s="52">
        <f>MIN($AA559*12,$AE559-SUM($AG559:AG559)-1000*($AE559&gt;0))</f>
        <v>0</v>
      </c>
      <c r="AI559" s="52">
        <f>MIN($AA559*12,$AE559-SUM($AG559:AH559)-1000*($AE559&gt;0))</f>
        <v>0</v>
      </c>
      <c r="AJ559" s="52">
        <f>MIN($AA559*12,$AE559-SUM($AG559:AI559)-1000*($AE559&gt;0))</f>
        <v>0</v>
      </c>
      <c r="AK559" s="52">
        <f>MIN($AA559*12,$AE559-SUM($AG559:AJ559)-1000*($AE559&gt;0))</f>
        <v>0</v>
      </c>
      <c r="AL559" s="52">
        <f>MIN($AA559*12,$AE559-SUM($AG559:AK559)-1000*($AE559&gt;0))</f>
        <v>0</v>
      </c>
      <c r="AM559" s="52">
        <f>MIN($AA559*12,$AE559-SUM($AG559:AL559)-1000*($AE559&gt;0))</f>
        <v>0</v>
      </c>
      <c r="AN559" s="52">
        <f>MIN($AA559*12,$AE559-SUM($AG559:AM559)-1000*($AE559&gt;0))</f>
        <v>0</v>
      </c>
      <c r="AO559" s="52">
        <f>MIN($AA559*12,$AE559-SUM($AG559:AN559)-1000*($AE559&gt;0))</f>
        <v>0</v>
      </c>
    </row>
    <row r="560" spans="2:41" ht="12.75" hidden="1" customHeight="1" outlineLevel="2">
      <c r="B560" s="53" t="s">
        <v>1419</v>
      </c>
      <c r="C560" s="53" t="s">
        <v>1367</v>
      </c>
      <c r="D560" s="53" t="s">
        <v>1367</v>
      </c>
      <c r="E560" s="53" t="s">
        <v>1368</v>
      </c>
      <c r="F560" s="53" t="s">
        <v>1419</v>
      </c>
      <c r="G560" s="53" t="s">
        <v>2050</v>
      </c>
      <c r="H560" s="53" t="s">
        <v>1826</v>
      </c>
      <c r="I560" s="53"/>
      <c r="J560" s="53" t="s">
        <v>1422</v>
      </c>
      <c r="K560" s="52">
        <v>23108987.296</v>
      </c>
      <c r="L560" s="52">
        <v>7702997</v>
      </c>
      <c r="M560" s="52">
        <v>0</v>
      </c>
      <c r="N560" s="52">
        <v>23108987.296</v>
      </c>
      <c r="O560" s="52">
        <v>7702997</v>
      </c>
      <c r="P560" s="52">
        <v>0</v>
      </c>
      <c r="Q560" s="52">
        <v>0</v>
      </c>
      <c r="R560" s="52">
        <v>0</v>
      </c>
      <c r="S560" s="52">
        <v>0</v>
      </c>
      <c r="T560" s="52">
        <v>0</v>
      </c>
      <c r="U560" s="52">
        <v>0</v>
      </c>
      <c r="V560" s="52">
        <v>0</v>
      </c>
      <c r="W560" s="52">
        <v>0</v>
      </c>
      <c r="X560" s="52">
        <v>0</v>
      </c>
      <c r="Y560" s="52">
        <v>0</v>
      </c>
      <c r="Z560" s="49">
        <v>0</v>
      </c>
      <c r="AA560" s="50">
        <v>0</v>
      </c>
      <c r="AB560" s="51">
        <v>0</v>
      </c>
      <c r="AC560" s="52">
        <v>15405990.296</v>
      </c>
      <c r="AD560" s="52"/>
      <c r="AE560" s="52"/>
      <c r="AG560" s="52">
        <f t="shared" si="9"/>
        <v>0</v>
      </c>
      <c r="AH560" s="52">
        <f>MIN($AA560*12,$AE560-SUM($AG560:AG560)-1000*($AE560&gt;0))</f>
        <v>0</v>
      </c>
      <c r="AI560" s="52">
        <f>MIN($AA560*12,$AE560-SUM($AG560:AH560)-1000*($AE560&gt;0))</f>
        <v>0</v>
      </c>
      <c r="AJ560" s="52">
        <f>MIN($AA560*12,$AE560-SUM($AG560:AI560)-1000*($AE560&gt;0))</f>
        <v>0</v>
      </c>
      <c r="AK560" s="52">
        <f>MIN($AA560*12,$AE560-SUM($AG560:AJ560)-1000*($AE560&gt;0))</f>
        <v>0</v>
      </c>
      <c r="AL560" s="52">
        <f>MIN($AA560*12,$AE560-SUM($AG560:AK560)-1000*($AE560&gt;0))</f>
        <v>0</v>
      </c>
      <c r="AM560" s="52">
        <f>MIN($AA560*12,$AE560-SUM($AG560:AL560)-1000*($AE560&gt;0))</f>
        <v>0</v>
      </c>
      <c r="AN560" s="52">
        <f>MIN($AA560*12,$AE560-SUM($AG560:AM560)-1000*($AE560&gt;0))</f>
        <v>0</v>
      </c>
      <c r="AO560" s="52">
        <f>MIN($AA560*12,$AE560-SUM($AG560:AN560)-1000*($AE560&gt;0))</f>
        <v>0</v>
      </c>
    </row>
    <row r="561" spans="2:41" ht="12.75" hidden="1" customHeight="1" outlineLevel="2">
      <c r="B561" s="53" t="s">
        <v>1419</v>
      </c>
      <c r="C561" s="53" t="s">
        <v>1367</v>
      </c>
      <c r="D561" s="53" t="s">
        <v>1367</v>
      </c>
      <c r="E561" s="53" t="s">
        <v>1368</v>
      </c>
      <c r="F561" s="53" t="s">
        <v>1419</v>
      </c>
      <c r="G561" s="53" t="s">
        <v>2051</v>
      </c>
      <c r="H561" s="53" t="s">
        <v>2052</v>
      </c>
      <c r="I561" s="53"/>
      <c r="J561" s="53" t="s">
        <v>1422</v>
      </c>
      <c r="K561" s="52">
        <v>56216448.7654</v>
      </c>
      <c r="L561" s="52">
        <v>4684704</v>
      </c>
      <c r="M561" s="52">
        <v>0</v>
      </c>
      <c r="N561" s="52">
        <v>56216448.7654</v>
      </c>
      <c r="O561" s="52">
        <v>4684704</v>
      </c>
      <c r="P561" s="52">
        <v>0</v>
      </c>
      <c r="Q561" s="52">
        <v>0</v>
      </c>
      <c r="R561" s="52">
        <v>0</v>
      </c>
      <c r="S561" s="52">
        <v>0</v>
      </c>
      <c r="T561" s="52">
        <v>0</v>
      </c>
      <c r="U561" s="52">
        <v>0</v>
      </c>
      <c r="V561" s="52">
        <v>0</v>
      </c>
      <c r="W561" s="52">
        <v>0</v>
      </c>
      <c r="X561" s="52">
        <v>0</v>
      </c>
      <c r="Y561" s="52">
        <v>0</v>
      </c>
      <c r="Z561" s="49">
        <v>0</v>
      </c>
      <c r="AA561" s="50">
        <v>0</v>
      </c>
      <c r="AB561" s="51">
        <v>0</v>
      </c>
      <c r="AC561" s="52">
        <v>51531745</v>
      </c>
      <c r="AD561" s="52"/>
      <c r="AE561" s="52"/>
      <c r="AG561" s="52">
        <f t="shared" si="9"/>
        <v>0</v>
      </c>
      <c r="AH561" s="52">
        <f>MIN($AA561*12,$AE561-SUM($AG561:AG561)-1000*($AE561&gt;0))</f>
        <v>0</v>
      </c>
      <c r="AI561" s="52">
        <f>MIN($AA561*12,$AE561-SUM($AG561:AH561)-1000*($AE561&gt;0))</f>
        <v>0</v>
      </c>
      <c r="AJ561" s="52">
        <f>MIN($AA561*12,$AE561-SUM($AG561:AI561)-1000*($AE561&gt;0))</f>
        <v>0</v>
      </c>
      <c r="AK561" s="52">
        <f>MIN($AA561*12,$AE561-SUM($AG561:AJ561)-1000*($AE561&gt;0))</f>
        <v>0</v>
      </c>
      <c r="AL561" s="52">
        <f>MIN($AA561*12,$AE561-SUM($AG561:AK561)-1000*($AE561&gt;0))</f>
        <v>0</v>
      </c>
      <c r="AM561" s="52">
        <f>MIN($AA561*12,$AE561-SUM($AG561:AL561)-1000*($AE561&gt;0))</f>
        <v>0</v>
      </c>
      <c r="AN561" s="52">
        <f>MIN($AA561*12,$AE561-SUM($AG561:AM561)-1000*($AE561&gt;0))</f>
        <v>0</v>
      </c>
      <c r="AO561" s="52">
        <f>MIN($AA561*12,$AE561-SUM($AG561:AN561)-1000*($AE561&gt;0))</f>
        <v>0</v>
      </c>
    </row>
    <row r="562" spans="2:41" ht="12.75" hidden="1" customHeight="1" outlineLevel="2">
      <c r="B562" s="53" t="s">
        <v>1419</v>
      </c>
      <c r="C562" s="53" t="s">
        <v>1367</v>
      </c>
      <c r="D562" s="53" t="s">
        <v>1367</v>
      </c>
      <c r="E562" s="53" t="s">
        <v>1368</v>
      </c>
      <c r="F562" s="53" t="s">
        <v>1419</v>
      </c>
      <c r="G562" s="53" t="s">
        <v>2053</v>
      </c>
      <c r="H562" s="53" t="s">
        <v>2052</v>
      </c>
      <c r="I562" s="53"/>
      <c r="J562" s="53" t="s">
        <v>1422</v>
      </c>
      <c r="K562" s="52">
        <v>6783551.2345000003</v>
      </c>
      <c r="L562" s="52">
        <v>565296</v>
      </c>
      <c r="M562" s="52">
        <v>0</v>
      </c>
      <c r="N562" s="52">
        <v>6783551.2345000003</v>
      </c>
      <c r="O562" s="52">
        <v>565296</v>
      </c>
      <c r="P562" s="52">
        <v>0</v>
      </c>
      <c r="Q562" s="52">
        <v>0</v>
      </c>
      <c r="R562" s="52">
        <v>0</v>
      </c>
      <c r="S562" s="52">
        <v>0</v>
      </c>
      <c r="T562" s="52">
        <v>0</v>
      </c>
      <c r="U562" s="52">
        <v>0</v>
      </c>
      <c r="V562" s="52">
        <v>0</v>
      </c>
      <c r="W562" s="52">
        <v>0</v>
      </c>
      <c r="X562" s="52">
        <v>0</v>
      </c>
      <c r="Y562" s="52">
        <v>0</v>
      </c>
      <c r="Z562" s="49">
        <v>0</v>
      </c>
      <c r="AA562" s="50">
        <v>0</v>
      </c>
      <c r="AB562" s="51">
        <v>0</v>
      </c>
      <c r="AC562" s="52">
        <v>6218255</v>
      </c>
      <c r="AD562" s="52"/>
      <c r="AE562" s="52"/>
      <c r="AG562" s="52">
        <f t="shared" si="9"/>
        <v>0</v>
      </c>
      <c r="AH562" s="52">
        <f>MIN($AA562*12,$AE562-SUM($AG562:AG562)-1000*($AE562&gt;0))</f>
        <v>0</v>
      </c>
      <c r="AI562" s="52">
        <f>MIN($AA562*12,$AE562-SUM($AG562:AH562)-1000*($AE562&gt;0))</f>
        <v>0</v>
      </c>
      <c r="AJ562" s="52">
        <f>MIN($AA562*12,$AE562-SUM($AG562:AI562)-1000*($AE562&gt;0))</f>
        <v>0</v>
      </c>
      <c r="AK562" s="52">
        <f>MIN($AA562*12,$AE562-SUM($AG562:AJ562)-1000*($AE562&gt;0))</f>
        <v>0</v>
      </c>
      <c r="AL562" s="52">
        <f>MIN($AA562*12,$AE562-SUM($AG562:AK562)-1000*($AE562&gt;0))</f>
        <v>0</v>
      </c>
      <c r="AM562" s="52">
        <f>MIN($AA562*12,$AE562-SUM($AG562:AL562)-1000*($AE562&gt;0))</f>
        <v>0</v>
      </c>
      <c r="AN562" s="52">
        <f>MIN($AA562*12,$AE562-SUM($AG562:AM562)-1000*($AE562&gt;0))</f>
        <v>0</v>
      </c>
      <c r="AO562" s="52">
        <f>MIN($AA562*12,$AE562-SUM($AG562:AN562)-1000*($AE562&gt;0))</f>
        <v>0</v>
      </c>
    </row>
    <row r="563" spans="2:41" ht="12.75" hidden="1" customHeight="1" outlineLevel="2">
      <c r="B563" s="53" t="s">
        <v>1419</v>
      </c>
      <c r="C563" s="53" t="s">
        <v>1367</v>
      </c>
      <c r="D563" s="53" t="s">
        <v>1367</v>
      </c>
      <c r="E563" s="53" t="s">
        <v>1368</v>
      </c>
      <c r="F563" s="53" t="s">
        <v>1419</v>
      </c>
      <c r="G563" s="53" t="s">
        <v>2054</v>
      </c>
      <c r="H563" s="53" t="s">
        <v>2055</v>
      </c>
      <c r="I563" s="53"/>
      <c r="J563" s="53" t="s">
        <v>1422</v>
      </c>
      <c r="K563" s="52">
        <v>4482774.1438999996</v>
      </c>
      <c r="L563" s="52">
        <v>1494259</v>
      </c>
      <c r="M563" s="52">
        <v>0</v>
      </c>
      <c r="N563" s="52">
        <v>4482774.1438999996</v>
      </c>
      <c r="O563" s="52">
        <v>1494259</v>
      </c>
      <c r="P563" s="52">
        <v>0</v>
      </c>
      <c r="Q563" s="52">
        <v>0</v>
      </c>
      <c r="R563" s="52">
        <v>0</v>
      </c>
      <c r="S563" s="52">
        <v>0</v>
      </c>
      <c r="T563" s="52">
        <v>0</v>
      </c>
      <c r="U563" s="52">
        <v>0</v>
      </c>
      <c r="V563" s="52">
        <v>0</v>
      </c>
      <c r="W563" s="52">
        <v>0</v>
      </c>
      <c r="X563" s="52">
        <v>0</v>
      </c>
      <c r="Y563" s="52">
        <v>0</v>
      </c>
      <c r="Z563" s="49">
        <v>0</v>
      </c>
      <c r="AA563" s="50">
        <v>0</v>
      </c>
      <c r="AB563" s="51">
        <v>0</v>
      </c>
      <c r="AC563" s="52">
        <v>2988515.1439</v>
      </c>
      <c r="AD563" s="52"/>
      <c r="AE563" s="52"/>
      <c r="AG563" s="52">
        <f t="shared" si="9"/>
        <v>0</v>
      </c>
      <c r="AH563" s="52">
        <f>MIN($AA563*12,$AE563-SUM($AG563:AG563)-1000*($AE563&gt;0))</f>
        <v>0</v>
      </c>
      <c r="AI563" s="52">
        <f>MIN($AA563*12,$AE563-SUM($AG563:AH563)-1000*($AE563&gt;0))</f>
        <v>0</v>
      </c>
      <c r="AJ563" s="52">
        <f>MIN($AA563*12,$AE563-SUM($AG563:AI563)-1000*($AE563&gt;0))</f>
        <v>0</v>
      </c>
      <c r="AK563" s="52">
        <f>MIN($AA563*12,$AE563-SUM($AG563:AJ563)-1000*($AE563&gt;0))</f>
        <v>0</v>
      </c>
      <c r="AL563" s="52">
        <f>MIN($AA563*12,$AE563-SUM($AG563:AK563)-1000*($AE563&gt;0))</f>
        <v>0</v>
      </c>
      <c r="AM563" s="52">
        <f>MIN($AA563*12,$AE563-SUM($AG563:AL563)-1000*($AE563&gt;0))</f>
        <v>0</v>
      </c>
      <c r="AN563" s="52">
        <f>MIN($AA563*12,$AE563-SUM($AG563:AM563)-1000*($AE563&gt;0))</f>
        <v>0</v>
      </c>
      <c r="AO563" s="52">
        <f>MIN($AA563*12,$AE563-SUM($AG563:AN563)-1000*($AE563&gt;0))</f>
        <v>0</v>
      </c>
    </row>
    <row r="564" spans="2:41" ht="12.75" hidden="1" customHeight="1" outlineLevel="2">
      <c r="B564" s="53" t="s">
        <v>1419</v>
      </c>
      <c r="C564" s="53" t="s">
        <v>1367</v>
      </c>
      <c r="D564" s="53" t="s">
        <v>1367</v>
      </c>
      <c r="E564" s="53" t="s">
        <v>1368</v>
      </c>
      <c r="F564" s="53" t="s">
        <v>1419</v>
      </c>
      <c r="G564" s="53" t="s">
        <v>2056</v>
      </c>
      <c r="H564" s="53" t="s">
        <v>2055</v>
      </c>
      <c r="I564" s="53"/>
      <c r="J564" s="53" t="s">
        <v>1422</v>
      </c>
      <c r="K564" s="52">
        <v>4482774.1438999996</v>
      </c>
      <c r="L564" s="52">
        <v>1494259</v>
      </c>
      <c r="M564" s="52">
        <v>0</v>
      </c>
      <c r="N564" s="52">
        <v>4482774.1438999996</v>
      </c>
      <c r="O564" s="52">
        <v>1494259</v>
      </c>
      <c r="P564" s="52">
        <v>0</v>
      </c>
      <c r="Q564" s="52">
        <v>0</v>
      </c>
      <c r="R564" s="52">
        <v>0</v>
      </c>
      <c r="S564" s="52">
        <v>0</v>
      </c>
      <c r="T564" s="52">
        <v>0</v>
      </c>
      <c r="U564" s="52">
        <v>0</v>
      </c>
      <c r="V564" s="52">
        <v>0</v>
      </c>
      <c r="W564" s="52">
        <v>0</v>
      </c>
      <c r="X564" s="52">
        <v>0</v>
      </c>
      <c r="Y564" s="52">
        <v>0</v>
      </c>
      <c r="Z564" s="49">
        <v>0</v>
      </c>
      <c r="AA564" s="50">
        <v>0</v>
      </c>
      <c r="AB564" s="51">
        <v>0</v>
      </c>
      <c r="AC564" s="52">
        <v>2988515.1439</v>
      </c>
      <c r="AD564" s="52"/>
      <c r="AE564" s="52"/>
      <c r="AG564" s="52">
        <f t="shared" si="9"/>
        <v>0</v>
      </c>
      <c r="AH564" s="52">
        <f>MIN($AA564*12,$AE564-SUM($AG564:AG564)-1000*($AE564&gt;0))</f>
        <v>0</v>
      </c>
      <c r="AI564" s="52">
        <f>MIN($AA564*12,$AE564-SUM($AG564:AH564)-1000*($AE564&gt;0))</f>
        <v>0</v>
      </c>
      <c r="AJ564" s="52">
        <f>MIN($AA564*12,$AE564-SUM($AG564:AI564)-1000*($AE564&gt;0))</f>
        <v>0</v>
      </c>
      <c r="AK564" s="52">
        <f>MIN($AA564*12,$AE564-SUM($AG564:AJ564)-1000*($AE564&gt;0))</f>
        <v>0</v>
      </c>
      <c r="AL564" s="52">
        <f>MIN($AA564*12,$AE564-SUM($AG564:AK564)-1000*($AE564&gt;0))</f>
        <v>0</v>
      </c>
      <c r="AM564" s="52">
        <f>MIN($AA564*12,$AE564-SUM($AG564:AL564)-1000*($AE564&gt;0))</f>
        <v>0</v>
      </c>
      <c r="AN564" s="52">
        <f>MIN($AA564*12,$AE564-SUM($AG564:AM564)-1000*($AE564&gt;0))</f>
        <v>0</v>
      </c>
      <c r="AO564" s="52">
        <f>MIN($AA564*12,$AE564-SUM($AG564:AN564)-1000*($AE564&gt;0))</f>
        <v>0</v>
      </c>
    </row>
    <row r="565" spans="2:41" ht="12.75" hidden="1" customHeight="1" outlineLevel="2">
      <c r="B565" s="53" t="s">
        <v>1419</v>
      </c>
      <c r="C565" s="53" t="s">
        <v>1367</v>
      </c>
      <c r="D565" s="53" t="s">
        <v>1367</v>
      </c>
      <c r="E565" s="53" t="s">
        <v>1368</v>
      </c>
      <c r="F565" s="53" t="s">
        <v>1419</v>
      </c>
      <c r="G565" s="53" t="s">
        <v>2057</v>
      </c>
      <c r="H565" s="53" t="s">
        <v>2058</v>
      </c>
      <c r="I565" s="53"/>
      <c r="J565" s="53" t="s">
        <v>1422</v>
      </c>
      <c r="K565" s="52">
        <v>13023539.206</v>
      </c>
      <c r="L565" s="52">
        <v>1085295</v>
      </c>
      <c r="M565" s="52">
        <v>0</v>
      </c>
      <c r="N565" s="52">
        <v>13023539.206</v>
      </c>
      <c r="O565" s="52">
        <v>1085295</v>
      </c>
      <c r="P565" s="52">
        <v>0</v>
      </c>
      <c r="Q565" s="52">
        <v>0</v>
      </c>
      <c r="R565" s="52">
        <v>0</v>
      </c>
      <c r="S565" s="52">
        <v>0</v>
      </c>
      <c r="T565" s="52">
        <v>0</v>
      </c>
      <c r="U565" s="52">
        <v>0</v>
      </c>
      <c r="V565" s="52">
        <v>0</v>
      </c>
      <c r="W565" s="52">
        <v>0</v>
      </c>
      <c r="X565" s="52">
        <v>0</v>
      </c>
      <c r="Y565" s="52">
        <v>0</v>
      </c>
      <c r="Z565" s="49">
        <v>0</v>
      </c>
      <c r="AA565" s="50">
        <v>0</v>
      </c>
      <c r="AB565" s="51">
        <v>0</v>
      </c>
      <c r="AC565" s="52">
        <v>11938244</v>
      </c>
      <c r="AD565" s="52"/>
      <c r="AE565" s="52"/>
      <c r="AG565" s="52">
        <f t="shared" si="9"/>
        <v>0</v>
      </c>
      <c r="AH565" s="52">
        <f>MIN($AA565*12,$AE565-SUM($AG565:AG565)-1000*($AE565&gt;0))</f>
        <v>0</v>
      </c>
      <c r="AI565" s="52">
        <f>MIN($AA565*12,$AE565-SUM($AG565:AH565)-1000*($AE565&gt;0))</f>
        <v>0</v>
      </c>
      <c r="AJ565" s="52">
        <f>MIN($AA565*12,$AE565-SUM($AG565:AI565)-1000*($AE565&gt;0))</f>
        <v>0</v>
      </c>
      <c r="AK565" s="52">
        <f>MIN($AA565*12,$AE565-SUM($AG565:AJ565)-1000*($AE565&gt;0))</f>
        <v>0</v>
      </c>
      <c r="AL565" s="52">
        <f>MIN($AA565*12,$AE565-SUM($AG565:AK565)-1000*($AE565&gt;0))</f>
        <v>0</v>
      </c>
      <c r="AM565" s="52">
        <f>MIN($AA565*12,$AE565-SUM($AG565:AL565)-1000*($AE565&gt;0))</f>
        <v>0</v>
      </c>
      <c r="AN565" s="52">
        <f>MIN($AA565*12,$AE565-SUM($AG565:AM565)-1000*($AE565&gt;0))</f>
        <v>0</v>
      </c>
      <c r="AO565" s="52">
        <f>MIN($AA565*12,$AE565-SUM($AG565:AN565)-1000*($AE565&gt;0))</f>
        <v>0</v>
      </c>
    </row>
    <row r="566" spans="2:41" ht="12.75" hidden="1" customHeight="1" outlineLevel="2">
      <c r="B566" s="53" t="s">
        <v>1419</v>
      </c>
      <c r="C566" s="53" t="s">
        <v>1367</v>
      </c>
      <c r="D566" s="53" t="s">
        <v>1367</v>
      </c>
      <c r="E566" s="53" t="s">
        <v>1368</v>
      </c>
      <c r="F566" s="53" t="s">
        <v>1419</v>
      </c>
      <c r="G566" s="53" t="s">
        <v>2059</v>
      </c>
      <c r="H566" s="53" t="s">
        <v>2058</v>
      </c>
      <c r="I566" s="53"/>
      <c r="J566" s="53" t="s">
        <v>1422</v>
      </c>
      <c r="K566" s="52">
        <v>13023539.206</v>
      </c>
      <c r="L566" s="52">
        <v>1085295</v>
      </c>
      <c r="M566" s="52">
        <v>0</v>
      </c>
      <c r="N566" s="52">
        <v>13023539.206</v>
      </c>
      <c r="O566" s="52">
        <v>1085295</v>
      </c>
      <c r="P566" s="52">
        <v>0</v>
      </c>
      <c r="Q566" s="52">
        <v>0</v>
      </c>
      <c r="R566" s="52">
        <v>0</v>
      </c>
      <c r="S566" s="52">
        <v>0</v>
      </c>
      <c r="T566" s="52">
        <v>0</v>
      </c>
      <c r="U566" s="52">
        <v>0</v>
      </c>
      <c r="V566" s="52">
        <v>0</v>
      </c>
      <c r="W566" s="52">
        <v>0</v>
      </c>
      <c r="X566" s="52">
        <v>0</v>
      </c>
      <c r="Y566" s="52">
        <v>0</v>
      </c>
      <c r="Z566" s="49">
        <v>0</v>
      </c>
      <c r="AA566" s="50">
        <v>0</v>
      </c>
      <c r="AB566" s="51">
        <v>0</v>
      </c>
      <c r="AC566" s="52">
        <v>11938244</v>
      </c>
      <c r="AD566" s="52"/>
      <c r="AE566" s="52"/>
      <c r="AG566" s="52">
        <f t="shared" si="9"/>
        <v>0</v>
      </c>
      <c r="AH566" s="52">
        <f>MIN($AA566*12,$AE566-SUM($AG566:AG566)-1000*($AE566&gt;0))</f>
        <v>0</v>
      </c>
      <c r="AI566" s="52">
        <f>MIN($AA566*12,$AE566-SUM($AG566:AH566)-1000*($AE566&gt;0))</f>
        <v>0</v>
      </c>
      <c r="AJ566" s="52">
        <f>MIN($AA566*12,$AE566-SUM($AG566:AI566)-1000*($AE566&gt;0))</f>
        <v>0</v>
      </c>
      <c r="AK566" s="52">
        <f>MIN($AA566*12,$AE566-SUM($AG566:AJ566)-1000*($AE566&gt;0))</f>
        <v>0</v>
      </c>
      <c r="AL566" s="52">
        <f>MIN($AA566*12,$AE566-SUM($AG566:AK566)-1000*($AE566&gt;0))</f>
        <v>0</v>
      </c>
      <c r="AM566" s="52">
        <f>MIN($AA566*12,$AE566-SUM($AG566:AL566)-1000*($AE566&gt;0))</f>
        <v>0</v>
      </c>
      <c r="AN566" s="52">
        <f>MIN($AA566*12,$AE566-SUM($AG566:AM566)-1000*($AE566&gt;0))</f>
        <v>0</v>
      </c>
      <c r="AO566" s="52">
        <f>MIN($AA566*12,$AE566-SUM($AG566:AN566)-1000*($AE566&gt;0))</f>
        <v>0</v>
      </c>
    </row>
    <row r="567" spans="2:41" ht="12.75" hidden="1" customHeight="1" outlineLevel="2">
      <c r="B567" s="53" t="s">
        <v>1419</v>
      </c>
      <c r="C567" s="53" t="s">
        <v>1367</v>
      </c>
      <c r="D567" s="53" t="s">
        <v>1367</v>
      </c>
      <c r="E567" s="53" t="s">
        <v>1368</v>
      </c>
      <c r="F567" s="53" t="s">
        <v>1419</v>
      </c>
      <c r="G567" s="53" t="s">
        <v>2060</v>
      </c>
      <c r="H567" s="53" t="s">
        <v>2061</v>
      </c>
      <c r="I567" s="53"/>
      <c r="J567" s="53" t="s">
        <v>1422</v>
      </c>
      <c r="K567" s="52">
        <v>17135281.058600001</v>
      </c>
      <c r="L567" s="52">
        <v>1427940</v>
      </c>
      <c r="M567" s="52">
        <v>0</v>
      </c>
      <c r="N567" s="52">
        <v>17135281.058600001</v>
      </c>
      <c r="O567" s="52">
        <v>1427940</v>
      </c>
      <c r="P567" s="52">
        <v>0</v>
      </c>
      <c r="Q567" s="52">
        <v>0</v>
      </c>
      <c r="R567" s="52">
        <v>0</v>
      </c>
      <c r="S567" s="52">
        <v>0</v>
      </c>
      <c r="T567" s="52">
        <v>0</v>
      </c>
      <c r="U567" s="52">
        <v>0</v>
      </c>
      <c r="V567" s="52">
        <v>0</v>
      </c>
      <c r="W567" s="52">
        <v>0</v>
      </c>
      <c r="X567" s="52">
        <v>0</v>
      </c>
      <c r="Y567" s="52">
        <v>0</v>
      </c>
      <c r="Z567" s="49">
        <v>0</v>
      </c>
      <c r="AA567" s="50">
        <v>0</v>
      </c>
      <c r="AB567" s="51">
        <v>0</v>
      </c>
      <c r="AC567" s="52">
        <v>15707341</v>
      </c>
      <c r="AD567" s="52"/>
      <c r="AE567" s="52"/>
      <c r="AG567" s="52">
        <f t="shared" si="9"/>
        <v>0</v>
      </c>
      <c r="AH567" s="52">
        <f>MIN($AA567*12,$AE567-SUM($AG567:AG567)-1000*($AE567&gt;0))</f>
        <v>0</v>
      </c>
      <c r="AI567" s="52">
        <f>MIN($AA567*12,$AE567-SUM($AG567:AH567)-1000*($AE567&gt;0))</f>
        <v>0</v>
      </c>
      <c r="AJ567" s="52">
        <f>MIN($AA567*12,$AE567-SUM($AG567:AI567)-1000*($AE567&gt;0))</f>
        <v>0</v>
      </c>
      <c r="AK567" s="52">
        <f>MIN($AA567*12,$AE567-SUM($AG567:AJ567)-1000*($AE567&gt;0))</f>
        <v>0</v>
      </c>
      <c r="AL567" s="52">
        <f>MIN($AA567*12,$AE567-SUM($AG567:AK567)-1000*($AE567&gt;0))</f>
        <v>0</v>
      </c>
      <c r="AM567" s="52">
        <f>MIN($AA567*12,$AE567-SUM($AG567:AL567)-1000*($AE567&gt;0))</f>
        <v>0</v>
      </c>
      <c r="AN567" s="52">
        <f>MIN($AA567*12,$AE567-SUM($AG567:AM567)-1000*($AE567&gt;0))</f>
        <v>0</v>
      </c>
      <c r="AO567" s="52">
        <f>MIN($AA567*12,$AE567-SUM($AG567:AN567)-1000*($AE567&gt;0))</f>
        <v>0</v>
      </c>
    </row>
    <row r="568" spans="2:41" ht="12.75" hidden="1" customHeight="1" outlineLevel="2">
      <c r="B568" s="53" t="s">
        <v>1419</v>
      </c>
      <c r="C568" s="53" t="s">
        <v>1367</v>
      </c>
      <c r="D568" s="53" t="s">
        <v>1367</v>
      </c>
      <c r="E568" s="53" t="s">
        <v>1368</v>
      </c>
      <c r="F568" s="53" t="s">
        <v>1419</v>
      </c>
      <c r="G568" s="53" t="s">
        <v>2062</v>
      </c>
      <c r="H568" s="53" t="s">
        <v>2061</v>
      </c>
      <c r="I568" s="53"/>
      <c r="J568" s="53" t="s">
        <v>1422</v>
      </c>
      <c r="K568" s="52">
        <v>17135281.058600001</v>
      </c>
      <c r="L568" s="52">
        <v>1427940</v>
      </c>
      <c r="M568" s="52">
        <v>0</v>
      </c>
      <c r="N568" s="52">
        <v>17135281.058600001</v>
      </c>
      <c r="O568" s="52">
        <v>1427940</v>
      </c>
      <c r="P568" s="52">
        <v>0</v>
      </c>
      <c r="Q568" s="52">
        <v>0</v>
      </c>
      <c r="R568" s="52">
        <v>0</v>
      </c>
      <c r="S568" s="52">
        <v>0</v>
      </c>
      <c r="T568" s="52">
        <v>0</v>
      </c>
      <c r="U568" s="52">
        <v>0</v>
      </c>
      <c r="V568" s="52">
        <v>0</v>
      </c>
      <c r="W568" s="52">
        <v>0</v>
      </c>
      <c r="X568" s="52">
        <v>0</v>
      </c>
      <c r="Y568" s="52">
        <v>0</v>
      </c>
      <c r="Z568" s="49">
        <v>0</v>
      </c>
      <c r="AA568" s="50">
        <v>0</v>
      </c>
      <c r="AB568" s="51">
        <v>0</v>
      </c>
      <c r="AC568" s="52">
        <v>15707341</v>
      </c>
      <c r="AD568" s="52"/>
      <c r="AE568" s="52"/>
      <c r="AG568" s="52">
        <f t="shared" si="9"/>
        <v>0</v>
      </c>
      <c r="AH568" s="52">
        <f>MIN($AA568*12,$AE568-SUM($AG568:AG568)-1000*($AE568&gt;0))</f>
        <v>0</v>
      </c>
      <c r="AI568" s="52">
        <f>MIN($AA568*12,$AE568-SUM($AG568:AH568)-1000*($AE568&gt;0))</f>
        <v>0</v>
      </c>
      <c r="AJ568" s="52">
        <f>MIN($AA568*12,$AE568-SUM($AG568:AI568)-1000*($AE568&gt;0))</f>
        <v>0</v>
      </c>
      <c r="AK568" s="52">
        <f>MIN($AA568*12,$AE568-SUM($AG568:AJ568)-1000*($AE568&gt;0))</f>
        <v>0</v>
      </c>
      <c r="AL568" s="52">
        <f>MIN($AA568*12,$AE568-SUM($AG568:AK568)-1000*($AE568&gt;0))</f>
        <v>0</v>
      </c>
      <c r="AM568" s="52">
        <f>MIN($AA568*12,$AE568-SUM($AG568:AL568)-1000*($AE568&gt;0))</f>
        <v>0</v>
      </c>
      <c r="AN568" s="52">
        <f>MIN($AA568*12,$AE568-SUM($AG568:AM568)-1000*($AE568&gt;0))</f>
        <v>0</v>
      </c>
      <c r="AO568" s="52">
        <f>MIN($AA568*12,$AE568-SUM($AG568:AN568)-1000*($AE568&gt;0))</f>
        <v>0</v>
      </c>
    </row>
    <row r="569" spans="2:41" ht="12.75" hidden="1" customHeight="1" outlineLevel="2">
      <c r="B569" s="53" t="s">
        <v>1419</v>
      </c>
      <c r="C569" s="53" t="s">
        <v>1367</v>
      </c>
      <c r="D569" s="53" t="s">
        <v>1367</v>
      </c>
      <c r="E569" s="53" t="s">
        <v>1368</v>
      </c>
      <c r="F569" s="53" t="s">
        <v>1419</v>
      </c>
      <c r="G569" s="53" t="s">
        <v>2063</v>
      </c>
      <c r="H569" s="53" t="s">
        <v>2061</v>
      </c>
      <c r="I569" s="53"/>
      <c r="J569" s="53" t="s">
        <v>1422</v>
      </c>
      <c r="K569" s="52">
        <v>17135281.058600001</v>
      </c>
      <c r="L569" s="52">
        <v>1427940</v>
      </c>
      <c r="M569" s="52">
        <v>0</v>
      </c>
      <c r="N569" s="52">
        <v>17135281.058600001</v>
      </c>
      <c r="O569" s="52">
        <v>1427940</v>
      </c>
      <c r="P569" s="52">
        <v>0</v>
      </c>
      <c r="Q569" s="52">
        <v>0</v>
      </c>
      <c r="R569" s="52">
        <v>0</v>
      </c>
      <c r="S569" s="52">
        <v>0</v>
      </c>
      <c r="T569" s="52">
        <v>0</v>
      </c>
      <c r="U569" s="52">
        <v>0</v>
      </c>
      <c r="V569" s="52">
        <v>0</v>
      </c>
      <c r="W569" s="52">
        <v>0</v>
      </c>
      <c r="X569" s="52">
        <v>0</v>
      </c>
      <c r="Y569" s="52">
        <v>0</v>
      </c>
      <c r="Z569" s="49">
        <v>0</v>
      </c>
      <c r="AA569" s="50">
        <v>0</v>
      </c>
      <c r="AB569" s="51">
        <v>0</v>
      </c>
      <c r="AC569" s="52">
        <v>15707341</v>
      </c>
      <c r="AD569" s="52"/>
      <c r="AE569" s="52"/>
      <c r="AG569" s="52">
        <f t="shared" si="9"/>
        <v>0</v>
      </c>
      <c r="AH569" s="52">
        <f>MIN($AA569*12,$AE569-SUM($AG569:AG569)-1000*($AE569&gt;0))</f>
        <v>0</v>
      </c>
      <c r="AI569" s="52">
        <f>MIN($AA569*12,$AE569-SUM($AG569:AH569)-1000*($AE569&gt;0))</f>
        <v>0</v>
      </c>
      <c r="AJ569" s="52">
        <f>MIN($AA569*12,$AE569-SUM($AG569:AI569)-1000*($AE569&gt;0))</f>
        <v>0</v>
      </c>
      <c r="AK569" s="52">
        <f>MIN($AA569*12,$AE569-SUM($AG569:AJ569)-1000*($AE569&gt;0))</f>
        <v>0</v>
      </c>
      <c r="AL569" s="52">
        <f>MIN($AA569*12,$AE569-SUM($AG569:AK569)-1000*($AE569&gt;0))</f>
        <v>0</v>
      </c>
      <c r="AM569" s="52">
        <f>MIN($AA569*12,$AE569-SUM($AG569:AL569)-1000*($AE569&gt;0))</f>
        <v>0</v>
      </c>
      <c r="AN569" s="52">
        <f>MIN($AA569*12,$AE569-SUM($AG569:AM569)-1000*($AE569&gt;0))</f>
        <v>0</v>
      </c>
      <c r="AO569" s="52">
        <f>MIN($AA569*12,$AE569-SUM($AG569:AN569)-1000*($AE569&gt;0))</f>
        <v>0</v>
      </c>
    </row>
    <row r="570" spans="2:41" ht="12.75" hidden="1" customHeight="1" outlineLevel="2">
      <c r="B570" s="53" t="s">
        <v>1419</v>
      </c>
      <c r="C570" s="53" t="s">
        <v>1367</v>
      </c>
      <c r="D570" s="53" t="s">
        <v>1367</v>
      </c>
      <c r="E570" s="53" t="s">
        <v>1368</v>
      </c>
      <c r="F570" s="53" t="s">
        <v>1419</v>
      </c>
      <c r="G570" s="53" t="s">
        <v>2064</v>
      </c>
      <c r="H570" s="53" t="s">
        <v>2061</v>
      </c>
      <c r="I570" s="53"/>
      <c r="J570" s="53" t="s">
        <v>1422</v>
      </c>
      <c r="K570" s="52">
        <v>17135281.058600001</v>
      </c>
      <c r="L570" s="52">
        <v>1427940</v>
      </c>
      <c r="M570" s="52">
        <v>0</v>
      </c>
      <c r="N570" s="52">
        <v>17135281.058600001</v>
      </c>
      <c r="O570" s="52">
        <v>1427940</v>
      </c>
      <c r="P570" s="52">
        <v>0</v>
      </c>
      <c r="Q570" s="52">
        <v>0</v>
      </c>
      <c r="R570" s="52">
        <v>0</v>
      </c>
      <c r="S570" s="52">
        <v>0</v>
      </c>
      <c r="T570" s="52">
        <v>0</v>
      </c>
      <c r="U570" s="52">
        <v>0</v>
      </c>
      <c r="V570" s="52">
        <v>0</v>
      </c>
      <c r="W570" s="52">
        <v>0</v>
      </c>
      <c r="X570" s="52">
        <v>0</v>
      </c>
      <c r="Y570" s="52">
        <v>0</v>
      </c>
      <c r="Z570" s="49">
        <v>0</v>
      </c>
      <c r="AA570" s="50">
        <v>0</v>
      </c>
      <c r="AB570" s="51">
        <v>0</v>
      </c>
      <c r="AC570" s="52">
        <v>15707341</v>
      </c>
      <c r="AD570" s="52"/>
      <c r="AE570" s="52"/>
      <c r="AG570" s="52">
        <f t="shared" si="9"/>
        <v>0</v>
      </c>
      <c r="AH570" s="52">
        <f>MIN($AA570*12,$AE570-SUM($AG570:AG570)-1000*($AE570&gt;0))</f>
        <v>0</v>
      </c>
      <c r="AI570" s="52">
        <f>MIN($AA570*12,$AE570-SUM($AG570:AH570)-1000*($AE570&gt;0))</f>
        <v>0</v>
      </c>
      <c r="AJ570" s="52">
        <f>MIN($AA570*12,$AE570-SUM($AG570:AI570)-1000*($AE570&gt;0))</f>
        <v>0</v>
      </c>
      <c r="AK570" s="52">
        <f>MIN($AA570*12,$AE570-SUM($AG570:AJ570)-1000*($AE570&gt;0))</f>
        <v>0</v>
      </c>
      <c r="AL570" s="52">
        <f>MIN($AA570*12,$AE570-SUM($AG570:AK570)-1000*($AE570&gt;0))</f>
        <v>0</v>
      </c>
      <c r="AM570" s="52">
        <f>MIN($AA570*12,$AE570-SUM($AG570:AL570)-1000*($AE570&gt;0))</f>
        <v>0</v>
      </c>
      <c r="AN570" s="52">
        <f>MIN($AA570*12,$AE570-SUM($AG570:AM570)-1000*($AE570&gt;0))</f>
        <v>0</v>
      </c>
      <c r="AO570" s="52">
        <f>MIN($AA570*12,$AE570-SUM($AG570:AN570)-1000*($AE570&gt;0))</f>
        <v>0</v>
      </c>
    </row>
    <row r="571" spans="2:41" ht="12.75" hidden="1" customHeight="1" outlineLevel="2">
      <c r="B571" s="53" t="s">
        <v>1419</v>
      </c>
      <c r="C571" s="53" t="s">
        <v>1367</v>
      </c>
      <c r="D571" s="53" t="s">
        <v>1367</v>
      </c>
      <c r="E571" s="53" t="s">
        <v>1368</v>
      </c>
      <c r="F571" s="53" t="s">
        <v>1419</v>
      </c>
      <c r="G571" s="53" t="s">
        <v>2065</v>
      </c>
      <c r="H571" s="53" t="s">
        <v>2061</v>
      </c>
      <c r="I571" s="53"/>
      <c r="J571" s="53" t="s">
        <v>1422</v>
      </c>
      <c r="K571" s="52">
        <v>17135281.058600001</v>
      </c>
      <c r="L571" s="52">
        <v>1427940</v>
      </c>
      <c r="M571" s="52">
        <v>0</v>
      </c>
      <c r="N571" s="52">
        <v>17135281.058600001</v>
      </c>
      <c r="O571" s="52">
        <v>1427940</v>
      </c>
      <c r="P571" s="52">
        <v>0</v>
      </c>
      <c r="Q571" s="52">
        <v>0</v>
      </c>
      <c r="R571" s="52">
        <v>0</v>
      </c>
      <c r="S571" s="52">
        <v>0</v>
      </c>
      <c r="T571" s="52">
        <v>0</v>
      </c>
      <c r="U571" s="52">
        <v>0</v>
      </c>
      <c r="V571" s="52">
        <v>0</v>
      </c>
      <c r="W571" s="52">
        <v>0</v>
      </c>
      <c r="X571" s="52">
        <v>0</v>
      </c>
      <c r="Y571" s="52">
        <v>0</v>
      </c>
      <c r="Z571" s="49">
        <v>0</v>
      </c>
      <c r="AA571" s="50">
        <v>0</v>
      </c>
      <c r="AB571" s="51">
        <v>0</v>
      </c>
      <c r="AC571" s="52">
        <v>15707341</v>
      </c>
      <c r="AD571" s="52"/>
      <c r="AE571" s="52"/>
      <c r="AG571" s="52">
        <f t="shared" si="9"/>
        <v>0</v>
      </c>
      <c r="AH571" s="52">
        <f>MIN($AA571*12,$AE571-SUM($AG571:AG571)-1000*($AE571&gt;0))</f>
        <v>0</v>
      </c>
      <c r="AI571" s="52">
        <f>MIN($AA571*12,$AE571-SUM($AG571:AH571)-1000*($AE571&gt;0))</f>
        <v>0</v>
      </c>
      <c r="AJ571" s="52">
        <f>MIN($AA571*12,$AE571-SUM($AG571:AI571)-1000*($AE571&gt;0))</f>
        <v>0</v>
      </c>
      <c r="AK571" s="52">
        <f>MIN($AA571*12,$AE571-SUM($AG571:AJ571)-1000*($AE571&gt;0))</f>
        <v>0</v>
      </c>
      <c r="AL571" s="52">
        <f>MIN($AA571*12,$AE571-SUM($AG571:AK571)-1000*($AE571&gt;0))</f>
        <v>0</v>
      </c>
      <c r="AM571" s="52">
        <f>MIN($AA571*12,$AE571-SUM($AG571:AL571)-1000*($AE571&gt;0))</f>
        <v>0</v>
      </c>
      <c r="AN571" s="52">
        <f>MIN($AA571*12,$AE571-SUM($AG571:AM571)-1000*($AE571&gt;0))</f>
        <v>0</v>
      </c>
      <c r="AO571" s="52">
        <f>MIN($AA571*12,$AE571-SUM($AG571:AN571)-1000*($AE571&gt;0))</f>
        <v>0</v>
      </c>
    </row>
    <row r="572" spans="2:41" ht="12.75" hidden="1" customHeight="1" outlineLevel="2">
      <c r="B572" s="53" t="s">
        <v>1419</v>
      </c>
      <c r="C572" s="53" t="s">
        <v>1367</v>
      </c>
      <c r="D572" s="53" t="s">
        <v>1367</v>
      </c>
      <c r="E572" s="53" t="s">
        <v>1368</v>
      </c>
      <c r="F572" s="53" t="s">
        <v>1419</v>
      </c>
      <c r="G572" s="53" t="s">
        <v>2066</v>
      </c>
      <c r="H572" s="53" t="s">
        <v>2061</v>
      </c>
      <c r="I572" s="53"/>
      <c r="J572" s="53" t="s">
        <v>1422</v>
      </c>
      <c r="K572" s="52">
        <v>17135281.058600001</v>
      </c>
      <c r="L572" s="52">
        <v>1427940</v>
      </c>
      <c r="M572" s="52">
        <v>0</v>
      </c>
      <c r="N572" s="52">
        <v>17135281.058600001</v>
      </c>
      <c r="O572" s="52">
        <v>1427940</v>
      </c>
      <c r="P572" s="52">
        <v>0</v>
      </c>
      <c r="Q572" s="52">
        <v>0</v>
      </c>
      <c r="R572" s="52">
        <v>0</v>
      </c>
      <c r="S572" s="52">
        <v>0</v>
      </c>
      <c r="T572" s="52">
        <v>0</v>
      </c>
      <c r="U572" s="52">
        <v>0</v>
      </c>
      <c r="V572" s="52">
        <v>0</v>
      </c>
      <c r="W572" s="52">
        <v>0</v>
      </c>
      <c r="X572" s="52">
        <v>0</v>
      </c>
      <c r="Y572" s="52">
        <v>0</v>
      </c>
      <c r="Z572" s="49">
        <v>0</v>
      </c>
      <c r="AA572" s="50">
        <v>0</v>
      </c>
      <c r="AB572" s="51">
        <v>0</v>
      </c>
      <c r="AC572" s="52">
        <v>15707341</v>
      </c>
      <c r="AD572" s="52"/>
      <c r="AE572" s="52"/>
      <c r="AG572" s="52">
        <f t="shared" si="9"/>
        <v>0</v>
      </c>
      <c r="AH572" s="52">
        <f>MIN($AA572*12,$AE572-SUM($AG572:AG572)-1000*($AE572&gt;0))</f>
        <v>0</v>
      </c>
      <c r="AI572" s="52">
        <f>MIN($AA572*12,$AE572-SUM($AG572:AH572)-1000*($AE572&gt;0))</f>
        <v>0</v>
      </c>
      <c r="AJ572" s="52">
        <f>MIN($AA572*12,$AE572-SUM($AG572:AI572)-1000*($AE572&gt;0))</f>
        <v>0</v>
      </c>
      <c r="AK572" s="52">
        <f>MIN($AA572*12,$AE572-SUM($AG572:AJ572)-1000*($AE572&gt;0))</f>
        <v>0</v>
      </c>
      <c r="AL572" s="52">
        <f>MIN($AA572*12,$AE572-SUM($AG572:AK572)-1000*($AE572&gt;0))</f>
        <v>0</v>
      </c>
      <c r="AM572" s="52">
        <f>MIN($AA572*12,$AE572-SUM($AG572:AL572)-1000*($AE572&gt;0))</f>
        <v>0</v>
      </c>
      <c r="AN572" s="52">
        <f>MIN($AA572*12,$AE572-SUM($AG572:AM572)-1000*($AE572&gt;0))</f>
        <v>0</v>
      </c>
      <c r="AO572" s="52">
        <f>MIN($AA572*12,$AE572-SUM($AG572:AN572)-1000*($AE572&gt;0))</f>
        <v>0</v>
      </c>
    </row>
    <row r="573" spans="2:41" ht="12.75" hidden="1" customHeight="1" outlineLevel="2">
      <c r="B573" s="53" t="s">
        <v>1419</v>
      </c>
      <c r="C573" s="53" t="s">
        <v>1367</v>
      </c>
      <c r="D573" s="53" t="s">
        <v>1367</v>
      </c>
      <c r="E573" s="53" t="s">
        <v>1368</v>
      </c>
      <c r="F573" s="53" t="s">
        <v>1419</v>
      </c>
      <c r="G573" s="53" t="s">
        <v>2067</v>
      </c>
      <c r="H573" s="53" t="s">
        <v>2068</v>
      </c>
      <c r="I573" s="53"/>
      <c r="J573" s="53" t="s">
        <v>1422</v>
      </c>
      <c r="K573" s="52">
        <v>13023539.206</v>
      </c>
      <c r="L573" s="52">
        <v>1085295</v>
      </c>
      <c r="M573" s="52">
        <v>0</v>
      </c>
      <c r="N573" s="52">
        <v>13023539.206</v>
      </c>
      <c r="O573" s="52">
        <v>1085295</v>
      </c>
      <c r="P573" s="52">
        <v>0</v>
      </c>
      <c r="Q573" s="52">
        <v>0</v>
      </c>
      <c r="R573" s="52">
        <v>0</v>
      </c>
      <c r="S573" s="52">
        <v>0</v>
      </c>
      <c r="T573" s="52">
        <v>0</v>
      </c>
      <c r="U573" s="52">
        <v>0</v>
      </c>
      <c r="V573" s="52">
        <v>0</v>
      </c>
      <c r="W573" s="52">
        <v>0</v>
      </c>
      <c r="X573" s="52">
        <v>0</v>
      </c>
      <c r="Y573" s="52">
        <v>0</v>
      </c>
      <c r="Z573" s="49">
        <v>0</v>
      </c>
      <c r="AA573" s="50">
        <v>0</v>
      </c>
      <c r="AB573" s="51">
        <v>0</v>
      </c>
      <c r="AC573" s="52">
        <v>11938244</v>
      </c>
      <c r="AD573" s="52"/>
      <c r="AE573" s="52"/>
      <c r="AG573" s="52">
        <f t="shared" si="9"/>
        <v>0</v>
      </c>
      <c r="AH573" s="52">
        <f>MIN($AA573*12,$AE573-SUM($AG573:AG573)-1000*($AE573&gt;0))</f>
        <v>0</v>
      </c>
      <c r="AI573" s="52">
        <f>MIN($AA573*12,$AE573-SUM($AG573:AH573)-1000*($AE573&gt;0))</f>
        <v>0</v>
      </c>
      <c r="AJ573" s="52">
        <f>MIN($AA573*12,$AE573-SUM($AG573:AI573)-1000*($AE573&gt;0))</f>
        <v>0</v>
      </c>
      <c r="AK573" s="52">
        <f>MIN($AA573*12,$AE573-SUM($AG573:AJ573)-1000*($AE573&gt;0))</f>
        <v>0</v>
      </c>
      <c r="AL573" s="52">
        <f>MIN($AA573*12,$AE573-SUM($AG573:AK573)-1000*($AE573&gt;0))</f>
        <v>0</v>
      </c>
      <c r="AM573" s="52">
        <f>MIN($AA573*12,$AE573-SUM($AG573:AL573)-1000*($AE573&gt;0))</f>
        <v>0</v>
      </c>
      <c r="AN573" s="52">
        <f>MIN($AA573*12,$AE573-SUM($AG573:AM573)-1000*($AE573&gt;0))</f>
        <v>0</v>
      </c>
      <c r="AO573" s="52">
        <f>MIN($AA573*12,$AE573-SUM($AG573:AN573)-1000*($AE573&gt;0))</f>
        <v>0</v>
      </c>
    </row>
    <row r="574" spans="2:41" ht="12.75" hidden="1" customHeight="1" outlineLevel="2">
      <c r="B574" s="53" t="s">
        <v>1419</v>
      </c>
      <c r="C574" s="53" t="s">
        <v>1367</v>
      </c>
      <c r="D574" s="53" t="s">
        <v>1367</v>
      </c>
      <c r="E574" s="53" t="s">
        <v>1368</v>
      </c>
      <c r="F574" s="53" t="s">
        <v>1419</v>
      </c>
      <c r="G574" s="53" t="s">
        <v>2069</v>
      </c>
      <c r="H574" s="53" t="s">
        <v>2068</v>
      </c>
      <c r="I574" s="53"/>
      <c r="J574" s="53" t="s">
        <v>1422</v>
      </c>
      <c r="K574" s="52">
        <v>13023539.206</v>
      </c>
      <c r="L574" s="52">
        <v>1085295</v>
      </c>
      <c r="M574" s="52">
        <v>0</v>
      </c>
      <c r="N574" s="52">
        <v>13023539.206</v>
      </c>
      <c r="O574" s="52">
        <v>1085295</v>
      </c>
      <c r="P574" s="52">
        <v>0</v>
      </c>
      <c r="Q574" s="52">
        <v>0</v>
      </c>
      <c r="R574" s="52">
        <v>0</v>
      </c>
      <c r="S574" s="52">
        <v>0</v>
      </c>
      <c r="T574" s="52">
        <v>0</v>
      </c>
      <c r="U574" s="52">
        <v>0</v>
      </c>
      <c r="V574" s="52">
        <v>0</v>
      </c>
      <c r="W574" s="52">
        <v>0</v>
      </c>
      <c r="X574" s="52">
        <v>0</v>
      </c>
      <c r="Y574" s="52">
        <v>0</v>
      </c>
      <c r="Z574" s="49">
        <v>0</v>
      </c>
      <c r="AA574" s="50">
        <v>0</v>
      </c>
      <c r="AB574" s="51">
        <v>0</v>
      </c>
      <c r="AC574" s="52">
        <v>11938244</v>
      </c>
      <c r="AD574" s="52"/>
      <c r="AE574" s="52"/>
      <c r="AG574" s="52">
        <f t="shared" si="9"/>
        <v>0</v>
      </c>
      <c r="AH574" s="52">
        <f>MIN($AA574*12,$AE574-SUM($AG574:AG574)-1000*($AE574&gt;0))</f>
        <v>0</v>
      </c>
      <c r="AI574" s="52">
        <f>MIN($AA574*12,$AE574-SUM($AG574:AH574)-1000*($AE574&gt;0))</f>
        <v>0</v>
      </c>
      <c r="AJ574" s="52">
        <f>MIN($AA574*12,$AE574-SUM($AG574:AI574)-1000*($AE574&gt;0))</f>
        <v>0</v>
      </c>
      <c r="AK574" s="52">
        <f>MIN($AA574*12,$AE574-SUM($AG574:AJ574)-1000*($AE574&gt;0))</f>
        <v>0</v>
      </c>
      <c r="AL574" s="52">
        <f>MIN($AA574*12,$AE574-SUM($AG574:AK574)-1000*($AE574&gt;0))</f>
        <v>0</v>
      </c>
      <c r="AM574" s="52">
        <f>MIN($AA574*12,$AE574-SUM($AG574:AL574)-1000*($AE574&gt;0))</f>
        <v>0</v>
      </c>
      <c r="AN574" s="52">
        <f>MIN($AA574*12,$AE574-SUM($AG574:AM574)-1000*($AE574&gt;0))</f>
        <v>0</v>
      </c>
      <c r="AO574" s="52">
        <f>MIN($AA574*12,$AE574-SUM($AG574:AN574)-1000*($AE574&gt;0))</f>
        <v>0</v>
      </c>
    </row>
    <row r="575" spans="2:41" ht="12.75" hidden="1" customHeight="1" outlineLevel="2">
      <c r="B575" s="53" t="s">
        <v>1419</v>
      </c>
      <c r="C575" s="53" t="s">
        <v>1367</v>
      </c>
      <c r="D575" s="53" t="s">
        <v>1367</v>
      </c>
      <c r="E575" s="53" t="s">
        <v>1368</v>
      </c>
      <c r="F575" s="53" t="s">
        <v>1419</v>
      </c>
      <c r="G575" s="53" t="s">
        <v>2070</v>
      </c>
      <c r="H575" s="53" t="s">
        <v>2068</v>
      </c>
      <c r="I575" s="53"/>
      <c r="J575" s="53" t="s">
        <v>1422</v>
      </c>
      <c r="K575" s="52">
        <v>13023539.206</v>
      </c>
      <c r="L575" s="52">
        <v>1085295</v>
      </c>
      <c r="M575" s="52">
        <v>0</v>
      </c>
      <c r="N575" s="52">
        <v>13023539.206</v>
      </c>
      <c r="O575" s="52">
        <v>1085295</v>
      </c>
      <c r="P575" s="52">
        <v>0</v>
      </c>
      <c r="Q575" s="52">
        <v>0</v>
      </c>
      <c r="R575" s="52">
        <v>0</v>
      </c>
      <c r="S575" s="52">
        <v>0</v>
      </c>
      <c r="T575" s="52">
        <v>0</v>
      </c>
      <c r="U575" s="52">
        <v>0</v>
      </c>
      <c r="V575" s="52">
        <v>0</v>
      </c>
      <c r="W575" s="52">
        <v>0</v>
      </c>
      <c r="X575" s="52">
        <v>0</v>
      </c>
      <c r="Y575" s="52">
        <v>0</v>
      </c>
      <c r="Z575" s="49">
        <v>0</v>
      </c>
      <c r="AA575" s="50">
        <v>0</v>
      </c>
      <c r="AB575" s="51">
        <v>0</v>
      </c>
      <c r="AC575" s="52">
        <v>11938244</v>
      </c>
      <c r="AD575" s="52"/>
      <c r="AE575" s="52"/>
      <c r="AG575" s="52">
        <f t="shared" si="9"/>
        <v>0</v>
      </c>
      <c r="AH575" s="52">
        <f>MIN($AA575*12,$AE575-SUM($AG575:AG575)-1000*($AE575&gt;0))</f>
        <v>0</v>
      </c>
      <c r="AI575" s="52">
        <f>MIN($AA575*12,$AE575-SUM($AG575:AH575)-1000*($AE575&gt;0))</f>
        <v>0</v>
      </c>
      <c r="AJ575" s="52">
        <f>MIN($AA575*12,$AE575-SUM($AG575:AI575)-1000*($AE575&gt;0))</f>
        <v>0</v>
      </c>
      <c r="AK575" s="52">
        <f>MIN($AA575*12,$AE575-SUM($AG575:AJ575)-1000*($AE575&gt;0))</f>
        <v>0</v>
      </c>
      <c r="AL575" s="52">
        <f>MIN($AA575*12,$AE575-SUM($AG575:AK575)-1000*($AE575&gt;0))</f>
        <v>0</v>
      </c>
      <c r="AM575" s="52">
        <f>MIN($AA575*12,$AE575-SUM($AG575:AL575)-1000*($AE575&gt;0))</f>
        <v>0</v>
      </c>
      <c r="AN575" s="52">
        <f>MIN($AA575*12,$AE575-SUM($AG575:AM575)-1000*($AE575&gt;0))</f>
        <v>0</v>
      </c>
      <c r="AO575" s="52">
        <f>MIN($AA575*12,$AE575-SUM($AG575:AN575)-1000*($AE575&gt;0))</f>
        <v>0</v>
      </c>
    </row>
    <row r="576" spans="2:41" ht="12.75" hidden="1" customHeight="1" outlineLevel="2">
      <c r="B576" s="53" t="s">
        <v>1419</v>
      </c>
      <c r="C576" s="53" t="s">
        <v>1367</v>
      </c>
      <c r="D576" s="53" t="s">
        <v>1367</v>
      </c>
      <c r="E576" s="53" t="s">
        <v>1368</v>
      </c>
      <c r="F576" s="53" t="s">
        <v>1419</v>
      </c>
      <c r="G576" s="53" t="s">
        <v>2071</v>
      </c>
      <c r="H576" s="53" t="s">
        <v>2068</v>
      </c>
      <c r="I576" s="53"/>
      <c r="J576" s="53" t="s">
        <v>1422</v>
      </c>
      <c r="K576" s="52">
        <v>13023539.206</v>
      </c>
      <c r="L576" s="52">
        <v>1085295</v>
      </c>
      <c r="M576" s="52">
        <v>0</v>
      </c>
      <c r="N576" s="52">
        <v>13023539.206</v>
      </c>
      <c r="O576" s="52">
        <v>1085295</v>
      </c>
      <c r="P576" s="52">
        <v>0</v>
      </c>
      <c r="Q576" s="52">
        <v>0</v>
      </c>
      <c r="R576" s="52">
        <v>0</v>
      </c>
      <c r="S576" s="52">
        <v>0</v>
      </c>
      <c r="T576" s="52">
        <v>0</v>
      </c>
      <c r="U576" s="52">
        <v>0</v>
      </c>
      <c r="V576" s="52">
        <v>0</v>
      </c>
      <c r="W576" s="52">
        <v>0</v>
      </c>
      <c r="X576" s="52">
        <v>0</v>
      </c>
      <c r="Y576" s="52">
        <v>0</v>
      </c>
      <c r="Z576" s="49">
        <v>0</v>
      </c>
      <c r="AA576" s="50">
        <v>0</v>
      </c>
      <c r="AB576" s="51">
        <v>0</v>
      </c>
      <c r="AC576" s="52">
        <v>11938244</v>
      </c>
      <c r="AD576" s="52"/>
      <c r="AE576" s="52"/>
      <c r="AG576" s="52">
        <f t="shared" si="9"/>
        <v>0</v>
      </c>
      <c r="AH576" s="52">
        <f>MIN($AA576*12,$AE576-SUM($AG576:AG576)-1000*($AE576&gt;0))</f>
        <v>0</v>
      </c>
      <c r="AI576" s="52">
        <f>MIN($AA576*12,$AE576-SUM($AG576:AH576)-1000*($AE576&gt;0))</f>
        <v>0</v>
      </c>
      <c r="AJ576" s="52">
        <f>MIN($AA576*12,$AE576-SUM($AG576:AI576)-1000*($AE576&gt;0))</f>
        <v>0</v>
      </c>
      <c r="AK576" s="52">
        <f>MIN($AA576*12,$AE576-SUM($AG576:AJ576)-1000*($AE576&gt;0))</f>
        <v>0</v>
      </c>
      <c r="AL576" s="52">
        <f>MIN($AA576*12,$AE576-SUM($AG576:AK576)-1000*($AE576&gt;0))</f>
        <v>0</v>
      </c>
      <c r="AM576" s="52">
        <f>MIN($AA576*12,$AE576-SUM($AG576:AL576)-1000*($AE576&gt;0))</f>
        <v>0</v>
      </c>
      <c r="AN576" s="52">
        <f>MIN($AA576*12,$AE576-SUM($AG576:AM576)-1000*($AE576&gt;0))</f>
        <v>0</v>
      </c>
      <c r="AO576" s="52">
        <f>MIN($AA576*12,$AE576-SUM($AG576:AN576)-1000*($AE576&gt;0))</f>
        <v>0</v>
      </c>
    </row>
    <row r="577" spans="2:41" ht="12.75" hidden="1" customHeight="1" outlineLevel="2">
      <c r="B577" s="53" t="s">
        <v>1419</v>
      </c>
      <c r="C577" s="53" t="s">
        <v>1367</v>
      </c>
      <c r="D577" s="53" t="s">
        <v>1367</v>
      </c>
      <c r="E577" s="53" t="s">
        <v>1368</v>
      </c>
      <c r="F577" s="53" t="s">
        <v>1419</v>
      </c>
      <c r="G577" s="53" t="s">
        <v>2072</v>
      </c>
      <c r="H577" s="53" t="s">
        <v>2068</v>
      </c>
      <c r="I577" s="53"/>
      <c r="J577" s="53" t="s">
        <v>1422</v>
      </c>
      <c r="K577" s="52">
        <v>13023539.206</v>
      </c>
      <c r="L577" s="52">
        <v>1085295</v>
      </c>
      <c r="M577" s="52">
        <v>0</v>
      </c>
      <c r="N577" s="52">
        <v>13023539.206</v>
      </c>
      <c r="O577" s="52">
        <v>1085295</v>
      </c>
      <c r="P577" s="52">
        <v>0</v>
      </c>
      <c r="Q577" s="52">
        <v>0</v>
      </c>
      <c r="R577" s="52">
        <v>0</v>
      </c>
      <c r="S577" s="52">
        <v>0</v>
      </c>
      <c r="T577" s="52">
        <v>0</v>
      </c>
      <c r="U577" s="52">
        <v>0</v>
      </c>
      <c r="V577" s="52">
        <v>0</v>
      </c>
      <c r="W577" s="52">
        <v>0</v>
      </c>
      <c r="X577" s="52">
        <v>0</v>
      </c>
      <c r="Y577" s="52">
        <v>0</v>
      </c>
      <c r="Z577" s="49">
        <v>0</v>
      </c>
      <c r="AA577" s="50">
        <v>0</v>
      </c>
      <c r="AB577" s="51">
        <v>0</v>
      </c>
      <c r="AC577" s="52">
        <v>11938244</v>
      </c>
      <c r="AD577" s="52"/>
      <c r="AE577" s="52"/>
      <c r="AG577" s="52">
        <f t="shared" si="9"/>
        <v>0</v>
      </c>
      <c r="AH577" s="52">
        <f>MIN($AA577*12,$AE577-SUM($AG577:AG577)-1000*($AE577&gt;0))</f>
        <v>0</v>
      </c>
      <c r="AI577" s="52">
        <f>MIN($AA577*12,$AE577-SUM($AG577:AH577)-1000*($AE577&gt;0))</f>
        <v>0</v>
      </c>
      <c r="AJ577" s="52">
        <f>MIN($AA577*12,$AE577-SUM($AG577:AI577)-1000*($AE577&gt;0))</f>
        <v>0</v>
      </c>
      <c r="AK577" s="52">
        <f>MIN($AA577*12,$AE577-SUM($AG577:AJ577)-1000*($AE577&gt;0))</f>
        <v>0</v>
      </c>
      <c r="AL577" s="52">
        <f>MIN($AA577*12,$AE577-SUM($AG577:AK577)-1000*($AE577&gt;0))</f>
        <v>0</v>
      </c>
      <c r="AM577" s="52">
        <f>MIN($AA577*12,$AE577-SUM($AG577:AL577)-1000*($AE577&gt;0))</f>
        <v>0</v>
      </c>
      <c r="AN577" s="52">
        <f>MIN($AA577*12,$AE577-SUM($AG577:AM577)-1000*($AE577&gt;0))</f>
        <v>0</v>
      </c>
      <c r="AO577" s="52">
        <f>MIN($AA577*12,$AE577-SUM($AG577:AN577)-1000*($AE577&gt;0))</f>
        <v>0</v>
      </c>
    </row>
    <row r="578" spans="2:41" ht="12.75" hidden="1" customHeight="1" outlineLevel="2">
      <c r="B578" s="53" t="s">
        <v>1419</v>
      </c>
      <c r="C578" s="53" t="s">
        <v>1367</v>
      </c>
      <c r="D578" s="53" t="s">
        <v>1367</v>
      </c>
      <c r="E578" s="53" t="s">
        <v>1368</v>
      </c>
      <c r="F578" s="53" t="s">
        <v>1419</v>
      </c>
      <c r="G578" s="53" t="s">
        <v>2073</v>
      </c>
      <c r="H578" s="53" t="s">
        <v>2068</v>
      </c>
      <c r="I578" s="53"/>
      <c r="J578" s="53" t="s">
        <v>1422</v>
      </c>
      <c r="K578" s="52">
        <v>13023539.206</v>
      </c>
      <c r="L578" s="52">
        <v>1085295</v>
      </c>
      <c r="M578" s="52">
        <v>0</v>
      </c>
      <c r="N578" s="52">
        <v>13023539.206</v>
      </c>
      <c r="O578" s="52">
        <v>1085295</v>
      </c>
      <c r="P578" s="52">
        <v>0</v>
      </c>
      <c r="Q578" s="52">
        <v>0</v>
      </c>
      <c r="R578" s="52">
        <v>0</v>
      </c>
      <c r="S578" s="52">
        <v>0</v>
      </c>
      <c r="T578" s="52">
        <v>0</v>
      </c>
      <c r="U578" s="52">
        <v>0</v>
      </c>
      <c r="V578" s="52">
        <v>0</v>
      </c>
      <c r="W578" s="52">
        <v>0</v>
      </c>
      <c r="X578" s="52">
        <v>0</v>
      </c>
      <c r="Y578" s="52">
        <v>0</v>
      </c>
      <c r="Z578" s="49">
        <v>0</v>
      </c>
      <c r="AA578" s="50">
        <v>0</v>
      </c>
      <c r="AB578" s="51">
        <v>0</v>
      </c>
      <c r="AC578" s="52">
        <v>11938244</v>
      </c>
      <c r="AD578" s="52"/>
      <c r="AE578" s="52"/>
      <c r="AG578" s="52">
        <f t="shared" si="9"/>
        <v>0</v>
      </c>
      <c r="AH578" s="52">
        <f>MIN($AA578*12,$AE578-SUM($AG578:AG578)-1000*($AE578&gt;0))</f>
        <v>0</v>
      </c>
      <c r="AI578" s="52">
        <f>MIN($AA578*12,$AE578-SUM($AG578:AH578)-1000*($AE578&gt;0))</f>
        <v>0</v>
      </c>
      <c r="AJ578" s="52">
        <f>MIN($AA578*12,$AE578-SUM($AG578:AI578)-1000*($AE578&gt;0))</f>
        <v>0</v>
      </c>
      <c r="AK578" s="52">
        <f>MIN($AA578*12,$AE578-SUM($AG578:AJ578)-1000*($AE578&gt;0))</f>
        <v>0</v>
      </c>
      <c r="AL578" s="52">
        <f>MIN($AA578*12,$AE578-SUM($AG578:AK578)-1000*($AE578&gt;0))</f>
        <v>0</v>
      </c>
      <c r="AM578" s="52">
        <f>MIN($AA578*12,$AE578-SUM($AG578:AL578)-1000*($AE578&gt;0))</f>
        <v>0</v>
      </c>
      <c r="AN578" s="52">
        <f>MIN($AA578*12,$AE578-SUM($AG578:AM578)-1000*($AE578&gt;0))</f>
        <v>0</v>
      </c>
      <c r="AO578" s="52">
        <f>MIN($AA578*12,$AE578-SUM($AG578:AN578)-1000*($AE578&gt;0))</f>
        <v>0</v>
      </c>
    </row>
    <row r="579" spans="2:41" ht="12.75" hidden="1" customHeight="1" outlineLevel="2">
      <c r="B579" s="53" t="s">
        <v>1419</v>
      </c>
      <c r="C579" s="53" t="s">
        <v>1367</v>
      </c>
      <c r="D579" s="53" t="s">
        <v>1367</v>
      </c>
      <c r="E579" s="53" t="s">
        <v>1368</v>
      </c>
      <c r="F579" s="53" t="s">
        <v>1419</v>
      </c>
      <c r="G579" s="53" t="s">
        <v>2074</v>
      </c>
      <c r="H579" s="53" t="s">
        <v>2075</v>
      </c>
      <c r="I579" s="53"/>
      <c r="J579" s="53" t="s">
        <v>1422</v>
      </c>
      <c r="K579" s="52">
        <v>9909946.6499000005</v>
      </c>
      <c r="L579" s="52">
        <v>825829</v>
      </c>
      <c r="M579" s="52">
        <v>0</v>
      </c>
      <c r="N579" s="52">
        <v>9909946.6499000005</v>
      </c>
      <c r="O579" s="52">
        <v>825829</v>
      </c>
      <c r="P579" s="52">
        <v>0</v>
      </c>
      <c r="Q579" s="52">
        <v>0</v>
      </c>
      <c r="R579" s="52">
        <v>0</v>
      </c>
      <c r="S579" s="52">
        <v>0</v>
      </c>
      <c r="T579" s="52">
        <v>0</v>
      </c>
      <c r="U579" s="52">
        <v>0</v>
      </c>
      <c r="V579" s="52">
        <v>0</v>
      </c>
      <c r="W579" s="52">
        <v>0</v>
      </c>
      <c r="X579" s="52">
        <v>0</v>
      </c>
      <c r="Y579" s="52">
        <v>0</v>
      </c>
      <c r="Z579" s="49">
        <v>0</v>
      </c>
      <c r="AA579" s="50">
        <v>0</v>
      </c>
      <c r="AB579" s="51">
        <v>0</v>
      </c>
      <c r="AC579" s="52">
        <v>9084118</v>
      </c>
      <c r="AD579" s="52"/>
      <c r="AE579" s="52"/>
      <c r="AG579" s="52">
        <f t="shared" si="9"/>
        <v>0</v>
      </c>
      <c r="AH579" s="52">
        <f>MIN($AA579*12,$AE579-SUM($AG579:AG579)-1000*($AE579&gt;0))</f>
        <v>0</v>
      </c>
      <c r="AI579" s="52">
        <f>MIN($AA579*12,$AE579-SUM($AG579:AH579)-1000*($AE579&gt;0))</f>
        <v>0</v>
      </c>
      <c r="AJ579" s="52">
        <f>MIN($AA579*12,$AE579-SUM($AG579:AI579)-1000*($AE579&gt;0))</f>
        <v>0</v>
      </c>
      <c r="AK579" s="52">
        <f>MIN($AA579*12,$AE579-SUM($AG579:AJ579)-1000*($AE579&gt;0))</f>
        <v>0</v>
      </c>
      <c r="AL579" s="52">
        <f>MIN($AA579*12,$AE579-SUM($AG579:AK579)-1000*($AE579&gt;0))</f>
        <v>0</v>
      </c>
      <c r="AM579" s="52">
        <f>MIN($AA579*12,$AE579-SUM($AG579:AL579)-1000*($AE579&gt;0))</f>
        <v>0</v>
      </c>
      <c r="AN579" s="52">
        <f>MIN($AA579*12,$AE579-SUM($AG579:AM579)-1000*($AE579&gt;0))</f>
        <v>0</v>
      </c>
      <c r="AO579" s="52">
        <f>MIN($AA579*12,$AE579-SUM($AG579:AN579)-1000*($AE579&gt;0))</f>
        <v>0</v>
      </c>
    </row>
    <row r="580" spans="2:41" ht="12.75" hidden="1" customHeight="1" outlineLevel="2">
      <c r="B580" s="53" t="s">
        <v>1419</v>
      </c>
      <c r="C580" s="53" t="s">
        <v>1367</v>
      </c>
      <c r="D580" s="53" t="s">
        <v>1367</v>
      </c>
      <c r="E580" s="53" t="s">
        <v>1368</v>
      </c>
      <c r="F580" s="53" t="s">
        <v>1419</v>
      </c>
      <c r="G580" s="53" t="s">
        <v>2076</v>
      </c>
      <c r="H580" s="53" t="s">
        <v>2075</v>
      </c>
      <c r="I580" s="53"/>
      <c r="J580" s="53" t="s">
        <v>1422</v>
      </c>
      <c r="K580" s="52">
        <v>9909946.6499000005</v>
      </c>
      <c r="L580" s="52">
        <v>825829</v>
      </c>
      <c r="M580" s="52">
        <v>0</v>
      </c>
      <c r="N580" s="52">
        <v>9909946.6499000005</v>
      </c>
      <c r="O580" s="52">
        <v>825829</v>
      </c>
      <c r="P580" s="52">
        <v>0</v>
      </c>
      <c r="Q580" s="52">
        <v>0</v>
      </c>
      <c r="R580" s="52">
        <v>0</v>
      </c>
      <c r="S580" s="52">
        <v>0</v>
      </c>
      <c r="T580" s="52">
        <v>0</v>
      </c>
      <c r="U580" s="52">
        <v>0</v>
      </c>
      <c r="V580" s="52">
        <v>0</v>
      </c>
      <c r="W580" s="52">
        <v>0</v>
      </c>
      <c r="X580" s="52">
        <v>0</v>
      </c>
      <c r="Y580" s="52">
        <v>0</v>
      </c>
      <c r="Z580" s="49">
        <v>0</v>
      </c>
      <c r="AA580" s="50">
        <v>0</v>
      </c>
      <c r="AB580" s="51">
        <v>0</v>
      </c>
      <c r="AC580" s="52">
        <v>9084118</v>
      </c>
      <c r="AD580" s="52"/>
      <c r="AE580" s="52"/>
      <c r="AG580" s="52">
        <f t="shared" ref="AG580:AG643" si="10">MIN($AA580,$AE580-1000*($AE580&gt;0))</f>
        <v>0</v>
      </c>
      <c r="AH580" s="52">
        <f>MIN($AA580*12,$AE580-SUM($AG580:AG580)-1000*($AE580&gt;0))</f>
        <v>0</v>
      </c>
      <c r="AI580" s="52">
        <f>MIN($AA580*12,$AE580-SUM($AG580:AH580)-1000*($AE580&gt;0))</f>
        <v>0</v>
      </c>
      <c r="AJ580" s="52">
        <f>MIN($AA580*12,$AE580-SUM($AG580:AI580)-1000*($AE580&gt;0))</f>
        <v>0</v>
      </c>
      <c r="AK580" s="52">
        <f>MIN($AA580*12,$AE580-SUM($AG580:AJ580)-1000*($AE580&gt;0))</f>
        <v>0</v>
      </c>
      <c r="AL580" s="52">
        <f>MIN($AA580*12,$AE580-SUM($AG580:AK580)-1000*($AE580&gt;0))</f>
        <v>0</v>
      </c>
      <c r="AM580" s="52">
        <f>MIN($AA580*12,$AE580-SUM($AG580:AL580)-1000*($AE580&gt;0))</f>
        <v>0</v>
      </c>
      <c r="AN580" s="52">
        <f>MIN($AA580*12,$AE580-SUM($AG580:AM580)-1000*($AE580&gt;0))</f>
        <v>0</v>
      </c>
      <c r="AO580" s="52">
        <f>MIN($AA580*12,$AE580-SUM($AG580:AN580)-1000*($AE580&gt;0))</f>
        <v>0</v>
      </c>
    </row>
    <row r="581" spans="2:41" ht="12.75" hidden="1" customHeight="1" outlineLevel="2">
      <c r="B581" s="53" t="s">
        <v>1419</v>
      </c>
      <c r="C581" s="53" t="s">
        <v>1367</v>
      </c>
      <c r="D581" s="53" t="s">
        <v>1367</v>
      </c>
      <c r="E581" s="53" t="s">
        <v>1368</v>
      </c>
      <c r="F581" s="53" t="s">
        <v>1419</v>
      </c>
      <c r="G581" s="53" t="s">
        <v>2077</v>
      </c>
      <c r="H581" s="53" t="s">
        <v>2075</v>
      </c>
      <c r="I581" s="53"/>
      <c r="J581" s="53" t="s">
        <v>1422</v>
      </c>
      <c r="K581" s="52">
        <v>9909946.6499000005</v>
      </c>
      <c r="L581" s="52">
        <v>825829</v>
      </c>
      <c r="M581" s="52">
        <v>0</v>
      </c>
      <c r="N581" s="52">
        <v>9909946.6499000005</v>
      </c>
      <c r="O581" s="52">
        <v>825829</v>
      </c>
      <c r="P581" s="52">
        <v>0</v>
      </c>
      <c r="Q581" s="52">
        <v>0</v>
      </c>
      <c r="R581" s="52">
        <v>0</v>
      </c>
      <c r="S581" s="52">
        <v>0</v>
      </c>
      <c r="T581" s="52">
        <v>0</v>
      </c>
      <c r="U581" s="52">
        <v>0</v>
      </c>
      <c r="V581" s="52">
        <v>0</v>
      </c>
      <c r="W581" s="52">
        <v>0</v>
      </c>
      <c r="X581" s="52">
        <v>0</v>
      </c>
      <c r="Y581" s="52">
        <v>0</v>
      </c>
      <c r="Z581" s="49">
        <v>0</v>
      </c>
      <c r="AA581" s="50">
        <v>0</v>
      </c>
      <c r="AB581" s="51">
        <v>0</v>
      </c>
      <c r="AC581" s="52">
        <v>9084118</v>
      </c>
      <c r="AD581" s="52"/>
      <c r="AE581" s="52"/>
      <c r="AG581" s="52">
        <f t="shared" si="10"/>
        <v>0</v>
      </c>
      <c r="AH581" s="52">
        <f>MIN($AA581*12,$AE581-SUM($AG581:AG581)-1000*($AE581&gt;0))</f>
        <v>0</v>
      </c>
      <c r="AI581" s="52">
        <f>MIN($AA581*12,$AE581-SUM($AG581:AH581)-1000*($AE581&gt;0))</f>
        <v>0</v>
      </c>
      <c r="AJ581" s="52">
        <f>MIN($AA581*12,$AE581-SUM($AG581:AI581)-1000*($AE581&gt;0))</f>
        <v>0</v>
      </c>
      <c r="AK581" s="52">
        <f>MIN($AA581*12,$AE581-SUM($AG581:AJ581)-1000*($AE581&gt;0))</f>
        <v>0</v>
      </c>
      <c r="AL581" s="52">
        <f>MIN($AA581*12,$AE581-SUM($AG581:AK581)-1000*($AE581&gt;0))</f>
        <v>0</v>
      </c>
      <c r="AM581" s="52">
        <f>MIN($AA581*12,$AE581-SUM($AG581:AL581)-1000*($AE581&gt;0))</f>
        <v>0</v>
      </c>
      <c r="AN581" s="52">
        <f>MIN($AA581*12,$AE581-SUM($AG581:AM581)-1000*($AE581&gt;0))</f>
        <v>0</v>
      </c>
      <c r="AO581" s="52">
        <f>MIN($AA581*12,$AE581-SUM($AG581:AN581)-1000*($AE581&gt;0))</f>
        <v>0</v>
      </c>
    </row>
    <row r="582" spans="2:41" ht="12.75" hidden="1" customHeight="1" outlineLevel="2">
      <c r="B582" s="53" t="s">
        <v>1419</v>
      </c>
      <c r="C582" s="53" t="s">
        <v>1367</v>
      </c>
      <c r="D582" s="53" t="s">
        <v>1367</v>
      </c>
      <c r="E582" s="53" t="s">
        <v>1368</v>
      </c>
      <c r="F582" s="53" t="s">
        <v>1419</v>
      </c>
      <c r="G582" s="53" t="s">
        <v>2078</v>
      </c>
      <c r="H582" s="53" t="s">
        <v>2075</v>
      </c>
      <c r="I582" s="53"/>
      <c r="J582" s="53" t="s">
        <v>1422</v>
      </c>
      <c r="K582" s="52">
        <v>9909946.6499000005</v>
      </c>
      <c r="L582" s="52">
        <v>825829</v>
      </c>
      <c r="M582" s="52">
        <v>0</v>
      </c>
      <c r="N582" s="52">
        <v>9909946.6499000005</v>
      </c>
      <c r="O582" s="52">
        <v>825829</v>
      </c>
      <c r="P582" s="52">
        <v>0</v>
      </c>
      <c r="Q582" s="52">
        <v>0</v>
      </c>
      <c r="R582" s="52">
        <v>0</v>
      </c>
      <c r="S582" s="52">
        <v>0</v>
      </c>
      <c r="T582" s="52">
        <v>0</v>
      </c>
      <c r="U582" s="52">
        <v>0</v>
      </c>
      <c r="V582" s="52">
        <v>0</v>
      </c>
      <c r="W582" s="52">
        <v>0</v>
      </c>
      <c r="X582" s="52">
        <v>0</v>
      </c>
      <c r="Y582" s="52">
        <v>0</v>
      </c>
      <c r="Z582" s="49">
        <v>0</v>
      </c>
      <c r="AA582" s="50">
        <v>0</v>
      </c>
      <c r="AB582" s="51">
        <v>0</v>
      </c>
      <c r="AC582" s="52">
        <v>9084118</v>
      </c>
      <c r="AD582" s="52"/>
      <c r="AE582" s="52"/>
      <c r="AG582" s="52">
        <f t="shared" si="10"/>
        <v>0</v>
      </c>
      <c r="AH582" s="52">
        <f>MIN($AA582*12,$AE582-SUM($AG582:AG582)-1000*($AE582&gt;0))</f>
        <v>0</v>
      </c>
      <c r="AI582" s="52">
        <f>MIN($AA582*12,$AE582-SUM($AG582:AH582)-1000*($AE582&gt;0))</f>
        <v>0</v>
      </c>
      <c r="AJ582" s="52">
        <f>MIN($AA582*12,$AE582-SUM($AG582:AI582)-1000*($AE582&gt;0))</f>
        <v>0</v>
      </c>
      <c r="AK582" s="52">
        <f>MIN($AA582*12,$AE582-SUM($AG582:AJ582)-1000*($AE582&gt;0))</f>
        <v>0</v>
      </c>
      <c r="AL582" s="52">
        <f>MIN($AA582*12,$AE582-SUM($AG582:AK582)-1000*($AE582&gt;0))</f>
        <v>0</v>
      </c>
      <c r="AM582" s="52">
        <f>MIN($AA582*12,$AE582-SUM($AG582:AL582)-1000*($AE582&gt;0))</f>
        <v>0</v>
      </c>
      <c r="AN582" s="52">
        <f>MIN($AA582*12,$AE582-SUM($AG582:AM582)-1000*($AE582&gt;0))</f>
        <v>0</v>
      </c>
      <c r="AO582" s="52">
        <f>MIN($AA582*12,$AE582-SUM($AG582:AN582)-1000*($AE582&gt;0))</f>
        <v>0</v>
      </c>
    </row>
    <row r="583" spans="2:41" ht="12.75" hidden="1" customHeight="1" outlineLevel="2">
      <c r="B583" s="53" t="s">
        <v>1419</v>
      </c>
      <c r="C583" s="53" t="s">
        <v>1367</v>
      </c>
      <c r="D583" s="53" t="s">
        <v>1367</v>
      </c>
      <c r="E583" s="53" t="s">
        <v>1368</v>
      </c>
      <c r="F583" s="53" t="s">
        <v>1419</v>
      </c>
      <c r="G583" s="53" t="s">
        <v>2079</v>
      </c>
      <c r="H583" s="53" t="s">
        <v>2075</v>
      </c>
      <c r="I583" s="53"/>
      <c r="J583" s="53" t="s">
        <v>1422</v>
      </c>
      <c r="K583" s="52">
        <v>9909946.6499000005</v>
      </c>
      <c r="L583" s="52">
        <v>3303317</v>
      </c>
      <c r="M583" s="52">
        <v>0</v>
      </c>
      <c r="N583" s="52">
        <v>9909946.6499000005</v>
      </c>
      <c r="O583" s="52">
        <v>3303317</v>
      </c>
      <c r="P583" s="52">
        <v>0</v>
      </c>
      <c r="Q583" s="52">
        <v>0</v>
      </c>
      <c r="R583" s="52">
        <v>0</v>
      </c>
      <c r="S583" s="52">
        <v>0</v>
      </c>
      <c r="T583" s="52">
        <v>0</v>
      </c>
      <c r="U583" s="52">
        <v>0</v>
      </c>
      <c r="V583" s="52">
        <v>0</v>
      </c>
      <c r="W583" s="52">
        <v>0</v>
      </c>
      <c r="X583" s="52">
        <v>0</v>
      </c>
      <c r="Y583" s="52">
        <v>0</v>
      </c>
      <c r="Z583" s="49">
        <v>0</v>
      </c>
      <c r="AA583" s="50">
        <v>0</v>
      </c>
      <c r="AB583" s="51">
        <v>0</v>
      </c>
      <c r="AC583" s="52">
        <v>6606629.6498999996</v>
      </c>
      <c r="AD583" s="52"/>
      <c r="AE583" s="52"/>
      <c r="AG583" s="52">
        <f t="shared" si="10"/>
        <v>0</v>
      </c>
      <c r="AH583" s="52">
        <f>MIN($AA583*12,$AE583-SUM($AG583:AG583)-1000*($AE583&gt;0))</f>
        <v>0</v>
      </c>
      <c r="AI583" s="52">
        <f>MIN($AA583*12,$AE583-SUM($AG583:AH583)-1000*($AE583&gt;0))</f>
        <v>0</v>
      </c>
      <c r="AJ583" s="52">
        <f>MIN($AA583*12,$AE583-SUM($AG583:AI583)-1000*($AE583&gt;0))</f>
        <v>0</v>
      </c>
      <c r="AK583" s="52">
        <f>MIN($AA583*12,$AE583-SUM($AG583:AJ583)-1000*($AE583&gt;0))</f>
        <v>0</v>
      </c>
      <c r="AL583" s="52">
        <f>MIN($AA583*12,$AE583-SUM($AG583:AK583)-1000*($AE583&gt;0))</f>
        <v>0</v>
      </c>
      <c r="AM583" s="52">
        <f>MIN($AA583*12,$AE583-SUM($AG583:AL583)-1000*($AE583&gt;0))</f>
        <v>0</v>
      </c>
      <c r="AN583" s="52">
        <f>MIN($AA583*12,$AE583-SUM($AG583:AM583)-1000*($AE583&gt;0))</f>
        <v>0</v>
      </c>
      <c r="AO583" s="52">
        <f>MIN($AA583*12,$AE583-SUM($AG583:AN583)-1000*($AE583&gt;0))</f>
        <v>0</v>
      </c>
    </row>
    <row r="584" spans="2:41" ht="12.75" hidden="1" customHeight="1" outlineLevel="2">
      <c r="B584" s="53" t="s">
        <v>1419</v>
      </c>
      <c r="C584" s="53" t="s">
        <v>1367</v>
      </c>
      <c r="D584" s="53" t="s">
        <v>1367</v>
      </c>
      <c r="E584" s="53" t="s">
        <v>1368</v>
      </c>
      <c r="F584" s="53" t="s">
        <v>1419</v>
      </c>
      <c r="G584" s="53" t="s">
        <v>2080</v>
      </c>
      <c r="H584" s="53" t="s">
        <v>2075</v>
      </c>
      <c r="I584" s="53"/>
      <c r="J584" s="53" t="s">
        <v>1422</v>
      </c>
      <c r="K584" s="52">
        <v>9909946.6499000005</v>
      </c>
      <c r="L584" s="52">
        <v>3303317</v>
      </c>
      <c r="M584" s="52">
        <v>0</v>
      </c>
      <c r="N584" s="52">
        <v>9909946.6499000005</v>
      </c>
      <c r="O584" s="52">
        <v>3303317</v>
      </c>
      <c r="P584" s="52">
        <v>0</v>
      </c>
      <c r="Q584" s="52">
        <v>0</v>
      </c>
      <c r="R584" s="52">
        <v>0</v>
      </c>
      <c r="S584" s="52">
        <v>0</v>
      </c>
      <c r="T584" s="52">
        <v>0</v>
      </c>
      <c r="U584" s="52">
        <v>0</v>
      </c>
      <c r="V584" s="52">
        <v>0</v>
      </c>
      <c r="W584" s="52">
        <v>0</v>
      </c>
      <c r="X584" s="52">
        <v>0</v>
      </c>
      <c r="Y584" s="52">
        <v>0</v>
      </c>
      <c r="Z584" s="49">
        <v>0</v>
      </c>
      <c r="AA584" s="50">
        <v>0</v>
      </c>
      <c r="AB584" s="51">
        <v>0</v>
      </c>
      <c r="AC584" s="52">
        <v>6606629.6498999996</v>
      </c>
      <c r="AD584" s="52"/>
      <c r="AE584" s="52"/>
      <c r="AG584" s="52">
        <f t="shared" si="10"/>
        <v>0</v>
      </c>
      <c r="AH584" s="52">
        <f>MIN($AA584*12,$AE584-SUM($AG584:AG584)-1000*($AE584&gt;0))</f>
        <v>0</v>
      </c>
      <c r="AI584" s="52">
        <f>MIN($AA584*12,$AE584-SUM($AG584:AH584)-1000*($AE584&gt;0))</f>
        <v>0</v>
      </c>
      <c r="AJ584" s="52">
        <f>MIN($AA584*12,$AE584-SUM($AG584:AI584)-1000*($AE584&gt;0))</f>
        <v>0</v>
      </c>
      <c r="AK584" s="52">
        <f>MIN($AA584*12,$AE584-SUM($AG584:AJ584)-1000*($AE584&gt;0))</f>
        <v>0</v>
      </c>
      <c r="AL584" s="52">
        <f>MIN($AA584*12,$AE584-SUM($AG584:AK584)-1000*($AE584&gt;0))</f>
        <v>0</v>
      </c>
      <c r="AM584" s="52">
        <f>MIN($AA584*12,$AE584-SUM($AG584:AL584)-1000*($AE584&gt;0))</f>
        <v>0</v>
      </c>
      <c r="AN584" s="52">
        <f>MIN($AA584*12,$AE584-SUM($AG584:AM584)-1000*($AE584&gt;0))</f>
        <v>0</v>
      </c>
      <c r="AO584" s="52">
        <f>MIN($AA584*12,$AE584-SUM($AG584:AN584)-1000*($AE584&gt;0))</f>
        <v>0</v>
      </c>
    </row>
    <row r="585" spans="2:41" ht="12.75" hidden="1" customHeight="1" outlineLevel="2">
      <c r="B585" s="53" t="s">
        <v>1419</v>
      </c>
      <c r="C585" s="53" t="s">
        <v>1367</v>
      </c>
      <c r="D585" s="53" t="s">
        <v>1367</v>
      </c>
      <c r="E585" s="53" t="s">
        <v>1368</v>
      </c>
      <c r="F585" s="53" t="s">
        <v>1419</v>
      </c>
      <c r="G585" s="53" t="s">
        <v>2081</v>
      </c>
      <c r="H585" s="53" t="s">
        <v>2075</v>
      </c>
      <c r="I585" s="53"/>
      <c r="J585" s="53" t="s">
        <v>1422</v>
      </c>
      <c r="K585" s="52">
        <v>9909946.6499000005</v>
      </c>
      <c r="L585" s="52">
        <v>3303317</v>
      </c>
      <c r="M585" s="52">
        <v>0</v>
      </c>
      <c r="N585" s="52">
        <v>9909946.6499000005</v>
      </c>
      <c r="O585" s="52">
        <v>3303317</v>
      </c>
      <c r="P585" s="52">
        <v>0</v>
      </c>
      <c r="Q585" s="52">
        <v>0</v>
      </c>
      <c r="R585" s="52">
        <v>0</v>
      </c>
      <c r="S585" s="52">
        <v>0</v>
      </c>
      <c r="T585" s="52">
        <v>0</v>
      </c>
      <c r="U585" s="52">
        <v>0</v>
      </c>
      <c r="V585" s="52">
        <v>0</v>
      </c>
      <c r="W585" s="52">
        <v>0</v>
      </c>
      <c r="X585" s="52">
        <v>0</v>
      </c>
      <c r="Y585" s="52">
        <v>0</v>
      </c>
      <c r="Z585" s="49">
        <v>0</v>
      </c>
      <c r="AA585" s="50">
        <v>0</v>
      </c>
      <c r="AB585" s="51">
        <v>0</v>
      </c>
      <c r="AC585" s="52">
        <v>6606629.6498999996</v>
      </c>
      <c r="AD585" s="52"/>
      <c r="AE585" s="52"/>
      <c r="AG585" s="52">
        <f t="shared" si="10"/>
        <v>0</v>
      </c>
      <c r="AH585" s="52">
        <f>MIN($AA585*12,$AE585-SUM($AG585:AG585)-1000*($AE585&gt;0))</f>
        <v>0</v>
      </c>
      <c r="AI585" s="52">
        <f>MIN($AA585*12,$AE585-SUM($AG585:AH585)-1000*($AE585&gt;0))</f>
        <v>0</v>
      </c>
      <c r="AJ585" s="52">
        <f>MIN($AA585*12,$AE585-SUM($AG585:AI585)-1000*($AE585&gt;0))</f>
        <v>0</v>
      </c>
      <c r="AK585" s="52">
        <f>MIN($AA585*12,$AE585-SUM($AG585:AJ585)-1000*($AE585&gt;0))</f>
        <v>0</v>
      </c>
      <c r="AL585" s="52">
        <f>MIN($AA585*12,$AE585-SUM($AG585:AK585)-1000*($AE585&gt;0))</f>
        <v>0</v>
      </c>
      <c r="AM585" s="52">
        <f>MIN($AA585*12,$AE585-SUM($AG585:AL585)-1000*($AE585&gt;0))</f>
        <v>0</v>
      </c>
      <c r="AN585" s="52">
        <f>MIN($AA585*12,$AE585-SUM($AG585:AM585)-1000*($AE585&gt;0))</f>
        <v>0</v>
      </c>
      <c r="AO585" s="52">
        <f>MIN($AA585*12,$AE585-SUM($AG585:AN585)-1000*($AE585&gt;0))</f>
        <v>0</v>
      </c>
    </row>
    <row r="586" spans="2:41" ht="12.75" hidden="1" customHeight="1" outlineLevel="2">
      <c r="B586" s="53" t="s">
        <v>1419</v>
      </c>
      <c r="C586" s="53" t="s">
        <v>1367</v>
      </c>
      <c r="D586" s="53" t="s">
        <v>1367</v>
      </c>
      <c r="E586" s="53" t="s">
        <v>1368</v>
      </c>
      <c r="F586" s="53" t="s">
        <v>1419</v>
      </c>
      <c r="G586" s="53" t="s">
        <v>2082</v>
      </c>
      <c r="H586" s="53" t="s">
        <v>2075</v>
      </c>
      <c r="I586" s="53"/>
      <c r="J586" s="53" t="s">
        <v>1422</v>
      </c>
      <c r="K586" s="52">
        <v>9909946.6499000005</v>
      </c>
      <c r="L586" s="52">
        <v>3303317</v>
      </c>
      <c r="M586" s="52">
        <v>0</v>
      </c>
      <c r="N586" s="52">
        <v>9909946.6499000005</v>
      </c>
      <c r="O586" s="52">
        <v>3303317</v>
      </c>
      <c r="P586" s="52">
        <v>0</v>
      </c>
      <c r="Q586" s="52">
        <v>0</v>
      </c>
      <c r="R586" s="52">
        <v>0</v>
      </c>
      <c r="S586" s="52">
        <v>0</v>
      </c>
      <c r="T586" s="52">
        <v>0</v>
      </c>
      <c r="U586" s="52">
        <v>0</v>
      </c>
      <c r="V586" s="52">
        <v>0</v>
      </c>
      <c r="W586" s="52">
        <v>0</v>
      </c>
      <c r="X586" s="52">
        <v>0</v>
      </c>
      <c r="Y586" s="52">
        <v>0</v>
      </c>
      <c r="Z586" s="49">
        <v>0</v>
      </c>
      <c r="AA586" s="50">
        <v>0</v>
      </c>
      <c r="AB586" s="51">
        <v>0</v>
      </c>
      <c r="AC586" s="52">
        <v>6606629.6498999996</v>
      </c>
      <c r="AD586" s="52"/>
      <c r="AE586" s="52"/>
      <c r="AG586" s="52">
        <f t="shared" si="10"/>
        <v>0</v>
      </c>
      <c r="AH586" s="52">
        <f>MIN($AA586*12,$AE586-SUM($AG586:AG586)-1000*($AE586&gt;0))</f>
        <v>0</v>
      </c>
      <c r="AI586" s="52">
        <f>MIN($AA586*12,$AE586-SUM($AG586:AH586)-1000*($AE586&gt;0))</f>
        <v>0</v>
      </c>
      <c r="AJ586" s="52">
        <f>MIN($AA586*12,$AE586-SUM($AG586:AI586)-1000*($AE586&gt;0))</f>
        <v>0</v>
      </c>
      <c r="AK586" s="52">
        <f>MIN($AA586*12,$AE586-SUM($AG586:AJ586)-1000*($AE586&gt;0))</f>
        <v>0</v>
      </c>
      <c r="AL586" s="52">
        <f>MIN($AA586*12,$AE586-SUM($AG586:AK586)-1000*($AE586&gt;0))</f>
        <v>0</v>
      </c>
      <c r="AM586" s="52">
        <f>MIN($AA586*12,$AE586-SUM($AG586:AL586)-1000*($AE586&gt;0))</f>
        <v>0</v>
      </c>
      <c r="AN586" s="52">
        <f>MIN($AA586*12,$AE586-SUM($AG586:AM586)-1000*($AE586&gt;0))</f>
        <v>0</v>
      </c>
      <c r="AO586" s="52">
        <f>MIN($AA586*12,$AE586-SUM($AG586:AN586)-1000*($AE586&gt;0))</f>
        <v>0</v>
      </c>
    </row>
    <row r="587" spans="2:41" ht="12.75" hidden="1" customHeight="1" outlineLevel="2">
      <c r="B587" s="53" t="s">
        <v>1419</v>
      </c>
      <c r="C587" s="53" t="s">
        <v>1367</v>
      </c>
      <c r="D587" s="53" t="s">
        <v>1367</v>
      </c>
      <c r="E587" s="53" t="s">
        <v>1368</v>
      </c>
      <c r="F587" s="53" t="s">
        <v>1419</v>
      </c>
      <c r="G587" s="53" t="s">
        <v>2083</v>
      </c>
      <c r="H587" s="53" t="s">
        <v>1652</v>
      </c>
      <c r="I587" s="53"/>
      <c r="J587" s="53" t="s">
        <v>1422</v>
      </c>
      <c r="K587" s="52">
        <v>3873556.4465999999</v>
      </c>
      <c r="L587" s="52">
        <v>1291186</v>
      </c>
      <c r="M587" s="52">
        <v>0</v>
      </c>
      <c r="N587" s="52">
        <v>3873556.4465999999</v>
      </c>
      <c r="O587" s="52">
        <v>1291186</v>
      </c>
      <c r="P587" s="52">
        <v>0</v>
      </c>
      <c r="Q587" s="52">
        <v>0</v>
      </c>
      <c r="R587" s="52">
        <v>0</v>
      </c>
      <c r="S587" s="52">
        <v>0</v>
      </c>
      <c r="T587" s="52">
        <v>0</v>
      </c>
      <c r="U587" s="52">
        <v>0</v>
      </c>
      <c r="V587" s="52">
        <v>0</v>
      </c>
      <c r="W587" s="52">
        <v>0</v>
      </c>
      <c r="X587" s="52">
        <v>0</v>
      </c>
      <c r="Y587" s="52">
        <v>0</v>
      </c>
      <c r="Z587" s="49">
        <v>0</v>
      </c>
      <c r="AA587" s="50">
        <v>0</v>
      </c>
      <c r="AB587" s="51">
        <v>0</v>
      </c>
      <c r="AC587" s="52">
        <v>2582370.4465999999</v>
      </c>
      <c r="AD587" s="52"/>
      <c r="AE587" s="52"/>
      <c r="AG587" s="52">
        <f t="shared" si="10"/>
        <v>0</v>
      </c>
      <c r="AH587" s="52">
        <f>MIN($AA587*12,$AE587-SUM($AG587:AG587)-1000*($AE587&gt;0))</f>
        <v>0</v>
      </c>
      <c r="AI587" s="52">
        <f>MIN($AA587*12,$AE587-SUM($AG587:AH587)-1000*($AE587&gt;0))</f>
        <v>0</v>
      </c>
      <c r="AJ587" s="52">
        <f>MIN($AA587*12,$AE587-SUM($AG587:AI587)-1000*($AE587&gt;0))</f>
        <v>0</v>
      </c>
      <c r="AK587" s="52">
        <f>MIN($AA587*12,$AE587-SUM($AG587:AJ587)-1000*($AE587&gt;0))</f>
        <v>0</v>
      </c>
      <c r="AL587" s="52">
        <f>MIN($AA587*12,$AE587-SUM($AG587:AK587)-1000*($AE587&gt;0))</f>
        <v>0</v>
      </c>
      <c r="AM587" s="52">
        <f>MIN($AA587*12,$AE587-SUM($AG587:AL587)-1000*($AE587&gt;0))</f>
        <v>0</v>
      </c>
      <c r="AN587" s="52">
        <f>MIN($AA587*12,$AE587-SUM($AG587:AM587)-1000*($AE587&gt;0))</f>
        <v>0</v>
      </c>
      <c r="AO587" s="52">
        <f>MIN($AA587*12,$AE587-SUM($AG587:AN587)-1000*($AE587&gt;0))</f>
        <v>0</v>
      </c>
    </row>
    <row r="588" spans="2:41" ht="12.75" hidden="1" customHeight="1" outlineLevel="2">
      <c r="B588" s="53" t="s">
        <v>1419</v>
      </c>
      <c r="C588" s="53" t="s">
        <v>1367</v>
      </c>
      <c r="D588" s="53" t="s">
        <v>1367</v>
      </c>
      <c r="E588" s="53" t="s">
        <v>1368</v>
      </c>
      <c r="F588" s="53" t="s">
        <v>1419</v>
      </c>
      <c r="G588" s="53" t="s">
        <v>2084</v>
      </c>
      <c r="H588" s="53" t="s">
        <v>1652</v>
      </c>
      <c r="I588" s="53"/>
      <c r="J588" s="53" t="s">
        <v>1422</v>
      </c>
      <c r="K588" s="52">
        <v>3873556.4465999999</v>
      </c>
      <c r="L588" s="52">
        <v>1291186</v>
      </c>
      <c r="M588" s="52">
        <v>0</v>
      </c>
      <c r="N588" s="52">
        <v>3873556.4465999999</v>
      </c>
      <c r="O588" s="52">
        <v>1291186</v>
      </c>
      <c r="P588" s="52">
        <v>0</v>
      </c>
      <c r="Q588" s="52">
        <v>0</v>
      </c>
      <c r="R588" s="52">
        <v>0</v>
      </c>
      <c r="S588" s="52">
        <v>0</v>
      </c>
      <c r="T588" s="52">
        <v>0</v>
      </c>
      <c r="U588" s="52">
        <v>0</v>
      </c>
      <c r="V588" s="52">
        <v>0</v>
      </c>
      <c r="W588" s="52">
        <v>0</v>
      </c>
      <c r="X588" s="52">
        <v>0</v>
      </c>
      <c r="Y588" s="52">
        <v>0</v>
      </c>
      <c r="Z588" s="49">
        <v>0</v>
      </c>
      <c r="AA588" s="50">
        <v>0</v>
      </c>
      <c r="AB588" s="51">
        <v>0</v>
      </c>
      <c r="AC588" s="52">
        <v>2582370.4465999999</v>
      </c>
      <c r="AD588" s="52"/>
      <c r="AE588" s="52"/>
      <c r="AG588" s="52">
        <f t="shared" si="10"/>
        <v>0</v>
      </c>
      <c r="AH588" s="52">
        <f>MIN($AA588*12,$AE588-SUM($AG588:AG588)-1000*($AE588&gt;0))</f>
        <v>0</v>
      </c>
      <c r="AI588" s="52">
        <f>MIN($AA588*12,$AE588-SUM($AG588:AH588)-1000*($AE588&gt;0))</f>
        <v>0</v>
      </c>
      <c r="AJ588" s="52">
        <f>MIN($AA588*12,$AE588-SUM($AG588:AI588)-1000*($AE588&gt;0))</f>
        <v>0</v>
      </c>
      <c r="AK588" s="52">
        <f>MIN($AA588*12,$AE588-SUM($AG588:AJ588)-1000*($AE588&gt;0))</f>
        <v>0</v>
      </c>
      <c r="AL588" s="52">
        <f>MIN($AA588*12,$AE588-SUM($AG588:AK588)-1000*($AE588&gt;0))</f>
        <v>0</v>
      </c>
      <c r="AM588" s="52">
        <f>MIN($AA588*12,$AE588-SUM($AG588:AL588)-1000*($AE588&gt;0))</f>
        <v>0</v>
      </c>
      <c r="AN588" s="52">
        <f>MIN($AA588*12,$AE588-SUM($AG588:AM588)-1000*($AE588&gt;0))</f>
        <v>0</v>
      </c>
      <c r="AO588" s="52">
        <f>MIN($AA588*12,$AE588-SUM($AG588:AN588)-1000*($AE588&gt;0))</f>
        <v>0</v>
      </c>
    </row>
    <row r="589" spans="2:41" ht="12.75" hidden="1" customHeight="1" outlineLevel="2">
      <c r="B589" s="53" t="s">
        <v>1419</v>
      </c>
      <c r="C589" s="53" t="s">
        <v>1367</v>
      </c>
      <c r="D589" s="53" t="s">
        <v>1367</v>
      </c>
      <c r="E589" s="53" t="s">
        <v>1368</v>
      </c>
      <c r="F589" s="53" t="s">
        <v>1419</v>
      </c>
      <c r="G589" s="53" t="s">
        <v>2085</v>
      </c>
      <c r="H589" s="53" t="s">
        <v>1868</v>
      </c>
      <c r="I589" s="53"/>
      <c r="J589" s="53" t="s">
        <v>1422</v>
      </c>
      <c r="K589" s="52">
        <v>239285.29509999999</v>
      </c>
      <c r="L589" s="52">
        <v>79762</v>
      </c>
      <c r="M589" s="52">
        <v>0</v>
      </c>
      <c r="N589" s="52">
        <v>239285.29509999999</v>
      </c>
      <c r="O589" s="52">
        <v>79762</v>
      </c>
      <c r="P589" s="52">
        <v>0</v>
      </c>
      <c r="Q589" s="52">
        <v>0</v>
      </c>
      <c r="R589" s="52">
        <v>0</v>
      </c>
      <c r="S589" s="52">
        <v>0</v>
      </c>
      <c r="T589" s="52">
        <v>0</v>
      </c>
      <c r="U589" s="52">
        <v>0</v>
      </c>
      <c r="V589" s="52">
        <v>0</v>
      </c>
      <c r="W589" s="52">
        <v>0</v>
      </c>
      <c r="X589" s="52">
        <v>0</v>
      </c>
      <c r="Y589" s="52">
        <v>0</v>
      </c>
      <c r="Z589" s="49">
        <v>0</v>
      </c>
      <c r="AA589" s="50">
        <v>0</v>
      </c>
      <c r="AB589" s="51">
        <v>0</v>
      </c>
      <c r="AC589" s="52">
        <v>159523.29509999999</v>
      </c>
      <c r="AD589" s="52"/>
      <c r="AE589" s="52"/>
      <c r="AG589" s="52">
        <f t="shared" si="10"/>
        <v>0</v>
      </c>
      <c r="AH589" s="52">
        <f>MIN($AA589*12,$AE589-SUM($AG589:AG589)-1000*($AE589&gt;0))</f>
        <v>0</v>
      </c>
      <c r="AI589" s="52">
        <f>MIN($AA589*12,$AE589-SUM($AG589:AH589)-1000*($AE589&gt;0))</f>
        <v>0</v>
      </c>
      <c r="AJ589" s="52">
        <f>MIN($AA589*12,$AE589-SUM($AG589:AI589)-1000*($AE589&gt;0))</f>
        <v>0</v>
      </c>
      <c r="AK589" s="52">
        <f>MIN($AA589*12,$AE589-SUM($AG589:AJ589)-1000*($AE589&gt;0))</f>
        <v>0</v>
      </c>
      <c r="AL589" s="52">
        <f>MIN($AA589*12,$AE589-SUM($AG589:AK589)-1000*($AE589&gt;0))</f>
        <v>0</v>
      </c>
      <c r="AM589" s="52">
        <f>MIN($AA589*12,$AE589-SUM($AG589:AL589)-1000*($AE589&gt;0))</f>
        <v>0</v>
      </c>
      <c r="AN589" s="52">
        <f>MIN($AA589*12,$AE589-SUM($AG589:AM589)-1000*($AE589&gt;0))</f>
        <v>0</v>
      </c>
      <c r="AO589" s="52">
        <f>MIN($AA589*12,$AE589-SUM($AG589:AN589)-1000*($AE589&gt;0))</f>
        <v>0</v>
      </c>
    </row>
    <row r="590" spans="2:41" ht="12.75" hidden="1" customHeight="1" outlineLevel="2">
      <c r="B590" s="53" t="s">
        <v>1419</v>
      </c>
      <c r="C590" s="53" t="s">
        <v>1367</v>
      </c>
      <c r="D590" s="53" t="s">
        <v>1367</v>
      </c>
      <c r="E590" s="53" t="s">
        <v>1368</v>
      </c>
      <c r="F590" s="53" t="s">
        <v>1419</v>
      </c>
      <c r="G590" s="53" t="s">
        <v>2086</v>
      </c>
      <c r="H590" s="53" t="s">
        <v>1868</v>
      </c>
      <c r="I590" s="53"/>
      <c r="J590" s="53" t="s">
        <v>1422</v>
      </c>
      <c r="K590" s="52">
        <v>239285.29509999999</v>
      </c>
      <c r="L590" s="52">
        <v>79762</v>
      </c>
      <c r="M590" s="52">
        <v>0</v>
      </c>
      <c r="N590" s="52">
        <v>239285.29509999999</v>
      </c>
      <c r="O590" s="52">
        <v>79762</v>
      </c>
      <c r="P590" s="52">
        <v>0</v>
      </c>
      <c r="Q590" s="52">
        <v>0</v>
      </c>
      <c r="R590" s="52">
        <v>0</v>
      </c>
      <c r="S590" s="52">
        <v>0</v>
      </c>
      <c r="T590" s="52">
        <v>0</v>
      </c>
      <c r="U590" s="52">
        <v>0</v>
      </c>
      <c r="V590" s="52">
        <v>0</v>
      </c>
      <c r="W590" s="52">
        <v>0</v>
      </c>
      <c r="X590" s="52">
        <v>0</v>
      </c>
      <c r="Y590" s="52">
        <v>0</v>
      </c>
      <c r="Z590" s="49">
        <v>0</v>
      </c>
      <c r="AA590" s="50">
        <v>0</v>
      </c>
      <c r="AB590" s="51">
        <v>0</v>
      </c>
      <c r="AC590" s="52">
        <v>159523.29509999999</v>
      </c>
      <c r="AD590" s="52"/>
      <c r="AE590" s="52"/>
      <c r="AG590" s="52">
        <f t="shared" si="10"/>
        <v>0</v>
      </c>
      <c r="AH590" s="52">
        <f>MIN($AA590*12,$AE590-SUM($AG590:AG590)-1000*($AE590&gt;0))</f>
        <v>0</v>
      </c>
      <c r="AI590" s="52">
        <f>MIN($AA590*12,$AE590-SUM($AG590:AH590)-1000*($AE590&gt;0))</f>
        <v>0</v>
      </c>
      <c r="AJ590" s="52">
        <f>MIN($AA590*12,$AE590-SUM($AG590:AI590)-1000*($AE590&gt;0))</f>
        <v>0</v>
      </c>
      <c r="AK590" s="52">
        <f>MIN($AA590*12,$AE590-SUM($AG590:AJ590)-1000*($AE590&gt;0))</f>
        <v>0</v>
      </c>
      <c r="AL590" s="52">
        <f>MIN($AA590*12,$AE590-SUM($AG590:AK590)-1000*($AE590&gt;0))</f>
        <v>0</v>
      </c>
      <c r="AM590" s="52">
        <f>MIN($AA590*12,$AE590-SUM($AG590:AL590)-1000*($AE590&gt;0))</f>
        <v>0</v>
      </c>
      <c r="AN590" s="52">
        <f>MIN($AA590*12,$AE590-SUM($AG590:AM590)-1000*($AE590&gt;0))</f>
        <v>0</v>
      </c>
      <c r="AO590" s="52">
        <f>MIN($AA590*12,$AE590-SUM($AG590:AN590)-1000*($AE590&gt;0))</f>
        <v>0</v>
      </c>
    </row>
    <row r="591" spans="2:41" ht="12.75" hidden="1" customHeight="1" outlineLevel="2">
      <c r="B591" s="53" t="s">
        <v>1419</v>
      </c>
      <c r="C591" s="53" t="s">
        <v>1367</v>
      </c>
      <c r="D591" s="53" t="s">
        <v>1367</v>
      </c>
      <c r="E591" s="53" t="s">
        <v>1368</v>
      </c>
      <c r="F591" s="53" t="s">
        <v>1419</v>
      </c>
      <c r="G591" s="53" t="s">
        <v>2087</v>
      </c>
      <c r="H591" s="53" t="s">
        <v>1868</v>
      </c>
      <c r="I591" s="53"/>
      <c r="J591" s="53" t="s">
        <v>1422</v>
      </c>
      <c r="K591" s="52">
        <v>239285.29509999999</v>
      </c>
      <c r="L591" s="52">
        <v>79762</v>
      </c>
      <c r="M591" s="52">
        <v>0</v>
      </c>
      <c r="N591" s="52">
        <v>239285.29509999999</v>
      </c>
      <c r="O591" s="52">
        <v>79762</v>
      </c>
      <c r="P591" s="52">
        <v>0</v>
      </c>
      <c r="Q591" s="52">
        <v>0</v>
      </c>
      <c r="R591" s="52">
        <v>0</v>
      </c>
      <c r="S591" s="52">
        <v>0</v>
      </c>
      <c r="T591" s="52">
        <v>0</v>
      </c>
      <c r="U591" s="52">
        <v>0</v>
      </c>
      <c r="V591" s="52">
        <v>0</v>
      </c>
      <c r="W591" s="52">
        <v>0</v>
      </c>
      <c r="X591" s="52">
        <v>0</v>
      </c>
      <c r="Y591" s="52">
        <v>0</v>
      </c>
      <c r="Z591" s="49">
        <v>0</v>
      </c>
      <c r="AA591" s="50">
        <v>0</v>
      </c>
      <c r="AB591" s="51">
        <v>0</v>
      </c>
      <c r="AC591" s="52">
        <v>159523.29509999999</v>
      </c>
      <c r="AD591" s="52"/>
      <c r="AE591" s="52"/>
      <c r="AG591" s="52">
        <f t="shared" si="10"/>
        <v>0</v>
      </c>
      <c r="AH591" s="52">
        <f>MIN($AA591*12,$AE591-SUM($AG591:AG591)-1000*($AE591&gt;0))</f>
        <v>0</v>
      </c>
      <c r="AI591" s="52">
        <f>MIN($AA591*12,$AE591-SUM($AG591:AH591)-1000*($AE591&gt;0))</f>
        <v>0</v>
      </c>
      <c r="AJ591" s="52">
        <f>MIN($AA591*12,$AE591-SUM($AG591:AI591)-1000*($AE591&gt;0))</f>
        <v>0</v>
      </c>
      <c r="AK591" s="52">
        <f>MIN($AA591*12,$AE591-SUM($AG591:AJ591)-1000*($AE591&gt;0))</f>
        <v>0</v>
      </c>
      <c r="AL591" s="52">
        <f>MIN($AA591*12,$AE591-SUM($AG591:AK591)-1000*($AE591&gt;0))</f>
        <v>0</v>
      </c>
      <c r="AM591" s="52">
        <f>MIN($AA591*12,$AE591-SUM($AG591:AL591)-1000*($AE591&gt;0))</f>
        <v>0</v>
      </c>
      <c r="AN591" s="52">
        <f>MIN($AA591*12,$AE591-SUM($AG591:AM591)-1000*($AE591&gt;0))</f>
        <v>0</v>
      </c>
      <c r="AO591" s="52">
        <f>MIN($AA591*12,$AE591-SUM($AG591:AN591)-1000*($AE591&gt;0))</f>
        <v>0</v>
      </c>
    </row>
    <row r="592" spans="2:41" ht="12.75" hidden="1" customHeight="1" outlineLevel="2">
      <c r="B592" s="53" t="s">
        <v>1419</v>
      </c>
      <c r="C592" s="53" t="s">
        <v>1367</v>
      </c>
      <c r="D592" s="53" t="s">
        <v>1367</v>
      </c>
      <c r="E592" s="53" t="s">
        <v>1368</v>
      </c>
      <c r="F592" s="53" t="s">
        <v>1419</v>
      </c>
      <c r="G592" s="53" t="s">
        <v>2088</v>
      </c>
      <c r="H592" s="53" t="s">
        <v>1868</v>
      </c>
      <c r="I592" s="53"/>
      <c r="J592" s="53" t="s">
        <v>1422</v>
      </c>
      <c r="K592" s="52">
        <v>239285.29509999999</v>
      </c>
      <c r="L592" s="52">
        <v>79762</v>
      </c>
      <c r="M592" s="52">
        <v>0</v>
      </c>
      <c r="N592" s="52">
        <v>239285.29509999999</v>
      </c>
      <c r="O592" s="52">
        <v>79762</v>
      </c>
      <c r="P592" s="52">
        <v>0</v>
      </c>
      <c r="Q592" s="52">
        <v>0</v>
      </c>
      <c r="R592" s="52">
        <v>0</v>
      </c>
      <c r="S592" s="52">
        <v>0</v>
      </c>
      <c r="T592" s="52">
        <v>0</v>
      </c>
      <c r="U592" s="52">
        <v>0</v>
      </c>
      <c r="V592" s="52">
        <v>0</v>
      </c>
      <c r="W592" s="52">
        <v>0</v>
      </c>
      <c r="X592" s="52">
        <v>0</v>
      </c>
      <c r="Y592" s="52">
        <v>0</v>
      </c>
      <c r="Z592" s="49">
        <v>0</v>
      </c>
      <c r="AA592" s="50">
        <v>0</v>
      </c>
      <c r="AB592" s="51">
        <v>0</v>
      </c>
      <c r="AC592" s="52">
        <v>159523.29509999999</v>
      </c>
      <c r="AD592" s="52"/>
      <c r="AE592" s="52"/>
      <c r="AG592" s="52">
        <f t="shared" si="10"/>
        <v>0</v>
      </c>
      <c r="AH592" s="52">
        <f>MIN($AA592*12,$AE592-SUM($AG592:AG592)-1000*($AE592&gt;0))</f>
        <v>0</v>
      </c>
      <c r="AI592" s="52">
        <f>MIN($AA592*12,$AE592-SUM($AG592:AH592)-1000*($AE592&gt;0))</f>
        <v>0</v>
      </c>
      <c r="AJ592" s="52">
        <f>MIN($AA592*12,$AE592-SUM($AG592:AI592)-1000*($AE592&gt;0))</f>
        <v>0</v>
      </c>
      <c r="AK592" s="52">
        <f>MIN($AA592*12,$AE592-SUM($AG592:AJ592)-1000*($AE592&gt;0))</f>
        <v>0</v>
      </c>
      <c r="AL592" s="52">
        <f>MIN($AA592*12,$AE592-SUM($AG592:AK592)-1000*($AE592&gt;0))</f>
        <v>0</v>
      </c>
      <c r="AM592" s="52">
        <f>MIN($AA592*12,$AE592-SUM($AG592:AL592)-1000*($AE592&gt;0))</f>
        <v>0</v>
      </c>
      <c r="AN592" s="52">
        <f>MIN($AA592*12,$AE592-SUM($AG592:AM592)-1000*($AE592&gt;0))</f>
        <v>0</v>
      </c>
      <c r="AO592" s="52">
        <f>MIN($AA592*12,$AE592-SUM($AG592:AN592)-1000*($AE592&gt;0))</f>
        <v>0</v>
      </c>
    </row>
    <row r="593" spans="2:41" ht="12.75" hidden="1" customHeight="1" outlineLevel="2">
      <c r="B593" s="53" t="s">
        <v>1419</v>
      </c>
      <c r="C593" s="53" t="s">
        <v>1367</v>
      </c>
      <c r="D593" s="53" t="s">
        <v>1367</v>
      </c>
      <c r="E593" s="53" t="s">
        <v>1368</v>
      </c>
      <c r="F593" s="53" t="s">
        <v>1419</v>
      </c>
      <c r="G593" s="53" t="s">
        <v>2089</v>
      </c>
      <c r="H593" s="53" t="s">
        <v>1868</v>
      </c>
      <c r="I593" s="53"/>
      <c r="J593" s="53" t="s">
        <v>1422</v>
      </c>
      <c r="K593" s="52">
        <v>239285.29509999999</v>
      </c>
      <c r="L593" s="52">
        <v>79762</v>
      </c>
      <c r="M593" s="52">
        <v>0</v>
      </c>
      <c r="N593" s="52">
        <v>239285.29509999999</v>
      </c>
      <c r="O593" s="52">
        <v>79762</v>
      </c>
      <c r="P593" s="52">
        <v>0</v>
      </c>
      <c r="Q593" s="52">
        <v>0</v>
      </c>
      <c r="R593" s="52">
        <v>0</v>
      </c>
      <c r="S593" s="52">
        <v>0</v>
      </c>
      <c r="T593" s="52">
        <v>0</v>
      </c>
      <c r="U593" s="52">
        <v>0</v>
      </c>
      <c r="V593" s="52">
        <v>0</v>
      </c>
      <c r="W593" s="52">
        <v>0</v>
      </c>
      <c r="X593" s="52">
        <v>0</v>
      </c>
      <c r="Y593" s="52">
        <v>0</v>
      </c>
      <c r="Z593" s="49">
        <v>0</v>
      </c>
      <c r="AA593" s="50">
        <v>0</v>
      </c>
      <c r="AB593" s="51">
        <v>0</v>
      </c>
      <c r="AC593" s="52">
        <v>159523.29509999999</v>
      </c>
      <c r="AD593" s="52"/>
      <c r="AE593" s="52"/>
      <c r="AG593" s="52">
        <f t="shared" si="10"/>
        <v>0</v>
      </c>
      <c r="AH593" s="52">
        <f>MIN($AA593*12,$AE593-SUM($AG593:AG593)-1000*($AE593&gt;0))</f>
        <v>0</v>
      </c>
      <c r="AI593" s="52">
        <f>MIN($AA593*12,$AE593-SUM($AG593:AH593)-1000*($AE593&gt;0))</f>
        <v>0</v>
      </c>
      <c r="AJ593" s="52">
        <f>MIN($AA593*12,$AE593-SUM($AG593:AI593)-1000*($AE593&gt;0))</f>
        <v>0</v>
      </c>
      <c r="AK593" s="52">
        <f>MIN($AA593*12,$AE593-SUM($AG593:AJ593)-1000*($AE593&gt;0))</f>
        <v>0</v>
      </c>
      <c r="AL593" s="52">
        <f>MIN($AA593*12,$AE593-SUM($AG593:AK593)-1000*($AE593&gt;0))</f>
        <v>0</v>
      </c>
      <c r="AM593" s="52">
        <f>MIN($AA593*12,$AE593-SUM($AG593:AL593)-1000*($AE593&gt;0))</f>
        <v>0</v>
      </c>
      <c r="AN593" s="52">
        <f>MIN($AA593*12,$AE593-SUM($AG593:AM593)-1000*($AE593&gt;0))</f>
        <v>0</v>
      </c>
      <c r="AO593" s="52">
        <f>MIN($AA593*12,$AE593-SUM($AG593:AN593)-1000*($AE593&gt;0))</f>
        <v>0</v>
      </c>
    </row>
    <row r="594" spans="2:41" ht="12.75" hidden="1" customHeight="1" outlineLevel="2">
      <c r="B594" s="53" t="s">
        <v>1419</v>
      </c>
      <c r="C594" s="53" t="s">
        <v>1367</v>
      </c>
      <c r="D594" s="53" t="s">
        <v>1367</v>
      </c>
      <c r="E594" s="53" t="s">
        <v>1368</v>
      </c>
      <c r="F594" s="53" t="s">
        <v>1419</v>
      </c>
      <c r="G594" s="53" t="s">
        <v>2090</v>
      </c>
      <c r="H594" s="53" t="s">
        <v>1868</v>
      </c>
      <c r="I594" s="53"/>
      <c r="J594" s="53" t="s">
        <v>1422</v>
      </c>
      <c r="K594" s="52">
        <v>239285.29509999999</v>
      </c>
      <c r="L594" s="52">
        <v>79762</v>
      </c>
      <c r="M594" s="52">
        <v>0</v>
      </c>
      <c r="N594" s="52">
        <v>239285.29509999999</v>
      </c>
      <c r="O594" s="52">
        <v>79762</v>
      </c>
      <c r="P594" s="52">
        <v>0</v>
      </c>
      <c r="Q594" s="52">
        <v>0</v>
      </c>
      <c r="R594" s="52">
        <v>0</v>
      </c>
      <c r="S594" s="52">
        <v>0</v>
      </c>
      <c r="T594" s="52">
        <v>0</v>
      </c>
      <c r="U594" s="52">
        <v>0</v>
      </c>
      <c r="V594" s="52">
        <v>0</v>
      </c>
      <c r="W594" s="52">
        <v>0</v>
      </c>
      <c r="X594" s="52">
        <v>0</v>
      </c>
      <c r="Y594" s="52">
        <v>0</v>
      </c>
      <c r="Z594" s="49">
        <v>0</v>
      </c>
      <c r="AA594" s="50">
        <v>0</v>
      </c>
      <c r="AB594" s="51">
        <v>0</v>
      </c>
      <c r="AC594" s="52">
        <v>159523.29509999999</v>
      </c>
      <c r="AD594" s="52"/>
      <c r="AE594" s="52"/>
      <c r="AG594" s="52">
        <f t="shared" si="10"/>
        <v>0</v>
      </c>
      <c r="AH594" s="52">
        <f>MIN($AA594*12,$AE594-SUM($AG594:AG594)-1000*($AE594&gt;0))</f>
        <v>0</v>
      </c>
      <c r="AI594" s="52">
        <f>MIN($AA594*12,$AE594-SUM($AG594:AH594)-1000*($AE594&gt;0))</f>
        <v>0</v>
      </c>
      <c r="AJ594" s="52">
        <f>MIN($AA594*12,$AE594-SUM($AG594:AI594)-1000*($AE594&gt;0))</f>
        <v>0</v>
      </c>
      <c r="AK594" s="52">
        <f>MIN($AA594*12,$AE594-SUM($AG594:AJ594)-1000*($AE594&gt;0))</f>
        <v>0</v>
      </c>
      <c r="AL594" s="52">
        <f>MIN($AA594*12,$AE594-SUM($AG594:AK594)-1000*($AE594&gt;0))</f>
        <v>0</v>
      </c>
      <c r="AM594" s="52">
        <f>MIN($AA594*12,$AE594-SUM($AG594:AL594)-1000*($AE594&gt;0))</f>
        <v>0</v>
      </c>
      <c r="AN594" s="52">
        <f>MIN($AA594*12,$AE594-SUM($AG594:AM594)-1000*($AE594&gt;0))</f>
        <v>0</v>
      </c>
      <c r="AO594" s="52">
        <f>MIN($AA594*12,$AE594-SUM($AG594:AN594)-1000*($AE594&gt;0))</f>
        <v>0</v>
      </c>
    </row>
    <row r="595" spans="2:41" ht="12.75" hidden="1" customHeight="1" outlineLevel="2">
      <c r="B595" s="53" t="s">
        <v>1419</v>
      </c>
      <c r="C595" s="53" t="s">
        <v>1367</v>
      </c>
      <c r="D595" s="53" t="s">
        <v>1367</v>
      </c>
      <c r="E595" s="53" t="s">
        <v>1368</v>
      </c>
      <c r="F595" s="53" t="s">
        <v>1419</v>
      </c>
      <c r="G595" s="53" t="s">
        <v>2091</v>
      </c>
      <c r="H595" s="53" t="s">
        <v>1868</v>
      </c>
      <c r="I595" s="53"/>
      <c r="J595" s="53" t="s">
        <v>1422</v>
      </c>
      <c r="K595" s="52">
        <v>239285.29509999999</v>
      </c>
      <c r="L595" s="52">
        <v>79762</v>
      </c>
      <c r="M595" s="52">
        <v>0</v>
      </c>
      <c r="N595" s="52">
        <v>239285.29509999999</v>
      </c>
      <c r="O595" s="52">
        <v>79762</v>
      </c>
      <c r="P595" s="52">
        <v>0</v>
      </c>
      <c r="Q595" s="52">
        <v>0</v>
      </c>
      <c r="R595" s="52">
        <v>0</v>
      </c>
      <c r="S595" s="52">
        <v>0</v>
      </c>
      <c r="T595" s="52">
        <v>0</v>
      </c>
      <c r="U595" s="52">
        <v>0</v>
      </c>
      <c r="V595" s="52">
        <v>0</v>
      </c>
      <c r="W595" s="52">
        <v>0</v>
      </c>
      <c r="X595" s="52">
        <v>0</v>
      </c>
      <c r="Y595" s="52">
        <v>0</v>
      </c>
      <c r="Z595" s="49">
        <v>0</v>
      </c>
      <c r="AA595" s="50">
        <v>0</v>
      </c>
      <c r="AB595" s="51">
        <v>0</v>
      </c>
      <c r="AC595" s="52">
        <v>159523.29509999999</v>
      </c>
      <c r="AD595" s="52"/>
      <c r="AE595" s="52"/>
      <c r="AG595" s="52">
        <f t="shared" si="10"/>
        <v>0</v>
      </c>
      <c r="AH595" s="52">
        <f>MIN($AA595*12,$AE595-SUM($AG595:AG595)-1000*($AE595&gt;0))</f>
        <v>0</v>
      </c>
      <c r="AI595" s="52">
        <f>MIN($AA595*12,$AE595-SUM($AG595:AH595)-1000*($AE595&gt;0))</f>
        <v>0</v>
      </c>
      <c r="AJ595" s="52">
        <f>MIN($AA595*12,$AE595-SUM($AG595:AI595)-1000*($AE595&gt;0))</f>
        <v>0</v>
      </c>
      <c r="AK595" s="52">
        <f>MIN($AA595*12,$AE595-SUM($AG595:AJ595)-1000*($AE595&gt;0))</f>
        <v>0</v>
      </c>
      <c r="AL595" s="52">
        <f>MIN($AA595*12,$AE595-SUM($AG595:AK595)-1000*($AE595&gt;0))</f>
        <v>0</v>
      </c>
      <c r="AM595" s="52">
        <f>MIN($AA595*12,$AE595-SUM($AG595:AL595)-1000*($AE595&gt;0))</f>
        <v>0</v>
      </c>
      <c r="AN595" s="52">
        <f>MIN($AA595*12,$AE595-SUM($AG595:AM595)-1000*($AE595&gt;0))</f>
        <v>0</v>
      </c>
      <c r="AO595" s="52">
        <f>MIN($AA595*12,$AE595-SUM($AG595:AN595)-1000*($AE595&gt;0))</f>
        <v>0</v>
      </c>
    </row>
    <row r="596" spans="2:41" ht="12.75" hidden="1" customHeight="1" outlineLevel="2">
      <c r="B596" s="53" t="s">
        <v>1419</v>
      </c>
      <c r="C596" s="53" t="s">
        <v>1367</v>
      </c>
      <c r="D596" s="53" t="s">
        <v>1367</v>
      </c>
      <c r="E596" s="53" t="s">
        <v>1368</v>
      </c>
      <c r="F596" s="53" t="s">
        <v>1419</v>
      </c>
      <c r="G596" s="53" t="s">
        <v>2092</v>
      </c>
      <c r="H596" s="53" t="s">
        <v>1868</v>
      </c>
      <c r="I596" s="53"/>
      <c r="J596" s="53" t="s">
        <v>1422</v>
      </c>
      <c r="K596" s="52">
        <v>239285.29509999999</v>
      </c>
      <c r="L596" s="52">
        <v>79762</v>
      </c>
      <c r="M596" s="52">
        <v>0</v>
      </c>
      <c r="N596" s="52">
        <v>239285.29509999999</v>
      </c>
      <c r="O596" s="52">
        <v>79762</v>
      </c>
      <c r="P596" s="52">
        <v>0</v>
      </c>
      <c r="Q596" s="52">
        <v>0</v>
      </c>
      <c r="R596" s="52">
        <v>0</v>
      </c>
      <c r="S596" s="52">
        <v>0</v>
      </c>
      <c r="T596" s="52">
        <v>0</v>
      </c>
      <c r="U596" s="52">
        <v>0</v>
      </c>
      <c r="V596" s="52">
        <v>0</v>
      </c>
      <c r="W596" s="52">
        <v>0</v>
      </c>
      <c r="X596" s="52">
        <v>0</v>
      </c>
      <c r="Y596" s="52">
        <v>0</v>
      </c>
      <c r="Z596" s="49">
        <v>0</v>
      </c>
      <c r="AA596" s="50">
        <v>0</v>
      </c>
      <c r="AB596" s="51">
        <v>0</v>
      </c>
      <c r="AC596" s="52">
        <v>159523.29509999999</v>
      </c>
      <c r="AD596" s="52"/>
      <c r="AE596" s="52"/>
      <c r="AG596" s="52">
        <f t="shared" si="10"/>
        <v>0</v>
      </c>
      <c r="AH596" s="52">
        <f>MIN($AA596*12,$AE596-SUM($AG596:AG596)-1000*($AE596&gt;0))</f>
        <v>0</v>
      </c>
      <c r="AI596" s="52">
        <f>MIN($AA596*12,$AE596-SUM($AG596:AH596)-1000*($AE596&gt;0))</f>
        <v>0</v>
      </c>
      <c r="AJ596" s="52">
        <f>MIN($AA596*12,$AE596-SUM($AG596:AI596)-1000*($AE596&gt;0))</f>
        <v>0</v>
      </c>
      <c r="AK596" s="52">
        <f>MIN($AA596*12,$AE596-SUM($AG596:AJ596)-1000*($AE596&gt;0))</f>
        <v>0</v>
      </c>
      <c r="AL596" s="52">
        <f>MIN($AA596*12,$AE596-SUM($AG596:AK596)-1000*($AE596&gt;0))</f>
        <v>0</v>
      </c>
      <c r="AM596" s="52">
        <f>MIN($AA596*12,$AE596-SUM($AG596:AL596)-1000*($AE596&gt;0))</f>
        <v>0</v>
      </c>
      <c r="AN596" s="52">
        <f>MIN($AA596*12,$AE596-SUM($AG596:AM596)-1000*($AE596&gt;0))</f>
        <v>0</v>
      </c>
      <c r="AO596" s="52">
        <f>MIN($AA596*12,$AE596-SUM($AG596:AN596)-1000*($AE596&gt;0))</f>
        <v>0</v>
      </c>
    </row>
    <row r="597" spans="2:41" ht="12.75" hidden="1" customHeight="1" outlineLevel="2">
      <c r="B597" s="53" t="s">
        <v>1419</v>
      </c>
      <c r="C597" s="53" t="s">
        <v>1367</v>
      </c>
      <c r="D597" s="53" t="s">
        <v>1367</v>
      </c>
      <c r="E597" s="53" t="s">
        <v>1368</v>
      </c>
      <c r="F597" s="53" t="s">
        <v>1419</v>
      </c>
      <c r="G597" s="53" t="s">
        <v>2093</v>
      </c>
      <c r="H597" s="53" t="s">
        <v>1868</v>
      </c>
      <c r="I597" s="53"/>
      <c r="J597" s="53" t="s">
        <v>1422</v>
      </c>
      <c r="K597" s="52">
        <v>239285.29509999999</v>
      </c>
      <c r="L597" s="52">
        <v>79762</v>
      </c>
      <c r="M597" s="52">
        <v>0</v>
      </c>
      <c r="N597" s="52">
        <v>239285.29509999999</v>
      </c>
      <c r="O597" s="52">
        <v>79762</v>
      </c>
      <c r="P597" s="52">
        <v>0</v>
      </c>
      <c r="Q597" s="52">
        <v>0</v>
      </c>
      <c r="R597" s="52">
        <v>0</v>
      </c>
      <c r="S597" s="52">
        <v>0</v>
      </c>
      <c r="T597" s="52">
        <v>0</v>
      </c>
      <c r="U597" s="52">
        <v>0</v>
      </c>
      <c r="V597" s="52">
        <v>0</v>
      </c>
      <c r="W597" s="52">
        <v>0</v>
      </c>
      <c r="X597" s="52">
        <v>0</v>
      </c>
      <c r="Y597" s="52">
        <v>0</v>
      </c>
      <c r="Z597" s="49">
        <v>0</v>
      </c>
      <c r="AA597" s="50">
        <v>0</v>
      </c>
      <c r="AB597" s="51">
        <v>0</v>
      </c>
      <c r="AC597" s="52">
        <v>159523.29509999999</v>
      </c>
      <c r="AD597" s="52"/>
      <c r="AE597" s="52"/>
      <c r="AG597" s="52">
        <f t="shared" si="10"/>
        <v>0</v>
      </c>
      <c r="AH597" s="52">
        <f>MIN($AA597*12,$AE597-SUM($AG597:AG597)-1000*($AE597&gt;0))</f>
        <v>0</v>
      </c>
      <c r="AI597" s="52">
        <f>MIN($AA597*12,$AE597-SUM($AG597:AH597)-1000*($AE597&gt;0))</f>
        <v>0</v>
      </c>
      <c r="AJ597" s="52">
        <f>MIN($AA597*12,$AE597-SUM($AG597:AI597)-1000*($AE597&gt;0))</f>
        <v>0</v>
      </c>
      <c r="AK597" s="52">
        <f>MIN($AA597*12,$AE597-SUM($AG597:AJ597)-1000*($AE597&gt;0))</f>
        <v>0</v>
      </c>
      <c r="AL597" s="52">
        <f>MIN($AA597*12,$AE597-SUM($AG597:AK597)-1000*($AE597&gt;0))</f>
        <v>0</v>
      </c>
      <c r="AM597" s="52">
        <f>MIN($AA597*12,$AE597-SUM($AG597:AL597)-1000*($AE597&gt;0))</f>
        <v>0</v>
      </c>
      <c r="AN597" s="52">
        <f>MIN($AA597*12,$AE597-SUM($AG597:AM597)-1000*($AE597&gt;0))</f>
        <v>0</v>
      </c>
      <c r="AO597" s="52">
        <f>MIN($AA597*12,$AE597-SUM($AG597:AN597)-1000*($AE597&gt;0))</f>
        <v>0</v>
      </c>
    </row>
    <row r="598" spans="2:41" ht="12.75" hidden="1" customHeight="1" outlineLevel="2">
      <c r="B598" s="53" t="s">
        <v>1419</v>
      </c>
      <c r="C598" s="53" t="s">
        <v>1367</v>
      </c>
      <c r="D598" s="53" t="s">
        <v>1367</v>
      </c>
      <c r="E598" s="53" t="s">
        <v>1368</v>
      </c>
      <c r="F598" s="53" t="s">
        <v>1419</v>
      </c>
      <c r="G598" s="53" t="s">
        <v>2094</v>
      </c>
      <c r="H598" s="53" t="s">
        <v>1868</v>
      </c>
      <c r="I598" s="53"/>
      <c r="J598" s="53" t="s">
        <v>1422</v>
      </c>
      <c r="K598" s="52">
        <v>239285.29509999999</v>
      </c>
      <c r="L598" s="52">
        <v>79762</v>
      </c>
      <c r="M598" s="52">
        <v>0</v>
      </c>
      <c r="N598" s="52">
        <v>239285.29509999999</v>
      </c>
      <c r="O598" s="52">
        <v>79762</v>
      </c>
      <c r="P598" s="52">
        <v>0</v>
      </c>
      <c r="Q598" s="52">
        <v>0</v>
      </c>
      <c r="R598" s="52">
        <v>0</v>
      </c>
      <c r="S598" s="52">
        <v>0</v>
      </c>
      <c r="T598" s="52">
        <v>0</v>
      </c>
      <c r="U598" s="52">
        <v>0</v>
      </c>
      <c r="V598" s="52">
        <v>0</v>
      </c>
      <c r="W598" s="52">
        <v>0</v>
      </c>
      <c r="X598" s="52">
        <v>0</v>
      </c>
      <c r="Y598" s="52">
        <v>0</v>
      </c>
      <c r="Z598" s="49">
        <v>0</v>
      </c>
      <c r="AA598" s="50">
        <v>0</v>
      </c>
      <c r="AB598" s="51">
        <v>0</v>
      </c>
      <c r="AC598" s="52">
        <v>159523.29509999999</v>
      </c>
      <c r="AD598" s="52"/>
      <c r="AE598" s="52"/>
      <c r="AG598" s="52">
        <f t="shared" si="10"/>
        <v>0</v>
      </c>
      <c r="AH598" s="52">
        <f>MIN($AA598*12,$AE598-SUM($AG598:AG598)-1000*($AE598&gt;0))</f>
        <v>0</v>
      </c>
      <c r="AI598" s="52">
        <f>MIN($AA598*12,$AE598-SUM($AG598:AH598)-1000*($AE598&gt;0))</f>
        <v>0</v>
      </c>
      <c r="AJ598" s="52">
        <f>MIN($AA598*12,$AE598-SUM($AG598:AI598)-1000*($AE598&gt;0))</f>
        <v>0</v>
      </c>
      <c r="AK598" s="52">
        <f>MIN($AA598*12,$AE598-SUM($AG598:AJ598)-1000*($AE598&gt;0))</f>
        <v>0</v>
      </c>
      <c r="AL598" s="52">
        <f>MIN($AA598*12,$AE598-SUM($AG598:AK598)-1000*($AE598&gt;0))</f>
        <v>0</v>
      </c>
      <c r="AM598" s="52">
        <f>MIN($AA598*12,$AE598-SUM($AG598:AL598)-1000*($AE598&gt;0))</f>
        <v>0</v>
      </c>
      <c r="AN598" s="52">
        <f>MIN($AA598*12,$AE598-SUM($AG598:AM598)-1000*($AE598&gt;0))</f>
        <v>0</v>
      </c>
      <c r="AO598" s="52">
        <f>MIN($AA598*12,$AE598-SUM($AG598:AN598)-1000*($AE598&gt;0))</f>
        <v>0</v>
      </c>
    </row>
    <row r="599" spans="2:41" ht="12.75" hidden="1" customHeight="1" outlineLevel="2">
      <c r="B599" s="53" t="s">
        <v>1419</v>
      </c>
      <c r="C599" s="53" t="s">
        <v>1367</v>
      </c>
      <c r="D599" s="53" t="s">
        <v>1367</v>
      </c>
      <c r="E599" s="53" t="s">
        <v>1368</v>
      </c>
      <c r="F599" s="53" t="s">
        <v>1419</v>
      </c>
      <c r="G599" s="53" t="s">
        <v>2095</v>
      </c>
      <c r="H599" s="53" t="s">
        <v>1868</v>
      </c>
      <c r="I599" s="53"/>
      <c r="J599" s="53" t="s">
        <v>1422</v>
      </c>
      <c r="K599" s="52">
        <v>239285.29509999999</v>
      </c>
      <c r="L599" s="52">
        <v>79762</v>
      </c>
      <c r="M599" s="52">
        <v>0</v>
      </c>
      <c r="N599" s="52">
        <v>239285.29509999999</v>
      </c>
      <c r="O599" s="52">
        <v>79762</v>
      </c>
      <c r="P599" s="52">
        <v>0</v>
      </c>
      <c r="Q599" s="52">
        <v>0</v>
      </c>
      <c r="R599" s="52">
        <v>0</v>
      </c>
      <c r="S599" s="52">
        <v>0</v>
      </c>
      <c r="T599" s="52">
        <v>0</v>
      </c>
      <c r="U599" s="52">
        <v>0</v>
      </c>
      <c r="V599" s="52">
        <v>0</v>
      </c>
      <c r="W599" s="52">
        <v>0</v>
      </c>
      <c r="X599" s="52">
        <v>0</v>
      </c>
      <c r="Y599" s="52">
        <v>0</v>
      </c>
      <c r="Z599" s="49">
        <v>0</v>
      </c>
      <c r="AA599" s="50">
        <v>0</v>
      </c>
      <c r="AB599" s="51">
        <v>0</v>
      </c>
      <c r="AC599" s="52">
        <v>159523.29509999999</v>
      </c>
      <c r="AD599" s="52"/>
      <c r="AE599" s="52"/>
      <c r="AG599" s="52">
        <f t="shared" si="10"/>
        <v>0</v>
      </c>
      <c r="AH599" s="52">
        <f>MIN($AA599*12,$AE599-SUM($AG599:AG599)-1000*($AE599&gt;0))</f>
        <v>0</v>
      </c>
      <c r="AI599" s="52">
        <f>MIN($AA599*12,$AE599-SUM($AG599:AH599)-1000*($AE599&gt;0))</f>
        <v>0</v>
      </c>
      <c r="AJ599" s="52">
        <f>MIN($AA599*12,$AE599-SUM($AG599:AI599)-1000*($AE599&gt;0))</f>
        <v>0</v>
      </c>
      <c r="AK599" s="52">
        <f>MIN($AA599*12,$AE599-SUM($AG599:AJ599)-1000*($AE599&gt;0))</f>
        <v>0</v>
      </c>
      <c r="AL599" s="52">
        <f>MIN($AA599*12,$AE599-SUM($AG599:AK599)-1000*($AE599&gt;0))</f>
        <v>0</v>
      </c>
      <c r="AM599" s="52">
        <f>MIN($AA599*12,$AE599-SUM($AG599:AL599)-1000*($AE599&gt;0))</f>
        <v>0</v>
      </c>
      <c r="AN599" s="52">
        <f>MIN($AA599*12,$AE599-SUM($AG599:AM599)-1000*($AE599&gt;0))</f>
        <v>0</v>
      </c>
      <c r="AO599" s="52">
        <f>MIN($AA599*12,$AE599-SUM($AG599:AN599)-1000*($AE599&gt;0))</f>
        <v>0</v>
      </c>
    </row>
    <row r="600" spans="2:41" ht="12.75" hidden="1" customHeight="1" outlineLevel="2">
      <c r="B600" s="53" t="s">
        <v>1419</v>
      </c>
      <c r="C600" s="53" t="s">
        <v>1367</v>
      </c>
      <c r="D600" s="53" t="s">
        <v>1367</v>
      </c>
      <c r="E600" s="53" t="s">
        <v>1368</v>
      </c>
      <c r="F600" s="53" t="s">
        <v>1419</v>
      </c>
      <c r="G600" s="53" t="s">
        <v>2096</v>
      </c>
      <c r="H600" s="53" t="s">
        <v>1868</v>
      </c>
      <c r="I600" s="53"/>
      <c r="J600" s="53" t="s">
        <v>1422</v>
      </c>
      <c r="K600" s="52">
        <v>239285.29509999999</v>
      </c>
      <c r="L600" s="52">
        <v>79762</v>
      </c>
      <c r="M600" s="52">
        <v>0</v>
      </c>
      <c r="N600" s="52">
        <v>239285.29509999999</v>
      </c>
      <c r="O600" s="52">
        <v>79762</v>
      </c>
      <c r="P600" s="52">
        <v>0</v>
      </c>
      <c r="Q600" s="52">
        <v>0</v>
      </c>
      <c r="R600" s="52">
        <v>0</v>
      </c>
      <c r="S600" s="52">
        <v>0</v>
      </c>
      <c r="T600" s="52">
        <v>0</v>
      </c>
      <c r="U600" s="52">
        <v>0</v>
      </c>
      <c r="V600" s="52">
        <v>0</v>
      </c>
      <c r="W600" s="52">
        <v>0</v>
      </c>
      <c r="X600" s="52">
        <v>0</v>
      </c>
      <c r="Y600" s="52">
        <v>0</v>
      </c>
      <c r="Z600" s="49">
        <v>0</v>
      </c>
      <c r="AA600" s="50">
        <v>0</v>
      </c>
      <c r="AB600" s="51">
        <v>0</v>
      </c>
      <c r="AC600" s="52">
        <v>159523.29509999999</v>
      </c>
      <c r="AD600" s="52"/>
      <c r="AE600" s="52"/>
      <c r="AG600" s="52">
        <f t="shared" si="10"/>
        <v>0</v>
      </c>
      <c r="AH600" s="52">
        <f>MIN($AA600*12,$AE600-SUM($AG600:AG600)-1000*($AE600&gt;0))</f>
        <v>0</v>
      </c>
      <c r="AI600" s="52">
        <f>MIN($AA600*12,$AE600-SUM($AG600:AH600)-1000*($AE600&gt;0))</f>
        <v>0</v>
      </c>
      <c r="AJ600" s="52">
        <f>MIN($AA600*12,$AE600-SUM($AG600:AI600)-1000*($AE600&gt;0))</f>
        <v>0</v>
      </c>
      <c r="AK600" s="52">
        <f>MIN($AA600*12,$AE600-SUM($AG600:AJ600)-1000*($AE600&gt;0))</f>
        <v>0</v>
      </c>
      <c r="AL600" s="52">
        <f>MIN($AA600*12,$AE600-SUM($AG600:AK600)-1000*($AE600&gt;0))</f>
        <v>0</v>
      </c>
      <c r="AM600" s="52">
        <f>MIN($AA600*12,$AE600-SUM($AG600:AL600)-1000*($AE600&gt;0))</f>
        <v>0</v>
      </c>
      <c r="AN600" s="52">
        <f>MIN($AA600*12,$AE600-SUM($AG600:AM600)-1000*($AE600&gt;0))</f>
        <v>0</v>
      </c>
      <c r="AO600" s="52">
        <f>MIN($AA600*12,$AE600-SUM($AG600:AN600)-1000*($AE600&gt;0))</f>
        <v>0</v>
      </c>
    </row>
    <row r="601" spans="2:41" ht="12.75" hidden="1" customHeight="1" outlineLevel="2">
      <c r="B601" s="53" t="s">
        <v>1419</v>
      </c>
      <c r="C601" s="53" t="s">
        <v>1367</v>
      </c>
      <c r="D601" s="53" t="s">
        <v>1367</v>
      </c>
      <c r="E601" s="53" t="s">
        <v>1368</v>
      </c>
      <c r="F601" s="53" t="s">
        <v>1419</v>
      </c>
      <c r="G601" s="53" t="s">
        <v>2097</v>
      </c>
      <c r="H601" s="53" t="s">
        <v>1868</v>
      </c>
      <c r="I601" s="53"/>
      <c r="J601" s="53" t="s">
        <v>1422</v>
      </c>
      <c r="K601" s="52">
        <v>239285.29509999999</v>
      </c>
      <c r="L601" s="52">
        <v>79762</v>
      </c>
      <c r="M601" s="52">
        <v>0</v>
      </c>
      <c r="N601" s="52">
        <v>239285.29509999999</v>
      </c>
      <c r="O601" s="52">
        <v>79762</v>
      </c>
      <c r="P601" s="52">
        <v>0</v>
      </c>
      <c r="Q601" s="52">
        <v>0</v>
      </c>
      <c r="R601" s="52">
        <v>0</v>
      </c>
      <c r="S601" s="52">
        <v>0</v>
      </c>
      <c r="T601" s="52">
        <v>0</v>
      </c>
      <c r="U601" s="52">
        <v>0</v>
      </c>
      <c r="V601" s="52">
        <v>0</v>
      </c>
      <c r="W601" s="52">
        <v>0</v>
      </c>
      <c r="X601" s="52">
        <v>0</v>
      </c>
      <c r="Y601" s="52">
        <v>0</v>
      </c>
      <c r="Z601" s="49">
        <v>0</v>
      </c>
      <c r="AA601" s="50">
        <v>0</v>
      </c>
      <c r="AB601" s="51">
        <v>0</v>
      </c>
      <c r="AC601" s="52">
        <v>159523.29509999999</v>
      </c>
      <c r="AD601" s="52"/>
      <c r="AE601" s="52"/>
      <c r="AG601" s="52">
        <f t="shared" si="10"/>
        <v>0</v>
      </c>
      <c r="AH601" s="52">
        <f>MIN($AA601*12,$AE601-SUM($AG601:AG601)-1000*($AE601&gt;0))</f>
        <v>0</v>
      </c>
      <c r="AI601" s="52">
        <f>MIN($AA601*12,$AE601-SUM($AG601:AH601)-1000*($AE601&gt;0))</f>
        <v>0</v>
      </c>
      <c r="AJ601" s="52">
        <f>MIN($AA601*12,$AE601-SUM($AG601:AI601)-1000*($AE601&gt;0))</f>
        <v>0</v>
      </c>
      <c r="AK601" s="52">
        <f>MIN($AA601*12,$AE601-SUM($AG601:AJ601)-1000*($AE601&gt;0))</f>
        <v>0</v>
      </c>
      <c r="AL601" s="52">
        <f>MIN($AA601*12,$AE601-SUM($AG601:AK601)-1000*($AE601&gt;0))</f>
        <v>0</v>
      </c>
      <c r="AM601" s="52">
        <f>MIN($AA601*12,$AE601-SUM($AG601:AL601)-1000*($AE601&gt;0))</f>
        <v>0</v>
      </c>
      <c r="AN601" s="52">
        <f>MIN($AA601*12,$AE601-SUM($AG601:AM601)-1000*($AE601&gt;0))</f>
        <v>0</v>
      </c>
      <c r="AO601" s="52">
        <f>MIN($AA601*12,$AE601-SUM($AG601:AN601)-1000*($AE601&gt;0))</f>
        <v>0</v>
      </c>
    </row>
    <row r="602" spans="2:41" ht="12.75" hidden="1" customHeight="1" outlineLevel="2">
      <c r="B602" s="53" t="s">
        <v>1419</v>
      </c>
      <c r="C602" s="53" t="s">
        <v>1367</v>
      </c>
      <c r="D602" s="53" t="s">
        <v>1367</v>
      </c>
      <c r="E602" s="53" t="s">
        <v>1368</v>
      </c>
      <c r="F602" s="53" t="s">
        <v>1419</v>
      </c>
      <c r="G602" s="53" t="s">
        <v>2098</v>
      </c>
      <c r="H602" s="53" t="s">
        <v>1868</v>
      </c>
      <c r="I602" s="53"/>
      <c r="J602" s="53" t="s">
        <v>1422</v>
      </c>
      <c r="K602" s="52">
        <v>239285.29509999999</v>
      </c>
      <c r="L602" s="52">
        <v>79762</v>
      </c>
      <c r="M602" s="52">
        <v>0</v>
      </c>
      <c r="N602" s="52">
        <v>239285.29509999999</v>
      </c>
      <c r="O602" s="52">
        <v>79762</v>
      </c>
      <c r="P602" s="52">
        <v>0</v>
      </c>
      <c r="Q602" s="52">
        <v>0</v>
      </c>
      <c r="R602" s="52">
        <v>0</v>
      </c>
      <c r="S602" s="52">
        <v>0</v>
      </c>
      <c r="T602" s="52">
        <v>0</v>
      </c>
      <c r="U602" s="52">
        <v>0</v>
      </c>
      <c r="V602" s="52">
        <v>0</v>
      </c>
      <c r="W602" s="52">
        <v>0</v>
      </c>
      <c r="X602" s="52">
        <v>0</v>
      </c>
      <c r="Y602" s="52">
        <v>0</v>
      </c>
      <c r="Z602" s="49">
        <v>0</v>
      </c>
      <c r="AA602" s="50">
        <v>0</v>
      </c>
      <c r="AB602" s="51">
        <v>0</v>
      </c>
      <c r="AC602" s="52">
        <v>159523.29509999999</v>
      </c>
      <c r="AD602" s="52"/>
      <c r="AE602" s="52"/>
      <c r="AG602" s="52">
        <f t="shared" si="10"/>
        <v>0</v>
      </c>
      <c r="AH602" s="52">
        <f>MIN($AA602*12,$AE602-SUM($AG602:AG602)-1000*($AE602&gt;0))</f>
        <v>0</v>
      </c>
      <c r="AI602" s="52">
        <f>MIN($AA602*12,$AE602-SUM($AG602:AH602)-1000*($AE602&gt;0))</f>
        <v>0</v>
      </c>
      <c r="AJ602" s="52">
        <f>MIN($AA602*12,$AE602-SUM($AG602:AI602)-1000*($AE602&gt;0))</f>
        <v>0</v>
      </c>
      <c r="AK602" s="52">
        <f>MIN($AA602*12,$AE602-SUM($AG602:AJ602)-1000*($AE602&gt;0))</f>
        <v>0</v>
      </c>
      <c r="AL602" s="52">
        <f>MIN($AA602*12,$AE602-SUM($AG602:AK602)-1000*($AE602&gt;0))</f>
        <v>0</v>
      </c>
      <c r="AM602" s="52">
        <f>MIN($AA602*12,$AE602-SUM($AG602:AL602)-1000*($AE602&gt;0))</f>
        <v>0</v>
      </c>
      <c r="AN602" s="52">
        <f>MIN($AA602*12,$AE602-SUM($AG602:AM602)-1000*($AE602&gt;0))</f>
        <v>0</v>
      </c>
      <c r="AO602" s="52">
        <f>MIN($AA602*12,$AE602-SUM($AG602:AN602)-1000*($AE602&gt;0))</f>
        <v>0</v>
      </c>
    </row>
    <row r="603" spans="2:41" ht="12.75" hidden="1" customHeight="1" outlineLevel="2">
      <c r="B603" s="53" t="s">
        <v>1419</v>
      </c>
      <c r="C603" s="53" t="s">
        <v>1367</v>
      </c>
      <c r="D603" s="53" t="s">
        <v>1367</v>
      </c>
      <c r="E603" s="53" t="s">
        <v>1368</v>
      </c>
      <c r="F603" s="53" t="s">
        <v>1419</v>
      </c>
      <c r="G603" s="53" t="s">
        <v>2099</v>
      </c>
      <c r="H603" s="53" t="s">
        <v>1868</v>
      </c>
      <c r="I603" s="53"/>
      <c r="J603" s="53" t="s">
        <v>1422</v>
      </c>
      <c r="K603" s="52">
        <v>239285.29509999999</v>
      </c>
      <c r="L603" s="52">
        <v>79762</v>
      </c>
      <c r="M603" s="52">
        <v>0</v>
      </c>
      <c r="N603" s="52">
        <v>239285.29509999999</v>
      </c>
      <c r="O603" s="52">
        <v>79762</v>
      </c>
      <c r="P603" s="52">
        <v>0</v>
      </c>
      <c r="Q603" s="52">
        <v>0</v>
      </c>
      <c r="R603" s="52">
        <v>0</v>
      </c>
      <c r="S603" s="52">
        <v>0</v>
      </c>
      <c r="T603" s="52">
        <v>0</v>
      </c>
      <c r="U603" s="52">
        <v>0</v>
      </c>
      <c r="V603" s="52">
        <v>0</v>
      </c>
      <c r="W603" s="52">
        <v>0</v>
      </c>
      <c r="X603" s="52">
        <v>0</v>
      </c>
      <c r="Y603" s="52">
        <v>0</v>
      </c>
      <c r="Z603" s="49">
        <v>0</v>
      </c>
      <c r="AA603" s="50">
        <v>0</v>
      </c>
      <c r="AB603" s="51">
        <v>0</v>
      </c>
      <c r="AC603" s="52">
        <v>159523.29509999999</v>
      </c>
      <c r="AD603" s="52"/>
      <c r="AE603" s="52"/>
      <c r="AG603" s="52">
        <f t="shared" si="10"/>
        <v>0</v>
      </c>
      <c r="AH603" s="52">
        <f>MIN($AA603*12,$AE603-SUM($AG603:AG603)-1000*($AE603&gt;0))</f>
        <v>0</v>
      </c>
      <c r="AI603" s="52">
        <f>MIN($AA603*12,$AE603-SUM($AG603:AH603)-1000*($AE603&gt;0))</f>
        <v>0</v>
      </c>
      <c r="AJ603" s="52">
        <f>MIN($AA603*12,$AE603-SUM($AG603:AI603)-1000*($AE603&gt;0))</f>
        <v>0</v>
      </c>
      <c r="AK603" s="52">
        <f>MIN($AA603*12,$AE603-SUM($AG603:AJ603)-1000*($AE603&gt;0))</f>
        <v>0</v>
      </c>
      <c r="AL603" s="52">
        <f>MIN($AA603*12,$AE603-SUM($AG603:AK603)-1000*($AE603&gt;0))</f>
        <v>0</v>
      </c>
      <c r="AM603" s="52">
        <f>MIN($AA603*12,$AE603-SUM($AG603:AL603)-1000*($AE603&gt;0))</f>
        <v>0</v>
      </c>
      <c r="AN603" s="52">
        <f>MIN($AA603*12,$AE603-SUM($AG603:AM603)-1000*($AE603&gt;0))</f>
        <v>0</v>
      </c>
      <c r="AO603" s="52">
        <f>MIN($AA603*12,$AE603-SUM($AG603:AN603)-1000*($AE603&gt;0))</f>
        <v>0</v>
      </c>
    </row>
    <row r="604" spans="2:41" ht="12.75" hidden="1" customHeight="1" outlineLevel="2">
      <c r="B604" s="53" t="s">
        <v>1419</v>
      </c>
      <c r="C604" s="53" t="s">
        <v>1367</v>
      </c>
      <c r="D604" s="53" t="s">
        <v>1367</v>
      </c>
      <c r="E604" s="53" t="s">
        <v>1368</v>
      </c>
      <c r="F604" s="53" t="s">
        <v>1419</v>
      </c>
      <c r="G604" s="53" t="s">
        <v>2100</v>
      </c>
      <c r="H604" s="53" t="s">
        <v>1868</v>
      </c>
      <c r="I604" s="53"/>
      <c r="J604" s="53" t="s">
        <v>1422</v>
      </c>
      <c r="K604" s="52">
        <v>239285.29509999999</v>
      </c>
      <c r="L604" s="52">
        <v>79762</v>
      </c>
      <c r="M604" s="52">
        <v>0</v>
      </c>
      <c r="N604" s="52">
        <v>239285.29509999999</v>
      </c>
      <c r="O604" s="52">
        <v>79762</v>
      </c>
      <c r="P604" s="52">
        <v>0</v>
      </c>
      <c r="Q604" s="52">
        <v>0</v>
      </c>
      <c r="R604" s="52">
        <v>0</v>
      </c>
      <c r="S604" s="52">
        <v>0</v>
      </c>
      <c r="T604" s="52">
        <v>0</v>
      </c>
      <c r="U604" s="52">
        <v>0</v>
      </c>
      <c r="V604" s="52">
        <v>0</v>
      </c>
      <c r="W604" s="52">
        <v>0</v>
      </c>
      <c r="X604" s="52">
        <v>0</v>
      </c>
      <c r="Y604" s="52">
        <v>0</v>
      </c>
      <c r="Z604" s="49">
        <v>0</v>
      </c>
      <c r="AA604" s="50">
        <v>0</v>
      </c>
      <c r="AB604" s="51">
        <v>0</v>
      </c>
      <c r="AC604" s="52">
        <v>159523.29509999999</v>
      </c>
      <c r="AD604" s="52"/>
      <c r="AE604" s="52"/>
      <c r="AG604" s="52">
        <f t="shared" si="10"/>
        <v>0</v>
      </c>
      <c r="AH604" s="52">
        <f>MIN($AA604*12,$AE604-SUM($AG604:AG604)-1000*($AE604&gt;0))</f>
        <v>0</v>
      </c>
      <c r="AI604" s="52">
        <f>MIN($AA604*12,$AE604-SUM($AG604:AH604)-1000*($AE604&gt;0))</f>
        <v>0</v>
      </c>
      <c r="AJ604" s="52">
        <f>MIN($AA604*12,$AE604-SUM($AG604:AI604)-1000*($AE604&gt;0))</f>
        <v>0</v>
      </c>
      <c r="AK604" s="52">
        <f>MIN($AA604*12,$AE604-SUM($AG604:AJ604)-1000*($AE604&gt;0))</f>
        <v>0</v>
      </c>
      <c r="AL604" s="52">
        <f>MIN($AA604*12,$AE604-SUM($AG604:AK604)-1000*($AE604&gt;0))</f>
        <v>0</v>
      </c>
      <c r="AM604" s="52">
        <f>MIN($AA604*12,$AE604-SUM($AG604:AL604)-1000*($AE604&gt;0))</f>
        <v>0</v>
      </c>
      <c r="AN604" s="52">
        <f>MIN($AA604*12,$AE604-SUM($AG604:AM604)-1000*($AE604&gt;0))</f>
        <v>0</v>
      </c>
      <c r="AO604" s="52">
        <f>MIN($AA604*12,$AE604-SUM($AG604:AN604)-1000*($AE604&gt;0))</f>
        <v>0</v>
      </c>
    </row>
    <row r="605" spans="2:41" ht="12.75" hidden="1" customHeight="1" outlineLevel="2">
      <c r="B605" s="53" t="s">
        <v>1419</v>
      </c>
      <c r="C605" s="53" t="s">
        <v>1367</v>
      </c>
      <c r="D605" s="53" t="s">
        <v>1367</v>
      </c>
      <c r="E605" s="53" t="s">
        <v>1368</v>
      </c>
      <c r="F605" s="53" t="s">
        <v>1419</v>
      </c>
      <c r="G605" s="53" t="s">
        <v>2101</v>
      </c>
      <c r="H605" s="53" t="s">
        <v>1868</v>
      </c>
      <c r="I605" s="53"/>
      <c r="J605" s="53" t="s">
        <v>1422</v>
      </c>
      <c r="K605" s="52">
        <v>74777.204800000007</v>
      </c>
      <c r="L605" s="52">
        <v>24926</v>
      </c>
      <c r="M605" s="52">
        <v>0</v>
      </c>
      <c r="N605" s="52">
        <v>74777.204800000007</v>
      </c>
      <c r="O605" s="52">
        <v>24926</v>
      </c>
      <c r="P605" s="52">
        <v>0</v>
      </c>
      <c r="Q605" s="52">
        <v>0</v>
      </c>
      <c r="R605" s="52">
        <v>0</v>
      </c>
      <c r="S605" s="52">
        <v>0</v>
      </c>
      <c r="T605" s="52">
        <v>0</v>
      </c>
      <c r="U605" s="52">
        <v>0</v>
      </c>
      <c r="V605" s="52">
        <v>0</v>
      </c>
      <c r="W605" s="52">
        <v>0</v>
      </c>
      <c r="X605" s="52">
        <v>0</v>
      </c>
      <c r="Y605" s="52">
        <v>0</v>
      </c>
      <c r="Z605" s="49">
        <v>0</v>
      </c>
      <c r="AA605" s="50">
        <v>0</v>
      </c>
      <c r="AB605" s="51">
        <v>0</v>
      </c>
      <c r="AC605" s="52">
        <v>49851.2048</v>
      </c>
      <c r="AD605" s="52"/>
      <c r="AE605" s="52"/>
      <c r="AG605" s="52">
        <f t="shared" si="10"/>
        <v>0</v>
      </c>
      <c r="AH605" s="52">
        <f>MIN($AA605*12,$AE605-SUM($AG605:AG605)-1000*($AE605&gt;0))</f>
        <v>0</v>
      </c>
      <c r="AI605" s="52">
        <f>MIN($AA605*12,$AE605-SUM($AG605:AH605)-1000*($AE605&gt;0))</f>
        <v>0</v>
      </c>
      <c r="AJ605" s="52">
        <f>MIN($AA605*12,$AE605-SUM($AG605:AI605)-1000*($AE605&gt;0))</f>
        <v>0</v>
      </c>
      <c r="AK605" s="52">
        <f>MIN($AA605*12,$AE605-SUM($AG605:AJ605)-1000*($AE605&gt;0))</f>
        <v>0</v>
      </c>
      <c r="AL605" s="52">
        <f>MIN($AA605*12,$AE605-SUM($AG605:AK605)-1000*($AE605&gt;0))</f>
        <v>0</v>
      </c>
      <c r="AM605" s="52">
        <f>MIN($AA605*12,$AE605-SUM($AG605:AL605)-1000*($AE605&gt;0))</f>
        <v>0</v>
      </c>
      <c r="AN605" s="52">
        <f>MIN($AA605*12,$AE605-SUM($AG605:AM605)-1000*($AE605&gt;0))</f>
        <v>0</v>
      </c>
      <c r="AO605" s="52">
        <f>MIN($AA605*12,$AE605-SUM($AG605:AN605)-1000*($AE605&gt;0))</f>
        <v>0</v>
      </c>
    </row>
    <row r="606" spans="2:41" ht="12.75" hidden="1" customHeight="1" outlineLevel="2">
      <c r="B606" s="53" t="s">
        <v>1419</v>
      </c>
      <c r="C606" s="53" t="s">
        <v>1367</v>
      </c>
      <c r="D606" s="53" t="s">
        <v>1367</v>
      </c>
      <c r="E606" s="53" t="s">
        <v>1368</v>
      </c>
      <c r="F606" s="53" t="s">
        <v>1419</v>
      </c>
      <c r="G606" s="53" t="s">
        <v>2102</v>
      </c>
      <c r="H606" s="53" t="s">
        <v>1868</v>
      </c>
      <c r="I606" s="53"/>
      <c r="J606" s="53" t="s">
        <v>1422</v>
      </c>
      <c r="K606" s="52">
        <v>74777.204800000007</v>
      </c>
      <c r="L606" s="52">
        <v>24926</v>
      </c>
      <c r="M606" s="52">
        <v>0</v>
      </c>
      <c r="N606" s="52">
        <v>74777.204800000007</v>
      </c>
      <c r="O606" s="52">
        <v>24926</v>
      </c>
      <c r="P606" s="52">
        <v>0</v>
      </c>
      <c r="Q606" s="52">
        <v>0</v>
      </c>
      <c r="R606" s="52">
        <v>0</v>
      </c>
      <c r="S606" s="52">
        <v>0</v>
      </c>
      <c r="T606" s="52">
        <v>0</v>
      </c>
      <c r="U606" s="52">
        <v>0</v>
      </c>
      <c r="V606" s="52">
        <v>0</v>
      </c>
      <c r="W606" s="52">
        <v>0</v>
      </c>
      <c r="X606" s="52">
        <v>0</v>
      </c>
      <c r="Y606" s="52">
        <v>0</v>
      </c>
      <c r="Z606" s="49">
        <v>0</v>
      </c>
      <c r="AA606" s="50">
        <v>0</v>
      </c>
      <c r="AB606" s="51">
        <v>0</v>
      </c>
      <c r="AC606" s="52">
        <v>49851.2048</v>
      </c>
      <c r="AD606" s="52"/>
      <c r="AE606" s="52"/>
      <c r="AG606" s="52">
        <f t="shared" si="10"/>
        <v>0</v>
      </c>
      <c r="AH606" s="52">
        <f>MIN($AA606*12,$AE606-SUM($AG606:AG606)-1000*($AE606&gt;0))</f>
        <v>0</v>
      </c>
      <c r="AI606" s="52">
        <f>MIN($AA606*12,$AE606-SUM($AG606:AH606)-1000*($AE606&gt;0))</f>
        <v>0</v>
      </c>
      <c r="AJ606" s="52">
        <f>MIN($AA606*12,$AE606-SUM($AG606:AI606)-1000*($AE606&gt;0))</f>
        <v>0</v>
      </c>
      <c r="AK606" s="52">
        <f>MIN($AA606*12,$AE606-SUM($AG606:AJ606)-1000*($AE606&gt;0))</f>
        <v>0</v>
      </c>
      <c r="AL606" s="52">
        <f>MIN($AA606*12,$AE606-SUM($AG606:AK606)-1000*($AE606&gt;0))</f>
        <v>0</v>
      </c>
      <c r="AM606" s="52">
        <f>MIN($AA606*12,$AE606-SUM($AG606:AL606)-1000*($AE606&gt;0))</f>
        <v>0</v>
      </c>
      <c r="AN606" s="52">
        <f>MIN($AA606*12,$AE606-SUM($AG606:AM606)-1000*($AE606&gt;0))</f>
        <v>0</v>
      </c>
      <c r="AO606" s="52">
        <f>MIN($AA606*12,$AE606-SUM($AG606:AN606)-1000*($AE606&gt;0))</f>
        <v>0</v>
      </c>
    </row>
    <row r="607" spans="2:41" ht="12.75" hidden="1" customHeight="1" outlineLevel="2">
      <c r="B607" s="53" t="s">
        <v>1419</v>
      </c>
      <c r="C607" s="53" t="s">
        <v>1367</v>
      </c>
      <c r="D607" s="53" t="s">
        <v>1367</v>
      </c>
      <c r="E607" s="53" t="s">
        <v>1368</v>
      </c>
      <c r="F607" s="53" t="s">
        <v>1419</v>
      </c>
      <c r="G607" s="53" t="s">
        <v>2103</v>
      </c>
      <c r="H607" s="53" t="s">
        <v>1868</v>
      </c>
      <c r="I607" s="53"/>
      <c r="J607" s="53" t="s">
        <v>1422</v>
      </c>
      <c r="K607" s="52">
        <v>74777.204800000007</v>
      </c>
      <c r="L607" s="52">
        <v>24926</v>
      </c>
      <c r="M607" s="52">
        <v>0</v>
      </c>
      <c r="N607" s="52">
        <v>74777.204800000007</v>
      </c>
      <c r="O607" s="52">
        <v>24926</v>
      </c>
      <c r="P607" s="52">
        <v>0</v>
      </c>
      <c r="Q607" s="52">
        <v>0</v>
      </c>
      <c r="R607" s="52">
        <v>0</v>
      </c>
      <c r="S607" s="52">
        <v>0</v>
      </c>
      <c r="T607" s="52">
        <v>0</v>
      </c>
      <c r="U607" s="52">
        <v>0</v>
      </c>
      <c r="V607" s="52">
        <v>0</v>
      </c>
      <c r="W607" s="52">
        <v>0</v>
      </c>
      <c r="X607" s="52">
        <v>0</v>
      </c>
      <c r="Y607" s="52">
        <v>0</v>
      </c>
      <c r="Z607" s="49">
        <v>0</v>
      </c>
      <c r="AA607" s="50">
        <v>0</v>
      </c>
      <c r="AB607" s="51">
        <v>0</v>
      </c>
      <c r="AC607" s="52">
        <v>49851.2048</v>
      </c>
      <c r="AD607" s="52"/>
      <c r="AE607" s="52"/>
      <c r="AG607" s="52">
        <f t="shared" si="10"/>
        <v>0</v>
      </c>
      <c r="AH607" s="52">
        <f>MIN($AA607*12,$AE607-SUM($AG607:AG607)-1000*($AE607&gt;0))</f>
        <v>0</v>
      </c>
      <c r="AI607" s="52">
        <f>MIN($AA607*12,$AE607-SUM($AG607:AH607)-1000*($AE607&gt;0))</f>
        <v>0</v>
      </c>
      <c r="AJ607" s="52">
        <f>MIN($AA607*12,$AE607-SUM($AG607:AI607)-1000*($AE607&gt;0))</f>
        <v>0</v>
      </c>
      <c r="AK607" s="52">
        <f>MIN($AA607*12,$AE607-SUM($AG607:AJ607)-1000*($AE607&gt;0))</f>
        <v>0</v>
      </c>
      <c r="AL607" s="52">
        <f>MIN($AA607*12,$AE607-SUM($AG607:AK607)-1000*($AE607&gt;0))</f>
        <v>0</v>
      </c>
      <c r="AM607" s="52">
        <f>MIN($AA607*12,$AE607-SUM($AG607:AL607)-1000*($AE607&gt;0))</f>
        <v>0</v>
      </c>
      <c r="AN607" s="52">
        <f>MIN($AA607*12,$AE607-SUM($AG607:AM607)-1000*($AE607&gt;0))</f>
        <v>0</v>
      </c>
      <c r="AO607" s="52">
        <f>MIN($AA607*12,$AE607-SUM($AG607:AN607)-1000*($AE607&gt;0))</f>
        <v>0</v>
      </c>
    </row>
    <row r="608" spans="2:41" ht="12.75" hidden="1" customHeight="1" outlineLevel="2">
      <c r="B608" s="53" t="s">
        <v>1419</v>
      </c>
      <c r="C608" s="53" t="s">
        <v>1367</v>
      </c>
      <c r="D608" s="53" t="s">
        <v>1367</v>
      </c>
      <c r="E608" s="53" t="s">
        <v>1368</v>
      </c>
      <c r="F608" s="53" t="s">
        <v>1419</v>
      </c>
      <c r="G608" s="53" t="s">
        <v>2104</v>
      </c>
      <c r="H608" s="53" t="s">
        <v>1868</v>
      </c>
      <c r="I608" s="53"/>
      <c r="J608" s="53" t="s">
        <v>1422</v>
      </c>
      <c r="K608" s="52">
        <v>74777.204800000007</v>
      </c>
      <c r="L608" s="52">
        <v>24926</v>
      </c>
      <c r="M608" s="52">
        <v>0</v>
      </c>
      <c r="N608" s="52">
        <v>74777.204800000007</v>
      </c>
      <c r="O608" s="52">
        <v>24926</v>
      </c>
      <c r="P608" s="52">
        <v>0</v>
      </c>
      <c r="Q608" s="52">
        <v>0</v>
      </c>
      <c r="R608" s="52">
        <v>0</v>
      </c>
      <c r="S608" s="52">
        <v>0</v>
      </c>
      <c r="T608" s="52">
        <v>0</v>
      </c>
      <c r="U608" s="52">
        <v>0</v>
      </c>
      <c r="V608" s="52">
        <v>0</v>
      </c>
      <c r="W608" s="52">
        <v>0</v>
      </c>
      <c r="X608" s="52">
        <v>0</v>
      </c>
      <c r="Y608" s="52">
        <v>0</v>
      </c>
      <c r="Z608" s="49">
        <v>0</v>
      </c>
      <c r="AA608" s="50">
        <v>0</v>
      </c>
      <c r="AB608" s="51">
        <v>0</v>
      </c>
      <c r="AC608" s="52">
        <v>49851.2048</v>
      </c>
      <c r="AD608" s="52"/>
      <c r="AE608" s="52"/>
      <c r="AG608" s="52">
        <f t="shared" si="10"/>
        <v>0</v>
      </c>
      <c r="AH608" s="52">
        <f>MIN($AA608*12,$AE608-SUM($AG608:AG608)-1000*($AE608&gt;0))</f>
        <v>0</v>
      </c>
      <c r="AI608" s="52">
        <f>MIN($AA608*12,$AE608-SUM($AG608:AH608)-1000*($AE608&gt;0))</f>
        <v>0</v>
      </c>
      <c r="AJ608" s="52">
        <f>MIN($AA608*12,$AE608-SUM($AG608:AI608)-1000*($AE608&gt;0))</f>
        <v>0</v>
      </c>
      <c r="AK608" s="52">
        <f>MIN($AA608*12,$AE608-SUM($AG608:AJ608)-1000*($AE608&gt;0))</f>
        <v>0</v>
      </c>
      <c r="AL608" s="52">
        <f>MIN($AA608*12,$AE608-SUM($AG608:AK608)-1000*($AE608&gt;0))</f>
        <v>0</v>
      </c>
      <c r="AM608" s="52">
        <f>MIN($AA608*12,$AE608-SUM($AG608:AL608)-1000*($AE608&gt;0))</f>
        <v>0</v>
      </c>
      <c r="AN608" s="52">
        <f>MIN($AA608*12,$AE608-SUM($AG608:AM608)-1000*($AE608&gt;0))</f>
        <v>0</v>
      </c>
      <c r="AO608" s="52">
        <f>MIN($AA608*12,$AE608-SUM($AG608:AN608)-1000*($AE608&gt;0))</f>
        <v>0</v>
      </c>
    </row>
    <row r="609" spans="2:41" ht="12.75" hidden="1" customHeight="1" outlineLevel="2">
      <c r="B609" s="53" t="s">
        <v>1419</v>
      </c>
      <c r="C609" s="53" t="s">
        <v>1367</v>
      </c>
      <c r="D609" s="53" t="s">
        <v>1367</v>
      </c>
      <c r="E609" s="53" t="s">
        <v>1368</v>
      </c>
      <c r="F609" s="53" t="s">
        <v>1419</v>
      </c>
      <c r="G609" s="53" t="s">
        <v>2105</v>
      </c>
      <c r="H609" s="53" t="s">
        <v>1868</v>
      </c>
      <c r="I609" s="53"/>
      <c r="J609" s="53" t="s">
        <v>1422</v>
      </c>
      <c r="K609" s="52">
        <v>74777.204800000007</v>
      </c>
      <c r="L609" s="52">
        <v>24926</v>
      </c>
      <c r="M609" s="52">
        <v>0</v>
      </c>
      <c r="N609" s="52">
        <v>74777.204800000007</v>
      </c>
      <c r="O609" s="52">
        <v>24926</v>
      </c>
      <c r="P609" s="52">
        <v>0</v>
      </c>
      <c r="Q609" s="52">
        <v>0</v>
      </c>
      <c r="R609" s="52">
        <v>0</v>
      </c>
      <c r="S609" s="52">
        <v>0</v>
      </c>
      <c r="T609" s="52">
        <v>0</v>
      </c>
      <c r="U609" s="52">
        <v>0</v>
      </c>
      <c r="V609" s="52">
        <v>0</v>
      </c>
      <c r="W609" s="52">
        <v>0</v>
      </c>
      <c r="X609" s="52">
        <v>0</v>
      </c>
      <c r="Y609" s="52">
        <v>0</v>
      </c>
      <c r="Z609" s="49">
        <v>0</v>
      </c>
      <c r="AA609" s="50">
        <v>0</v>
      </c>
      <c r="AB609" s="51">
        <v>0</v>
      </c>
      <c r="AC609" s="52">
        <v>49851.2048</v>
      </c>
      <c r="AD609" s="52"/>
      <c r="AE609" s="52"/>
      <c r="AG609" s="52">
        <f t="shared" si="10"/>
        <v>0</v>
      </c>
      <c r="AH609" s="52">
        <f>MIN($AA609*12,$AE609-SUM($AG609:AG609)-1000*($AE609&gt;0))</f>
        <v>0</v>
      </c>
      <c r="AI609" s="52">
        <f>MIN($AA609*12,$AE609-SUM($AG609:AH609)-1000*($AE609&gt;0))</f>
        <v>0</v>
      </c>
      <c r="AJ609" s="52">
        <f>MIN($AA609*12,$AE609-SUM($AG609:AI609)-1000*($AE609&gt;0))</f>
        <v>0</v>
      </c>
      <c r="AK609" s="52">
        <f>MIN($AA609*12,$AE609-SUM($AG609:AJ609)-1000*($AE609&gt;0))</f>
        <v>0</v>
      </c>
      <c r="AL609" s="52">
        <f>MIN($AA609*12,$AE609-SUM($AG609:AK609)-1000*($AE609&gt;0))</f>
        <v>0</v>
      </c>
      <c r="AM609" s="52">
        <f>MIN($AA609*12,$AE609-SUM($AG609:AL609)-1000*($AE609&gt;0))</f>
        <v>0</v>
      </c>
      <c r="AN609" s="52">
        <f>MIN($AA609*12,$AE609-SUM($AG609:AM609)-1000*($AE609&gt;0))</f>
        <v>0</v>
      </c>
      <c r="AO609" s="52">
        <f>MIN($AA609*12,$AE609-SUM($AG609:AN609)-1000*($AE609&gt;0))</f>
        <v>0</v>
      </c>
    </row>
    <row r="610" spans="2:41" ht="12.75" hidden="1" customHeight="1" outlineLevel="2">
      <c r="B610" s="53" t="s">
        <v>1419</v>
      </c>
      <c r="C610" s="53" t="s">
        <v>1367</v>
      </c>
      <c r="D610" s="53" t="s">
        <v>1367</v>
      </c>
      <c r="E610" s="53" t="s">
        <v>1368</v>
      </c>
      <c r="F610" s="53" t="s">
        <v>1419</v>
      </c>
      <c r="G610" s="53" t="s">
        <v>2106</v>
      </c>
      <c r="H610" s="53" t="s">
        <v>1868</v>
      </c>
      <c r="I610" s="53"/>
      <c r="J610" s="53" t="s">
        <v>1422</v>
      </c>
      <c r="K610" s="52">
        <v>74777.204800000007</v>
      </c>
      <c r="L610" s="52">
        <v>24926</v>
      </c>
      <c r="M610" s="52">
        <v>0</v>
      </c>
      <c r="N610" s="52">
        <v>74777.204800000007</v>
      </c>
      <c r="O610" s="52">
        <v>24926</v>
      </c>
      <c r="P610" s="52">
        <v>0</v>
      </c>
      <c r="Q610" s="52">
        <v>0</v>
      </c>
      <c r="R610" s="52">
        <v>0</v>
      </c>
      <c r="S610" s="52">
        <v>0</v>
      </c>
      <c r="T610" s="52">
        <v>0</v>
      </c>
      <c r="U610" s="52">
        <v>0</v>
      </c>
      <c r="V610" s="52">
        <v>0</v>
      </c>
      <c r="W610" s="52">
        <v>0</v>
      </c>
      <c r="X610" s="52">
        <v>0</v>
      </c>
      <c r="Y610" s="52">
        <v>0</v>
      </c>
      <c r="Z610" s="49">
        <v>0</v>
      </c>
      <c r="AA610" s="50">
        <v>0</v>
      </c>
      <c r="AB610" s="51">
        <v>0</v>
      </c>
      <c r="AC610" s="52">
        <v>49851.2048</v>
      </c>
      <c r="AD610" s="52"/>
      <c r="AE610" s="52"/>
      <c r="AG610" s="52">
        <f t="shared" si="10"/>
        <v>0</v>
      </c>
      <c r="AH610" s="52">
        <f>MIN($AA610*12,$AE610-SUM($AG610:AG610)-1000*($AE610&gt;0))</f>
        <v>0</v>
      </c>
      <c r="AI610" s="52">
        <f>MIN($AA610*12,$AE610-SUM($AG610:AH610)-1000*($AE610&gt;0))</f>
        <v>0</v>
      </c>
      <c r="AJ610" s="52">
        <f>MIN($AA610*12,$AE610-SUM($AG610:AI610)-1000*($AE610&gt;0))</f>
        <v>0</v>
      </c>
      <c r="AK610" s="52">
        <f>MIN($AA610*12,$AE610-SUM($AG610:AJ610)-1000*($AE610&gt;0))</f>
        <v>0</v>
      </c>
      <c r="AL610" s="52">
        <f>MIN($AA610*12,$AE610-SUM($AG610:AK610)-1000*($AE610&gt;0))</f>
        <v>0</v>
      </c>
      <c r="AM610" s="52">
        <f>MIN($AA610*12,$AE610-SUM($AG610:AL610)-1000*($AE610&gt;0))</f>
        <v>0</v>
      </c>
      <c r="AN610" s="52">
        <f>MIN($AA610*12,$AE610-SUM($AG610:AM610)-1000*($AE610&gt;0))</f>
        <v>0</v>
      </c>
      <c r="AO610" s="52">
        <f>MIN($AA610*12,$AE610-SUM($AG610:AN610)-1000*($AE610&gt;0))</f>
        <v>0</v>
      </c>
    </row>
    <row r="611" spans="2:41" ht="12.75" hidden="1" customHeight="1" outlineLevel="2">
      <c r="B611" s="53" t="s">
        <v>1419</v>
      </c>
      <c r="C611" s="53" t="s">
        <v>1367</v>
      </c>
      <c r="D611" s="53" t="s">
        <v>1367</v>
      </c>
      <c r="E611" s="53" t="s">
        <v>1368</v>
      </c>
      <c r="F611" s="53" t="s">
        <v>1419</v>
      </c>
      <c r="G611" s="53" t="s">
        <v>2107</v>
      </c>
      <c r="H611" s="53" t="s">
        <v>1868</v>
      </c>
      <c r="I611" s="53"/>
      <c r="J611" s="53" t="s">
        <v>1422</v>
      </c>
      <c r="K611" s="52">
        <v>74777.204800000007</v>
      </c>
      <c r="L611" s="52">
        <v>24926</v>
      </c>
      <c r="M611" s="52">
        <v>0</v>
      </c>
      <c r="N611" s="52">
        <v>74777.204800000007</v>
      </c>
      <c r="O611" s="52">
        <v>24926</v>
      </c>
      <c r="P611" s="52">
        <v>0</v>
      </c>
      <c r="Q611" s="52">
        <v>0</v>
      </c>
      <c r="R611" s="52">
        <v>0</v>
      </c>
      <c r="S611" s="52">
        <v>0</v>
      </c>
      <c r="T611" s="52">
        <v>0</v>
      </c>
      <c r="U611" s="52">
        <v>0</v>
      </c>
      <c r="V611" s="52">
        <v>0</v>
      </c>
      <c r="W611" s="52">
        <v>0</v>
      </c>
      <c r="X611" s="52">
        <v>0</v>
      </c>
      <c r="Y611" s="52">
        <v>0</v>
      </c>
      <c r="Z611" s="49">
        <v>0</v>
      </c>
      <c r="AA611" s="50">
        <v>0</v>
      </c>
      <c r="AB611" s="51">
        <v>0</v>
      </c>
      <c r="AC611" s="52">
        <v>49851.2048</v>
      </c>
      <c r="AD611" s="52"/>
      <c r="AE611" s="52"/>
      <c r="AG611" s="52">
        <f t="shared" si="10"/>
        <v>0</v>
      </c>
      <c r="AH611" s="52">
        <f>MIN($AA611*12,$AE611-SUM($AG611:AG611)-1000*($AE611&gt;0))</f>
        <v>0</v>
      </c>
      <c r="AI611" s="52">
        <f>MIN($AA611*12,$AE611-SUM($AG611:AH611)-1000*($AE611&gt;0))</f>
        <v>0</v>
      </c>
      <c r="AJ611" s="52">
        <f>MIN($AA611*12,$AE611-SUM($AG611:AI611)-1000*($AE611&gt;0))</f>
        <v>0</v>
      </c>
      <c r="AK611" s="52">
        <f>MIN($AA611*12,$AE611-SUM($AG611:AJ611)-1000*($AE611&gt;0))</f>
        <v>0</v>
      </c>
      <c r="AL611" s="52">
        <f>MIN($AA611*12,$AE611-SUM($AG611:AK611)-1000*($AE611&gt;0))</f>
        <v>0</v>
      </c>
      <c r="AM611" s="52">
        <f>MIN($AA611*12,$AE611-SUM($AG611:AL611)-1000*($AE611&gt;0))</f>
        <v>0</v>
      </c>
      <c r="AN611" s="52">
        <f>MIN($AA611*12,$AE611-SUM($AG611:AM611)-1000*($AE611&gt;0))</f>
        <v>0</v>
      </c>
      <c r="AO611" s="52">
        <f>MIN($AA611*12,$AE611-SUM($AG611:AN611)-1000*($AE611&gt;0))</f>
        <v>0</v>
      </c>
    </row>
    <row r="612" spans="2:41" ht="12.75" hidden="1" customHeight="1" outlineLevel="2">
      <c r="B612" s="53" t="s">
        <v>1419</v>
      </c>
      <c r="C612" s="53" t="s">
        <v>1367</v>
      </c>
      <c r="D612" s="53" t="s">
        <v>1367</v>
      </c>
      <c r="E612" s="53" t="s">
        <v>1368</v>
      </c>
      <c r="F612" s="53" t="s">
        <v>1419</v>
      </c>
      <c r="G612" s="53" t="s">
        <v>2108</v>
      </c>
      <c r="H612" s="53" t="s">
        <v>1868</v>
      </c>
      <c r="I612" s="53"/>
      <c r="J612" s="53" t="s">
        <v>1422</v>
      </c>
      <c r="K612" s="52">
        <v>74777.204800000007</v>
      </c>
      <c r="L612" s="52">
        <v>24926</v>
      </c>
      <c r="M612" s="52">
        <v>0</v>
      </c>
      <c r="N612" s="52">
        <v>74777.204800000007</v>
      </c>
      <c r="O612" s="52">
        <v>24926</v>
      </c>
      <c r="P612" s="52">
        <v>0</v>
      </c>
      <c r="Q612" s="52">
        <v>0</v>
      </c>
      <c r="R612" s="52">
        <v>0</v>
      </c>
      <c r="S612" s="52">
        <v>0</v>
      </c>
      <c r="T612" s="52">
        <v>0</v>
      </c>
      <c r="U612" s="52">
        <v>0</v>
      </c>
      <c r="V612" s="52">
        <v>0</v>
      </c>
      <c r="W612" s="52">
        <v>0</v>
      </c>
      <c r="X612" s="52">
        <v>0</v>
      </c>
      <c r="Y612" s="52">
        <v>0</v>
      </c>
      <c r="Z612" s="49">
        <v>0</v>
      </c>
      <c r="AA612" s="50">
        <v>0</v>
      </c>
      <c r="AB612" s="51">
        <v>0</v>
      </c>
      <c r="AC612" s="52">
        <v>49851.2048</v>
      </c>
      <c r="AD612" s="52"/>
      <c r="AE612" s="52"/>
      <c r="AG612" s="52">
        <f t="shared" si="10"/>
        <v>0</v>
      </c>
      <c r="AH612" s="52">
        <f>MIN($AA612*12,$AE612-SUM($AG612:AG612)-1000*($AE612&gt;0))</f>
        <v>0</v>
      </c>
      <c r="AI612" s="52">
        <f>MIN($AA612*12,$AE612-SUM($AG612:AH612)-1000*($AE612&gt;0))</f>
        <v>0</v>
      </c>
      <c r="AJ612" s="52">
        <f>MIN($AA612*12,$AE612-SUM($AG612:AI612)-1000*($AE612&gt;0))</f>
        <v>0</v>
      </c>
      <c r="AK612" s="52">
        <f>MIN($AA612*12,$AE612-SUM($AG612:AJ612)-1000*($AE612&gt;0))</f>
        <v>0</v>
      </c>
      <c r="AL612" s="52">
        <f>MIN($AA612*12,$AE612-SUM($AG612:AK612)-1000*($AE612&gt;0))</f>
        <v>0</v>
      </c>
      <c r="AM612" s="52">
        <f>MIN($AA612*12,$AE612-SUM($AG612:AL612)-1000*($AE612&gt;0))</f>
        <v>0</v>
      </c>
      <c r="AN612" s="52">
        <f>MIN($AA612*12,$AE612-SUM($AG612:AM612)-1000*($AE612&gt;0))</f>
        <v>0</v>
      </c>
      <c r="AO612" s="52">
        <f>MIN($AA612*12,$AE612-SUM($AG612:AN612)-1000*($AE612&gt;0))</f>
        <v>0</v>
      </c>
    </row>
    <row r="613" spans="2:41" ht="12.75" hidden="1" customHeight="1" outlineLevel="2">
      <c r="B613" s="53" t="s">
        <v>1419</v>
      </c>
      <c r="C613" s="53" t="s">
        <v>1367</v>
      </c>
      <c r="D613" s="53" t="s">
        <v>1367</v>
      </c>
      <c r="E613" s="53" t="s">
        <v>1368</v>
      </c>
      <c r="F613" s="53" t="s">
        <v>1419</v>
      </c>
      <c r="G613" s="53" t="s">
        <v>2109</v>
      </c>
      <c r="H613" s="53" t="s">
        <v>1868</v>
      </c>
      <c r="I613" s="53"/>
      <c r="J613" s="53" t="s">
        <v>1422</v>
      </c>
      <c r="K613" s="52">
        <v>74777.204800000007</v>
      </c>
      <c r="L613" s="52">
        <v>24926</v>
      </c>
      <c r="M613" s="52">
        <v>0</v>
      </c>
      <c r="N613" s="52">
        <v>74777.204800000007</v>
      </c>
      <c r="O613" s="52">
        <v>24926</v>
      </c>
      <c r="P613" s="52">
        <v>0</v>
      </c>
      <c r="Q613" s="52">
        <v>0</v>
      </c>
      <c r="R613" s="52">
        <v>0</v>
      </c>
      <c r="S613" s="52">
        <v>0</v>
      </c>
      <c r="T613" s="52">
        <v>0</v>
      </c>
      <c r="U613" s="52">
        <v>0</v>
      </c>
      <c r="V613" s="52">
        <v>0</v>
      </c>
      <c r="W613" s="52">
        <v>0</v>
      </c>
      <c r="X613" s="52">
        <v>0</v>
      </c>
      <c r="Y613" s="52">
        <v>0</v>
      </c>
      <c r="Z613" s="49">
        <v>0</v>
      </c>
      <c r="AA613" s="50">
        <v>0</v>
      </c>
      <c r="AB613" s="51">
        <v>0</v>
      </c>
      <c r="AC613" s="52">
        <v>49851.2048</v>
      </c>
      <c r="AD613" s="52"/>
      <c r="AE613" s="52"/>
      <c r="AG613" s="52">
        <f t="shared" si="10"/>
        <v>0</v>
      </c>
      <c r="AH613" s="52">
        <f>MIN($AA613*12,$AE613-SUM($AG613:AG613)-1000*($AE613&gt;0))</f>
        <v>0</v>
      </c>
      <c r="AI613" s="52">
        <f>MIN($AA613*12,$AE613-SUM($AG613:AH613)-1000*($AE613&gt;0))</f>
        <v>0</v>
      </c>
      <c r="AJ613" s="52">
        <f>MIN($AA613*12,$AE613-SUM($AG613:AI613)-1000*($AE613&gt;0))</f>
        <v>0</v>
      </c>
      <c r="AK613" s="52">
        <f>MIN($AA613*12,$AE613-SUM($AG613:AJ613)-1000*($AE613&gt;0))</f>
        <v>0</v>
      </c>
      <c r="AL613" s="52">
        <f>MIN($AA613*12,$AE613-SUM($AG613:AK613)-1000*($AE613&gt;0))</f>
        <v>0</v>
      </c>
      <c r="AM613" s="52">
        <f>MIN($AA613*12,$AE613-SUM($AG613:AL613)-1000*($AE613&gt;0))</f>
        <v>0</v>
      </c>
      <c r="AN613" s="52">
        <f>MIN($AA613*12,$AE613-SUM($AG613:AM613)-1000*($AE613&gt;0))</f>
        <v>0</v>
      </c>
      <c r="AO613" s="52">
        <f>MIN($AA613*12,$AE613-SUM($AG613:AN613)-1000*($AE613&gt;0))</f>
        <v>0</v>
      </c>
    </row>
    <row r="614" spans="2:41" ht="12.75" hidden="1" customHeight="1" outlineLevel="2">
      <c r="B614" s="53" t="s">
        <v>1419</v>
      </c>
      <c r="C614" s="53" t="s">
        <v>1367</v>
      </c>
      <c r="D614" s="53" t="s">
        <v>1367</v>
      </c>
      <c r="E614" s="53" t="s">
        <v>1368</v>
      </c>
      <c r="F614" s="53" t="s">
        <v>1419</v>
      </c>
      <c r="G614" s="53" t="s">
        <v>2110</v>
      </c>
      <c r="H614" s="53" t="s">
        <v>1868</v>
      </c>
      <c r="I614" s="53"/>
      <c r="J614" s="53" t="s">
        <v>1422</v>
      </c>
      <c r="K614" s="52">
        <v>74777.204800000007</v>
      </c>
      <c r="L614" s="52">
        <v>24926</v>
      </c>
      <c r="M614" s="52">
        <v>0</v>
      </c>
      <c r="N614" s="52">
        <v>74777.204800000007</v>
      </c>
      <c r="O614" s="52">
        <v>24926</v>
      </c>
      <c r="P614" s="52">
        <v>0</v>
      </c>
      <c r="Q614" s="52">
        <v>0</v>
      </c>
      <c r="R614" s="52">
        <v>0</v>
      </c>
      <c r="S614" s="52">
        <v>0</v>
      </c>
      <c r="T614" s="52">
        <v>0</v>
      </c>
      <c r="U614" s="52">
        <v>0</v>
      </c>
      <c r="V614" s="52">
        <v>0</v>
      </c>
      <c r="W614" s="52">
        <v>0</v>
      </c>
      <c r="X614" s="52">
        <v>0</v>
      </c>
      <c r="Y614" s="52">
        <v>0</v>
      </c>
      <c r="Z614" s="49">
        <v>0</v>
      </c>
      <c r="AA614" s="50">
        <v>0</v>
      </c>
      <c r="AB614" s="51">
        <v>0</v>
      </c>
      <c r="AC614" s="52">
        <v>49851.2048</v>
      </c>
      <c r="AD614" s="52"/>
      <c r="AE614" s="52"/>
      <c r="AG614" s="52">
        <f t="shared" si="10"/>
        <v>0</v>
      </c>
      <c r="AH614" s="52">
        <f>MIN($AA614*12,$AE614-SUM($AG614:AG614)-1000*($AE614&gt;0))</f>
        <v>0</v>
      </c>
      <c r="AI614" s="52">
        <f>MIN($AA614*12,$AE614-SUM($AG614:AH614)-1000*($AE614&gt;0))</f>
        <v>0</v>
      </c>
      <c r="AJ614" s="52">
        <f>MIN($AA614*12,$AE614-SUM($AG614:AI614)-1000*($AE614&gt;0))</f>
        <v>0</v>
      </c>
      <c r="AK614" s="52">
        <f>MIN($AA614*12,$AE614-SUM($AG614:AJ614)-1000*($AE614&gt;0))</f>
        <v>0</v>
      </c>
      <c r="AL614" s="52">
        <f>MIN($AA614*12,$AE614-SUM($AG614:AK614)-1000*($AE614&gt;0))</f>
        <v>0</v>
      </c>
      <c r="AM614" s="52">
        <f>MIN($AA614*12,$AE614-SUM($AG614:AL614)-1000*($AE614&gt;0))</f>
        <v>0</v>
      </c>
      <c r="AN614" s="52">
        <f>MIN($AA614*12,$AE614-SUM($AG614:AM614)-1000*($AE614&gt;0))</f>
        <v>0</v>
      </c>
      <c r="AO614" s="52">
        <f>MIN($AA614*12,$AE614-SUM($AG614:AN614)-1000*($AE614&gt;0))</f>
        <v>0</v>
      </c>
    </row>
    <row r="615" spans="2:41" ht="12.75" hidden="1" customHeight="1" outlineLevel="2">
      <c r="B615" s="53" t="s">
        <v>1419</v>
      </c>
      <c r="C615" s="53" t="s">
        <v>1367</v>
      </c>
      <c r="D615" s="53" t="s">
        <v>1367</v>
      </c>
      <c r="E615" s="53" t="s">
        <v>1368</v>
      </c>
      <c r="F615" s="53" t="s">
        <v>1419</v>
      </c>
      <c r="G615" s="53" t="s">
        <v>2111</v>
      </c>
      <c r="H615" s="53" t="s">
        <v>1868</v>
      </c>
      <c r="I615" s="53"/>
      <c r="J615" s="53" t="s">
        <v>1422</v>
      </c>
      <c r="K615" s="52">
        <v>74777.204800000007</v>
      </c>
      <c r="L615" s="52">
        <v>24926</v>
      </c>
      <c r="M615" s="52">
        <v>0</v>
      </c>
      <c r="N615" s="52">
        <v>74777.204800000007</v>
      </c>
      <c r="O615" s="52">
        <v>24926</v>
      </c>
      <c r="P615" s="52">
        <v>0</v>
      </c>
      <c r="Q615" s="52">
        <v>0</v>
      </c>
      <c r="R615" s="52">
        <v>0</v>
      </c>
      <c r="S615" s="52">
        <v>0</v>
      </c>
      <c r="T615" s="52">
        <v>0</v>
      </c>
      <c r="U615" s="52">
        <v>0</v>
      </c>
      <c r="V615" s="52">
        <v>0</v>
      </c>
      <c r="W615" s="52">
        <v>0</v>
      </c>
      <c r="X615" s="52">
        <v>0</v>
      </c>
      <c r="Y615" s="52">
        <v>0</v>
      </c>
      <c r="Z615" s="49">
        <v>0</v>
      </c>
      <c r="AA615" s="50">
        <v>0</v>
      </c>
      <c r="AB615" s="51">
        <v>0</v>
      </c>
      <c r="AC615" s="52">
        <v>49851.2048</v>
      </c>
      <c r="AD615" s="52"/>
      <c r="AE615" s="52"/>
      <c r="AG615" s="52">
        <f t="shared" si="10"/>
        <v>0</v>
      </c>
      <c r="AH615" s="52">
        <f>MIN($AA615*12,$AE615-SUM($AG615:AG615)-1000*($AE615&gt;0))</f>
        <v>0</v>
      </c>
      <c r="AI615" s="52">
        <f>MIN($AA615*12,$AE615-SUM($AG615:AH615)-1000*($AE615&gt;0))</f>
        <v>0</v>
      </c>
      <c r="AJ615" s="52">
        <f>MIN($AA615*12,$AE615-SUM($AG615:AI615)-1000*($AE615&gt;0))</f>
        <v>0</v>
      </c>
      <c r="AK615" s="52">
        <f>MIN($AA615*12,$AE615-SUM($AG615:AJ615)-1000*($AE615&gt;0))</f>
        <v>0</v>
      </c>
      <c r="AL615" s="52">
        <f>MIN($AA615*12,$AE615-SUM($AG615:AK615)-1000*($AE615&gt;0))</f>
        <v>0</v>
      </c>
      <c r="AM615" s="52">
        <f>MIN($AA615*12,$AE615-SUM($AG615:AL615)-1000*($AE615&gt;0))</f>
        <v>0</v>
      </c>
      <c r="AN615" s="52">
        <f>MIN($AA615*12,$AE615-SUM($AG615:AM615)-1000*($AE615&gt;0))</f>
        <v>0</v>
      </c>
      <c r="AO615" s="52">
        <f>MIN($AA615*12,$AE615-SUM($AG615:AN615)-1000*($AE615&gt;0))</f>
        <v>0</v>
      </c>
    </row>
    <row r="616" spans="2:41" ht="12.75" hidden="1" customHeight="1" outlineLevel="2">
      <c r="B616" s="53" t="s">
        <v>1419</v>
      </c>
      <c r="C616" s="53" t="s">
        <v>1367</v>
      </c>
      <c r="D616" s="53" t="s">
        <v>1367</v>
      </c>
      <c r="E616" s="53" t="s">
        <v>1368</v>
      </c>
      <c r="F616" s="53" t="s">
        <v>1419</v>
      </c>
      <c r="G616" s="53" t="s">
        <v>2112</v>
      </c>
      <c r="H616" s="53" t="s">
        <v>1868</v>
      </c>
      <c r="I616" s="53"/>
      <c r="J616" s="53" t="s">
        <v>1422</v>
      </c>
      <c r="K616" s="52">
        <v>74777.204800000007</v>
      </c>
      <c r="L616" s="52">
        <v>24926</v>
      </c>
      <c r="M616" s="52">
        <v>0</v>
      </c>
      <c r="N616" s="52">
        <v>74777.204800000007</v>
      </c>
      <c r="O616" s="52">
        <v>24926</v>
      </c>
      <c r="P616" s="52">
        <v>0</v>
      </c>
      <c r="Q616" s="52">
        <v>0</v>
      </c>
      <c r="R616" s="52">
        <v>0</v>
      </c>
      <c r="S616" s="52">
        <v>0</v>
      </c>
      <c r="T616" s="52">
        <v>0</v>
      </c>
      <c r="U616" s="52">
        <v>0</v>
      </c>
      <c r="V616" s="52">
        <v>0</v>
      </c>
      <c r="W616" s="52">
        <v>0</v>
      </c>
      <c r="X616" s="52">
        <v>0</v>
      </c>
      <c r="Y616" s="52">
        <v>0</v>
      </c>
      <c r="Z616" s="49">
        <v>0</v>
      </c>
      <c r="AA616" s="50">
        <v>0</v>
      </c>
      <c r="AB616" s="51">
        <v>0</v>
      </c>
      <c r="AC616" s="52">
        <v>49851.2048</v>
      </c>
      <c r="AD616" s="52"/>
      <c r="AE616" s="52"/>
      <c r="AG616" s="52">
        <f t="shared" si="10"/>
        <v>0</v>
      </c>
      <c r="AH616" s="52">
        <f>MIN($AA616*12,$AE616-SUM($AG616:AG616)-1000*($AE616&gt;0))</f>
        <v>0</v>
      </c>
      <c r="AI616" s="52">
        <f>MIN($AA616*12,$AE616-SUM($AG616:AH616)-1000*($AE616&gt;0))</f>
        <v>0</v>
      </c>
      <c r="AJ616" s="52">
        <f>MIN($AA616*12,$AE616-SUM($AG616:AI616)-1000*($AE616&gt;0))</f>
        <v>0</v>
      </c>
      <c r="AK616" s="52">
        <f>MIN($AA616*12,$AE616-SUM($AG616:AJ616)-1000*($AE616&gt;0))</f>
        <v>0</v>
      </c>
      <c r="AL616" s="52">
        <f>MIN($AA616*12,$AE616-SUM($AG616:AK616)-1000*($AE616&gt;0))</f>
        <v>0</v>
      </c>
      <c r="AM616" s="52">
        <f>MIN($AA616*12,$AE616-SUM($AG616:AL616)-1000*($AE616&gt;0))</f>
        <v>0</v>
      </c>
      <c r="AN616" s="52">
        <f>MIN($AA616*12,$AE616-SUM($AG616:AM616)-1000*($AE616&gt;0))</f>
        <v>0</v>
      </c>
      <c r="AO616" s="52">
        <f>MIN($AA616*12,$AE616-SUM($AG616:AN616)-1000*($AE616&gt;0))</f>
        <v>0</v>
      </c>
    </row>
    <row r="617" spans="2:41" ht="12.75" hidden="1" customHeight="1" outlineLevel="2">
      <c r="B617" s="53" t="s">
        <v>1419</v>
      </c>
      <c r="C617" s="53" t="s">
        <v>1367</v>
      </c>
      <c r="D617" s="53" t="s">
        <v>1367</v>
      </c>
      <c r="E617" s="53" t="s">
        <v>1368</v>
      </c>
      <c r="F617" s="53" t="s">
        <v>1419</v>
      </c>
      <c r="G617" s="53" t="s">
        <v>2113</v>
      </c>
      <c r="H617" s="53" t="s">
        <v>1868</v>
      </c>
      <c r="I617" s="53"/>
      <c r="J617" s="53" t="s">
        <v>1422</v>
      </c>
      <c r="K617" s="52">
        <v>74777.204800000007</v>
      </c>
      <c r="L617" s="52">
        <v>24926</v>
      </c>
      <c r="M617" s="52">
        <v>0</v>
      </c>
      <c r="N617" s="52">
        <v>74777.204800000007</v>
      </c>
      <c r="O617" s="52">
        <v>24926</v>
      </c>
      <c r="P617" s="52">
        <v>0</v>
      </c>
      <c r="Q617" s="52">
        <v>0</v>
      </c>
      <c r="R617" s="52">
        <v>0</v>
      </c>
      <c r="S617" s="52">
        <v>0</v>
      </c>
      <c r="T617" s="52">
        <v>0</v>
      </c>
      <c r="U617" s="52">
        <v>0</v>
      </c>
      <c r="V617" s="52">
        <v>0</v>
      </c>
      <c r="W617" s="52">
        <v>0</v>
      </c>
      <c r="X617" s="52">
        <v>0</v>
      </c>
      <c r="Y617" s="52">
        <v>0</v>
      </c>
      <c r="Z617" s="49">
        <v>0</v>
      </c>
      <c r="AA617" s="50">
        <v>0</v>
      </c>
      <c r="AB617" s="51">
        <v>0</v>
      </c>
      <c r="AC617" s="52">
        <v>49851.2048</v>
      </c>
      <c r="AD617" s="52"/>
      <c r="AE617" s="52"/>
      <c r="AG617" s="52">
        <f t="shared" si="10"/>
        <v>0</v>
      </c>
      <c r="AH617" s="52">
        <f>MIN($AA617*12,$AE617-SUM($AG617:AG617)-1000*($AE617&gt;0))</f>
        <v>0</v>
      </c>
      <c r="AI617" s="52">
        <f>MIN($AA617*12,$AE617-SUM($AG617:AH617)-1000*($AE617&gt;0))</f>
        <v>0</v>
      </c>
      <c r="AJ617" s="52">
        <f>MIN($AA617*12,$AE617-SUM($AG617:AI617)-1000*($AE617&gt;0))</f>
        <v>0</v>
      </c>
      <c r="AK617" s="52">
        <f>MIN($AA617*12,$AE617-SUM($AG617:AJ617)-1000*($AE617&gt;0))</f>
        <v>0</v>
      </c>
      <c r="AL617" s="52">
        <f>MIN($AA617*12,$AE617-SUM($AG617:AK617)-1000*($AE617&gt;0))</f>
        <v>0</v>
      </c>
      <c r="AM617" s="52">
        <f>MIN($AA617*12,$AE617-SUM($AG617:AL617)-1000*($AE617&gt;0))</f>
        <v>0</v>
      </c>
      <c r="AN617" s="52">
        <f>MIN($AA617*12,$AE617-SUM($AG617:AM617)-1000*($AE617&gt;0))</f>
        <v>0</v>
      </c>
      <c r="AO617" s="52">
        <f>MIN($AA617*12,$AE617-SUM($AG617:AN617)-1000*($AE617&gt;0))</f>
        <v>0</v>
      </c>
    </row>
    <row r="618" spans="2:41" ht="12.75" hidden="1" customHeight="1" outlineLevel="2">
      <c r="B618" s="53" t="s">
        <v>1419</v>
      </c>
      <c r="C618" s="53" t="s">
        <v>1367</v>
      </c>
      <c r="D618" s="53" t="s">
        <v>1367</v>
      </c>
      <c r="E618" s="53" t="s">
        <v>1368</v>
      </c>
      <c r="F618" s="53" t="s">
        <v>1419</v>
      </c>
      <c r="G618" s="53" t="s">
        <v>2114</v>
      </c>
      <c r="H618" s="53" t="s">
        <v>1868</v>
      </c>
      <c r="I618" s="53"/>
      <c r="J618" s="53" t="s">
        <v>1422</v>
      </c>
      <c r="K618" s="52">
        <v>74777.204800000007</v>
      </c>
      <c r="L618" s="52">
        <v>24926</v>
      </c>
      <c r="M618" s="52">
        <v>0</v>
      </c>
      <c r="N618" s="52">
        <v>74777.204800000007</v>
      </c>
      <c r="O618" s="52">
        <v>24926</v>
      </c>
      <c r="P618" s="52">
        <v>0</v>
      </c>
      <c r="Q618" s="52">
        <v>0</v>
      </c>
      <c r="R618" s="52">
        <v>0</v>
      </c>
      <c r="S618" s="52">
        <v>0</v>
      </c>
      <c r="T618" s="52">
        <v>0</v>
      </c>
      <c r="U618" s="52">
        <v>0</v>
      </c>
      <c r="V618" s="52">
        <v>0</v>
      </c>
      <c r="W618" s="52">
        <v>0</v>
      </c>
      <c r="X618" s="52">
        <v>0</v>
      </c>
      <c r="Y618" s="52">
        <v>0</v>
      </c>
      <c r="Z618" s="49">
        <v>0</v>
      </c>
      <c r="AA618" s="50">
        <v>0</v>
      </c>
      <c r="AB618" s="51">
        <v>0</v>
      </c>
      <c r="AC618" s="52">
        <v>49851.2048</v>
      </c>
      <c r="AD618" s="52"/>
      <c r="AE618" s="52"/>
      <c r="AG618" s="52">
        <f t="shared" si="10"/>
        <v>0</v>
      </c>
      <c r="AH618" s="52">
        <f>MIN($AA618*12,$AE618-SUM($AG618:AG618)-1000*($AE618&gt;0))</f>
        <v>0</v>
      </c>
      <c r="AI618" s="52">
        <f>MIN($AA618*12,$AE618-SUM($AG618:AH618)-1000*($AE618&gt;0))</f>
        <v>0</v>
      </c>
      <c r="AJ618" s="52">
        <f>MIN($AA618*12,$AE618-SUM($AG618:AI618)-1000*($AE618&gt;0))</f>
        <v>0</v>
      </c>
      <c r="AK618" s="52">
        <f>MIN($AA618*12,$AE618-SUM($AG618:AJ618)-1000*($AE618&gt;0))</f>
        <v>0</v>
      </c>
      <c r="AL618" s="52">
        <f>MIN($AA618*12,$AE618-SUM($AG618:AK618)-1000*($AE618&gt;0))</f>
        <v>0</v>
      </c>
      <c r="AM618" s="52">
        <f>MIN($AA618*12,$AE618-SUM($AG618:AL618)-1000*($AE618&gt;0))</f>
        <v>0</v>
      </c>
      <c r="AN618" s="52">
        <f>MIN($AA618*12,$AE618-SUM($AG618:AM618)-1000*($AE618&gt;0))</f>
        <v>0</v>
      </c>
      <c r="AO618" s="52">
        <f>MIN($AA618*12,$AE618-SUM($AG618:AN618)-1000*($AE618&gt;0))</f>
        <v>0</v>
      </c>
    </row>
    <row r="619" spans="2:41" ht="12.75" hidden="1" customHeight="1" outlineLevel="2">
      <c r="B619" s="53" t="s">
        <v>1419</v>
      </c>
      <c r="C619" s="53" t="s">
        <v>1367</v>
      </c>
      <c r="D619" s="53" t="s">
        <v>1367</v>
      </c>
      <c r="E619" s="53" t="s">
        <v>1368</v>
      </c>
      <c r="F619" s="53" t="s">
        <v>1419</v>
      </c>
      <c r="G619" s="53" t="s">
        <v>2115</v>
      </c>
      <c r="H619" s="53" t="s">
        <v>1868</v>
      </c>
      <c r="I619" s="53"/>
      <c r="J619" s="53" t="s">
        <v>1422</v>
      </c>
      <c r="K619" s="52">
        <v>74777.204800000007</v>
      </c>
      <c r="L619" s="52">
        <v>24926</v>
      </c>
      <c r="M619" s="52">
        <v>0</v>
      </c>
      <c r="N619" s="52">
        <v>74777.204800000007</v>
      </c>
      <c r="O619" s="52">
        <v>24926</v>
      </c>
      <c r="P619" s="52">
        <v>0</v>
      </c>
      <c r="Q619" s="52">
        <v>0</v>
      </c>
      <c r="R619" s="52">
        <v>0</v>
      </c>
      <c r="S619" s="52">
        <v>0</v>
      </c>
      <c r="T619" s="52">
        <v>0</v>
      </c>
      <c r="U619" s="52">
        <v>0</v>
      </c>
      <c r="V619" s="52">
        <v>0</v>
      </c>
      <c r="W619" s="52">
        <v>0</v>
      </c>
      <c r="X619" s="52">
        <v>0</v>
      </c>
      <c r="Y619" s="52">
        <v>0</v>
      </c>
      <c r="Z619" s="49">
        <v>0</v>
      </c>
      <c r="AA619" s="50">
        <v>0</v>
      </c>
      <c r="AB619" s="51">
        <v>0</v>
      </c>
      <c r="AC619" s="52">
        <v>49851.2048</v>
      </c>
      <c r="AD619" s="52"/>
      <c r="AE619" s="52"/>
      <c r="AG619" s="52">
        <f t="shared" si="10"/>
        <v>0</v>
      </c>
      <c r="AH619" s="52">
        <f>MIN($AA619*12,$AE619-SUM($AG619:AG619)-1000*($AE619&gt;0))</f>
        <v>0</v>
      </c>
      <c r="AI619" s="52">
        <f>MIN($AA619*12,$AE619-SUM($AG619:AH619)-1000*($AE619&gt;0))</f>
        <v>0</v>
      </c>
      <c r="AJ619" s="52">
        <f>MIN($AA619*12,$AE619-SUM($AG619:AI619)-1000*($AE619&gt;0))</f>
        <v>0</v>
      </c>
      <c r="AK619" s="52">
        <f>MIN($AA619*12,$AE619-SUM($AG619:AJ619)-1000*($AE619&gt;0))</f>
        <v>0</v>
      </c>
      <c r="AL619" s="52">
        <f>MIN($AA619*12,$AE619-SUM($AG619:AK619)-1000*($AE619&gt;0))</f>
        <v>0</v>
      </c>
      <c r="AM619" s="52">
        <f>MIN($AA619*12,$AE619-SUM($AG619:AL619)-1000*($AE619&gt;0))</f>
        <v>0</v>
      </c>
      <c r="AN619" s="52">
        <f>MIN($AA619*12,$AE619-SUM($AG619:AM619)-1000*($AE619&gt;0))</f>
        <v>0</v>
      </c>
      <c r="AO619" s="52">
        <f>MIN($AA619*12,$AE619-SUM($AG619:AN619)-1000*($AE619&gt;0))</f>
        <v>0</v>
      </c>
    </row>
    <row r="620" spans="2:41" ht="12.75" hidden="1" customHeight="1" outlineLevel="2">
      <c r="B620" s="53" t="s">
        <v>1419</v>
      </c>
      <c r="C620" s="53" t="s">
        <v>1367</v>
      </c>
      <c r="D620" s="53" t="s">
        <v>1367</v>
      </c>
      <c r="E620" s="53" t="s">
        <v>1368</v>
      </c>
      <c r="F620" s="53" t="s">
        <v>1419</v>
      </c>
      <c r="G620" s="53" t="s">
        <v>2116</v>
      </c>
      <c r="H620" s="53" t="s">
        <v>1868</v>
      </c>
      <c r="I620" s="53"/>
      <c r="J620" s="53" t="s">
        <v>1422</v>
      </c>
      <c r="K620" s="52">
        <v>74777.204800000007</v>
      </c>
      <c r="L620" s="52">
        <v>24926</v>
      </c>
      <c r="M620" s="52">
        <v>0</v>
      </c>
      <c r="N620" s="52">
        <v>74777.204800000007</v>
      </c>
      <c r="O620" s="52">
        <v>24926</v>
      </c>
      <c r="P620" s="52">
        <v>0</v>
      </c>
      <c r="Q620" s="52">
        <v>0</v>
      </c>
      <c r="R620" s="52">
        <v>0</v>
      </c>
      <c r="S620" s="52">
        <v>0</v>
      </c>
      <c r="T620" s="52">
        <v>0</v>
      </c>
      <c r="U620" s="52">
        <v>0</v>
      </c>
      <c r="V620" s="52">
        <v>0</v>
      </c>
      <c r="W620" s="52">
        <v>0</v>
      </c>
      <c r="X620" s="52">
        <v>0</v>
      </c>
      <c r="Y620" s="52">
        <v>0</v>
      </c>
      <c r="Z620" s="49">
        <v>0</v>
      </c>
      <c r="AA620" s="50">
        <v>0</v>
      </c>
      <c r="AB620" s="51">
        <v>0</v>
      </c>
      <c r="AC620" s="52">
        <v>49851.2048</v>
      </c>
      <c r="AD620" s="52"/>
      <c r="AE620" s="52"/>
      <c r="AG620" s="52">
        <f t="shared" si="10"/>
        <v>0</v>
      </c>
      <c r="AH620" s="52">
        <f>MIN($AA620*12,$AE620-SUM($AG620:AG620)-1000*($AE620&gt;0))</f>
        <v>0</v>
      </c>
      <c r="AI620" s="52">
        <f>MIN($AA620*12,$AE620-SUM($AG620:AH620)-1000*($AE620&gt;0))</f>
        <v>0</v>
      </c>
      <c r="AJ620" s="52">
        <f>MIN($AA620*12,$AE620-SUM($AG620:AI620)-1000*($AE620&gt;0))</f>
        <v>0</v>
      </c>
      <c r="AK620" s="52">
        <f>MIN($AA620*12,$AE620-SUM($AG620:AJ620)-1000*($AE620&gt;0))</f>
        <v>0</v>
      </c>
      <c r="AL620" s="52">
        <f>MIN($AA620*12,$AE620-SUM($AG620:AK620)-1000*($AE620&gt;0))</f>
        <v>0</v>
      </c>
      <c r="AM620" s="52">
        <f>MIN($AA620*12,$AE620-SUM($AG620:AL620)-1000*($AE620&gt;0))</f>
        <v>0</v>
      </c>
      <c r="AN620" s="52">
        <f>MIN($AA620*12,$AE620-SUM($AG620:AM620)-1000*($AE620&gt;0))</f>
        <v>0</v>
      </c>
      <c r="AO620" s="52">
        <f>MIN($AA620*12,$AE620-SUM($AG620:AN620)-1000*($AE620&gt;0))</f>
        <v>0</v>
      </c>
    </row>
    <row r="621" spans="2:41" ht="12.75" hidden="1" customHeight="1" outlineLevel="2">
      <c r="B621" s="53" t="s">
        <v>1419</v>
      </c>
      <c r="C621" s="53" t="s">
        <v>1367</v>
      </c>
      <c r="D621" s="53" t="s">
        <v>1367</v>
      </c>
      <c r="E621" s="53" t="s">
        <v>1368</v>
      </c>
      <c r="F621" s="53" t="s">
        <v>1419</v>
      </c>
      <c r="G621" s="53" t="s">
        <v>2117</v>
      </c>
      <c r="H621" s="53" t="s">
        <v>2118</v>
      </c>
      <c r="I621" s="53"/>
      <c r="J621" s="53" t="s">
        <v>1422</v>
      </c>
      <c r="K621" s="52">
        <v>247619.26759999999</v>
      </c>
      <c r="L621" s="52">
        <v>82539</v>
      </c>
      <c r="M621" s="52">
        <v>0</v>
      </c>
      <c r="N621" s="52">
        <v>247619.26759999999</v>
      </c>
      <c r="O621" s="52">
        <v>82539</v>
      </c>
      <c r="P621" s="52">
        <v>0</v>
      </c>
      <c r="Q621" s="52">
        <v>0</v>
      </c>
      <c r="R621" s="52">
        <v>0</v>
      </c>
      <c r="S621" s="52">
        <v>0</v>
      </c>
      <c r="T621" s="52">
        <v>0</v>
      </c>
      <c r="U621" s="52">
        <v>0</v>
      </c>
      <c r="V621" s="52">
        <v>0</v>
      </c>
      <c r="W621" s="52">
        <v>0</v>
      </c>
      <c r="X621" s="52">
        <v>0</v>
      </c>
      <c r="Y621" s="52">
        <v>0</v>
      </c>
      <c r="Z621" s="49">
        <v>0</v>
      </c>
      <c r="AA621" s="50">
        <v>0</v>
      </c>
      <c r="AB621" s="51">
        <v>0</v>
      </c>
      <c r="AC621" s="52">
        <v>165080.26759999999</v>
      </c>
      <c r="AD621" s="52"/>
      <c r="AE621" s="52"/>
      <c r="AG621" s="52">
        <f t="shared" si="10"/>
        <v>0</v>
      </c>
      <c r="AH621" s="52">
        <f>MIN($AA621*12,$AE621-SUM($AG621:AG621)-1000*($AE621&gt;0))</f>
        <v>0</v>
      </c>
      <c r="AI621" s="52">
        <f>MIN($AA621*12,$AE621-SUM($AG621:AH621)-1000*($AE621&gt;0))</f>
        <v>0</v>
      </c>
      <c r="AJ621" s="52">
        <f>MIN($AA621*12,$AE621-SUM($AG621:AI621)-1000*($AE621&gt;0))</f>
        <v>0</v>
      </c>
      <c r="AK621" s="52">
        <f>MIN($AA621*12,$AE621-SUM($AG621:AJ621)-1000*($AE621&gt;0))</f>
        <v>0</v>
      </c>
      <c r="AL621" s="52">
        <f>MIN($AA621*12,$AE621-SUM($AG621:AK621)-1000*($AE621&gt;0))</f>
        <v>0</v>
      </c>
      <c r="AM621" s="52">
        <f>MIN($AA621*12,$AE621-SUM($AG621:AL621)-1000*($AE621&gt;0))</f>
        <v>0</v>
      </c>
      <c r="AN621" s="52">
        <f>MIN($AA621*12,$AE621-SUM($AG621:AM621)-1000*($AE621&gt;0))</f>
        <v>0</v>
      </c>
      <c r="AO621" s="52">
        <f>MIN($AA621*12,$AE621-SUM($AG621:AN621)-1000*($AE621&gt;0))</f>
        <v>0</v>
      </c>
    </row>
    <row r="622" spans="2:41" ht="12.75" hidden="1" customHeight="1" outlineLevel="2">
      <c r="B622" s="53" t="s">
        <v>1419</v>
      </c>
      <c r="C622" s="53" t="s">
        <v>1367</v>
      </c>
      <c r="D622" s="53" t="s">
        <v>1367</v>
      </c>
      <c r="E622" s="53" t="s">
        <v>1368</v>
      </c>
      <c r="F622" s="53" t="s">
        <v>1419</v>
      </c>
      <c r="G622" s="53" t="s">
        <v>2119</v>
      </c>
      <c r="H622" s="53" t="s">
        <v>2118</v>
      </c>
      <c r="I622" s="53"/>
      <c r="J622" s="53" t="s">
        <v>1422</v>
      </c>
      <c r="K622" s="52">
        <v>247619.26759999999</v>
      </c>
      <c r="L622" s="52">
        <v>82539</v>
      </c>
      <c r="M622" s="52">
        <v>0</v>
      </c>
      <c r="N622" s="52">
        <v>247619.26759999999</v>
      </c>
      <c r="O622" s="52">
        <v>82539</v>
      </c>
      <c r="P622" s="52">
        <v>0</v>
      </c>
      <c r="Q622" s="52">
        <v>0</v>
      </c>
      <c r="R622" s="52">
        <v>0</v>
      </c>
      <c r="S622" s="52">
        <v>0</v>
      </c>
      <c r="T622" s="52">
        <v>0</v>
      </c>
      <c r="U622" s="52">
        <v>0</v>
      </c>
      <c r="V622" s="52">
        <v>0</v>
      </c>
      <c r="W622" s="52">
        <v>0</v>
      </c>
      <c r="X622" s="52">
        <v>0</v>
      </c>
      <c r="Y622" s="52">
        <v>0</v>
      </c>
      <c r="Z622" s="49">
        <v>0</v>
      </c>
      <c r="AA622" s="50">
        <v>0</v>
      </c>
      <c r="AB622" s="51">
        <v>0</v>
      </c>
      <c r="AC622" s="52">
        <v>165080.26759999999</v>
      </c>
      <c r="AD622" s="52"/>
      <c r="AE622" s="52"/>
      <c r="AG622" s="52">
        <f t="shared" si="10"/>
        <v>0</v>
      </c>
      <c r="AH622" s="52">
        <f>MIN($AA622*12,$AE622-SUM($AG622:AG622)-1000*($AE622&gt;0))</f>
        <v>0</v>
      </c>
      <c r="AI622" s="52">
        <f>MIN($AA622*12,$AE622-SUM($AG622:AH622)-1000*($AE622&gt;0))</f>
        <v>0</v>
      </c>
      <c r="AJ622" s="52">
        <f>MIN($AA622*12,$AE622-SUM($AG622:AI622)-1000*($AE622&gt;0))</f>
        <v>0</v>
      </c>
      <c r="AK622" s="52">
        <f>MIN($AA622*12,$AE622-SUM($AG622:AJ622)-1000*($AE622&gt;0))</f>
        <v>0</v>
      </c>
      <c r="AL622" s="52">
        <f>MIN($AA622*12,$AE622-SUM($AG622:AK622)-1000*($AE622&gt;0))</f>
        <v>0</v>
      </c>
      <c r="AM622" s="52">
        <f>MIN($AA622*12,$AE622-SUM($AG622:AL622)-1000*($AE622&gt;0))</f>
        <v>0</v>
      </c>
      <c r="AN622" s="52">
        <f>MIN($AA622*12,$AE622-SUM($AG622:AM622)-1000*($AE622&gt;0))</f>
        <v>0</v>
      </c>
      <c r="AO622" s="52">
        <f>MIN($AA622*12,$AE622-SUM($AG622:AN622)-1000*($AE622&gt;0))</f>
        <v>0</v>
      </c>
    </row>
    <row r="623" spans="2:41" ht="12.75" hidden="1" customHeight="1" outlineLevel="2">
      <c r="B623" s="53" t="s">
        <v>1419</v>
      </c>
      <c r="C623" s="53" t="s">
        <v>1367</v>
      </c>
      <c r="D623" s="53" t="s">
        <v>1367</v>
      </c>
      <c r="E623" s="53" t="s">
        <v>1368</v>
      </c>
      <c r="F623" s="53" t="s">
        <v>1419</v>
      </c>
      <c r="G623" s="53" t="s">
        <v>2120</v>
      </c>
      <c r="H623" s="53" t="s">
        <v>2118</v>
      </c>
      <c r="I623" s="53"/>
      <c r="J623" s="53" t="s">
        <v>1422</v>
      </c>
      <c r="K623" s="52">
        <v>247619.26759999999</v>
      </c>
      <c r="L623" s="52">
        <v>82539</v>
      </c>
      <c r="M623" s="52">
        <v>0</v>
      </c>
      <c r="N623" s="52">
        <v>247619.26759999999</v>
      </c>
      <c r="O623" s="52">
        <v>82539</v>
      </c>
      <c r="P623" s="52">
        <v>0</v>
      </c>
      <c r="Q623" s="52">
        <v>0</v>
      </c>
      <c r="R623" s="52">
        <v>0</v>
      </c>
      <c r="S623" s="52">
        <v>0</v>
      </c>
      <c r="T623" s="52">
        <v>0</v>
      </c>
      <c r="U623" s="52">
        <v>0</v>
      </c>
      <c r="V623" s="52">
        <v>0</v>
      </c>
      <c r="W623" s="52">
        <v>0</v>
      </c>
      <c r="X623" s="52">
        <v>0</v>
      </c>
      <c r="Y623" s="52">
        <v>0</v>
      </c>
      <c r="Z623" s="49">
        <v>0</v>
      </c>
      <c r="AA623" s="50">
        <v>0</v>
      </c>
      <c r="AB623" s="51">
        <v>0</v>
      </c>
      <c r="AC623" s="52">
        <v>165080.26759999999</v>
      </c>
      <c r="AD623" s="52"/>
      <c r="AE623" s="52"/>
      <c r="AG623" s="52">
        <f t="shared" si="10"/>
        <v>0</v>
      </c>
      <c r="AH623" s="52">
        <f>MIN($AA623*12,$AE623-SUM($AG623:AG623)-1000*($AE623&gt;0))</f>
        <v>0</v>
      </c>
      <c r="AI623" s="52">
        <f>MIN($AA623*12,$AE623-SUM($AG623:AH623)-1000*($AE623&gt;0))</f>
        <v>0</v>
      </c>
      <c r="AJ623" s="52">
        <f>MIN($AA623*12,$AE623-SUM($AG623:AI623)-1000*($AE623&gt;0))</f>
        <v>0</v>
      </c>
      <c r="AK623" s="52">
        <f>MIN($AA623*12,$AE623-SUM($AG623:AJ623)-1000*($AE623&gt;0))</f>
        <v>0</v>
      </c>
      <c r="AL623" s="52">
        <f>MIN($AA623*12,$AE623-SUM($AG623:AK623)-1000*($AE623&gt;0))</f>
        <v>0</v>
      </c>
      <c r="AM623" s="52">
        <f>MIN($AA623*12,$AE623-SUM($AG623:AL623)-1000*($AE623&gt;0))</f>
        <v>0</v>
      </c>
      <c r="AN623" s="52">
        <f>MIN($AA623*12,$AE623-SUM($AG623:AM623)-1000*($AE623&gt;0))</f>
        <v>0</v>
      </c>
      <c r="AO623" s="52">
        <f>MIN($AA623*12,$AE623-SUM($AG623:AN623)-1000*($AE623&gt;0))</f>
        <v>0</v>
      </c>
    </row>
    <row r="624" spans="2:41" ht="12.75" hidden="1" customHeight="1" outlineLevel="2">
      <c r="B624" s="53" t="s">
        <v>1419</v>
      </c>
      <c r="C624" s="53" t="s">
        <v>1367</v>
      </c>
      <c r="D624" s="53" t="s">
        <v>1367</v>
      </c>
      <c r="E624" s="53" t="s">
        <v>1368</v>
      </c>
      <c r="F624" s="53" t="s">
        <v>1419</v>
      </c>
      <c r="G624" s="53" t="s">
        <v>2121</v>
      </c>
      <c r="H624" s="53" t="s">
        <v>2118</v>
      </c>
      <c r="I624" s="53"/>
      <c r="J624" s="53" t="s">
        <v>1422</v>
      </c>
      <c r="K624" s="52">
        <v>247619.26759999999</v>
      </c>
      <c r="L624" s="52">
        <v>82539</v>
      </c>
      <c r="M624" s="52">
        <v>0</v>
      </c>
      <c r="N624" s="52">
        <v>247619.26759999999</v>
      </c>
      <c r="O624" s="52">
        <v>82539</v>
      </c>
      <c r="P624" s="52">
        <v>0</v>
      </c>
      <c r="Q624" s="52">
        <v>0</v>
      </c>
      <c r="R624" s="52">
        <v>0</v>
      </c>
      <c r="S624" s="52">
        <v>0</v>
      </c>
      <c r="T624" s="52">
        <v>0</v>
      </c>
      <c r="U624" s="52">
        <v>0</v>
      </c>
      <c r="V624" s="52">
        <v>0</v>
      </c>
      <c r="W624" s="52">
        <v>0</v>
      </c>
      <c r="X624" s="52">
        <v>0</v>
      </c>
      <c r="Y624" s="52">
        <v>0</v>
      </c>
      <c r="Z624" s="49">
        <v>0</v>
      </c>
      <c r="AA624" s="50">
        <v>0</v>
      </c>
      <c r="AB624" s="51">
        <v>0</v>
      </c>
      <c r="AC624" s="52">
        <v>165080.26759999999</v>
      </c>
      <c r="AD624" s="52"/>
      <c r="AE624" s="52"/>
      <c r="AG624" s="52">
        <f t="shared" si="10"/>
        <v>0</v>
      </c>
      <c r="AH624" s="52">
        <f>MIN($AA624*12,$AE624-SUM($AG624:AG624)-1000*($AE624&gt;0))</f>
        <v>0</v>
      </c>
      <c r="AI624" s="52">
        <f>MIN($AA624*12,$AE624-SUM($AG624:AH624)-1000*($AE624&gt;0))</f>
        <v>0</v>
      </c>
      <c r="AJ624" s="52">
        <f>MIN($AA624*12,$AE624-SUM($AG624:AI624)-1000*($AE624&gt;0))</f>
        <v>0</v>
      </c>
      <c r="AK624" s="52">
        <f>MIN($AA624*12,$AE624-SUM($AG624:AJ624)-1000*($AE624&gt;0))</f>
        <v>0</v>
      </c>
      <c r="AL624" s="52">
        <f>MIN($AA624*12,$AE624-SUM($AG624:AK624)-1000*($AE624&gt;0))</f>
        <v>0</v>
      </c>
      <c r="AM624" s="52">
        <f>MIN($AA624*12,$AE624-SUM($AG624:AL624)-1000*($AE624&gt;0))</f>
        <v>0</v>
      </c>
      <c r="AN624" s="52">
        <f>MIN($AA624*12,$AE624-SUM($AG624:AM624)-1000*($AE624&gt;0))</f>
        <v>0</v>
      </c>
      <c r="AO624" s="52">
        <f>MIN($AA624*12,$AE624-SUM($AG624:AN624)-1000*($AE624&gt;0))</f>
        <v>0</v>
      </c>
    </row>
    <row r="625" spans="2:41" ht="12.75" hidden="1" customHeight="1" outlineLevel="2">
      <c r="B625" s="53" t="s">
        <v>1419</v>
      </c>
      <c r="C625" s="53" t="s">
        <v>1367</v>
      </c>
      <c r="D625" s="53" t="s">
        <v>1367</v>
      </c>
      <c r="E625" s="53" t="s">
        <v>1368</v>
      </c>
      <c r="F625" s="53" t="s">
        <v>1419</v>
      </c>
      <c r="G625" s="53" t="s">
        <v>2122</v>
      </c>
      <c r="H625" s="53" t="s">
        <v>2118</v>
      </c>
      <c r="I625" s="53"/>
      <c r="J625" s="53" t="s">
        <v>1422</v>
      </c>
      <c r="K625" s="52">
        <v>247619.26759999999</v>
      </c>
      <c r="L625" s="52">
        <v>82539</v>
      </c>
      <c r="M625" s="52">
        <v>0</v>
      </c>
      <c r="N625" s="52">
        <v>247619.26759999999</v>
      </c>
      <c r="O625" s="52">
        <v>82539</v>
      </c>
      <c r="P625" s="52">
        <v>0</v>
      </c>
      <c r="Q625" s="52">
        <v>0</v>
      </c>
      <c r="R625" s="52">
        <v>0</v>
      </c>
      <c r="S625" s="52">
        <v>0</v>
      </c>
      <c r="T625" s="52">
        <v>0</v>
      </c>
      <c r="U625" s="52">
        <v>0</v>
      </c>
      <c r="V625" s="52">
        <v>0</v>
      </c>
      <c r="W625" s="52">
        <v>0</v>
      </c>
      <c r="X625" s="52">
        <v>0</v>
      </c>
      <c r="Y625" s="52">
        <v>0</v>
      </c>
      <c r="Z625" s="49">
        <v>0</v>
      </c>
      <c r="AA625" s="50">
        <v>0</v>
      </c>
      <c r="AB625" s="51">
        <v>0</v>
      </c>
      <c r="AC625" s="52">
        <v>165080.26759999999</v>
      </c>
      <c r="AD625" s="52"/>
      <c r="AE625" s="52"/>
      <c r="AG625" s="52">
        <f t="shared" si="10"/>
        <v>0</v>
      </c>
      <c r="AH625" s="52">
        <f>MIN($AA625*12,$AE625-SUM($AG625:AG625)-1000*($AE625&gt;0))</f>
        <v>0</v>
      </c>
      <c r="AI625" s="52">
        <f>MIN($AA625*12,$AE625-SUM($AG625:AH625)-1000*($AE625&gt;0))</f>
        <v>0</v>
      </c>
      <c r="AJ625" s="52">
        <f>MIN($AA625*12,$AE625-SUM($AG625:AI625)-1000*($AE625&gt;0))</f>
        <v>0</v>
      </c>
      <c r="AK625" s="52">
        <f>MIN($AA625*12,$AE625-SUM($AG625:AJ625)-1000*($AE625&gt;0))</f>
        <v>0</v>
      </c>
      <c r="AL625" s="52">
        <f>MIN($AA625*12,$AE625-SUM($AG625:AK625)-1000*($AE625&gt;0))</f>
        <v>0</v>
      </c>
      <c r="AM625" s="52">
        <f>MIN($AA625*12,$AE625-SUM($AG625:AL625)-1000*($AE625&gt;0))</f>
        <v>0</v>
      </c>
      <c r="AN625" s="52">
        <f>MIN($AA625*12,$AE625-SUM($AG625:AM625)-1000*($AE625&gt;0))</f>
        <v>0</v>
      </c>
      <c r="AO625" s="52">
        <f>MIN($AA625*12,$AE625-SUM($AG625:AN625)-1000*($AE625&gt;0))</f>
        <v>0</v>
      </c>
    </row>
    <row r="626" spans="2:41" ht="12.75" hidden="1" customHeight="1" outlineLevel="2">
      <c r="B626" s="53" t="s">
        <v>1419</v>
      </c>
      <c r="C626" s="53" t="s">
        <v>1367</v>
      </c>
      <c r="D626" s="53" t="s">
        <v>1367</v>
      </c>
      <c r="E626" s="53" t="s">
        <v>1368</v>
      </c>
      <c r="F626" s="53" t="s">
        <v>1419</v>
      </c>
      <c r="G626" s="53" t="s">
        <v>2123</v>
      </c>
      <c r="H626" s="53" t="s">
        <v>2118</v>
      </c>
      <c r="I626" s="53"/>
      <c r="J626" s="53" t="s">
        <v>1422</v>
      </c>
      <c r="K626" s="52">
        <v>247619.26759999999</v>
      </c>
      <c r="L626" s="52">
        <v>82539</v>
      </c>
      <c r="M626" s="52">
        <v>0</v>
      </c>
      <c r="N626" s="52">
        <v>247619.26759999999</v>
      </c>
      <c r="O626" s="52">
        <v>82539</v>
      </c>
      <c r="P626" s="52">
        <v>0</v>
      </c>
      <c r="Q626" s="52">
        <v>0</v>
      </c>
      <c r="R626" s="52">
        <v>0</v>
      </c>
      <c r="S626" s="52">
        <v>0</v>
      </c>
      <c r="T626" s="52">
        <v>0</v>
      </c>
      <c r="U626" s="52">
        <v>0</v>
      </c>
      <c r="V626" s="52">
        <v>0</v>
      </c>
      <c r="W626" s="52">
        <v>0</v>
      </c>
      <c r="X626" s="52">
        <v>0</v>
      </c>
      <c r="Y626" s="52">
        <v>0</v>
      </c>
      <c r="Z626" s="49">
        <v>0</v>
      </c>
      <c r="AA626" s="50">
        <v>0</v>
      </c>
      <c r="AB626" s="51">
        <v>0</v>
      </c>
      <c r="AC626" s="52">
        <v>165080.26759999999</v>
      </c>
      <c r="AD626" s="52"/>
      <c r="AE626" s="52"/>
      <c r="AG626" s="52">
        <f t="shared" si="10"/>
        <v>0</v>
      </c>
      <c r="AH626" s="52">
        <f>MIN($AA626*12,$AE626-SUM($AG626:AG626)-1000*($AE626&gt;0))</f>
        <v>0</v>
      </c>
      <c r="AI626" s="52">
        <f>MIN($AA626*12,$AE626-SUM($AG626:AH626)-1000*($AE626&gt;0))</f>
        <v>0</v>
      </c>
      <c r="AJ626" s="52">
        <f>MIN($AA626*12,$AE626-SUM($AG626:AI626)-1000*($AE626&gt;0))</f>
        <v>0</v>
      </c>
      <c r="AK626" s="52">
        <f>MIN($AA626*12,$AE626-SUM($AG626:AJ626)-1000*($AE626&gt;0))</f>
        <v>0</v>
      </c>
      <c r="AL626" s="52">
        <f>MIN($AA626*12,$AE626-SUM($AG626:AK626)-1000*($AE626&gt;0))</f>
        <v>0</v>
      </c>
      <c r="AM626" s="52">
        <f>MIN($AA626*12,$AE626-SUM($AG626:AL626)-1000*($AE626&gt;0))</f>
        <v>0</v>
      </c>
      <c r="AN626" s="52">
        <f>MIN($AA626*12,$AE626-SUM($AG626:AM626)-1000*($AE626&gt;0))</f>
        <v>0</v>
      </c>
      <c r="AO626" s="52">
        <f>MIN($AA626*12,$AE626-SUM($AG626:AN626)-1000*($AE626&gt;0))</f>
        <v>0</v>
      </c>
    </row>
    <row r="627" spans="2:41" ht="12.75" hidden="1" customHeight="1" outlineLevel="2">
      <c r="B627" s="53" t="s">
        <v>1419</v>
      </c>
      <c r="C627" s="53" t="s">
        <v>1367</v>
      </c>
      <c r="D627" s="53" t="s">
        <v>1367</v>
      </c>
      <c r="E627" s="53" t="s">
        <v>1368</v>
      </c>
      <c r="F627" s="53" t="s">
        <v>1419</v>
      </c>
      <c r="G627" s="53" t="s">
        <v>2124</v>
      </c>
      <c r="H627" s="53" t="s">
        <v>2125</v>
      </c>
      <c r="I627" s="53"/>
      <c r="J627" s="53" t="s">
        <v>1422</v>
      </c>
      <c r="K627" s="52">
        <v>77380.732300000003</v>
      </c>
      <c r="L627" s="52">
        <v>25794</v>
      </c>
      <c r="M627" s="52">
        <v>0</v>
      </c>
      <c r="N627" s="52">
        <v>77380.732300000003</v>
      </c>
      <c r="O627" s="52">
        <v>25794</v>
      </c>
      <c r="P627" s="52">
        <v>0</v>
      </c>
      <c r="Q627" s="52">
        <v>0</v>
      </c>
      <c r="R627" s="52">
        <v>0</v>
      </c>
      <c r="S627" s="52">
        <v>0</v>
      </c>
      <c r="T627" s="52">
        <v>0</v>
      </c>
      <c r="U627" s="52">
        <v>0</v>
      </c>
      <c r="V627" s="52">
        <v>0</v>
      </c>
      <c r="W627" s="52">
        <v>0</v>
      </c>
      <c r="X627" s="52">
        <v>0</v>
      </c>
      <c r="Y627" s="52">
        <v>0</v>
      </c>
      <c r="Z627" s="49">
        <v>0</v>
      </c>
      <c r="AA627" s="50">
        <v>0</v>
      </c>
      <c r="AB627" s="51">
        <v>0</v>
      </c>
      <c r="AC627" s="52">
        <v>51586.732300000003</v>
      </c>
      <c r="AD627" s="52"/>
      <c r="AE627" s="52"/>
      <c r="AG627" s="52">
        <f t="shared" si="10"/>
        <v>0</v>
      </c>
      <c r="AH627" s="52">
        <f>MIN($AA627*12,$AE627-SUM($AG627:AG627)-1000*($AE627&gt;0))</f>
        <v>0</v>
      </c>
      <c r="AI627" s="52">
        <f>MIN($AA627*12,$AE627-SUM($AG627:AH627)-1000*($AE627&gt;0))</f>
        <v>0</v>
      </c>
      <c r="AJ627" s="52">
        <f>MIN($AA627*12,$AE627-SUM($AG627:AI627)-1000*($AE627&gt;0))</f>
        <v>0</v>
      </c>
      <c r="AK627" s="52">
        <f>MIN($AA627*12,$AE627-SUM($AG627:AJ627)-1000*($AE627&gt;0))</f>
        <v>0</v>
      </c>
      <c r="AL627" s="52">
        <f>MIN($AA627*12,$AE627-SUM($AG627:AK627)-1000*($AE627&gt;0))</f>
        <v>0</v>
      </c>
      <c r="AM627" s="52">
        <f>MIN($AA627*12,$AE627-SUM($AG627:AL627)-1000*($AE627&gt;0))</f>
        <v>0</v>
      </c>
      <c r="AN627" s="52">
        <f>MIN($AA627*12,$AE627-SUM($AG627:AM627)-1000*($AE627&gt;0))</f>
        <v>0</v>
      </c>
      <c r="AO627" s="52">
        <f>MIN($AA627*12,$AE627-SUM($AG627:AN627)-1000*($AE627&gt;0))</f>
        <v>0</v>
      </c>
    </row>
    <row r="628" spans="2:41" ht="12.75" hidden="1" customHeight="1" outlineLevel="2">
      <c r="B628" s="53" t="s">
        <v>1419</v>
      </c>
      <c r="C628" s="53" t="s">
        <v>1367</v>
      </c>
      <c r="D628" s="53" t="s">
        <v>1367</v>
      </c>
      <c r="E628" s="53" t="s">
        <v>1368</v>
      </c>
      <c r="F628" s="53" t="s">
        <v>1419</v>
      </c>
      <c r="G628" s="53" t="s">
        <v>2126</v>
      </c>
      <c r="H628" s="53" t="s">
        <v>2125</v>
      </c>
      <c r="I628" s="53"/>
      <c r="J628" s="53" t="s">
        <v>1422</v>
      </c>
      <c r="K628" s="52">
        <v>77380.732300000003</v>
      </c>
      <c r="L628" s="52">
        <v>25794</v>
      </c>
      <c r="M628" s="52">
        <v>0</v>
      </c>
      <c r="N628" s="52">
        <v>77380.732300000003</v>
      </c>
      <c r="O628" s="52">
        <v>25794</v>
      </c>
      <c r="P628" s="52">
        <v>0</v>
      </c>
      <c r="Q628" s="52">
        <v>0</v>
      </c>
      <c r="R628" s="52">
        <v>0</v>
      </c>
      <c r="S628" s="52">
        <v>0</v>
      </c>
      <c r="T628" s="52">
        <v>0</v>
      </c>
      <c r="U628" s="52">
        <v>0</v>
      </c>
      <c r="V628" s="52">
        <v>0</v>
      </c>
      <c r="W628" s="52">
        <v>0</v>
      </c>
      <c r="X628" s="52">
        <v>0</v>
      </c>
      <c r="Y628" s="52">
        <v>0</v>
      </c>
      <c r="Z628" s="49">
        <v>0</v>
      </c>
      <c r="AA628" s="50">
        <v>0</v>
      </c>
      <c r="AB628" s="51">
        <v>0</v>
      </c>
      <c r="AC628" s="52">
        <v>51586.732300000003</v>
      </c>
      <c r="AD628" s="52"/>
      <c r="AE628" s="52"/>
      <c r="AG628" s="52">
        <f t="shared" si="10"/>
        <v>0</v>
      </c>
      <c r="AH628" s="52">
        <f>MIN($AA628*12,$AE628-SUM($AG628:AG628)-1000*($AE628&gt;0))</f>
        <v>0</v>
      </c>
      <c r="AI628" s="52">
        <f>MIN($AA628*12,$AE628-SUM($AG628:AH628)-1000*($AE628&gt;0))</f>
        <v>0</v>
      </c>
      <c r="AJ628" s="52">
        <f>MIN($AA628*12,$AE628-SUM($AG628:AI628)-1000*($AE628&gt;0))</f>
        <v>0</v>
      </c>
      <c r="AK628" s="52">
        <f>MIN($AA628*12,$AE628-SUM($AG628:AJ628)-1000*($AE628&gt;0))</f>
        <v>0</v>
      </c>
      <c r="AL628" s="52">
        <f>MIN($AA628*12,$AE628-SUM($AG628:AK628)-1000*($AE628&gt;0))</f>
        <v>0</v>
      </c>
      <c r="AM628" s="52">
        <f>MIN($AA628*12,$AE628-SUM($AG628:AL628)-1000*($AE628&gt;0))</f>
        <v>0</v>
      </c>
      <c r="AN628" s="52">
        <f>MIN($AA628*12,$AE628-SUM($AG628:AM628)-1000*($AE628&gt;0))</f>
        <v>0</v>
      </c>
      <c r="AO628" s="52">
        <f>MIN($AA628*12,$AE628-SUM($AG628:AN628)-1000*($AE628&gt;0))</f>
        <v>0</v>
      </c>
    </row>
    <row r="629" spans="2:41" ht="12.75" hidden="1" customHeight="1" outlineLevel="2">
      <c r="B629" s="53" t="s">
        <v>1419</v>
      </c>
      <c r="C629" s="53" t="s">
        <v>1367</v>
      </c>
      <c r="D629" s="53" t="s">
        <v>1367</v>
      </c>
      <c r="E629" s="53" t="s">
        <v>1368</v>
      </c>
      <c r="F629" s="53" t="s">
        <v>1419</v>
      </c>
      <c r="G629" s="53" t="s">
        <v>2127</v>
      </c>
      <c r="H629" s="53" t="s">
        <v>2125</v>
      </c>
      <c r="I629" s="53"/>
      <c r="J629" s="53" t="s">
        <v>1422</v>
      </c>
      <c r="K629" s="52">
        <v>77380.732300000003</v>
      </c>
      <c r="L629" s="52">
        <v>25794</v>
      </c>
      <c r="M629" s="52">
        <v>0</v>
      </c>
      <c r="N629" s="52">
        <v>77380.732300000003</v>
      </c>
      <c r="O629" s="52">
        <v>25794</v>
      </c>
      <c r="P629" s="52">
        <v>0</v>
      </c>
      <c r="Q629" s="52">
        <v>0</v>
      </c>
      <c r="R629" s="52">
        <v>0</v>
      </c>
      <c r="S629" s="52">
        <v>0</v>
      </c>
      <c r="T629" s="52">
        <v>0</v>
      </c>
      <c r="U629" s="52">
        <v>0</v>
      </c>
      <c r="V629" s="52">
        <v>0</v>
      </c>
      <c r="W629" s="52">
        <v>0</v>
      </c>
      <c r="X629" s="52">
        <v>0</v>
      </c>
      <c r="Y629" s="52">
        <v>0</v>
      </c>
      <c r="Z629" s="49">
        <v>0</v>
      </c>
      <c r="AA629" s="50">
        <v>0</v>
      </c>
      <c r="AB629" s="51">
        <v>0</v>
      </c>
      <c r="AC629" s="52">
        <v>51586.732300000003</v>
      </c>
      <c r="AD629" s="52"/>
      <c r="AE629" s="52"/>
      <c r="AG629" s="52">
        <f t="shared" si="10"/>
        <v>0</v>
      </c>
      <c r="AH629" s="52">
        <f>MIN($AA629*12,$AE629-SUM($AG629:AG629)-1000*($AE629&gt;0))</f>
        <v>0</v>
      </c>
      <c r="AI629" s="52">
        <f>MIN($AA629*12,$AE629-SUM($AG629:AH629)-1000*($AE629&gt;0))</f>
        <v>0</v>
      </c>
      <c r="AJ629" s="52">
        <f>MIN($AA629*12,$AE629-SUM($AG629:AI629)-1000*($AE629&gt;0))</f>
        <v>0</v>
      </c>
      <c r="AK629" s="52">
        <f>MIN($AA629*12,$AE629-SUM($AG629:AJ629)-1000*($AE629&gt;0))</f>
        <v>0</v>
      </c>
      <c r="AL629" s="52">
        <f>MIN($AA629*12,$AE629-SUM($AG629:AK629)-1000*($AE629&gt;0))</f>
        <v>0</v>
      </c>
      <c r="AM629" s="52">
        <f>MIN($AA629*12,$AE629-SUM($AG629:AL629)-1000*($AE629&gt;0))</f>
        <v>0</v>
      </c>
      <c r="AN629" s="52">
        <f>MIN($AA629*12,$AE629-SUM($AG629:AM629)-1000*($AE629&gt;0))</f>
        <v>0</v>
      </c>
      <c r="AO629" s="52">
        <f>MIN($AA629*12,$AE629-SUM($AG629:AN629)-1000*($AE629&gt;0))</f>
        <v>0</v>
      </c>
    </row>
    <row r="630" spans="2:41" ht="12.75" hidden="1" customHeight="1" outlineLevel="2">
      <c r="B630" s="53" t="s">
        <v>1419</v>
      </c>
      <c r="C630" s="53" t="s">
        <v>1367</v>
      </c>
      <c r="D630" s="53" t="s">
        <v>1367</v>
      </c>
      <c r="E630" s="53" t="s">
        <v>1368</v>
      </c>
      <c r="F630" s="53" t="s">
        <v>1419</v>
      </c>
      <c r="G630" s="53" t="s">
        <v>2128</v>
      </c>
      <c r="H630" s="53" t="s">
        <v>2125</v>
      </c>
      <c r="I630" s="53"/>
      <c r="J630" s="53" t="s">
        <v>1422</v>
      </c>
      <c r="K630" s="52">
        <v>77380.732300000003</v>
      </c>
      <c r="L630" s="52">
        <v>25794</v>
      </c>
      <c r="M630" s="52">
        <v>0</v>
      </c>
      <c r="N630" s="52">
        <v>77380.732300000003</v>
      </c>
      <c r="O630" s="52">
        <v>25794</v>
      </c>
      <c r="P630" s="52">
        <v>0</v>
      </c>
      <c r="Q630" s="52">
        <v>0</v>
      </c>
      <c r="R630" s="52">
        <v>0</v>
      </c>
      <c r="S630" s="52">
        <v>0</v>
      </c>
      <c r="T630" s="52">
        <v>0</v>
      </c>
      <c r="U630" s="52">
        <v>0</v>
      </c>
      <c r="V630" s="52">
        <v>0</v>
      </c>
      <c r="W630" s="52">
        <v>0</v>
      </c>
      <c r="X630" s="52">
        <v>0</v>
      </c>
      <c r="Y630" s="52">
        <v>0</v>
      </c>
      <c r="Z630" s="49">
        <v>0</v>
      </c>
      <c r="AA630" s="50">
        <v>0</v>
      </c>
      <c r="AB630" s="51">
        <v>0</v>
      </c>
      <c r="AC630" s="52">
        <v>51586.732300000003</v>
      </c>
      <c r="AD630" s="52"/>
      <c r="AE630" s="52"/>
      <c r="AG630" s="52">
        <f t="shared" si="10"/>
        <v>0</v>
      </c>
      <c r="AH630" s="52">
        <f>MIN($AA630*12,$AE630-SUM($AG630:AG630)-1000*($AE630&gt;0))</f>
        <v>0</v>
      </c>
      <c r="AI630" s="52">
        <f>MIN($AA630*12,$AE630-SUM($AG630:AH630)-1000*($AE630&gt;0))</f>
        <v>0</v>
      </c>
      <c r="AJ630" s="52">
        <f>MIN($AA630*12,$AE630-SUM($AG630:AI630)-1000*($AE630&gt;0))</f>
        <v>0</v>
      </c>
      <c r="AK630" s="52">
        <f>MIN($AA630*12,$AE630-SUM($AG630:AJ630)-1000*($AE630&gt;0))</f>
        <v>0</v>
      </c>
      <c r="AL630" s="52">
        <f>MIN($AA630*12,$AE630-SUM($AG630:AK630)-1000*($AE630&gt;0))</f>
        <v>0</v>
      </c>
      <c r="AM630" s="52">
        <f>MIN($AA630*12,$AE630-SUM($AG630:AL630)-1000*($AE630&gt;0))</f>
        <v>0</v>
      </c>
      <c r="AN630" s="52">
        <f>MIN($AA630*12,$AE630-SUM($AG630:AM630)-1000*($AE630&gt;0))</f>
        <v>0</v>
      </c>
      <c r="AO630" s="52">
        <f>MIN($AA630*12,$AE630-SUM($AG630:AN630)-1000*($AE630&gt;0))</f>
        <v>0</v>
      </c>
    </row>
    <row r="631" spans="2:41" ht="12.75" hidden="1" customHeight="1" outlineLevel="2">
      <c r="B631" s="53" t="s">
        <v>1419</v>
      </c>
      <c r="C631" s="53" t="s">
        <v>1367</v>
      </c>
      <c r="D631" s="53" t="s">
        <v>1367</v>
      </c>
      <c r="E631" s="53" t="s">
        <v>1368</v>
      </c>
      <c r="F631" s="53" t="s">
        <v>1419</v>
      </c>
      <c r="G631" s="53" t="s">
        <v>2129</v>
      </c>
      <c r="H631" s="53" t="s">
        <v>2125</v>
      </c>
      <c r="I631" s="53"/>
      <c r="J631" s="53" t="s">
        <v>1422</v>
      </c>
      <c r="K631" s="52">
        <v>77380.732300000003</v>
      </c>
      <c r="L631" s="52">
        <v>25794</v>
      </c>
      <c r="M631" s="52">
        <v>0</v>
      </c>
      <c r="N631" s="52">
        <v>77380.732300000003</v>
      </c>
      <c r="O631" s="52">
        <v>25794</v>
      </c>
      <c r="P631" s="52">
        <v>0</v>
      </c>
      <c r="Q631" s="52">
        <v>0</v>
      </c>
      <c r="R631" s="52">
        <v>0</v>
      </c>
      <c r="S631" s="52">
        <v>0</v>
      </c>
      <c r="T631" s="52">
        <v>0</v>
      </c>
      <c r="U631" s="52">
        <v>0</v>
      </c>
      <c r="V631" s="52">
        <v>0</v>
      </c>
      <c r="W631" s="52">
        <v>0</v>
      </c>
      <c r="X631" s="52">
        <v>0</v>
      </c>
      <c r="Y631" s="52">
        <v>0</v>
      </c>
      <c r="Z631" s="49">
        <v>0</v>
      </c>
      <c r="AA631" s="50">
        <v>0</v>
      </c>
      <c r="AB631" s="51">
        <v>0</v>
      </c>
      <c r="AC631" s="52">
        <v>51587</v>
      </c>
      <c r="AD631" s="52"/>
      <c r="AE631" s="52"/>
      <c r="AG631" s="52">
        <f t="shared" si="10"/>
        <v>0</v>
      </c>
      <c r="AH631" s="52">
        <f>MIN($AA631*12,$AE631-SUM($AG631:AG631)-1000*($AE631&gt;0))</f>
        <v>0</v>
      </c>
      <c r="AI631" s="52">
        <f>MIN($AA631*12,$AE631-SUM($AG631:AH631)-1000*($AE631&gt;0))</f>
        <v>0</v>
      </c>
      <c r="AJ631" s="52">
        <f>MIN($AA631*12,$AE631-SUM($AG631:AI631)-1000*($AE631&gt;0))</f>
        <v>0</v>
      </c>
      <c r="AK631" s="52">
        <f>MIN($AA631*12,$AE631-SUM($AG631:AJ631)-1000*($AE631&gt;0))</f>
        <v>0</v>
      </c>
      <c r="AL631" s="52">
        <f>MIN($AA631*12,$AE631-SUM($AG631:AK631)-1000*($AE631&gt;0))</f>
        <v>0</v>
      </c>
      <c r="AM631" s="52">
        <f>MIN($AA631*12,$AE631-SUM($AG631:AL631)-1000*($AE631&gt;0))</f>
        <v>0</v>
      </c>
      <c r="AN631" s="52">
        <f>MIN($AA631*12,$AE631-SUM($AG631:AM631)-1000*($AE631&gt;0))</f>
        <v>0</v>
      </c>
      <c r="AO631" s="52">
        <f>MIN($AA631*12,$AE631-SUM($AG631:AN631)-1000*($AE631&gt;0))</f>
        <v>0</v>
      </c>
    </row>
    <row r="632" spans="2:41" ht="12.75" hidden="1" customHeight="1" outlineLevel="2">
      <c r="B632" s="53" t="s">
        <v>1419</v>
      </c>
      <c r="C632" s="53" t="s">
        <v>1367</v>
      </c>
      <c r="D632" s="53" t="s">
        <v>1367</v>
      </c>
      <c r="E632" s="53" t="s">
        <v>1368</v>
      </c>
      <c r="F632" s="53" t="s">
        <v>1419</v>
      </c>
      <c r="G632" s="53" t="s">
        <v>2130</v>
      </c>
      <c r="H632" s="53" t="s">
        <v>2125</v>
      </c>
      <c r="I632" s="53"/>
      <c r="J632" s="53" t="s">
        <v>1422</v>
      </c>
      <c r="K632" s="52">
        <v>77380.732300000003</v>
      </c>
      <c r="L632" s="52">
        <v>25794</v>
      </c>
      <c r="M632" s="52">
        <v>0</v>
      </c>
      <c r="N632" s="52">
        <v>77380.732300000003</v>
      </c>
      <c r="O632" s="52">
        <v>25794</v>
      </c>
      <c r="P632" s="52">
        <v>0</v>
      </c>
      <c r="Q632" s="52">
        <v>0</v>
      </c>
      <c r="R632" s="52">
        <v>0</v>
      </c>
      <c r="S632" s="52">
        <v>0</v>
      </c>
      <c r="T632" s="52">
        <v>0</v>
      </c>
      <c r="U632" s="52">
        <v>0</v>
      </c>
      <c r="V632" s="52">
        <v>0</v>
      </c>
      <c r="W632" s="52">
        <v>0</v>
      </c>
      <c r="X632" s="52">
        <v>0</v>
      </c>
      <c r="Y632" s="52">
        <v>0</v>
      </c>
      <c r="Z632" s="49">
        <v>0</v>
      </c>
      <c r="AA632" s="50">
        <v>0</v>
      </c>
      <c r="AB632" s="51">
        <v>0</v>
      </c>
      <c r="AC632" s="52">
        <v>51586.732300000003</v>
      </c>
      <c r="AD632" s="52"/>
      <c r="AE632" s="52"/>
      <c r="AG632" s="52">
        <f t="shared" si="10"/>
        <v>0</v>
      </c>
      <c r="AH632" s="52">
        <f>MIN($AA632*12,$AE632-SUM($AG632:AG632)-1000*($AE632&gt;0))</f>
        <v>0</v>
      </c>
      <c r="AI632" s="52">
        <f>MIN($AA632*12,$AE632-SUM($AG632:AH632)-1000*($AE632&gt;0))</f>
        <v>0</v>
      </c>
      <c r="AJ632" s="52">
        <f>MIN($AA632*12,$AE632-SUM($AG632:AI632)-1000*($AE632&gt;0))</f>
        <v>0</v>
      </c>
      <c r="AK632" s="52">
        <f>MIN($AA632*12,$AE632-SUM($AG632:AJ632)-1000*($AE632&gt;0))</f>
        <v>0</v>
      </c>
      <c r="AL632" s="52">
        <f>MIN($AA632*12,$AE632-SUM($AG632:AK632)-1000*($AE632&gt;0))</f>
        <v>0</v>
      </c>
      <c r="AM632" s="52">
        <f>MIN($AA632*12,$AE632-SUM($AG632:AL632)-1000*($AE632&gt;0))</f>
        <v>0</v>
      </c>
      <c r="AN632" s="52">
        <f>MIN($AA632*12,$AE632-SUM($AG632:AM632)-1000*($AE632&gt;0))</f>
        <v>0</v>
      </c>
      <c r="AO632" s="52">
        <f>MIN($AA632*12,$AE632-SUM($AG632:AN632)-1000*($AE632&gt;0))</f>
        <v>0</v>
      </c>
    </row>
    <row r="633" spans="2:41" ht="12.75" hidden="1" customHeight="1" outlineLevel="2">
      <c r="B633" s="53" t="s">
        <v>1419</v>
      </c>
      <c r="C633" s="53" t="s">
        <v>1367</v>
      </c>
      <c r="D633" s="53" t="s">
        <v>1367</v>
      </c>
      <c r="E633" s="53" t="s">
        <v>1368</v>
      </c>
      <c r="F633" s="53" t="s">
        <v>1419</v>
      </c>
      <c r="G633" s="53" t="s">
        <v>2131</v>
      </c>
      <c r="H633" s="53" t="s">
        <v>1539</v>
      </c>
      <c r="I633" s="53"/>
      <c r="J633" s="53" t="s">
        <v>1422</v>
      </c>
      <c r="K633" s="52">
        <v>1095666.7923000001</v>
      </c>
      <c r="L633" s="52">
        <v>91306</v>
      </c>
      <c r="M633" s="52">
        <v>0</v>
      </c>
      <c r="N633" s="52">
        <v>1095666.7923000001</v>
      </c>
      <c r="O633" s="52">
        <v>91306</v>
      </c>
      <c r="P633" s="52">
        <v>0</v>
      </c>
      <c r="Q633" s="52">
        <v>0</v>
      </c>
      <c r="R633" s="52">
        <v>0</v>
      </c>
      <c r="S633" s="52">
        <v>0</v>
      </c>
      <c r="T633" s="52">
        <v>0</v>
      </c>
      <c r="U633" s="52">
        <v>0</v>
      </c>
      <c r="V633" s="52">
        <v>0</v>
      </c>
      <c r="W633" s="52">
        <v>0</v>
      </c>
      <c r="X633" s="52">
        <v>0</v>
      </c>
      <c r="Y633" s="52">
        <v>0</v>
      </c>
      <c r="Z633" s="49">
        <v>0</v>
      </c>
      <c r="AA633" s="50">
        <v>0</v>
      </c>
      <c r="AB633" s="51">
        <v>0</v>
      </c>
      <c r="AC633" s="52">
        <v>1004361</v>
      </c>
      <c r="AD633" s="52"/>
      <c r="AE633" s="52"/>
      <c r="AG633" s="52">
        <f t="shared" si="10"/>
        <v>0</v>
      </c>
      <c r="AH633" s="52">
        <f>MIN($AA633*12,$AE633-SUM($AG633:AG633)-1000*($AE633&gt;0))</f>
        <v>0</v>
      </c>
      <c r="AI633" s="52">
        <f>MIN($AA633*12,$AE633-SUM($AG633:AH633)-1000*($AE633&gt;0))</f>
        <v>0</v>
      </c>
      <c r="AJ633" s="52">
        <f>MIN($AA633*12,$AE633-SUM($AG633:AI633)-1000*($AE633&gt;0))</f>
        <v>0</v>
      </c>
      <c r="AK633" s="52">
        <f>MIN($AA633*12,$AE633-SUM($AG633:AJ633)-1000*($AE633&gt;0))</f>
        <v>0</v>
      </c>
      <c r="AL633" s="52">
        <f>MIN($AA633*12,$AE633-SUM($AG633:AK633)-1000*($AE633&gt;0))</f>
        <v>0</v>
      </c>
      <c r="AM633" s="52">
        <f>MIN($AA633*12,$AE633-SUM($AG633:AL633)-1000*($AE633&gt;0))</f>
        <v>0</v>
      </c>
      <c r="AN633" s="52">
        <f>MIN($AA633*12,$AE633-SUM($AG633:AM633)-1000*($AE633&gt;0))</f>
        <v>0</v>
      </c>
      <c r="AO633" s="52">
        <f>MIN($AA633*12,$AE633-SUM($AG633:AN633)-1000*($AE633&gt;0))</f>
        <v>0</v>
      </c>
    </row>
    <row r="634" spans="2:41" ht="12.75" hidden="1" customHeight="1" outlineLevel="2">
      <c r="B634" s="53" t="s">
        <v>1419</v>
      </c>
      <c r="C634" s="53" t="s">
        <v>1367</v>
      </c>
      <c r="D634" s="53" t="s">
        <v>1367</v>
      </c>
      <c r="E634" s="53" t="s">
        <v>1368</v>
      </c>
      <c r="F634" s="53" t="s">
        <v>1419</v>
      </c>
      <c r="G634" s="53" t="s">
        <v>2132</v>
      </c>
      <c r="H634" s="53" t="s">
        <v>1539</v>
      </c>
      <c r="I634" s="53"/>
      <c r="J634" s="53" t="s">
        <v>1422</v>
      </c>
      <c r="K634" s="52">
        <v>1095666.7923000001</v>
      </c>
      <c r="L634" s="52">
        <v>91306</v>
      </c>
      <c r="M634" s="52">
        <v>0</v>
      </c>
      <c r="N634" s="52">
        <v>1095666.7923000001</v>
      </c>
      <c r="O634" s="52">
        <v>91306</v>
      </c>
      <c r="P634" s="52">
        <v>0</v>
      </c>
      <c r="Q634" s="52">
        <v>0</v>
      </c>
      <c r="R634" s="52">
        <v>0</v>
      </c>
      <c r="S634" s="52">
        <v>0</v>
      </c>
      <c r="T634" s="52">
        <v>0</v>
      </c>
      <c r="U634" s="52">
        <v>0</v>
      </c>
      <c r="V634" s="52">
        <v>0</v>
      </c>
      <c r="W634" s="52">
        <v>0</v>
      </c>
      <c r="X634" s="52">
        <v>0</v>
      </c>
      <c r="Y634" s="52">
        <v>0</v>
      </c>
      <c r="Z634" s="49">
        <v>0</v>
      </c>
      <c r="AA634" s="50">
        <v>0</v>
      </c>
      <c r="AB634" s="51">
        <v>0</v>
      </c>
      <c r="AC634" s="52">
        <v>1004361</v>
      </c>
      <c r="AD634" s="52"/>
      <c r="AE634" s="52"/>
      <c r="AG634" s="52">
        <f t="shared" si="10"/>
        <v>0</v>
      </c>
      <c r="AH634" s="52">
        <f>MIN($AA634*12,$AE634-SUM($AG634:AG634)-1000*($AE634&gt;0))</f>
        <v>0</v>
      </c>
      <c r="AI634" s="52">
        <f>MIN($AA634*12,$AE634-SUM($AG634:AH634)-1000*($AE634&gt;0))</f>
        <v>0</v>
      </c>
      <c r="AJ634" s="52">
        <f>MIN($AA634*12,$AE634-SUM($AG634:AI634)-1000*($AE634&gt;0))</f>
        <v>0</v>
      </c>
      <c r="AK634" s="52">
        <f>MIN($AA634*12,$AE634-SUM($AG634:AJ634)-1000*($AE634&gt;0))</f>
        <v>0</v>
      </c>
      <c r="AL634" s="52">
        <f>MIN($AA634*12,$AE634-SUM($AG634:AK634)-1000*($AE634&gt;0))</f>
        <v>0</v>
      </c>
      <c r="AM634" s="52">
        <f>MIN($AA634*12,$AE634-SUM($AG634:AL634)-1000*($AE634&gt;0))</f>
        <v>0</v>
      </c>
      <c r="AN634" s="52">
        <f>MIN($AA634*12,$AE634-SUM($AG634:AM634)-1000*($AE634&gt;0))</f>
        <v>0</v>
      </c>
      <c r="AO634" s="52">
        <f>MIN($AA634*12,$AE634-SUM($AG634:AN634)-1000*($AE634&gt;0))</f>
        <v>0</v>
      </c>
    </row>
    <row r="635" spans="2:41" ht="12.75" hidden="1" customHeight="1" outlineLevel="2">
      <c r="B635" s="53" t="s">
        <v>1419</v>
      </c>
      <c r="C635" s="53" t="s">
        <v>1367</v>
      </c>
      <c r="D635" s="53" t="s">
        <v>1367</v>
      </c>
      <c r="E635" s="53" t="s">
        <v>1368</v>
      </c>
      <c r="F635" s="53" t="s">
        <v>1419</v>
      </c>
      <c r="G635" s="53" t="s">
        <v>2133</v>
      </c>
      <c r="H635" s="53" t="s">
        <v>2134</v>
      </c>
      <c r="I635" s="53"/>
      <c r="J635" s="53" t="s">
        <v>1422</v>
      </c>
      <c r="K635" s="52">
        <v>1068996.361</v>
      </c>
      <c r="L635" s="52">
        <v>356332</v>
      </c>
      <c r="M635" s="52">
        <v>0</v>
      </c>
      <c r="N635" s="52">
        <v>1068996.361</v>
      </c>
      <c r="O635" s="52">
        <v>356332</v>
      </c>
      <c r="P635" s="52">
        <v>0</v>
      </c>
      <c r="Q635" s="52">
        <v>0</v>
      </c>
      <c r="R635" s="52">
        <v>0</v>
      </c>
      <c r="S635" s="52">
        <v>0</v>
      </c>
      <c r="T635" s="52">
        <v>0</v>
      </c>
      <c r="U635" s="52">
        <v>0</v>
      </c>
      <c r="V635" s="52">
        <v>0</v>
      </c>
      <c r="W635" s="52">
        <v>0</v>
      </c>
      <c r="X635" s="52">
        <v>0</v>
      </c>
      <c r="Y635" s="52">
        <v>0</v>
      </c>
      <c r="Z635" s="49">
        <v>0</v>
      </c>
      <c r="AA635" s="50">
        <v>0</v>
      </c>
      <c r="AB635" s="51">
        <v>0</v>
      </c>
      <c r="AC635" s="52">
        <v>712664.36100000003</v>
      </c>
      <c r="AD635" s="52"/>
      <c r="AE635" s="52"/>
      <c r="AG635" s="52">
        <f t="shared" si="10"/>
        <v>0</v>
      </c>
      <c r="AH635" s="52">
        <f>MIN($AA635*12,$AE635-SUM($AG635:AG635)-1000*($AE635&gt;0))</f>
        <v>0</v>
      </c>
      <c r="AI635" s="52">
        <f>MIN($AA635*12,$AE635-SUM($AG635:AH635)-1000*($AE635&gt;0))</f>
        <v>0</v>
      </c>
      <c r="AJ635" s="52">
        <f>MIN($AA635*12,$AE635-SUM($AG635:AI635)-1000*($AE635&gt;0))</f>
        <v>0</v>
      </c>
      <c r="AK635" s="52">
        <f>MIN($AA635*12,$AE635-SUM($AG635:AJ635)-1000*($AE635&gt;0))</f>
        <v>0</v>
      </c>
      <c r="AL635" s="52">
        <f>MIN($AA635*12,$AE635-SUM($AG635:AK635)-1000*($AE635&gt;0))</f>
        <v>0</v>
      </c>
      <c r="AM635" s="52">
        <f>MIN($AA635*12,$AE635-SUM($AG635:AL635)-1000*($AE635&gt;0))</f>
        <v>0</v>
      </c>
      <c r="AN635" s="52">
        <f>MIN($AA635*12,$AE635-SUM($AG635:AM635)-1000*($AE635&gt;0))</f>
        <v>0</v>
      </c>
      <c r="AO635" s="52">
        <f>MIN($AA635*12,$AE635-SUM($AG635:AN635)-1000*($AE635&gt;0))</f>
        <v>0</v>
      </c>
    </row>
    <row r="636" spans="2:41" ht="12.75" hidden="1" customHeight="1" outlineLevel="2">
      <c r="B636" s="53" t="s">
        <v>1419</v>
      </c>
      <c r="C636" s="53" t="s">
        <v>1367</v>
      </c>
      <c r="D636" s="53" t="s">
        <v>1367</v>
      </c>
      <c r="E636" s="53" t="s">
        <v>1368</v>
      </c>
      <c r="F636" s="53" t="s">
        <v>1419</v>
      </c>
      <c r="G636" s="53" t="s">
        <v>2135</v>
      </c>
      <c r="H636" s="53" t="s">
        <v>2136</v>
      </c>
      <c r="I636" s="53"/>
      <c r="J636" s="53" t="s">
        <v>1422</v>
      </c>
      <c r="K636" s="52">
        <v>8698379.1307999995</v>
      </c>
      <c r="L636" s="52">
        <v>2899461</v>
      </c>
      <c r="M636" s="52">
        <v>0</v>
      </c>
      <c r="N636" s="52">
        <v>8698379.1307999995</v>
      </c>
      <c r="O636" s="52">
        <v>2899461</v>
      </c>
      <c r="P636" s="52">
        <v>0</v>
      </c>
      <c r="Q636" s="52">
        <v>0</v>
      </c>
      <c r="R636" s="52">
        <v>0</v>
      </c>
      <c r="S636" s="52">
        <v>0</v>
      </c>
      <c r="T636" s="52">
        <v>0</v>
      </c>
      <c r="U636" s="52">
        <v>0</v>
      </c>
      <c r="V636" s="52">
        <v>0</v>
      </c>
      <c r="W636" s="52">
        <v>0</v>
      </c>
      <c r="X636" s="52">
        <v>0</v>
      </c>
      <c r="Y636" s="52">
        <v>0</v>
      </c>
      <c r="Z636" s="49">
        <v>0</v>
      </c>
      <c r="AA636" s="50">
        <v>0</v>
      </c>
      <c r="AB636" s="51">
        <v>0</v>
      </c>
      <c r="AC636" s="52">
        <v>5798918.1308000004</v>
      </c>
      <c r="AD636" s="52"/>
      <c r="AE636" s="52"/>
      <c r="AG636" s="52">
        <f t="shared" si="10"/>
        <v>0</v>
      </c>
      <c r="AH636" s="52">
        <f>MIN($AA636*12,$AE636-SUM($AG636:AG636)-1000*($AE636&gt;0))</f>
        <v>0</v>
      </c>
      <c r="AI636" s="52">
        <f>MIN($AA636*12,$AE636-SUM($AG636:AH636)-1000*($AE636&gt;0))</f>
        <v>0</v>
      </c>
      <c r="AJ636" s="52">
        <f>MIN($AA636*12,$AE636-SUM($AG636:AI636)-1000*($AE636&gt;0))</f>
        <v>0</v>
      </c>
      <c r="AK636" s="52">
        <f>MIN($AA636*12,$AE636-SUM($AG636:AJ636)-1000*($AE636&gt;0))</f>
        <v>0</v>
      </c>
      <c r="AL636" s="52">
        <f>MIN($AA636*12,$AE636-SUM($AG636:AK636)-1000*($AE636&gt;0))</f>
        <v>0</v>
      </c>
      <c r="AM636" s="52">
        <f>MIN($AA636*12,$AE636-SUM($AG636:AL636)-1000*($AE636&gt;0))</f>
        <v>0</v>
      </c>
      <c r="AN636" s="52">
        <f>MIN($AA636*12,$AE636-SUM($AG636:AM636)-1000*($AE636&gt;0))</f>
        <v>0</v>
      </c>
      <c r="AO636" s="52">
        <f>MIN($AA636*12,$AE636-SUM($AG636:AN636)-1000*($AE636&gt;0))</f>
        <v>0</v>
      </c>
    </row>
    <row r="637" spans="2:41" ht="12.75" hidden="1" customHeight="1" outlineLevel="2">
      <c r="B637" s="53" t="s">
        <v>1419</v>
      </c>
      <c r="C637" s="53" t="s">
        <v>1367</v>
      </c>
      <c r="D637" s="53" t="s">
        <v>1367</v>
      </c>
      <c r="E637" s="53" t="s">
        <v>1368</v>
      </c>
      <c r="F637" s="53" t="s">
        <v>1419</v>
      </c>
      <c r="G637" s="53" t="s">
        <v>2137</v>
      </c>
      <c r="H637" s="53" t="s">
        <v>1868</v>
      </c>
      <c r="I637" s="53"/>
      <c r="J637" s="53" t="s">
        <v>1422</v>
      </c>
      <c r="K637" s="52">
        <v>326028.04029999999</v>
      </c>
      <c r="L637" s="52">
        <v>27169</v>
      </c>
      <c r="M637" s="52">
        <v>0</v>
      </c>
      <c r="N637" s="52">
        <v>326028.04029999999</v>
      </c>
      <c r="O637" s="52">
        <v>27169</v>
      </c>
      <c r="P637" s="52">
        <v>0</v>
      </c>
      <c r="Q637" s="52">
        <v>0</v>
      </c>
      <c r="R637" s="52">
        <v>0</v>
      </c>
      <c r="S637" s="52">
        <v>0</v>
      </c>
      <c r="T637" s="52">
        <v>0</v>
      </c>
      <c r="U637" s="52">
        <v>0</v>
      </c>
      <c r="V637" s="52">
        <v>0</v>
      </c>
      <c r="W637" s="52">
        <v>0</v>
      </c>
      <c r="X637" s="52">
        <v>0</v>
      </c>
      <c r="Y637" s="52">
        <v>0</v>
      </c>
      <c r="Z637" s="49">
        <v>0</v>
      </c>
      <c r="AA637" s="50">
        <v>0</v>
      </c>
      <c r="AB637" s="51">
        <v>0</v>
      </c>
      <c r="AC637" s="52">
        <v>298859</v>
      </c>
      <c r="AD637" s="52"/>
      <c r="AE637" s="52"/>
      <c r="AG637" s="52">
        <f t="shared" si="10"/>
        <v>0</v>
      </c>
      <c r="AH637" s="52">
        <f>MIN($AA637*12,$AE637-SUM($AG637:AG637)-1000*($AE637&gt;0))</f>
        <v>0</v>
      </c>
      <c r="AI637" s="52">
        <f>MIN($AA637*12,$AE637-SUM($AG637:AH637)-1000*($AE637&gt;0))</f>
        <v>0</v>
      </c>
      <c r="AJ637" s="52">
        <f>MIN($AA637*12,$AE637-SUM($AG637:AI637)-1000*($AE637&gt;0))</f>
        <v>0</v>
      </c>
      <c r="AK637" s="52">
        <f>MIN($AA637*12,$AE637-SUM($AG637:AJ637)-1000*($AE637&gt;0))</f>
        <v>0</v>
      </c>
      <c r="AL637" s="52">
        <f>MIN($AA637*12,$AE637-SUM($AG637:AK637)-1000*($AE637&gt;0))</f>
        <v>0</v>
      </c>
      <c r="AM637" s="52">
        <f>MIN($AA637*12,$AE637-SUM($AG637:AL637)-1000*($AE637&gt;0))</f>
        <v>0</v>
      </c>
      <c r="AN637" s="52">
        <f>MIN($AA637*12,$AE637-SUM($AG637:AM637)-1000*($AE637&gt;0))</f>
        <v>0</v>
      </c>
      <c r="AO637" s="52">
        <f>MIN($AA637*12,$AE637-SUM($AG637:AN637)-1000*($AE637&gt;0))</f>
        <v>0</v>
      </c>
    </row>
    <row r="638" spans="2:41" ht="12.75" hidden="1" customHeight="1" outlineLevel="2">
      <c r="B638" s="53" t="s">
        <v>1419</v>
      </c>
      <c r="C638" s="53" t="s">
        <v>1367</v>
      </c>
      <c r="D638" s="53" t="s">
        <v>1367</v>
      </c>
      <c r="E638" s="53" t="s">
        <v>1368</v>
      </c>
      <c r="F638" s="53" t="s">
        <v>1419</v>
      </c>
      <c r="G638" s="53" t="s">
        <v>2138</v>
      </c>
      <c r="H638" s="53" t="s">
        <v>1868</v>
      </c>
      <c r="I638" s="53"/>
      <c r="J638" s="53" t="s">
        <v>1422</v>
      </c>
      <c r="K638" s="52">
        <v>326028.04029999999</v>
      </c>
      <c r="L638" s="52">
        <v>27169</v>
      </c>
      <c r="M638" s="52">
        <v>0</v>
      </c>
      <c r="N638" s="52">
        <v>326028.04029999999</v>
      </c>
      <c r="O638" s="52">
        <v>27169</v>
      </c>
      <c r="P638" s="52">
        <v>0</v>
      </c>
      <c r="Q638" s="52">
        <v>0</v>
      </c>
      <c r="R638" s="52">
        <v>0</v>
      </c>
      <c r="S638" s="52">
        <v>0</v>
      </c>
      <c r="T638" s="52">
        <v>0</v>
      </c>
      <c r="U638" s="52">
        <v>0</v>
      </c>
      <c r="V638" s="52">
        <v>0</v>
      </c>
      <c r="W638" s="52">
        <v>0</v>
      </c>
      <c r="X638" s="52">
        <v>0</v>
      </c>
      <c r="Y638" s="52">
        <v>0</v>
      </c>
      <c r="Z638" s="49">
        <v>0</v>
      </c>
      <c r="AA638" s="50">
        <v>0</v>
      </c>
      <c r="AB638" s="51">
        <v>0</v>
      </c>
      <c r="AC638" s="52">
        <v>298859</v>
      </c>
      <c r="AD638" s="52"/>
      <c r="AE638" s="52"/>
      <c r="AG638" s="52">
        <f t="shared" si="10"/>
        <v>0</v>
      </c>
      <c r="AH638" s="52">
        <f>MIN($AA638*12,$AE638-SUM($AG638:AG638)-1000*($AE638&gt;0))</f>
        <v>0</v>
      </c>
      <c r="AI638" s="52">
        <f>MIN($AA638*12,$AE638-SUM($AG638:AH638)-1000*($AE638&gt;0))</f>
        <v>0</v>
      </c>
      <c r="AJ638" s="52">
        <f>MIN($AA638*12,$AE638-SUM($AG638:AI638)-1000*($AE638&gt;0))</f>
        <v>0</v>
      </c>
      <c r="AK638" s="52">
        <f>MIN($AA638*12,$AE638-SUM($AG638:AJ638)-1000*($AE638&gt;0))</f>
        <v>0</v>
      </c>
      <c r="AL638" s="52">
        <f>MIN($AA638*12,$AE638-SUM($AG638:AK638)-1000*($AE638&gt;0))</f>
        <v>0</v>
      </c>
      <c r="AM638" s="52">
        <f>MIN($AA638*12,$AE638-SUM($AG638:AL638)-1000*($AE638&gt;0))</f>
        <v>0</v>
      </c>
      <c r="AN638" s="52">
        <f>MIN($AA638*12,$AE638-SUM($AG638:AM638)-1000*($AE638&gt;0))</f>
        <v>0</v>
      </c>
      <c r="AO638" s="52">
        <f>MIN($AA638*12,$AE638-SUM($AG638:AN638)-1000*($AE638&gt;0))</f>
        <v>0</v>
      </c>
    </row>
    <row r="639" spans="2:41" ht="12.75" hidden="1" customHeight="1" outlineLevel="2">
      <c r="B639" s="53" t="s">
        <v>1419</v>
      </c>
      <c r="C639" s="53" t="s">
        <v>1367</v>
      </c>
      <c r="D639" s="53" t="s">
        <v>1367</v>
      </c>
      <c r="E639" s="53" t="s">
        <v>1368</v>
      </c>
      <c r="F639" s="53" t="s">
        <v>1419</v>
      </c>
      <c r="G639" s="53" t="s">
        <v>2139</v>
      </c>
      <c r="H639" s="53" t="s">
        <v>1868</v>
      </c>
      <c r="I639" s="53"/>
      <c r="J639" s="53" t="s">
        <v>1422</v>
      </c>
      <c r="K639" s="52">
        <v>326028.04029999999</v>
      </c>
      <c r="L639" s="52">
        <v>27169</v>
      </c>
      <c r="M639" s="52">
        <v>0</v>
      </c>
      <c r="N639" s="52">
        <v>326028.04029999999</v>
      </c>
      <c r="O639" s="52">
        <v>27169</v>
      </c>
      <c r="P639" s="52">
        <v>0</v>
      </c>
      <c r="Q639" s="52">
        <v>0</v>
      </c>
      <c r="R639" s="52">
        <v>0</v>
      </c>
      <c r="S639" s="52">
        <v>0</v>
      </c>
      <c r="T639" s="52">
        <v>0</v>
      </c>
      <c r="U639" s="52">
        <v>0</v>
      </c>
      <c r="V639" s="52">
        <v>0</v>
      </c>
      <c r="W639" s="52">
        <v>0</v>
      </c>
      <c r="X639" s="52">
        <v>0</v>
      </c>
      <c r="Y639" s="52">
        <v>0</v>
      </c>
      <c r="Z639" s="49">
        <v>0</v>
      </c>
      <c r="AA639" s="50">
        <v>0</v>
      </c>
      <c r="AB639" s="51">
        <v>0</v>
      </c>
      <c r="AC639" s="52">
        <v>298859</v>
      </c>
      <c r="AD639" s="52"/>
      <c r="AE639" s="52"/>
      <c r="AG639" s="52">
        <f t="shared" si="10"/>
        <v>0</v>
      </c>
      <c r="AH639" s="52">
        <f>MIN($AA639*12,$AE639-SUM($AG639:AG639)-1000*($AE639&gt;0))</f>
        <v>0</v>
      </c>
      <c r="AI639" s="52">
        <f>MIN($AA639*12,$AE639-SUM($AG639:AH639)-1000*($AE639&gt;0))</f>
        <v>0</v>
      </c>
      <c r="AJ639" s="52">
        <f>MIN($AA639*12,$AE639-SUM($AG639:AI639)-1000*($AE639&gt;0))</f>
        <v>0</v>
      </c>
      <c r="AK639" s="52">
        <f>MIN($AA639*12,$AE639-SUM($AG639:AJ639)-1000*($AE639&gt;0))</f>
        <v>0</v>
      </c>
      <c r="AL639" s="52">
        <f>MIN($AA639*12,$AE639-SUM($AG639:AK639)-1000*($AE639&gt;0))</f>
        <v>0</v>
      </c>
      <c r="AM639" s="52">
        <f>MIN($AA639*12,$AE639-SUM($AG639:AL639)-1000*($AE639&gt;0))</f>
        <v>0</v>
      </c>
      <c r="AN639" s="52">
        <f>MIN($AA639*12,$AE639-SUM($AG639:AM639)-1000*($AE639&gt;0))</f>
        <v>0</v>
      </c>
      <c r="AO639" s="52">
        <f>MIN($AA639*12,$AE639-SUM($AG639:AN639)-1000*($AE639&gt;0))</f>
        <v>0</v>
      </c>
    </row>
    <row r="640" spans="2:41" ht="12.75" hidden="1" customHeight="1" outlineLevel="2">
      <c r="B640" s="53" t="s">
        <v>1419</v>
      </c>
      <c r="C640" s="53" t="s">
        <v>1367</v>
      </c>
      <c r="D640" s="53" t="s">
        <v>1367</v>
      </c>
      <c r="E640" s="53" t="s">
        <v>1368</v>
      </c>
      <c r="F640" s="53" t="s">
        <v>1419</v>
      </c>
      <c r="G640" s="53" t="s">
        <v>2140</v>
      </c>
      <c r="H640" s="53" t="s">
        <v>1868</v>
      </c>
      <c r="I640" s="53"/>
      <c r="J640" s="53" t="s">
        <v>1422</v>
      </c>
      <c r="K640" s="52">
        <v>326028.04029999999</v>
      </c>
      <c r="L640" s="52">
        <v>27169</v>
      </c>
      <c r="M640" s="52">
        <v>0</v>
      </c>
      <c r="N640" s="52">
        <v>326028.04029999999</v>
      </c>
      <c r="O640" s="52">
        <v>27169</v>
      </c>
      <c r="P640" s="52">
        <v>0</v>
      </c>
      <c r="Q640" s="52">
        <v>0</v>
      </c>
      <c r="R640" s="52">
        <v>0</v>
      </c>
      <c r="S640" s="52">
        <v>0</v>
      </c>
      <c r="T640" s="52">
        <v>0</v>
      </c>
      <c r="U640" s="52">
        <v>0</v>
      </c>
      <c r="V640" s="52">
        <v>0</v>
      </c>
      <c r="W640" s="52">
        <v>0</v>
      </c>
      <c r="X640" s="52">
        <v>0</v>
      </c>
      <c r="Y640" s="52">
        <v>0</v>
      </c>
      <c r="Z640" s="49">
        <v>0</v>
      </c>
      <c r="AA640" s="50">
        <v>0</v>
      </c>
      <c r="AB640" s="51">
        <v>0</v>
      </c>
      <c r="AC640" s="52">
        <v>298859</v>
      </c>
      <c r="AD640" s="52"/>
      <c r="AE640" s="52"/>
      <c r="AG640" s="52">
        <f t="shared" si="10"/>
        <v>0</v>
      </c>
      <c r="AH640" s="52">
        <f>MIN($AA640*12,$AE640-SUM($AG640:AG640)-1000*($AE640&gt;0))</f>
        <v>0</v>
      </c>
      <c r="AI640" s="52">
        <f>MIN($AA640*12,$AE640-SUM($AG640:AH640)-1000*($AE640&gt;0))</f>
        <v>0</v>
      </c>
      <c r="AJ640" s="52">
        <f>MIN($AA640*12,$AE640-SUM($AG640:AI640)-1000*($AE640&gt;0))</f>
        <v>0</v>
      </c>
      <c r="AK640" s="52">
        <f>MIN($AA640*12,$AE640-SUM($AG640:AJ640)-1000*($AE640&gt;0))</f>
        <v>0</v>
      </c>
      <c r="AL640" s="52">
        <f>MIN($AA640*12,$AE640-SUM($AG640:AK640)-1000*($AE640&gt;0))</f>
        <v>0</v>
      </c>
      <c r="AM640" s="52">
        <f>MIN($AA640*12,$AE640-SUM($AG640:AL640)-1000*($AE640&gt;0))</f>
        <v>0</v>
      </c>
      <c r="AN640" s="52">
        <f>MIN($AA640*12,$AE640-SUM($AG640:AM640)-1000*($AE640&gt;0))</f>
        <v>0</v>
      </c>
      <c r="AO640" s="52">
        <f>MIN($AA640*12,$AE640-SUM($AG640:AN640)-1000*($AE640&gt;0))</f>
        <v>0</v>
      </c>
    </row>
    <row r="641" spans="2:41" ht="12.75" hidden="1" customHeight="1" outlineLevel="2">
      <c r="B641" s="53" t="s">
        <v>1419</v>
      </c>
      <c r="C641" s="53" t="s">
        <v>1367</v>
      </c>
      <c r="D641" s="53" t="s">
        <v>1367</v>
      </c>
      <c r="E641" s="53" t="s">
        <v>1368</v>
      </c>
      <c r="F641" s="53" t="s">
        <v>1419</v>
      </c>
      <c r="G641" s="53" t="s">
        <v>2141</v>
      </c>
      <c r="H641" s="53" t="s">
        <v>1868</v>
      </c>
      <c r="I641" s="53"/>
      <c r="J641" s="53" t="s">
        <v>1422</v>
      </c>
      <c r="K641" s="52">
        <v>326028.04029999999</v>
      </c>
      <c r="L641" s="52">
        <v>27169</v>
      </c>
      <c r="M641" s="52">
        <v>0</v>
      </c>
      <c r="N641" s="52">
        <v>326028.04029999999</v>
      </c>
      <c r="O641" s="52">
        <v>27169</v>
      </c>
      <c r="P641" s="52">
        <v>0</v>
      </c>
      <c r="Q641" s="52">
        <v>0</v>
      </c>
      <c r="R641" s="52">
        <v>0</v>
      </c>
      <c r="S641" s="52">
        <v>0</v>
      </c>
      <c r="T641" s="52">
        <v>0</v>
      </c>
      <c r="U641" s="52">
        <v>0</v>
      </c>
      <c r="V641" s="52">
        <v>0</v>
      </c>
      <c r="W641" s="52">
        <v>0</v>
      </c>
      <c r="X641" s="52">
        <v>0</v>
      </c>
      <c r="Y641" s="52">
        <v>0</v>
      </c>
      <c r="Z641" s="49">
        <v>0</v>
      </c>
      <c r="AA641" s="50">
        <v>0</v>
      </c>
      <c r="AB641" s="51">
        <v>0</v>
      </c>
      <c r="AC641" s="52">
        <v>298859</v>
      </c>
      <c r="AD641" s="52"/>
      <c r="AE641" s="52"/>
      <c r="AG641" s="52">
        <f t="shared" si="10"/>
        <v>0</v>
      </c>
      <c r="AH641" s="52">
        <f>MIN($AA641*12,$AE641-SUM($AG641:AG641)-1000*($AE641&gt;0))</f>
        <v>0</v>
      </c>
      <c r="AI641" s="52">
        <f>MIN($AA641*12,$AE641-SUM($AG641:AH641)-1000*($AE641&gt;0))</f>
        <v>0</v>
      </c>
      <c r="AJ641" s="52">
        <f>MIN($AA641*12,$AE641-SUM($AG641:AI641)-1000*($AE641&gt;0))</f>
        <v>0</v>
      </c>
      <c r="AK641" s="52">
        <f>MIN($AA641*12,$AE641-SUM($AG641:AJ641)-1000*($AE641&gt;0))</f>
        <v>0</v>
      </c>
      <c r="AL641" s="52">
        <f>MIN($AA641*12,$AE641-SUM($AG641:AK641)-1000*($AE641&gt;0))</f>
        <v>0</v>
      </c>
      <c r="AM641" s="52">
        <f>MIN($AA641*12,$AE641-SUM($AG641:AL641)-1000*($AE641&gt;0))</f>
        <v>0</v>
      </c>
      <c r="AN641" s="52">
        <f>MIN($AA641*12,$AE641-SUM($AG641:AM641)-1000*($AE641&gt;0))</f>
        <v>0</v>
      </c>
      <c r="AO641" s="52">
        <f>MIN($AA641*12,$AE641-SUM($AG641:AN641)-1000*($AE641&gt;0))</f>
        <v>0</v>
      </c>
    </row>
    <row r="642" spans="2:41" ht="12.75" hidden="1" customHeight="1" outlineLevel="2">
      <c r="B642" s="53" t="s">
        <v>1419</v>
      </c>
      <c r="C642" s="53" t="s">
        <v>1367</v>
      </c>
      <c r="D642" s="53" t="s">
        <v>1367</v>
      </c>
      <c r="E642" s="53" t="s">
        <v>1368</v>
      </c>
      <c r="F642" s="53" t="s">
        <v>1419</v>
      </c>
      <c r="G642" s="53" t="s">
        <v>2142</v>
      </c>
      <c r="H642" s="53" t="s">
        <v>1868</v>
      </c>
      <c r="I642" s="53"/>
      <c r="J642" s="53" t="s">
        <v>1422</v>
      </c>
      <c r="K642" s="52">
        <v>326028.04029999999</v>
      </c>
      <c r="L642" s="52">
        <v>27169</v>
      </c>
      <c r="M642" s="52">
        <v>0</v>
      </c>
      <c r="N642" s="52">
        <v>326028.04029999999</v>
      </c>
      <c r="O642" s="52">
        <v>27169</v>
      </c>
      <c r="P642" s="52">
        <v>0</v>
      </c>
      <c r="Q642" s="52">
        <v>0</v>
      </c>
      <c r="R642" s="52">
        <v>0</v>
      </c>
      <c r="S642" s="52">
        <v>0</v>
      </c>
      <c r="T642" s="52">
        <v>0</v>
      </c>
      <c r="U642" s="52">
        <v>0</v>
      </c>
      <c r="V642" s="52">
        <v>0</v>
      </c>
      <c r="W642" s="52">
        <v>0</v>
      </c>
      <c r="X642" s="52">
        <v>0</v>
      </c>
      <c r="Y642" s="52">
        <v>0</v>
      </c>
      <c r="Z642" s="49">
        <v>0</v>
      </c>
      <c r="AA642" s="50">
        <v>0</v>
      </c>
      <c r="AB642" s="51">
        <v>0</v>
      </c>
      <c r="AC642" s="52">
        <v>298859</v>
      </c>
      <c r="AD642" s="52"/>
      <c r="AE642" s="52"/>
      <c r="AG642" s="52">
        <f t="shared" si="10"/>
        <v>0</v>
      </c>
      <c r="AH642" s="52">
        <f>MIN($AA642*12,$AE642-SUM($AG642:AG642)-1000*($AE642&gt;0))</f>
        <v>0</v>
      </c>
      <c r="AI642" s="52">
        <f>MIN($AA642*12,$AE642-SUM($AG642:AH642)-1000*($AE642&gt;0))</f>
        <v>0</v>
      </c>
      <c r="AJ642" s="52">
        <f>MIN($AA642*12,$AE642-SUM($AG642:AI642)-1000*($AE642&gt;0))</f>
        <v>0</v>
      </c>
      <c r="AK642" s="52">
        <f>MIN($AA642*12,$AE642-SUM($AG642:AJ642)-1000*($AE642&gt;0))</f>
        <v>0</v>
      </c>
      <c r="AL642" s="52">
        <f>MIN($AA642*12,$AE642-SUM($AG642:AK642)-1000*($AE642&gt;0))</f>
        <v>0</v>
      </c>
      <c r="AM642" s="52">
        <f>MIN($AA642*12,$AE642-SUM($AG642:AL642)-1000*($AE642&gt;0))</f>
        <v>0</v>
      </c>
      <c r="AN642" s="52">
        <f>MIN($AA642*12,$AE642-SUM($AG642:AM642)-1000*($AE642&gt;0))</f>
        <v>0</v>
      </c>
      <c r="AO642" s="52">
        <f>MIN($AA642*12,$AE642-SUM($AG642:AN642)-1000*($AE642&gt;0))</f>
        <v>0</v>
      </c>
    </row>
    <row r="643" spans="2:41" ht="12.75" hidden="1" customHeight="1" outlineLevel="2">
      <c r="B643" s="53" t="s">
        <v>1419</v>
      </c>
      <c r="C643" s="53" t="s">
        <v>1367</v>
      </c>
      <c r="D643" s="53" t="s">
        <v>1367</v>
      </c>
      <c r="E643" s="53" t="s">
        <v>1368</v>
      </c>
      <c r="F643" s="53" t="s">
        <v>1419</v>
      </c>
      <c r="G643" s="53" t="s">
        <v>2143</v>
      </c>
      <c r="H643" s="53" t="s">
        <v>1868</v>
      </c>
      <c r="I643" s="53"/>
      <c r="J643" s="53" t="s">
        <v>1422</v>
      </c>
      <c r="K643" s="52">
        <v>326028.04029999999</v>
      </c>
      <c r="L643" s="52">
        <v>27169</v>
      </c>
      <c r="M643" s="52">
        <v>0</v>
      </c>
      <c r="N643" s="52">
        <v>326028.04029999999</v>
      </c>
      <c r="O643" s="52">
        <v>27169</v>
      </c>
      <c r="P643" s="52">
        <v>0</v>
      </c>
      <c r="Q643" s="52">
        <v>0</v>
      </c>
      <c r="R643" s="52">
        <v>0</v>
      </c>
      <c r="S643" s="52">
        <v>0</v>
      </c>
      <c r="T643" s="52">
        <v>0</v>
      </c>
      <c r="U643" s="52">
        <v>0</v>
      </c>
      <c r="V643" s="52">
        <v>0</v>
      </c>
      <c r="W643" s="52">
        <v>0</v>
      </c>
      <c r="X643" s="52">
        <v>0</v>
      </c>
      <c r="Y643" s="52">
        <v>0</v>
      </c>
      <c r="Z643" s="49">
        <v>0</v>
      </c>
      <c r="AA643" s="50">
        <v>0</v>
      </c>
      <c r="AB643" s="51">
        <v>0</v>
      </c>
      <c r="AC643" s="52">
        <v>298859</v>
      </c>
      <c r="AD643" s="52"/>
      <c r="AE643" s="52"/>
      <c r="AG643" s="52">
        <f t="shared" si="10"/>
        <v>0</v>
      </c>
      <c r="AH643" s="52">
        <f>MIN($AA643*12,$AE643-SUM($AG643:AG643)-1000*($AE643&gt;0))</f>
        <v>0</v>
      </c>
      <c r="AI643" s="52">
        <f>MIN($AA643*12,$AE643-SUM($AG643:AH643)-1000*($AE643&gt;0))</f>
        <v>0</v>
      </c>
      <c r="AJ643" s="52">
        <f>MIN($AA643*12,$AE643-SUM($AG643:AI643)-1000*($AE643&gt;0))</f>
        <v>0</v>
      </c>
      <c r="AK643" s="52">
        <f>MIN($AA643*12,$AE643-SUM($AG643:AJ643)-1000*($AE643&gt;0))</f>
        <v>0</v>
      </c>
      <c r="AL643" s="52">
        <f>MIN($AA643*12,$AE643-SUM($AG643:AK643)-1000*($AE643&gt;0))</f>
        <v>0</v>
      </c>
      <c r="AM643" s="52">
        <f>MIN($AA643*12,$AE643-SUM($AG643:AL643)-1000*($AE643&gt;0))</f>
        <v>0</v>
      </c>
      <c r="AN643" s="52">
        <f>MIN($AA643*12,$AE643-SUM($AG643:AM643)-1000*($AE643&gt;0))</f>
        <v>0</v>
      </c>
      <c r="AO643" s="52">
        <f>MIN($AA643*12,$AE643-SUM($AG643:AN643)-1000*($AE643&gt;0))</f>
        <v>0</v>
      </c>
    </row>
    <row r="644" spans="2:41" ht="12.75" hidden="1" customHeight="1" outlineLevel="2">
      <c r="B644" s="53" t="s">
        <v>1419</v>
      </c>
      <c r="C644" s="53" t="s">
        <v>1367</v>
      </c>
      <c r="D644" s="53" t="s">
        <v>1367</v>
      </c>
      <c r="E644" s="53" t="s">
        <v>1368</v>
      </c>
      <c r="F644" s="53" t="s">
        <v>1419</v>
      </c>
      <c r="G644" s="53" t="s">
        <v>2144</v>
      </c>
      <c r="H644" s="53" t="s">
        <v>1868</v>
      </c>
      <c r="I644" s="53"/>
      <c r="J644" s="53" t="s">
        <v>1422</v>
      </c>
      <c r="K644" s="52">
        <v>326028.04029999999</v>
      </c>
      <c r="L644" s="52">
        <v>27169</v>
      </c>
      <c r="M644" s="52">
        <v>0</v>
      </c>
      <c r="N644" s="52">
        <v>326028.04029999999</v>
      </c>
      <c r="O644" s="52">
        <v>27169</v>
      </c>
      <c r="P644" s="52">
        <v>0</v>
      </c>
      <c r="Q644" s="52">
        <v>0</v>
      </c>
      <c r="R644" s="52">
        <v>0</v>
      </c>
      <c r="S644" s="52">
        <v>0</v>
      </c>
      <c r="T644" s="52">
        <v>0</v>
      </c>
      <c r="U644" s="52">
        <v>0</v>
      </c>
      <c r="V644" s="52">
        <v>0</v>
      </c>
      <c r="W644" s="52">
        <v>0</v>
      </c>
      <c r="X644" s="52">
        <v>0</v>
      </c>
      <c r="Y644" s="52">
        <v>0</v>
      </c>
      <c r="Z644" s="49">
        <v>0</v>
      </c>
      <c r="AA644" s="50">
        <v>0</v>
      </c>
      <c r="AB644" s="51">
        <v>0</v>
      </c>
      <c r="AC644" s="52">
        <v>298859</v>
      </c>
      <c r="AD644" s="52"/>
      <c r="AE644" s="52"/>
      <c r="AG644" s="52">
        <f t="shared" ref="AG644:AG707" si="11">MIN($AA644,$AE644-1000*($AE644&gt;0))</f>
        <v>0</v>
      </c>
      <c r="AH644" s="52">
        <f>MIN($AA644*12,$AE644-SUM($AG644:AG644)-1000*($AE644&gt;0))</f>
        <v>0</v>
      </c>
      <c r="AI644" s="52">
        <f>MIN($AA644*12,$AE644-SUM($AG644:AH644)-1000*($AE644&gt;0))</f>
        <v>0</v>
      </c>
      <c r="AJ644" s="52">
        <f>MIN($AA644*12,$AE644-SUM($AG644:AI644)-1000*($AE644&gt;0))</f>
        <v>0</v>
      </c>
      <c r="AK644" s="52">
        <f>MIN($AA644*12,$AE644-SUM($AG644:AJ644)-1000*($AE644&gt;0))</f>
        <v>0</v>
      </c>
      <c r="AL644" s="52">
        <f>MIN($AA644*12,$AE644-SUM($AG644:AK644)-1000*($AE644&gt;0))</f>
        <v>0</v>
      </c>
      <c r="AM644" s="52">
        <f>MIN($AA644*12,$AE644-SUM($AG644:AL644)-1000*($AE644&gt;0))</f>
        <v>0</v>
      </c>
      <c r="AN644" s="52">
        <f>MIN($AA644*12,$AE644-SUM($AG644:AM644)-1000*($AE644&gt;0))</f>
        <v>0</v>
      </c>
      <c r="AO644" s="52">
        <f>MIN($AA644*12,$AE644-SUM($AG644:AN644)-1000*($AE644&gt;0))</f>
        <v>0</v>
      </c>
    </row>
    <row r="645" spans="2:41" ht="12.75" hidden="1" customHeight="1" outlineLevel="2">
      <c r="B645" s="53" t="s">
        <v>1419</v>
      </c>
      <c r="C645" s="53" t="s">
        <v>1367</v>
      </c>
      <c r="D645" s="53" t="s">
        <v>1367</v>
      </c>
      <c r="E645" s="53" t="s">
        <v>1368</v>
      </c>
      <c r="F645" s="53" t="s">
        <v>1419</v>
      </c>
      <c r="G645" s="53" t="s">
        <v>2145</v>
      </c>
      <c r="H645" s="53" t="s">
        <v>1868</v>
      </c>
      <c r="I645" s="53"/>
      <c r="J645" s="53" t="s">
        <v>1422</v>
      </c>
      <c r="K645" s="52">
        <v>571296.02469999995</v>
      </c>
      <c r="L645" s="52">
        <v>47608</v>
      </c>
      <c r="M645" s="52">
        <v>0</v>
      </c>
      <c r="N645" s="52">
        <v>571296.02469999995</v>
      </c>
      <c r="O645" s="52">
        <v>47608</v>
      </c>
      <c r="P645" s="52">
        <v>0</v>
      </c>
      <c r="Q645" s="52">
        <v>0</v>
      </c>
      <c r="R645" s="52">
        <v>0</v>
      </c>
      <c r="S645" s="52">
        <v>0</v>
      </c>
      <c r="T645" s="52">
        <v>0</v>
      </c>
      <c r="U645" s="52">
        <v>0</v>
      </c>
      <c r="V645" s="52">
        <v>0</v>
      </c>
      <c r="W645" s="52">
        <v>0</v>
      </c>
      <c r="X645" s="52">
        <v>0</v>
      </c>
      <c r="Y645" s="52">
        <v>0</v>
      </c>
      <c r="Z645" s="49">
        <v>0</v>
      </c>
      <c r="AA645" s="50">
        <v>0</v>
      </c>
      <c r="AB645" s="51">
        <v>0</v>
      </c>
      <c r="AC645" s="52">
        <v>523688</v>
      </c>
      <c r="AD645" s="52"/>
      <c r="AE645" s="52"/>
      <c r="AG645" s="52">
        <f t="shared" si="11"/>
        <v>0</v>
      </c>
      <c r="AH645" s="52">
        <f>MIN($AA645*12,$AE645-SUM($AG645:AG645)-1000*($AE645&gt;0))</f>
        <v>0</v>
      </c>
      <c r="AI645" s="52">
        <f>MIN($AA645*12,$AE645-SUM($AG645:AH645)-1000*($AE645&gt;0))</f>
        <v>0</v>
      </c>
      <c r="AJ645" s="52">
        <f>MIN($AA645*12,$AE645-SUM($AG645:AI645)-1000*($AE645&gt;0))</f>
        <v>0</v>
      </c>
      <c r="AK645" s="52">
        <f>MIN($AA645*12,$AE645-SUM($AG645:AJ645)-1000*($AE645&gt;0))</f>
        <v>0</v>
      </c>
      <c r="AL645" s="52">
        <f>MIN($AA645*12,$AE645-SUM($AG645:AK645)-1000*($AE645&gt;0))</f>
        <v>0</v>
      </c>
      <c r="AM645" s="52">
        <f>MIN($AA645*12,$AE645-SUM($AG645:AL645)-1000*($AE645&gt;0))</f>
        <v>0</v>
      </c>
      <c r="AN645" s="52">
        <f>MIN($AA645*12,$AE645-SUM($AG645:AM645)-1000*($AE645&gt;0))</f>
        <v>0</v>
      </c>
      <c r="AO645" s="52">
        <f>MIN($AA645*12,$AE645-SUM($AG645:AN645)-1000*($AE645&gt;0))</f>
        <v>0</v>
      </c>
    </row>
    <row r="646" spans="2:41" ht="12.75" hidden="1" customHeight="1" outlineLevel="2">
      <c r="B646" s="53" t="s">
        <v>1419</v>
      </c>
      <c r="C646" s="53" t="s">
        <v>1367</v>
      </c>
      <c r="D646" s="53" t="s">
        <v>1367</v>
      </c>
      <c r="E646" s="53" t="s">
        <v>1368</v>
      </c>
      <c r="F646" s="53" t="s">
        <v>1419</v>
      </c>
      <c r="G646" s="53" t="s">
        <v>2146</v>
      </c>
      <c r="H646" s="53" t="s">
        <v>1868</v>
      </c>
      <c r="I646" s="53"/>
      <c r="J646" s="53" t="s">
        <v>1422</v>
      </c>
      <c r="K646" s="52">
        <v>571296.02469999995</v>
      </c>
      <c r="L646" s="52">
        <v>47608</v>
      </c>
      <c r="M646" s="52">
        <v>0</v>
      </c>
      <c r="N646" s="52">
        <v>571296.02469999995</v>
      </c>
      <c r="O646" s="52">
        <v>47608</v>
      </c>
      <c r="P646" s="52">
        <v>0</v>
      </c>
      <c r="Q646" s="52">
        <v>0</v>
      </c>
      <c r="R646" s="52">
        <v>0</v>
      </c>
      <c r="S646" s="52">
        <v>0</v>
      </c>
      <c r="T646" s="52">
        <v>0</v>
      </c>
      <c r="U646" s="52">
        <v>0</v>
      </c>
      <c r="V646" s="52">
        <v>0</v>
      </c>
      <c r="W646" s="52">
        <v>0</v>
      </c>
      <c r="X646" s="52">
        <v>0</v>
      </c>
      <c r="Y646" s="52">
        <v>0</v>
      </c>
      <c r="Z646" s="49">
        <v>0</v>
      </c>
      <c r="AA646" s="50">
        <v>0</v>
      </c>
      <c r="AB646" s="51">
        <v>0</v>
      </c>
      <c r="AC646" s="52">
        <v>523688</v>
      </c>
      <c r="AD646" s="52"/>
      <c r="AE646" s="52"/>
      <c r="AG646" s="52">
        <f t="shared" si="11"/>
        <v>0</v>
      </c>
      <c r="AH646" s="52">
        <f>MIN($AA646*12,$AE646-SUM($AG646:AG646)-1000*($AE646&gt;0))</f>
        <v>0</v>
      </c>
      <c r="AI646" s="52">
        <f>MIN($AA646*12,$AE646-SUM($AG646:AH646)-1000*($AE646&gt;0))</f>
        <v>0</v>
      </c>
      <c r="AJ646" s="52">
        <f>MIN($AA646*12,$AE646-SUM($AG646:AI646)-1000*($AE646&gt;0))</f>
        <v>0</v>
      </c>
      <c r="AK646" s="52">
        <f>MIN($AA646*12,$AE646-SUM($AG646:AJ646)-1000*($AE646&gt;0))</f>
        <v>0</v>
      </c>
      <c r="AL646" s="52">
        <f>MIN($AA646*12,$AE646-SUM($AG646:AK646)-1000*($AE646&gt;0))</f>
        <v>0</v>
      </c>
      <c r="AM646" s="52">
        <f>MIN($AA646*12,$AE646-SUM($AG646:AL646)-1000*($AE646&gt;0))</f>
        <v>0</v>
      </c>
      <c r="AN646" s="52">
        <f>MIN($AA646*12,$AE646-SUM($AG646:AM646)-1000*($AE646&gt;0))</f>
        <v>0</v>
      </c>
      <c r="AO646" s="52">
        <f>MIN($AA646*12,$AE646-SUM($AG646:AN646)-1000*($AE646&gt;0))</f>
        <v>0</v>
      </c>
    </row>
    <row r="647" spans="2:41" ht="12.75" hidden="1" customHeight="1" outlineLevel="2">
      <c r="B647" s="53" t="s">
        <v>1419</v>
      </c>
      <c r="C647" s="53" t="s">
        <v>1367</v>
      </c>
      <c r="D647" s="53" t="s">
        <v>1367</v>
      </c>
      <c r="E647" s="53" t="s">
        <v>1368</v>
      </c>
      <c r="F647" s="53" t="s">
        <v>1419</v>
      </c>
      <c r="G647" s="53" t="s">
        <v>2147</v>
      </c>
      <c r="H647" s="53" t="s">
        <v>1868</v>
      </c>
      <c r="I647" s="53"/>
      <c r="J647" s="53" t="s">
        <v>1422</v>
      </c>
      <c r="K647" s="52">
        <v>571296.02469999995</v>
      </c>
      <c r="L647" s="52">
        <v>47608</v>
      </c>
      <c r="M647" s="52">
        <v>0</v>
      </c>
      <c r="N647" s="52">
        <v>571296.02469999995</v>
      </c>
      <c r="O647" s="52">
        <v>47608</v>
      </c>
      <c r="P647" s="52">
        <v>0</v>
      </c>
      <c r="Q647" s="52">
        <v>0</v>
      </c>
      <c r="R647" s="52">
        <v>0</v>
      </c>
      <c r="S647" s="52">
        <v>0</v>
      </c>
      <c r="T647" s="52">
        <v>0</v>
      </c>
      <c r="U647" s="52">
        <v>0</v>
      </c>
      <c r="V647" s="52">
        <v>0</v>
      </c>
      <c r="W647" s="52">
        <v>0</v>
      </c>
      <c r="X647" s="52">
        <v>0</v>
      </c>
      <c r="Y647" s="52">
        <v>0</v>
      </c>
      <c r="Z647" s="49">
        <v>0</v>
      </c>
      <c r="AA647" s="50">
        <v>0</v>
      </c>
      <c r="AB647" s="51">
        <v>0</v>
      </c>
      <c r="AC647" s="52">
        <v>523688</v>
      </c>
      <c r="AD647" s="52"/>
      <c r="AE647" s="52"/>
      <c r="AG647" s="52">
        <f t="shared" si="11"/>
        <v>0</v>
      </c>
      <c r="AH647" s="52">
        <f>MIN($AA647*12,$AE647-SUM($AG647:AG647)-1000*($AE647&gt;0))</f>
        <v>0</v>
      </c>
      <c r="AI647" s="52">
        <f>MIN($AA647*12,$AE647-SUM($AG647:AH647)-1000*($AE647&gt;0))</f>
        <v>0</v>
      </c>
      <c r="AJ647" s="52">
        <f>MIN($AA647*12,$AE647-SUM($AG647:AI647)-1000*($AE647&gt;0))</f>
        <v>0</v>
      </c>
      <c r="AK647" s="52">
        <f>MIN($AA647*12,$AE647-SUM($AG647:AJ647)-1000*($AE647&gt;0))</f>
        <v>0</v>
      </c>
      <c r="AL647" s="52">
        <f>MIN($AA647*12,$AE647-SUM($AG647:AK647)-1000*($AE647&gt;0))</f>
        <v>0</v>
      </c>
      <c r="AM647" s="52">
        <f>MIN($AA647*12,$AE647-SUM($AG647:AL647)-1000*($AE647&gt;0))</f>
        <v>0</v>
      </c>
      <c r="AN647" s="52">
        <f>MIN($AA647*12,$AE647-SUM($AG647:AM647)-1000*($AE647&gt;0))</f>
        <v>0</v>
      </c>
      <c r="AO647" s="52">
        <f>MIN($AA647*12,$AE647-SUM($AG647:AN647)-1000*($AE647&gt;0))</f>
        <v>0</v>
      </c>
    </row>
    <row r="648" spans="2:41" ht="12.75" hidden="1" customHeight="1" outlineLevel="2">
      <c r="B648" s="53" t="s">
        <v>1419</v>
      </c>
      <c r="C648" s="53" t="s">
        <v>1367</v>
      </c>
      <c r="D648" s="53" t="s">
        <v>1367</v>
      </c>
      <c r="E648" s="53" t="s">
        <v>1368</v>
      </c>
      <c r="F648" s="53" t="s">
        <v>1419</v>
      </c>
      <c r="G648" s="53" t="s">
        <v>2148</v>
      </c>
      <c r="H648" s="53" t="s">
        <v>1868</v>
      </c>
      <c r="I648" s="53"/>
      <c r="J648" s="53" t="s">
        <v>1422</v>
      </c>
      <c r="K648" s="52">
        <v>571296.02469999995</v>
      </c>
      <c r="L648" s="52">
        <v>47608</v>
      </c>
      <c r="M648" s="52">
        <v>0</v>
      </c>
      <c r="N648" s="52">
        <v>571296.02469999995</v>
      </c>
      <c r="O648" s="52">
        <v>47608</v>
      </c>
      <c r="P648" s="52">
        <v>0</v>
      </c>
      <c r="Q648" s="52">
        <v>0</v>
      </c>
      <c r="R648" s="52">
        <v>0</v>
      </c>
      <c r="S648" s="52">
        <v>0</v>
      </c>
      <c r="T648" s="52">
        <v>0</v>
      </c>
      <c r="U648" s="52">
        <v>0</v>
      </c>
      <c r="V648" s="52">
        <v>0</v>
      </c>
      <c r="W648" s="52">
        <v>0</v>
      </c>
      <c r="X648" s="52">
        <v>0</v>
      </c>
      <c r="Y648" s="52">
        <v>0</v>
      </c>
      <c r="Z648" s="49">
        <v>0</v>
      </c>
      <c r="AA648" s="50">
        <v>0</v>
      </c>
      <c r="AB648" s="51">
        <v>0</v>
      </c>
      <c r="AC648" s="52">
        <v>523688</v>
      </c>
      <c r="AD648" s="52"/>
      <c r="AE648" s="52"/>
      <c r="AG648" s="52">
        <f t="shared" si="11"/>
        <v>0</v>
      </c>
      <c r="AH648" s="52">
        <f>MIN($AA648*12,$AE648-SUM($AG648:AG648)-1000*($AE648&gt;0))</f>
        <v>0</v>
      </c>
      <c r="AI648" s="52">
        <f>MIN($AA648*12,$AE648-SUM($AG648:AH648)-1000*($AE648&gt;0))</f>
        <v>0</v>
      </c>
      <c r="AJ648" s="52">
        <f>MIN($AA648*12,$AE648-SUM($AG648:AI648)-1000*($AE648&gt;0))</f>
        <v>0</v>
      </c>
      <c r="AK648" s="52">
        <f>MIN($AA648*12,$AE648-SUM($AG648:AJ648)-1000*($AE648&gt;0))</f>
        <v>0</v>
      </c>
      <c r="AL648" s="52">
        <f>MIN($AA648*12,$AE648-SUM($AG648:AK648)-1000*($AE648&gt;0))</f>
        <v>0</v>
      </c>
      <c r="AM648" s="52">
        <f>MIN($AA648*12,$AE648-SUM($AG648:AL648)-1000*($AE648&gt;0))</f>
        <v>0</v>
      </c>
      <c r="AN648" s="52">
        <f>MIN($AA648*12,$AE648-SUM($AG648:AM648)-1000*($AE648&gt;0))</f>
        <v>0</v>
      </c>
      <c r="AO648" s="52">
        <f>MIN($AA648*12,$AE648-SUM($AG648:AN648)-1000*($AE648&gt;0))</f>
        <v>0</v>
      </c>
    </row>
    <row r="649" spans="2:41" ht="12.75" hidden="1" customHeight="1" outlineLevel="2">
      <c r="B649" s="53" t="s">
        <v>1419</v>
      </c>
      <c r="C649" s="53" t="s">
        <v>1367</v>
      </c>
      <c r="D649" s="53" t="s">
        <v>1367</v>
      </c>
      <c r="E649" s="53" t="s">
        <v>1368</v>
      </c>
      <c r="F649" s="53" t="s">
        <v>1419</v>
      </c>
      <c r="G649" s="53" t="s">
        <v>2149</v>
      </c>
      <c r="H649" s="53" t="s">
        <v>2150</v>
      </c>
      <c r="I649" s="53"/>
      <c r="J649" s="53" t="s">
        <v>1422</v>
      </c>
      <c r="K649" s="52">
        <v>155000</v>
      </c>
      <c r="L649" s="52">
        <v>51666</v>
      </c>
      <c r="M649" s="52">
        <v>0</v>
      </c>
      <c r="N649" s="52">
        <v>155000</v>
      </c>
      <c r="O649" s="52">
        <v>51666</v>
      </c>
      <c r="P649" s="52">
        <v>0</v>
      </c>
      <c r="Q649" s="52">
        <v>0</v>
      </c>
      <c r="R649" s="52">
        <v>0</v>
      </c>
      <c r="S649" s="52">
        <v>0</v>
      </c>
      <c r="T649" s="52">
        <v>0</v>
      </c>
      <c r="U649" s="52">
        <v>0</v>
      </c>
      <c r="V649" s="52">
        <v>0</v>
      </c>
      <c r="W649" s="52">
        <v>0</v>
      </c>
      <c r="X649" s="52">
        <v>0</v>
      </c>
      <c r="Y649" s="52">
        <v>0</v>
      </c>
      <c r="Z649" s="49">
        <v>0</v>
      </c>
      <c r="AA649" s="50">
        <v>0</v>
      </c>
      <c r="AB649" s="51">
        <v>0</v>
      </c>
      <c r="AC649" s="52">
        <v>103334</v>
      </c>
      <c r="AD649" s="52"/>
      <c r="AE649" s="52"/>
      <c r="AG649" s="52">
        <f t="shared" si="11"/>
        <v>0</v>
      </c>
      <c r="AH649" s="52">
        <f>MIN($AA649*12,$AE649-SUM($AG649:AG649)-1000*($AE649&gt;0))</f>
        <v>0</v>
      </c>
      <c r="AI649" s="52">
        <f>MIN($AA649*12,$AE649-SUM($AG649:AH649)-1000*($AE649&gt;0))</f>
        <v>0</v>
      </c>
      <c r="AJ649" s="52">
        <f>MIN($AA649*12,$AE649-SUM($AG649:AI649)-1000*($AE649&gt;0))</f>
        <v>0</v>
      </c>
      <c r="AK649" s="52">
        <f>MIN($AA649*12,$AE649-SUM($AG649:AJ649)-1000*($AE649&gt;0))</f>
        <v>0</v>
      </c>
      <c r="AL649" s="52">
        <f>MIN($AA649*12,$AE649-SUM($AG649:AK649)-1000*($AE649&gt;0))</f>
        <v>0</v>
      </c>
      <c r="AM649" s="52">
        <f>MIN($AA649*12,$AE649-SUM($AG649:AL649)-1000*($AE649&gt;0))</f>
        <v>0</v>
      </c>
      <c r="AN649" s="52">
        <f>MIN($AA649*12,$AE649-SUM($AG649:AM649)-1000*($AE649&gt;0))</f>
        <v>0</v>
      </c>
      <c r="AO649" s="52">
        <f>MIN($AA649*12,$AE649-SUM($AG649:AN649)-1000*($AE649&gt;0))</f>
        <v>0</v>
      </c>
    </row>
    <row r="650" spans="2:41" ht="12.75" hidden="1" customHeight="1" outlineLevel="2">
      <c r="B650" s="53" t="s">
        <v>1419</v>
      </c>
      <c r="C650" s="53" t="s">
        <v>1367</v>
      </c>
      <c r="D650" s="53" t="s">
        <v>1367</v>
      </c>
      <c r="E650" s="53" t="s">
        <v>1368</v>
      </c>
      <c r="F650" s="53" t="s">
        <v>1419</v>
      </c>
      <c r="G650" s="53" t="s">
        <v>2151</v>
      </c>
      <c r="H650" s="53" t="s">
        <v>2150</v>
      </c>
      <c r="I650" s="53"/>
      <c r="J650" s="53" t="s">
        <v>1422</v>
      </c>
      <c r="K650" s="52">
        <v>155000</v>
      </c>
      <c r="L650" s="52">
        <v>51666</v>
      </c>
      <c r="M650" s="52">
        <v>0</v>
      </c>
      <c r="N650" s="52">
        <v>155000</v>
      </c>
      <c r="O650" s="52">
        <v>51666</v>
      </c>
      <c r="P650" s="52">
        <v>0</v>
      </c>
      <c r="Q650" s="52">
        <v>0</v>
      </c>
      <c r="R650" s="52">
        <v>0</v>
      </c>
      <c r="S650" s="52">
        <v>0</v>
      </c>
      <c r="T650" s="52">
        <v>0</v>
      </c>
      <c r="U650" s="52">
        <v>0</v>
      </c>
      <c r="V650" s="52">
        <v>0</v>
      </c>
      <c r="W650" s="52">
        <v>0</v>
      </c>
      <c r="X650" s="52">
        <v>0</v>
      </c>
      <c r="Y650" s="52">
        <v>0</v>
      </c>
      <c r="Z650" s="49">
        <v>0</v>
      </c>
      <c r="AA650" s="50">
        <v>0</v>
      </c>
      <c r="AB650" s="51">
        <v>0</v>
      </c>
      <c r="AC650" s="52">
        <v>103334</v>
      </c>
      <c r="AD650" s="52"/>
      <c r="AE650" s="52"/>
      <c r="AG650" s="52">
        <f t="shared" si="11"/>
        <v>0</v>
      </c>
      <c r="AH650" s="52">
        <f>MIN($AA650*12,$AE650-SUM($AG650:AG650)-1000*($AE650&gt;0))</f>
        <v>0</v>
      </c>
      <c r="AI650" s="52">
        <f>MIN($AA650*12,$AE650-SUM($AG650:AH650)-1000*($AE650&gt;0))</f>
        <v>0</v>
      </c>
      <c r="AJ650" s="52">
        <f>MIN($AA650*12,$AE650-SUM($AG650:AI650)-1000*($AE650&gt;0))</f>
        <v>0</v>
      </c>
      <c r="AK650" s="52">
        <f>MIN($AA650*12,$AE650-SUM($AG650:AJ650)-1000*($AE650&gt;0))</f>
        <v>0</v>
      </c>
      <c r="AL650" s="52">
        <f>MIN($AA650*12,$AE650-SUM($AG650:AK650)-1000*($AE650&gt;0))</f>
        <v>0</v>
      </c>
      <c r="AM650" s="52">
        <f>MIN($AA650*12,$AE650-SUM($AG650:AL650)-1000*($AE650&gt;0))</f>
        <v>0</v>
      </c>
      <c r="AN650" s="52">
        <f>MIN($AA650*12,$AE650-SUM($AG650:AM650)-1000*($AE650&gt;0))</f>
        <v>0</v>
      </c>
      <c r="AO650" s="52">
        <f>MIN($AA650*12,$AE650-SUM($AG650:AN650)-1000*($AE650&gt;0))</f>
        <v>0</v>
      </c>
    </row>
    <row r="651" spans="2:41" ht="12.75" hidden="1" customHeight="1" outlineLevel="2">
      <c r="B651" s="53" t="s">
        <v>1419</v>
      </c>
      <c r="C651" s="53" t="s">
        <v>1367</v>
      </c>
      <c r="D651" s="53" t="s">
        <v>1367</v>
      </c>
      <c r="E651" s="53" t="s">
        <v>1368</v>
      </c>
      <c r="F651" s="53" t="s">
        <v>1419</v>
      </c>
      <c r="G651" s="53" t="s">
        <v>2152</v>
      </c>
      <c r="H651" s="53" t="s">
        <v>2150</v>
      </c>
      <c r="I651" s="53"/>
      <c r="J651" s="53" t="s">
        <v>1422</v>
      </c>
      <c r="K651" s="52">
        <v>155000</v>
      </c>
      <c r="L651" s="52">
        <v>51666</v>
      </c>
      <c r="M651" s="52">
        <v>0</v>
      </c>
      <c r="N651" s="52">
        <v>155000</v>
      </c>
      <c r="O651" s="52">
        <v>51666</v>
      </c>
      <c r="P651" s="52">
        <v>0</v>
      </c>
      <c r="Q651" s="52">
        <v>0</v>
      </c>
      <c r="R651" s="52">
        <v>0</v>
      </c>
      <c r="S651" s="52">
        <v>0</v>
      </c>
      <c r="T651" s="52">
        <v>0</v>
      </c>
      <c r="U651" s="52">
        <v>0</v>
      </c>
      <c r="V651" s="52">
        <v>0</v>
      </c>
      <c r="W651" s="52">
        <v>0</v>
      </c>
      <c r="X651" s="52">
        <v>0</v>
      </c>
      <c r="Y651" s="52">
        <v>0</v>
      </c>
      <c r="Z651" s="49">
        <v>0</v>
      </c>
      <c r="AA651" s="50">
        <v>0</v>
      </c>
      <c r="AB651" s="51">
        <v>0</v>
      </c>
      <c r="AC651" s="52">
        <v>103334</v>
      </c>
      <c r="AD651" s="52"/>
      <c r="AE651" s="52"/>
      <c r="AG651" s="52">
        <f t="shared" si="11"/>
        <v>0</v>
      </c>
      <c r="AH651" s="52">
        <f>MIN($AA651*12,$AE651-SUM($AG651:AG651)-1000*($AE651&gt;0))</f>
        <v>0</v>
      </c>
      <c r="AI651" s="52">
        <f>MIN($AA651*12,$AE651-SUM($AG651:AH651)-1000*($AE651&gt;0))</f>
        <v>0</v>
      </c>
      <c r="AJ651" s="52">
        <f>MIN($AA651*12,$AE651-SUM($AG651:AI651)-1000*($AE651&gt;0))</f>
        <v>0</v>
      </c>
      <c r="AK651" s="52">
        <f>MIN($AA651*12,$AE651-SUM($AG651:AJ651)-1000*($AE651&gt;0))</f>
        <v>0</v>
      </c>
      <c r="AL651" s="52">
        <f>MIN($AA651*12,$AE651-SUM($AG651:AK651)-1000*($AE651&gt;0))</f>
        <v>0</v>
      </c>
      <c r="AM651" s="52">
        <f>MIN($AA651*12,$AE651-SUM($AG651:AL651)-1000*($AE651&gt;0))</f>
        <v>0</v>
      </c>
      <c r="AN651" s="52">
        <f>MIN($AA651*12,$AE651-SUM($AG651:AM651)-1000*($AE651&gt;0))</f>
        <v>0</v>
      </c>
      <c r="AO651" s="52">
        <f>MIN($AA651*12,$AE651-SUM($AG651:AN651)-1000*($AE651&gt;0))</f>
        <v>0</v>
      </c>
    </row>
    <row r="652" spans="2:41" ht="12.75" hidden="1" customHeight="1" outlineLevel="2">
      <c r="B652" s="53" t="s">
        <v>1419</v>
      </c>
      <c r="C652" s="53" t="s">
        <v>1367</v>
      </c>
      <c r="D652" s="53" t="s">
        <v>1367</v>
      </c>
      <c r="E652" s="53" t="s">
        <v>1368</v>
      </c>
      <c r="F652" s="53" t="s">
        <v>1419</v>
      </c>
      <c r="G652" s="53" t="s">
        <v>2153</v>
      </c>
      <c r="H652" s="53" t="s">
        <v>2154</v>
      </c>
      <c r="I652" s="53"/>
      <c r="J652" s="53" t="s">
        <v>1422</v>
      </c>
      <c r="K652" s="52">
        <v>172000</v>
      </c>
      <c r="L652" s="52">
        <v>57333</v>
      </c>
      <c r="M652" s="52">
        <v>0</v>
      </c>
      <c r="N652" s="52">
        <v>172000</v>
      </c>
      <c r="O652" s="52">
        <v>57333</v>
      </c>
      <c r="P652" s="52">
        <v>0</v>
      </c>
      <c r="Q652" s="52">
        <v>0</v>
      </c>
      <c r="R652" s="52">
        <v>0</v>
      </c>
      <c r="S652" s="52">
        <v>0</v>
      </c>
      <c r="T652" s="52">
        <v>0</v>
      </c>
      <c r="U652" s="52">
        <v>0</v>
      </c>
      <c r="V652" s="52">
        <v>0</v>
      </c>
      <c r="W652" s="52">
        <v>0</v>
      </c>
      <c r="X652" s="52">
        <v>0</v>
      </c>
      <c r="Y652" s="52">
        <v>0</v>
      </c>
      <c r="Z652" s="49">
        <v>0</v>
      </c>
      <c r="AA652" s="50">
        <v>0</v>
      </c>
      <c r="AB652" s="51">
        <v>0</v>
      </c>
      <c r="AC652" s="52">
        <v>114667</v>
      </c>
      <c r="AD652" s="52"/>
      <c r="AE652" s="52"/>
      <c r="AG652" s="52">
        <f t="shared" si="11"/>
        <v>0</v>
      </c>
      <c r="AH652" s="52">
        <f>MIN($AA652*12,$AE652-SUM($AG652:AG652)-1000*($AE652&gt;0))</f>
        <v>0</v>
      </c>
      <c r="AI652" s="52">
        <f>MIN($AA652*12,$AE652-SUM($AG652:AH652)-1000*($AE652&gt;0))</f>
        <v>0</v>
      </c>
      <c r="AJ652" s="52">
        <f>MIN($AA652*12,$AE652-SUM($AG652:AI652)-1000*($AE652&gt;0))</f>
        <v>0</v>
      </c>
      <c r="AK652" s="52">
        <f>MIN($AA652*12,$AE652-SUM($AG652:AJ652)-1000*($AE652&gt;0))</f>
        <v>0</v>
      </c>
      <c r="AL652" s="52">
        <f>MIN($AA652*12,$AE652-SUM($AG652:AK652)-1000*($AE652&gt;0))</f>
        <v>0</v>
      </c>
      <c r="AM652" s="52">
        <f>MIN($AA652*12,$AE652-SUM($AG652:AL652)-1000*($AE652&gt;0))</f>
        <v>0</v>
      </c>
      <c r="AN652" s="52">
        <f>MIN($AA652*12,$AE652-SUM($AG652:AM652)-1000*($AE652&gt;0))</f>
        <v>0</v>
      </c>
      <c r="AO652" s="52">
        <f>MIN($AA652*12,$AE652-SUM($AG652:AN652)-1000*($AE652&gt;0))</f>
        <v>0</v>
      </c>
    </row>
    <row r="653" spans="2:41" ht="12.75" hidden="1" customHeight="1" outlineLevel="2">
      <c r="B653" s="53" t="s">
        <v>1419</v>
      </c>
      <c r="C653" s="53" t="s">
        <v>1367</v>
      </c>
      <c r="D653" s="53" t="s">
        <v>1367</v>
      </c>
      <c r="E653" s="53" t="s">
        <v>1368</v>
      </c>
      <c r="F653" s="53" t="s">
        <v>1419</v>
      </c>
      <c r="G653" s="53" t="s">
        <v>2155</v>
      </c>
      <c r="H653" s="53" t="s">
        <v>2154</v>
      </c>
      <c r="I653" s="53"/>
      <c r="J653" s="53" t="s">
        <v>1422</v>
      </c>
      <c r="K653" s="52">
        <v>172000</v>
      </c>
      <c r="L653" s="52">
        <v>57333</v>
      </c>
      <c r="M653" s="52">
        <v>0</v>
      </c>
      <c r="N653" s="52">
        <v>172000</v>
      </c>
      <c r="O653" s="52">
        <v>57333</v>
      </c>
      <c r="P653" s="52">
        <v>0</v>
      </c>
      <c r="Q653" s="52">
        <v>0</v>
      </c>
      <c r="R653" s="52">
        <v>0</v>
      </c>
      <c r="S653" s="52">
        <v>0</v>
      </c>
      <c r="T653" s="52">
        <v>0</v>
      </c>
      <c r="U653" s="52">
        <v>0</v>
      </c>
      <c r="V653" s="52">
        <v>0</v>
      </c>
      <c r="W653" s="52">
        <v>0</v>
      </c>
      <c r="X653" s="52">
        <v>0</v>
      </c>
      <c r="Y653" s="52">
        <v>0</v>
      </c>
      <c r="Z653" s="49">
        <v>0</v>
      </c>
      <c r="AA653" s="50">
        <v>0</v>
      </c>
      <c r="AB653" s="51">
        <v>0</v>
      </c>
      <c r="AC653" s="52">
        <v>114667</v>
      </c>
      <c r="AD653" s="52"/>
      <c r="AE653" s="52"/>
      <c r="AG653" s="52">
        <f t="shared" si="11"/>
        <v>0</v>
      </c>
      <c r="AH653" s="52">
        <f>MIN($AA653*12,$AE653-SUM($AG653:AG653)-1000*($AE653&gt;0))</f>
        <v>0</v>
      </c>
      <c r="AI653" s="52">
        <f>MIN($AA653*12,$AE653-SUM($AG653:AH653)-1000*($AE653&gt;0))</f>
        <v>0</v>
      </c>
      <c r="AJ653" s="52">
        <f>MIN($AA653*12,$AE653-SUM($AG653:AI653)-1000*($AE653&gt;0))</f>
        <v>0</v>
      </c>
      <c r="AK653" s="52">
        <f>MIN($AA653*12,$AE653-SUM($AG653:AJ653)-1000*($AE653&gt;0))</f>
        <v>0</v>
      </c>
      <c r="AL653" s="52">
        <f>MIN($AA653*12,$AE653-SUM($AG653:AK653)-1000*($AE653&gt;0))</f>
        <v>0</v>
      </c>
      <c r="AM653" s="52">
        <f>MIN($AA653*12,$AE653-SUM($AG653:AL653)-1000*($AE653&gt;0))</f>
        <v>0</v>
      </c>
      <c r="AN653" s="52">
        <f>MIN($AA653*12,$AE653-SUM($AG653:AM653)-1000*($AE653&gt;0))</f>
        <v>0</v>
      </c>
      <c r="AO653" s="52">
        <f>MIN($AA653*12,$AE653-SUM($AG653:AN653)-1000*($AE653&gt;0))</f>
        <v>0</v>
      </c>
    </row>
    <row r="654" spans="2:41" ht="12.75" hidden="1" customHeight="1" outlineLevel="2">
      <c r="B654" s="53" t="s">
        <v>1419</v>
      </c>
      <c r="C654" s="53" t="s">
        <v>1367</v>
      </c>
      <c r="D654" s="53" t="s">
        <v>1367</v>
      </c>
      <c r="E654" s="53" t="s">
        <v>1368</v>
      </c>
      <c r="F654" s="53" t="s">
        <v>1419</v>
      </c>
      <c r="G654" s="53" t="s">
        <v>2156</v>
      </c>
      <c r="H654" s="53" t="s">
        <v>2154</v>
      </c>
      <c r="I654" s="53"/>
      <c r="J654" s="53" t="s">
        <v>1422</v>
      </c>
      <c r="K654" s="52">
        <v>172000</v>
      </c>
      <c r="L654" s="52">
        <v>57333</v>
      </c>
      <c r="M654" s="52">
        <v>0</v>
      </c>
      <c r="N654" s="52">
        <v>172000</v>
      </c>
      <c r="O654" s="52">
        <v>57333</v>
      </c>
      <c r="P654" s="52">
        <v>0</v>
      </c>
      <c r="Q654" s="52">
        <v>0</v>
      </c>
      <c r="R654" s="52">
        <v>0</v>
      </c>
      <c r="S654" s="52">
        <v>0</v>
      </c>
      <c r="T654" s="52">
        <v>0</v>
      </c>
      <c r="U654" s="52">
        <v>0</v>
      </c>
      <c r="V654" s="52">
        <v>0</v>
      </c>
      <c r="W654" s="52">
        <v>0</v>
      </c>
      <c r="X654" s="52">
        <v>0</v>
      </c>
      <c r="Y654" s="52">
        <v>0</v>
      </c>
      <c r="Z654" s="49">
        <v>0</v>
      </c>
      <c r="AA654" s="50">
        <v>0</v>
      </c>
      <c r="AB654" s="51">
        <v>0</v>
      </c>
      <c r="AC654" s="52">
        <v>114667</v>
      </c>
      <c r="AD654" s="52"/>
      <c r="AE654" s="52"/>
      <c r="AG654" s="52">
        <f t="shared" si="11"/>
        <v>0</v>
      </c>
      <c r="AH654" s="52">
        <f>MIN($AA654*12,$AE654-SUM($AG654:AG654)-1000*($AE654&gt;0))</f>
        <v>0</v>
      </c>
      <c r="AI654" s="52">
        <f>MIN($AA654*12,$AE654-SUM($AG654:AH654)-1000*($AE654&gt;0))</f>
        <v>0</v>
      </c>
      <c r="AJ654" s="52">
        <f>MIN($AA654*12,$AE654-SUM($AG654:AI654)-1000*($AE654&gt;0))</f>
        <v>0</v>
      </c>
      <c r="AK654" s="52">
        <f>MIN($AA654*12,$AE654-SUM($AG654:AJ654)-1000*($AE654&gt;0))</f>
        <v>0</v>
      </c>
      <c r="AL654" s="52">
        <f>MIN($AA654*12,$AE654-SUM($AG654:AK654)-1000*($AE654&gt;0))</f>
        <v>0</v>
      </c>
      <c r="AM654" s="52">
        <f>MIN($AA654*12,$AE654-SUM($AG654:AL654)-1000*($AE654&gt;0))</f>
        <v>0</v>
      </c>
      <c r="AN654" s="52">
        <f>MIN($AA654*12,$AE654-SUM($AG654:AM654)-1000*($AE654&gt;0))</f>
        <v>0</v>
      </c>
      <c r="AO654" s="52">
        <f>MIN($AA654*12,$AE654-SUM($AG654:AN654)-1000*($AE654&gt;0))</f>
        <v>0</v>
      </c>
    </row>
    <row r="655" spans="2:41" ht="12.75" hidden="1" customHeight="1" outlineLevel="2">
      <c r="B655" s="53" t="s">
        <v>1419</v>
      </c>
      <c r="C655" s="53" t="s">
        <v>1367</v>
      </c>
      <c r="D655" s="53" t="s">
        <v>1367</v>
      </c>
      <c r="E655" s="53" t="s">
        <v>1368</v>
      </c>
      <c r="F655" s="53" t="s">
        <v>1419</v>
      </c>
      <c r="G655" s="53" t="s">
        <v>2157</v>
      </c>
      <c r="H655" s="53" t="s">
        <v>2158</v>
      </c>
      <c r="I655" s="53"/>
      <c r="J655" s="53" t="s">
        <v>1422</v>
      </c>
      <c r="K655" s="52">
        <v>161000</v>
      </c>
      <c r="L655" s="52">
        <v>53666</v>
      </c>
      <c r="M655" s="52">
        <v>0</v>
      </c>
      <c r="N655" s="52">
        <v>161000</v>
      </c>
      <c r="O655" s="52">
        <v>53666</v>
      </c>
      <c r="P655" s="52">
        <v>0</v>
      </c>
      <c r="Q655" s="52">
        <v>0</v>
      </c>
      <c r="R655" s="52">
        <v>0</v>
      </c>
      <c r="S655" s="52">
        <v>0</v>
      </c>
      <c r="T655" s="52">
        <v>0</v>
      </c>
      <c r="U655" s="52">
        <v>0</v>
      </c>
      <c r="V655" s="52">
        <v>0</v>
      </c>
      <c r="W655" s="52">
        <v>0</v>
      </c>
      <c r="X655" s="52">
        <v>0</v>
      </c>
      <c r="Y655" s="52">
        <v>0</v>
      </c>
      <c r="Z655" s="49">
        <v>0</v>
      </c>
      <c r="AA655" s="50">
        <v>0</v>
      </c>
      <c r="AB655" s="51">
        <v>0</v>
      </c>
      <c r="AC655" s="52">
        <v>107334</v>
      </c>
      <c r="AD655" s="52"/>
      <c r="AE655" s="52"/>
      <c r="AG655" s="52">
        <f t="shared" si="11"/>
        <v>0</v>
      </c>
      <c r="AH655" s="52">
        <f>MIN($AA655*12,$AE655-SUM($AG655:AG655)-1000*($AE655&gt;0))</f>
        <v>0</v>
      </c>
      <c r="AI655" s="52">
        <f>MIN($AA655*12,$AE655-SUM($AG655:AH655)-1000*($AE655&gt;0))</f>
        <v>0</v>
      </c>
      <c r="AJ655" s="52">
        <f>MIN($AA655*12,$AE655-SUM($AG655:AI655)-1000*($AE655&gt;0))</f>
        <v>0</v>
      </c>
      <c r="AK655" s="52">
        <f>MIN($AA655*12,$AE655-SUM($AG655:AJ655)-1000*($AE655&gt;0))</f>
        <v>0</v>
      </c>
      <c r="AL655" s="52">
        <f>MIN($AA655*12,$AE655-SUM($AG655:AK655)-1000*($AE655&gt;0))</f>
        <v>0</v>
      </c>
      <c r="AM655" s="52">
        <f>MIN($AA655*12,$AE655-SUM($AG655:AL655)-1000*($AE655&gt;0))</f>
        <v>0</v>
      </c>
      <c r="AN655" s="52">
        <f>MIN($AA655*12,$AE655-SUM($AG655:AM655)-1000*($AE655&gt;0))</f>
        <v>0</v>
      </c>
      <c r="AO655" s="52">
        <f>MIN($AA655*12,$AE655-SUM($AG655:AN655)-1000*($AE655&gt;0))</f>
        <v>0</v>
      </c>
    </row>
    <row r="656" spans="2:41" ht="12.75" hidden="1" customHeight="1" outlineLevel="2">
      <c r="B656" s="53" t="s">
        <v>1419</v>
      </c>
      <c r="C656" s="53" t="s">
        <v>1367</v>
      </c>
      <c r="D656" s="53" t="s">
        <v>1367</v>
      </c>
      <c r="E656" s="53" t="s">
        <v>1368</v>
      </c>
      <c r="F656" s="53" t="s">
        <v>1419</v>
      </c>
      <c r="G656" s="53" t="s">
        <v>2159</v>
      </c>
      <c r="H656" s="53" t="s">
        <v>2158</v>
      </c>
      <c r="I656" s="53"/>
      <c r="J656" s="53" t="s">
        <v>1422</v>
      </c>
      <c r="K656" s="52">
        <v>161000</v>
      </c>
      <c r="L656" s="52">
        <v>53666</v>
      </c>
      <c r="M656" s="52">
        <v>0</v>
      </c>
      <c r="N656" s="52">
        <v>161000</v>
      </c>
      <c r="O656" s="52">
        <v>53666</v>
      </c>
      <c r="P656" s="52">
        <v>0</v>
      </c>
      <c r="Q656" s="52">
        <v>0</v>
      </c>
      <c r="R656" s="52">
        <v>0</v>
      </c>
      <c r="S656" s="52">
        <v>0</v>
      </c>
      <c r="T656" s="52">
        <v>0</v>
      </c>
      <c r="U656" s="52">
        <v>0</v>
      </c>
      <c r="V656" s="52">
        <v>0</v>
      </c>
      <c r="W656" s="52">
        <v>0</v>
      </c>
      <c r="X656" s="52">
        <v>0</v>
      </c>
      <c r="Y656" s="52">
        <v>0</v>
      </c>
      <c r="Z656" s="49">
        <v>0</v>
      </c>
      <c r="AA656" s="50">
        <v>0</v>
      </c>
      <c r="AB656" s="51">
        <v>0</v>
      </c>
      <c r="AC656" s="52">
        <v>107334</v>
      </c>
      <c r="AD656" s="52"/>
      <c r="AE656" s="52"/>
      <c r="AG656" s="52">
        <f t="shared" si="11"/>
        <v>0</v>
      </c>
      <c r="AH656" s="52">
        <f>MIN($AA656*12,$AE656-SUM($AG656:AG656)-1000*($AE656&gt;0))</f>
        <v>0</v>
      </c>
      <c r="AI656" s="52">
        <f>MIN($AA656*12,$AE656-SUM($AG656:AH656)-1000*($AE656&gt;0))</f>
        <v>0</v>
      </c>
      <c r="AJ656" s="52">
        <f>MIN($AA656*12,$AE656-SUM($AG656:AI656)-1000*($AE656&gt;0))</f>
        <v>0</v>
      </c>
      <c r="AK656" s="52">
        <f>MIN($AA656*12,$AE656-SUM($AG656:AJ656)-1000*($AE656&gt;0))</f>
        <v>0</v>
      </c>
      <c r="AL656" s="52">
        <f>MIN($AA656*12,$AE656-SUM($AG656:AK656)-1000*($AE656&gt;0))</f>
        <v>0</v>
      </c>
      <c r="AM656" s="52">
        <f>MIN($AA656*12,$AE656-SUM($AG656:AL656)-1000*($AE656&gt;0))</f>
        <v>0</v>
      </c>
      <c r="AN656" s="52">
        <f>MIN($AA656*12,$AE656-SUM($AG656:AM656)-1000*($AE656&gt;0))</f>
        <v>0</v>
      </c>
      <c r="AO656" s="52">
        <f>MIN($AA656*12,$AE656-SUM($AG656:AN656)-1000*($AE656&gt;0))</f>
        <v>0</v>
      </c>
    </row>
    <row r="657" spans="2:41" ht="12.75" hidden="1" customHeight="1" outlineLevel="2">
      <c r="B657" s="53" t="s">
        <v>1419</v>
      </c>
      <c r="C657" s="53" t="s">
        <v>1367</v>
      </c>
      <c r="D657" s="53" t="s">
        <v>1367</v>
      </c>
      <c r="E657" s="53" t="s">
        <v>1368</v>
      </c>
      <c r="F657" s="53" t="s">
        <v>1419</v>
      </c>
      <c r="G657" s="53" t="s">
        <v>2160</v>
      </c>
      <c r="H657" s="53" t="s">
        <v>2158</v>
      </c>
      <c r="I657" s="53"/>
      <c r="J657" s="53" t="s">
        <v>1422</v>
      </c>
      <c r="K657" s="52">
        <v>161000</v>
      </c>
      <c r="L657" s="52">
        <v>53666</v>
      </c>
      <c r="M657" s="52">
        <v>0</v>
      </c>
      <c r="N657" s="52">
        <v>161000</v>
      </c>
      <c r="O657" s="52">
        <v>53666</v>
      </c>
      <c r="P657" s="52">
        <v>0</v>
      </c>
      <c r="Q657" s="52">
        <v>0</v>
      </c>
      <c r="R657" s="52">
        <v>0</v>
      </c>
      <c r="S657" s="52">
        <v>0</v>
      </c>
      <c r="T657" s="52">
        <v>0</v>
      </c>
      <c r="U657" s="52">
        <v>0</v>
      </c>
      <c r="V657" s="52">
        <v>0</v>
      </c>
      <c r="W657" s="52">
        <v>0</v>
      </c>
      <c r="X657" s="52">
        <v>0</v>
      </c>
      <c r="Y657" s="52">
        <v>0</v>
      </c>
      <c r="Z657" s="49">
        <v>0</v>
      </c>
      <c r="AA657" s="50">
        <v>0</v>
      </c>
      <c r="AB657" s="51">
        <v>0</v>
      </c>
      <c r="AC657" s="52">
        <v>107334</v>
      </c>
      <c r="AD657" s="52"/>
      <c r="AE657" s="52"/>
      <c r="AG657" s="52">
        <f t="shared" si="11"/>
        <v>0</v>
      </c>
      <c r="AH657" s="52">
        <f>MIN($AA657*12,$AE657-SUM($AG657:AG657)-1000*($AE657&gt;0))</f>
        <v>0</v>
      </c>
      <c r="AI657" s="52">
        <f>MIN($AA657*12,$AE657-SUM($AG657:AH657)-1000*($AE657&gt;0))</f>
        <v>0</v>
      </c>
      <c r="AJ657" s="52">
        <f>MIN($AA657*12,$AE657-SUM($AG657:AI657)-1000*($AE657&gt;0))</f>
        <v>0</v>
      </c>
      <c r="AK657" s="52">
        <f>MIN($AA657*12,$AE657-SUM($AG657:AJ657)-1000*($AE657&gt;0))</f>
        <v>0</v>
      </c>
      <c r="AL657" s="52">
        <f>MIN($AA657*12,$AE657-SUM($AG657:AK657)-1000*($AE657&gt;0))</f>
        <v>0</v>
      </c>
      <c r="AM657" s="52">
        <f>MIN($AA657*12,$AE657-SUM($AG657:AL657)-1000*($AE657&gt;0))</f>
        <v>0</v>
      </c>
      <c r="AN657" s="52">
        <f>MIN($AA657*12,$AE657-SUM($AG657:AM657)-1000*($AE657&gt;0))</f>
        <v>0</v>
      </c>
      <c r="AO657" s="52">
        <f>MIN($AA657*12,$AE657-SUM($AG657:AN657)-1000*($AE657&gt;0))</f>
        <v>0</v>
      </c>
    </row>
    <row r="658" spans="2:41" ht="12.75" hidden="1" customHeight="1" outlineLevel="2">
      <c r="B658" s="53" t="s">
        <v>1419</v>
      </c>
      <c r="C658" s="53" t="s">
        <v>1367</v>
      </c>
      <c r="D658" s="53" t="s">
        <v>1367</v>
      </c>
      <c r="E658" s="53" t="s">
        <v>1368</v>
      </c>
      <c r="F658" s="53" t="s">
        <v>1419</v>
      </c>
      <c r="G658" s="53" t="s">
        <v>2161</v>
      </c>
      <c r="H658" s="53" t="s">
        <v>2158</v>
      </c>
      <c r="I658" s="53"/>
      <c r="J658" s="53" t="s">
        <v>1422</v>
      </c>
      <c r="K658" s="52">
        <v>161000</v>
      </c>
      <c r="L658" s="52">
        <v>53666</v>
      </c>
      <c r="M658" s="52">
        <v>0</v>
      </c>
      <c r="N658" s="52">
        <v>161000</v>
      </c>
      <c r="O658" s="52">
        <v>53666</v>
      </c>
      <c r="P658" s="52">
        <v>0</v>
      </c>
      <c r="Q658" s="52">
        <v>0</v>
      </c>
      <c r="R658" s="52">
        <v>0</v>
      </c>
      <c r="S658" s="52">
        <v>0</v>
      </c>
      <c r="T658" s="52">
        <v>0</v>
      </c>
      <c r="U658" s="52">
        <v>0</v>
      </c>
      <c r="V658" s="52">
        <v>0</v>
      </c>
      <c r="W658" s="52">
        <v>0</v>
      </c>
      <c r="X658" s="52">
        <v>0</v>
      </c>
      <c r="Y658" s="52">
        <v>0</v>
      </c>
      <c r="Z658" s="49">
        <v>0</v>
      </c>
      <c r="AA658" s="50">
        <v>0</v>
      </c>
      <c r="AB658" s="51">
        <v>0</v>
      </c>
      <c r="AC658" s="52">
        <v>107334</v>
      </c>
      <c r="AD658" s="52"/>
      <c r="AE658" s="52"/>
      <c r="AG658" s="52">
        <f t="shared" si="11"/>
        <v>0</v>
      </c>
      <c r="AH658" s="52">
        <f>MIN($AA658*12,$AE658-SUM($AG658:AG658)-1000*($AE658&gt;0))</f>
        <v>0</v>
      </c>
      <c r="AI658" s="52">
        <f>MIN($AA658*12,$AE658-SUM($AG658:AH658)-1000*($AE658&gt;0))</f>
        <v>0</v>
      </c>
      <c r="AJ658" s="52">
        <f>MIN($AA658*12,$AE658-SUM($AG658:AI658)-1000*($AE658&gt;0))</f>
        <v>0</v>
      </c>
      <c r="AK658" s="52">
        <f>MIN($AA658*12,$AE658-SUM($AG658:AJ658)-1000*($AE658&gt;0))</f>
        <v>0</v>
      </c>
      <c r="AL658" s="52">
        <f>MIN($AA658*12,$AE658-SUM($AG658:AK658)-1000*($AE658&gt;0))</f>
        <v>0</v>
      </c>
      <c r="AM658" s="52">
        <f>MIN($AA658*12,$AE658-SUM($AG658:AL658)-1000*($AE658&gt;0))</f>
        <v>0</v>
      </c>
      <c r="AN658" s="52">
        <f>MIN($AA658*12,$AE658-SUM($AG658:AM658)-1000*($AE658&gt;0))</f>
        <v>0</v>
      </c>
      <c r="AO658" s="52">
        <f>MIN($AA658*12,$AE658-SUM($AG658:AN658)-1000*($AE658&gt;0))</f>
        <v>0</v>
      </c>
    </row>
    <row r="659" spans="2:41" ht="12.75" hidden="1" customHeight="1" outlineLevel="2">
      <c r="B659" s="53" t="s">
        <v>1419</v>
      </c>
      <c r="C659" s="53" t="s">
        <v>1367</v>
      </c>
      <c r="D659" s="53" t="s">
        <v>1367</v>
      </c>
      <c r="E659" s="53" t="s">
        <v>1368</v>
      </c>
      <c r="F659" s="53" t="s">
        <v>1419</v>
      </c>
      <c r="G659" s="53" t="s">
        <v>2162</v>
      </c>
      <c r="H659" s="53" t="s">
        <v>2163</v>
      </c>
      <c r="I659" s="53"/>
      <c r="J659" s="53" t="s">
        <v>1422</v>
      </c>
      <c r="K659" s="52">
        <v>151000</v>
      </c>
      <c r="L659" s="52">
        <v>50331</v>
      </c>
      <c r="M659" s="52">
        <v>0</v>
      </c>
      <c r="N659" s="52">
        <v>151000</v>
      </c>
      <c r="O659" s="52">
        <v>50331</v>
      </c>
      <c r="P659" s="52">
        <v>0</v>
      </c>
      <c r="Q659" s="52">
        <v>0</v>
      </c>
      <c r="R659" s="52">
        <v>0</v>
      </c>
      <c r="S659" s="52">
        <v>0</v>
      </c>
      <c r="T659" s="52">
        <v>0</v>
      </c>
      <c r="U659" s="52">
        <v>0</v>
      </c>
      <c r="V659" s="52">
        <v>0</v>
      </c>
      <c r="W659" s="52">
        <v>0</v>
      </c>
      <c r="X659" s="52">
        <v>0</v>
      </c>
      <c r="Y659" s="52">
        <v>0</v>
      </c>
      <c r="Z659" s="49">
        <v>0</v>
      </c>
      <c r="AA659" s="50">
        <v>0</v>
      </c>
      <c r="AB659" s="51">
        <v>0</v>
      </c>
      <c r="AC659" s="52">
        <v>100669</v>
      </c>
      <c r="AD659" s="52"/>
      <c r="AE659" s="52"/>
      <c r="AG659" s="52">
        <f t="shared" si="11"/>
        <v>0</v>
      </c>
      <c r="AH659" s="52">
        <f>MIN($AA659*12,$AE659-SUM($AG659:AG659)-1000*($AE659&gt;0))</f>
        <v>0</v>
      </c>
      <c r="AI659" s="52">
        <f>MIN($AA659*12,$AE659-SUM($AG659:AH659)-1000*($AE659&gt;0))</f>
        <v>0</v>
      </c>
      <c r="AJ659" s="52">
        <f>MIN($AA659*12,$AE659-SUM($AG659:AI659)-1000*($AE659&gt;0))</f>
        <v>0</v>
      </c>
      <c r="AK659" s="52">
        <f>MIN($AA659*12,$AE659-SUM($AG659:AJ659)-1000*($AE659&gt;0))</f>
        <v>0</v>
      </c>
      <c r="AL659" s="52">
        <f>MIN($AA659*12,$AE659-SUM($AG659:AK659)-1000*($AE659&gt;0))</f>
        <v>0</v>
      </c>
      <c r="AM659" s="52">
        <f>MIN($AA659*12,$AE659-SUM($AG659:AL659)-1000*($AE659&gt;0))</f>
        <v>0</v>
      </c>
      <c r="AN659" s="52">
        <f>MIN($AA659*12,$AE659-SUM($AG659:AM659)-1000*($AE659&gt;0))</f>
        <v>0</v>
      </c>
      <c r="AO659" s="52">
        <f>MIN($AA659*12,$AE659-SUM($AG659:AN659)-1000*($AE659&gt;0))</f>
        <v>0</v>
      </c>
    </row>
    <row r="660" spans="2:41" ht="12.75" hidden="1" customHeight="1" outlineLevel="2">
      <c r="B660" s="53" t="s">
        <v>1419</v>
      </c>
      <c r="C660" s="53" t="s">
        <v>1367</v>
      </c>
      <c r="D660" s="53" t="s">
        <v>1367</v>
      </c>
      <c r="E660" s="53" t="s">
        <v>1368</v>
      </c>
      <c r="F660" s="53" t="s">
        <v>1419</v>
      </c>
      <c r="G660" s="53" t="s">
        <v>2164</v>
      </c>
      <c r="H660" s="53" t="s">
        <v>2163</v>
      </c>
      <c r="I660" s="53"/>
      <c r="J660" s="53" t="s">
        <v>1422</v>
      </c>
      <c r="K660" s="52">
        <v>151000</v>
      </c>
      <c r="L660" s="52">
        <v>50331</v>
      </c>
      <c r="M660" s="52">
        <v>0</v>
      </c>
      <c r="N660" s="52">
        <v>151000</v>
      </c>
      <c r="O660" s="52">
        <v>50331</v>
      </c>
      <c r="P660" s="52">
        <v>0</v>
      </c>
      <c r="Q660" s="52">
        <v>0</v>
      </c>
      <c r="R660" s="52">
        <v>0</v>
      </c>
      <c r="S660" s="52">
        <v>0</v>
      </c>
      <c r="T660" s="52">
        <v>0</v>
      </c>
      <c r="U660" s="52">
        <v>0</v>
      </c>
      <c r="V660" s="52">
        <v>0</v>
      </c>
      <c r="W660" s="52">
        <v>0</v>
      </c>
      <c r="X660" s="52">
        <v>0</v>
      </c>
      <c r="Y660" s="52">
        <v>0</v>
      </c>
      <c r="Z660" s="49">
        <v>0</v>
      </c>
      <c r="AA660" s="50">
        <v>0</v>
      </c>
      <c r="AB660" s="51">
        <v>0</v>
      </c>
      <c r="AC660" s="52">
        <v>100669</v>
      </c>
      <c r="AD660" s="52"/>
      <c r="AE660" s="52"/>
      <c r="AG660" s="52">
        <f t="shared" si="11"/>
        <v>0</v>
      </c>
      <c r="AH660" s="52">
        <f>MIN($AA660*12,$AE660-SUM($AG660:AG660)-1000*($AE660&gt;0))</f>
        <v>0</v>
      </c>
      <c r="AI660" s="52">
        <f>MIN($AA660*12,$AE660-SUM($AG660:AH660)-1000*($AE660&gt;0))</f>
        <v>0</v>
      </c>
      <c r="AJ660" s="52">
        <f>MIN($AA660*12,$AE660-SUM($AG660:AI660)-1000*($AE660&gt;0))</f>
        <v>0</v>
      </c>
      <c r="AK660" s="52">
        <f>MIN($AA660*12,$AE660-SUM($AG660:AJ660)-1000*($AE660&gt;0))</f>
        <v>0</v>
      </c>
      <c r="AL660" s="52">
        <f>MIN($AA660*12,$AE660-SUM($AG660:AK660)-1000*($AE660&gt;0))</f>
        <v>0</v>
      </c>
      <c r="AM660" s="52">
        <f>MIN($AA660*12,$AE660-SUM($AG660:AL660)-1000*($AE660&gt;0))</f>
        <v>0</v>
      </c>
      <c r="AN660" s="52">
        <f>MIN($AA660*12,$AE660-SUM($AG660:AM660)-1000*($AE660&gt;0))</f>
        <v>0</v>
      </c>
      <c r="AO660" s="52">
        <f>MIN($AA660*12,$AE660-SUM($AG660:AN660)-1000*($AE660&gt;0))</f>
        <v>0</v>
      </c>
    </row>
    <row r="661" spans="2:41" ht="12.75" hidden="1" customHeight="1" outlineLevel="2">
      <c r="B661" s="53" t="s">
        <v>1419</v>
      </c>
      <c r="C661" s="53" t="s">
        <v>1367</v>
      </c>
      <c r="D661" s="53" t="s">
        <v>1367</v>
      </c>
      <c r="E661" s="53" t="s">
        <v>1368</v>
      </c>
      <c r="F661" s="53" t="s">
        <v>1419</v>
      </c>
      <c r="G661" s="53" t="s">
        <v>2165</v>
      </c>
      <c r="H661" s="53" t="s">
        <v>2163</v>
      </c>
      <c r="I661" s="53"/>
      <c r="J661" s="53" t="s">
        <v>1422</v>
      </c>
      <c r="K661" s="52">
        <v>151000</v>
      </c>
      <c r="L661" s="52">
        <v>50331</v>
      </c>
      <c r="M661" s="52">
        <v>0</v>
      </c>
      <c r="N661" s="52">
        <v>151000</v>
      </c>
      <c r="O661" s="52">
        <v>50331</v>
      </c>
      <c r="P661" s="52">
        <v>0</v>
      </c>
      <c r="Q661" s="52">
        <v>0</v>
      </c>
      <c r="R661" s="52">
        <v>0</v>
      </c>
      <c r="S661" s="52">
        <v>0</v>
      </c>
      <c r="T661" s="52">
        <v>0</v>
      </c>
      <c r="U661" s="52">
        <v>0</v>
      </c>
      <c r="V661" s="52">
        <v>0</v>
      </c>
      <c r="W661" s="52">
        <v>0</v>
      </c>
      <c r="X661" s="52">
        <v>0</v>
      </c>
      <c r="Y661" s="52">
        <v>0</v>
      </c>
      <c r="Z661" s="49">
        <v>0</v>
      </c>
      <c r="AA661" s="50">
        <v>0</v>
      </c>
      <c r="AB661" s="51">
        <v>0</v>
      </c>
      <c r="AC661" s="52">
        <v>100669</v>
      </c>
      <c r="AD661" s="52"/>
      <c r="AE661" s="52"/>
      <c r="AG661" s="52">
        <f t="shared" si="11"/>
        <v>0</v>
      </c>
      <c r="AH661" s="52">
        <f>MIN($AA661*12,$AE661-SUM($AG661:AG661)-1000*($AE661&gt;0))</f>
        <v>0</v>
      </c>
      <c r="AI661" s="52">
        <f>MIN($AA661*12,$AE661-SUM($AG661:AH661)-1000*($AE661&gt;0))</f>
        <v>0</v>
      </c>
      <c r="AJ661" s="52">
        <f>MIN($AA661*12,$AE661-SUM($AG661:AI661)-1000*($AE661&gt;0))</f>
        <v>0</v>
      </c>
      <c r="AK661" s="52">
        <f>MIN($AA661*12,$AE661-SUM($AG661:AJ661)-1000*($AE661&gt;0))</f>
        <v>0</v>
      </c>
      <c r="AL661" s="52">
        <f>MIN($AA661*12,$AE661-SUM($AG661:AK661)-1000*($AE661&gt;0))</f>
        <v>0</v>
      </c>
      <c r="AM661" s="52">
        <f>MIN($AA661*12,$AE661-SUM($AG661:AL661)-1000*($AE661&gt;0))</f>
        <v>0</v>
      </c>
      <c r="AN661" s="52">
        <f>MIN($AA661*12,$AE661-SUM($AG661:AM661)-1000*($AE661&gt;0))</f>
        <v>0</v>
      </c>
      <c r="AO661" s="52">
        <f>MIN($AA661*12,$AE661-SUM($AG661:AN661)-1000*($AE661&gt;0))</f>
        <v>0</v>
      </c>
    </row>
    <row r="662" spans="2:41" ht="12.75" hidden="1" customHeight="1" outlineLevel="2">
      <c r="B662" s="53" t="s">
        <v>1419</v>
      </c>
      <c r="C662" s="53" t="s">
        <v>1367</v>
      </c>
      <c r="D662" s="53" t="s">
        <v>1367</v>
      </c>
      <c r="E662" s="53" t="s">
        <v>1368</v>
      </c>
      <c r="F662" s="53" t="s">
        <v>1419</v>
      </c>
      <c r="G662" s="53" t="s">
        <v>2166</v>
      </c>
      <c r="H662" s="53" t="s">
        <v>2167</v>
      </c>
      <c r="I662" s="53"/>
      <c r="J662" s="53" t="s">
        <v>1422</v>
      </c>
      <c r="K662" s="52">
        <v>155000</v>
      </c>
      <c r="L662" s="52">
        <v>51666</v>
      </c>
      <c r="M662" s="52">
        <v>0</v>
      </c>
      <c r="N662" s="52">
        <v>155000</v>
      </c>
      <c r="O662" s="52">
        <v>51666</v>
      </c>
      <c r="P662" s="52">
        <v>0</v>
      </c>
      <c r="Q662" s="52">
        <v>0</v>
      </c>
      <c r="R662" s="52">
        <v>0</v>
      </c>
      <c r="S662" s="52">
        <v>0</v>
      </c>
      <c r="T662" s="52">
        <v>0</v>
      </c>
      <c r="U662" s="52">
        <v>0</v>
      </c>
      <c r="V662" s="52">
        <v>0</v>
      </c>
      <c r="W662" s="52">
        <v>0</v>
      </c>
      <c r="X662" s="52">
        <v>0</v>
      </c>
      <c r="Y662" s="52">
        <v>0</v>
      </c>
      <c r="Z662" s="49">
        <v>0</v>
      </c>
      <c r="AA662" s="50">
        <v>0</v>
      </c>
      <c r="AB662" s="51">
        <v>0</v>
      </c>
      <c r="AC662" s="52">
        <v>103334</v>
      </c>
      <c r="AD662" s="52"/>
      <c r="AE662" s="52"/>
      <c r="AG662" s="52">
        <f t="shared" si="11"/>
        <v>0</v>
      </c>
      <c r="AH662" s="52">
        <f>MIN($AA662*12,$AE662-SUM($AG662:AG662)-1000*($AE662&gt;0))</f>
        <v>0</v>
      </c>
      <c r="AI662" s="52">
        <f>MIN($AA662*12,$AE662-SUM($AG662:AH662)-1000*($AE662&gt;0))</f>
        <v>0</v>
      </c>
      <c r="AJ662" s="52">
        <f>MIN($AA662*12,$AE662-SUM($AG662:AI662)-1000*($AE662&gt;0))</f>
        <v>0</v>
      </c>
      <c r="AK662" s="52">
        <f>MIN($AA662*12,$AE662-SUM($AG662:AJ662)-1000*($AE662&gt;0))</f>
        <v>0</v>
      </c>
      <c r="AL662" s="52">
        <f>MIN($AA662*12,$AE662-SUM($AG662:AK662)-1000*($AE662&gt;0))</f>
        <v>0</v>
      </c>
      <c r="AM662" s="52">
        <f>MIN($AA662*12,$AE662-SUM($AG662:AL662)-1000*($AE662&gt;0))</f>
        <v>0</v>
      </c>
      <c r="AN662" s="52">
        <f>MIN($AA662*12,$AE662-SUM($AG662:AM662)-1000*($AE662&gt;0))</f>
        <v>0</v>
      </c>
      <c r="AO662" s="52">
        <f>MIN($AA662*12,$AE662-SUM($AG662:AN662)-1000*($AE662&gt;0))</f>
        <v>0</v>
      </c>
    </row>
    <row r="663" spans="2:41" ht="12.75" hidden="1" customHeight="1" outlineLevel="2">
      <c r="B663" s="53" t="s">
        <v>1419</v>
      </c>
      <c r="C663" s="53" t="s">
        <v>1367</v>
      </c>
      <c r="D663" s="53" t="s">
        <v>1367</v>
      </c>
      <c r="E663" s="53" t="s">
        <v>1368</v>
      </c>
      <c r="F663" s="53" t="s">
        <v>1419</v>
      </c>
      <c r="G663" s="53" t="s">
        <v>2168</v>
      </c>
      <c r="H663" s="53" t="s">
        <v>2167</v>
      </c>
      <c r="I663" s="53"/>
      <c r="J663" s="53" t="s">
        <v>1422</v>
      </c>
      <c r="K663" s="52">
        <v>155000</v>
      </c>
      <c r="L663" s="52">
        <v>51666</v>
      </c>
      <c r="M663" s="52">
        <v>0</v>
      </c>
      <c r="N663" s="52">
        <v>155000</v>
      </c>
      <c r="O663" s="52">
        <v>51666</v>
      </c>
      <c r="P663" s="52">
        <v>0</v>
      </c>
      <c r="Q663" s="52">
        <v>0</v>
      </c>
      <c r="R663" s="52">
        <v>0</v>
      </c>
      <c r="S663" s="52">
        <v>0</v>
      </c>
      <c r="T663" s="52">
        <v>0</v>
      </c>
      <c r="U663" s="52">
        <v>0</v>
      </c>
      <c r="V663" s="52">
        <v>0</v>
      </c>
      <c r="W663" s="52">
        <v>0</v>
      </c>
      <c r="X663" s="52">
        <v>0</v>
      </c>
      <c r="Y663" s="52">
        <v>0</v>
      </c>
      <c r="Z663" s="49">
        <v>0</v>
      </c>
      <c r="AA663" s="50">
        <v>0</v>
      </c>
      <c r="AB663" s="51">
        <v>0</v>
      </c>
      <c r="AC663" s="52">
        <v>103334</v>
      </c>
      <c r="AD663" s="52"/>
      <c r="AE663" s="52"/>
      <c r="AG663" s="52">
        <f t="shared" si="11"/>
        <v>0</v>
      </c>
      <c r="AH663" s="52">
        <f>MIN($AA663*12,$AE663-SUM($AG663:AG663)-1000*($AE663&gt;0))</f>
        <v>0</v>
      </c>
      <c r="AI663" s="52">
        <f>MIN($AA663*12,$AE663-SUM($AG663:AH663)-1000*($AE663&gt;0))</f>
        <v>0</v>
      </c>
      <c r="AJ663" s="52">
        <f>MIN($AA663*12,$AE663-SUM($AG663:AI663)-1000*($AE663&gt;0))</f>
        <v>0</v>
      </c>
      <c r="AK663" s="52">
        <f>MIN($AA663*12,$AE663-SUM($AG663:AJ663)-1000*($AE663&gt;0))</f>
        <v>0</v>
      </c>
      <c r="AL663" s="52">
        <f>MIN($AA663*12,$AE663-SUM($AG663:AK663)-1000*($AE663&gt;0))</f>
        <v>0</v>
      </c>
      <c r="AM663" s="52">
        <f>MIN($AA663*12,$AE663-SUM($AG663:AL663)-1000*($AE663&gt;0))</f>
        <v>0</v>
      </c>
      <c r="AN663" s="52">
        <f>MIN($AA663*12,$AE663-SUM($AG663:AM663)-1000*($AE663&gt;0))</f>
        <v>0</v>
      </c>
      <c r="AO663" s="52">
        <f>MIN($AA663*12,$AE663-SUM($AG663:AN663)-1000*($AE663&gt;0))</f>
        <v>0</v>
      </c>
    </row>
    <row r="664" spans="2:41" ht="12.75" hidden="1" customHeight="1" outlineLevel="2">
      <c r="B664" s="53" t="s">
        <v>1419</v>
      </c>
      <c r="C664" s="53" t="s">
        <v>1367</v>
      </c>
      <c r="D664" s="53" t="s">
        <v>1367</v>
      </c>
      <c r="E664" s="53" t="s">
        <v>1368</v>
      </c>
      <c r="F664" s="53" t="s">
        <v>1419</v>
      </c>
      <c r="G664" s="53" t="s">
        <v>2169</v>
      </c>
      <c r="H664" s="53" t="s">
        <v>2167</v>
      </c>
      <c r="I664" s="53"/>
      <c r="J664" s="53" t="s">
        <v>1422</v>
      </c>
      <c r="K664" s="52">
        <v>155000</v>
      </c>
      <c r="L664" s="52">
        <v>51666</v>
      </c>
      <c r="M664" s="52">
        <v>0</v>
      </c>
      <c r="N664" s="52">
        <v>155000</v>
      </c>
      <c r="O664" s="52">
        <v>51666</v>
      </c>
      <c r="P664" s="52">
        <v>0</v>
      </c>
      <c r="Q664" s="52">
        <v>0</v>
      </c>
      <c r="R664" s="52">
        <v>0</v>
      </c>
      <c r="S664" s="52">
        <v>0</v>
      </c>
      <c r="T664" s="52">
        <v>0</v>
      </c>
      <c r="U664" s="52">
        <v>0</v>
      </c>
      <c r="V664" s="52">
        <v>0</v>
      </c>
      <c r="W664" s="52">
        <v>0</v>
      </c>
      <c r="X664" s="52">
        <v>0</v>
      </c>
      <c r="Y664" s="52">
        <v>0</v>
      </c>
      <c r="Z664" s="49">
        <v>0</v>
      </c>
      <c r="AA664" s="50">
        <v>0</v>
      </c>
      <c r="AB664" s="51">
        <v>0</v>
      </c>
      <c r="AC664" s="52">
        <v>103334</v>
      </c>
      <c r="AD664" s="52"/>
      <c r="AE664" s="52"/>
      <c r="AG664" s="52">
        <f t="shared" si="11"/>
        <v>0</v>
      </c>
      <c r="AH664" s="52">
        <f>MIN($AA664*12,$AE664-SUM($AG664:AG664)-1000*($AE664&gt;0))</f>
        <v>0</v>
      </c>
      <c r="AI664" s="52">
        <f>MIN($AA664*12,$AE664-SUM($AG664:AH664)-1000*($AE664&gt;0))</f>
        <v>0</v>
      </c>
      <c r="AJ664" s="52">
        <f>MIN($AA664*12,$AE664-SUM($AG664:AI664)-1000*($AE664&gt;0))</f>
        <v>0</v>
      </c>
      <c r="AK664" s="52">
        <f>MIN($AA664*12,$AE664-SUM($AG664:AJ664)-1000*($AE664&gt;0))</f>
        <v>0</v>
      </c>
      <c r="AL664" s="52">
        <f>MIN($AA664*12,$AE664-SUM($AG664:AK664)-1000*($AE664&gt;0))</f>
        <v>0</v>
      </c>
      <c r="AM664" s="52">
        <f>MIN($AA664*12,$AE664-SUM($AG664:AL664)-1000*($AE664&gt;0))</f>
        <v>0</v>
      </c>
      <c r="AN664" s="52">
        <f>MIN($AA664*12,$AE664-SUM($AG664:AM664)-1000*($AE664&gt;0))</f>
        <v>0</v>
      </c>
      <c r="AO664" s="52">
        <f>MIN($AA664*12,$AE664-SUM($AG664:AN664)-1000*($AE664&gt;0))</f>
        <v>0</v>
      </c>
    </row>
    <row r="665" spans="2:41" ht="12.75" hidden="1" customHeight="1" outlineLevel="2">
      <c r="B665" s="53" t="s">
        <v>1419</v>
      </c>
      <c r="C665" s="53" t="s">
        <v>1367</v>
      </c>
      <c r="D665" s="53" t="s">
        <v>1367</v>
      </c>
      <c r="E665" s="53" t="s">
        <v>1368</v>
      </c>
      <c r="F665" s="53" t="s">
        <v>1419</v>
      </c>
      <c r="G665" s="53" t="s">
        <v>2170</v>
      </c>
      <c r="H665" s="53" t="s">
        <v>2171</v>
      </c>
      <c r="I665" s="53"/>
      <c r="J665" s="53" t="s">
        <v>1422</v>
      </c>
      <c r="K665" s="52">
        <v>176000</v>
      </c>
      <c r="L665" s="52">
        <v>58666</v>
      </c>
      <c r="M665" s="52">
        <v>0</v>
      </c>
      <c r="N665" s="52">
        <v>176000</v>
      </c>
      <c r="O665" s="52">
        <v>58666</v>
      </c>
      <c r="P665" s="52">
        <v>0</v>
      </c>
      <c r="Q665" s="52">
        <v>0</v>
      </c>
      <c r="R665" s="52">
        <v>0</v>
      </c>
      <c r="S665" s="52">
        <v>0</v>
      </c>
      <c r="T665" s="52">
        <v>0</v>
      </c>
      <c r="U665" s="52">
        <v>0</v>
      </c>
      <c r="V665" s="52">
        <v>0</v>
      </c>
      <c r="W665" s="52">
        <v>0</v>
      </c>
      <c r="X665" s="52">
        <v>0</v>
      </c>
      <c r="Y665" s="52">
        <v>0</v>
      </c>
      <c r="Z665" s="49">
        <v>0</v>
      </c>
      <c r="AA665" s="50">
        <v>0</v>
      </c>
      <c r="AB665" s="51">
        <v>0</v>
      </c>
      <c r="AC665" s="52">
        <v>117334</v>
      </c>
      <c r="AD665" s="52"/>
      <c r="AE665" s="52"/>
      <c r="AG665" s="52">
        <f t="shared" si="11"/>
        <v>0</v>
      </c>
      <c r="AH665" s="52">
        <f>MIN($AA665*12,$AE665-SUM($AG665:AG665)-1000*($AE665&gt;0))</f>
        <v>0</v>
      </c>
      <c r="AI665" s="52">
        <f>MIN($AA665*12,$AE665-SUM($AG665:AH665)-1000*($AE665&gt;0))</f>
        <v>0</v>
      </c>
      <c r="AJ665" s="52">
        <f>MIN($AA665*12,$AE665-SUM($AG665:AI665)-1000*($AE665&gt;0))</f>
        <v>0</v>
      </c>
      <c r="AK665" s="52">
        <f>MIN($AA665*12,$AE665-SUM($AG665:AJ665)-1000*($AE665&gt;0))</f>
        <v>0</v>
      </c>
      <c r="AL665" s="52">
        <f>MIN($AA665*12,$AE665-SUM($AG665:AK665)-1000*($AE665&gt;0))</f>
        <v>0</v>
      </c>
      <c r="AM665" s="52">
        <f>MIN($AA665*12,$AE665-SUM($AG665:AL665)-1000*($AE665&gt;0))</f>
        <v>0</v>
      </c>
      <c r="AN665" s="52">
        <f>MIN($AA665*12,$AE665-SUM($AG665:AM665)-1000*($AE665&gt;0))</f>
        <v>0</v>
      </c>
      <c r="AO665" s="52">
        <f>MIN($AA665*12,$AE665-SUM($AG665:AN665)-1000*($AE665&gt;0))</f>
        <v>0</v>
      </c>
    </row>
    <row r="666" spans="2:41" ht="12.75" hidden="1" customHeight="1" outlineLevel="2">
      <c r="B666" s="53" t="s">
        <v>1419</v>
      </c>
      <c r="C666" s="53" t="s">
        <v>1367</v>
      </c>
      <c r="D666" s="53" t="s">
        <v>1367</v>
      </c>
      <c r="E666" s="53" t="s">
        <v>1368</v>
      </c>
      <c r="F666" s="53" t="s">
        <v>1419</v>
      </c>
      <c r="G666" s="53" t="s">
        <v>2172</v>
      </c>
      <c r="H666" s="53" t="s">
        <v>2171</v>
      </c>
      <c r="I666" s="53"/>
      <c r="J666" s="53" t="s">
        <v>1422</v>
      </c>
      <c r="K666" s="52">
        <v>176000</v>
      </c>
      <c r="L666" s="52">
        <v>58666</v>
      </c>
      <c r="M666" s="52">
        <v>0</v>
      </c>
      <c r="N666" s="52">
        <v>176000</v>
      </c>
      <c r="O666" s="52">
        <v>58666</v>
      </c>
      <c r="P666" s="52">
        <v>0</v>
      </c>
      <c r="Q666" s="52">
        <v>0</v>
      </c>
      <c r="R666" s="52">
        <v>0</v>
      </c>
      <c r="S666" s="52">
        <v>0</v>
      </c>
      <c r="T666" s="52">
        <v>0</v>
      </c>
      <c r="U666" s="52">
        <v>0</v>
      </c>
      <c r="V666" s="52">
        <v>0</v>
      </c>
      <c r="W666" s="52">
        <v>0</v>
      </c>
      <c r="X666" s="52">
        <v>0</v>
      </c>
      <c r="Y666" s="52">
        <v>0</v>
      </c>
      <c r="Z666" s="49">
        <v>0</v>
      </c>
      <c r="AA666" s="50">
        <v>0</v>
      </c>
      <c r="AB666" s="51">
        <v>0</v>
      </c>
      <c r="AC666" s="52">
        <v>117334</v>
      </c>
      <c r="AD666" s="52"/>
      <c r="AE666" s="52"/>
      <c r="AG666" s="52">
        <f t="shared" si="11"/>
        <v>0</v>
      </c>
      <c r="AH666" s="52">
        <f>MIN($AA666*12,$AE666-SUM($AG666:AG666)-1000*($AE666&gt;0))</f>
        <v>0</v>
      </c>
      <c r="AI666" s="52">
        <f>MIN($AA666*12,$AE666-SUM($AG666:AH666)-1000*($AE666&gt;0))</f>
        <v>0</v>
      </c>
      <c r="AJ666" s="52">
        <f>MIN($AA666*12,$AE666-SUM($AG666:AI666)-1000*($AE666&gt;0))</f>
        <v>0</v>
      </c>
      <c r="AK666" s="52">
        <f>MIN($AA666*12,$AE666-SUM($AG666:AJ666)-1000*($AE666&gt;0))</f>
        <v>0</v>
      </c>
      <c r="AL666" s="52">
        <f>MIN($AA666*12,$AE666-SUM($AG666:AK666)-1000*($AE666&gt;0))</f>
        <v>0</v>
      </c>
      <c r="AM666" s="52">
        <f>MIN($AA666*12,$AE666-SUM($AG666:AL666)-1000*($AE666&gt;0))</f>
        <v>0</v>
      </c>
      <c r="AN666" s="52">
        <f>MIN($AA666*12,$AE666-SUM($AG666:AM666)-1000*($AE666&gt;0))</f>
        <v>0</v>
      </c>
      <c r="AO666" s="52">
        <f>MIN($AA666*12,$AE666-SUM($AG666:AN666)-1000*($AE666&gt;0))</f>
        <v>0</v>
      </c>
    </row>
    <row r="667" spans="2:41" ht="12.75" hidden="1" customHeight="1" outlineLevel="2">
      <c r="B667" s="53" t="s">
        <v>1419</v>
      </c>
      <c r="C667" s="53" t="s">
        <v>1367</v>
      </c>
      <c r="D667" s="53" t="s">
        <v>1367</v>
      </c>
      <c r="E667" s="53" t="s">
        <v>1368</v>
      </c>
      <c r="F667" s="53" t="s">
        <v>1419</v>
      </c>
      <c r="G667" s="53" t="s">
        <v>2173</v>
      </c>
      <c r="H667" s="53" t="s">
        <v>2171</v>
      </c>
      <c r="I667" s="53"/>
      <c r="J667" s="53" t="s">
        <v>1422</v>
      </c>
      <c r="K667" s="52">
        <v>176000</v>
      </c>
      <c r="L667" s="52">
        <v>58666</v>
      </c>
      <c r="M667" s="52">
        <v>0</v>
      </c>
      <c r="N667" s="52">
        <v>176000</v>
      </c>
      <c r="O667" s="52">
        <v>58666</v>
      </c>
      <c r="P667" s="52">
        <v>0</v>
      </c>
      <c r="Q667" s="52">
        <v>0</v>
      </c>
      <c r="R667" s="52">
        <v>0</v>
      </c>
      <c r="S667" s="52">
        <v>0</v>
      </c>
      <c r="T667" s="52">
        <v>0</v>
      </c>
      <c r="U667" s="52">
        <v>0</v>
      </c>
      <c r="V667" s="52">
        <v>0</v>
      </c>
      <c r="W667" s="52">
        <v>0</v>
      </c>
      <c r="X667" s="52">
        <v>0</v>
      </c>
      <c r="Y667" s="52">
        <v>0</v>
      </c>
      <c r="Z667" s="49">
        <v>0</v>
      </c>
      <c r="AA667" s="50">
        <v>0</v>
      </c>
      <c r="AB667" s="51">
        <v>0</v>
      </c>
      <c r="AC667" s="52">
        <v>117334</v>
      </c>
      <c r="AD667" s="52"/>
      <c r="AE667" s="52"/>
      <c r="AG667" s="52">
        <f t="shared" si="11"/>
        <v>0</v>
      </c>
      <c r="AH667" s="52">
        <f>MIN($AA667*12,$AE667-SUM($AG667:AG667)-1000*($AE667&gt;0))</f>
        <v>0</v>
      </c>
      <c r="AI667" s="52">
        <f>MIN($AA667*12,$AE667-SUM($AG667:AH667)-1000*($AE667&gt;0))</f>
        <v>0</v>
      </c>
      <c r="AJ667" s="52">
        <f>MIN($AA667*12,$AE667-SUM($AG667:AI667)-1000*($AE667&gt;0))</f>
        <v>0</v>
      </c>
      <c r="AK667" s="52">
        <f>MIN($AA667*12,$AE667-SUM($AG667:AJ667)-1000*($AE667&gt;0))</f>
        <v>0</v>
      </c>
      <c r="AL667" s="52">
        <f>MIN($AA667*12,$AE667-SUM($AG667:AK667)-1000*($AE667&gt;0))</f>
        <v>0</v>
      </c>
      <c r="AM667" s="52">
        <f>MIN($AA667*12,$AE667-SUM($AG667:AL667)-1000*($AE667&gt;0))</f>
        <v>0</v>
      </c>
      <c r="AN667" s="52">
        <f>MIN($AA667*12,$AE667-SUM($AG667:AM667)-1000*($AE667&gt;0))</f>
        <v>0</v>
      </c>
      <c r="AO667" s="52">
        <f>MIN($AA667*12,$AE667-SUM($AG667:AN667)-1000*($AE667&gt;0))</f>
        <v>0</v>
      </c>
    </row>
    <row r="668" spans="2:41" ht="12.75" hidden="1" customHeight="1" outlineLevel="2">
      <c r="B668" s="53" t="s">
        <v>1419</v>
      </c>
      <c r="C668" s="53" t="s">
        <v>1367</v>
      </c>
      <c r="D668" s="53" t="s">
        <v>1367</v>
      </c>
      <c r="E668" s="53" t="s">
        <v>1368</v>
      </c>
      <c r="F668" s="53" t="s">
        <v>1419</v>
      </c>
      <c r="G668" s="53" t="s">
        <v>2174</v>
      </c>
      <c r="H668" s="53" t="s">
        <v>2171</v>
      </c>
      <c r="I668" s="53"/>
      <c r="J668" s="53" t="s">
        <v>1422</v>
      </c>
      <c r="K668" s="52">
        <v>176000</v>
      </c>
      <c r="L668" s="52">
        <v>58666</v>
      </c>
      <c r="M668" s="52">
        <v>0</v>
      </c>
      <c r="N668" s="52">
        <v>176000</v>
      </c>
      <c r="O668" s="52">
        <v>58666</v>
      </c>
      <c r="P668" s="52">
        <v>0</v>
      </c>
      <c r="Q668" s="52">
        <v>0</v>
      </c>
      <c r="R668" s="52">
        <v>0</v>
      </c>
      <c r="S668" s="52">
        <v>0</v>
      </c>
      <c r="T668" s="52">
        <v>0</v>
      </c>
      <c r="U668" s="52">
        <v>0</v>
      </c>
      <c r="V668" s="52">
        <v>0</v>
      </c>
      <c r="W668" s="52">
        <v>0</v>
      </c>
      <c r="X668" s="52">
        <v>0</v>
      </c>
      <c r="Y668" s="52">
        <v>0</v>
      </c>
      <c r="Z668" s="49">
        <v>0</v>
      </c>
      <c r="AA668" s="50">
        <v>0</v>
      </c>
      <c r="AB668" s="51">
        <v>0</v>
      </c>
      <c r="AC668" s="52">
        <v>117334</v>
      </c>
      <c r="AD668" s="52"/>
      <c r="AE668" s="52"/>
      <c r="AG668" s="52">
        <f t="shared" si="11"/>
        <v>0</v>
      </c>
      <c r="AH668" s="52">
        <f>MIN($AA668*12,$AE668-SUM($AG668:AG668)-1000*($AE668&gt;0))</f>
        <v>0</v>
      </c>
      <c r="AI668" s="52">
        <f>MIN($AA668*12,$AE668-SUM($AG668:AH668)-1000*($AE668&gt;0))</f>
        <v>0</v>
      </c>
      <c r="AJ668" s="52">
        <f>MIN($AA668*12,$AE668-SUM($AG668:AI668)-1000*($AE668&gt;0))</f>
        <v>0</v>
      </c>
      <c r="AK668" s="52">
        <f>MIN($AA668*12,$AE668-SUM($AG668:AJ668)-1000*($AE668&gt;0))</f>
        <v>0</v>
      </c>
      <c r="AL668" s="52">
        <f>MIN($AA668*12,$AE668-SUM($AG668:AK668)-1000*($AE668&gt;0))</f>
        <v>0</v>
      </c>
      <c r="AM668" s="52">
        <f>MIN($AA668*12,$AE668-SUM($AG668:AL668)-1000*($AE668&gt;0))</f>
        <v>0</v>
      </c>
      <c r="AN668" s="52">
        <f>MIN($AA668*12,$AE668-SUM($AG668:AM668)-1000*($AE668&gt;0))</f>
        <v>0</v>
      </c>
      <c r="AO668" s="52">
        <f>MIN($AA668*12,$AE668-SUM($AG668:AN668)-1000*($AE668&gt;0))</f>
        <v>0</v>
      </c>
    </row>
    <row r="669" spans="2:41" ht="12.75" hidden="1" customHeight="1" outlineLevel="2">
      <c r="B669" s="53" t="s">
        <v>1419</v>
      </c>
      <c r="C669" s="53" t="s">
        <v>1367</v>
      </c>
      <c r="D669" s="53" t="s">
        <v>1367</v>
      </c>
      <c r="E669" s="53" t="s">
        <v>1368</v>
      </c>
      <c r="F669" s="53" t="s">
        <v>1419</v>
      </c>
      <c r="G669" s="53" t="s">
        <v>2175</v>
      </c>
      <c r="H669" s="53" t="s">
        <v>2176</v>
      </c>
      <c r="I669" s="53"/>
      <c r="J669" s="53" t="s">
        <v>1422</v>
      </c>
      <c r="K669" s="52">
        <v>24000</v>
      </c>
      <c r="L669" s="52">
        <v>8001</v>
      </c>
      <c r="M669" s="52">
        <v>0</v>
      </c>
      <c r="N669" s="52">
        <v>24000</v>
      </c>
      <c r="O669" s="52">
        <v>8001</v>
      </c>
      <c r="P669" s="52">
        <v>0</v>
      </c>
      <c r="Q669" s="52">
        <v>0</v>
      </c>
      <c r="R669" s="52">
        <v>0</v>
      </c>
      <c r="S669" s="52">
        <v>0</v>
      </c>
      <c r="T669" s="52">
        <v>0</v>
      </c>
      <c r="U669" s="52">
        <v>0</v>
      </c>
      <c r="V669" s="52">
        <v>0</v>
      </c>
      <c r="W669" s="52">
        <v>0</v>
      </c>
      <c r="X669" s="52">
        <v>0</v>
      </c>
      <c r="Y669" s="52">
        <v>0</v>
      </c>
      <c r="Z669" s="49">
        <v>0</v>
      </c>
      <c r="AA669" s="50">
        <v>0</v>
      </c>
      <c r="AB669" s="51">
        <v>0</v>
      </c>
      <c r="AC669" s="52">
        <v>15999</v>
      </c>
      <c r="AD669" s="52"/>
      <c r="AE669" s="52"/>
      <c r="AG669" s="52">
        <f t="shared" si="11"/>
        <v>0</v>
      </c>
      <c r="AH669" s="52">
        <f>MIN($AA669*12,$AE669-SUM($AG669:AG669)-1000*($AE669&gt;0))</f>
        <v>0</v>
      </c>
      <c r="AI669" s="52">
        <f>MIN($AA669*12,$AE669-SUM($AG669:AH669)-1000*($AE669&gt;0))</f>
        <v>0</v>
      </c>
      <c r="AJ669" s="52">
        <f>MIN($AA669*12,$AE669-SUM($AG669:AI669)-1000*($AE669&gt;0))</f>
        <v>0</v>
      </c>
      <c r="AK669" s="52">
        <f>MIN($AA669*12,$AE669-SUM($AG669:AJ669)-1000*($AE669&gt;0))</f>
        <v>0</v>
      </c>
      <c r="AL669" s="52">
        <f>MIN($AA669*12,$AE669-SUM($AG669:AK669)-1000*($AE669&gt;0))</f>
        <v>0</v>
      </c>
      <c r="AM669" s="52">
        <f>MIN($AA669*12,$AE669-SUM($AG669:AL669)-1000*($AE669&gt;0))</f>
        <v>0</v>
      </c>
      <c r="AN669" s="52">
        <f>MIN($AA669*12,$AE669-SUM($AG669:AM669)-1000*($AE669&gt;0))</f>
        <v>0</v>
      </c>
      <c r="AO669" s="52">
        <f>MIN($AA669*12,$AE669-SUM($AG669:AN669)-1000*($AE669&gt;0))</f>
        <v>0</v>
      </c>
    </row>
    <row r="670" spans="2:41" ht="12.75" hidden="1" customHeight="1" outlineLevel="2">
      <c r="B670" s="53" t="s">
        <v>1419</v>
      </c>
      <c r="C670" s="53" t="s">
        <v>1367</v>
      </c>
      <c r="D670" s="53" t="s">
        <v>1367</v>
      </c>
      <c r="E670" s="53" t="s">
        <v>1368</v>
      </c>
      <c r="F670" s="53" t="s">
        <v>1419</v>
      </c>
      <c r="G670" s="53" t="s">
        <v>2177</v>
      </c>
      <c r="H670" s="53" t="s">
        <v>2176</v>
      </c>
      <c r="I670" s="53"/>
      <c r="J670" s="53" t="s">
        <v>1422</v>
      </c>
      <c r="K670" s="52">
        <v>24000</v>
      </c>
      <c r="L670" s="52">
        <v>8001</v>
      </c>
      <c r="M670" s="52">
        <v>0</v>
      </c>
      <c r="N670" s="52">
        <v>24000</v>
      </c>
      <c r="O670" s="52">
        <v>8001</v>
      </c>
      <c r="P670" s="52">
        <v>0</v>
      </c>
      <c r="Q670" s="52">
        <v>0</v>
      </c>
      <c r="R670" s="52">
        <v>0</v>
      </c>
      <c r="S670" s="52">
        <v>0</v>
      </c>
      <c r="T670" s="52">
        <v>0</v>
      </c>
      <c r="U670" s="52">
        <v>0</v>
      </c>
      <c r="V670" s="52">
        <v>0</v>
      </c>
      <c r="W670" s="52">
        <v>0</v>
      </c>
      <c r="X670" s="52">
        <v>0</v>
      </c>
      <c r="Y670" s="52">
        <v>0</v>
      </c>
      <c r="Z670" s="49">
        <v>0</v>
      </c>
      <c r="AA670" s="50">
        <v>0</v>
      </c>
      <c r="AB670" s="51">
        <v>0</v>
      </c>
      <c r="AC670" s="52">
        <v>15999</v>
      </c>
      <c r="AD670" s="52"/>
      <c r="AE670" s="52"/>
      <c r="AG670" s="52">
        <f t="shared" si="11"/>
        <v>0</v>
      </c>
      <c r="AH670" s="52">
        <f>MIN($AA670*12,$AE670-SUM($AG670:AG670)-1000*($AE670&gt;0))</f>
        <v>0</v>
      </c>
      <c r="AI670" s="52">
        <f>MIN($AA670*12,$AE670-SUM($AG670:AH670)-1000*($AE670&gt;0))</f>
        <v>0</v>
      </c>
      <c r="AJ670" s="52">
        <f>MIN($AA670*12,$AE670-SUM($AG670:AI670)-1000*($AE670&gt;0))</f>
        <v>0</v>
      </c>
      <c r="AK670" s="52">
        <f>MIN($AA670*12,$AE670-SUM($AG670:AJ670)-1000*($AE670&gt;0))</f>
        <v>0</v>
      </c>
      <c r="AL670" s="52">
        <f>MIN($AA670*12,$AE670-SUM($AG670:AK670)-1000*($AE670&gt;0))</f>
        <v>0</v>
      </c>
      <c r="AM670" s="52">
        <f>MIN($AA670*12,$AE670-SUM($AG670:AL670)-1000*($AE670&gt;0))</f>
        <v>0</v>
      </c>
      <c r="AN670" s="52">
        <f>MIN($AA670*12,$AE670-SUM($AG670:AM670)-1000*($AE670&gt;0))</f>
        <v>0</v>
      </c>
      <c r="AO670" s="52">
        <f>MIN($AA670*12,$AE670-SUM($AG670:AN670)-1000*($AE670&gt;0))</f>
        <v>0</v>
      </c>
    </row>
    <row r="671" spans="2:41" ht="12.75" hidden="1" customHeight="1" outlineLevel="2">
      <c r="B671" s="53" t="s">
        <v>1419</v>
      </c>
      <c r="C671" s="53" t="s">
        <v>1367</v>
      </c>
      <c r="D671" s="53" t="s">
        <v>1367</v>
      </c>
      <c r="E671" s="53" t="s">
        <v>1368</v>
      </c>
      <c r="F671" s="53" t="s">
        <v>1419</v>
      </c>
      <c r="G671" s="53" t="s">
        <v>2178</v>
      </c>
      <c r="H671" s="53" t="s">
        <v>2176</v>
      </c>
      <c r="I671" s="53"/>
      <c r="J671" s="53" t="s">
        <v>1422</v>
      </c>
      <c r="K671" s="52">
        <v>24000</v>
      </c>
      <c r="L671" s="52">
        <v>8001</v>
      </c>
      <c r="M671" s="52">
        <v>0</v>
      </c>
      <c r="N671" s="52">
        <v>24000</v>
      </c>
      <c r="O671" s="52">
        <v>8001</v>
      </c>
      <c r="P671" s="52">
        <v>0</v>
      </c>
      <c r="Q671" s="52">
        <v>0</v>
      </c>
      <c r="R671" s="52">
        <v>0</v>
      </c>
      <c r="S671" s="52">
        <v>0</v>
      </c>
      <c r="T671" s="52">
        <v>0</v>
      </c>
      <c r="U671" s="52">
        <v>0</v>
      </c>
      <c r="V671" s="52">
        <v>0</v>
      </c>
      <c r="W671" s="52">
        <v>0</v>
      </c>
      <c r="X671" s="52">
        <v>0</v>
      </c>
      <c r="Y671" s="52">
        <v>0</v>
      </c>
      <c r="Z671" s="49">
        <v>0</v>
      </c>
      <c r="AA671" s="50">
        <v>0</v>
      </c>
      <c r="AB671" s="51">
        <v>0</v>
      </c>
      <c r="AC671" s="52">
        <v>15999</v>
      </c>
      <c r="AD671" s="52"/>
      <c r="AE671" s="52"/>
      <c r="AG671" s="52">
        <f t="shared" si="11"/>
        <v>0</v>
      </c>
      <c r="AH671" s="52">
        <f>MIN($AA671*12,$AE671-SUM($AG671:AG671)-1000*($AE671&gt;0))</f>
        <v>0</v>
      </c>
      <c r="AI671" s="52">
        <f>MIN($AA671*12,$AE671-SUM($AG671:AH671)-1000*($AE671&gt;0))</f>
        <v>0</v>
      </c>
      <c r="AJ671" s="52">
        <f>MIN($AA671*12,$AE671-SUM($AG671:AI671)-1000*($AE671&gt;0))</f>
        <v>0</v>
      </c>
      <c r="AK671" s="52">
        <f>MIN($AA671*12,$AE671-SUM($AG671:AJ671)-1000*($AE671&gt;0))</f>
        <v>0</v>
      </c>
      <c r="AL671" s="52">
        <f>MIN($AA671*12,$AE671-SUM($AG671:AK671)-1000*($AE671&gt;0))</f>
        <v>0</v>
      </c>
      <c r="AM671" s="52">
        <f>MIN($AA671*12,$AE671-SUM($AG671:AL671)-1000*($AE671&gt;0))</f>
        <v>0</v>
      </c>
      <c r="AN671" s="52">
        <f>MIN($AA671*12,$AE671-SUM($AG671:AM671)-1000*($AE671&gt;0))</f>
        <v>0</v>
      </c>
      <c r="AO671" s="52">
        <f>MIN($AA671*12,$AE671-SUM($AG671:AN671)-1000*($AE671&gt;0))</f>
        <v>0</v>
      </c>
    </row>
    <row r="672" spans="2:41" ht="12.75" hidden="1" customHeight="1" outlineLevel="2">
      <c r="B672" s="53" t="s">
        <v>1419</v>
      </c>
      <c r="C672" s="53" t="s">
        <v>1367</v>
      </c>
      <c r="D672" s="53" t="s">
        <v>1367</v>
      </c>
      <c r="E672" s="53" t="s">
        <v>1368</v>
      </c>
      <c r="F672" s="53" t="s">
        <v>1419</v>
      </c>
      <c r="G672" s="53" t="s">
        <v>2179</v>
      </c>
      <c r="H672" s="53" t="s">
        <v>2176</v>
      </c>
      <c r="I672" s="53"/>
      <c r="J672" s="53" t="s">
        <v>1422</v>
      </c>
      <c r="K672" s="52">
        <v>24000</v>
      </c>
      <c r="L672" s="52">
        <v>8001</v>
      </c>
      <c r="M672" s="52">
        <v>0</v>
      </c>
      <c r="N672" s="52">
        <v>24000</v>
      </c>
      <c r="O672" s="52">
        <v>8001</v>
      </c>
      <c r="P672" s="52">
        <v>0</v>
      </c>
      <c r="Q672" s="52">
        <v>0</v>
      </c>
      <c r="R672" s="52">
        <v>0</v>
      </c>
      <c r="S672" s="52">
        <v>0</v>
      </c>
      <c r="T672" s="52">
        <v>0</v>
      </c>
      <c r="U672" s="52">
        <v>0</v>
      </c>
      <c r="V672" s="52">
        <v>0</v>
      </c>
      <c r="W672" s="52">
        <v>0</v>
      </c>
      <c r="X672" s="52">
        <v>0</v>
      </c>
      <c r="Y672" s="52">
        <v>0</v>
      </c>
      <c r="Z672" s="49">
        <v>0</v>
      </c>
      <c r="AA672" s="50">
        <v>0</v>
      </c>
      <c r="AB672" s="51">
        <v>0</v>
      </c>
      <c r="AC672" s="52">
        <v>15999</v>
      </c>
      <c r="AD672" s="52"/>
      <c r="AE672" s="52"/>
      <c r="AG672" s="52">
        <f t="shared" si="11"/>
        <v>0</v>
      </c>
      <c r="AH672" s="52">
        <f>MIN($AA672*12,$AE672-SUM($AG672:AG672)-1000*($AE672&gt;0))</f>
        <v>0</v>
      </c>
      <c r="AI672" s="52">
        <f>MIN($AA672*12,$AE672-SUM($AG672:AH672)-1000*($AE672&gt;0))</f>
        <v>0</v>
      </c>
      <c r="AJ672" s="52">
        <f>MIN($AA672*12,$AE672-SUM($AG672:AI672)-1000*($AE672&gt;0))</f>
        <v>0</v>
      </c>
      <c r="AK672" s="52">
        <f>MIN($AA672*12,$AE672-SUM($AG672:AJ672)-1000*($AE672&gt;0))</f>
        <v>0</v>
      </c>
      <c r="AL672" s="52">
        <f>MIN($AA672*12,$AE672-SUM($AG672:AK672)-1000*($AE672&gt;0))</f>
        <v>0</v>
      </c>
      <c r="AM672" s="52">
        <f>MIN($AA672*12,$AE672-SUM($AG672:AL672)-1000*($AE672&gt;0))</f>
        <v>0</v>
      </c>
      <c r="AN672" s="52">
        <f>MIN($AA672*12,$AE672-SUM($AG672:AM672)-1000*($AE672&gt;0))</f>
        <v>0</v>
      </c>
      <c r="AO672" s="52">
        <f>MIN($AA672*12,$AE672-SUM($AG672:AN672)-1000*($AE672&gt;0))</f>
        <v>0</v>
      </c>
    </row>
    <row r="673" spans="2:41" ht="12.75" hidden="1" customHeight="1" outlineLevel="2">
      <c r="B673" s="53" t="s">
        <v>1419</v>
      </c>
      <c r="C673" s="53" t="s">
        <v>1367</v>
      </c>
      <c r="D673" s="53" t="s">
        <v>1367</v>
      </c>
      <c r="E673" s="53" t="s">
        <v>1368</v>
      </c>
      <c r="F673" s="53" t="s">
        <v>1419</v>
      </c>
      <c r="G673" s="53" t="s">
        <v>2180</v>
      </c>
      <c r="H673" s="53" t="s">
        <v>2181</v>
      </c>
      <c r="I673" s="53"/>
      <c r="J673" s="53" t="s">
        <v>1422</v>
      </c>
      <c r="K673" s="52">
        <v>95000</v>
      </c>
      <c r="L673" s="52">
        <v>31667</v>
      </c>
      <c r="M673" s="52">
        <v>0</v>
      </c>
      <c r="N673" s="52">
        <v>95000</v>
      </c>
      <c r="O673" s="52">
        <v>31667</v>
      </c>
      <c r="P673" s="52">
        <v>0</v>
      </c>
      <c r="Q673" s="52">
        <v>0</v>
      </c>
      <c r="R673" s="52">
        <v>0</v>
      </c>
      <c r="S673" s="52">
        <v>0</v>
      </c>
      <c r="T673" s="52">
        <v>0</v>
      </c>
      <c r="U673" s="52">
        <v>0</v>
      </c>
      <c r="V673" s="52">
        <v>0</v>
      </c>
      <c r="W673" s="52">
        <v>0</v>
      </c>
      <c r="X673" s="52">
        <v>0</v>
      </c>
      <c r="Y673" s="52">
        <v>0</v>
      </c>
      <c r="Z673" s="49">
        <v>0</v>
      </c>
      <c r="AA673" s="50">
        <v>0</v>
      </c>
      <c r="AB673" s="51">
        <v>0</v>
      </c>
      <c r="AC673" s="52">
        <v>63333</v>
      </c>
      <c r="AD673" s="52"/>
      <c r="AE673" s="52"/>
      <c r="AG673" s="52">
        <f t="shared" si="11"/>
        <v>0</v>
      </c>
      <c r="AH673" s="52">
        <f>MIN($AA673*12,$AE673-SUM($AG673:AG673)-1000*($AE673&gt;0))</f>
        <v>0</v>
      </c>
      <c r="AI673" s="52">
        <f>MIN($AA673*12,$AE673-SUM($AG673:AH673)-1000*($AE673&gt;0))</f>
        <v>0</v>
      </c>
      <c r="AJ673" s="52">
        <f>MIN($AA673*12,$AE673-SUM($AG673:AI673)-1000*($AE673&gt;0))</f>
        <v>0</v>
      </c>
      <c r="AK673" s="52">
        <f>MIN($AA673*12,$AE673-SUM($AG673:AJ673)-1000*($AE673&gt;0))</f>
        <v>0</v>
      </c>
      <c r="AL673" s="52">
        <f>MIN($AA673*12,$AE673-SUM($AG673:AK673)-1000*($AE673&gt;0))</f>
        <v>0</v>
      </c>
      <c r="AM673" s="52">
        <f>MIN($AA673*12,$AE673-SUM($AG673:AL673)-1000*($AE673&gt;0))</f>
        <v>0</v>
      </c>
      <c r="AN673" s="52">
        <f>MIN($AA673*12,$AE673-SUM($AG673:AM673)-1000*($AE673&gt;0))</f>
        <v>0</v>
      </c>
      <c r="AO673" s="52">
        <f>MIN($AA673*12,$AE673-SUM($AG673:AN673)-1000*($AE673&gt;0))</f>
        <v>0</v>
      </c>
    </row>
    <row r="674" spans="2:41" ht="12.75" hidden="1" customHeight="1" outlineLevel="2">
      <c r="B674" s="53" t="s">
        <v>1419</v>
      </c>
      <c r="C674" s="53" t="s">
        <v>1367</v>
      </c>
      <c r="D674" s="53" t="s">
        <v>1367</v>
      </c>
      <c r="E674" s="53" t="s">
        <v>1368</v>
      </c>
      <c r="F674" s="53" t="s">
        <v>1419</v>
      </c>
      <c r="G674" s="53" t="s">
        <v>2182</v>
      </c>
      <c r="H674" s="53" t="s">
        <v>2183</v>
      </c>
      <c r="I674" s="53"/>
      <c r="J674" s="53" t="s">
        <v>1422</v>
      </c>
      <c r="K674" s="52">
        <v>52000</v>
      </c>
      <c r="L674" s="52">
        <v>17333</v>
      </c>
      <c r="M674" s="52">
        <v>0</v>
      </c>
      <c r="N674" s="52">
        <v>52000</v>
      </c>
      <c r="O674" s="52">
        <v>17333</v>
      </c>
      <c r="P674" s="52">
        <v>0</v>
      </c>
      <c r="Q674" s="52">
        <v>0</v>
      </c>
      <c r="R674" s="52">
        <v>0</v>
      </c>
      <c r="S674" s="52">
        <v>0</v>
      </c>
      <c r="T674" s="52">
        <v>0</v>
      </c>
      <c r="U674" s="52">
        <v>0</v>
      </c>
      <c r="V674" s="52">
        <v>0</v>
      </c>
      <c r="W674" s="52">
        <v>0</v>
      </c>
      <c r="X674" s="52">
        <v>0</v>
      </c>
      <c r="Y674" s="52">
        <v>0</v>
      </c>
      <c r="Z674" s="49">
        <v>0</v>
      </c>
      <c r="AA674" s="50">
        <v>0</v>
      </c>
      <c r="AB674" s="51">
        <v>0</v>
      </c>
      <c r="AC674" s="52">
        <v>34667</v>
      </c>
      <c r="AD674" s="52"/>
      <c r="AE674" s="52"/>
      <c r="AG674" s="52">
        <f t="shared" si="11"/>
        <v>0</v>
      </c>
      <c r="AH674" s="52">
        <f>MIN($AA674*12,$AE674-SUM($AG674:AG674)-1000*($AE674&gt;0))</f>
        <v>0</v>
      </c>
      <c r="AI674" s="52">
        <f>MIN($AA674*12,$AE674-SUM($AG674:AH674)-1000*($AE674&gt;0))</f>
        <v>0</v>
      </c>
      <c r="AJ674" s="52">
        <f>MIN($AA674*12,$AE674-SUM($AG674:AI674)-1000*($AE674&gt;0))</f>
        <v>0</v>
      </c>
      <c r="AK674" s="52">
        <f>MIN($AA674*12,$AE674-SUM($AG674:AJ674)-1000*($AE674&gt;0))</f>
        <v>0</v>
      </c>
      <c r="AL674" s="52">
        <f>MIN($AA674*12,$AE674-SUM($AG674:AK674)-1000*($AE674&gt;0))</f>
        <v>0</v>
      </c>
      <c r="AM674" s="52">
        <f>MIN($AA674*12,$AE674-SUM($AG674:AL674)-1000*($AE674&gt;0))</f>
        <v>0</v>
      </c>
      <c r="AN674" s="52">
        <f>MIN($AA674*12,$AE674-SUM($AG674:AM674)-1000*($AE674&gt;0))</f>
        <v>0</v>
      </c>
      <c r="AO674" s="52">
        <f>MIN($AA674*12,$AE674-SUM($AG674:AN674)-1000*($AE674&gt;0))</f>
        <v>0</v>
      </c>
    </row>
    <row r="675" spans="2:41" ht="12.75" hidden="1" customHeight="1" outlineLevel="2">
      <c r="B675" s="53" t="s">
        <v>1419</v>
      </c>
      <c r="C675" s="53" t="s">
        <v>1367</v>
      </c>
      <c r="D675" s="53" t="s">
        <v>1367</v>
      </c>
      <c r="E675" s="53" t="s">
        <v>1368</v>
      </c>
      <c r="F675" s="53" t="s">
        <v>1419</v>
      </c>
      <c r="G675" s="53" t="s">
        <v>2184</v>
      </c>
      <c r="H675" s="53" t="s">
        <v>2185</v>
      </c>
      <c r="I675" s="53"/>
      <c r="J675" s="53" t="s">
        <v>1422</v>
      </c>
      <c r="K675" s="52">
        <v>682000</v>
      </c>
      <c r="L675" s="52">
        <v>227333</v>
      </c>
      <c r="M675" s="52">
        <v>0</v>
      </c>
      <c r="N675" s="52">
        <v>682000</v>
      </c>
      <c r="O675" s="52">
        <v>227333</v>
      </c>
      <c r="P675" s="52">
        <v>0</v>
      </c>
      <c r="Q675" s="52">
        <v>0</v>
      </c>
      <c r="R675" s="52">
        <v>0</v>
      </c>
      <c r="S675" s="52">
        <v>0</v>
      </c>
      <c r="T675" s="52">
        <v>0</v>
      </c>
      <c r="U675" s="52">
        <v>0</v>
      </c>
      <c r="V675" s="52">
        <v>0</v>
      </c>
      <c r="W675" s="52">
        <v>0</v>
      </c>
      <c r="X675" s="52">
        <v>0</v>
      </c>
      <c r="Y675" s="52">
        <v>0</v>
      </c>
      <c r="Z675" s="49">
        <v>0</v>
      </c>
      <c r="AA675" s="50">
        <v>0</v>
      </c>
      <c r="AB675" s="51">
        <v>0</v>
      </c>
      <c r="AC675" s="52">
        <v>454667</v>
      </c>
      <c r="AD675" s="52"/>
      <c r="AE675" s="52"/>
      <c r="AG675" s="52">
        <f t="shared" si="11"/>
        <v>0</v>
      </c>
      <c r="AH675" s="52">
        <f>MIN($AA675*12,$AE675-SUM($AG675:AG675)-1000*($AE675&gt;0))</f>
        <v>0</v>
      </c>
      <c r="AI675" s="52">
        <f>MIN($AA675*12,$AE675-SUM($AG675:AH675)-1000*($AE675&gt;0))</f>
        <v>0</v>
      </c>
      <c r="AJ675" s="52">
        <f>MIN($AA675*12,$AE675-SUM($AG675:AI675)-1000*($AE675&gt;0))</f>
        <v>0</v>
      </c>
      <c r="AK675" s="52">
        <f>MIN($AA675*12,$AE675-SUM($AG675:AJ675)-1000*($AE675&gt;0))</f>
        <v>0</v>
      </c>
      <c r="AL675" s="52">
        <f>MIN($AA675*12,$AE675-SUM($AG675:AK675)-1000*($AE675&gt;0))</f>
        <v>0</v>
      </c>
      <c r="AM675" s="52">
        <f>MIN($AA675*12,$AE675-SUM($AG675:AL675)-1000*($AE675&gt;0))</f>
        <v>0</v>
      </c>
      <c r="AN675" s="52">
        <f>MIN($AA675*12,$AE675-SUM($AG675:AM675)-1000*($AE675&gt;0))</f>
        <v>0</v>
      </c>
      <c r="AO675" s="52">
        <f>MIN($AA675*12,$AE675-SUM($AG675:AN675)-1000*($AE675&gt;0))</f>
        <v>0</v>
      </c>
    </row>
    <row r="676" spans="2:41" ht="12.75" hidden="1" customHeight="1" outlineLevel="2">
      <c r="B676" s="53" t="s">
        <v>1419</v>
      </c>
      <c r="C676" s="53" t="s">
        <v>1367</v>
      </c>
      <c r="D676" s="53" t="s">
        <v>1367</v>
      </c>
      <c r="E676" s="53" t="s">
        <v>1368</v>
      </c>
      <c r="F676" s="53" t="s">
        <v>1419</v>
      </c>
      <c r="G676" s="53" t="s">
        <v>2186</v>
      </c>
      <c r="H676" s="53" t="s">
        <v>2187</v>
      </c>
      <c r="I676" s="53"/>
      <c r="J676" s="53" t="s">
        <v>1422</v>
      </c>
      <c r="K676" s="52">
        <v>144000</v>
      </c>
      <c r="L676" s="52">
        <v>48001</v>
      </c>
      <c r="M676" s="52">
        <v>0</v>
      </c>
      <c r="N676" s="52">
        <v>144000</v>
      </c>
      <c r="O676" s="52">
        <v>48001</v>
      </c>
      <c r="P676" s="52">
        <v>0</v>
      </c>
      <c r="Q676" s="52">
        <v>0</v>
      </c>
      <c r="R676" s="52">
        <v>0</v>
      </c>
      <c r="S676" s="52">
        <v>0</v>
      </c>
      <c r="T676" s="52">
        <v>0</v>
      </c>
      <c r="U676" s="52">
        <v>0</v>
      </c>
      <c r="V676" s="52">
        <v>0</v>
      </c>
      <c r="W676" s="52">
        <v>0</v>
      </c>
      <c r="X676" s="52">
        <v>0</v>
      </c>
      <c r="Y676" s="52">
        <v>0</v>
      </c>
      <c r="Z676" s="49">
        <v>0</v>
      </c>
      <c r="AA676" s="50">
        <v>0</v>
      </c>
      <c r="AB676" s="51">
        <v>0</v>
      </c>
      <c r="AC676" s="52">
        <v>95999</v>
      </c>
      <c r="AD676" s="52"/>
      <c r="AE676" s="52"/>
      <c r="AG676" s="52">
        <f t="shared" si="11"/>
        <v>0</v>
      </c>
      <c r="AH676" s="52">
        <f>MIN($AA676*12,$AE676-SUM($AG676:AG676)-1000*($AE676&gt;0))</f>
        <v>0</v>
      </c>
      <c r="AI676" s="52">
        <f>MIN($AA676*12,$AE676-SUM($AG676:AH676)-1000*($AE676&gt;0))</f>
        <v>0</v>
      </c>
      <c r="AJ676" s="52">
        <f>MIN($AA676*12,$AE676-SUM($AG676:AI676)-1000*($AE676&gt;0))</f>
        <v>0</v>
      </c>
      <c r="AK676" s="52">
        <f>MIN($AA676*12,$AE676-SUM($AG676:AJ676)-1000*($AE676&gt;0))</f>
        <v>0</v>
      </c>
      <c r="AL676" s="52">
        <f>MIN($AA676*12,$AE676-SUM($AG676:AK676)-1000*($AE676&gt;0))</f>
        <v>0</v>
      </c>
      <c r="AM676" s="52">
        <f>MIN($AA676*12,$AE676-SUM($AG676:AL676)-1000*($AE676&gt;0))</f>
        <v>0</v>
      </c>
      <c r="AN676" s="52">
        <f>MIN($AA676*12,$AE676-SUM($AG676:AM676)-1000*($AE676&gt;0))</f>
        <v>0</v>
      </c>
      <c r="AO676" s="52">
        <f>MIN($AA676*12,$AE676-SUM($AG676:AN676)-1000*($AE676&gt;0))</f>
        <v>0</v>
      </c>
    </row>
    <row r="677" spans="2:41" ht="12.75" hidden="1" customHeight="1" outlineLevel="2">
      <c r="B677" s="53" t="s">
        <v>1419</v>
      </c>
      <c r="C677" s="53" t="s">
        <v>1367</v>
      </c>
      <c r="D677" s="53" t="s">
        <v>1367</v>
      </c>
      <c r="E677" s="53" t="s">
        <v>1368</v>
      </c>
      <c r="F677" s="53" t="s">
        <v>1419</v>
      </c>
      <c r="G677" s="53" t="s">
        <v>2188</v>
      </c>
      <c r="H677" s="53" t="s">
        <v>2187</v>
      </c>
      <c r="I677" s="53"/>
      <c r="J677" s="53" t="s">
        <v>1422</v>
      </c>
      <c r="K677" s="52">
        <v>144000</v>
      </c>
      <c r="L677" s="52">
        <v>48001</v>
      </c>
      <c r="M677" s="52">
        <v>0</v>
      </c>
      <c r="N677" s="52">
        <v>144000</v>
      </c>
      <c r="O677" s="52">
        <v>48001</v>
      </c>
      <c r="P677" s="52">
        <v>0</v>
      </c>
      <c r="Q677" s="52">
        <v>0</v>
      </c>
      <c r="R677" s="52">
        <v>0</v>
      </c>
      <c r="S677" s="52">
        <v>0</v>
      </c>
      <c r="T677" s="52">
        <v>0</v>
      </c>
      <c r="U677" s="52">
        <v>0</v>
      </c>
      <c r="V677" s="52">
        <v>0</v>
      </c>
      <c r="W677" s="52">
        <v>0</v>
      </c>
      <c r="X677" s="52">
        <v>0</v>
      </c>
      <c r="Y677" s="52">
        <v>0</v>
      </c>
      <c r="Z677" s="49">
        <v>0</v>
      </c>
      <c r="AA677" s="50">
        <v>0</v>
      </c>
      <c r="AB677" s="51">
        <v>0</v>
      </c>
      <c r="AC677" s="52">
        <v>95999</v>
      </c>
      <c r="AD677" s="52"/>
      <c r="AE677" s="52"/>
      <c r="AG677" s="52">
        <f t="shared" si="11"/>
        <v>0</v>
      </c>
      <c r="AH677" s="52">
        <f>MIN($AA677*12,$AE677-SUM($AG677:AG677)-1000*($AE677&gt;0))</f>
        <v>0</v>
      </c>
      <c r="AI677" s="52">
        <f>MIN($AA677*12,$AE677-SUM($AG677:AH677)-1000*($AE677&gt;0))</f>
        <v>0</v>
      </c>
      <c r="AJ677" s="52">
        <f>MIN($AA677*12,$AE677-SUM($AG677:AI677)-1000*($AE677&gt;0))</f>
        <v>0</v>
      </c>
      <c r="AK677" s="52">
        <f>MIN($AA677*12,$AE677-SUM($AG677:AJ677)-1000*($AE677&gt;0))</f>
        <v>0</v>
      </c>
      <c r="AL677" s="52">
        <f>MIN($AA677*12,$AE677-SUM($AG677:AK677)-1000*($AE677&gt;0))</f>
        <v>0</v>
      </c>
      <c r="AM677" s="52">
        <f>MIN($AA677*12,$AE677-SUM($AG677:AL677)-1000*($AE677&gt;0))</f>
        <v>0</v>
      </c>
      <c r="AN677" s="52">
        <f>MIN($AA677*12,$AE677-SUM($AG677:AM677)-1000*($AE677&gt;0))</f>
        <v>0</v>
      </c>
      <c r="AO677" s="52">
        <f>MIN($AA677*12,$AE677-SUM($AG677:AN677)-1000*($AE677&gt;0))</f>
        <v>0</v>
      </c>
    </row>
    <row r="678" spans="2:41" ht="12.75" hidden="1" customHeight="1" outlineLevel="2">
      <c r="B678" s="53" t="s">
        <v>1419</v>
      </c>
      <c r="C678" s="53" t="s">
        <v>1367</v>
      </c>
      <c r="D678" s="53" t="s">
        <v>1367</v>
      </c>
      <c r="E678" s="53" t="s">
        <v>1368</v>
      </c>
      <c r="F678" s="53" t="s">
        <v>1419</v>
      </c>
      <c r="G678" s="53" t="s">
        <v>2189</v>
      </c>
      <c r="H678" s="53" t="s">
        <v>2187</v>
      </c>
      <c r="I678" s="53"/>
      <c r="J678" s="53" t="s">
        <v>1422</v>
      </c>
      <c r="K678" s="52">
        <v>144000</v>
      </c>
      <c r="L678" s="52">
        <v>48001</v>
      </c>
      <c r="M678" s="52">
        <v>0</v>
      </c>
      <c r="N678" s="52">
        <v>144000</v>
      </c>
      <c r="O678" s="52">
        <v>48001</v>
      </c>
      <c r="P678" s="52">
        <v>0</v>
      </c>
      <c r="Q678" s="52">
        <v>0</v>
      </c>
      <c r="R678" s="52">
        <v>0</v>
      </c>
      <c r="S678" s="52">
        <v>0</v>
      </c>
      <c r="T678" s="52">
        <v>0</v>
      </c>
      <c r="U678" s="52">
        <v>0</v>
      </c>
      <c r="V678" s="52">
        <v>0</v>
      </c>
      <c r="W678" s="52">
        <v>0</v>
      </c>
      <c r="X678" s="52">
        <v>0</v>
      </c>
      <c r="Y678" s="52">
        <v>0</v>
      </c>
      <c r="Z678" s="49">
        <v>0</v>
      </c>
      <c r="AA678" s="50">
        <v>0</v>
      </c>
      <c r="AB678" s="51">
        <v>0</v>
      </c>
      <c r="AC678" s="52">
        <v>95999</v>
      </c>
      <c r="AD678" s="52"/>
      <c r="AE678" s="52"/>
      <c r="AG678" s="52">
        <f t="shared" si="11"/>
        <v>0</v>
      </c>
      <c r="AH678" s="52">
        <f>MIN($AA678*12,$AE678-SUM($AG678:AG678)-1000*($AE678&gt;0))</f>
        <v>0</v>
      </c>
      <c r="AI678" s="52">
        <f>MIN($AA678*12,$AE678-SUM($AG678:AH678)-1000*($AE678&gt;0))</f>
        <v>0</v>
      </c>
      <c r="AJ678" s="52">
        <f>MIN($AA678*12,$AE678-SUM($AG678:AI678)-1000*($AE678&gt;0))</f>
        <v>0</v>
      </c>
      <c r="AK678" s="52">
        <f>MIN($AA678*12,$AE678-SUM($AG678:AJ678)-1000*($AE678&gt;0))</f>
        <v>0</v>
      </c>
      <c r="AL678" s="52">
        <f>MIN($AA678*12,$AE678-SUM($AG678:AK678)-1000*($AE678&gt;0))</f>
        <v>0</v>
      </c>
      <c r="AM678" s="52">
        <f>MIN($AA678*12,$AE678-SUM($AG678:AL678)-1000*($AE678&gt;0))</f>
        <v>0</v>
      </c>
      <c r="AN678" s="52">
        <f>MIN($AA678*12,$AE678-SUM($AG678:AM678)-1000*($AE678&gt;0))</f>
        <v>0</v>
      </c>
      <c r="AO678" s="52">
        <f>MIN($AA678*12,$AE678-SUM($AG678:AN678)-1000*($AE678&gt;0))</f>
        <v>0</v>
      </c>
    </row>
    <row r="679" spans="2:41" ht="12.75" hidden="1" customHeight="1" outlineLevel="2">
      <c r="B679" s="53" t="s">
        <v>1419</v>
      </c>
      <c r="C679" s="53" t="s">
        <v>1367</v>
      </c>
      <c r="D679" s="53" t="s">
        <v>1367</v>
      </c>
      <c r="E679" s="53" t="s">
        <v>1368</v>
      </c>
      <c r="F679" s="53" t="s">
        <v>1419</v>
      </c>
      <c r="G679" s="53" t="s">
        <v>2190</v>
      </c>
      <c r="H679" s="53" t="s">
        <v>2187</v>
      </c>
      <c r="I679" s="53"/>
      <c r="J679" s="53" t="s">
        <v>1422</v>
      </c>
      <c r="K679" s="52">
        <v>144000</v>
      </c>
      <c r="L679" s="52">
        <v>48001</v>
      </c>
      <c r="M679" s="52">
        <v>0</v>
      </c>
      <c r="N679" s="52">
        <v>144000</v>
      </c>
      <c r="O679" s="52">
        <v>48001</v>
      </c>
      <c r="P679" s="52">
        <v>0</v>
      </c>
      <c r="Q679" s="52">
        <v>0</v>
      </c>
      <c r="R679" s="52">
        <v>0</v>
      </c>
      <c r="S679" s="52">
        <v>0</v>
      </c>
      <c r="T679" s="52">
        <v>0</v>
      </c>
      <c r="U679" s="52">
        <v>0</v>
      </c>
      <c r="V679" s="52">
        <v>0</v>
      </c>
      <c r="W679" s="52">
        <v>0</v>
      </c>
      <c r="X679" s="52">
        <v>0</v>
      </c>
      <c r="Y679" s="52">
        <v>0</v>
      </c>
      <c r="Z679" s="49">
        <v>0</v>
      </c>
      <c r="AA679" s="50">
        <v>0</v>
      </c>
      <c r="AB679" s="51">
        <v>0</v>
      </c>
      <c r="AC679" s="52">
        <v>95999</v>
      </c>
      <c r="AD679" s="52"/>
      <c r="AE679" s="52"/>
      <c r="AG679" s="52">
        <f t="shared" si="11"/>
        <v>0</v>
      </c>
      <c r="AH679" s="52">
        <f>MIN($AA679*12,$AE679-SUM($AG679:AG679)-1000*($AE679&gt;0))</f>
        <v>0</v>
      </c>
      <c r="AI679" s="52">
        <f>MIN($AA679*12,$AE679-SUM($AG679:AH679)-1000*($AE679&gt;0))</f>
        <v>0</v>
      </c>
      <c r="AJ679" s="52">
        <f>MIN($AA679*12,$AE679-SUM($AG679:AI679)-1000*($AE679&gt;0))</f>
        <v>0</v>
      </c>
      <c r="AK679" s="52">
        <f>MIN($AA679*12,$AE679-SUM($AG679:AJ679)-1000*($AE679&gt;0))</f>
        <v>0</v>
      </c>
      <c r="AL679" s="52">
        <f>MIN($AA679*12,$AE679-SUM($AG679:AK679)-1000*($AE679&gt;0))</f>
        <v>0</v>
      </c>
      <c r="AM679" s="52">
        <f>MIN($AA679*12,$AE679-SUM($AG679:AL679)-1000*($AE679&gt;0))</f>
        <v>0</v>
      </c>
      <c r="AN679" s="52">
        <f>MIN($AA679*12,$AE679-SUM($AG679:AM679)-1000*($AE679&gt;0))</f>
        <v>0</v>
      </c>
      <c r="AO679" s="52">
        <f>MIN($AA679*12,$AE679-SUM($AG679:AN679)-1000*($AE679&gt;0))</f>
        <v>0</v>
      </c>
    </row>
    <row r="680" spans="2:41" ht="12.75" hidden="1" customHeight="1" outlineLevel="2">
      <c r="B680" s="53" t="s">
        <v>1419</v>
      </c>
      <c r="C680" s="53" t="s">
        <v>1367</v>
      </c>
      <c r="D680" s="53" t="s">
        <v>1367</v>
      </c>
      <c r="E680" s="53" t="s">
        <v>1368</v>
      </c>
      <c r="F680" s="53" t="s">
        <v>1419</v>
      </c>
      <c r="G680" s="53" t="s">
        <v>2191</v>
      </c>
      <c r="H680" s="53" t="s">
        <v>2187</v>
      </c>
      <c r="I680" s="53"/>
      <c r="J680" s="53" t="s">
        <v>1422</v>
      </c>
      <c r="K680" s="52">
        <v>144000</v>
      </c>
      <c r="L680" s="52">
        <v>48001</v>
      </c>
      <c r="M680" s="52">
        <v>0</v>
      </c>
      <c r="N680" s="52">
        <v>144000</v>
      </c>
      <c r="O680" s="52">
        <v>48001</v>
      </c>
      <c r="P680" s="52">
        <v>0</v>
      </c>
      <c r="Q680" s="52">
        <v>0</v>
      </c>
      <c r="R680" s="52">
        <v>0</v>
      </c>
      <c r="S680" s="52">
        <v>0</v>
      </c>
      <c r="T680" s="52">
        <v>0</v>
      </c>
      <c r="U680" s="52">
        <v>0</v>
      </c>
      <c r="V680" s="52">
        <v>0</v>
      </c>
      <c r="W680" s="52">
        <v>0</v>
      </c>
      <c r="X680" s="52">
        <v>0</v>
      </c>
      <c r="Y680" s="52">
        <v>0</v>
      </c>
      <c r="Z680" s="49">
        <v>0</v>
      </c>
      <c r="AA680" s="50">
        <v>0</v>
      </c>
      <c r="AB680" s="51">
        <v>0</v>
      </c>
      <c r="AC680" s="52">
        <v>95999</v>
      </c>
      <c r="AD680" s="52"/>
      <c r="AE680" s="52"/>
      <c r="AG680" s="52">
        <f t="shared" si="11"/>
        <v>0</v>
      </c>
      <c r="AH680" s="52">
        <f>MIN($AA680*12,$AE680-SUM($AG680:AG680)-1000*($AE680&gt;0))</f>
        <v>0</v>
      </c>
      <c r="AI680" s="52">
        <f>MIN($AA680*12,$AE680-SUM($AG680:AH680)-1000*($AE680&gt;0))</f>
        <v>0</v>
      </c>
      <c r="AJ680" s="52">
        <f>MIN($AA680*12,$AE680-SUM($AG680:AI680)-1000*($AE680&gt;0))</f>
        <v>0</v>
      </c>
      <c r="AK680" s="52">
        <f>MIN($AA680*12,$AE680-SUM($AG680:AJ680)-1000*($AE680&gt;0))</f>
        <v>0</v>
      </c>
      <c r="AL680" s="52">
        <f>MIN($AA680*12,$AE680-SUM($AG680:AK680)-1000*($AE680&gt;0))</f>
        <v>0</v>
      </c>
      <c r="AM680" s="52">
        <f>MIN($AA680*12,$AE680-SUM($AG680:AL680)-1000*($AE680&gt;0))</f>
        <v>0</v>
      </c>
      <c r="AN680" s="52">
        <f>MIN($AA680*12,$AE680-SUM($AG680:AM680)-1000*($AE680&gt;0))</f>
        <v>0</v>
      </c>
      <c r="AO680" s="52">
        <f>MIN($AA680*12,$AE680-SUM($AG680:AN680)-1000*($AE680&gt;0))</f>
        <v>0</v>
      </c>
    </row>
    <row r="681" spans="2:41" ht="12.75" hidden="1" customHeight="1" outlineLevel="2">
      <c r="B681" s="53" t="s">
        <v>1419</v>
      </c>
      <c r="C681" s="53" t="s">
        <v>1367</v>
      </c>
      <c r="D681" s="53" t="s">
        <v>1367</v>
      </c>
      <c r="E681" s="53" t="s">
        <v>1368</v>
      </c>
      <c r="F681" s="53" t="s">
        <v>1419</v>
      </c>
      <c r="G681" s="53" t="s">
        <v>2192</v>
      </c>
      <c r="H681" s="53" t="s">
        <v>2187</v>
      </c>
      <c r="I681" s="53"/>
      <c r="J681" s="53" t="s">
        <v>1422</v>
      </c>
      <c r="K681" s="52">
        <v>144000</v>
      </c>
      <c r="L681" s="52">
        <v>48001</v>
      </c>
      <c r="M681" s="52">
        <v>0</v>
      </c>
      <c r="N681" s="52">
        <v>144000</v>
      </c>
      <c r="O681" s="52">
        <v>48001</v>
      </c>
      <c r="P681" s="52">
        <v>0</v>
      </c>
      <c r="Q681" s="52">
        <v>0</v>
      </c>
      <c r="R681" s="52">
        <v>0</v>
      </c>
      <c r="S681" s="52">
        <v>0</v>
      </c>
      <c r="T681" s="52">
        <v>0</v>
      </c>
      <c r="U681" s="52">
        <v>0</v>
      </c>
      <c r="V681" s="52">
        <v>0</v>
      </c>
      <c r="W681" s="52">
        <v>0</v>
      </c>
      <c r="X681" s="52">
        <v>0</v>
      </c>
      <c r="Y681" s="52">
        <v>0</v>
      </c>
      <c r="Z681" s="49">
        <v>0</v>
      </c>
      <c r="AA681" s="50">
        <v>0</v>
      </c>
      <c r="AB681" s="51">
        <v>0</v>
      </c>
      <c r="AC681" s="52">
        <v>95999</v>
      </c>
      <c r="AD681" s="52"/>
      <c r="AE681" s="52"/>
      <c r="AG681" s="52">
        <f t="shared" si="11"/>
        <v>0</v>
      </c>
      <c r="AH681" s="52">
        <f>MIN($AA681*12,$AE681-SUM($AG681:AG681)-1000*($AE681&gt;0))</f>
        <v>0</v>
      </c>
      <c r="AI681" s="52">
        <f>MIN($AA681*12,$AE681-SUM($AG681:AH681)-1000*($AE681&gt;0))</f>
        <v>0</v>
      </c>
      <c r="AJ681" s="52">
        <f>MIN($AA681*12,$AE681-SUM($AG681:AI681)-1000*($AE681&gt;0))</f>
        <v>0</v>
      </c>
      <c r="AK681" s="52">
        <f>MIN($AA681*12,$AE681-SUM($AG681:AJ681)-1000*($AE681&gt;0))</f>
        <v>0</v>
      </c>
      <c r="AL681" s="52">
        <f>MIN($AA681*12,$AE681-SUM($AG681:AK681)-1000*($AE681&gt;0))</f>
        <v>0</v>
      </c>
      <c r="AM681" s="52">
        <f>MIN($AA681*12,$AE681-SUM($AG681:AL681)-1000*($AE681&gt;0))</f>
        <v>0</v>
      </c>
      <c r="AN681" s="52">
        <f>MIN($AA681*12,$AE681-SUM($AG681:AM681)-1000*($AE681&gt;0))</f>
        <v>0</v>
      </c>
      <c r="AO681" s="52">
        <f>MIN($AA681*12,$AE681-SUM($AG681:AN681)-1000*($AE681&gt;0))</f>
        <v>0</v>
      </c>
    </row>
    <row r="682" spans="2:41" ht="12.75" hidden="1" customHeight="1" outlineLevel="2">
      <c r="B682" s="53" t="s">
        <v>1419</v>
      </c>
      <c r="C682" s="53" t="s">
        <v>1367</v>
      </c>
      <c r="D682" s="53" t="s">
        <v>1367</v>
      </c>
      <c r="E682" s="53" t="s">
        <v>1368</v>
      </c>
      <c r="F682" s="53" t="s">
        <v>1419</v>
      </c>
      <c r="G682" s="53" t="s">
        <v>2193</v>
      </c>
      <c r="H682" s="53" t="s">
        <v>2187</v>
      </c>
      <c r="I682" s="53"/>
      <c r="J682" s="53" t="s">
        <v>1422</v>
      </c>
      <c r="K682" s="52">
        <v>144000</v>
      </c>
      <c r="L682" s="52">
        <v>48001</v>
      </c>
      <c r="M682" s="52">
        <v>0</v>
      </c>
      <c r="N682" s="52">
        <v>144000</v>
      </c>
      <c r="O682" s="52">
        <v>48001</v>
      </c>
      <c r="P682" s="52">
        <v>0</v>
      </c>
      <c r="Q682" s="52">
        <v>0</v>
      </c>
      <c r="R682" s="52">
        <v>0</v>
      </c>
      <c r="S682" s="52">
        <v>0</v>
      </c>
      <c r="T682" s="52">
        <v>0</v>
      </c>
      <c r="U682" s="52">
        <v>0</v>
      </c>
      <c r="V682" s="52">
        <v>0</v>
      </c>
      <c r="W682" s="52">
        <v>0</v>
      </c>
      <c r="X682" s="52">
        <v>0</v>
      </c>
      <c r="Y682" s="52">
        <v>0</v>
      </c>
      <c r="Z682" s="49">
        <v>0</v>
      </c>
      <c r="AA682" s="50">
        <v>0</v>
      </c>
      <c r="AB682" s="51">
        <v>0</v>
      </c>
      <c r="AC682" s="52">
        <v>95999</v>
      </c>
      <c r="AD682" s="52"/>
      <c r="AE682" s="52"/>
      <c r="AG682" s="52">
        <f t="shared" si="11"/>
        <v>0</v>
      </c>
      <c r="AH682" s="52">
        <f>MIN($AA682*12,$AE682-SUM($AG682:AG682)-1000*($AE682&gt;0))</f>
        <v>0</v>
      </c>
      <c r="AI682" s="52">
        <f>MIN($AA682*12,$AE682-SUM($AG682:AH682)-1000*($AE682&gt;0))</f>
        <v>0</v>
      </c>
      <c r="AJ682" s="52">
        <f>MIN($AA682*12,$AE682-SUM($AG682:AI682)-1000*($AE682&gt;0))</f>
        <v>0</v>
      </c>
      <c r="AK682" s="52">
        <f>MIN($AA682*12,$AE682-SUM($AG682:AJ682)-1000*($AE682&gt;0))</f>
        <v>0</v>
      </c>
      <c r="AL682" s="52">
        <f>MIN($AA682*12,$AE682-SUM($AG682:AK682)-1000*($AE682&gt;0))</f>
        <v>0</v>
      </c>
      <c r="AM682" s="52">
        <f>MIN($AA682*12,$AE682-SUM($AG682:AL682)-1000*($AE682&gt;0))</f>
        <v>0</v>
      </c>
      <c r="AN682" s="52">
        <f>MIN($AA682*12,$AE682-SUM($AG682:AM682)-1000*($AE682&gt;0))</f>
        <v>0</v>
      </c>
      <c r="AO682" s="52">
        <f>MIN($AA682*12,$AE682-SUM($AG682:AN682)-1000*($AE682&gt;0))</f>
        <v>0</v>
      </c>
    </row>
    <row r="683" spans="2:41" ht="12.75" hidden="1" customHeight="1" outlineLevel="2">
      <c r="B683" s="53" t="s">
        <v>1419</v>
      </c>
      <c r="C683" s="53" t="s">
        <v>1367</v>
      </c>
      <c r="D683" s="53" t="s">
        <v>1367</v>
      </c>
      <c r="E683" s="53" t="s">
        <v>1368</v>
      </c>
      <c r="F683" s="53" t="s">
        <v>1419</v>
      </c>
      <c r="G683" s="53" t="s">
        <v>2194</v>
      </c>
      <c r="H683" s="53" t="s">
        <v>2187</v>
      </c>
      <c r="I683" s="53"/>
      <c r="J683" s="53" t="s">
        <v>1422</v>
      </c>
      <c r="K683" s="52">
        <v>144000</v>
      </c>
      <c r="L683" s="52">
        <v>48001</v>
      </c>
      <c r="M683" s="52">
        <v>0</v>
      </c>
      <c r="N683" s="52">
        <v>144000</v>
      </c>
      <c r="O683" s="52">
        <v>48001</v>
      </c>
      <c r="P683" s="52">
        <v>0</v>
      </c>
      <c r="Q683" s="52">
        <v>0</v>
      </c>
      <c r="R683" s="52">
        <v>0</v>
      </c>
      <c r="S683" s="52">
        <v>0</v>
      </c>
      <c r="T683" s="52">
        <v>0</v>
      </c>
      <c r="U683" s="52">
        <v>0</v>
      </c>
      <c r="V683" s="52">
        <v>0</v>
      </c>
      <c r="W683" s="52">
        <v>0</v>
      </c>
      <c r="X683" s="52">
        <v>0</v>
      </c>
      <c r="Y683" s="52">
        <v>0</v>
      </c>
      <c r="Z683" s="49">
        <v>0</v>
      </c>
      <c r="AA683" s="50">
        <v>0</v>
      </c>
      <c r="AB683" s="51">
        <v>0</v>
      </c>
      <c r="AC683" s="52">
        <v>95999</v>
      </c>
      <c r="AD683" s="52"/>
      <c r="AE683" s="52"/>
      <c r="AG683" s="52">
        <f t="shared" si="11"/>
        <v>0</v>
      </c>
      <c r="AH683" s="52">
        <f>MIN($AA683*12,$AE683-SUM($AG683:AG683)-1000*($AE683&gt;0))</f>
        <v>0</v>
      </c>
      <c r="AI683" s="52">
        <f>MIN($AA683*12,$AE683-SUM($AG683:AH683)-1000*($AE683&gt;0))</f>
        <v>0</v>
      </c>
      <c r="AJ683" s="52">
        <f>MIN($AA683*12,$AE683-SUM($AG683:AI683)-1000*($AE683&gt;0))</f>
        <v>0</v>
      </c>
      <c r="AK683" s="52">
        <f>MIN($AA683*12,$AE683-SUM($AG683:AJ683)-1000*($AE683&gt;0))</f>
        <v>0</v>
      </c>
      <c r="AL683" s="52">
        <f>MIN($AA683*12,$AE683-SUM($AG683:AK683)-1000*($AE683&gt;0))</f>
        <v>0</v>
      </c>
      <c r="AM683" s="52">
        <f>MIN($AA683*12,$AE683-SUM($AG683:AL683)-1000*($AE683&gt;0))</f>
        <v>0</v>
      </c>
      <c r="AN683" s="52">
        <f>MIN($AA683*12,$AE683-SUM($AG683:AM683)-1000*($AE683&gt;0))</f>
        <v>0</v>
      </c>
      <c r="AO683" s="52">
        <f>MIN($AA683*12,$AE683-SUM($AG683:AN683)-1000*($AE683&gt;0))</f>
        <v>0</v>
      </c>
    </row>
    <row r="684" spans="2:41" ht="12.75" hidden="1" customHeight="1" outlineLevel="2">
      <c r="B684" s="53" t="s">
        <v>1419</v>
      </c>
      <c r="C684" s="53" t="s">
        <v>1367</v>
      </c>
      <c r="D684" s="53" t="s">
        <v>1367</v>
      </c>
      <c r="E684" s="53" t="s">
        <v>1368</v>
      </c>
      <c r="F684" s="53" t="s">
        <v>1419</v>
      </c>
      <c r="G684" s="53" t="s">
        <v>2195</v>
      </c>
      <c r="H684" s="53" t="s">
        <v>2196</v>
      </c>
      <c r="I684" s="53"/>
      <c r="J684" s="53" t="s">
        <v>1422</v>
      </c>
      <c r="K684" s="52">
        <v>1012000</v>
      </c>
      <c r="L684" s="52">
        <v>337333</v>
      </c>
      <c r="M684" s="52">
        <v>0</v>
      </c>
      <c r="N684" s="52">
        <v>1012000</v>
      </c>
      <c r="O684" s="52">
        <v>337333</v>
      </c>
      <c r="P684" s="52">
        <v>0</v>
      </c>
      <c r="Q684" s="52">
        <v>0</v>
      </c>
      <c r="R684" s="52">
        <v>0</v>
      </c>
      <c r="S684" s="52">
        <v>0</v>
      </c>
      <c r="T684" s="52">
        <v>0</v>
      </c>
      <c r="U684" s="52">
        <v>0</v>
      </c>
      <c r="V684" s="52">
        <v>0</v>
      </c>
      <c r="W684" s="52">
        <v>0</v>
      </c>
      <c r="X684" s="52">
        <v>0</v>
      </c>
      <c r="Y684" s="52">
        <v>0</v>
      </c>
      <c r="Z684" s="49">
        <v>0</v>
      </c>
      <c r="AA684" s="50">
        <v>0</v>
      </c>
      <c r="AB684" s="51">
        <v>0</v>
      </c>
      <c r="AC684" s="52">
        <v>674667</v>
      </c>
      <c r="AD684" s="52"/>
      <c r="AE684" s="52"/>
      <c r="AG684" s="52">
        <f t="shared" si="11"/>
        <v>0</v>
      </c>
      <c r="AH684" s="52">
        <f>MIN($AA684*12,$AE684-SUM($AG684:AG684)-1000*($AE684&gt;0))</f>
        <v>0</v>
      </c>
      <c r="AI684" s="52">
        <f>MIN($AA684*12,$AE684-SUM($AG684:AH684)-1000*($AE684&gt;0))</f>
        <v>0</v>
      </c>
      <c r="AJ684" s="52">
        <f>MIN($AA684*12,$AE684-SUM($AG684:AI684)-1000*($AE684&gt;0))</f>
        <v>0</v>
      </c>
      <c r="AK684" s="52">
        <f>MIN($AA684*12,$AE684-SUM($AG684:AJ684)-1000*($AE684&gt;0))</f>
        <v>0</v>
      </c>
      <c r="AL684" s="52">
        <f>MIN($AA684*12,$AE684-SUM($AG684:AK684)-1000*($AE684&gt;0))</f>
        <v>0</v>
      </c>
      <c r="AM684" s="52">
        <f>MIN($AA684*12,$AE684-SUM($AG684:AL684)-1000*($AE684&gt;0))</f>
        <v>0</v>
      </c>
      <c r="AN684" s="52">
        <f>MIN($AA684*12,$AE684-SUM($AG684:AM684)-1000*($AE684&gt;0))</f>
        <v>0</v>
      </c>
      <c r="AO684" s="52">
        <f>MIN($AA684*12,$AE684-SUM($AG684:AN684)-1000*($AE684&gt;0))</f>
        <v>0</v>
      </c>
    </row>
    <row r="685" spans="2:41" ht="12.75" hidden="1" customHeight="1" outlineLevel="2">
      <c r="B685" s="53" t="s">
        <v>1419</v>
      </c>
      <c r="C685" s="53" t="s">
        <v>1367</v>
      </c>
      <c r="D685" s="53" t="s">
        <v>1367</v>
      </c>
      <c r="E685" s="53" t="s">
        <v>1368</v>
      </c>
      <c r="F685" s="53" t="s">
        <v>1419</v>
      </c>
      <c r="G685" s="53" t="s">
        <v>2197</v>
      </c>
      <c r="H685" s="53" t="s">
        <v>2196</v>
      </c>
      <c r="I685" s="53"/>
      <c r="J685" s="53" t="s">
        <v>1422</v>
      </c>
      <c r="K685" s="52">
        <v>1012000</v>
      </c>
      <c r="L685" s="52">
        <v>337333</v>
      </c>
      <c r="M685" s="52">
        <v>0</v>
      </c>
      <c r="N685" s="52">
        <v>1012000</v>
      </c>
      <c r="O685" s="52">
        <v>337333</v>
      </c>
      <c r="P685" s="52">
        <v>0</v>
      </c>
      <c r="Q685" s="52">
        <v>0</v>
      </c>
      <c r="R685" s="52">
        <v>0</v>
      </c>
      <c r="S685" s="52">
        <v>0</v>
      </c>
      <c r="T685" s="52">
        <v>0</v>
      </c>
      <c r="U685" s="52">
        <v>0</v>
      </c>
      <c r="V685" s="52">
        <v>0</v>
      </c>
      <c r="W685" s="52">
        <v>0</v>
      </c>
      <c r="X685" s="52">
        <v>0</v>
      </c>
      <c r="Y685" s="52">
        <v>0</v>
      </c>
      <c r="Z685" s="49">
        <v>0</v>
      </c>
      <c r="AA685" s="50">
        <v>0</v>
      </c>
      <c r="AB685" s="51">
        <v>0</v>
      </c>
      <c r="AC685" s="52">
        <v>674667</v>
      </c>
      <c r="AD685" s="52"/>
      <c r="AE685" s="52"/>
      <c r="AG685" s="52">
        <f t="shared" si="11"/>
        <v>0</v>
      </c>
      <c r="AH685" s="52">
        <f>MIN($AA685*12,$AE685-SUM($AG685:AG685)-1000*($AE685&gt;0))</f>
        <v>0</v>
      </c>
      <c r="AI685" s="52">
        <f>MIN($AA685*12,$AE685-SUM($AG685:AH685)-1000*($AE685&gt;0))</f>
        <v>0</v>
      </c>
      <c r="AJ685" s="52">
        <f>MIN($AA685*12,$AE685-SUM($AG685:AI685)-1000*($AE685&gt;0))</f>
        <v>0</v>
      </c>
      <c r="AK685" s="52">
        <f>MIN($AA685*12,$AE685-SUM($AG685:AJ685)-1000*($AE685&gt;0))</f>
        <v>0</v>
      </c>
      <c r="AL685" s="52">
        <f>MIN($AA685*12,$AE685-SUM($AG685:AK685)-1000*($AE685&gt;0))</f>
        <v>0</v>
      </c>
      <c r="AM685" s="52">
        <f>MIN($AA685*12,$AE685-SUM($AG685:AL685)-1000*($AE685&gt;0))</f>
        <v>0</v>
      </c>
      <c r="AN685" s="52">
        <f>MIN($AA685*12,$AE685-SUM($AG685:AM685)-1000*($AE685&gt;0))</f>
        <v>0</v>
      </c>
      <c r="AO685" s="52">
        <f>MIN($AA685*12,$AE685-SUM($AG685:AN685)-1000*($AE685&gt;0))</f>
        <v>0</v>
      </c>
    </row>
    <row r="686" spans="2:41" ht="12.75" hidden="1" customHeight="1" outlineLevel="2">
      <c r="B686" s="53" t="s">
        <v>1419</v>
      </c>
      <c r="C686" s="53" t="s">
        <v>1367</v>
      </c>
      <c r="D686" s="53" t="s">
        <v>1367</v>
      </c>
      <c r="E686" s="53" t="s">
        <v>1368</v>
      </c>
      <c r="F686" s="53" t="s">
        <v>1419</v>
      </c>
      <c r="G686" s="53" t="s">
        <v>2198</v>
      </c>
      <c r="H686" s="53" t="s">
        <v>2196</v>
      </c>
      <c r="I686" s="53"/>
      <c r="J686" s="53" t="s">
        <v>1422</v>
      </c>
      <c r="K686" s="52">
        <v>1012000</v>
      </c>
      <c r="L686" s="52">
        <v>337333</v>
      </c>
      <c r="M686" s="52">
        <v>0</v>
      </c>
      <c r="N686" s="52">
        <v>1012000</v>
      </c>
      <c r="O686" s="52">
        <v>337333</v>
      </c>
      <c r="P686" s="52">
        <v>0</v>
      </c>
      <c r="Q686" s="52">
        <v>0</v>
      </c>
      <c r="R686" s="52">
        <v>0</v>
      </c>
      <c r="S686" s="52">
        <v>0</v>
      </c>
      <c r="T686" s="52">
        <v>0</v>
      </c>
      <c r="U686" s="52">
        <v>0</v>
      </c>
      <c r="V686" s="52">
        <v>0</v>
      </c>
      <c r="W686" s="52">
        <v>0</v>
      </c>
      <c r="X686" s="52">
        <v>0</v>
      </c>
      <c r="Y686" s="52">
        <v>0</v>
      </c>
      <c r="Z686" s="49">
        <v>0</v>
      </c>
      <c r="AA686" s="50">
        <v>0</v>
      </c>
      <c r="AB686" s="51">
        <v>0</v>
      </c>
      <c r="AC686" s="52">
        <v>674667</v>
      </c>
      <c r="AD686" s="52"/>
      <c r="AE686" s="52"/>
      <c r="AG686" s="52">
        <f t="shared" si="11"/>
        <v>0</v>
      </c>
      <c r="AH686" s="52">
        <f>MIN($AA686*12,$AE686-SUM($AG686:AG686)-1000*($AE686&gt;0))</f>
        <v>0</v>
      </c>
      <c r="AI686" s="52">
        <f>MIN($AA686*12,$AE686-SUM($AG686:AH686)-1000*($AE686&gt;0))</f>
        <v>0</v>
      </c>
      <c r="AJ686" s="52">
        <f>MIN($AA686*12,$AE686-SUM($AG686:AI686)-1000*($AE686&gt;0))</f>
        <v>0</v>
      </c>
      <c r="AK686" s="52">
        <f>MIN($AA686*12,$AE686-SUM($AG686:AJ686)-1000*($AE686&gt;0))</f>
        <v>0</v>
      </c>
      <c r="AL686" s="52">
        <f>MIN($AA686*12,$AE686-SUM($AG686:AK686)-1000*($AE686&gt;0))</f>
        <v>0</v>
      </c>
      <c r="AM686" s="52">
        <f>MIN($AA686*12,$AE686-SUM($AG686:AL686)-1000*($AE686&gt;0))</f>
        <v>0</v>
      </c>
      <c r="AN686" s="52">
        <f>MIN($AA686*12,$AE686-SUM($AG686:AM686)-1000*($AE686&gt;0))</f>
        <v>0</v>
      </c>
      <c r="AO686" s="52">
        <f>MIN($AA686*12,$AE686-SUM($AG686:AN686)-1000*($AE686&gt;0))</f>
        <v>0</v>
      </c>
    </row>
    <row r="687" spans="2:41" ht="12.75" hidden="1" customHeight="1" outlineLevel="2">
      <c r="B687" s="53" t="s">
        <v>1419</v>
      </c>
      <c r="C687" s="53" t="s">
        <v>1367</v>
      </c>
      <c r="D687" s="53" t="s">
        <v>1367</v>
      </c>
      <c r="E687" s="53" t="s">
        <v>1368</v>
      </c>
      <c r="F687" s="53" t="s">
        <v>1419</v>
      </c>
      <c r="G687" s="53" t="s">
        <v>2199</v>
      </c>
      <c r="H687" s="53" t="s">
        <v>2200</v>
      </c>
      <c r="I687" s="53"/>
      <c r="J687" s="53" t="s">
        <v>1422</v>
      </c>
      <c r="K687" s="52">
        <v>357000</v>
      </c>
      <c r="L687" s="52">
        <v>119000</v>
      </c>
      <c r="M687" s="52">
        <v>0</v>
      </c>
      <c r="N687" s="52">
        <v>357000</v>
      </c>
      <c r="O687" s="52">
        <v>119000</v>
      </c>
      <c r="P687" s="52">
        <v>0</v>
      </c>
      <c r="Q687" s="52">
        <v>0</v>
      </c>
      <c r="R687" s="52">
        <v>0</v>
      </c>
      <c r="S687" s="52">
        <v>0</v>
      </c>
      <c r="T687" s="52">
        <v>0</v>
      </c>
      <c r="U687" s="52">
        <v>0</v>
      </c>
      <c r="V687" s="52">
        <v>0</v>
      </c>
      <c r="W687" s="52">
        <v>0</v>
      </c>
      <c r="X687" s="52">
        <v>0</v>
      </c>
      <c r="Y687" s="52">
        <v>0</v>
      </c>
      <c r="Z687" s="49">
        <v>0</v>
      </c>
      <c r="AA687" s="50">
        <v>0</v>
      </c>
      <c r="AB687" s="51">
        <v>0</v>
      </c>
      <c r="AC687" s="52">
        <v>238000</v>
      </c>
      <c r="AD687" s="52"/>
      <c r="AE687" s="52"/>
      <c r="AG687" s="52">
        <f t="shared" si="11"/>
        <v>0</v>
      </c>
      <c r="AH687" s="52">
        <f>MIN($AA687*12,$AE687-SUM($AG687:AG687)-1000*($AE687&gt;0))</f>
        <v>0</v>
      </c>
      <c r="AI687" s="52">
        <f>MIN($AA687*12,$AE687-SUM($AG687:AH687)-1000*($AE687&gt;0))</f>
        <v>0</v>
      </c>
      <c r="AJ687" s="52">
        <f>MIN($AA687*12,$AE687-SUM($AG687:AI687)-1000*($AE687&gt;0))</f>
        <v>0</v>
      </c>
      <c r="AK687" s="52">
        <f>MIN($AA687*12,$AE687-SUM($AG687:AJ687)-1000*($AE687&gt;0))</f>
        <v>0</v>
      </c>
      <c r="AL687" s="52">
        <f>MIN($AA687*12,$AE687-SUM($AG687:AK687)-1000*($AE687&gt;0))</f>
        <v>0</v>
      </c>
      <c r="AM687" s="52">
        <f>MIN($AA687*12,$AE687-SUM($AG687:AL687)-1000*($AE687&gt;0))</f>
        <v>0</v>
      </c>
      <c r="AN687" s="52">
        <f>MIN($AA687*12,$AE687-SUM($AG687:AM687)-1000*($AE687&gt;0))</f>
        <v>0</v>
      </c>
      <c r="AO687" s="52">
        <f>MIN($AA687*12,$AE687-SUM($AG687:AN687)-1000*($AE687&gt;0))</f>
        <v>0</v>
      </c>
    </row>
    <row r="688" spans="2:41" ht="12.75" hidden="1" customHeight="1" outlineLevel="2">
      <c r="B688" s="53" t="s">
        <v>1419</v>
      </c>
      <c r="C688" s="53" t="s">
        <v>1367</v>
      </c>
      <c r="D688" s="53" t="s">
        <v>1367</v>
      </c>
      <c r="E688" s="53" t="s">
        <v>1368</v>
      </c>
      <c r="F688" s="53" t="s">
        <v>1419</v>
      </c>
      <c r="G688" s="53" t="s">
        <v>2201</v>
      </c>
      <c r="H688" s="53" t="s">
        <v>2200</v>
      </c>
      <c r="I688" s="53"/>
      <c r="J688" s="53" t="s">
        <v>1422</v>
      </c>
      <c r="K688" s="52">
        <v>348000</v>
      </c>
      <c r="L688" s="52">
        <v>116001</v>
      </c>
      <c r="M688" s="52">
        <v>0</v>
      </c>
      <c r="N688" s="52">
        <v>348000</v>
      </c>
      <c r="O688" s="52">
        <v>116001</v>
      </c>
      <c r="P688" s="52">
        <v>0</v>
      </c>
      <c r="Q688" s="52">
        <v>0</v>
      </c>
      <c r="R688" s="52">
        <v>0</v>
      </c>
      <c r="S688" s="52">
        <v>0</v>
      </c>
      <c r="T688" s="52">
        <v>0</v>
      </c>
      <c r="U688" s="52">
        <v>0</v>
      </c>
      <c r="V688" s="52">
        <v>0</v>
      </c>
      <c r="W688" s="52">
        <v>0</v>
      </c>
      <c r="X688" s="52">
        <v>0</v>
      </c>
      <c r="Y688" s="52">
        <v>0</v>
      </c>
      <c r="Z688" s="49">
        <v>0</v>
      </c>
      <c r="AA688" s="50">
        <v>0</v>
      </c>
      <c r="AB688" s="51">
        <v>0</v>
      </c>
      <c r="AC688" s="52">
        <v>231999</v>
      </c>
      <c r="AD688" s="52"/>
      <c r="AE688" s="52"/>
      <c r="AG688" s="52">
        <f t="shared" si="11"/>
        <v>0</v>
      </c>
      <c r="AH688" s="52">
        <f>MIN($AA688*12,$AE688-SUM($AG688:AG688)-1000*($AE688&gt;0))</f>
        <v>0</v>
      </c>
      <c r="AI688" s="52">
        <f>MIN($AA688*12,$AE688-SUM($AG688:AH688)-1000*($AE688&gt;0))</f>
        <v>0</v>
      </c>
      <c r="AJ688" s="52">
        <f>MIN($AA688*12,$AE688-SUM($AG688:AI688)-1000*($AE688&gt;0))</f>
        <v>0</v>
      </c>
      <c r="AK688" s="52">
        <f>MIN($AA688*12,$AE688-SUM($AG688:AJ688)-1000*($AE688&gt;0))</f>
        <v>0</v>
      </c>
      <c r="AL688" s="52">
        <f>MIN($AA688*12,$AE688-SUM($AG688:AK688)-1000*($AE688&gt;0))</f>
        <v>0</v>
      </c>
      <c r="AM688" s="52">
        <f>MIN($AA688*12,$AE688-SUM($AG688:AL688)-1000*($AE688&gt;0))</f>
        <v>0</v>
      </c>
      <c r="AN688" s="52">
        <f>MIN($AA688*12,$AE688-SUM($AG688:AM688)-1000*($AE688&gt;0))</f>
        <v>0</v>
      </c>
      <c r="AO688" s="52">
        <f>MIN($AA688*12,$AE688-SUM($AG688:AN688)-1000*($AE688&gt;0))</f>
        <v>0</v>
      </c>
    </row>
    <row r="689" spans="2:41" ht="12.75" hidden="1" customHeight="1" outlineLevel="2">
      <c r="B689" s="53" t="s">
        <v>1419</v>
      </c>
      <c r="C689" s="53" t="s">
        <v>1367</v>
      </c>
      <c r="D689" s="53" t="s">
        <v>1367</v>
      </c>
      <c r="E689" s="53" t="s">
        <v>1368</v>
      </c>
      <c r="F689" s="53" t="s">
        <v>1419</v>
      </c>
      <c r="G689" s="53" t="s">
        <v>2202</v>
      </c>
      <c r="H689" s="53" t="s">
        <v>2200</v>
      </c>
      <c r="I689" s="53"/>
      <c r="J689" s="53" t="s">
        <v>1422</v>
      </c>
      <c r="K689" s="52">
        <v>394000</v>
      </c>
      <c r="L689" s="52">
        <v>131333</v>
      </c>
      <c r="M689" s="52">
        <v>0</v>
      </c>
      <c r="N689" s="52">
        <v>394000</v>
      </c>
      <c r="O689" s="52">
        <v>131333</v>
      </c>
      <c r="P689" s="52">
        <v>0</v>
      </c>
      <c r="Q689" s="52">
        <v>0</v>
      </c>
      <c r="R689" s="52">
        <v>0</v>
      </c>
      <c r="S689" s="52">
        <v>0</v>
      </c>
      <c r="T689" s="52">
        <v>0</v>
      </c>
      <c r="U689" s="52">
        <v>0</v>
      </c>
      <c r="V689" s="52">
        <v>0</v>
      </c>
      <c r="W689" s="52">
        <v>0</v>
      </c>
      <c r="X689" s="52">
        <v>0</v>
      </c>
      <c r="Y689" s="52">
        <v>0</v>
      </c>
      <c r="Z689" s="49">
        <v>0</v>
      </c>
      <c r="AA689" s="50">
        <v>0</v>
      </c>
      <c r="AB689" s="51">
        <v>0</v>
      </c>
      <c r="AC689" s="52">
        <v>262667</v>
      </c>
      <c r="AD689" s="52"/>
      <c r="AE689" s="52"/>
      <c r="AG689" s="52">
        <f t="shared" si="11"/>
        <v>0</v>
      </c>
      <c r="AH689" s="52">
        <f>MIN($AA689*12,$AE689-SUM($AG689:AG689)-1000*($AE689&gt;0))</f>
        <v>0</v>
      </c>
      <c r="AI689" s="52">
        <f>MIN($AA689*12,$AE689-SUM($AG689:AH689)-1000*($AE689&gt;0))</f>
        <v>0</v>
      </c>
      <c r="AJ689" s="52">
        <f>MIN($AA689*12,$AE689-SUM($AG689:AI689)-1000*($AE689&gt;0))</f>
        <v>0</v>
      </c>
      <c r="AK689" s="52">
        <f>MIN($AA689*12,$AE689-SUM($AG689:AJ689)-1000*($AE689&gt;0))</f>
        <v>0</v>
      </c>
      <c r="AL689" s="52">
        <f>MIN($AA689*12,$AE689-SUM($AG689:AK689)-1000*($AE689&gt;0))</f>
        <v>0</v>
      </c>
      <c r="AM689" s="52">
        <f>MIN($AA689*12,$AE689-SUM($AG689:AL689)-1000*($AE689&gt;0))</f>
        <v>0</v>
      </c>
      <c r="AN689" s="52">
        <f>MIN($AA689*12,$AE689-SUM($AG689:AM689)-1000*($AE689&gt;0))</f>
        <v>0</v>
      </c>
      <c r="AO689" s="52">
        <f>MIN($AA689*12,$AE689-SUM($AG689:AN689)-1000*($AE689&gt;0))</f>
        <v>0</v>
      </c>
    </row>
    <row r="690" spans="2:41" ht="12.75" hidden="1" customHeight="1" outlineLevel="2">
      <c r="B690" s="53" t="s">
        <v>1419</v>
      </c>
      <c r="C690" s="53" t="s">
        <v>1367</v>
      </c>
      <c r="D690" s="53" t="s">
        <v>1367</v>
      </c>
      <c r="E690" s="53" t="s">
        <v>1368</v>
      </c>
      <c r="F690" s="53" t="s">
        <v>1419</v>
      </c>
      <c r="G690" s="53" t="s">
        <v>2203</v>
      </c>
      <c r="H690" s="53" t="s">
        <v>2200</v>
      </c>
      <c r="I690" s="53"/>
      <c r="J690" s="53" t="s">
        <v>1422</v>
      </c>
      <c r="K690" s="52">
        <v>329000</v>
      </c>
      <c r="L690" s="52">
        <v>109667</v>
      </c>
      <c r="M690" s="52">
        <v>0</v>
      </c>
      <c r="N690" s="52">
        <v>329000</v>
      </c>
      <c r="O690" s="52">
        <v>109667</v>
      </c>
      <c r="P690" s="52">
        <v>0</v>
      </c>
      <c r="Q690" s="52">
        <v>0</v>
      </c>
      <c r="R690" s="52">
        <v>0</v>
      </c>
      <c r="S690" s="52">
        <v>0</v>
      </c>
      <c r="T690" s="52">
        <v>0</v>
      </c>
      <c r="U690" s="52">
        <v>0</v>
      </c>
      <c r="V690" s="52">
        <v>0</v>
      </c>
      <c r="W690" s="52">
        <v>0</v>
      </c>
      <c r="X690" s="52">
        <v>0</v>
      </c>
      <c r="Y690" s="52">
        <v>0</v>
      </c>
      <c r="Z690" s="49">
        <v>0</v>
      </c>
      <c r="AA690" s="50">
        <v>0</v>
      </c>
      <c r="AB690" s="51">
        <v>0</v>
      </c>
      <c r="AC690" s="52">
        <v>219333</v>
      </c>
      <c r="AD690" s="52"/>
      <c r="AE690" s="52"/>
      <c r="AG690" s="52">
        <f t="shared" si="11"/>
        <v>0</v>
      </c>
      <c r="AH690" s="52">
        <f>MIN($AA690*12,$AE690-SUM($AG690:AG690)-1000*($AE690&gt;0))</f>
        <v>0</v>
      </c>
      <c r="AI690" s="52">
        <f>MIN($AA690*12,$AE690-SUM($AG690:AH690)-1000*($AE690&gt;0))</f>
        <v>0</v>
      </c>
      <c r="AJ690" s="52">
        <f>MIN($AA690*12,$AE690-SUM($AG690:AI690)-1000*($AE690&gt;0))</f>
        <v>0</v>
      </c>
      <c r="AK690" s="52">
        <f>MIN($AA690*12,$AE690-SUM($AG690:AJ690)-1000*($AE690&gt;0))</f>
        <v>0</v>
      </c>
      <c r="AL690" s="52">
        <f>MIN($AA690*12,$AE690-SUM($AG690:AK690)-1000*($AE690&gt;0))</f>
        <v>0</v>
      </c>
      <c r="AM690" s="52">
        <f>MIN($AA690*12,$AE690-SUM($AG690:AL690)-1000*($AE690&gt;0))</f>
        <v>0</v>
      </c>
      <c r="AN690" s="52">
        <f>MIN($AA690*12,$AE690-SUM($AG690:AM690)-1000*($AE690&gt;0))</f>
        <v>0</v>
      </c>
      <c r="AO690" s="52">
        <f>MIN($AA690*12,$AE690-SUM($AG690:AN690)-1000*($AE690&gt;0))</f>
        <v>0</v>
      </c>
    </row>
    <row r="691" spans="2:41" ht="12.75" hidden="1" customHeight="1" outlineLevel="2">
      <c r="B691" s="53" t="s">
        <v>1419</v>
      </c>
      <c r="C691" s="53" t="s">
        <v>1367</v>
      </c>
      <c r="D691" s="53" t="s">
        <v>1367</v>
      </c>
      <c r="E691" s="53" t="s">
        <v>1368</v>
      </c>
      <c r="F691" s="53" t="s">
        <v>1419</v>
      </c>
      <c r="G691" s="53" t="s">
        <v>2204</v>
      </c>
      <c r="H691" s="53" t="s">
        <v>2200</v>
      </c>
      <c r="I691" s="53"/>
      <c r="J691" s="53" t="s">
        <v>1422</v>
      </c>
      <c r="K691" s="52">
        <v>343000</v>
      </c>
      <c r="L691" s="52">
        <v>114332</v>
      </c>
      <c r="M691" s="52">
        <v>0</v>
      </c>
      <c r="N691" s="52">
        <v>343000</v>
      </c>
      <c r="O691" s="52">
        <v>114332</v>
      </c>
      <c r="P691" s="52">
        <v>0</v>
      </c>
      <c r="Q691" s="52">
        <v>0</v>
      </c>
      <c r="R691" s="52">
        <v>0</v>
      </c>
      <c r="S691" s="52">
        <v>0</v>
      </c>
      <c r="T691" s="52">
        <v>0</v>
      </c>
      <c r="U691" s="52">
        <v>0</v>
      </c>
      <c r="V691" s="52">
        <v>0</v>
      </c>
      <c r="W691" s="52">
        <v>0</v>
      </c>
      <c r="X691" s="52">
        <v>0</v>
      </c>
      <c r="Y691" s="52">
        <v>0</v>
      </c>
      <c r="Z691" s="49">
        <v>0</v>
      </c>
      <c r="AA691" s="50">
        <v>0</v>
      </c>
      <c r="AB691" s="51">
        <v>0</v>
      </c>
      <c r="AC691" s="52">
        <v>228668</v>
      </c>
      <c r="AD691" s="52"/>
      <c r="AE691" s="52"/>
      <c r="AG691" s="52">
        <f t="shared" si="11"/>
        <v>0</v>
      </c>
      <c r="AH691" s="52">
        <f>MIN($AA691*12,$AE691-SUM($AG691:AG691)-1000*($AE691&gt;0))</f>
        <v>0</v>
      </c>
      <c r="AI691" s="52">
        <f>MIN($AA691*12,$AE691-SUM($AG691:AH691)-1000*($AE691&gt;0))</f>
        <v>0</v>
      </c>
      <c r="AJ691" s="52">
        <f>MIN($AA691*12,$AE691-SUM($AG691:AI691)-1000*($AE691&gt;0))</f>
        <v>0</v>
      </c>
      <c r="AK691" s="52">
        <f>MIN($AA691*12,$AE691-SUM($AG691:AJ691)-1000*($AE691&gt;0))</f>
        <v>0</v>
      </c>
      <c r="AL691" s="52">
        <f>MIN($AA691*12,$AE691-SUM($AG691:AK691)-1000*($AE691&gt;0))</f>
        <v>0</v>
      </c>
      <c r="AM691" s="52">
        <f>MIN($AA691*12,$AE691-SUM($AG691:AL691)-1000*($AE691&gt;0))</f>
        <v>0</v>
      </c>
      <c r="AN691" s="52">
        <f>MIN($AA691*12,$AE691-SUM($AG691:AM691)-1000*($AE691&gt;0))</f>
        <v>0</v>
      </c>
      <c r="AO691" s="52">
        <f>MIN($AA691*12,$AE691-SUM($AG691:AN691)-1000*($AE691&gt;0))</f>
        <v>0</v>
      </c>
    </row>
    <row r="692" spans="2:41" ht="12.75" hidden="1" customHeight="1" outlineLevel="2">
      <c r="B692" s="53" t="s">
        <v>1419</v>
      </c>
      <c r="C692" s="53" t="s">
        <v>1367</v>
      </c>
      <c r="D692" s="53" t="s">
        <v>1367</v>
      </c>
      <c r="E692" s="53" t="s">
        <v>1368</v>
      </c>
      <c r="F692" s="53" t="s">
        <v>1419</v>
      </c>
      <c r="G692" s="53" t="s">
        <v>2205</v>
      </c>
      <c r="H692" s="53" t="s">
        <v>2206</v>
      </c>
      <c r="I692" s="53"/>
      <c r="J692" s="53" t="s">
        <v>1422</v>
      </c>
      <c r="K692" s="52">
        <v>506000</v>
      </c>
      <c r="L692" s="52">
        <v>168666</v>
      </c>
      <c r="M692" s="52">
        <v>0</v>
      </c>
      <c r="N692" s="52">
        <v>506000</v>
      </c>
      <c r="O692" s="52">
        <v>168666</v>
      </c>
      <c r="P692" s="52">
        <v>0</v>
      </c>
      <c r="Q692" s="52">
        <v>0</v>
      </c>
      <c r="R692" s="52">
        <v>0</v>
      </c>
      <c r="S692" s="52">
        <v>0</v>
      </c>
      <c r="T692" s="52">
        <v>0</v>
      </c>
      <c r="U692" s="52">
        <v>0</v>
      </c>
      <c r="V692" s="52">
        <v>0</v>
      </c>
      <c r="W692" s="52">
        <v>0</v>
      </c>
      <c r="X692" s="52">
        <v>0</v>
      </c>
      <c r="Y692" s="52">
        <v>0</v>
      </c>
      <c r="Z692" s="49">
        <v>0</v>
      </c>
      <c r="AA692" s="50">
        <v>0</v>
      </c>
      <c r="AB692" s="51">
        <v>0</v>
      </c>
      <c r="AC692" s="52">
        <v>337334</v>
      </c>
      <c r="AD692" s="52"/>
      <c r="AE692" s="52"/>
      <c r="AG692" s="52">
        <f t="shared" si="11"/>
        <v>0</v>
      </c>
      <c r="AH692" s="52">
        <f>MIN($AA692*12,$AE692-SUM($AG692:AG692)-1000*($AE692&gt;0))</f>
        <v>0</v>
      </c>
      <c r="AI692" s="52">
        <f>MIN($AA692*12,$AE692-SUM($AG692:AH692)-1000*($AE692&gt;0))</f>
        <v>0</v>
      </c>
      <c r="AJ692" s="52">
        <f>MIN($AA692*12,$AE692-SUM($AG692:AI692)-1000*($AE692&gt;0))</f>
        <v>0</v>
      </c>
      <c r="AK692" s="52">
        <f>MIN($AA692*12,$AE692-SUM($AG692:AJ692)-1000*($AE692&gt;0))</f>
        <v>0</v>
      </c>
      <c r="AL692" s="52">
        <f>MIN($AA692*12,$AE692-SUM($AG692:AK692)-1000*($AE692&gt;0))</f>
        <v>0</v>
      </c>
      <c r="AM692" s="52">
        <f>MIN($AA692*12,$AE692-SUM($AG692:AL692)-1000*($AE692&gt;0))</f>
        <v>0</v>
      </c>
      <c r="AN692" s="52">
        <f>MIN($AA692*12,$AE692-SUM($AG692:AM692)-1000*($AE692&gt;0))</f>
        <v>0</v>
      </c>
      <c r="AO692" s="52">
        <f>MIN($AA692*12,$AE692-SUM($AG692:AN692)-1000*($AE692&gt;0))</f>
        <v>0</v>
      </c>
    </row>
    <row r="693" spans="2:41" ht="12.75" hidden="1" customHeight="1" outlineLevel="2">
      <c r="B693" s="53" t="s">
        <v>1419</v>
      </c>
      <c r="C693" s="53" t="s">
        <v>1367</v>
      </c>
      <c r="D693" s="53" t="s">
        <v>1367</v>
      </c>
      <c r="E693" s="53" t="s">
        <v>1368</v>
      </c>
      <c r="F693" s="53" t="s">
        <v>1419</v>
      </c>
      <c r="G693" s="53" t="s">
        <v>2207</v>
      </c>
      <c r="H693" s="53" t="s">
        <v>2206</v>
      </c>
      <c r="I693" s="53"/>
      <c r="J693" s="53" t="s">
        <v>1422</v>
      </c>
      <c r="K693" s="52">
        <v>506000</v>
      </c>
      <c r="L693" s="52">
        <v>168666</v>
      </c>
      <c r="M693" s="52">
        <v>0</v>
      </c>
      <c r="N693" s="52">
        <v>506000</v>
      </c>
      <c r="O693" s="52">
        <v>168666</v>
      </c>
      <c r="P693" s="52">
        <v>0</v>
      </c>
      <c r="Q693" s="52">
        <v>0</v>
      </c>
      <c r="R693" s="52">
        <v>0</v>
      </c>
      <c r="S693" s="52">
        <v>0</v>
      </c>
      <c r="T693" s="52">
        <v>0</v>
      </c>
      <c r="U693" s="52">
        <v>0</v>
      </c>
      <c r="V693" s="52">
        <v>0</v>
      </c>
      <c r="W693" s="52">
        <v>0</v>
      </c>
      <c r="X693" s="52">
        <v>0</v>
      </c>
      <c r="Y693" s="52">
        <v>0</v>
      </c>
      <c r="Z693" s="49">
        <v>0</v>
      </c>
      <c r="AA693" s="50">
        <v>0</v>
      </c>
      <c r="AB693" s="51">
        <v>0</v>
      </c>
      <c r="AC693" s="52">
        <v>337334</v>
      </c>
      <c r="AD693" s="52"/>
      <c r="AE693" s="52"/>
      <c r="AG693" s="52">
        <f t="shared" si="11"/>
        <v>0</v>
      </c>
      <c r="AH693" s="52">
        <f>MIN($AA693*12,$AE693-SUM($AG693:AG693)-1000*($AE693&gt;0))</f>
        <v>0</v>
      </c>
      <c r="AI693" s="52">
        <f>MIN($AA693*12,$AE693-SUM($AG693:AH693)-1000*($AE693&gt;0))</f>
        <v>0</v>
      </c>
      <c r="AJ693" s="52">
        <f>MIN($AA693*12,$AE693-SUM($AG693:AI693)-1000*($AE693&gt;0))</f>
        <v>0</v>
      </c>
      <c r="AK693" s="52">
        <f>MIN($AA693*12,$AE693-SUM($AG693:AJ693)-1000*($AE693&gt;0))</f>
        <v>0</v>
      </c>
      <c r="AL693" s="52">
        <f>MIN($AA693*12,$AE693-SUM($AG693:AK693)-1000*($AE693&gt;0))</f>
        <v>0</v>
      </c>
      <c r="AM693" s="52">
        <f>MIN($AA693*12,$AE693-SUM($AG693:AL693)-1000*($AE693&gt;0))</f>
        <v>0</v>
      </c>
      <c r="AN693" s="52">
        <f>MIN($AA693*12,$AE693-SUM($AG693:AM693)-1000*($AE693&gt;0))</f>
        <v>0</v>
      </c>
      <c r="AO693" s="52">
        <f>MIN($AA693*12,$AE693-SUM($AG693:AN693)-1000*($AE693&gt;0))</f>
        <v>0</v>
      </c>
    </row>
    <row r="694" spans="2:41" ht="12.75" hidden="1" customHeight="1" outlineLevel="2">
      <c r="B694" s="53" t="s">
        <v>1419</v>
      </c>
      <c r="C694" s="53" t="s">
        <v>1367</v>
      </c>
      <c r="D694" s="53" t="s">
        <v>1367</v>
      </c>
      <c r="E694" s="53" t="s">
        <v>1368</v>
      </c>
      <c r="F694" s="53" t="s">
        <v>1419</v>
      </c>
      <c r="G694" s="53" t="s">
        <v>2208</v>
      </c>
      <c r="H694" s="53" t="s">
        <v>2209</v>
      </c>
      <c r="I694" s="53"/>
      <c r="J694" s="53" t="s">
        <v>1422</v>
      </c>
      <c r="K694" s="52">
        <v>353000</v>
      </c>
      <c r="L694" s="52">
        <v>117667</v>
      </c>
      <c r="M694" s="52">
        <v>0</v>
      </c>
      <c r="N694" s="52">
        <v>353000</v>
      </c>
      <c r="O694" s="52">
        <v>117667</v>
      </c>
      <c r="P694" s="52">
        <v>0</v>
      </c>
      <c r="Q694" s="52">
        <v>0</v>
      </c>
      <c r="R694" s="52">
        <v>0</v>
      </c>
      <c r="S694" s="52">
        <v>0</v>
      </c>
      <c r="T694" s="52">
        <v>0</v>
      </c>
      <c r="U694" s="52">
        <v>0</v>
      </c>
      <c r="V694" s="52">
        <v>0</v>
      </c>
      <c r="W694" s="52">
        <v>0</v>
      </c>
      <c r="X694" s="52">
        <v>0</v>
      </c>
      <c r="Y694" s="52">
        <v>0</v>
      </c>
      <c r="Z694" s="49">
        <v>0</v>
      </c>
      <c r="AA694" s="50">
        <v>0</v>
      </c>
      <c r="AB694" s="51">
        <v>0</v>
      </c>
      <c r="AC694" s="52">
        <v>235333</v>
      </c>
      <c r="AD694" s="52"/>
      <c r="AE694" s="52"/>
      <c r="AG694" s="52">
        <f t="shared" si="11"/>
        <v>0</v>
      </c>
      <c r="AH694" s="52">
        <f>MIN($AA694*12,$AE694-SUM($AG694:AG694)-1000*($AE694&gt;0))</f>
        <v>0</v>
      </c>
      <c r="AI694" s="52">
        <f>MIN($AA694*12,$AE694-SUM($AG694:AH694)-1000*($AE694&gt;0))</f>
        <v>0</v>
      </c>
      <c r="AJ694" s="52">
        <f>MIN($AA694*12,$AE694-SUM($AG694:AI694)-1000*($AE694&gt;0))</f>
        <v>0</v>
      </c>
      <c r="AK694" s="52">
        <f>MIN($AA694*12,$AE694-SUM($AG694:AJ694)-1000*($AE694&gt;0))</f>
        <v>0</v>
      </c>
      <c r="AL694" s="52">
        <f>MIN($AA694*12,$AE694-SUM($AG694:AK694)-1000*($AE694&gt;0))</f>
        <v>0</v>
      </c>
      <c r="AM694" s="52">
        <f>MIN($AA694*12,$AE694-SUM($AG694:AL694)-1000*($AE694&gt;0))</f>
        <v>0</v>
      </c>
      <c r="AN694" s="52">
        <f>MIN($AA694*12,$AE694-SUM($AG694:AM694)-1000*($AE694&gt;0))</f>
        <v>0</v>
      </c>
      <c r="AO694" s="52">
        <f>MIN($AA694*12,$AE694-SUM($AG694:AN694)-1000*($AE694&gt;0))</f>
        <v>0</v>
      </c>
    </row>
    <row r="695" spans="2:41" ht="12.75" hidden="1" customHeight="1" outlineLevel="2">
      <c r="B695" s="53" t="s">
        <v>1419</v>
      </c>
      <c r="C695" s="53" t="s">
        <v>1367</v>
      </c>
      <c r="D695" s="53" t="s">
        <v>1367</v>
      </c>
      <c r="E695" s="53" t="s">
        <v>1368</v>
      </c>
      <c r="F695" s="53" t="s">
        <v>1419</v>
      </c>
      <c r="G695" s="53" t="s">
        <v>2210</v>
      </c>
      <c r="H695" s="53" t="s">
        <v>2209</v>
      </c>
      <c r="I695" s="53"/>
      <c r="J695" s="53" t="s">
        <v>1422</v>
      </c>
      <c r="K695" s="52">
        <v>353000</v>
      </c>
      <c r="L695" s="52">
        <v>117667</v>
      </c>
      <c r="M695" s="52">
        <v>0</v>
      </c>
      <c r="N695" s="52">
        <v>353000</v>
      </c>
      <c r="O695" s="52">
        <v>117667</v>
      </c>
      <c r="P695" s="52">
        <v>0</v>
      </c>
      <c r="Q695" s="52">
        <v>0</v>
      </c>
      <c r="R695" s="52">
        <v>0</v>
      </c>
      <c r="S695" s="52">
        <v>0</v>
      </c>
      <c r="T695" s="52">
        <v>0</v>
      </c>
      <c r="U695" s="52">
        <v>0</v>
      </c>
      <c r="V695" s="52">
        <v>0</v>
      </c>
      <c r="W695" s="52">
        <v>0</v>
      </c>
      <c r="X695" s="52">
        <v>0</v>
      </c>
      <c r="Y695" s="52">
        <v>0</v>
      </c>
      <c r="Z695" s="49">
        <v>0</v>
      </c>
      <c r="AA695" s="50">
        <v>0</v>
      </c>
      <c r="AB695" s="51">
        <v>0</v>
      </c>
      <c r="AC695" s="52">
        <v>235333</v>
      </c>
      <c r="AD695" s="52"/>
      <c r="AE695" s="52"/>
      <c r="AG695" s="52">
        <f t="shared" si="11"/>
        <v>0</v>
      </c>
      <c r="AH695" s="52">
        <f>MIN($AA695*12,$AE695-SUM($AG695:AG695)-1000*($AE695&gt;0))</f>
        <v>0</v>
      </c>
      <c r="AI695" s="52">
        <f>MIN($AA695*12,$AE695-SUM($AG695:AH695)-1000*($AE695&gt;0))</f>
        <v>0</v>
      </c>
      <c r="AJ695" s="52">
        <f>MIN($AA695*12,$AE695-SUM($AG695:AI695)-1000*($AE695&gt;0))</f>
        <v>0</v>
      </c>
      <c r="AK695" s="52">
        <f>MIN($AA695*12,$AE695-SUM($AG695:AJ695)-1000*($AE695&gt;0))</f>
        <v>0</v>
      </c>
      <c r="AL695" s="52">
        <f>MIN($AA695*12,$AE695-SUM($AG695:AK695)-1000*($AE695&gt;0))</f>
        <v>0</v>
      </c>
      <c r="AM695" s="52">
        <f>MIN($AA695*12,$AE695-SUM($AG695:AL695)-1000*($AE695&gt;0))</f>
        <v>0</v>
      </c>
      <c r="AN695" s="52">
        <f>MIN($AA695*12,$AE695-SUM($AG695:AM695)-1000*($AE695&gt;0))</f>
        <v>0</v>
      </c>
      <c r="AO695" s="52">
        <f>MIN($AA695*12,$AE695-SUM($AG695:AN695)-1000*($AE695&gt;0))</f>
        <v>0</v>
      </c>
    </row>
    <row r="696" spans="2:41" ht="12.75" hidden="1" customHeight="1" outlineLevel="2">
      <c r="B696" s="53" t="s">
        <v>1419</v>
      </c>
      <c r="C696" s="53" t="s">
        <v>1367</v>
      </c>
      <c r="D696" s="53" t="s">
        <v>1367</v>
      </c>
      <c r="E696" s="53" t="s">
        <v>1368</v>
      </c>
      <c r="F696" s="53" t="s">
        <v>1419</v>
      </c>
      <c r="G696" s="53" t="s">
        <v>2211</v>
      </c>
      <c r="H696" s="53" t="s">
        <v>2209</v>
      </c>
      <c r="I696" s="53"/>
      <c r="J696" s="53" t="s">
        <v>1422</v>
      </c>
      <c r="K696" s="52">
        <v>353000</v>
      </c>
      <c r="L696" s="52">
        <v>117667</v>
      </c>
      <c r="M696" s="52">
        <v>0</v>
      </c>
      <c r="N696" s="52">
        <v>353000</v>
      </c>
      <c r="O696" s="52">
        <v>117667</v>
      </c>
      <c r="P696" s="52">
        <v>0</v>
      </c>
      <c r="Q696" s="52">
        <v>0</v>
      </c>
      <c r="R696" s="52">
        <v>0</v>
      </c>
      <c r="S696" s="52">
        <v>0</v>
      </c>
      <c r="T696" s="52">
        <v>0</v>
      </c>
      <c r="U696" s="52">
        <v>0</v>
      </c>
      <c r="V696" s="52">
        <v>0</v>
      </c>
      <c r="W696" s="52">
        <v>0</v>
      </c>
      <c r="X696" s="52">
        <v>0</v>
      </c>
      <c r="Y696" s="52">
        <v>0</v>
      </c>
      <c r="Z696" s="49">
        <v>0</v>
      </c>
      <c r="AA696" s="50">
        <v>0</v>
      </c>
      <c r="AB696" s="51">
        <v>0</v>
      </c>
      <c r="AC696" s="52">
        <v>235333</v>
      </c>
      <c r="AD696" s="52"/>
      <c r="AE696" s="52"/>
      <c r="AG696" s="52">
        <f t="shared" si="11"/>
        <v>0</v>
      </c>
      <c r="AH696" s="52">
        <f>MIN($AA696*12,$AE696-SUM($AG696:AG696)-1000*($AE696&gt;0))</f>
        <v>0</v>
      </c>
      <c r="AI696" s="52">
        <f>MIN($AA696*12,$AE696-SUM($AG696:AH696)-1000*($AE696&gt;0))</f>
        <v>0</v>
      </c>
      <c r="AJ696" s="52">
        <f>MIN($AA696*12,$AE696-SUM($AG696:AI696)-1000*($AE696&gt;0))</f>
        <v>0</v>
      </c>
      <c r="AK696" s="52">
        <f>MIN($AA696*12,$AE696-SUM($AG696:AJ696)-1000*($AE696&gt;0))</f>
        <v>0</v>
      </c>
      <c r="AL696" s="52">
        <f>MIN($AA696*12,$AE696-SUM($AG696:AK696)-1000*($AE696&gt;0))</f>
        <v>0</v>
      </c>
      <c r="AM696" s="52">
        <f>MIN($AA696*12,$AE696-SUM($AG696:AL696)-1000*($AE696&gt;0))</f>
        <v>0</v>
      </c>
      <c r="AN696" s="52">
        <f>MIN($AA696*12,$AE696-SUM($AG696:AM696)-1000*($AE696&gt;0))</f>
        <v>0</v>
      </c>
      <c r="AO696" s="52">
        <f>MIN($AA696*12,$AE696-SUM($AG696:AN696)-1000*($AE696&gt;0))</f>
        <v>0</v>
      </c>
    </row>
    <row r="697" spans="2:41" ht="12.75" hidden="1" customHeight="1" outlineLevel="2">
      <c r="B697" s="53" t="s">
        <v>1419</v>
      </c>
      <c r="C697" s="53" t="s">
        <v>1367</v>
      </c>
      <c r="D697" s="53" t="s">
        <v>1367</v>
      </c>
      <c r="E697" s="53" t="s">
        <v>1368</v>
      </c>
      <c r="F697" s="53" t="s">
        <v>1419</v>
      </c>
      <c r="G697" s="53" t="s">
        <v>2212</v>
      </c>
      <c r="H697" s="53" t="s">
        <v>2213</v>
      </c>
      <c r="I697" s="53"/>
      <c r="J697" s="53" t="s">
        <v>1422</v>
      </c>
      <c r="K697" s="52">
        <v>353000</v>
      </c>
      <c r="L697" s="52">
        <v>117667</v>
      </c>
      <c r="M697" s="52">
        <v>0</v>
      </c>
      <c r="N697" s="52">
        <v>353000</v>
      </c>
      <c r="O697" s="52">
        <v>117667</v>
      </c>
      <c r="P697" s="52">
        <v>0</v>
      </c>
      <c r="Q697" s="52">
        <v>0</v>
      </c>
      <c r="R697" s="52">
        <v>0</v>
      </c>
      <c r="S697" s="52">
        <v>0</v>
      </c>
      <c r="T697" s="52">
        <v>0</v>
      </c>
      <c r="U697" s="52">
        <v>0</v>
      </c>
      <c r="V697" s="52">
        <v>0</v>
      </c>
      <c r="W697" s="52">
        <v>0</v>
      </c>
      <c r="X697" s="52">
        <v>0</v>
      </c>
      <c r="Y697" s="52">
        <v>0</v>
      </c>
      <c r="Z697" s="49">
        <v>0</v>
      </c>
      <c r="AA697" s="50">
        <v>0</v>
      </c>
      <c r="AB697" s="51">
        <v>0</v>
      </c>
      <c r="AC697" s="52">
        <v>235333</v>
      </c>
      <c r="AD697" s="52"/>
      <c r="AE697" s="52"/>
      <c r="AG697" s="52">
        <f t="shared" si="11"/>
        <v>0</v>
      </c>
      <c r="AH697" s="52">
        <f>MIN($AA697*12,$AE697-SUM($AG697:AG697)-1000*($AE697&gt;0))</f>
        <v>0</v>
      </c>
      <c r="AI697" s="52">
        <f>MIN($AA697*12,$AE697-SUM($AG697:AH697)-1000*($AE697&gt;0))</f>
        <v>0</v>
      </c>
      <c r="AJ697" s="52">
        <f>MIN($AA697*12,$AE697-SUM($AG697:AI697)-1000*($AE697&gt;0))</f>
        <v>0</v>
      </c>
      <c r="AK697" s="52">
        <f>MIN($AA697*12,$AE697-SUM($AG697:AJ697)-1000*($AE697&gt;0))</f>
        <v>0</v>
      </c>
      <c r="AL697" s="52">
        <f>MIN($AA697*12,$AE697-SUM($AG697:AK697)-1000*($AE697&gt;0))</f>
        <v>0</v>
      </c>
      <c r="AM697" s="52">
        <f>MIN($AA697*12,$AE697-SUM($AG697:AL697)-1000*($AE697&gt;0))</f>
        <v>0</v>
      </c>
      <c r="AN697" s="52">
        <f>MIN($AA697*12,$AE697-SUM($AG697:AM697)-1000*($AE697&gt;0))</f>
        <v>0</v>
      </c>
      <c r="AO697" s="52">
        <f>MIN($AA697*12,$AE697-SUM($AG697:AN697)-1000*($AE697&gt;0))</f>
        <v>0</v>
      </c>
    </row>
    <row r="698" spans="2:41" ht="12.75" hidden="1" customHeight="1" outlineLevel="2">
      <c r="B698" s="53" t="s">
        <v>1419</v>
      </c>
      <c r="C698" s="53" t="s">
        <v>1367</v>
      </c>
      <c r="D698" s="53" t="s">
        <v>1367</v>
      </c>
      <c r="E698" s="53" t="s">
        <v>1368</v>
      </c>
      <c r="F698" s="53" t="s">
        <v>1419</v>
      </c>
      <c r="G698" s="53" t="s">
        <v>2214</v>
      </c>
      <c r="H698" s="53" t="s">
        <v>2215</v>
      </c>
      <c r="I698" s="53"/>
      <c r="J698" s="53" t="s">
        <v>1422</v>
      </c>
      <c r="K698" s="52">
        <v>404000</v>
      </c>
      <c r="L698" s="52">
        <v>134666</v>
      </c>
      <c r="M698" s="52">
        <v>0</v>
      </c>
      <c r="N698" s="52">
        <v>404000</v>
      </c>
      <c r="O698" s="52">
        <v>134666</v>
      </c>
      <c r="P698" s="52">
        <v>0</v>
      </c>
      <c r="Q698" s="52">
        <v>0</v>
      </c>
      <c r="R698" s="52">
        <v>0</v>
      </c>
      <c r="S698" s="52">
        <v>0</v>
      </c>
      <c r="T698" s="52">
        <v>0</v>
      </c>
      <c r="U698" s="52">
        <v>0</v>
      </c>
      <c r="V698" s="52">
        <v>0</v>
      </c>
      <c r="W698" s="52">
        <v>0</v>
      </c>
      <c r="X698" s="52">
        <v>0</v>
      </c>
      <c r="Y698" s="52">
        <v>0</v>
      </c>
      <c r="Z698" s="49">
        <v>0</v>
      </c>
      <c r="AA698" s="50">
        <v>0</v>
      </c>
      <c r="AB698" s="51">
        <v>0</v>
      </c>
      <c r="AC698" s="52">
        <v>269334</v>
      </c>
      <c r="AD698" s="52"/>
      <c r="AE698" s="52"/>
      <c r="AG698" s="52">
        <f t="shared" si="11"/>
        <v>0</v>
      </c>
      <c r="AH698" s="52">
        <f>MIN($AA698*12,$AE698-SUM($AG698:AG698)-1000*($AE698&gt;0))</f>
        <v>0</v>
      </c>
      <c r="AI698" s="52">
        <f>MIN($AA698*12,$AE698-SUM($AG698:AH698)-1000*($AE698&gt;0))</f>
        <v>0</v>
      </c>
      <c r="AJ698" s="52">
        <f>MIN($AA698*12,$AE698-SUM($AG698:AI698)-1000*($AE698&gt;0))</f>
        <v>0</v>
      </c>
      <c r="AK698" s="52">
        <f>MIN($AA698*12,$AE698-SUM($AG698:AJ698)-1000*($AE698&gt;0))</f>
        <v>0</v>
      </c>
      <c r="AL698" s="52">
        <f>MIN($AA698*12,$AE698-SUM($AG698:AK698)-1000*($AE698&gt;0))</f>
        <v>0</v>
      </c>
      <c r="AM698" s="52">
        <f>MIN($AA698*12,$AE698-SUM($AG698:AL698)-1000*($AE698&gt;0))</f>
        <v>0</v>
      </c>
      <c r="AN698" s="52">
        <f>MIN($AA698*12,$AE698-SUM($AG698:AM698)-1000*($AE698&gt;0))</f>
        <v>0</v>
      </c>
      <c r="AO698" s="52">
        <f>MIN($AA698*12,$AE698-SUM($AG698:AN698)-1000*($AE698&gt;0))</f>
        <v>0</v>
      </c>
    </row>
    <row r="699" spans="2:41" ht="12.75" hidden="1" customHeight="1" outlineLevel="2">
      <c r="B699" s="53" t="s">
        <v>1419</v>
      </c>
      <c r="C699" s="53" t="s">
        <v>1367</v>
      </c>
      <c r="D699" s="53" t="s">
        <v>1367</v>
      </c>
      <c r="E699" s="53" t="s">
        <v>1368</v>
      </c>
      <c r="F699" s="53" t="s">
        <v>1419</v>
      </c>
      <c r="G699" s="53" t="s">
        <v>2216</v>
      </c>
      <c r="H699" s="53" t="s">
        <v>2217</v>
      </c>
      <c r="I699" s="53"/>
      <c r="J699" s="53" t="s">
        <v>1422</v>
      </c>
      <c r="K699" s="52">
        <v>436000</v>
      </c>
      <c r="L699" s="52">
        <v>145333</v>
      </c>
      <c r="M699" s="52">
        <v>0</v>
      </c>
      <c r="N699" s="52">
        <v>436000</v>
      </c>
      <c r="O699" s="52">
        <v>145333</v>
      </c>
      <c r="P699" s="52">
        <v>0</v>
      </c>
      <c r="Q699" s="52">
        <v>0</v>
      </c>
      <c r="R699" s="52">
        <v>0</v>
      </c>
      <c r="S699" s="52">
        <v>0</v>
      </c>
      <c r="T699" s="52">
        <v>0</v>
      </c>
      <c r="U699" s="52">
        <v>0</v>
      </c>
      <c r="V699" s="52">
        <v>0</v>
      </c>
      <c r="W699" s="52">
        <v>0</v>
      </c>
      <c r="X699" s="52">
        <v>0</v>
      </c>
      <c r="Y699" s="52">
        <v>0</v>
      </c>
      <c r="Z699" s="49">
        <v>0</v>
      </c>
      <c r="AA699" s="50">
        <v>0</v>
      </c>
      <c r="AB699" s="51">
        <v>0</v>
      </c>
      <c r="AC699" s="52">
        <v>290667</v>
      </c>
      <c r="AD699" s="52"/>
      <c r="AE699" s="52"/>
      <c r="AG699" s="52">
        <f t="shared" si="11"/>
        <v>0</v>
      </c>
      <c r="AH699" s="52">
        <f>MIN($AA699*12,$AE699-SUM($AG699:AG699)-1000*($AE699&gt;0))</f>
        <v>0</v>
      </c>
      <c r="AI699" s="52">
        <f>MIN($AA699*12,$AE699-SUM($AG699:AH699)-1000*($AE699&gt;0))</f>
        <v>0</v>
      </c>
      <c r="AJ699" s="52">
        <f>MIN($AA699*12,$AE699-SUM($AG699:AI699)-1000*($AE699&gt;0))</f>
        <v>0</v>
      </c>
      <c r="AK699" s="52">
        <f>MIN($AA699*12,$AE699-SUM($AG699:AJ699)-1000*($AE699&gt;0))</f>
        <v>0</v>
      </c>
      <c r="AL699" s="52">
        <f>MIN($AA699*12,$AE699-SUM($AG699:AK699)-1000*($AE699&gt;0))</f>
        <v>0</v>
      </c>
      <c r="AM699" s="52">
        <f>MIN($AA699*12,$AE699-SUM($AG699:AL699)-1000*($AE699&gt;0))</f>
        <v>0</v>
      </c>
      <c r="AN699" s="52">
        <f>MIN($AA699*12,$AE699-SUM($AG699:AM699)-1000*($AE699&gt;0))</f>
        <v>0</v>
      </c>
      <c r="AO699" s="52">
        <f>MIN($AA699*12,$AE699-SUM($AG699:AN699)-1000*($AE699&gt;0))</f>
        <v>0</v>
      </c>
    </row>
    <row r="700" spans="2:41" ht="12.75" hidden="1" customHeight="1" outlineLevel="2">
      <c r="B700" s="53" t="s">
        <v>1419</v>
      </c>
      <c r="C700" s="53" t="s">
        <v>1367</v>
      </c>
      <c r="D700" s="53" t="s">
        <v>1367</v>
      </c>
      <c r="E700" s="53" t="s">
        <v>1368</v>
      </c>
      <c r="F700" s="53" t="s">
        <v>1419</v>
      </c>
      <c r="G700" s="53" t="s">
        <v>2218</v>
      </c>
      <c r="H700" s="53" t="s">
        <v>2219</v>
      </c>
      <c r="I700" s="53"/>
      <c r="J700" s="53" t="s">
        <v>1422</v>
      </c>
      <c r="K700" s="52">
        <v>408000</v>
      </c>
      <c r="L700" s="52">
        <v>136001</v>
      </c>
      <c r="M700" s="52">
        <v>0</v>
      </c>
      <c r="N700" s="52">
        <v>408000</v>
      </c>
      <c r="O700" s="52">
        <v>136001</v>
      </c>
      <c r="P700" s="52">
        <v>0</v>
      </c>
      <c r="Q700" s="52">
        <v>0</v>
      </c>
      <c r="R700" s="52">
        <v>0</v>
      </c>
      <c r="S700" s="52">
        <v>0</v>
      </c>
      <c r="T700" s="52">
        <v>0</v>
      </c>
      <c r="U700" s="52">
        <v>0</v>
      </c>
      <c r="V700" s="52">
        <v>0</v>
      </c>
      <c r="W700" s="52">
        <v>0</v>
      </c>
      <c r="X700" s="52">
        <v>0</v>
      </c>
      <c r="Y700" s="52">
        <v>0</v>
      </c>
      <c r="Z700" s="49">
        <v>0</v>
      </c>
      <c r="AA700" s="50">
        <v>0</v>
      </c>
      <c r="AB700" s="51">
        <v>0</v>
      </c>
      <c r="AC700" s="52">
        <v>271999</v>
      </c>
      <c r="AD700" s="52"/>
      <c r="AE700" s="52"/>
      <c r="AG700" s="52">
        <f t="shared" si="11"/>
        <v>0</v>
      </c>
      <c r="AH700" s="52">
        <f>MIN($AA700*12,$AE700-SUM($AG700:AG700)-1000*($AE700&gt;0))</f>
        <v>0</v>
      </c>
      <c r="AI700" s="52">
        <f>MIN($AA700*12,$AE700-SUM($AG700:AH700)-1000*($AE700&gt;0))</f>
        <v>0</v>
      </c>
      <c r="AJ700" s="52">
        <f>MIN($AA700*12,$AE700-SUM($AG700:AI700)-1000*($AE700&gt;0))</f>
        <v>0</v>
      </c>
      <c r="AK700" s="52">
        <f>MIN($AA700*12,$AE700-SUM($AG700:AJ700)-1000*($AE700&gt;0))</f>
        <v>0</v>
      </c>
      <c r="AL700" s="52">
        <f>MIN($AA700*12,$AE700-SUM($AG700:AK700)-1000*($AE700&gt;0))</f>
        <v>0</v>
      </c>
      <c r="AM700" s="52">
        <f>MIN($AA700*12,$AE700-SUM($AG700:AL700)-1000*($AE700&gt;0))</f>
        <v>0</v>
      </c>
      <c r="AN700" s="52">
        <f>MIN($AA700*12,$AE700-SUM($AG700:AM700)-1000*($AE700&gt;0))</f>
        <v>0</v>
      </c>
      <c r="AO700" s="52">
        <f>MIN($AA700*12,$AE700-SUM($AG700:AN700)-1000*($AE700&gt;0))</f>
        <v>0</v>
      </c>
    </row>
    <row r="701" spans="2:41" ht="12.75" hidden="1" customHeight="1" outlineLevel="2">
      <c r="B701" s="53" t="s">
        <v>1419</v>
      </c>
      <c r="C701" s="53" t="s">
        <v>1367</v>
      </c>
      <c r="D701" s="53" t="s">
        <v>1367</v>
      </c>
      <c r="E701" s="53" t="s">
        <v>1368</v>
      </c>
      <c r="F701" s="53" t="s">
        <v>1419</v>
      </c>
      <c r="G701" s="53" t="s">
        <v>2220</v>
      </c>
      <c r="H701" s="53" t="s">
        <v>2219</v>
      </c>
      <c r="I701" s="53"/>
      <c r="J701" s="53" t="s">
        <v>1422</v>
      </c>
      <c r="K701" s="52">
        <v>408000</v>
      </c>
      <c r="L701" s="52">
        <v>136001</v>
      </c>
      <c r="M701" s="52">
        <v>0</v>
      </c>
      <c r="N701" s="52">
        <v>408000</v>
      </c>
      <c r="O701" s="52">
        <v>136001</v>
      </c>
      <c r="P701" s="52">
        <v>0</v>
      </c>
      <c r="Q701" s="52">
        <v>0</v>
      </c>
      <c r="R701" s="52">
        <v>0</v>
      </c>
      <c r="S701" s="52">
        <v>0</v>
      </c>
      <c r="T701" s="52">
        <v>0</v>
      </c>
      <c r="U701" s="52">
        <v>0</v>
      </c>
      <c r="V701" s="52">
        <v>0</v>
      </c>
      <c r="W701" s="52">
        <v>0</v>
      </c>
      <c r="X701" s="52">
        <v>0</v>
      </c>
      <c r="Y701" s="52">
        <v>0</v>
      </c>
      <c r="Z701" s="49">
        <v>0</v>
      </c>
      <c r="AA701" s="50">
        <v>0</v>
      </c>
      <c r="AB701" s="51">
        <v>0</v>
      </c>
      <c r="AC701" s="52">
        <v>271999</v>
      </c>
      <c r="AD701" s="52"/>
      <c r="AE701" s="52"/>
      <c r="AG701" s="52">
        <f t="shared" si="11"/>
        <v>0</v>
      </c>
      <c r="AH701" s="52">
        <f>MIN($AA701*12,$AE701-SUM($AG701:AG701)-1000*($AE701&gt;0))</f>
        <v>0</v>
      </c>
      <c r="AI701" s="52">
        <f>MIN($AA701*12,$AE701-SUM($AG701:AH701)-1000*($AE701&gt;0))</f>
        <v>0</v>
      </c>
      <c r="AJ701" s="52">
        <f>MIN($AA701*12,$AE701-SUM($AG701:AI701)-1000*($AE701&gt;0))</f>
        <v>0</v>
      </c>
      <c r="AK701" s="52">
        <f>MIN($AA701*12,$AE701-SUM($AG701:AJ701)-1000*($AE701&gt;0))</f>
        <v>0</v>
      </c>
      <c r="AL701" s="52">
        <f>MIN($AA701*12,$AE701-SUM($AG701:AK701)-1000*($AE701&gt;0))</f>
        <v>0</v>
      </c>
      <c r="AM701" s="52">
        <f>MIN($AA701*12,$AE701-SUM($AG701:AL701)-1000*($AE701&gt;0))</f>
        <v>0</v>
      </c>
      <c r="AN701" s="52">
        <f>MIN($AA701*12,$AE701-SUM($AG701:AM701)-1000*($AE701&gt;0))</f>
        <v>0</v>
      </c>
      <c r="AO701" s="52">
        <f>MIN($AA701*12,$AE701-SUM($AG701:AN701)-1000*($AE701&gt;0))</f>
        <v>0</v>
      </c>
    </row>
    <row r="702" spans="2:41" ht="12.75" hidden="1" customHeight="1" outlineLevel="2">
      <c r="B702" s="53" t="s">
        <v>1419</v>
      </c>
      <c r="C702" s="53" t="s">
        <v>1367</v>
      </c>
      <c r="D702" s="53" t="s">
        <v>1367</v>
      </c>
      <c r="E702" s="53" t="s">
        <v>1368</v>
      </c>
      <c r="F702" s="53" t="s">
        <v>1419</v>
      </c>
      <c r="G702" s="53" t="s">
        <v>2221</v>
      </c>
      <c r="H702" s="53" t="s">
        <v>2222</v>
      </c>
      <c r="I702" s="53"/>
      <c r="J702" s="53" t="s">
        <v>1422</v>
      </c>
      <c r="K702" s="52">
        <v>413000</v>
      </c>
      <c r="L702" s="52">
        <v>137667</v>
      </c>
      <c r="M702" s="52">
        <v>0</v>
      </c>
      <c r="N702" s="52">
        <v>413000</v>
      </c>
      <c r="O702" s="52">
        <v>137667</v>
      </c>
      <c r="P702" s="52">
        <v>0</v>
      </c>
      <c r="Q702" s="52">
        <v>0</v>
      </c>
      <c r="R702" s="52">
        <v>0</v>
      </c>
      <c r="S702" s="52">
        <v>0</v>
      </c>
      <c r="T702" s="52">
        <v>0</v>
      </c>
      <c r="U702" s="52">
        <v>0</v>
      </c>
      <c r="V702" s="52">
        <v>0</v>
      </c>
      <c r="W702" s="52">
        <v>0</v>
      </c>
      <c r="X702" s="52">
        <v>0</v>
      </c>
      <c r="Y702" s="52">
        <v>0</v>
      </c>
      <c r="Z702" s="49">
        <v>0</v>
      </c>
      <c r="AA702" s="50">
        <v>0</v>
      </c>
      <c r="AB702" s="51">
        <v>0</v>
      </c>
      <c r="AC702" s="52">
        <v>275333</v>
      </c>
      <c r="AD702" s="52"/>
      <c r="AE702" s="52"/>
      <c r="AG702" s="52">
        <f t="shared" si="11"/>
        <v>0</v>
      </c>
      <c r="AH702" s="52">
        <f>MIN($AA702*12,$AE702-SUM($AG702:AG702)-1000*($AE702&gt;0))</f>
        <v>0</v>
      </c>
      <c r="AI702" s="52">
        <f>MIN($AA702*12,$AE702-SUM($AG702:AH702)-1000*($AE702&gt;0))</f>
        <v>0</v>
      </c>
      <c r="AJ702" s="52">
        <f>MIN($AA702*12,$AE702-SUM($AG702:AI702)-1000*($AE702&gt;0))</f>
        <v>0</v>
      </c>
      <c r="AK702" s="52">
        <f>MIN($AA702*12,$AE702-SUM($AG702:AJ702)-1000*($AE702&gt;0))</f>
        <v>0</v>
      </c>
      <c r="AL702" s="52">
        <f>MIN($AA702*12,$AE702-SUM($AG702:AK702)-1000*($AE702&gt;0))</f>
        <v>0</v>
      </c>
      <c r="AM702" s="52">
        <f>MIN($AA702*12,$AE702-SUM($AG702:AL702)-1000*($AE702&gt;0))</f>
        <v>0</v>
      </c>
      <c r="AN702" s="52">
        <f>MIN($AA702*12,$AE702-SUM($AG702:AM702)-1000*($AE702&gt;0))</f>
        <v>0</v>
      </c>
      <c r="AO702" s="52">
        <f>MIN($AA702*12,$AE702-SUM($AG702:AN702)-1000*($AE702&gt;0))</f>
        <v>0</v>
      </c>
    </row>
    <row r="703" spans="2:41" ht="12.75" hidden="1" customHeight="1" outlineLevel="2">
      <c r="B703" s="53" t="s">
        <v>1419</v>
      </c>
      <c r="C703" s="53" t="s">
        <v>1367</v>
      </c>
      <c r="D703" s="53" t="s">
        <v>1367</v>
      </c>
      <c r="E703" s="53" t="s">
        <v>1368</v>
      </c>
      <c r="F703" s="53" t="s">
        <v>1419</v>
      </c>
      <c r="G703" s="53" t="s">
        <v>2223</v>
      </c>
      <c r="H703" s="53" t="s">
        <v>2222</v>
      </c>
      <c r="I703" s="53"/>
      <c r="J703" s="53" t="s">
        <v>1422</v>
      </c>
      <c r="K703" s="52">
        <v>413000</v>
      </c>
      <c r="L703" s="52">
        <v>137667</v>
      </c>
      <c r="M703" s="52">
        <v>0</v>
      </c>
      <c r="N703" s="52">
        <v>413000</v>
      </c>
      <c r="O703" s="52">
        <v>137667</v>
      </c>
      <c r="P703" s="52">
        <v>0</v>
      </c>
      <c r="Q703" s="52">
        <v>0</v>
      </c>
      <c r="R703" s="52">
        <v>0</v>
      </c>
      <c r="S703" s="52">
        <v>0</v>
      </c>
      <c r="T703" s="52">
        <v>0</v>
      </c>
      <c r="U703" s="52">
        <v>0</v>
      </c>
      <c r="V703" s="52">
        <v>0</v>
      </c>
      <c r="W703" s="52">
        <v>0</v>
      </c>
      <c r="X703" s="52">
        <v>0</v>
      </c>
      <c r="Y703" s="52">
        <v>0</v>
      </c>
      <c r="Z703" s="49">
        <v>0</v>
      </c>
      <c r="AA703" s="50">
        <v>0</v>
      </c>
      <c r="AB703" s="51">
        <v>0</v>
      </c>
      <c r="AC703" s="52">
        <v>275333</v>
      </c>
      <c r="AD703" s="52"/>
      <c r="AE703" s="52"/>
      <c r="AG703" s="52">
        <f t="shared" si="11"/>
        <v>0</v>
      </c>
      <c r="AH703" s="52">
        <f>MIN($AA703*12,$AE703-SUM($AG703:AG703)-1000*($AE703&gt;0))</f>
        <v>0</v>
      </c>
      <c r="AI703" s="52">
        <f>MIN($AA703*12,$AE703-SUM($AG703:AH703)-1000*($AE703&gt;0))</f>
        <v>0</v>
      </c>
      <c r="AJ703" s="52">
        <f>MIN($AA703*12,$AE703-SUM($AG703:AI703)-1000*($AE703&gt;0))</f>
        <v>0</v>
      </c>
      <c r="AK703" s="52">
        <f>MIN($AA703*12,$AE703-SUM($AG703:AJ703)-1000*($AE703&gt;0))</f>
        <v>0</v>
      </c>
      <c r="AL703" s="52">
        <f>MIN($AA703*12,$AE703-SUM($AG703:AK703)-1000*($AE703&gt;0))</f>
        <v>0</v>
      </c>
      <c r="AM703" s="52">
        <f>MIN($AA703*12,$AE703-SUM($AG703:AL703)-1000*($AE703&gt;0))</f>
        <v>0</v>
      </c>
      <c r="AN703" s="52">
        <f>MIN($AA703*12,$AE703-SUM($AG703:AM703)-1000*($AE703&gt;0))</f>
        <v>0</v>
      </c>
      <c r="AO703" s="52">
        <f>MIN($AA703*12,$AE703-SUM($AG703:AN703)-1000*($AE703&gt;0))</f>
        <v>0</v>
      </c>
    </row>
    <row r="704" spans="2:41" ht="12.75" hidden="1" customHeight="1" outlineLevel="2">
      <c r="B704" s="53" t="s">
        <v>1419</v>
      </c>
      <c r="C704" s="53" t="s">
        <v>1367</v>
      </c>
      <c r="D704" s="53" t="s">
        <v>1367</v>
      </c>
      <c r="E704" s="53" t="s">
        <v>1368</v>
      </c>
      <c r="F704" s="53" t="s">
        <v>1419</v>
      </c>
      <c r="G704" s="53" t="s">
        <v>2224</v>
      </c>
      <c r="H704" s="53" t="s">
        <v>2222</v>
      </c>
      <c r="I704" s="53"/>
      <c r="J704" s="53" t="s">
        <v>1422</v>
      </c>
      <c r="K704" s="52">
        <v>413000</v>
      </c>
      <c r="L704" s="52">
        <v>137667</v>
      </c>
      <c r="M704" s="52">
        <v>0</v>
      </c>
      <c r="N704" s="52">
        <v>413000</v>
      </c>
      <c r="O704" s="52">
        <v>137667</v>
      </c>
      <c r="P704" s="52">
        <v>0</v>
      </c>
      <c r="Q704" s="52">
        <v>0</v>
      </c>
      <c r="R704" s="52">
        <v>0</v>
      </c>
      <c r="S704" s="52">
        <v>0</v>
      </c>
      <c r="T704" s="52">
        <v>0</v>
      </c>
      <c r="U704" s="52">
        <v>0</v>
      </c>
      <c r="V704" s="52">
        <v>0</v>
      </c>
      <c r="W704" s="52">
        <v>0</v>
      </c>
      <c r="X704" s="52">
        <v>0</v>
      </c>
      <c r="Y704" s="52">
        <v>0</v>
      </c>
      <c r="Z704" s="49">
        <v>0</v>
      </c>
      <c r="AA704" s="50">
        <v>0</v>
      </c>
      <c r="AB704" s="51">
        <v>0</v>
      </c>
      <c r="AC704" s="52">
        <v>275333</v>
      </c>
      <c r="AD704" s="52"/>
      <c r="AE704" s="52"/>
      <c r="AG704" s="52">
        <f t="shared" si="11"/>
        <v>0</v>
      </c>
      <c r="AH704" s="52">
        <f>MIN($AA704*12,$AE704-SUM($AG704:AG704)-1000*($AE704&gt;0))</f>
        <v>0</v>
      </c>
      <c r="AI704" s="52">
        <f>MIN($AA704*12,$AE704-SUM($AG704:AH704)-1000*($AE704&gt;0))</f>
        <v>0</v>
      </c>
      <c r="AJ704" s="52">
        <f>MIN($AA704*12,$AE704-SUM($AG704:AI704)-1000*($AE704&gt;0))</f>
        <v>0</v>
      </c>
      <c r="AK704" s="52">
        <f>MIN($AA704*12,$AE704-SUM($AG704:AJ704)-1000*($AE704&gt;0))</f>
        <v>0</v>
      </c>
      <c r="AL704" s="52">
        <f>MIN($AA704*12,$AE704-SUM($AG704:AK704)-1000*($AE704&gt;0))</f>
        <v>0</v>
      </c>
      <c r="AM704" s="52">
        <f>MIN($AA704*12,$AE704-SUM($AG704:AL704)-1000*($AE704&gt;0))</f>
        <v>0</v>
      </c>
      <c r="AN704" s="52">
        <f>MIN($AA704*12,$AE704-SUM($AG704:AM704)-1000*($AE704&gt;0))</f>
        <v>0</v>
      </c>
      <c r="AO704" s="52">
        <f>MIN($AA704*12,$AE704-SUM($AG704:AN704)-1000*($AE704&gt;0))</f>
        <v>0</v>
      </c>
    </row>
    <row r="705" spans="2:41" ht="12.75" hidden="1" customHeight="1" outlineLevel="2">
      <c r="B705" s="53" t="s">
        <v>1419</v>
      </c>
      <c r="C705" s="53" t="s">
        <v>1367</v>
      </c>
      <c r="D705" s="53" t="s">
        <v>1367</v>
      </c>
      <c r="E705" s="53" t="s">
        <v>1368</v>
      </c>
      <c r="F705" s="53" t="s">
        <v>1419</v>
      </c>
      <c r="G705" s="53" t="s">
        <v>2225</v>
      </c>
      <c r="H705" s="53" t="s">
        <v>2222</v>
      </c>
      <c r="I705" s="53"/>
      <c r="J705" s="53" t="s">
        <v>1422</v>
      </c>
      <c r="K705" s="52">
        <v>413000</v>
      </c>
      <c r="L705" s="52">
        <v>137667</v>
      </c>
      <c r="M705" s="52">
        <v>0</v>
      </c>
      <c r="N705" s="52">
        <v>413000</v>
      </c>
      <c r="O705" s="52">
        <v>137667</v>
      </c>
      <c r="P705" s="52">
        <v>0</v>
      </c>
      <c r="Q705" s="52">
        <v>0</v>
      </c>
      <c r="R705" s="52">
        <v>0</v>
      </c>
      <c r="S705" s="52">
        <v>0</v>
      </c>
      <c r="T705" s="52">
        <v>0</v>
      </c>
      <c r="U705" s="52">
        <v>0</v>
      </c>
      <c r="V705" s="52">
        <v>0</v>
      </c>
      <c r="W705" s="52">
        <v>0</v>
      </c>
      <c r="X705" s="52">
        <v>0</v>
      </c>
      <c r="Y705" s="52">
        <v>0</v>
      </c>
      <c r="Z705" s="49">
        <v>0</v>
      </c>
      <c r="AA705" s="50">
        <v>0</v>
      </c>
      <c r="AB705" s="51">
        <v>0</v>
      </c>
      <c r="AC705" s="52">
        <v>275333</v>
      </c>
      <c r="AD705" s="52"/>
      <c r="AE705" s="52"/>
      <c r="AG705" s="52">
        <f t="shared" si="11"/>
        <v>0</v>
      </c>
      <c r="AH705" s="52">
        <f>MIN($AA705*12,$AE705-SUM($AG705:AG705)-1000*($AE705&gt;0))</f>
        <v>0</v>
      </c>
      <c r="AI705" s="52">
        <f>MIN($AA705*12,$AE705-SUM($AG705:AH705)-1000*($AE705&gt;0))</f>
        <v>0</v>
      </c>
      <c r="AJ705" s="52">
        <f>MIN($AA705*12,$AE705-SUM($AG705:AI705)-1000*($AE705&gt;0))</f>
        <v>0</v>
      </c>
      <c r="AK705" s="52">
        <f>MIN($AA705*12,$AE705-SUM($AG705:AJ705)-1000*($AE705&gt;0))</f>
        <v>0</v>
      </c>
      <c r="AL705" s="52">
        <f>MIN($AA705*12,$AE705-SUM($AG705:AK705)-1000*($AE705&gt;0))</f>
        <v>0</v>
      </c>
      <c r="AM705" s="52">
        <f>MIN($AA705*12,$AE705-SUM($AG705:AL705)-1000*($AE705&gt;0))</f>
        <v>0</v>
      </c>
      <c r="AN705" s="52">
        <f>MIN($AA705*12,$AE705-SUM($AG705:AM705)-1000*($AE705&gt;0))</f>
        <v>0</v>
      </c>
      <c r="AO705" s="52">
        <f>MIN($AA705*12,$AE705-SUM($AG705:AN705)-1000*($AE705&gt;0))</f>
        <v>0</v>
      </c>
    </row>
    <row r="706" spans="2:41" ht="12.75" hidden="1" customHeight="1" outlineLevel="2">
      <c r="B706" s="53" t="s">
        <v>1419</v>
      </c>
      <c r="C706" s="53" t="s">
        <v>1367</v>
      </c>
      <c r="D706" s="53" t="s">
        <v>1367</v>
      </c>
      <c r="E706" s="53" t="s">
        <v>1368</v>
      </c>
      <c r="F706" s="53" t="s">
        <v>1419</v>
      </c>
      <c r="G706" s="53" t="s">
        <v>2226</v>
      </c>
      <c r="H706" s="53" t="s">
        <v>2227</v>
      </c>
      <c r="I706" s="53"/>
      <c r="J706" s="53" t="s">
        <v>1422</v>
      </c>
      <c r="K706" s="52">
        <v>418000</v>
      </c>
      <c r="L706" s="52">
        <v>139333</v>
      </c>
      <c r="M706" s="52">
        <v>0</v>
      </c>
      <c r="N706" s="52">
        <v>418000</v>
      </c>
      <c r="O706" s="52">
        <v>139333</v>
      </c>
      <c r="P706" s="52">
        <v>0</v>
      </c>
      <c r="Q706" s="52">
        <v>0</v>
      </c>
      <c r="R706" s="52">
        <v>0</v>
      </c>
      <c r="S706" s="52">
        <v>0</v>
      </c>
      <c r="T706" s="52">
        <v>0</v>
      </c>
      <c r="U706" s="52">
        <v>0</v>
      </c>
      <c r="V706" s="52">
        <v>0</v>
      </c>
      <c r="W706" s="52">
        <v>0</v>
      </c>
      <c r="X706" s="52">
        <v>0</v>
      </c>
      <c r="Y706" s="52">
        <v>0</v>
      </c>
      <c r="Z706" s="49">
        <v>0</v>
      </c>
      <c r="AA706" s="50">
        <v>0</v>
      </c>
      <c r="AB706" s="51">
        <v>0</v>
      </c>
      <c r="AC706" s="52">
        <v>278667</v>
      </c>
      <c r="AD706" s="52"/>
      <c r="AE706" s="52"/>
      <c r="AG706" s="52">
        <f t="shared" si="11"/>
        <v>0</v>
      </c>
      <c r="AH706" s="52">
        <f>MIN($AA706*12,$AE706-SUM($AG706:AG706)-1000*($AE706&gt;0))</f>
        <v>0</v>
      </c>
      <c r="AI706" s="52">
        <f>MIN($AA706*12,$AE706-SUM($AG706:AH706)-1000*($AE706&gt;0))</f>
        <v>0</v>
      </c>
      <c r="AJ706" s="52">
        <f>MIN($AA706*12,$AE706-SUM($AG706:AI706)-1000*($AE706&gt;0))</f>
        <v>0</v>
      </c>
      <c r="AK706" s="52">
        <f>MIN($AA706*12,$AE706-SUM($AG706:AJ706)-1000*($AE706&gt;0))</f>
        <v>0</v>
      </c>
      <c r="AL706" s="52">
        <f>MIN($AA706*12,$AE706-SUM($AG706:AK706)-1000*($AE706&gt;0))</f>
        <v>0</v>
      </c>
      <c r="AM706" s="52">
        <f>MIN($AA706*12,$AE706-SUM($AG706:AL706)-1000*($AE706&gt;0))</f>
        <v>0</v>
      </c>
      <c r="AN706" s="52">
        <f>MIN($AA706*12,$AE706-SUM($AG706:AM706)-1000*($AE706&gt;0))</f>
        <v>0</v>
      </c>
      <c r="AO706" s="52">
        <f>MIN($AA706*12,$AE706-SUM($AG706:AN706)-1000*($AE706&gt;0))</f>
        <v>0</v>
      </c>
    </row>
    <row r="707" spans="2:41" ht="12.75" hidden="1" customHeight="1" outlineLevel="2">
      <c r="B707" s="53" t="s">
        <v>1419</v>
      </c>
      <c r="C707" s="53" t="s">
        <v>1367</v>
      </c>
      <c r="D707" s="53" t="s">
        <v>1367</v>
      </c>
      <c r="E707" s="53" t="s">
        <v>1368</v>
      </c>
      <c r="F707" s="53" t="s">
        <v>1419</v>
      </c>
      <c r="G707" s="53" t="s">
        <v>2228</v>
      </c>
      <c r="H707" s="53" t="s">
        <v>2229</v>
      </c>
      <c r="I707" s="53"/>
      <c r="J707" s="53" t="s">
        <v>1422</v>
      </c>
      <c r="K707" s="52">
        <v>478000</v>
      </c>
      <c r="L707" s="52">
        <v>159333</v>
      </c>
      <c r="M707" s="52">
        <v>0</v>
      </c>
      <c r="N707" s="52">
        <v>478000</v>
      </c>
      <c r="O707" s="52">
        <v>159333</v>
      </c>
      <c r="P707" s="52">
        <v>0</v>
      </c>
      <c r="Q707" s="52">
        <v>0</v>
      </c>
      <c r="R707" s="52">
        <v>0</v>
      </c>
      <c r="S707" s="52">
        <v>0</v>
      </c>
      <c r="T707" s="52">
        <v>0</v>
      </c>
      <c r="U707" s="52">
        <v>0</v>
      </c>
      <c r="V707" s="52">
        <v>0</v>
      </c>
      <c r="W707" s="52">
        <v>0</v>
      </c>
      <c r="X707" s="52">
        <v>0</v>
      </c>
      <c r="Y707" s="52">
        <v>0</v>
      </c>
      <c r="Z707" s="49">
        <v>0</v>
      </c>
      <c r="AA707" s="50">
        <v>0</v>
      </c>
      <c r="AB707" s="51">
        <v>0</v>
      </c>
      <c r="AC707" s="52">
        <v>318667</v>
      </c>
      <c r="AD707" s="52"/>
      <c r="AE707" s="52"/>
      <c r="AG707" s="52">
        <f t="shared" si="11"/>
        <v>0</v>
      </c>
      <c r="AH707" s="52">
        <f>MIN($AA707*12,$AE707-SUM($AG707:AG707)-1000*($AE707&gt;0))</f>
        <v>0</v>
      </c>
      <c r="AI707" s="52">
        <f>MIN($AA707*12,$AE707-SUM($AG707:AH707)-1000*($AE707&gt;0))</f>
        <v>0</v>
      </c>
      <c r="AJ707" s="52">
        <f>MIN($AA707*12,$AE707-SUM($AG707:AI707)-1000*($AE707&gt;0))</f>
        <v>0</v>
      </c>
      <c r="AK707" s="52">
        <f>MIN($AA707*12,$AE707-SUM($AG707:AJ707)-1000*($AE707&gt;0))</f>
        <v>0</v>
      </c>
      <c r="AL707" s="52">
        <f>MIN($AA707*12,$AE707-SUM($AG707:AK707)-1000*($AE707&gt;0))</f>
        <v>0</v>
      </c>
      <c r="AM707" s="52">
        <f>MIN($AA707*12,$AE707-SUM($AG707:AL707)-1000*($AE707&gt;0))</f>
        <v>0</v>
      </c>
      <c r="AN707" s="52">
        <f>MIN($AA707*12,$AE707-SUM($AG707:AM707)-1000*($AE707&gt;0))</f>
        <v>0</v>
      </c>
      <c r="AO707" s="52">
        <f>MIN($AA707*12,$AE707-SUM($AG707:AN707)-1000*($AE707&gt;0))</f>
        <v>0</v>
      </c>
    </row>
    <row r="708" spans="2:41" ht="12.75" hidden="1" customHeight="1" outlineLevel="2">
      <c r="B708" s="53" t="s">
        <v>1419</v>
      </c>
      <c r="C708" s="53" t="s">
        <v>1367</v>
      </c>
      <c r="D708" s="53" t="s">
        <v>1367</v>
      </c>
      <c r="E708" s="53" t="s">
        <v>1368</v>
      </c>
      <c r="F708" s="53" t="s">
        <v>1419</v>
      </c>
      <c r="G708" s="53" t="s">
        <v>2230</v>
      </c>
      <c r="H708" s="53" t="s">
        <v>2231</v>
      </c>
      <c r="I708" s="53"/>
      <c r="J708" s="53" t="s">
        <v>1422</v>
      </c>
      <c r="K708" s="52">
        <v>418000</v>
      </c>
      <c r="L708" s="52">
        <v>139333</v>
      </c>
      <c r="M708" s="52">
        <v>0</v>
      </c>
      <c r="N708" s="52">
        <v>418000</v>
      </c>
      <c r="O708" s="52">
        <v>139333</v>
      </c>
      <c r="P708" s="52">
        <v>0</v>
      </c>
      <c r="Q708" s="52">
        <v>0</v>
      </c>
      <c r="R708" s="52">
        <v>0</v>
      </c>
      <c r="S708" s="52">
        <v>0</v>
      </c>
      <c r="T708" s="52">
        <v>0</v>
      </c>
      <c r="U708" s="52">
        <v>0</v>
      </c>
      <c r="V708" s="52">
        <v>0</v>
      </c>
      <c r="W708" s="52">
        <v>0</v>
      </c>
      <c r="X708" s="52">
        <v>0</v>
      </c>
      <c r="Y708" s="52">
        <v>0</v>
      </c>
      <c r="Z708" s="49">
        <v>0</v>
      </c>
      <c r="AA708" s="50">
        <v>0</v>
      </c>
      <c r="AB708" s="51">
        <v>0</v>
      </c>
      <c r="AC708" s="52">
        <v>278667</v>
      </c>
      <c r="AD708" s="52"/>
      <c r="AE708" s="52"/>
      <c r="AG708" s="52">
        <f t="shared" ref="AG708:AG771" si="12">MIN($AA708,$AE708-1000*($AE708&gt;0))</f>
        <v>0</v>
      </c>
      <c r="AH708" s="52">
        <f>MIN($AA708*12,$AE708-SUM($AG708:AG708)-1000*($AE708&gt;0))</f>
        <v>0</v>
      </c>
      <c r="AI708" s="52">
        <f>MIN($AA708*12,$AE708-SUM($AG708:AH708)-1000*($AE708&gt;0))</f>
        <v>0</v>
      </c>
      <c r="AJ708" s="52">
        <f>MIN($AA708*12,$AE708-SUM($AG708:AI708)-1000*($AE708&gt;0))</f>
        <v>0</v>
      </c>
      <c r="AK708" s="52">
        <f>MIN($AA708*12,$AE708-SUM($AG708:AJ708)-1000*($AE708&gt;0))</f>
        <v>0</v>
      </c>
      <c r="AL708" s="52">
        <f>MIN($AA708*12,$AE708-SUM($AG708:AK708)-1000*($AE708&gt;0))</f>
        <v>0</v>
      </c>
      <c r="AM708" s="52">
        <f>MIN($AA708*12,$AE708-SUM($AG708:AL708)-1000*($AE708&gt;0))</f>
        <v>0</v>
      </c>
      <c r="AN708" s="52">
        <f>MIN($AA708*12,$AE708-SUM($AG708:AM708)-1000*($AE708&gt;0))</f>
        <v>0</v>
      </c>
      <c r="AO708" s="52">
        <f>MIN($AA708*12,$AE708-SUM($AG708:AN708)-1000*($AE708&gt;0))</f>
        <v>0</v>
      </c>
    </row>
    <row r="709" spans="2:41" ht="12.75" hidden="1" customHeight="1" outlineLevel="2">
      <c r="B709" s="53" t="s">
        <v>1419</v>
      </c>
      <c r="C709" s="53" t="s">
        <v>1367</v>
      </c>
      <c r="D709" s="53" t="s">
        <v>1367</v>
      </c>
      <c r="E709" s="53" t="s">
        <v>1368</v>
      </c>
      <c r="F709" s="53" t="s">
        <v>1419</v>
      </c>
      <c r="G709" s="53" t="s">
        <v>2232</v>
      </c>
      <c r="H709" s="53" t="s">
        <v>2233</v>
      </c>
      <c r="I709" s="53"/>
      <c r="J709" s="53" t="s">
        <v>1422</v>
      </c>
      <c r="K709" s="52">
        <v>125000</v>
      </c>
      <c r="L709" s="52">
        <v>41667</v>
      </c>
      <c r="M709" s="52">
        <v>0</v>
      </c>
      <c r="N709" s="52">
        <v>125000</v>
      </c>
      <c r="O709" s="52">
        <v>41667</v>
      </c>
      <c r="P709" s="52">
        <v>0</v>
      </c>
      <c r="Q709" s="52">
        <v>0</v>
      </c>
      <c r="R709" s="52">
        <v>0</v>
      </c>
      <c r="S709" s="52">
        <v>0</v>
      </c>
      <c r="T709" s="52">
        <v>0</v>
      </c>
      <c r="U709" s="52">
        <v>0</v>
      </c>
      <c r="V709" s="52">
        <v>0</v>
      </c>
      <c r="W709" s="52">
        <v>0</v>
      </c>
      <c r="X709" s="52">
        <v>0</v>
      </c>
      <c r="Y709" s="52">
        <v>0</v>
      </c>
      <c r="Z709" s="49">
        <v>0</v>
      </c>
      <c r="AA709" s="50">
        <v>0</v>
      </c>
      <c r="AB709" s="51">
        <v>0</v>
      </c>
      <c r="AC709" s="52">
        <v>83333</v>
      </c>
      <c r="AD709" s="52"/>
      <c r="AE709" s="52"/>
      <c r="AG709" s="52">
        <f t="shared" si="12"/>
        <v>0</v>
      </c>
      <c r="AH709" s="52">
        <f>MIN($AA709*12,$AE709-SUM($AG709:AG709)-1000*($AE709&gt;0))</f>
        <v>0</v>
      </c>
      <c r="AI709" s="52">
        <f>MIN($AA709*12,$AE709-SUM($AG709:AH709)-1000*($AE709&gt;0))</f>
        <v>0</v>
      </c>
      <c r="AJ709" s="52">
        <f>MIN($AA709*12,$AE709-SUM($AG709:AI709)-1000*($AE709&gt;0))</f>
        <v>0</v>
      </c>
      <c r="AK709" s="52">
        <f>MIN($AA709*12,$AE709-SUM($AG709:AJ709)-1000*($AE709&gt;0))</f>
        <v>0</v>
      </c>
      <c r="AL709" s="52">
        <f>MIN($AA709*12,$AE709-SUM($AG709:AK709)-1000*($AE709&gt;0))</f>
        <v>0</v>
      </c>
      <c r="AM709" s="52">
        <f>MIN($AA709*12,$AE709-SUM($AG709:AL709)-1000*($AE709&gt;0))</f>
        <v>0</v>
      </c>
      <c r="AN709" s="52">
        <f>MIN($AA709*12,$AE709-SUM($AG709:AM709)-1000*($AE709&gt;0))</f>
        <v>0</v>
      </c>
      <c r="AO709" s="52">
        <f>MIN($AA709*12,$AE709-SUM($AG709:AN709)-1000*($AE709&gt;0))</f>
        <v>0</v>
      </c>
    </row>
    <row r="710" spans="2:41" ht="12.75" hidden="1" customHeight="1" outlineLevel="2">
      <c r="B710" s="53" t="s">
        <v>1419</v>
      </c>
      <c r="C710" s="53" t="s">
        <v>1367</v>
      </c>
      <c r="D710" s="53" t="s">
        <v>1367</v>
      </c>
      <c r="E710" s="53" t="s">
        <v>1368</v>
      </c>
      <c r="F710" s="53" t="s">
        <v>1419</v>
      </c>
      <c r="G710" s="53" t="s">
        <v>2234</v>
      </c>
      <c r="H710" s="53" t="s">
        <v>2235</v>
      </c>
      <c r="I710" s="53"/>
      <c r="J710" s="53" t="s">
        <v>1422</v>
      </c>
      <c r="K710" s="52">
        <v>223000</v>
      </c>
      <c r="L710" s="52">
        <v>74332</v>
      </c>
      <c r="M710" s="52">
        <v>0</v>
      </c>
      <c r="N710" s="52">
        <v>223000</v>
      </c>
      <c r="O710" s="52">
        <v>74332</v>
      </c>
      <c r="P710" s="52">
        <v>0</v>
      </c>
      <c r="Q710" s="52">
        <v>0</v>
      </c>
      <c r="R710" s="52">
        <v>0</v>
      </c>
      <c r="S710" s="52">
        <v>0</v>
      </c>
      <c r="T710" s="52">
        <v>0</v>
      </c>
      <c r="U710" s="52">
        <v>0</v>
      </c>
      <c r="V710" s="52">
        <v>0</v>
      </c>
      <c r="W710" s="52">
        <v>0</v>
      </c>
      <c r="X710" s="52">
        <v>0</v>
      </c>
      <c r="Y710" s="52">
        <v>0</v>
      </c>
      <c r="Z710" s="49">
        <v>0</v>
      </c>
      <c r="AA710" s="50">
        <v>0</v>
      </c>
      <c r="AB710" s="51">
        <v>0</v>
      </c>
      <c r="AC710" s="52">
        <v>148668</v>
      </c>
      <c r="AD710" s="52"/>
      <c r="AE710" s="52"/>
      <c r="AG710" s="52">
        <f t="shared" si="12"/>
        <v>0</v>
      </c>
      <c r="AH710" s="52">
        <f>MIN($AA710*12,$AE710-SUM($AG710:AG710)-1000*($AE710&gt;0))</f>
        <v>0</v>
      </c>
      <c r="AI710" s="52">
        <f>MIN($AA710*12,$AE710-SUM($AG710:AH710)-1000*($AE710&gt;0))</f>
        <v>0</v>
      </c>
      <c r="AJ710" s="52">
        <f>MIN($AA710*12,$AE710-SUM($AG710:AI710)-1000*($AE710&gt;0))</f>
        <v>0</v>
      </c>
      <c r="AK710" s="52">
        <f>MIN($AA710*12,$AE710-SUM($AG710:AJ710)-1000*($AE710&gt;0))</f>
        <v>0</v>
      </c>
      <c r="AL710" s="52">
        <f>MIN($AA710*12,$AE710-SUM($AG710:AK710)-1000*($AE710&gt;0))</f>
        <v>0</v>
      </c>
      <c r="AM710" s="52">
        <f>MIN($AA710*12,$AE710-SUM($AG710:AL710)-1000*($AE710&gt;0))</f>
        <v>0</v>
      </c>
      <c r="AN710" s="52">
        <f>MIN($AA710*12,$AE710-SUM($AG710:AM710)-1000*($AE710&gt;0))</f>
        <v>0</v>
      </c>
      <c r="AO710" s="52">
        <f>MIN($AA710*12,$AE710-SUM($AG710:AN710)-1000*($AE710&gt;0))</f>
        <v>0</v>
      </c>
    </row>
    <row r="711" spans="2:41" ht="12.75" hidden="1" customHeight="1" outlineLevel="2">
      <c r="B711" s="53" t="s">
        <v>1419</v>
      </c>
      <c r="C711" s="53" t="s">
        <v>1367</v>
      </c>
      <c r="D711" s="53" t="s">
        <v>1367</v>
      </c>
      <c r="E711" s="53" t="s">
        <v>1368</v>
      </c>
      <c r="F711" s="53" t="s">
        <v>1419</v>
      </c>
      <c r="G711" s="53" t="s">
        <v>2236</v>
      </c>
      <c r="H711" s="53" t="s">
        <v>2237</v>
      </c>
      <c r="I711" s="53"/>
      <c r="J711" s="53" t="s">
        <v>1422</v>
      </c>
      <c r="K711" s="52">
        <v>116000</v>
      </c>
      <c r="L711" s="52">
        <v>38666</v>
      </c>
      <c r="M711" s="52">
        <v>0</v>
      </c>
      <c r="N711" s="52">
        <v>116000</v>
      </c>
      <c r="O711" s="52">
        <v>38666</v>
      </c>
      <c r="P711" s="52">
        <v>0</v>
      </c>
      <c r="Q711" s="52">
        <v>0</v>
      </c>
      <c r="R711" s="52">
        <v>0</v>
      </c>
      <c r="S711" s="52">
        <v>0</v>
      </c>
      <c r="T711" s="52">
        <v>0</v>
      </c>
      <c r="U711" s="52">
        <v>0</v>
      </c>
      <c r="V711" s="52">
        <v>0</v>
      </c>
      <c r="W711" s="52">
        <v>0</v>
      </c>
      <c r="X711" s="52">
        <v>0</v>
      </c>
      <c r="Y711" s="52">
        <v>0</v>
      </c>
      <c r="Z711" s="49">
        <v>0</v>
      </c>
      <c r="AA711" s="50">
        <v>0</v>
      </c>
      <c r="AB711" s="51">
        <v>0</v>
      </c>
      <c r="AC711" s="52">
        <v>77334</v>
      </c>
      <c r="AD711" s="52"/>
      <c r="AE711" s="52"/>
      <c r="AG711" s="52">
        <f t="shared" si="12"/>
        <v>0</v>
      </c>
      <c r="AH711" s="52">
        <f>MIN($AA711*12,$AE711-SUM($AG711:AG711)-1000*($AE711&gt;0))</f>
        <v>0</v>
      </c>
      <c r="AI711" s="52">
        <f>MIN($AA711*12,$AE711-SUM($AG711:AH711)-1000*($AE711&gt;0))</f>
        <v>0</v>
      </c>
      <c r="AJ711" s="52">
        <f>MIN($AA711*12,$AE711-SUM($AG711:AI711)-1000*($AE711&gt;0))</f>
        <v>0</v>
      </c>
      <c r="AK711" s="52">
        <f>MIN($AA711*12,$AE711-SUM($AG711:AJ711)-1000*($AE711&gt;0))</f>
        <v>0</v>
      </c>
      <c r="AL711" s="52">
        <f>MIN($AA711*12,$AE711-SUM($AG711:AK711)-1000*($AE711&gt;0))</f>
        <v>0</v>
      </c>
      <c r="AM711" s="52">
        <f>MIN($AA711*12,$AE711-SUM($AG711:AL711)-1000*($AE711&gt;0))</f>
        <v>0</v>
      </c>
      <c r="AN711" s="52">
        <f>MIN($AA711*12,$AE711-SUM($AG711:AM711)-1000*($AE711&gt;0))</f>
        <v>0</v>
      </c>
      <c r="AO711" s="52">
        <f>MIN($AA711*12,$AE711-SUM($AG711:AN711)-1000*($AE711&gt;0))</f>
        <v>0</v>
      </c>
    </row>
    <row r="712" spans="2:41" ht="12.75" hidden="1" customHeight="1" outlineLevel="2">
      <c r="B712" s="53" t="s">
        <v>1419</v>
      </c>
      <c r="C712" s="53" t="s">
        <v>1367</v>
      </c>
      <c r="D712" s="53" t="s">
        <v>1367</v>
      </c>
      <c r="E712" s="53" t="s">
        <v>1368</v>
      </c>
      <c r="F712" s="53" t="s">
        <v>1419</v>
      </c>
      <c r="G712" s="53" t="s">
        <v>2238</v>
      </c>
      <c r="H712" s="53" t="s">
        <v>2239</v>
      </c>
      <c r="I712" s="53"/>
      <c r="J712" s="53" t="s">
        <v>1422</v>
      </c>
      <c r="K712" s="52">
        <v>153000</v>
      </c>
      <c r="L712" s="52">
        <v>51000</v>
      </c>
      <c r="M712" s="52">
        <v>0</v>
      </c>
      <c r="N712" s="52">
        <v>153000</v>
      </c>
      <c r="O712" s="52">
        <v>51000</v>
      </c>
      <c r="P712" s="52">
        <v>0</v>
      </c>
      <c r="Q712" s="52">
        <v>0</v>
      </c>
      <c r="R712" s="52">
        <v>0</v>
      </c>
      <c r="S712" s="52">
        <v>0</v>
      </c>
      <c r="T712" s="52">
        <v>0</v>
      </c>
      <c r="U712" s="52">
        <v>0</v>
      </c>
      <c r="V712" s="52">
        <v>0</v>
      </c>
      <c r="W712" s="52">
        <v>0</v>
      </c>
      <c r="X712" s="52">
        <v>0</v>
      </c>
      <c r="Y712" s="52">
        <v>0</v>
      </c>
      <c r="Z712" s="49">
        <v>0</v>
      </c>
      <c r="AA712" s="50">
        <v>0</v>
      </c>
      <c r="AB712" s="51">
        <v>0</v>
      </c>
      <c r="AC712" s="52">
        <v>102000</v>
      </c>
      <c r="AD712" s="52"/>
      <c r="AE712" s="52"/>
      <c r="AG712" s="52">
        <f t="shared" si="12"/>
        <v>0</v>
      </c>
      <c r="AH712" s="52">
        <f>MIN($AA712*12,$AE712-SUM($AG712:AG712)-1000*($AE712&gt;0))</f>
        <v>0</v>
      </c>
      <c r="AI712" s="52">
        <f>MIN($AA712*12,$AE712-SUM($AG712:AH712)-1000*($AE712&gt;0))</f>
        <v>0</v>
      </c>
      <c r="AJ712" s="52">
        <f>MIN($AA712*12,$AE712-SUM($AG712:AI712)-1000*($AE712&gt;0))</f>
        <v>0</v>
      </c>
      <c r="AK712" s="52">
        <f>MIN($AA712*12,$AE712-SUM($AG712:AJ712)-1000*($AE712&gt;0))</f>
        <v>0</v>
      </c>
      <c r="AL712" s="52">
        <f>MIN($AA712*12,$AE712-SUM($AG712:AK712)-1000*($AE712&gt;0))</f>
        <v>0</v>
      </c>
      <c r="AM712" s="52">
        <f>MIN($AA712*12,$AE712-SUM($AG712:AL712)-1000*($AE712&gt;0))</f>
        <v>0</v>
      </c>
      <c r="AN712" s="52">
        <f>MIN($AA712*12,$AE712-SUM($AG712:AM712)-1000*($AE712&gt;0))</f>
        <v>0</v>
      </c>
      <c r="AO712" s="52">
        <f>MIN($AA712*12,$AE712-SUM($AG712:AN712)-1000*($AE712&gt;0))</f>
        <v>0</v>
      </c>
    </row>
    <row r="713" spans="2:41" ht="12.75" hidden="1" customHeight="1" outlineLevel="2">
      <c r="B713" s="53" t="s">
        <v>1419</v>
      </c>
      <c r="C713" s="53" t="s">
        <v>1367</v>
      </c>
      <c r="D713" s="53" t="s">
        <v>1367</v>
      </c>
      <c r="E713" s="53" t="s">
        <v>1368</v>
      </c>
      <c r="F713" s="53" t="s">
        <v>1419</v>
      </c>
      <c r="G713" s="53" t="s">
        <v>2240</v>
      </c>
      <c r="H713" s="53" t="s">
        <v>2241</v>
      </c>
      <c r="I713" s="53"/>
      <c r="J713" s="53" t="s">
        <v>1422</v>
      </c>
      <c r="K713" s="52">
        <v>241000</v>
      </c>
      <c r="L713" s="52">
        <v>80332</v>
      </c>
      <c r="M713" s="52">
        <v>0</v>
      </c>
      <c r="N713" s="52">
        <v>241000</v>
      </c>
      <c r="O713" s="52">
        <v>80332</v>
      </c>
      <c r="P713" s="52">
        <v>0</v>
      </c>
      <c r="Q713" s="52">
        <v>0</v>
      </c>
      <c r="R713" s="52">
        <v>0</v>
      </c>
      <c r="S713" s="52">
        <v>0</v>
      </c>
      <c r="T713" s="52">
        <v>0</v>
      </c>
      <c r="U713" s="52">
        <v>0</v>
      </c>
      <c r="V713" s="52">
        <v>0</v>
      </c>
      <c r="W713" s="52">
        <v>0</v>
      </c>
      <c r="X713" s="52">
        <v>0</v>
      </c>
      <c r="Y713" s="52">
        <v>0</v>
      </c>
      <c r="Z713" s="49">
        <v>0</v>
      </c>
      <c r="AA713" s="50">
        <v>0</v>
      </c>
      <c r="AB713" s="51">
        <v>0</v>
      </c>
      <c r="AC713" s="52">
        <v>160668</v>
      </c>
      <c r="AD713" s="52"/>
      <c r="AE713" s="52"/>
      <c r="AG713" s="52">
        <f t="shared" si="12"/>
        <v>0</v>
      </c>
      <c r="AH713" s="52">
        <f>MIN($AA713*12,$AE713-SUM($AG713:AG713)-1000*($AE713&gt;0))</f>
        <v>0</v>
      </c>
      <c r="AI713" s="52">
        <f>MIN($AA713*12,$AE713-SUM($AG713:AH713)-1000*($AE713&gt;0))</f>
        <v>0</v>
      </c>
      <c r="AJ713" s="52">
        <f>MIN($AA713*12,$AE713-SUM($AG713:AI713)-1000*($AE713&gt;0))</f>
        <v>0</v>
      </c>
      <c r="AK713" s="52">
        <f>MIN($AA713*12,$AE713-SUM($AG713:AJ713)-1000*($AE713&gt;0))</f>
        <v>0</v>
      </c>
      <c r="AL713" s="52">
        <f>MIN($AA713*12,$AE713-SUM($AG713:AK713)-1000*($AE713&gt;0))</f>
        <v>0</v>
      </c>
      <c r="AM713" s="52">
        <f>MIN($AA713*12,$AE713-SUM($AG713:AL713)-1000*($AE713&gt;0))</f>
        <v>0</v>
      </c>
      <c r="AN713" s="52">
        <f>MIN($AA713*12,$AE713-SUM($AG713:AM713)-1000*($AE713&gt;0))</f>
        <v>0</v>
      </c>
      <c r="AO713" s="52">
        <f>MIN($AA713*12,$AE713-SUM($AG713:AN713)-1000*($AE713&gt;0))</f>
        <v>0</v>
      </c>
    </row>
    <row r="714" spans="2:41" ht="12.75" hidden="1" customHeight="1" outlineLevel="2">
      <c r="B714" s="53" t="s">
        <v>1419</v>
      </c>
      <c r="C714" s="53" t="s">
        <v>1367</v>
      </c>
      <c r="D714" s="53" t="s">
        <v>1367</v>
      </c>
      <c r="E714" s="53" t="s">
        <v>1368</v>
      </c>
      <c r="F714" s="53" t="s">
        <v>1419</v>
      </c>
      <c r="G714" s="53" t="s">
        <v>2242</v>
      </c>
      <c r="H714" s="53" t="s">
        <v>2243</v>
      </c>
      <c r="I714" s="53"/>
      <c r="J714" s="53" t="s">
        <v>1422</v>
      </c>
      <c r="K714" s="52">
        <v>780000</v>
      </c>
      <c r="L714" s="52">
        <v>260001</v>
      </c>
      <c r="M714" s="52">
        <v>0</v>
      </c>
      <c r="N714" s="52">
        <v>780000</v>
      </c>
      <c r="O714" s="52">
        <v>260001</v>
      </c>
      <c r="P714" s="52">
        <v>0</v>
      </c>
      <c r="Q714" s="52">
        <v>0</v>
      </c>
      <c r="R714" s="52">
        <v>0</v>
      </c>
      <c r="S714" s="52">
        <v>0</v>
      </c>
      <c r="T714" s="52">
        <v>0</v>
      </c>
      <c r="U714" s="52">
        <v>0</v>
      </c>
      <c r="V714" s="52">
        <v>0</v>
      </c>
      <c r="W714" s="52">
        <v>0</v>
      </c>
      <c r="X714" s="52">
        <v>0</v>
      </c>
      <c r="Y714" s="52">
        <v>0</v>
      </c>
      <c r="Z714" s="49">
        <v>0</v>
      </c>
      <c r="AA714" s="50">
        <v>0</v>
      </c>
      <c r="AB714" s="51">
        <v>0</v>
      </c>
      <c r="AC714" s="52">
        <v>519999</v>
      </c>
      <c r="AD714" s="52"/>
      <c r="AE714" s="52"/>
      <c r="AG714" s="52">
        <f t="shared" si="12"/>
        <v>0</v>
      </c>
      <c r="AH714" s="52">
        <f>MIN($AA714*12,$AE714-SUM($AG714:AG714)-1000*($AE714&gt;0))</f>
        <v>0</v>
      </c>
      <c r="AI714" s="52">
        <f>MIN($AA714*12,$AE714-SUM($AG714:AH714)-1000*($AE714&gt;0))</f>
        <v>0</v>
      </c>
      <c r="AJ714" s="52">
        <f>MIN($AA714*12,$AE714-SUM($AG714:AI714)-1000*($AE714&gt;0))</f>
        <v>0</v>
      </c>
      <c r="AK714" s="52">
        <f>MIN($AA714*12,$AE714-SUM($AG714:AJ714)-1000*($AE714&gt;0))</f>
        <v>0</v>
      </c>
      <c r="AL714" s="52">
        <f>MIN($AA714*12,$AE714-SUM($AG714:AK714)-1000*($AE714&gt;0))</f>
        <v>0</v>
      </c>
      <c r="AM714" s="52">
        <f>MIN($AA714*12,$AE714-SUM($AG714:AL714)-1000*($AE714&gt;0))</f>
        <v>0</v>
      </c>
      <c r="AN714" s="52">
        <f>MIN($AA714*12,$AE714-SUM($AG714:AM714)-1000*($AE714&gt;0))</f>
        <v>0</v>
      </c>
      <c r="AO714" s="52">
        <f>MIN($AA714*12,$AE714-SUM($AG714:AN714)-1000*($AE714&gt;0))</f>
        <v>0</v>
      </c>
    </row>
    <row r="715" spans="2:41" ht="12.75" hidden="1" customHeight="1" outlineLevel="2">
      <c r="B715" s="53" t="s">
        <v>1419</v>
      </c>
      <c r="C715" s="53" t="s">
        <v>1367</v>
      </c>
      <c r="D715" s="53" t="s">
        <v>1367</v>
      </c>
      <c r="E715" s="53" t="s">
        <v>1368</v>
      </c>
      <c r="F715" s="53" t="s">
        <v>1419</v>
      </c>
      <c r="G715" s="53" t="s">
        <v>2244</v>
      </c>
      <c r="H715" s="53" t="s">
        <v>2245</v>
      </c>
      <c r="I715" s="53"/>
      <c r="J715" s="53" t="s">
        <v>1422</v>
      </c>
      <c r="K715" s="52">
        <v>910000</v>
      </c>
      <c r="L715" s="52">
        <v>303333</v>
      </c>
      <c r="M715" s="52">
        <v>0</v>
      </c>
      <c r="N715" s="52">
        <v>910000</v>
      </c>
      <c r="O715" s="52">
        <v>303333</v>
      </c>
      <c r="P715" s="52">
        <v>0</v>
      </c>
      <c r="Q715" s="52">
        <v>0</v>
      </c>
      <c r="R715" s="52">
        <v>0</v>
      </c>
      <c r="S715" s="52">
        <v>0</v>
      </c>
      <c r="T715" s="52">
        <v>0</v>
      </c>
      <c r="U715" s="52">
        <v>0</v>
      </c>
      <c r="V715" s="52">
        <v>0</v>
      </c>
      <c r="W715" s="52">
        <v>0</v>
      </c>
      <c r="X715" s="52">
        <v>0</v>
      </c>
      <c r="Y715" s="52">
        <v>0</v>
      </c>
      <c r="Z715" s="49">
        <v>0</v>
      </c>
      <c r="AA715" s="50">
        <v>0</v>
      </c>
      <c r="AB715" s="51">
        <v>0</v>
      </c>
      <c r="AC715" s="52">
        <v>606667</v>
      </c>
      <c r="AD715" s="52"/>
      <c r="AE715" s="52"/>
      <c r="AG715" s="52">
        <f t="shared" si="12"/>
        <v>0</v>
      </c>
      <c r="AH715" s="52">
        <f>MIN($AA715*12,$AE715-SUM($AG715:AG715)-1000*($AE715&gt;0))</f>
        <v>0</v>
      </c>
      <c r="AI715" s="52">
        <f>MIN($AA715*12,$AE715-SUM($AG715:AH715)-1000*($AE715&gt;0))</f>
        <v>0</v>
      </c>
      <c r="AJ715" s="52">
        <f>MIN($AA715*12,$AE715-SUM($AG715:AI715)-1000*($AE715&gt;0))</f>
        <v>0</v>
      </c>
      <c r="AK715" s="52">
        <f>MIN($AA715*12,$AE715-SUM($AG715:AJ715)-1000*($AE715&gt;0))</f>
        <v>0</v>
      </c>
      <c r="AL715" s="52">
        <f>MIN($AA715*12,$AE715-SUM($AG715:AK715)-1000*($AE715&gt;0))</f>
        <v>0</v>
      </c>
      <c r="AM715" s="52">
        <f>MIN($AA715*12,$AE715-SUM($AG715:AL715)-1000*($AE715&gt;0))</f>
        <v>0</v>
      </c>
      <c r="AN715" s="52">
        <f>MIN($AA715*12,$AE715-SUM($AG715:AM715)-1000*($AE715&gt;0))</f>
        <v>0</v>
      </c>
      <c r="AO715" s="52">
        <f>MIN($AA715*12,$AE715-SUM($AG715:AN715)-1000*($AE715&gt;0))</f>
        <v>0</v>
      </c>
    </row>
    <row r="716" spans="2:41" ht="12.75" hidden="1" customHeight="1" outlineLevel="2">
      <c r="B716" s="53" t="s">
        <v>1419</v>
      </c>
      <c r="C716" s="53" t="s">
        <v>1367</v>
      </c>
      <c r="D716" s="53" t="s">
        <v>1367</v>
      </c>
      <c r="E716" s="53" t="s">
        <v>1368</v>
      </c>
      <c r="F716" s="53" t="s">
        <v>1419</v>
      </c>
      <c r="G716" s="53" t="s">
        <v>2246</v>
      </c>
      <c r="H716" s="53" t="s">
        <v>2247</v>
      </c>
      <c r="I716" s="53"/>
      <c r="J716" s="53" t="s">
        <v>1422</v>
      </c>
      <c r="K716" s="52">
        <v>850000</v>
      </c>
      <c r="L716" s="52">
        <v>283333</v>
      </c>
      <c r="M716" s="52">
        <v>0</v>
      </c>
      <c r="N716" s="52">
        <v>850000</v>
      </c>
      <c r="O716" s="52">
        <v>283333</v>
      </c>
      <c r="P716" s="52">
        <v>0</v>
      </c>
      <c r="Q716" s="52">
        <v>0</v>
      </c>
      <c r="R716" s="52">
        <v>0</v>
      </c>
      <c r="S716" s="52">
        <v>0</v>
      </c>
      <c r="T716" s="52">
        <v>0</v>
      </c>
      <c r="U716" s="52">
        <v>0</v>
      </c>
      <c r="V716" s="52">
        <v>0</v>
      </c>
      <c r="W716" s="52">
        <v>0</v>
      </c>
      <c r="X716" s="52">
        <v>0</v>
      </c>
      <c r="Y716" s="52">
        <v>0</v>
      </c>
      <c r="Z716" s="49">
        <v>0</v>
      </c>
      <c r="AA716" s="50">
        <v>0</v>
      </c>
      <c r="AB716" s="51">
        <v>0</v>
      </c>
      <c r="AC716" s="52">
        <v>566667</v>
      </c>
      <c r="AD716" s="52"/>
      <c r="AE716" s="52"/>
      <c r="AG716" s="52">
        <f t="shared" si="12"/>
        <v>0</v>
      </c>
      <c r="AH716" s="52">
        <f>MIN($AA716*12,$AE716-SUM($AG716:AG716)-1000*($AE716&gt;0))</f>
        <v>0</v>
      </c>
      <c r="AI716" s="52">
        <f>MIN($AA716*12,$AE716-SUM($AG716:AH716)-1000*($AE716&gt;0))</f>
        <v>0</v>
      </c>
      <c r="AJ716" s="52">
        <f>MIN($AA716*12,$AE716-SUM($AG716:AI716)-1000*($AE716&gt;0))</f>
        <v>0</v>
      </c>
      <c r="AK716" s="52">
        <f>MIN($AA716*12,$AE716-SUM($AG716:AJ716)-1000*($AE716&gt;0))</f>
        <v>0</v>
      </c>
      <c r="AL716" s="52">
        <f>MIN($AA716*12,$AE716-SUM($AG716:AK716)-1000*($AE716&gt;0))</f>
        <v>0</v>
      </c>
      <c r="AM716" s="52">
        <f>MIN($AA716*12,$AE716-SUM($AG716:AL716)-1000*($AE716&gt;0))</f>
        <v>0</v>
      </c>
      <c r="AN716" s="52">
        <f>MIN($AA716*12,$AE716-SUM($AG716:AM716)-1000*($AE716&gt;0))</f>
        <v>0</v>
      </c>
      <c r="AO716" s="52">
        <f>MIN($AA716*12,$AE716-SUM($AG716:AN716)-1000*($AE716&gt;0))</f>
        <v>0</v>
      </c>
    </row>
    <row r="717" spans="2:41" ht="12.75" hidden="1" customHeight="1" outlineLevel="2">
      <c r="B717" s="53" t="s">
        <v>1419</v>
      </c>
      <c r="C717" s="53" t="s">
        <v>1367</v>
      </c>
      <c r="D717" s="53" t="s">
        <v>1367</v>
      </c>
      <c r="E717" s="53" t="s">
        <v>1368</v>
      </c>
      <c r="F717" s="53" t="s">
        <v>1419</v>
      </c>
      <c r="G717" s="53" t="s">
        <v>2248</v>
      </c>
      <c r="H717" s="53" t="s">
        <v>2249</v>
      </c>
      <c r="I717" s="53"/>
      <c r="J717" s="53" t="s">
        <v>1422</v>
      </c>
      <c r="K717" s="52">
        <v>900000</v>
      </c>
      <c r="L717" s="52">
        <v>300001</v>
      </c>
      <c r="M717" s="52">
        <v>0</v>
      </c>
      <c r="N717" s="52">
        <v>900000</v>
      </c>
      <c r="O717" s="52">
        <v>300001</v>
      </c>
      <c r="P717" s="52">
        <v>0</v>
      </c>
      <c r="Q717" s="52">
        <v>0</v>
      </c>
      <c r="R717" s="52">
        <v>0</v>
      </c>
      <c r="S717" s="52">
        <v>0</v>
      </c>
      <c r="T717" s="52">
        <v>0</v>
      </c>
      <c r="U717" s="52">
        <v>0</v>
      </c>
      <c r="V717" s="52">
        <v>0</v>
      </c>
      <c r="W717" s="52">
        <v>0</v>
      </c>
      <c r="X717" s="52">
        <v>0</v>
      </c>
      <c r="Y717" s="52">
        <v>0</v>
      </c>
      <c r="Z717" s="49">
        <v>0</v>
      </c>
      <c r="AA717" s="50">
        <v>0</v>
      </c>
      <c r="AB717" s="51">
        <v>0</v>
      </c>
      <c r="AC717" s="52">
        <v>599999</v>
      </c>
      <c r="AD717" s="52"/>
      <c r="AE717" s="52"/>
      <c r="AG717" s="52">
        <f t="shared" si="12"/>
        <v>0</v>
      </c>
      <c r="AH717" s="52">
        <f>MIN($AA717*12,$AE717-SUM($AG717:AG717)-1000*($AE717&gt;0))</f>
        <v>0</v>
      </c>
      <c r="AI717" s="52">
        <f>MIN($AA717*12,$AE717-SUM($AG717:AH717)-1000*($AE717&gt;0))</f>
        <v>0</v>
      </c>
      <c r="AJ717" s="52">
        <f>MIN($AA717*12,$AE717-SUM($AG717:AI717)-1000*($AE717&gt;0))</f>
        <v>0</v>
      </c>
      <c r="AK717" s="52">
        <f>MIN($AA717*12,$AE717-SUM($AG717:AJ717)-1000*($AE717&gt;0))</f>
        <v>0</v>
      </c>
      <c r="AL717" s="52">
        <f>MIN($AA717*12,$AE717-SUM($AG717:AK717)-1000*($AE717&gt;0))</f>
        <v>0</v>
      </c>
      <c r="AM717" s="52">
        <f>MIN($AA717*12,$AE717-SUM($AG717:AL717)-1000*($AE717&gt;0))</f>
        <v>0</v>
      </c>
      <c r="AN717" s="52">
        <f>MIN($AA717*12,$AE717-SUM($AG717:AM717)-1000*($AE717&gt;0))</f>
        <v>0</v>
      </c>
      <c r="AO717" s="52">
        <f>MIN($AA717*12,$AE717-SUM($AG717:AN717)-1000*($AE717&gt;0))</f>
        <v>0</v>
      </c>
    </row>
    <row r="718" spans="2:41" ht="12.75" hidden="1" customHeight="1" outlineLevel="2">
      <c r="B718" s="53" t="s">
        <v>1419</v>
      </c>
      <c r="C718" s="53" t="s">
        <v>1367</v>
      </c>
      <c r="D718" s="53" t="s">
        <v>1367</v>
      </c>
      <c r="E718" s="53" t="s">
        <v>1368</v>
      </c>
      <c r="F718" s="53" t="s">
        <v>1419</v>
      </c>
      <c r="G718" s="53" t="s">
        <v>2250</v>
      </c>
      <c r="H718" s="53" t="s">
        <v>2251</v>
      </c>
      <c r="I718" s="53"/>
      <c r="J718" s="53" t="s">
        <v>1422</v>
      </c>
      <c r="K718" s="52">
        <v>940000</v>
      </c>
      <c r="L718" s="52">
        <v>313333</v>
      </c>
      <c r="M718" s="52">
        <v>0</v>
      </c>
      <c r="N718" s="52">
        <v>940000</v>
      </c>
      <c r="O718" s="52">
        <v>313333</v>
      </c>
      <c r="P718" s="52">
        <v>0</v>
      </c>
      <c r="Q718" s="52">
        <v>0</v>
      </c>
      <c r="R718" s="52">
        <v>0</v>
      </c>
      <c r="S718" s="52">
        <v>0</v>
      </c>
      <c r="T718" s="52">
        <v>0</v>
      </c>
      <c r="U718" s="52">
        <v>0</v>
      </c>
      <c r="V718" s="52">
        <v>0</v>
      </c>
      <c r="W718" s="52">
        <v>0</v>
      </c>
      <c r="X718" s="52">
        <v>0</v>
      </c>
      <c r="Y718" s="52">
        <v>0</v>
      </c>
      <c r="Z718" s="49">
        <v>0</v>
      </c>
      <c r="AA718" s="50">
        <v>0</v>
      </c>
      <c r="AB718" s="51">
        <v>0</v>
      </c>
      <c r="AC718" s="52">
        <v>626667</v>
      </c>
      <c r="AD718" s="52"/>
      <c r="AE718" s="52"/>
      <c r="AG718" s="52">
        <f t="shared" si="12"/>
        <v>0</v>
      </c>
      <c r="AH718" s="52">
        <f>MIN($AA718*12,$AE718-SUM($AG718:AG718)-1000*($AE718&gt;0))</f>
        <v>0</v>
      </c>
      <c r="AI718" s="52">
        <f>MIN($AA718*12,$AE718-SUM($AG718:AH718)-1000*($AE718&gt;0))</f>
        <v>0</v>
      </c>
      <c r="AJ718" s="52">
        <f>MIN($AA718*12,$AE718-SUM($AG718:AI718)-1000*($AE718&gt;0))</f>
        <v>0</v>
      </c>
      <c r="AK718" s="52">
        <f>MIN($AA718*12,$AE718-SUM($AG718:AJ718)-1000*($AE718&gt;0))</f>
        <v>0</v>
      </c>
      <c r="AL718" s="52">
        <f>MIN($AA718*12,$AE718-SUM($AG718:AK718)-1000*($AE718&gt;0))</f>
        <v>0</v>
      </c>
      <c r="AM718" s="52">
        <f>MIN($AA718*12,$AE718-SUM($AG718:AL718)-1000*($AE718&gt;0))</f>
        <v>0</v>
      </c>
      <c r="AN718" s="52">
        <f>MIN($AA718*12,$AE718-SUM($AG718:AM718)-1000*($AE718&gt;0))</f>
        <v>0</v>
      </c>
      <c r="AO718" s="52">
        <f>MIN($AA718*12,$AE718-SUM($AG718:AN718)-1000*($AE718&gt;0))</f>
        <v>0</v>
      </c>
    </row>
    <row r="719" spans="2:41" ht="12.75" hidden="1" customHeight="1" outlineLevel="2">
      <c r="B719" s="53" t="s">
        <v>1419</v>
      </c>
      <c r="C719" s="53" t="s">
        <v>1367</v>
      </c>
      <c r="D719" s="53" t="s">
        <v>1367</v>
      </c>
      <c r="E719" s="53" t="s">
        <v>1368</v>
      </c>
      <c r="F719" s="53" t="s">
        <v>1419</v>
      </c>
      <c r="G719" s="53" t="s">
        <v>2252</v>
      </c>
      <c r="H719" s="53" t="s">
        <v>2253</v>
      </c>
      <c r="I719" s="53"/>
      <c r="J719" s="53" t="s">
        <v>1422</v>
      </c>
      <c r="K719" s="52">
        <v>1170000</v>
      </c>
      <c r="L719" s="52">
        <v>390001</v>
      </c>
      <c r="M719" s="52">
        <v>0</v>
      </c>
      <c r="N719" s="52">
        <v>1170000</v>
      </c>
      <c r="O719" s="52">
        <v>390001</v>
      </c>
      <c r="P719" s="52">
        <v>0</v>
      </c>
      <c r="Q719" s="52">
        <v>0</v>
      </c>
      <c r="R719" s="52">
        <v>0</v>
      </c>
      <c r="S719" s="52">
        <v>0</v>
      </c>
      <c r="T719" s="52">
        <v>0</v>
      </c>
      <c r="U719" s="52">
        <v>0</v>
      </c>
      <c r="V719" s="52">
        <v>0</v>
      </c>
      <c r="W719" s="52">
        <v>0</v>
      </c>
      <c r="X719" s="52">
        <v>0</v>
      </c>
      <c r="Y719" s="52">
        <v>0</v>
      </c>
      <c r="Z719" s="49">
        <v>0</v>
      </c>
      <c r="AA719" s="50">
        <v>0</v>
      </c>
      <c r="AB719" s="51">
        <v>0</v>
      </c>
      <c r="AC719" s="52">
        <v>779999</v>
      </c>
      <c r="AD719" s="52"/>
      <c r="AE719" s="52"/>
      <c r="AG719" s="52">
        <f t="shared" si="12"/>
        <v>0</v>
      </c>
      <c r="AH719" s="52">
        <f>MIN($AA719*12,$AE719-SUM($AG719:AG719)-1000*($AE719&gt;0))</f>
        <v>0</v>
      </c>
      <c r="AI719" s="52">
        <f>MIN($AA719*12,$AE719-SUM($AG719:AH719)-1000*($AE719&gt;0))</f>
        <v>0</v>
      </c>
      <c r="AJ719" s="52">
        <f>MIN($AA719*12,$AE719-SUM($AG719:AI719)-1000*($AE719&gt;0))</f>
        <v>0</v>
      </c>
      <c r="AK719" s="52">
        <f>MIN($AA719*12,$AE719-SUM($AG719:AJ719)-1000*($AE719&gt;0))</f>
        <v>0</v>
      </c>
      <c r="AL719" s="52">
        <f>MIN($AA719*12,$AE719-SUM($AG719:AK719)-1000*($AE719&gt;0))</f>
        <v>0</v>
      </c>
      <c r="AM719" s="52">
        <f>MIN($AA719*12,$AE719-SUM($AG719:AL719)-1000*($AE719&gt;0))</f>
        <v>0</v>
      </c>
      <c r="AN719" s="52">
        <f>MIN($AA719*12,$AE719-SUM($AG719:AM719)-1000*($AE719&gt;0))</f>
        <v>0</v>
      </c>
      <c r="AO719" s="52">
        <f>MIN($AA719*12,$AE719-SUM($AG719:AN719)-1000*($AE719&gt;0))</f>
        <v>0</v>
      </c>
    </row>
    <row r="720" spans="2:41" ht="12.75" hidden="1" customHeight="1" outlineLevel="2">
      <c r="B720" s="53" t="s">
        <v>1419</v>
      </c>
      <c r="C720" s="53" t="s">
        <v>1367</v>
      </c>
      <c r="D720" s="53" t="s">
        <v>1367</v>
      </c>
      <c r="E720" s="53" t="s">
        <v>1368</v>
      </c>
      <c r="F720" s="53" t="s">
        <v>1419</v>
      </c>
      <c r="G720" s="53" t="s">
        <v>2254</v>
      </c>
      <c r="H720" s="53" t="s">
        <v>2255</v>
      </c>
      <c r="I720" s="53"/>
      <c r="J720" s="53" t="s">
        <v>1422</v>
      </c>
      <c r="K720" s="52">
        <v>1300000</v>
      </c>
      <c r="L720" s="52">
        <v>433333</v>
      </c>
      <c r="M720" s="52">
        <v>0</v>
      </c>
      <c r="N720" s="52">
        <v>1300000</v>
      </c>
      <c r="O720" s="52">
        <v>433333</v>
      </c>
      <c r="P720" s="52">
        <v>0</v>
      </c>
      <c r="Q720" s="52">
        <v>0</v>
      </c>
      <c r="R720" s="52">
        <v>0</v>
      </c>
      <c r="S720" s="52">
        <v>0</v>
      </c>
      <c r="T720" s="52">
        <v>0</v>
      </c>
      <c r="U720" s="52">
        <v>0</v>
      </c>
      <c r="V720" s="52">
        <v>0</v>
      </c>
      <c r="W720" s="52">
        <v>0</v>
      </c>
      <c r="X720" s="52">
        <v>0</v>
      </c>
      <c r="Y720" s="52">
        <v>0</v>
      </c>
      <c r="Z720" s="49">
        <v>0</v>
      </c>
      <c r="AA720" s="50">
        <v>0</v>
      </c>
      <c r="AB720" s="51">
        <v>0</v>
      </c>
      <c r="AC720" s="52">
        <v>866667</v>
      </c>
      <c r="AD720" s="52"/>
      <c r="AE720" s="52"/>
      <c r="AG720" s="52">
        <f t="shared" si="12"/>
        <v>0</v>
      </c>
      <c r="AH720" s="52">
        <f>MIN($AA720*12,$AE720-SUM($AG720:AG720)-1000*($AE720&gt;0))</f>
        <v>0</v>
      </c>
      <c r="AI720" s="52">
        <f>MIN($AA720*12,$AE720-SUM($AG720:AH720)-1000*($AE720&gt;0))</f>
        <v>0</v>
      </c>
      <c r="AJ720" s="52">
        <f>MIN($AA720*12,$AE720-SUM($AG720:AI720)-1000*($AE720&gt;0))</f>
        <v>0</v>
      </c>
      <c r="AK720" s="52">
        <f>MIN($AA720*12,$AE720-SUM($AG720:AJ720)-1000*($AE720&gt;0))</f>
        <v>0</v>
      </c>
      <c r="AL720" s="52">
        <f>MIN($AA720*12,$AE720-SUM($AG720:AK720)-1000*($AE720&gt;0))</f>
        <v>0</v>
      </c>
      <c r="AM720" s="52">
        <f>MIN($AA720*12,$AE720-SUM($AG720:AL720)-1000*($AE720&gt;0))</f>
        <v>0</v>
      </c>
      <c r="AN720" s="52">
        <f>MIN($AA720*12,$AE720-SUM($AG720:AM720)-1000*($AE720&gt;0))</f>
        <v>0</v>
      </c>
      <c r="AO720" s="52">
        <f>MIN($AA720*12,$AE720-SUM($AG720:AN720)-1000*($AE720&gt;0))</f>
        <v>0</v>
      </c>
    </row>
    <row r="721" spans="2:41" ht="12.75" hidden="1" customHeight="1" outlineLevel="2">
      <c r="B721" s="53" t="s">
        <v>1419</v>
      </c>
      <c r="C721" s="53" t="s">
        <v>1367</v>
      </c>
      <c r="D721" s="53" t="s">
        <v>1367</v>
      </c>
      <c r="E721" s="53" t="s">
        <v>1368</v>
      </c>
      <c r="F721" s="53" t="s">
        <v>1419</v>
      </c>
      <c r="G721" s="53" t="s">
        <v>2256</v>
      </c>
      <c r="H721" s="53" t="s">
        <v>2255</v>
      </c>
      <c r="I721" s="53"/>
      <c r="J721" s="53" t="s">
        <v>1422</v>
      </c>
      <c r="K721" s="52">
        <v>1300000</v>
      </c>
      <c r="L721" s="52">
        <v>433333</v>
      </c>
      <c r="M721" s="52">
        <v>0</v>
      </c>
      <c r="N721" s="52">
        <v>1300000</v>
      </c>
      <c r="O721" s="52">
        <v>433333</v>
      </c>
      <c r="P721" s="52">
        <v>0</v>
      </c>
      <c r="Q721" s="52">
        <v>0</v>
      </c>
      <c r="R721" s="52">
        <v>0</v>
      </c>
      <c r="S721" s="52">
        <v>0</v>
      </c>
      <c r="T721" s="52">
        <v>0</v>
      </c>
      <c r="U721" s="52">
        <v>0</v>
      </c>
      <c r="V721" s="52">
        <v>0</v>
      </c>
      <c r="W721" s="52">
        <v>0</v>
      </c>
      <c r="X721" s="52">
        <v>0</v>
      </c>
      <c r="Y721" s="52">
        <v>0</v>
      </c>
      <c r="Z721" s="49">
        <v>0</v>
      </c>
      <c r="AA721" s="50">
        <v>0</v>
      </c>
      <c r="AB721" s="51">
        <v>0</v>
      </c>
      <c r="AC721" s="52">
        <v>866667</v>
      </c>
      <c r="AD721" s="52"/>
      <c r="AE721" s="52"/>
      <c r="AG721" s="52">
        <f t="shared" si="12"/>
        <v>0</v>
      </c>
      <c r="AH721" s="52">
        <f>MIN($AA721*12,$AE721-SUM($AG721:AG721)-1000*($AE721&gt;0))</f>
        <v>0</v>
      </c>
      <c r="AI721" s="52">
        <f>MIN($AA721*12,$AE721-SUM($AG721:AH721)-1000*($AE721&gt;0))</f>
        <v>0</v>
      </c>
      <c r="AJ721" s="52">
        <f>MIN($AA721*12,$AE721-SUM($AG721:AI721)-1000*($AE721&gt;0))</f>
        <v>0</v>
      </c>
      <c r="AK721" s="52">
        <f>MIN($AA721*12,$AE721-SUM($AG721:AJ721)-1000*($AE721&gt;0))</f>
        <v>0</v>
      </c>
      <c r="AL721" s="52">
        <f>MIN($AA721*12,$AE721-SUM($AG721:AK721)-1000*($AE721&gt;0))</f>
        <v>0</v>
      </c>
      <c r="AM721" s="52">
        <f>MIN($AA721*12,$AE721-SUM($AG721:AL721)-1000*($AE721&gt;0))</f>
        <v>0</v>
      </c>
      <c r="AN721" s="52">
        <f>MIN($AA721*12,$AE721-SUM($AG721:AM721)-1000*($AE721&gt;0))</f>
        <v>0</v>
      </c>
      <c r="AO721" s="52">
        <f>MIN($AA721*12,$AE721-SUM($AG721:AN721)-1000*($AE721&gt;0))</f>
        <v>0</v>
      </c>
    </row>
    <row r="722" spans="2:41" ht="12.75" hidden="1" customHeight="1" outlineLevel="2">
      <c r="B722" s="53" t="s">
        <v>1419</v>
      </c>
      <c r="C722" s="53" t="s">
        <v>1367</v>
      </c>
      <c r="D722" s="53" t="s">
        <v>1367</v>
      </c>
      <c r="E722" s="53" t="s">
        <v>1368</v>
      </c>
      <c r="F722" s="53" t="s">
        <v>1419</v>
      </c>
      <c r="G722" s="53" t="s">
        <v>2257</v>
      </c>
      <c r="H722" s="53" t="s">
        <v>2258</v>
      </c>
      <c r="I722" s="53"/>
      <c r="J722" s="53" t="s">
        <v>1422</v>
      </c>
      <c r="K722" s="52">
        <v>830000</v>
      </c>
      <c r="L722" s="52">
        <v>276666</v>
      </c>
      <c r="M722" s="52">
        <v>0</v>
      </c>
      <c r="N722" s="52">
        <v>830000</v>
      </c>
      <c r="O722" s="52">
        <v>276666</v>
      </c>
      <c r="P722" s="52">
        <v>0</v>
      </c>
      <c r="Q722" s="52">
        <v>0</v>
      </c>
      <c r="R722" s="52">
        <v>0</v>
      </c>
      <c r="S722" s="52">
        <v>0</v>
      </c>
      <c r="T722" s="52">
        <v>0</v>
      </c>
      <c r="U722" s="52">
        <v>0</v>
      </c>
      <c r="V722" s="52">
        <v>0</v>
      </c>
      <c r="W722" s="52">
        <v>0</v>
      </c>
      <c r="X722" s="52">
        <v>0</v>
      </c>
      <c r="Y722" s="52">
        <v>0</v>
      </c>
      <c r="Z722" s="49">
        <v>0</v>
      </c>
      <c r="AA722" s="50">
        <v>0</v>
      </c>
      <c r="AB722" s="51">
        <v>0</v>
      </c>
      <c r="AC722" s="52">
        <v>553334</v>
      </c>
      <c r="AD722" s="52"/>
      <c r="AE722" s="52"/>
      <c r="AG722" s="52">
        <f t="shared" si="12"/>
        <v>0</v>
      </c>
      <c r="AH722" s="52">
        <f>MIN($AA722*12,$AE722-SUM($AG722:AG722)-1000*($AE722&gt;0))</f>
        <v>0</v>
      </c>
      <c r="AI722" s="52">
        <f>MIN($AA722*12,$AE722-SUM($AG722:AH722)-1000*($AE722&gt;0))</f>
        <v>0</v>
      </c>
      <c r="AJ722" s="52">
        <f>MIN($AA722*12,$AE722-SUM($AG722:AI722)-1000*($AE722&gt;0))</f>
        <v>0</v>
      </c>
      <c r="AK722" s="52">
        <f>MIN($AA722*12,$AE722-SUM($AG722:AJ722)-1000*($AE722&gt;0))</f>
        <v>0</v>
      </c>
      <c r="AL722" s="52">
        <f>MIN($AA722*12,$AE722-SUM($AG722:AK722)-1000*($AE722&gt;0))</f>
        <v>0</v>
      </c>
      <c r="AM722" s="52">
        <f>MIN($AA722*12,$AE722-SUM($AG722:AL722)-1000*($AE722&gt;0))</f>
        <v>0</v>
      </c>
      <c r="AN722" s="52">
        <f>MIN($AA722*12,$AE722-SUM($AG722:AM722)-1000*($AE722&gt;0))</f>
        <v>0</v>
      </c>
      <c r="AO722" s="52">
        <f>MIN($AA722*12,$AE722-SUM($AG722:AN722)-1000*($AE722&gt;0))</f>
        <v>0</v>
      </c>
    </row>
    <row r="723" spans="2:41" outlineLevel="1" collapsed="1">
      <c r="B723" s="54" t="s">
        <v>2259</v>
      </c>
      <c r="C723" s="53"/>
      <c r="D723" s="53"/>
      <c r="E723" s="53"/>
      <c r="F723" s="53"/>
      <c r="G723" s="53"/>
      <c r="H723" s="53"/>
      <c r="I723" s="53"/>
      <c r="J723" s="53"/>
      <c r="K723" s="55">
        <f t="shared" ref="K723:AO723" si="13">SUBTOTAL(9,K21:K722)</f>
        <v>5729596744.4959049</v>
      </c>
      <c r="L723" s="55">
        <f t="shared" si="13"/>
        <v>1424159676</v>
      </c>
      <c r="M723" s="55">
        <f t="shared" si="13"/>
        <v>0</v>
      </c>
      <c r="N723" s="55">
        <f t="shared" si="13"/>
        <v>5729596744.4959049</v>
      </c>
      <c r="O723" s="55">
        <f t="shared" si="13"/>
        <v>1424159676</v>
      </c>
      <c r="P723" s="55">
        <f t="shared" si="13"/>
        <v>0</v>
      </c>
      <c r="Q723" s="55">
        <f t="shared" si="13"/>
        <v>0</v>
      </c>
      <c r="R723" s="55">
        <f t="shared" si="13"/>
        <v>0</v>
      </c>
      <c r="S723" s="55">
        <f t="shared" si="13"/>
        <v>0</v>
      </c>
      <c r="T723" s="55">
        <f t="shared" si="13"/>
        <v>0</v>
      </c>
      <c r="U723" s="55">
        <f t="shared" si="13"/>
        <v>0</v>
      </c>
      <c r="V723" s="55">
        <f t="shared" si="13"/>
        <v>0</v>
      </c>
      <c r="W723" s="55">
        <f t="shared" si="13"/>
        <v>0</v>
      </c>
      <c r="X723" s="55">
        <f t="shared" si="13"/>
        <v>0</v>
      </c>
      <c r="Y723" s="55">
        <f t="shared" si="13"/>
        <v>0</v>
      </c>
      <c r="Z723" s="56">
        <f t="shared" si="13"/>
        <v>0</v>
      </c>
      <c r="AA723" s="57">
        <f t="shared" si="13"/>
        <v>0</v>
      </c>
      <c r="AB723" s="58">
        <f t="shared" si="13"/>
        <v>0</v>
      </c>
      <c r="AC723" s="55">
        <f t="shared" si="13"/>
        <v>4305437067.8985062</v>
      </c>
      <c r="AD723" s="55">
        <f t="shared" si="13"/>
        <v>0</v>
      </c>
      <c r="AE723" s="55">
        <f t="shared" si="13"/>
        <v>0</v>
      </c>
      <c r="AG723" s="55">
        <f t="shared" si="13"/>
        <v>0</v>
      </c>
      <c r="AH723" s="55">
        <f t="shared" si="13"/>
        <v>0</v>
      </c>
      <c r="AI723" s="55">
        <f t="shared" si="13"/>
        <v>0</v>
      </c>
      <c r="AJ723" s="55">
        <f t="shared" si="13"/>
        <v>0</v>
      </c>
      <c r="AK723" s="55">
        <f t="shared" si="13"/>
        <v>0</v>
      </c>
      <c r="AL723" s="55">
        <f t="shared" si="13"/>
        <v>0</v>
      </c>
      <c r="AM723" s="55">
        <f t="shared" si="13"/>
        <v>0</v>
      </c>
      <c r="AN723" s="55">
        <f t="shared" si="13"/>
        <v>0</v>
      </c>
      <c r="AO723" s="55">
        <f t="shared" si="13"/>
        <v>0</v>
      </c>
    </row>
    <row r="724" spans="2:41" ht="12.75" hidden="1" customHeight="1" outlineLevel="2">
      <c r="B724" s="53" t="s">
        <v>2260</v>
      </c>
      <c r="C724" s="53" t="s">
        <v>1367</v>
      </c>
      <c r="D724" s="53" t="s">
        <v>1367</v>
      </c>
      <c r="E724" s="53" t="s">
        <v>2261</v>
      </c>
      <c r="F724" s="53" t="s">
        <v>2262</v>
      </c>
      <c r="G724" s="53" t="s">
        <v>2263</v>
      </c>
      <c r="H724" s="53" t="s">
        <v>2264</v>
      </c>
      <c r="I724" s="53"/>
      <c r="J724" s="53" t="s">
        <v>2265</v>
      </c>
      <c r="K724" s="52">
        <v>4200000</v>
      </c>
      <c r="L724" s="52">
        <v>2012500</v>
      </c>
      <c r="M724" s="52">
        <v>0</v>
      </c>
      <c r="N724" s="52">
        <v>0</v>
      </c>
      <c r="O724" s="52">
        <v>0</v>
      </c>
      <c r="P724" s="52">
        <v>962500</v>
      </c>
      <c r="Q724" s="52">
        <v>87500</v>
      </c>
      <c r="R724" s="52">
        <v>87500</v>
      </c>
      <c r="S724" s="52">
        <v>87500</v>
      </c>
      <c r="T724" s="52">
        <v>87500</v>
      </c>
      <c r="U724" s="52">
        <v>87500</v>
      </c>
      <c r="V724" s="52">
        <v>87500</v>
      </c>
      <c r="W724" s="52">
        <v>87500</v>
      </c>
      <c r="X724" s="52">
        <v>87500</v>
      </c>
      <c r="Y724" s="52">
        <v>87500</v>
      </c>
      <c r="Z724" s="49">
        <v>87500</v>
      </c>
      <c r="AA724" s="50">
        <v>87500</v>
      </c>
      <c r="AB724" s="51">
        <v>2975000</v>
      </c>
      <c r="AC724" s="52">
        <v>0</v>
      </c>
      <c r="AD724" s="52">
        <v>0</v>
      </c>
      <c r="AE724" s="52">
        <v>1225000</v>
      </c>
      <c r="AG724" s="52">
        <f t="shared" si="12"/>
        <v>87500</v>
      </c>
      <c r="AH724" s="52">
        <f>MIN($AA724*12,$AE724-SUM($AG724:AG724)-1000*($AE724&gt;0))</f>
        <v>1050000</v>
      </c>
      <c r="AI724" s="52">
        <f>MIN($AA724*12,$AE724-SUM($AG724:AH724)-1000*($AE724&gt;0))</f>
        <v>86500</v>
      </c>
      <c r="AJ724" s="52">
        <f>MIN($AA724*12,$AE724-SUM($AG724:AI724)-1000*($AE724&gt;0))</f>
        <v>0</v>
      </c>
      <c r="AK724" s="52">
        <f>MIN($AA724*12,$AE724-SUM($AG724:AJ724)-1000*($AE724&gt;0))</f>
        <v>0</v>
      </c>
      <c r="AL724" s="52">
        <f>MIN($AA724*12,$AE724-SUM($AG724:AK724)-1000*($AE724&gt;0))</f>
        <v>0</v>
      </c>
      <c r="AM724" s="52">
        <f>MIN($AA724*12,$AE724-SUM($AG724:AL724)-1000*($AE724&gt;0))</f>
        <v>0</v>
      </c>
      <c r="AN724" s="52">
        <f>MIN($AA724*12,$AE724-SUM($AG724:AM724)-1000*($AE724&gt;0))</f>
        <v>0</v>
      </c>
      <c r="AO724" s="52">
        <f>MIN($AA724*12,$AE724-SUM($AG724:AN724)-1000*($AE724&gt;0))</f>
        <v>0</v>
      </c>
    </row>
    <row r="725" spans="2:41" ht="12.75" hidden="1" customHeight="1" outlineLevel="2">
      <c r="B725" s="53" t="s">
        <v>2260</v>
      </c>
      <c r="C725" s="53" t="s">
        <v>1367</v>
      </c>
      <c r="D725" s="53" t="s">
        <v>1367</v>
      </c>
      <c r="E725" s="53" t="s">
        <v>2261</v>
      </c>
      <c r="F725" s="53" t="s">
        <v>2262</v>
      </c>
      <c r="G725" s="53" t="s">
        <v>2266</v>
      </c>
      <c r="H725" s="53" t="s">
        <v>2267</v>
      </c>
      <c r="I725" s="53"/>
      <c r="J725" s="53" t="s">
        <v>2268</v>
      </c>
      <c r="K725" s="52">
        <v>38550000</v>
      </c>
      <c r="L725" s="52">
        <v>5621875</v>
      </c>
      <c r="M725" s="52">
        <v>0</v>
      </c>
      <c r="N725" s="52">
        <v>0</v>
      </c>
      <c r="O725" s="52">
        <v>0</v>
      </c>
      <c r="P725" s="52">
        <v>0</v>
      </c>
      <c r="Q725" s="52">
        <v>0</v>
      </c>
      <c r="R725" s="52">
        <v>0</v>
      </c>
      <c r="S725" s="52">
        <v>0</v>
      </c>
      <c r="T725" s="52">
        <v>0</v>
      </c>
      <c r="U725" s="52">
        <v>0</v>
      </c>
      <c r="V725" s="52">
        <v>0</v>
      </c>
      <c r="W725" s="52">
        <v>0</v>
      </c>
      <c r="X725" s="52">
        <v>0</v>
      </c>
      <c r="Y725" s="52">
        <v>0</v>
      </c>
      <c r="Z725" s="49">
        <v>0</v>
      </c>
      <c r="AA725" s="50">
        <v>0</v>
      </c>
      <c r="AB725" s="51">
        <v>5621875</v>
      </c>
      <c r="AC725" s="52">
        <v>32928125</v>
      </c>
      <c r="AD725" s="52">
        <v>32928125</v>
      </c>
      <c r="AE725" s="52">
        <v>0</v>
      </c>
      <c r="AG725" s="52">
        <f t="shared" si="12"/>
        <v>0</v>
      </c>
      <c r="AH725" s="52">
        <f>MIN($AA725*12,$AE725-SUM($AG725:AG725)-1000*($AE725&gt;0))</f>
        <v>0</v>
      </c>
      <c r="AI725" s="52">
        <f>MIN($AA725*12,$AE725-SUM($AG725:AH725)-1000*($AE725&gt;0))</f>
        <v>0</v>
      </c>
      <c r="AJ725" s="52">
        <f>MIN($AA725*12,$AE725-SUM($AG725:AI725)-1000*($AE725&gt;0))</f>
        <v>0</v>
      </c>
      <c r="AK725" s="52">
        <f>MIN($AA725*12,$AE725-SUM($AG725:AJ725)-1000*($AE725&gt;0))</f>
        <v>0</v>
      </c>
      <c r="AL725" s="52">
        <f>MIN($AA725*12,$AE725-SUM($AG725:AK725)-1000*($AE725&gt;0))</f>
        <v>0</v>
      </c>
      <c r="AM725" s="52">
        <f>MIN($AA725*12,$AE725-SUM($AG725:AL725)-1000*($AE725&gt;0))</f>
        <v>0</v>
      </c>
      <c r="AN725" s="52">
        <f>MIN($AA725*12,$AE725-SUM($AG725:AM725)-1000*($AE725&gt;0))</f>
        <v>0</v>
      </c>
      <c r="AO725" s="52">
        <f>MIN($AA725*12,$AE725-SUM($AG725:AN725)-1000*($AE725&gt;0))</f>
        <v>0</v>
      </c>
    </row>
    <row r="726" spans="2:41" ht="12.75" hidden="1" customHeight="1" outlineLevel="2">
      <c r="B726" s="53" t="s">
        <v>2260</v>
      </c>
      <c r="C726" s="53" t="s">
        <v>1367</v>
      </c>
      <c r="D726" s="53" t="s">
        <v>1367</v>
      </c>
      <c r="E726" s="53" t="s">
        <v>2261</v>
      </c>
      <c r="F726" s="53" t="s">
        <v>2262</v>
      </c>
      <c r="G726" s="53" t="s">
        <v>2269</v>
      </c>
      <c r="H726" s="53" t="s">
        <v>2270</v>
      </c>
      <c r="I726" s="53"/>
      <c r="J726" s="53" t="s">
        <v>2271</v>
      </c>
      <c r="K726" s="52">
        <v>16000000</v>
      </c>
      <c r="L726" s="52">
        <v>1666666</v>
      </c>
      <c r="M726" s="52">
        <v>0</v>
      </c>
      <c r="N726" s="52">
        <v>0</v>
      </c>
      <c r="O726" s="52">
        <v>0</v>
      </c>
      <c r="P726" s="52">
        <v>0</v>
      </c>
      <c r="Q726" s="52">
        <v>0</v>
      </c>
      <c r="R726" s="52">
        <v>0</v>
      </c>
      <c r="S726" s="52">
        <v>0</v>
      </c>
      <c r="T726" s="52">
        <v>0</v>
      </c>
      <c r="U726" s="52">
        <v>0</v>
      </c>
      <c r="V726" s="52">
        <v>0</v>
      </c>
      <c r="W726" s="52">
        <v>0</v>
      </c>
      <c r="X726" s="52">
        <v>0</v>
      </c>
      <c r="Y726" s="52">
        <v>0</v>
      </c>
      <c r="Z726" s="49">
        <v>0</v>
      </c>
      <c r="AA726" s="50">
        <v>0</v>
      </c>
      <c r="AB726" s="51">
        <v>1666666</v>
      </c>
      <c r="AC726" s="52">
        <v>14333334</v>
      </c>
      <c r="AD726" s="52">
        <v>14333334</v>
      </c>
      <c r="AE726" s="52">
        <v>0</v>
      </c>
      <c r="AG726" s="52">
        <f t="shared" si="12"/>
        <v>0</v>
      </c>
      <c r="AH726" s="52">
        <f>MIN($AA726*12,$AE726-SUM($AG726:AG726)-1000*($AE726&gt;0))</f>
        <v>0</v>
      </c>
      <c r="AI726" s="52">
        <f>MIN($AA726*12,$AE726-SUM($AG726:AH726)-1000*($AE726&gt;0))</f>
        <v>0</v>
      </c>
      <c r="AJ726" s="52">
        <f>MIN($AA726*12,$AE726-SUM($AG726:AI726)-1000*($AE726&gt;0))</f>
        <v>0</v>
      </c>
      <c r="AK726" s="52">
        <f>MIN($AA726*12,$AE726-SUM($AG726:AJ726)-1000*($AE726&gt;0))</f>
        <v>0</v>
      </c>
      <c r="AL726" s="52">
        <f>MIN($AA726*12,$AE726-SUM($AG726:AK726)-1000*($AE726&gt;0))</f>
        <v>0</v>
      </c>
      <c r="AM726" s="52">
        <f>MIN($AA726*12,$AE726-SUM($AG726:AL726)-1000*($AE726&gt;0))</f>
        <v>0</v>
      </c>
      <c r="AN726" s="52">
        <f>MIN($AA726*12,$AE726-SUM($AG726:AM726)-1000*($AE726&gt;0))</f>
        <v>0</v>
      </c>
      <c r="AO726" s="52">
        <f>MIN($AA726*12,$AE726-SUM($AG726:AN726)-1000*($AE726&gt;0))</f>
        <v>0</v>
      </c>
    </row>
    <row r="727" spans="2:41" ht="12.75" hidden="1" customHeight="1" outlineLevel="2">
      <c r="B727" s="53" t="s">
        <v>2260</v>
      </c>
      <c r="C727" s="53" t="s">
        <v>1367</v>
      </c>
      <c r="D727" s="53" t="s">
        <v>1367</v>
      </c>
      <c r="E727" s="53" t="s">
        <v>2261</v>
      </c>
      <c r="F727" s="53" t="s">
        <v>2262</v>
      </c>
      <c r="G727" s="53" t="s">
        <v>2272</v>
      </c>
      <c r="H727" s="53" t="s">
        <v>2273</v>
      </c>
      <c r="I727" s="53"/>
      <c r="J727" s="53" t="s">
        <v>2274</v>
      </c>
      <c r="K727" s="52">
        <v>95000000</v>
      </c>
      <c r="L727" s="52"/>
      <c r="M727" s="52">
        <v>0</v>
      </c>
      <c r="N727" s="52">
        <v>0</v>
      </c>
      <c r="O727" s="52">
        <v>0</v>
      </c>
      <c r="P727" s="52">
        <v>0</v>
      </c>
      <c r="Q727" s="52">
        <v>0</v>
      </c>
      <c r="R727" s="52">
        <v>0</v>
      </c>
      <c r="S727" s="52">
        <v>0</v>
      </c>
      <c r="T727" s="52">
        <v>0</v>
      </c>
      <c r="U727" s="52">
        <v>0</v>
      </c>
      <c r="V727" s="52">
        <v>0</v>
      </c>
      <c r="W727" s="52">
        <v>0</v>
      </c>
      <c r="X727" s="52">
        <v>0</v>
      </c>
      <c r="Y727" s="52">
        <v>0</v>
      </c>
      <c r="Z727" s="49">
        <v>0</v>
      </c>
      <c r="AA727" s="50">
        <v>0</v>
      </c>
      <c r="AB727" s="51"/>
      <c r="AC727" s="52">
        <v>95000000</v>
      </c>
      <c r="AD727" s="52">
        <v>95000000</v>
      </c>
      <c r="AE727" s="52">
        <v>0</v>
      </c>
      <c r="AG727" s="52">
        <f t="shared" si="12"/>
        <v>0</v>
      </c>
      <c r="AH727" s="52">
        <f>MIN($AA727*12,$AE727-SUM($AG727:AG727)-1000*($AE727&gt;0))</f>
        <v>0</v>
      </c>
      <c r="AI727" s="52">
        <f>MIN($AA727*12,$AE727-SUM($AG727:AH727)-1000*($AE727&gt;0))</f>
        <v>0</v>
      </c>
      <c r="AJ727" s="52">
        <f>MIN($AA727*12,$AE727-SUM($AG727:AI727)-1000*($AE727&gt;0))</f>
        <v>0</v>
      </c>
      <c r="AK727" s="52">
        <f>MIN($AA727*12,$AE727-SUM($AG727:AJ727)-1000*($AE727&gt;0))</f>
        <v>0</v>
      </c>
      <c r="AL727" s="52">
        <f>MIN($AA727*12,$AE727-SUM($AG727:AK727)-1000*($AE727&gt;0))</f>
        <v>0</v>
      </c>
      <c r="AM727" s="52">
        <f>MIN($AA727*12,$AE727-SUM($AG727:AL727)-1000*($AE727&gt;0))</f>
        <v>0</v>
      </c>
      <c r="AN727" s="52">
        <f>MIN($AA727*12,$AE727-SUM($AG727:AM727)-1000*($AE727&gt;0))</f>
        <v>0</v>
      </c>
      <c r="AO727" s="52">
        <f>MIN($AA727*12,$AE727-SUM($AG727:AN727)-1000*($AE727&gt;0))</f>
        <v>0</v>
      </c>
    </row>
    <row r="728" spans="2:41" ht="12.75" hidden="1" customHeight="1" outlineLevel="2">
      <c r="B728" s="53" t="s">
        <v>2260</v>
      </c>
      <c r="C728" s="53" t="s">
        <v>1367</v>
      </c>
      <c r="D728" s="53" t="s">
        <v>1367</v>
      </c>
      <c r="E728" s="53" t="s">
        <v>2261</v>
      </c>
      <c r="F728" s="53" t="s">
        <v>2262</v>
      </c>
      <c r="G728" s="53" t="s">
        <v>2275</v>
      </c>
      <c r="H728" s="53" t="s">
        <v>2276</v>
      </c>
      <c r="I728" s="53"/>
      <c r="J728" s="53" t="s">
        <v>2274</v>
      </c>
      <c r="K728" s="52">
        <v>8300000</v>
      </c>
      <c r="L728" s="52"/>
      <c r="M728" s="52">
        <v>0</v>
      </c>
      <c r="N728" s="52">
        <v>0</v>
      </c>
      <c r="O728" s="52">
        <v>0</v>
      </c>
      <c r="P728" s="52">
        <v>0</v>
      </c>
      <c r="Q728" s="52">
        <v>0</v>
      </c>
      <c r="R728" s="52">
        <v>0</v>
      </c>
      <c r="S728" s="52">
        <v>0</v>
      </c>
      <c r="T728" s="52">
        <v>0</v>
      </c>
      <c r="U728" s="52">
        <v>0</v>
      </c>
      <c r="V728" s="52">
        <v>0</v>
      </c>
      <c r="W728" s="52">
        <v>0</v>
      </c>
      <c r="X728" s="52">
        <v>0</v>
      </c>
      <c r="Y728" s="52">
        <v>0</v>
      </c>
      <c r="Z728" s="49">
        <v>0</v>
      </c>
      <c r="AA728" s="50">
        <v>0</v>
      </c>
      <c r="AB728" s="51"/>
      <c r="AC728" s="52">
        <v>8300000</v>
      </c>
      <c r="AD728" s="52">
        <v>8300000</v>
      </c>
      <c r="AE728" s="52">
        <v>0</v>
      </c>
      <c r="AG728" s="52">
        <f t="shared" si="12"/>
        <v>0</v>
      </c>
      <c r="AH728" s="52">
        <f>MIN($AA728*12,$AE728-SUM($AG728:AG728)-1000*($AE728&gt;0))</f>
        <v>0</v>
      </c>
      <c r="AI728" s="52">
        <f>MIN($AA728*12,$AE728-SUM($AG728:AH728)-1000*($AE728&gt;0))</f>
        <v>0</v>
      </c>
      <c r="AJ728" s="52">
        <f>MIN($AA728*12,$AE728-SUM($AG728:AI728)-1000*($AE728&gt;0))</f>
        <v>0</v>
      </c>
      <c r="AK728" s="52">
        <f>MIN($AA728*12,$AE728-SUM($AG728:AJ728)-1000*($AE728&gt;0))</f>
        <v>0</v>
      </c>
      <c r="AL728" s="52">
        <f>MIN($AA728*12,$AE728-SUM($AG728:AK728)-1000*($AE728&gt;0))</f>
        <v>0</v>
      </c>
      <c r="AM728" s="52">
        <f>MIN($AA728*12,$AE728-SUM($AG728:AL728)-1000*($AE728&gt;0))</f>
        <v>0</v>
      </c>
      <c r="AN728" s="52">
        <f>MIN($AA728*12,$AE728-SUM($AG728:AM728)-1000*($AE728&gt;0))</f>
        <v>0</v>
      </c>
      <c r="AO728" s="52">
        <f>MIN($AA728*12,$AE728-SUM($AG728:AN728)-1000*($AE728&gt;0))</f>
        <v>0</v>
      </c>
    </row>
    <row r="729" spans="2:41" ht="12.75" hidden="1" customHeight="1" outlineLevel="2">
      <c r="B729" s="53" t="s">
        <v>2260</v>
      </c>
      <c r="C729" s="53" t="s">
        <v>1367</v>
      </c>
      <c r="D729" s="53" t="s">
        <v>1367</v>
      </c>
      <c r="E729" s="53" t="s">
        <v>2261</v>
      </c>
      <c r="F729" s="53" t="s">
        <v>2262</v>
      </c>
      <c r="G729" s="53" t="s">
        <v>2277</v>
      </c>
      <c r="H729" s="53" t="s">
        <v>2278</v>
      </c>
      <c r="I729" s="53"/>
      <c r="J729" s="53" t="s">
        <v>2274</v>
      </c>
      <c r="K729" s="52">
        <v>2420000</v>
      </c>
      <c r="L729" s="52"/>
      <c r="M729" s="52">
        <v>0</v>
      </c>
      <c r="N729" s="52">
        <v>0</v>
      </c>
      <c r="O729" s="52">
        <v>0</v>
      </c>
      <c r="P729" s="52">
        <v>0</v>
      </c>
      <c r="Q729" s="52">
        <v>0</v>
      </c>
      <c r="R729" s="52">
        <v>0</v>
      </c>
      <c r="S729" s="52">
        <v>0</v>
      </c>
      <c r="T729" s="52">
        <v>0</v>
      </c>
      <c r="U729" s="52">
        <v>0</v>
      </c>
      <c r="V729" s="52">
        <v>0</v>
      </c>
      <c r="W729" s="52">
        <v>0</v>
      </c>
      <c r="X729" s="52">
        <v>0</v>
      </c>
      <c r="Y729" s="52">
        <v>0</v>
      </c>
      <c r="Z729" s="49">
        <v>0</v>
      </c>
      <c r="AA729" s="50">
        <v>0</v>
      </c>
      <c r="AB729" s="51"/>
      <c r="AC729" s="52">
        <v>2420000</v>
      </c>
      <c r="AD729" s="52">
        <v>2420000</v>
      </c>
      <c r="AE729" s="52">
        <v>0</v>
      </c>
      <c r="AG729" s="52">
        <f t="shared" si="12"/>
        <v>0</v>
      </c>
      <c r="AH729" s="52">
        <f>MIN($AA729*12,$AE729-SUM($AG729:AG729)-1000*($AE729&gt;0))</f>
        <v>0</v>
      </c>
      <c r="AI729" s="52">
        <f>MIN($AA729*12,$AE729-SUM($AG729:AH729)-1000*($AE729&gt;0))</f>
        <v>0</v>
      </c>
      <c r="AJ729" s="52">
        <f>MIN($AA729*12,$AE729-SUM($AG729:AI729)-1000*($AE729&gt;0))</f>
        <v>0</v>
      </c>
      <c r="AK729" s="52">
        <f>MIN($AA729*12,$AE729-SUM($AG729:AJ729)-1000*($AE729&gt;0))</f>
        <v>0</v>
      </c>
      <c r="AL729" s="52">
        <f>MIN($AA729*12,$AE729-SUM($AG729:AK729)-1000*($AE729&gt;0))</f>
        <v>0</v>
      </c>
      <c r="AM729" s="52">
        <f>MIN($AA729*12,$AE729-SUM($AG729:AL729)-1000*($AE729&gt;0))</f>
        <v>0</v>
      </c>
      <c r="AN729" s="52">
        <f>MIN($AA729*12,$AE729-SUM($AG729:AM729)-1000*($AE729&gt;0))</f>
        <v>0</v>
      </c>
      <c r="AO729" s="52">
        <f>MIN($AA729*12,$AE729-SUM($AG729:AN729)-1000*($AE729&gt;0))</f>
        <v>0</v>
      </c>
    </row>
    <row r="730" spans="2:41" ht="12.75" hidden="1" customHeight="1" outlineLevel="2">
      <c r="B730" s="53" t="s">
        <v>2260</v>
      </c>
      <c r="C730" s="53" t="s">
        <v>1367</v>
      </c>
      <c r="D730" s="53" t="s">
        <v>1367</v>
      </c>
      <c r="E730" s="53" t="s">
        <v>2261</v>
      </c>
      <c r="F730" s="53" t="s">
        <v>2262</v>
      </c>
      <c r="G730" s="53" t="s">
        <v>2279</v>
      </c>
      <c r="H730" s="53" t="s">
        <v>2280</v>
      </c>
      <c r="I730" s="53"/>
      <c r="J730" s="53" t="s">
        <v>2281</v>
      </c>
      <c r="K730" s="52">
        <v>53600000</v>
      </c>
      <c r="L730" s="52">
        <v>13400000</v>
      </c>
      <c r="M730" s="52">
        <v>0</v>
      </c>
      <c r="N730" s="52">
        <v>0</v>
      </c>
      <c r="O730" s="52">
        <v>0</v>
      </c>
      <c r="P730" s="52">
        <v>12283326</v>
      </c>
      <c r="Q730" s="52">
        <v>1116666</v>
      </c>
      <c r="R730" s="52">
        <v>1116666</v>
      </c>
      <c r="S730" s="52">
        <v>1116666</v>
      </c>
      <c r="T730" s="52">
        <v>1116666</v>
      </c>
      <c r="U730" s="52">
        <v>1116666</v>
      </c>
      <c r="V730" s="52">
        <v>1116666</v>
      </c>
      <c r="W730" s="52">
        <v>1116666</v>
      </c>
      <c r="X730" s="52">
        <v>1116666</v>
      </c>
      <c r="Y730" s="52">
        <v>1116666</v>
      </c>
      <c r="Z730" s="49">
        <v>1116666</v>
      </c>
      <c r="AA730" s="50">
        <v>1116666</v>
      </c>
      <c r="AB730" s="51">
        <v>25683326</v>
      </c>
      <c r="AC730" s="52">
        <v>0</v>
      </c>
      <c r="AD730" s="52">
        <v>0</v>
      </c>
      <c r="AE730" s="52">
        <v>27916674</v>
      </c>
      <c r="AG730" s="52">
        <f t="shared" si="12"/>
        <v>1116666</v>
      </c>
      <c r="AH730" s="52">
        <f>MIN($AA730*12,$AE730-SUM($AG730:AG730)-1000*($AE730&gt;0))</f>
        <v>13399992</v>
      </c>
      <c r="AI730" s="52">
        <f>MIN($AA730*12,$AE730-SUM($AG730:AH730)-1000*($AE730&gt;0))</f>
        <v>13399016</v>
      </c>
      <c r="AJ730" s="52">
        <f>MIN($AA730*12,$AE730-SUM($AG730:AI730)-1000*($AE730&gt;0))</f>
        <v>0</v>
      </c>
      <c r="AK730" s="52">
        <f>MIN($AA730*12,$AE730-SUM($AG730:AJ730)-1000*($AE730&gt;0))</f>
        <v>0</v>
      </c>
      <c r="AL730" s="52">
        <f>MIN($AA730*12,$AE730-SUM($AG730:AK730)-1000*($AE730&gt;0))</f>
        <v>0</v>
      </c>
      <c r="AM730" s="52">
        <f>MIN($AA730*12,$AE730-SUM($AG730:AL730)-1000*($AE730&gt;0))</f>
        <v>0</v>
      </c>
      <c r="AN730" s="52">
        <f>MIN($AA730*12,$AE730-SUM($AG730:AM730)-1000*($AE730&gt;0))</f>
        <v>0</v>
      </c>
      <c r="AO730" s="52">
        <f>MIN($AA730*12,$AE730-SUM($AG730:AN730)-1000*($AE730&gt;0))</f>
        <v>0</v>
      </c>
    </row>
    <row r="731" spans="2:41" ht="12.75" hidden="1" customHeight="1" outlineLevel="2">
      <c r="B731" s="53" t="s">
        <v>2260</v>
      </c>
      <c r="C731" s="53" t="s">
        <v>1367</v>
      </c>
      <c r="D731" s="53" t="s">
        <v>1367</v>
      </c>
      <c r="E731" s="53" t="s">
        <v>2261</v>
      </c>
      <c r="F731" s="53" t="s">
        <v>2262</v>
      </c>
      <c r="G731" s="53" t="s">
        <v>2282</v>
      </c>
      <c r="H731" s="53" t="s">
        <v>2283</v>
      </c>
      <c r="I731" s="53"/>
      <c r="J731" s="53" t="s">
        <v>2284</v>
      </c>
      <c r="K731" s="52">
        <v>292600000</v>
      </c>
      <c r="L731" s="52">
        <v>67054166</v>
      </c>
      <c r="M731" s="52">
        <v>0</v>
      </c>
      <c r="N731" s="52">
        <v>292600000</v>
      </c>
      <c r="O731" s="52">
        <v>67054166</v>
      </c>
      <c r="P731" s="52">
        <v>0</v>
      </c>
      <c r="Q731" s="52">
        <v>0</v>
      </c>
      <c r="R731" s="52">
        <v>0</v>
      </c>
      <c r="S731" s="52">
        <v>0</v>
      </c>
      <c r="T731" s="52">
        <v>0</v>
      </c>
      <c r="U731" s="52">
        <v>0</v>
      </c>
      <c r="V731" s="52">
        <v>0</v>
      </c>
      <c r="W731" s="52">
        <v>0</v>
      </c>
      <c r="X731" s="52">
        <v>0</v>
      </c>
      <c r="Y731" s="52">
        <v>0</v>
      </c>
      <c r="Z731" s="49">
        <v>0</v>
      </c>
      <c r="AA731" s="50">
        <v>0</v>
      </c>
      <c r="AB731" s="51">
        <v>0</v>
      </c>
      <c r="AC731" s="52">
        <v>0</v>
      </c>
      <c r="AD731" s="52">
        <v>0</v>
      </c>
      <c r="AE731" s="52">
        <v>0</v>
      </c>
      <c r="AG731" s="52">
        <f t="shared" si="12"/>
        <v>0</v>
      </c>
      <c r="AH731" s="52">
        <f>MIN($AA731*12,$AE731-SUM($AG731:AG731)-1000*($AE731&gt;0))</f>
        <v>0</v>
      </c>
      <c r="AI731" s="52">
        <f>MIN($AA731*12,$AE731-SUM($AG731:AH731)-1000*($AE731&gt;0))</f>
        <v>0</v>
      </c>
      <c r="AJ731" s="52">
        <f>MIN($AA731*12,$AE731-SUM($AG731:AI731)-1000*($AE731&gt;0))</f>
        <v>0</v>
      </c>
      <c r="AK731" s="52">
        <f>MIN($AA731*12,$AE731-SUM($AG731:AJ731)-1000*($AE731&gt;0))</f>
        <v>0</v>
      </c>
      <c r="AL731" s="52">
        <f>MIN($AA731*12,$AE731-SUM($AG731:AK731)-1000*($AE731&gt;0))</f>
        <v>0</v>
      </c>
      <c r="AM731" s="52">
        <f>MIN($AA731*12,$AE731-SUM($AG731:AL731)-1000*($AE731&gt;0))</f>
        <v>0</v>
      </c>
      <c r="AN731" s="52">
        <f>MIN($AA731*12,$AE731-SUM($AG731:AM731)-1000*($AE731&gt;0))</f>
        <v>0</v>
      </c>
      <c r="AO731" s="52">
        <f>MIN($AA731*12,$AE731-SUM($AG731:AN731)-1000*($AE731&gt;0))</f>
        <v>0</v>
      </c>
    </row>
    <row r="732" spans="2:41" ht="12.75" hidden="1" customHeight="1" outlineLevel="2">
      <c r="B732" s="53" t="s">
        <v>2260</v>
      </c>
      <c r="C732" s="53" t="s">
        <v>1367</v>
      </c>
      <c r="D732" s="53" t="s">
        <v>1367</v>
      </c>
      <c r="E732" s="53" t="s">
        <v>2261</v>
      </c>
      <c r="F732" s="53" t="s">
        <v>2262</v>
      </c>
      <c r="G732" s="53" t="s">
        <v>2285</v>
      </c>
      <c r="H732" s="53" t="s">
        <v>2286</v>
      </c>
      <c r="I732" s="53"/>
      <c r="J732" s="53" t="s">
        <v>2284</v>
      </c>
      <c r="K732" s="52">
        <v>33600000</v>
      </c>
      <c r="L732" s="52">
        <v>7700000</v>
      </c>
      <c r="M732" s="52">
        <v>0</v>
      </c>
      <c r="N732" s="52">
        <v>33600000</v>
      </c>
      <c r="O732" s="52">
        <v>7700000</v>
      </c>
      <c r="P732" s="52">
        <v>0</v>
      </c>
      <c r="Q732" s="52">
        <v>0</v>
      </c>
      <c r="R732" s="52">
        <v>0</v>
      </c>
      <c r="S732" s="52">
        <v>0</v>
      </c>
      <c r="T732" s="52">
        <v>0</v>
      </c>
      <c r="U732" s="52">
        <v>0</v>
      </c>
      <c r="V732" s="52">
        <v>0</v>
      </c>
      <c r="W732" s="52">
        <v>0</v>
      </c>
      <c r="X732" s="52">
        <v>0</v>
      </c>
      <c r="Y732" s="52">
        <v>0</v>
      </c>
      <c r="Z732" s="49">
        <v>0</v>
      </c>
      <c r="AA732" s="50">
        <v>0</v>
      </c>
      <c r="AB732" s="51">
        <v>0</v>
      </c>
      <c r="AC732" s="52">
        <v>0</v>
      </c>
      <c r="AD732" s="52">
        <v>0</v>
      </c>
      <c r="AE732" s="52">
        <v>0</v>
      </c>
      <c r="AG732" s="52">
        <f t="shared" si="12"/>
        <v>0</v>
      </c>
      <c r="AH732" s="52">
        <f>MIN($AA732*12,$AE732-SUM($AG732:AG732)-1000*($AE732&gt;0))</f>
        <v>0</v>
      </c>
      <c r="AI732" s="52">
        <f>MIN($AA732*12,$AE732-SUM($AG732:AH732)-1000*($AE732&gt;0))</f>
        <v>0</v>
      </c>
      <c r="AJ732" s="52">
        <f>MIN($AA732*12,$AE732-SUM($AG732:AI732)-1000*($AE732&gt;0))</f>
        <v>0</v>
      </c>
      <c r="AK732" s="52">
        <f>MIN($AA732*12,$AE732-SUM($AG732:AJ732)-1000*($AE732&gt;0))</f>
        <v>0</v>
      </c>
      <c r="AL732" s="52">
        <f>MIN($AA732*12,$AE732-SUM($AG732:AK732)-1000*($AE732&gt;0))</f>
        <v>0</v>
      </c>
      <c r="AM732" s="52">
        <f>MIN($AA732*12,$AE732-SUM($AG732:AL732)-1000*($AE732&gt;0))</f>
        <v>0</v>
      </c>
      <c r="AN732" s="52">
        <f>MIN($AA732*12,$AE732-SUM($AG732:AM732)-1000*($AE732&gt;0))</f>
        <v>0</v>
      </c>
      <c r="AO732" s="52">
        <f>MIN($AA732*12,$AE732-SUM($AG732:AN732)-1000*($AE732&gt;0))</f>
        <v>0</v>
      </c>
    </row>
    <row r="733" spans="2:41" ht="12.75" hidden="1" customHeight="1" outlineLevel="2">
      <c r="B733" s="53" t="s">
        <v>2260</v>
      </c>
      <c r="C733" s="53" t="s">
        <v>1367</v>
      </c>
      <c r="D733" s="53" t="s">
        <v>1367</v>
      </c>
      <c r="E733" s="53" t="s">
        <v>2261</v>
      </c>
      <c r="F733" s="53" t="s">
        <v>2262</v>
      </c>
      <c r="G733" s="53" t="s">
        <v>2287</v>
      </c>
      <c r="H733" s="53" t="s">
        <v>2288</v>
      </c>
      <c r="I733" s="53"/>
      <c r="J733" s="53" t="s">
        <v>2289</v>
      </c>
      <c r="K733" s="52">
        <v>624869000</v>
      </c>
      <c r="L733" s="52">
        <v>143199145</v>
      </c>
      <c r="M733" s="52">
        <v>0</v>
      </c>
      <c r="N733" s="52">
        <v>0</v>
      </c>
      <c r="O733" s="52">
        <v>0</v>
      </c>
      <c r="P733" s="52">
        <v>143199144</v>
      </c>
      <c r="Q733" s="52">
        <v>13018104</v>
      </c>
      <c r="R733" s="52">
        <v>13018104</v>
      </c>
      <c r="S733" s="52">
        <v>13018104</v>
      </c>
      <c r="T733" s="52">
        <v>13018104</v>
      </c>
      <c r="U733" s="52">
        <v>13018104</v>
      </c>
      <c r="V733" s="52">
        <v>13018104</v>
      </c>
      <c r="W733" s="52">
        <v>13018104</v>
      </c>
      <c r="X733" s="52">
        <v>13018104</v>
      </c>
      <c r="Y733" s="52">
        <v>13018104</v>
      </c>
      <c r="Z733" s="49">
        <v>13018104</v>
      </c>
      <c r="AA733" s="50">
        <v>13018104</v>
      </c>
      <c r="AB733" s="51">
        <v>286398289</v>
      </c>
      <c r="AC733" s="52">
        <v>0</v>
      </c>
      <c r="AD733" s="52">
        <v>0</v>
      </c>
      <c r="AE733" s="52">
        <v>338470711</v>
      </c>
      <c r="AG733" s="52">
        <f t="shared" si="12"/>
        <v>13018104</v>
      </c>
      <c r="AH733" s="52">
        <f>MIN($AA733*12,$AE733-SUM($AG733:AG733)-1000*($AE733&gt;0))</f>
        <v>156217248</v>
      </c>
      <c r="AI733" s="52">
        <f>MIN($AA733*12,$AE733-SUM($AG733:AH733)-1000*($AE733&gt;0))</f>
        <v>156217248</v>
      </c>
      <c r="AJ733" s="52">
        <f>MIN($AA733*12,$AE733-SUM($AG733:AI733)-1000*($AE733&gt;0))</f>
        <v>13017111</v>
      </c>
      <c r="AK733" s="52">
        <f>MIN($AA733*12,$AE733-SUM($AG733:AJ733)-1000*($AE733&gt;0))</f>
        <v>0</v>
      </c>
      <c r="AL733" s="52">
        <f>MIN($AA733*12,$AE733-SUM($AG733:AK733)-1000*($AE733&gt;0))</f>
        <v>0</v>
      </c>
      <c r="AM733" s="52">
        <f>MIN($AA733*12,$AE733-SUM($AG733:AL733)-1000*($AE733&gt;0))</f>
        <v>0</v>
      </c>
      <c r="AN733" s="52">
        <f>MIN($AA733*12,$AE733-SUM($AG733:AM733)-1000*($AE733&gt;0))</f>
        <v>0</v>
      </c>
      <c r="AO733" s="52">
        <f>MIN($AA733*12,$AE733-SUM($AG733:AN733)-1000*($AE733&gt;0))</f>
        <v>0</v>
      </c>
    </row>
    <row r="734" spans="2:41" ht="12.75" hidden="1" customHeight="1" outlineLevel="2">
      <c r="B734" s="53" t="s">
        <v>2260</v>
      </c>
      <c r="C734" s="53" t="s">
        <v>1367</v>
      </c>
      <c r="D734" s="53" t="s">
        <v>1367</v>
      </c>
      <c r="E734" s="53" t="s">
        <v>2261</v>
      </c>
      <c r="F734" s="53" t="s">
        <v>2262</v>
      </c>
      <c r="G734" s="53" t="s">
        <v>2290</v>
      </c>
      <c r="H734" s="53" t="s">
        <v>2291</v>
      </c>
      <c r="I734" s="53"/>
      <c r="J734" s="53" t="s">
        <v>2292</v>
      </c>
      <c r="K734" s="52">
        <v>84694000</v>
      </c>
      <c r="L734" s="52">
        <v>10586750</v>
      </c>
      <c r="M734" s="52">
        <v>0</v>
      </c>
      <c r="N734" s="52">
        <v>0</v>
      </c>
      <c r="O734" s="52">
        <v>0</v>
      </c>
      <c r="P734" s="52">
        <v>19409038</v>
      </c>
      <c r="Q734" s="52">
        <v>1764458</v>
      </c>
      <c r="R734" s="52">
        <v>1764458</v>
      </c>
      <c r="S734" s="52">
        <v>1764458</v>
      </c>
      <c r="T734" s="52">
        <v>1764458</v>
      </c>
      <c r="U734" s="52">
        <v>1764458</v>
      </c>
      <c r="V734" s="52">
        <v>1764458</v>
      </c>
      <c r="W734" s="52">
        <v>1764458</v>
      </c>
      <c r="X734" s="52">
        <v>1764458</v>
      </c>
      <c r="Y734" s="52">
        <v>1764458</v>
      </c>
      <c r="Z734" s="49">
        <v>1764458</v>
      </c>
      <c r="AA734" s="50">
        <v>1764458</v>
      </c>
      <c r="AB734" s="51">
        <v>29995788</v>
      </c>
      <c r="AC734" s="52">
        <v>0</v>
      </c>
      <c r="AD734" s="52">
        <v>0</v>
      </c>
      <c r="AE734" s="52">
        <v>54698212</v>
      </c>
      <c r="AG734" s="52">
        <f t="shared" si="12"/>
        <v>1764458</v>
      </c>
      <c r="AH734" s="52">
        <f>MIN($AA734*12,$AE734-SUM($AG734:AG734)-1000*($AE734&gt;0))</f>
        <v>21173496</v>
      </c>
      <c r="AI734" s="52">
        <f>MIN($AA734*12,$AE734-SUM($AG734:AH734)-1000*($AE734&gt;0))</f>
        <v>21173496</v>
      </c>
      <c r="AJ734" s="52">
        <f>MIN($AA734*12,$AE734-SUM($AG734:AI734)-1000*($AE734&gt;0))</f>
        <v>10585762</v>
      </c>
      <c r="AK734" s="52">
        <f>MIN($AA734*12,$AE734-SUM($AG734:AJ734)-1000*($AE734&gt;0))</f>
        <v>0</v>
      </c>
      <c r="AL734" s="52">
        <f>MIN($AA734*12,$AE734-SUM($AG734:AK734)-1000*($AE734&gt;0))</f>
        <v>0</v>
      </c>
      <c r="AM734" s="52">
        <f>MIN($AA734*12,$AE734-SUM($AG734:AL734)-1000*($AE734&gt;0))</f>
        <v>0</v>
      </c>
      <c r="AN734" s="52">
        <f>MIN($AA734*12,$AE734-SUM($AG734:AM734)-1000*($AE734&gt;0))</f>
        <v>0</v>
      </c>
      <c r="AO734" s="52">
        <f>MIN($AA734*12,$AE734-SUM($AG734:AN734)-1000*($AE734&gt;0))</f>
        <v>0</v>
      </c>
    </row>
    <row r="735" spans="2:41" ht="12.75" hidden="1" customHeight="1" outlineLevel="2">
      <c r="B735" s="53" t="s">
        <v>2260</v>
      </c>
      <c r="C735" s="53" t="s">
        <v>1367</v>
      </c>
      <c r="D735" s="53" t="s">
        <v>1367</v>
      </c>
      <c r="E735" s="53" t="s">
        <v>2261</v>
      </c>
      <c r="F735" s="53" t="s">
        <v>2262</v>
      </c>
      <c r="G735" s="53" t="s">
        <v>2293</v>
      </c>
      <c r="H735" s="53" t="s">
        <v>2294</v>
      </c>
      <c r="I735" s="53"/>
      <c r="J735" s="53" t="s">
        <v>2295</v>
      </c>
      <c r="K735" s="52">
        <v>8500000</v>
      </c>
      <c r="L735" s="52">
        <v>885416</v>
      </c>
      <c r="M735" s="52">
        <v>0</v>
      </c>
      <c r="N735" s="52">
        <v>0</v>
      </c>
      <c r="O735" s="52">
        <v>0</v>
      </c>
      <c r="P735" s="52">
        <v>1947913</v>
      </c>
      <c r="Q735" s="52">
        <v>177083</v>
      </c>
      <c r="R735" s="52">
        <v>177083</v>
      </c>
      <c r="S735" s="52">
        <v>177083</v>
      </c>
      <c r="T735" s="52">
        <v>177083</v>
      </c>
      <c r="U735" s="52">
        <v>177083</v>
      </c>
      <c r="V735" s="52">
        <v>177083</v>
      </c>
      <c r="W735" s="52">
        <v>177083</v>
      </c>
      <c r="X735" s="52">
        <v>177083</v>
      </c>
      <c r="Y735" s="52">
        <v>177083</v>
      </c>
      <c r="Z735" s="49">
        <v>177083</v>
      </c>
      <c r="AA735" s="50">
        <v>177083</v>
      </c>
      <c r="AB735" s="51">
        <v>2833329</v>
      </c>
      <c r="AC735" s="52">
        <v>0</v>
      </c>
      <c r="AD735" s="52">
        <v>0</v>
      </c>
      <c r="AE735" s="52">
        <v>5666671</v>
      </c>
      <c r="AG735" s="52">
        <f t="shared" si="12"/>
        <v>177083</v>
      </c>
      <c r="AH735" s="52">
        <f>MIN($AA735*12,$AE735-SUM($AG735:AG735)-1000*($AE735&gt;0))</f>
        <v>2124996</v>
      </c>
      <c r="AI735" s="52">
        <f>MIN($AA735*12,$AE735-SUM($AG735:AH735)-1000*($AE735&gt;0))</f>
        <v>2124996</v>
      </c>
      <c r="AJ735" s="52">
        <f>MIN($AA735*12,$AE735-SUM($AG735:AI735)-1000*($AE735&gt;0))</f>
        <v>1238596</v>
      </c>
      <c r="AK735" s="52">
        <f>MIN($AA735*12,$AE735-SUM($AG735:AJ735)-1000*($AE735&gt;0))</f>
        <v>0</v>
      </c>
      <c r="AL735" s="52">
        <f>MIN($AA735*12,$AE735-SUM($AG735:AK735)-1000*($AE735&gt;0))</f>
        <v>0</v>
      </c>
      <c r="AM735" s="52">
        <f>MIN($AA735*12,$AE735-SUM($AG735:AL735)-1000*($AE735&gt;0))</f>
        <v>0</v>
      </c>
      <c r="AN735" s="52">
        <f>MIN($AA735*12,$AE735-SUM($AG735:AM735)-1000*($AE735&gt;0))</f>
        <v>0</v>
      </c>
      <c r="AO735" s="52">
        <f>MIN($AA735*12,$AE735-SUM($AG735:AN735)-1000*($AE735&gt;0))</f>
        <v>0</v>
      </c>
    </row>
    <row r="736" spans="2:41" ht="12.75" hidden="1" customHeight="1" outlineLevel="2">
      <c r="B736" s="53" t="s">
        <v>2260</v>
      </c>
      <c r="C736" s="53" t="s">
        <v>1367</v>
      </c>
      <c r="D736" s="53" t="s">
        <v>1367</v>
      </c>
      <c r="E736" s="53" t="s">
        <v>2261</v>
      </c>
      <c r="F736" s="53" t="s">
        <v>2262</v>
      </c>
      <c r="G736" s="53" t="s">
        <v>2296</v>
      </c>
      <c r="H736" s="53" t="s">
        <v>2297</v>
      </c>
      <c r="I736" s="53"/>
      <c r="J736" s="53" t="s">
        <v>2298</v>
      </c>
      <c r="K736" s="52">
        <v>0</v>
      </c>
      <c r="L736" s="52">
        <v>0</v>
      </c>
      <c r="M736" s="52">
        <v>724375600</v>
      </c>
      <c r="N736" s="52">
        <v>0</v>
      </c>
      <c r="O736" s="52">
        <v>0</v>
      </c>
      <c r="P736" s="52">
        <v>135820422</v>
      </c>
      <c r="Q736" s="52">
        <v>0</v>
      </c>
      <c r="R736" s="52">
        <v>0</v>
      </c>
      <c r="S736" s="52">
        <v>15091158</v>
      </c>
      <c r="T736" s="52">
        <v>15091158</v>
      </c>
      <c r="U736" s="52">
        <v>15091158</v>
      </c>
      <c r="V736" s="52">
        <v>15091158</v>
      </c>
      <c r="W736" s="52">
        <v>15091158</v>
      </c>
      <c r="X736" s="52">
        <v>15091158</v>
      </c>
      <c r="Y736" s="52">
        <v>15091158</v>
      </c>
      <c r="Z736" s="49">
        <v>15091158</v>
      </c>
      <c r="AA736" s="50">
        <v>15091158</v>
      </c>
      <c r="AB736" s="51">
        <v>135820422</v>
      </c>
      <c r="AC736" s="52">
        <v>0</v>
      </c>
      <c r="AD736" s="52">
        <v>0</v>
      </c>
      <c r="AE736" s="52">
        <v>588555178</v>
      </c>
      <c r="AG736" s="52">
        <f t="shared" si="12"/>
        <v>15091158</v>
      </c>
      <c r="AH736" s="52">
        <f>MIN($AA736*12,$AE736-SUM($AG736:AG736)-1000*($AE736&gt;0))</f>
        <v>181093896</v>
      </c>
      <c r="AI736" s="52">
        <f>MIN($AA736*12,$AE736-SUM($AG736:AH736)-1000*($AE736&gt;0))</f>
        <v>181093896</v>
      </c>
      <c r="AJ736" s="52">
        <f>MIN($AA736*12,$AE736-SUM($AG736:AI736)-1000*($AE736&gt;0))</f>
        <v>181093896</v>
      </c>
      <c r="AK736" s="52">
        <f>MIN($AA736*12,$AE736-SUM($AG736:AJ736)-1000*($AE736&gt;0))</f>
        <v>30181332</v>
      </c>
      <c r="AL736" s="52">
        <f>MIN($AA736*12,$AE736-SUM($AG736:AK736)-1000*($AE736&gt;0))</f>
        <v>0</v>
      </c>
      <c r="AM736" s="52">
        <f>MIN($AA736*12,$AE736-SUM($AG736:AL736)-1000*($AE736&gt;0))</f>
        <v>0</v>
      </c>
      <c r="AN736" s="52">
        <f>MIN($AA736*12,$AE736-SUM($AG736:AM736)-1000*($AE736&gt;0))</f>
        <v>0</v>
      </c>
      <c r="AO736" s="52">
        <f>MIN($AA736*12,$AE736-SUM($AG736:AN736)-1000*($AE736&gt;0))</f>
        <v>0</v>
      </c>
    </row>
    <row r="737" spans="2:41" ht="12.75" hidden="1" customHeight="1" outlineLevel="2">
      <c r="B737" s="53" t="s">
        <v>2260</v>
      </c>
      <c r="C737" s="53" t="s">
        <v>1367</v>
      </c>
      <c r="D737" s="53" t="s">
        <v>1367</v>
      </c>
      <c r="E737" s="53" t="s">
        <v>2261</v>
      </c>
      <c r="F737" s="53" t="s">
        <v>2262</v>
      </c>
      <c r="G737" s="53" t="s">
        <v>2299</v>
      </c>
      <c r="H737" s="53" t="s">
        <v>2300</v>
      </c>
      <c r="I737" s="53"/>
      <c r="J737" s="53" t="s">
        <v>2301</v>
      </c>
      <c r="K737" s="52">
        <v>0</v>
      </c>
      <c r="L737" s="52">
        <v>0</v>
      </c>
      <c r="M737" s="52">
        <v>103754500</v>
      </c>
      <c r="N737" s="52">
        <v>0</v>
      </c>
      <c r="O737" s="52">
        <v>0</v>
      </c>
      <c r="P737" s="52">
        <v>19453968</v>
      </c>
      <c r="Q737" s="52">
        <v>0</v>
      </c>
      <c r="R737" s="52">
        <v>0</v>
      </c>
      <c r="S737" s="52">
        <v>2161552</v>
      </c>
      <c r="T737" s="52">
        <v>2161552</v>
      </c>
      <c r="U737" s="52">
        <v>2161552</v>
      </c>
      <c r="V737" s="52">
        <v>2161552</v>
      </c>
      <c r="W737" s="52">
        <v>2161552</v>
      </c>
      <c r="X737" s="52">
        <v>2161552</v>
      </c>
      <c r="Y737" s="52">
        <v>2161552</v>
      </c>
      <c r="Z737" s="49">
        <v>2161552</v>
      </c>
      <c r="AA737" s="50">
        <v>2161552</v>
      </c>
      <c r="AB737" s="51">
        <v>19453968</v>
      </c>
      <c r="AC737" s="52">
        <v>0</v>
      </c>
      <c r="AD737" s="52">
        <v>0</v>
      </c>
      <c r="AE737" s="52">
        <v>84300532</v>
      </c>
      <c r="AG737" s="52">
        <f t="shared" si="12"/>
        <v>2161552</v>
      </c>
      <c r="AH737" s="52">
        <f>MIN($AA737*12,$AE737-SUM($AG737:AG737)-1000*($AE737&gt;0))</f>
        <v>25938624</v>
      </c>
      <c r="AI737" s="52">
        <f>MIN($AA737*12,$AE737-SUM($AG737:AH737)-1000*($AE737&gt;0))</f>
        <v>25938624</v>
      </c>
      <c r="AJ737" s="52">
        <f>MIN($AA737*12,$AE737-SUM($AG737:AI737)-1000*($AE737&gt;0))</f>
        <v>25938624</v>
      </c>
      <c r="AK737" s="52">
        <f>MIN($AA737*12,$AE737-SUM($AG737:AJ737)-1000*($AE737&gt;0))</f>
        <v>4322108</v>
      </c>
      <c r="AL737" s="52">
        <f>MIN($AA737*12,$AE737-SUM($AG737:AK737)-1000*($AE737&gt;0))</f>
        <v>0</v>
      </c>
      <c r="AM737" s="52">
        <f>MIN($AA737*12,$AE737-SUM($AG737:AL737)-1000*($AE737&gt;0))</f>
        <v>0</v>
      </c>
      <c r="AN737" s="52">
        <f>MIN($AA737*12,$AE737-SUM($AG737:AM737)-1000*($AE737&gt;0))</f>
        <v>0</v>
      </c>
      <c r="AO737" s="52">
        <f>MIN($AA737*12,$AE737-SUM($AG737:AN737)-1000*($AE737&gt;0))</f>
        <v>0</v>
      </c>
    </row>
    <row r="738" spans="2:41" ht="12.75" hidden="1" customHeight="1" outlineLevel="2">
      <c r="B738" s="53" t="s">
        <v>2260</v>
      </c>
      <c r="C738" s="53" t="s">
        <v>1367</v>
      </c>
      <c r="D738" s="53" t="s">
        <v>1367</v>
      </c>
      <c r="E738" s="53" t="s">
        <v>2261</v>
      </c>
      <c r="F738" s="53" t="s">
        <v>2262</v>
      </c>
      <c r="G738" s="53" t="s">
        <v>2302</v>
      </c>
      <c r="H738" s="53" t="s">
        <v>2303</v>
      </c>
      <c r="I738" s="53"/>
      <c r="J738" s="53" t="s">
        <v>2304</v>
      </c>
      <c r="K738" s="52">
        <v>1387000</v>
      </c>
      <c r="L738" s="52">
        <v>1386000</v>
      </c>
      <c r="M738" s="52">
        <v>0</v>
      </c>
      <c r="N738" s="52">
        <v>0</v>
      </c>
      <c r="O738" s="52">
        <v>0</v>
      </c>
      <c r="P738" s="52">
        <v>0</v>
      </c>
      <c r="Q738" s="52">
        <v>0</v>
      </c>
      <c r="R738" s="52">
        <v>0</v>
      </c>
      <c r="S738" s="52">
        <v>0</v>
      </c>
      <c r="T738" s="52">
        <v>0</v>
      </c>
      <c r="U738" s="52">
        <v>0</v>
      </c>
      <c r="V738" s="52">
        <v>0</v>
      </c>
      <c r="W738" s="52">
        <v>0</v>
      </c>
      <c r="X738" s="52">
        <v>0</v>
      </c>
      <c r="Y738" s="52">
        <v>0</v>
      </c>
      <c r="Z738" s="49">
        <v>0</v>
      </c>
      <c r="AA738" s="50">
        <v>0</v>
      </c>
      <c r="AB738" s="51">
        <v>1386000</v>
      </c>
      <c r="AC738" s="52">
        <v>1000</v>
      </c>
      <c r="AD738" s="52">
        <v>1000</v>
      </c>
      <c r="AE738" s="52">
        <v>0</v>
      </c>
      <c r="AG738" s="52">
        <f t="shared" si="12"/>
        <v>0</v>
      </c>
      <c r="AH738" s="52">
        <f>MIN($AA738*12,$AE738-SUM($AG738:AG738)-1000*($AE738&gt;0))</f>
        <v>0</v>
      </c>
      <c r="AI738" s="52">
        <f>MIN($AA738*12,$AE738-SUM($AG738:AH738)-1000*($AE738&gt;0))</f>
        <v>0</v>
      </c>
      <c r="AJ738" s="52">
        <f>MIN($AA738*12,$AE738-SUM($AG738:AI738)-1000*($AE738&gt;0))</f>
        <v>0</v>
      </c>
      <c r="AK738" s="52">
        <f>MIN($AA738*12,$AE738-SUM($AG738:AJ738)-1000*($AE738&gt;0))</f>
        <v>0</v>
      </c>
      <c r="AL738" s="52">
        <f>MIN($AA738*12,$AE738-SUM($AG738:AK738)-1000*($AE738&gt;0))</f>
        <v>0</v>
      </c>
      <c r="AM738" s="52">
        <f>MIN($AA738*12,$AE738-SUM($AG738:AL738)-1000*($AE738&gt;0))</f>
        <v>0</v>
      </c>
      <c r="AN738" s="52">
        <f>MIN($AA738*12,$AE738-SUM($AG738:AM738)-1000*($AE738&gt;0))</f>
        <v>0</v>
      </c>
      <c r="AO738" s="52">
        <f>MIN($AA738*12,$AE738-SUM($AG738:AN738)-1000*($AE738&gt;0))</f>
        <v>0</v>
      </c>
    </row>
    <row r="739" spans="2:41" ht="12.75" hidden="1" customHeight="1" outlineLevel="2">
      <c r="B739" s="53" t="s">
        <v>2260</v>
      </c>
      <c r="C739" s="53" t="s">
        <v>1367</v>
      </c>
      <c r="D739" s="53" t="s">
        <v>1367</v>
      </c>
      <c r="E739" s="53" t="s">
        <v>2261</v>
      </c>
      <c r="F739" s="53" t="s">
        <v>2262</v>
      </c>
      <c r="G739" s="53" t="s">
        <v>2305</v>
      </c>
      <c r="H739" s="53" t="s">
        <v>2306</v>
      </c>
      <c r="I739" s="53"/>
      <c r="J739" s="53" t="s">
        <v>2304</v>
      </c>
      <c r="K739" s="52">
        <v>1980000</v>
      </c>
      <c r="L739" s="52">
        <v>1979000</v>
      </c>
      <c r="M739" s="52">
        <v>0</v>
      </c>
      <c r="N739" s="52">
        <v>0</v>
      </c>
      <c r="O739" s="52">
        <v>0</v>
      </c>
      <c r="P739" s="52">
        <v>0</v>
      </c>
      <c r="Q739" s="52">
        <v>0</v>
      </c>
      <c r="R739" s="52">
        <v>0</v>
      </c>
      <c r="S739" s="52">
        <v>0</v>
      </c>
      <c r="T739" s="52">
        <v>0</v>
      </c>
      <c r="U739" s="52">
        <v>0</v>
      </c>
      <c r="V739" s="52">
        <v>0</v>
      </c>
      <c r="W739" s="52">
        <v>0</v>
      </c>
      <c r="X739" s="52">
        <v>0</v>
      </c>
      <c r="Y739" s="52">
        <v>0</v>
      </c>
      <c r="Z739" s="49">
        <v>0</v>
      </c>
      <c r="AA739" s="50">
        <v>0</v>
      </c>
      <c r="AB739" s="51">
        <v>1979000</v>
      </c>
      <c r="AC739" s="52">
        <v>1000</v>
      </c>
      <c r="AD739" s="52">
        <v>1000</v>
      </c>
      <c r="AE739" s="52">
        <v>0</v>
      </c>
      <c r="AG739" s="52">
        <f t="shared" si="12"/>
        <v>0</v>
      </c>
      <c r="AH739" s="52">
        <f>MIN($AA739*12,$AE739-SUM($AG739:AG739)-1000*($AE739&gt;0))</f>
        <v>0</v>
      </c>
      <c r="AI739" s="52">
        <f>MIN($AA739*12,$AE739-SUM($AG739:AH739)-1000*($AE739&gt;0))</f>
        <v>0</v>
      </c>
      <c r="AJ739" s="52">
        <f>MIN($AA739*12,$AE739-SUM($AG739:AI739)-1000*($AE739&gt;0))</f>
        <v>0</v>
      </c>
      <c r="AK739" s="52">
        <f>MIN($AA739*12,$AE739-SUM($AG739:AJ739)-1000*($AE739&gt;0))</f>
        <v>0</v>
      </c>
      <c r="AL739" s="52">
        <f>MIN($AA739*12,$AE739-SUM($AG739:AK739)-1000*($AE739&gt;0))</f>
        <v>0</v>
      </c>
      <c r="AM739" s="52">
        <f>MIN($AA739*12,$AE739-SUM($AG739:AL739)-1000*($AE739&gt;0))</f>
        <v>0</v>
      </c>
      <c r="AN739" s="52">
        <f>MIN($AA739*12,$AE739-SUM($AG739:AM739)-1000*($AE739&gt;0))</f>
        <v>0</v>
      </c>
      <c r="AO739" s="52">
        <f>MIN($AA739*12,$AE739-SUM($AG739:AN739)-1000*($AE739&gt;0))</f>
        <v>0</v>
      </c>
    </row>
    <row r="740" spans="2:41" ht="12.75" hidden="1" customHeight="1" outlineLevel="2">
      <c r="B740" s="53" t="s">
        <v>2260</v>
      </c>
      <c r="C740" s="53" t="s">
        <v>1367</v>
      </c>
      <c r="D740" s="53" t="s">
        <v>1367</v>
      </c>
      <c r="E740" s="53" t="s">
        <v>2261</v>
      </c>
      <c r="F740" s="53" t="s">
        <v>2262</v>
      </c>
      <c r="G740" s="53" t="s">
        <v>2307</v>
      </c>
      <c r="H740" s="53" t="s">
        <v>2308</v>
      </c>
      <c r="I740" s="53"/>
      <c r="J740" s="53" t="s">
        <v>1383</v>
      </c>
      <c r="K740" s="52">
        <v>51800000</v>
      </c>
      <c r="L740" s="52">
        <v>51799000</v>
      </c>
      <c r="M740" s="52">
        <v>0</v>
      </c>
      <c r="N740" s="52">
        <v>0</v>
      </c>
      <c r="O740" s="52">
        <v>0</v>
      </c>
      <c r="P740" s="52">
        <v>0</v>
      </c>
      <c r="Q740" s="52">
        <v>0</v>
      </c>
      <c r="R740" s="52">
        <v>0</v>
      </c>
      <c r="S740" s="52">
        <v>0</v>
      </c>
      <c r="T740" s="52">
        <v>0</v>
      </c>
      <c r="U740" s="52">
        <v>0</v>
      </c>
      <c r="V740" s="52">
        <v>0</v>
      </c>
      <c r="W740" s="52">
        <v>0</v>
      </c>
      <c r="X740" s="52">
        <v>0</v>
      </c>
      <c r="Y740" s="52">
        <v>0</v>
      </c>
      <c r="Z740" s="49">
        <v>0</v>
      </c>
      <c r="AA740" s="50">
        <v>0</v>
      </c>
      <c r="AB740" s="51">
        <v>51799000</v>
      </c>
      <c r="AC740" s="52">
        <v>1000</v>
      </c>
      <c r="AD740" s="52">
        <v>1000</v>
      </c>
      <c r="AE740" s="52">
        <v>0</v>
      </c>
      <c r="AG740" s="52">
        <f t="shared" si="12"/>
        <v>0</v>
      </c>
      <c r="AH740" s="52">
        <f>MIN($AA740*12,$AE740-SUM($AG740:AG740)-1000*($AE740&gt;0))</f>
        <v>0</v>
      </c>
      <c r="AI740" s="52">
        <f>MIN($AA740*12,$AE740-SUM($AG740:AH740)-1000*($AE740&gt;0))</f>
        <v>0</v>
      </c>
      <c r="AJ740" s="52">
        <f>MIN($AA740*12,$AE740-SUM($AG740:AI740)-1000*($AE740&gt;0))</f>
        <v>0</v>
      </c>
      <c r="AK740" s="52">
        <f>MIN($AA740*12,$AE740-SUM($AG740:AJ740)-1000*($AE740&gt;0))</f>
        <v>0</v>
      </c>
      <c r="AL740" s="52">
        <f>MIN($AA740*12,$AE740-SUM($AG740:AK740)-1000*($AE740&gt;0))</f>
        <v>0</v>
      </c>
      <c r="AM740" s="52">
        <f>MIN($AA740*12,$AE740-SUM($AG740:AL740)-1000*($AE740&gt;0))</f>
        <v>0</v>
      </c>
      <c r="AN740" s="52">
        <f>MIN($AA740*12,$AE740-SUM($AG740:AM740)-1000*($AE740&gt;0))</f>
        <v>0</v>
      </c>
      <c r="AO740" s="52">
        <f>MIN($AA740*12,$AE740-SUM($AG740:AN740)-1000*($AE740&gt;0))</f>
        <v>0</v>
      </c>
    </row>
    <row r="741" spans="2:41" ht="12.75" hidden="1" customHeight="1" outlineLevel="2">
      <c r="B741" s="53" t="s">
        <v>2260</v>
      </c>
      <c r="C741" s="53" t="s">
        <v>1367</v>
      </c>
      <c r="D741" s="53" t="s">
        <v>1367</v>
      </c>
      <c r="E741" s="53" t="s">
        <v>2261</v>
      </c>
      <c r="F741" s="53" t="s">
        <v>2262</v>
      </c>
      <c r="G741" s="53" t="s">
        <v>2309</v>
      </c>
      <c r="H741" s="53" t="s">
        <v>2310</v>
      </c>
      <c r="I741" s="53"/>
      <c r="J741" s="53" t="s">
        <v>1383</v>
      </c>
      <c r="K741" s="52">
        <v>5373200</v>
      </c>
      <c r="L741" s="52">
        <v>5372200</v>
      </c>
      <c r="M741" s="52">
        <v>0</v>
      </c>
      <c r="N741" s="52">
        <v>0</v>
      </c>
      <c r="O741" s="52">
        <v>0</v>
      </c>
      <c r="P741" s="52">
        <v>0</v>
      </c>
      <c r="Q741" s="52">
        <v>0</v>
      </c>
      <c r="R741" s="52">
        <v>0</v>
      </c>
      <c r="S741" s="52">
        <v>0</v>
      </c>
      <c r="T741" s="52">
        <v>0</v>
      </c>
      <c r="U741" s="52">
        <v>0</v>
      </c>
      <c r="V741" s="52">
        <v>0</v>
      </c>
      <c r="W741" s="52">
        <v>0</v>
      </c>
      <c r="X741" s="52">
        <v>0</v>
      </c>
      <c r="Y741" s="52">
        <v>0</v>
      </c>
      <c r="Z741" s="49">
        <v>0</v>
      </c>
      <c r="AA741" s="50">
        <v>0</v>
      </c>
      <c r="AB741" s="51">
        <v>5372200</v>
      </c>
      <c r="AC741" s="52">
        <v>1000</v>
      </c>
      <c r="AD741" s="52">
        <v>1000</v>
      </c>
      <c r="AE741" s="52">
        <v>0</v>
      </c>
      <c r="AG741" s="52">
        <f t="shared" si="12"/>
        <v>0</v>
      </c>
      <c r="AH741" s="52">
        <f>MIN($AA741*12,$AE741-SUM($AG741:AG741)-1000*($AE741&gt;0))</f>
        <v>0</v>
      </c>
      <c r="AI741" s="52">
        <f>MIN($AA741*12,$AE741-SUM($AG741:AH741)-1000*($AE741&gt;0))</f>
        <v>0</v>
      </c>
      <c r="AJ741" s="52">
        <f>MIN($AA741*12,$AE741-SUM($AG741:AI741)-1000*($AE741&gt;0))</f>
        <v>0</v>
      </c>
      <c r="AK741" s="52">
        <f>MIN($AA741*12,$AE741-SUM($AG741:AJ741)-1000*($AE741&gt;0))</f>
        <v>0</v>
      </c>
      <c r="AL741" s="52">
        <f>MIN($AA741*12,$AE741-SUM($AG741:AK741)-1000*($AE741&gt;0))</f>
        <v>0</v>
      </c>
      <c r="AM741" s="52">
        <f>MIN($AA741*12,$AE741-SUM($AG741:AL741)-1000*($AE741&gt;0))</f>
        <v>0</v>
      </c>
      <c r="AN741" s="52">
        <f>MIN($AA741*12,$AE741-SUM($AG741:AM741)-1000*($AE741&gt;0))</f>
        <v>0</v>
      </c>
      <c r="AO741" s="52">
        <f>MIN($AA741*12,$AE741-SUM($AG741:AN741)-1000*($AE741&gt;0))</f>
        <v>0</v>
      </c>
    </row>
    <row r="742" spans="2:41" ht="12.75" hidden="1" customHeight="1" outlineLevel="2">
      <c r="B742" s="53" t="s">
        <v>2260</v>
      </c>
      <c r="C742" s="53" t="s">
        <v>1367</v>
      </c>
      <c r="D742" s="53" t="s">
        <v>1367</v>
      </c>
      <c r="E742" s="53" t="s">
        <v>2261</v>
      </c>
      <c r="F742" s="53" t="s">
        <v>2262</v>
      </c>
      <c r="G742" s="53" t="s">
        <v>2311</v>
      </c>
      <c r="H742" s="53" t="s">
        <v>2312</v>
      </c>
      <c r="I742" s="53"/>
      <c r="J742" s="53" t="s">
        <v>1386</v>
      </c>
      <c r="K742" s="52">
        <v>1100000</v>
      </c>
      <c r="L742" s="52">
        <v>1099000</v>
      </c>
      <c r="M742" s="52">
        <v>0</v>
      </c>
      <c r="N742" s="52">
        <v>0</v>
      </c>
      <c r="O742" s="52">
        <v>0</v>
      </c>
      <c r="P742" s="52">
        <v>0</v>
      </c>
      <c r="Q742" s="52">
        <v>0</v>
      </c>
      <c r="R742" s="52">
        <v>0</v>
      </c>
      <c r="S742" s="52">
        <v>0</v>
      </c>
      <c r="T742" s="52">
        <v>0</v>
      </c>
      <c r="U742" s="52">
        <v>0</v>
      </c>
      <c r="V742" s="52">
        <v>0</v>
      </c>
      <c r="W742" s="52">
        <v>0</v>
      </c>
      <c r="X742" s="52">
        <v>0</v>
      </c>
      <c r="Y742" s="52">
        <v>0</v>
      </c>
      <c r="Z742" s="49">
        <v>0</v>
      </c>
      <c r="AA742" s="50">
        <v>0</v>
      </c>
      <c r="AB742" s="51">
        <v>1099000</v>
      </c>
      <c r="AC742" s="52">
        <v>1000</v>
      </c>
      <c r="AD742" s="52">
        <v>1000</v>
      </c>
      <c r="AE742" s="52">
        <v>0</v>
      </c>
      <c r="AG742" s="52">
        <f t="shared" si="12"/>
        <v>0</v>
      </c>
      <c r="AH742" s="52">
        <f>MIN($AA742*12,$AE742-SUM($AG742:AG742)-1000*($AE742&gt;0))</f>
        <v>0</v>
      </c>
      <c r="AI742" s="52">
        <f>MIN($AA742*12,$AE742-SUM($AG742:AH742)-1000*($AE742&gt;0))</f>
        <v>0</v>
      </c>
      <c r="AJ742" s="52">
        <f>MIN($AA742*12,$AE742-SUM($AG742:AI742)-1000*($AE742&gt;0))</f>
        <v>0</v>
      </c>
      <c r="AK742" s="52">
        <f>MIN($AA742*12,$AE742-SUM($AG742:AJ742)-1000*($AE742&gt;0))</f>
        <v>0</v>
      </c>
      <c r="AL742" s="52">
        <f>MIN($AA742*12,$AE742-SUM($AG742:AK742)-1000*($AE742&gt;0))</f>
        <v>0</v>
      </c>
      <c r="AM742" s="52">
        <f>MIN($AA742*12,$AE742-SUM($AG742:AL742)-1000*($AE742&gt;0))</f>
        <v>0</v>
      </c>
      <c r="AN742" s="52">
        <f>MIN($AA742*12,$AE742-SUM($AG742:AM742)-1000*($AE742&gt;0))</f>
        <v>0</v>
      </c>
      <c r="AO742" s="52">
        <f>MIN($AA742*12,$AE742-SUM($AG742:AN742)-1000*($AE742&gt;0))</f>
        <v>0</v>
      </c>
    </row>
    <row r="743" spans="2:41" ht="12.75" hidden="1" customHeight="1" outlineLevel="2">
      <c r="B743" s="53" t="s">
        <v>2260</v>
      </c>
      <c r="C743" s="53" t="s">
        <v>1367</v>
      </c>
      <c r="D743" s="53" t="s">
        <v>1367</v>
      </c>
      <c r="E743" s="53" t="s">
        <v>2261</v>
      </c>
      <c r="F743" s="53" t="s">
        <v>2262</v>
      </c>
      <c r="G743" s="53" t="s">
        <v>2313</v>
      </c>
      <c r="H743" s="53" t="s">
        <v>2314</v>
      </c>
      <c r="I743" s="53"/>
      <c r="J743" s="53" t="s">
        <v>1391</v>
      </c>
      <c r="K743" s="52">
        <v>700000</v>
      </c>
      <c r="L743" s="52">
        <v>670831</v>
      </c>
      <c r="M743" s="52">
        <v>0</v>
      </c>
      <c r="N743" s="52">
        <v>0</v>
      </c>
      <c r="O743" s="52">
        <v>0</v>
      </c>
      <c r="P743" s="52">
        <v>0</v>
      </c>
      <c r="Q743" s="52">
        <v>0</v>
      </c>
      <c r="R743" s="52">
        <v>0</v>
      </c>
      <c r="S743" s="52">
        <v>0</v>
      </c>
      <c r="T743" s="52">
        <v>0</v>
      </c>
      <c r="U743" s="52">
        <v>0</v>
      </c>
      <c r="V743" s="52">
        <v>0</v>
      </c>
      <c r="W743" s="52">
        <v>0</v>
      </c>
      <c r="X743" s="52">
        <v>0</v>
      </c>
      <c r="Y743" s="52">
        <v>0</v>
      </c>
      <c r="Z743" s="49">
        <v>0</v>
      </c>
      <c r="AA743" s="50">
        <v>0</v>
      </c>
      <c r="AB743" s="51">
        <v>670831</v>
      </c>
      <c r="AC743" s="52">
        <v>29169</v>
      </c>
      <c r="AD743" s="52">
        <v>29169</v>
      </c>
      <c r="AE743" s="52">
        <v>0</v>
      </c>
      <c r="AG743" s="52">
        <f t="shared" si="12"/>
        <v>0</v>
      </c>
      <c r="AH743" s="52">
        <f>MIN($AA743*12,$AE743-SUM($AG743:AG743)-1000*($AE743&gt;0))</f>
        <v>0</v>
      </c>
      <c r="AI743" s="52">
        <f>MIN($AA743*12,$AE743-SUM($AG743:AH743)-1000*($AE743&gt;0))</f>
        <v>0</v>
      </c>
      <c r="AJ743" s="52">
        <f>MIN($AA743*12,$AE743-SUM($AG743:AI743)-1000*($AE743&gt;0))</f>
        <v>0</v>
      </c>
      <c r="AK743" s="52">
        <f>MIN($AA743*12,$AE743-SUM($AG743:AJ743)-1000*($AE743&gt;0))</f>
        <v>0</v>
      </c>
      <c r="AL743" s="52">
        <f>MIN($AA743*12,$AE743-SUM($AG743:AK743)-1000*($AE743&gt;0))</f>
        <v>0</v>
      </c>
      <c r="AM743" s="52">
        <f>MIN($AA743*12,$AE743-SUM($AG743:AL743)-1000*($AE743&gt;0))</f>
        <v>0</v>
      </c>
      <c r="AN743" s="52">
        <f>MIN($AA743*12,$AE743-SUM($AG743:AM743)-1000*($AE743&gt;0))</f>
        <v>0</v>
      </c>
      <c r="AO743" s="52">
        <f>MIN($AA743*12,$AE743-SUM($AG743:AN743)-1000*($AE743&gt;0))</f>
        <v>0</v>
      </c>
    </row>
    <row r="744" spans="2:41" ht="12.75" hidden="1" customHeight="1" outlineLevel="2">
      <c r="B744" s="53" t="s">
        <v>2260</v>
      </c>
      <c r="C744" s="53" t="s">
        <v>1367</v>
      </c>
      <c r="D744" s="53" t="s">
        <v>1367</v>
      </c>
      <c r="E744" s="53" t="s">
        <v>2261</v>
      </c>
      <c r="F744" s="53" t="s">
        <v>2262</v>
      </c>
      <c r="G744" s="53" t="s">
        <v>2315</v>
      </c>
      <c r="H744" s="53" t="s">
        <v>2316</v>
      </c>
      <c r="I744" s="53"/>
      <c r="J744" s="53" t="s">
        <v>1391</v>
      </c>
      <c r="K744" s="52">
        <v>100000</v>
      </c>
      <c r="L744" s="52">
        <v>95831</v>
      </c>
      <c r="M744" s="52">
        <v>0</v>
      </c>
      <c r="N744" s="52">
        <v>0</v>
      </c>
      <c r="O744" s="52">
        <v>0</v>
      </c>
      <c r="P744" s="52">
        <v>0</v>
      </c>
      <c r="Q744" s="52">
        <v>0</v>
      </c>
      <c r="R744" s="52">
        <v>0</v>
      </c>
      <c r="S744" s="52">
        <v>0</v>
      </c>
      <c r="T744" s="52">
        <v>0</v>
      </c>
      <c r="U744" s="52">
        <v>0</v>
      </c>
      <c r="V744" s="52">
        <v>0</v>
      </c>
      <c r="W744" s="52">
        <v>0</v>
      </c>
      <c r="X744" s="52">
        <v>0</v>
      </c>
      <c r="Y744" s="52">
        <v>0</v>
      </c>
      <c r="Z744" s="49">
        <v>0</v>
      </c>
      <c r="AA744" s="50">
        <v>0</v>
      </c>
      <c r="AB744" s="51">
        <v>95831</v>
      </c>
      <c r="AC744" s="52">
        <v>4169</v>
      </c>
      <c r="AD744" s="52">
        <v>4169</v>
      </c>
      <c r="AE744" s="52">
        <v>0</v>
      </c>
      <c r="AG744" s="52">
        <f t="shared" si="12"/>
        <v>0</v>
      </c>
      <c r="AH744" s="52">
        <f>MIN($AA744*12,$AE744-SUM($AG744:AG744)-1000*($AE744&gt;0))</f>
        <v>0</v>
      </c>
      <c r="AI744" s="52">
        <f>MIN($AA744*12,$AE744-SUM($AG744:AH744)-1000*($AE744&gt;0))</f>
        <v>0</v>
      </c>
      <c r="AJ744" s="52">
        <f>MIN($AA744*12,$AE744-SUM($AG744:AI744)-1000*($AE744&gt;0))</f>
        <v>0</v>
      </c>
      <c r="AK744" s="52">
        <f>MIN($AA744*12,$AE744-SUM($AG744:AJ744)-1000*($AE744&gt;0))</f>
        <v>0</v>
      </c>
      <c r="AL744" s="52">
        <f>MIN($AA744*12,$AE744-SUM($AG744:AK744)-1000*($AE744&gt;0))</f>
        <v>0</v>
      </c>
      <c r="AM744" s="52">
        <f>MIN($AA744*12,$AE744-SUM($AG744:AL744)-1000*($AE744&gt;0))</f>
        <v>0</v>
      </c>
      <c r="AN744" s="52">
        <f>MIN($AA744*12,$AE744-SUM($AG744:AM744)-1000*($AE744&gt;0))</f>
        <v>0</v>
      </c>
      <c r="AO744" s="52">
        <f>MIN($AA744*12,$AE744-SUM($AG744:AN744)-1000*($AE744&gt;0))</f>
        <v>0</v>
      </c>
    </row>
    <row r="745" spans="2:41" ht="12.75" hidden="1" customHeight="1" outlineLevel="2">
      <c r="B745" s="53" t="s">
        <v>2260</v>
      </c>
      <c r="C745" s="53" t="s">
        <v>1367</v>
      </c>
      <c r="D745" s="53" t="s">
        <v>1367</v>
      </c>
      <c r="E745" s="53" t="s">
        <v>2261</v>
      </c>
      <c r="F745" s="53" t="s">
        <v>2262</v>
      </c>
      <c r="G745" s="53" t="s">
        <v>2317</v>
      </c>
      <c r="H745" s="53" t="s">
        <v>2318</v>
      </c>
      <c r="I745" s="53"/>
      <c r="J745" s="53" t="s">
        <v>2319</v>
      </c>
      <c r="K745" s="52">
        <v>42800000</v>
      </c>
      <c r="L745" s="52">
        <v>39233328</v>
      </c>
      <c r="M745" s="52">
        <v>0</v>
      </c>
      <c r="N745" s="52">
        <v>0</v>
      </c>
      <c r="O745" s="52">
        <v>0</v>
      </c>
      <c r="P745" s="52">
        <v>0</v>
      </c>
      <c r="Q745" s="52">
        <v>0</v>
      </c>
      <c r="R745" s="52">
        <v>0</v>
      </c>
      <c r="S745" s="52">
        <v>0</v>
      </c>
      <c r="T745" s="52">
        <v>0</v>
      </c>
      <c r="U745" s="52">
        <v>0</v>
      </c>
      <c r="V745" s="52">
        <v>0</v>
      </c>
      <c r="W745" s="52">
        <v>0</v>
      </c>
      <c r="X745" s="52">
        <v>0</v>
      </c>
      <c r="Y745" s="52">
        <v>0</v>
      </c>
      <c r="Z745" s="49">
        <v>0</v>
      </c>
      <c r="AA745" s="50">
        <v>0</v>
      </c>
      <c r="AB745" s="51">
        <v>39233328</v>
      </c>
      <c r="AC745" s="52">
        <v>3566672</v>
      </c>
      <c r="AD745" s="52">
        <v>3566672</v>
      </c>
      <c r="AE745" s="52">
        <v>0</v>
      </c>
      <c r="AG745" s="52">
        <f t="shared" si="12"/>
        <v>0</v>
      </c>
      <c r="AH745" s="52">
        <f>MIN($AA745*12,$AE745-SUM($AG745:AG745)-1000*($AE745&gt;0))</f>
        <v>0</v>
      </c>
      <c r="AI745" s="52">
        <f>MIN($AA745*12,$AE745-SUM($AG745:AH745)-1000*($AE745&gt;0))</f>
        <v>0</v>
      </c>
      <c r="AJ745" s="52">
        <f>MIN($AA745*12,$AE745-SUM($AG745:AI745)-1000*($AE745&gt;0))</f>
        <v>0</v>
      </c>
      <c r="AK745" s="52">
        <f>MIN($AA745*12,$AE745-SUM($AG745:AJ745)-1000*($AE745&gt;0))</f>
        <v>0</v>
      </c>
      <c r="AL745" s="52">
        <f>MIN($AA745*12,$AE745-SUM($AG745:AK745)-1000*($AE745&gt;0))</f>
        <v>0</v>
      </c>
      <c r="AM745" s="52">
        <f>MIN($AA745*12,$AE745-SUM($AG745:AL745)-1000*($AE745&gt;0))</f>
        <v>0</v>
      </c>
      <c r="AN745" s="52">
        <f>MIN($AA745*12,$AE745-SUM($AG745:AM745)-1000*($AE745&gt;0))</f>
        <v>0</v>
      </c>
      <c r="AO745" s="52">
        <f>MIN($AA745*12,$AE745-SUM($AG745:AN745)-1000*($AE745&gt;0))</f>
        <v>0</v>
      </c>
    </row>
    <row r="746" spans="2:41" ht="12.75" hidden="1" customHeight="1" outlineLevel="2">
      <c r="B746" s="53" t="s">
        <v>2260</v>
      </c>
      <c r="C746" s="53" t="s">
        <v>1367</v>
      </c>
      <c r="D746" s="53" t="s">
        <v>1367</v>
      </c>
      <c r="E746" s="53" t="s">
        <v>2261</v>
      </c>
      <c r="F746" s="53" t="s">
        <v>2262</v>
      </c>
      <c r="G746" s="53" t="s">
        <v>2320</v>
      </c>
      <c r="H746" s="53" t="s">
        <v>2321</v>
      </c>
      <c r="I746" s="53"/>
      <c r="J746" s="53" t="s">
        <v>2319</v>
      </c>
      <c r="K746" s="52">
        <v>7770000</v>
      </c>
      <c r="L746" s="52">
        <v>7122500</v>
      </c>
      <c r="M746" s="52">
        <v>0</v>
      </c>
      <c r="N746" s="52">
        <v>0</v>
      </c>
      <c r="O746" s="52">
        <v>0</v>
      </c>
      <c r="P746" s="52">
        <v>0</v>
      </c>
      <c r="Q746" s="52">
        <v>0</v>
      </c>
      <c r="R746" s="52">
        <v>0</v>
      </c>
      <c r="S746" s="52">
        <v>0</v>
      </c>
      <c r="T746" s="52">
        <v>0</v>
      </c>
      <c r="U746" s="52">
        <v>0</v>
      </c>
      <c r="V746" s="52">
        <v>0</v>
      </c>
      <c r="W746" s="52">
        <v>0</v>
      </c>
      <c r="X746" s="52">
        <v>0</v>
      </c>
      <c r="Y746" s="52">
        <v>0</v>
      </c>
      <c r="Z746" s="49">
        <v>0</v>
      </c>
      <c r="AA746" s="50">
        <v>0</v>
      </c>
      <c r="AB746" s="51">
        <v>7122500</v>
      </c>
      <c r="AC746" s="52">
        <v>647500</v>
      </c>
      <c r="AD746" s="52">
        <v>647500</v>
      </c>
      <c r="AE746" s="52">
        <v>0</v>
      </c>
      <c r="AG746" s="52">
        <f t="shared" si="12"/>
        <v>0</v>
      </c>
      <c r="AH746" s="52">
        <f>MIN($AA746*12,$AE746-SUM($AG746:AG746)-1000*($AE746&gt;0))</f>
        <v>0</v>
      </c>
      <c r="AI746" s="52">
        <f>MIN($AA746*12,$AE746-SUM($AG746:AH746)-1000*($AE746&gt;0))</f>
        <v>0</v>
      </c>
      <c r="AJ746" s="52">
        <f>MIN($AA746*12,$AE746-SUM($AG746:AI746)-1000*($AE746&gt;0))</f>
        <v>0</v>
      </c>
      <c r="AK746" s="52">
        <f>MIN($AA746*12,$AE746-SUM($AG746:AJ746)-1000*($AE746&gt;0))</f>
        <v>0</v>
      </c>
      <c r="AL746" s="52">
        <f>MIN($AA746*12,$AE746-SUM($AG746:AK746)-1000*($AE746&gt;0))</f>
        <v>0</v>
      </c>
      <c r="AM746" s="52">
        <f>MIN($AA746*12,$AE746-SUM($AG746:AL746)-1000*($AE746&gt;0))</f>
        <v>0</v>
      </c>
      <c r="AN746" s="52">
        <f>MIN($AA746*12,$AE746-SUM($AG746:AM746)-1000*($AE746&gt;0))</f>
        <v>0</v>
      </c>
      <c r="AO746" s="52">
        <f>MIN($AA746*12,$AE746-SUM($AG746:AN746)-1000*($AE746&gt;0))</f>
        <v>0</v>
      </c>
    </row>
    <row r="747" spans="2:41" ht="12.75" hidden="1" customHeight="1" outlineLevel="2">
      <c r="B747" s="53" t="s">
        <v>2260</v>
      </c>
      <c r="C747" s="53" t="s">
        <v>1367</v>
      </c>
      <c r="D747" s="53" t="s">
        <v>1367</v>
      </c>
      <c r="E747" s="53" t="s">
        <v>2261</v>
      </c>
      <c r="F747" s="53" t="s">
        <v>2262</v>
      </c>
      <c r="G747" s="53" t="s">
        <v>2322</v>
      </c>
      <c r="H747" s="53" t="s">
        <v>2323</v>
      </c>
      <c r="I747" s="53"/>
      <c r="J747" s="53" t="s">
        <v>2324</v>
      </c>
      <c r="K747" s="52">
        <v>3240000</v>
      </c>
      <c r="L747" s="52">
        <v>2835000</v>
      </c>
      <c r="M747" s="52">
        <v>0</v>
      </c>
      <c r="N747" s="52">
        <v>0</v>
      </c>
      <c r="O747" s="52">
        <v>0</v>
      </c>
      <c r="P747" s="52">
        <v>0</v>
      </c>
      <c r="Q747" s="52">
        <v>0</v>
      </c>
      <c r="R747" s="52">
        <v>0</v>
      </c>
      <c r="S747" s="52">
        <v>0</v>
      </c>
      <c r="T747" s="52">
        <v>0</v>
      </c>
      <c r="U747" s="52">
        <v>0</v>
      </c>
      <c r="V747" s="52">
        <v>0</v>
      </c>
      <c r="W747" s="52">
        <v>0</v>
      </c>
      <c r="X747" s="52">
        <v>0</v>
      </c>
      <c r="Y747" s="52">
        <v>0</v>
      </c>
      <c r="Z747" s="49">
        <v>0</v>
      </c>
      <c r="AA747" s="50">
        <v>0</v>
      </c>
      <c r="AB747" s="51">
        <v>2835000</v>
      </c>
      <c r="AC747" s="52">
        <v>405000</v>
      </c>
      <c r="AD747" s="52">
        <v>405000</v>
      </c>
      <c r="AE747" s="52">
        <v>0</v>
      </c>
      <c r="AG747" s="52">
        <f t="shared" si="12"/>
        <v>0</v>
      </c>
      <c r="AH747" s="52">
        <f>MIN($AA747*12,$AE747-SUM($AG747:AG747)-1000*($AE747&gt;0))</f>
        <v>0</v>
      </c>
      <c r="AI747" s="52">
        <f>MIN($AA747*12,$AE747-SUM($AG747:AH747)-1000*($AE747&gt;0))</f>
        <v>0</v>
      </c>
      <c r="AJ747" s="52">
        <f>MIN($AA747*12,$AE747-SUM($AG747:AI747)-1000*($AE747&gt;0))</f>
        <v>0</v>
      </c>
      <c r="AK747" s="52">
        <f>MIN($AA747*12,$AE747-SUM($AG747:AJ747)-1000*($AE747&gt;0))</f>
        <v>0</v>
      </c>
      <c r="AL747" s="52">
        <f>MIN($AA747*12,$AE747-SUM($AG747:AK747)-1000*($AE747&gt;0))</f>
        <v>0</v>
      </c>
      <c r="AM747" s="52">
        <f>MIN($AA747*12,$AE747-SUM($AG747:AL747)-1000*($AE747&gt;0))</f>
        <v>0</v>
      </c>
      <c r="AN747" s="52">
        <f>MIN($AA747*12,$AE747-SUM($AG747:AM747)-1000*($AE747&gt;0))</f>
        <v>0</v>
      </c>
      <c r="AO747" s="52">
        <f>MIN($AA747*12,$AE747-SUM($AG747:AN747)-1000*($AE747&gt;0))</f>
        <v>0</v>
      </c>
    </row>
    <row r="748" spans="2:41" ht="12.75" hidden="1" customHeight="1" outlineLevel="2">
      <c r="B748" s="53" t="s">
        <v>2260</v>
      </c>
      <c r="C748" s="53" t="s">
        <v>1367</v>
      </c>
      <c r="D748" s="53" t="s">
        <v>1367</v>
      </c>
      <c r="E748" s="53" t="s">
        <v>2261</v>
      </c>
      <c r="F748" s="53" t="s">
        <v>2262</v>
      </c>
      <c r="G748" s="53" t="s">
        <v>2325</v>
      </c>
      <c r="H748" s="53" t="s">
        <v>2326</v>
      </c>
      <c r="I748" s="53"/>
      <c r="J748" s="53" t="s">
        <v>2324</v>
      </c>
      <c r="K748" s="52">
        <v>874000</v>
      </c>
      <c r="L748" s="52">
        <v>764746</v>
      </c>
      <c r="M748" s="52">
        <v>0</v>
      </c>
      <c r="N748" s="52">
        <v>0</v>
      </c>
      <c r="O748" s="52">
        <v>0</v>
      </c>
      <c r="P748" s="52">
        <v>0</v>
      </c>
      <c r="Q748" s="52">
        <v>0</v>
      </c>
      <c r="R748" s="52">
        <v>0</v>
      </c>
      <c r="S748" s="52">
        <v>0</v>
      </c>
      <c r="T748" s="52">
        <v>0</v>
      </c>
      <c r="U748" s="52">
        <v>0</v>
      </c>
      <c r="V748" s="52">
        <v>0</v>
      </c>
      <c r="W748" s="52">
        <v>0</v>
      </c>
      <c r="X748" s="52">
        <v>0</v>
      </c>
      <c r="Y748" s="52">
        <v>0</v>
      </c>
      <c r="Z748" s="49">
        <v>0</v>
      </c>
      <c r="AA748" s="50">
        <v>0</v>
      </c>
      <c r="AB748" s="51">
        <v>764746</v>
      </c>
      <c r="AC748" s="52">
        <v>109254</v>
      </c>
      <c r="AD748" s="52">
        <v>109254</v>
      </c>
      <c r="AE748" s="52">
        <v>0</v>
      </c>
      <c r="AG748" s="52">
        <f t="shared" si="12"/>
        <v>0</v>
      </c>
      <c r="AH748" s="52">
        <f>MIN($AA748*12,$AE748-SUM($AG748:AG748)-1000*($AE748&gt;0))</f>
        <v>0</v>
      </c>
      <c r="AI748" s="52">
        <f>MIN($AA748*12,$AE748-SUM($AG748:AH748)-1000*($AE748&gt;0))</f>
        <v>0</v>
      </c>
      <c r="AJ748" s="52">
        <f>MIN($AA748*12,$AE748-SUM($AG748:AI748)-1000*($AE748&gt;0))</f>
        <v>0</v>
      </c>
      <c r="AK748" s="52">
        <f>MIN($AA748*12,$AE748-SUM($AG748:AJ748)-1000*($AE748&gt;0))</f>
        <v>0</v>
      </c>
      <c r="AL748" s="52">
        <f>MIN($AA748*12,$AE748-SUM($AG748:AK748)-1000*($AE748&gt;0))</f>
        <v>0</v>
      </c>
      <c r="AM748" s="52">
        <f>MIN($AA748*12,$AE748-SUM($AG748:AL748)-1000*($AE748&gt;0))</f>
        <v>0</v>
      </c>
      <c r="AN748" s="52">
        <f>MIN($AA748*12,$AE748-SUM($AG748:AM748)-1000*($AE748&gt;0))</f>
        <v>0</v>
      </c>
      <c r="AO748" s="52">
        <f>MIN($AA748*12,$AE748-SUM($AG748:AN748)-1000*($AE748&gt;0))</f>
        <v>0</v>
      </c>
    </row>
    <row r="749" spans="2:41" ht="12.75" hidden="1" customHeight="1" outlineLevel="2">
      <c r="B749" s="53" t="s">
        <v>2260</v>
      </c>
      <c r="C749" s="53" t="s">
        <v>1367</v>
      </c>
      <c r="D749" s="53" t="s">
        <v>1367</v>
      </c>
      <c r="E749" s="53" t="s">
        <v>2261</v>
      </c>
      <c r="F749" s="53" t="s">
        <v>2262</v>
      </c>
      <c r="G749" s="53" t="s">
        <v>2327</v>
      </c>
      <c r="H749" s="53" t="s">
        <v>2328</v>
      </c>
      <c r="I749" s="53"/>
      <c r="J749" s="53" t="s">
        <v>2329</v>
      </c>
      <c r="K749" s="52">
        <v>2320000</v>
      </c>
      <c r="L749" s="52">
        <v>1884996</v>
      </c>
      <c r="M749" s="52">
        <v>0</v>
      </c>
      <c r="N749" s="52">
        <v>0</v>
      </c>
      <c r="O749" s="52">
        <v>0</v>
      </c>
      <c r="P749" s="52">
        <v>0</v>
      </c>
      <c r="Q749" s="52">
        <v>0</v>
      </c>
      <c r="R749" s="52">
        <v>0</v>
      </c>
      <c r="S749" s="52">
        <v>0</v>
      </c>
      <c r="T749" s="52">
        <v>0</v>
      </c>
      <c r="U749" s="52">
        <v>0</v>
      </c>
      <c r="V749" s="52">
        <v>0</v>
      </c>
      <c r="W749" s="52">
        <v>0</v>
      </c>
      <c r="X749" s="52">
        <v>0</v>
      </c>
      <c r="Y749" s="52">
        <v>0</v>
      </c>
      <c r="Z749" s="49">
        <v>0</v>
      </c>
      <c r="AA749" s="50">
        <v>0</v>
      </c>
      <c r="AB749" s="51">
        <v>1884996</v>
      </c>
      <c r="AC749" s="52">
        <v>435004</v>
      </c>
      <c r="AD749" s="52">
        <v>435004</v>
      </c>
      <c r="AE749" s="52">
        <v>0</v>
      </c>
      <c r="AG749" s="52">
        <f t="shared" si="12"/>
        <v>0</v>
      </c>
      <c r="AH749" s="52">
        <f>MIN($AA749*12,$AE749-SUM($AG749:AG749)-1000*($AE749&gt;0))</f>
        <v>0</v>
      </c>
      <c r="AI749" s="52">
        <f>MIN($AA749*12,$AE749-SUM($AG749:AH749)-1000*($AE749&gt;0))</f>
        <v>0</v>
      </c>
      <c r="AJ749" s="52">
        <f>MIN($AA749*12,$AE749-SUM($AG749:AI749)-1000*($AE749&gt;0))</f>
        <v>0</v>
      </c>
      <c r="AK749" s="52">
        <f>MIN($AA749*12,$AE749-SUM($AG749:AJ749)-1000*($AE749&gt;0))</f>
        <v>0</v>
      </c>
      <c r="AL749" s="52">
        <f>MIN($AA749*12,$AE749-SUM($AG749:AK749)-1000*($AE749&gt;0))</f>
        <v>0</v>
      </c>
      <c r="AM749" s="52">
        <f>MIN($AA749*12,$AE749-SUM($AG749:AL749)-1000*($AE749&gt;0))</f>
        <v>0</v>
      </c>
      <c r="AN749" s="52">
        <f>MIN($AA749*12,$AE749-SUM($AG749:AM749)-1000*($AE749&gt;0))</f>
        <v>0</v>
      </c>
      <c r="AO749" s="52">
        <f>MIN($AA749*12,$AE749-SUM($AG749:AN749)-1000*($AE749&gt;0))</f>
        <v>0</v>
      </c>
    </row>
    <row r="750" spans="2:41" ht="12.75" hidden="1" customHeight="1" outlineLevel="2">
      <c r="B750" s="53" t="s">
        <v>2260</v>
      </c>
      <c r="C750" s="53" t="s">
        <v>1367</v>
      </c>
      <c r="D750" s="53" t="s">
        <v>1367</v>
      </c>
      <c r="E750" s="53" t="s">
        <v>2261</v>
      </c>
      <c r="F750" s="53" t="s">
        <v>2262</v>
      </c>
      <c r="G750" s="53" t="s">
        <v>2330</v>
      </c>
      <c r="H750" s="53" t="s">
        <v>2331</v>
      </c>
      <c r="I750" s="53"/>
      <c r="J750" s="53" t="s">
        <v>1394</v>
      </c>
      <c r="K750" s="52">
        <v>8200000</v>
      </c>
      <c r="L750" s="52">
        <v>6149996</v>
      </c>
      <c r="M750" s="52">
        <v>0</v>
      </c>
      <c r="N750" s="52">
        <v>0</v>
      </c>
      <c r="O750" s="52">
        <v>0</v>
      </c>
      <c r="P750" s="52">
        <v>0</v>
      </c>
      <c r="Q750" s="52">
        <v>0</v>
      </c>
      <c r="R750" s="52">
        <v>0</v>
      </c>
      <c r="S750" s="52">
        <v>0</v>
      </c>
      <c r="T750" s="52">
        <v>0</v>
      </c>
      <c r="U750" s="52">
        <v>0</v>
      </c>
      <c r="V750" s="52">
        <v>0</v>
      </c>
      <c r="W750" s="52">
        <v>0</v>
      </c>
      <c r="X750" s="52">
        <v>0</v>
      </c>
      <c r="Y750" s="52">
        <v>0</v>
      </c>
      <c r="Z750" s="49">
        <v>0</v>
      </c>
      <c r="AA750" s="50">
        <v>0</v>
      </c>
      <c r="AB750" s="51">
        <v>6149996</v>
      </c>
      <c r="AC750" s="52">
        <v>2050004</v>
      </c>
      <c r="AD750" s="52">
        <v>2050004</v>
      </c>
      <c r="AE750" s="52">
        <v>0</v>
      </c>
      <c r="AG750" s="52">
        <f t="shared" si="12"/>
        <v>0</v>
      </c>
      <c r="AH750" s="52">
        <f>MIN($AA750*12,$AE750-SUM($AG750:AG750)-1000*($AE750&gt;0))</f>
        <v>0</v>
      </c>
      <c r="AI750" s="52">
        <f>MIN($AA750*12,$AE750-SUM($AG750:AH750)-1000*($AE750&gt;0))</f>
        <v>0</v>
      </c>
      <c r="AJ750" s="52">
        <f>MIN($AA750*12,$AE750-SUM($AG750:AI750)-1000*($AE750&gt;0))</f>
        <v>0</v>
      </c>
      <c r="AK750" s="52">
        <f>MIN($AA750*12,$AE750-SUM($AG750:AJ750)-1000*($AE750&gt;0))</f>
        <v>0</v>
      </c>
      <c r="AL750" s="52">
        <f>MIN($AA750*12,$AE750-SUM($AG750:AK750)-1000*($AE750&gt;0))</f>
        <v>0</v>
      </c>
      <c r="AM750" s="52">
        <f>MIN($AA750*12,$AE750-SUM($AG750:AL750)-1000*($AE750&gt;0))</f>
        <v>0</v>
      </c>
      <c r="AN750" s="52">
        <f>MIN($AA750*12,$AE750-SUM($AG750:AM750)-1000*($AE750&gt;0))</f>
        <v>0</v>
      </c>
      <c r="AO750" s="52">
        <f>MIN($AA750*12,$AE750-SUM($AG750:AN750)-1000*($AE750&gt;0))</f>
        <v>0</v>
      </c>
    </row>
    <row r="751" spans="2:41" ht="12.75" hidden="1" customHeight="1" outlineLevel="2">
      <c r="B751" s="53" t="s">
        <v>2260</v>
      </c>
      <c r="C751" s="53" t="s">
        <v>1367</v>
      </c>
      <c r="D751" s="53" t="s">
        <v>1367</v>
      </c>
      <c r="E751" s="53" t="s">
        <v>2261</v>
      </c>
      <c r="F751" s="53" t="s">
        <v>2262</v>
      </c>
      <c r="G751" s="53" t="s">
        <v>2332</v>
      </c>
      <c r="H751" s="53" t="s">
        <v>2333</v>
      </c>
      <c r="I751" s="53"/>
      <c r="J751" s="53" t="s">
        <v>1394</v>
      </c>
      <c r="K751" s="52">
        <v>1563000</v>
      </c>
      <c r="L751" s="52">
        <v>1172244</v>
      </c>
      <c r="M751" s="52">
        <v>0</v>
      </c>
      <c r="N751" s="52">
        <v>0</v>
      </c>
      <c r="O751" s="52">
        <v>0</v>
      </c>
      <c r="P751" s="52">
        <v>0</v>
      </c>
      <c r="Q751" s="52">
        <v>0</v>
      </c>
      <c r="R751" s="52">
        <v>0</v>
      </c>
      <c r="S751" s="52">
        <v>0</v>
      </c>
      <c r="T751" s="52">
        <v>0</v>
      </c>
      <c r="U751" s="52">
        <v>0</v>
      </c>
      <c r="V751" s="52">
        <v>0</v>
      </c>
      <c r="W751" s="52">
        <v>0</v>
      </c>
      <c r="X751" s="52">
        <v>0</v>
      </c>
      <c r="Y751" s="52">
        <v>0</v>
      </c>
      <c r="Z751" s="49">
        <v>0</v>
      </c>
      <c r="AA751" s="50">
        <v>0</v>
      </c>
      <c r="AB751" s="51">
        <v>1172244</v>
      </c>
      <c r="AC751" s="52">
        <v>390756</v>
      </c>
      <c r="AD751" s="52">
        <v>390756</v>
      </c>
      <c r="AE751" s="52">
        <v>0</v>
      </c>
      <c r="AG751" s="52">
        <f t="shared" si="12"/>
        <v>0</v>
      </c>
      <c r="AH751" s="52">
        <f>MIN($AA751*12,$AE751-SUM($AG751:AG751)-1000*($AE751&gt;0))</f>
        <v>0</v>
      </c>
      <c r="AI751" s="52">
        <f>MIN($AA751*12,$AE751-SUM($AG751:AH751)-1000*($AE751&gt;0))</f>
        <v>0</v>
      </c>
      <c r="AJ751" s="52">
        <f>MIN($AA751*12,$AE751-SUM($AG751:AI751)-1000*($AE751&gt;0))</f>
        <v>0</v>
      </c>
      <c r="AK751" s="52">
        <f>MIN($AA751*12,$AE751-SUM($AG751:AJ751)-1000*($AE751&gt;0))</f>
        <v>0</v>
      </c>
      <c r="AL751" s="52">
        <f>MIN($AA751*12,$AE751-SUM($AG751:AK751)-1000*($AE751&gt;0))</f>
        <v>0</v>
      </c>
      <c r="AM751" s="52">
        <f>MIN($AA751*12,$AE751-SUM($AG751:AL751)-1000*($AE751&gt;0))</f>
        <v>0</v>
      </c>
      <c r="AN751" s="52">
        <f>MIN($AA751*12,$AE751-SUM($AG751:AM751)-1000*($AE751&gt;0))</f>
        <v>0</v>
      </c>
      <c r="AO751" s="52">
        <f>MIN($AA751*12,$AE751-SUM($AG751:AN751)-1000*($AE751&gt;0))</f>
        <v>0</v>
      </c>
    </row>
    <row r="752" spans="2:41" ht="12.75" hidden="1" customHeight="1" outlineLevel="2">
      <c r="B752" s="53" t="s">
        <v>2260</v>
      </c>
      <c r="C752" s="53" t="s">
        <v>1367</v>
      </c>
      <c r="D752" s="53" t="s">
        <v>1367</v>
      </c>
      <c r="E752" s="53" t="s">
        <v>2261</v>
      </c>
      <c r="F752" s="53" t="s">
        <v>2262</v>
      </c>
      <c r="G752" s="53" t="s">
        <v>2334</v>
      </c>
      <c r="H752" s="53" t="s">
        <v>2335</v>
      </c>
      <c r="I752" s="53"/>
      <c r="J752" s="53" t="s">
        <v>1394</v>
      </c>
      <c r="K752" s="52">
        <v>3780000</v>
      </c>
      <c r="L752" s="52">
        <v>2835000</v>
      </c>
      <c r="M752" s="52">
        <v>0</v>
      </c>
      <c r="N752" s="52">
        <v>0</v>
      </c>
      <c r="O752" s="52">
        <v>0</v>
      </c>
      <c r="P752" s="52">
        <v>0</v>
      </c>
      <c r="Q752" s="52">
        <v>0</v>
      </c>
      <c r="R752" s="52">
        <v>0</v>
      </c>
      <c r="S752" s="52">
        <v>0</v>
      </c>
      <c r="T752" s="52">
        <v>0</v>
      </c>
      <c r="U752" s="52">
        <v>0</v>
      </c>
      <c r="V752" s="52">
        <v>0</v>
      </c>
      <c r="W752" s="52">
        <v>0</v>
      </c>
      <c r="X752" s="52">
        <v>0</v>
      </c>
      <c r="Y752" s="52">
        <v>0</v>
      </c>
      <c r="Z752" s="49">
        <v>0</v>
      </c>
      <c r="AA752" s="50">
        <v>0</v>
      </c>
      <c r="AB752" s="51">
        <v>2835000</v>
      </c>
      <c r="AC752" s="52">
        <v>945000</v>
      </c>
      <c r="AD752" s="52">
        <v>945000</v>
      </c>
      <c r="AE752" s="52">
        <v>0</v>
      </c>
      <c r="AG752" s="52">
        <f t="shared" si="12"/>
        <v>0</v>
      </c>
      <c r="AH752" s="52">
        <f>MIN($AA752*12,$AE752-SUM($AG752:AG752)-1000*($AE752&gt;0))</f>
        <v>0</v>
      </c>
      <c r="AI752" s="52">
        <f>MIN($AA752*12,$AE752-SUM($AG752:AH752)-1000*($AE752&gt;0))</f>
        <v>0</v>
      </c>
      <c r="AJ752" s="52">
        <f>MIN($AA752*12,$AE752-SUM($AG752:AI752)-1000*($AE752&gt;0))</f>
        <v>0</v>
      </c>
      <c r="AK752" s="52">
        <f>MIN($AA752*12,$AE752-SUM($AG752:AJ752)-1000*($AE752&gt;0))</f>
        <v>0</v>
      </c>
      <c r="AL752" s="52">
        <f>MIN($AA752*12,$AE752-SUM($AG752:AK752)-1000*($AE752&gt;0))</f>
        <v>0</v>
      </c>
      <c r="AM752" s="52">
        <f>MIN($AA752*12,$AE752-SUM($AG752:AL752)-1000*($AE752&gt;0))</f>
        <v>0</v>
      </c>
      <c r="AN752" s="52">
        <f>MIN($AA752*12,$AE752-SUM($AG752:AM752)-1000*($AE752&gt;0))</f>
        <v>0</v>
      </c>
      <c r="AO752" s="52">
        <f>MIN($AA752*12,$AE752-SUM($AG752:AN752)-1000*($AE752&gt;0))</f>
        <v>0</v>
      </c>
    </row>
    <row r="753" spans="2:41" ht="12.75" hidden="1" customHeight="1" outlineLevel="2">
      <c r="B753" s="53" t="s">
        <v>2260</v>
      </c>
      <c r="C753" s="53" t="s">
        <v>1367</v>
      </c>
      <c r="D753" s="53" t="s">
        <v>1367</v>
      </c>
      <c r="E753" s="53" t="s">
        <v>2261</v>
      </c>
      <c r="F753" s="53" t="s">
        <v>2262</v>
      </c>
      <c r="G753" s="53" t="s">
        <v>2336</v>
      </c>
      <c r="H753" s="53" t="s">
        <v>2337</v>
      </c>
      <c r="I753" s="53"/>
      <c r="J753" s="53" t="s">
        <v>2338</v>
      </c>
      <c r="K753" s="52">
        <v>3300000</v>
      </c>
      <c r="L753" s="52">
        <v>2131250</v>
      </c>
      <c r="M753" s="52">
        <v>0</v>
      </c>
      <c r="N753" s="52">
        <v>0</v>
      </c>
      <c r="O753" s="52">
        <v>0</v>
      </c>
      <c r="P753" s="52">
        <v>0</v>
      </c>
      <c r="Q753" s="52">
        <v>0</v>
      </c>
      <c r="R753" s="52">
        <v>0</v>
      </c>
      <c r="S753" s="52">
        <v>0</v>
      </c>
      <c r="T753" s="52">
        <v>0</v>
      </c>
      <c r="U753" s="52">
        <v>0</v>
      </c>
      <c r="V753" s="52">
        <v>0</v>
      </c>
      <c r="W753" s="52">
        <v>0</v>
      </c>
      <c r="X753" s="52">
        <v>0</v>
      </c>
      <c r="Y753" s="52">
        <v>0</v>
      </c>
      <c r="Z753" s="49">
        <v>0</v>
      </c>
      <c r="AA753" s="50">
        <v>0</v>
      </c>
      <c r="AB753" s="51">
        <v>2131250</v>
      </c>
      <c r="AC753" s="52">
        <v>1168750</v>
      </c>
      <c r="AD753" s="52">
        <v>1168750</v>
      </c>
      <c r="AE753" s="52">
        <v>0</v>
      </c>
      <c r="AG753" s="52">
        <f t="shared" si="12"/>
        <v>0</v>
      </c>
      <c r="AH753" s="52">
        <f>MIN($AA753*12,$AE753-SUM($AG753:AG753)-1000*($AE753&gt;0))</f>
        <v>0</v>
      </c>
      <c r="AI753" s="52">
        <f>MIN($AA753*12,$AE753-SUM($AG753:AH753)-1000*($AE753&gt;0))</f>
        <v>0</v>
      </c>
      <c r="AJ753" s="52">
        <f>MIN($AA753*12,$AE753-SUM($AG753:AI753)-1000*($AE753&gt;0))</f>
        <v>0</v>
      </c>
      <c r="AK753" s="52">
        <f>MIN($AA753*12,$AE753-SUM($AG753:AJ753)-1000*($AE753&gt;0))</f>
        <v>0</v>
      </c>
      <c r="AL753" s="52">
        <f>MIN($AA753*12,$AE753-SUM($AG753:AK753)-1000*($AE753&gt;0))</f>
        <v>0</v>
      </c>
      <c r="AM753" s="52">
        <f>MIN($AA753*12,$AE753-SUM($AG753:AL753)-1000*($AE753&gt;0))</f>
        <v>0</v>
      </c>
      <c r="AN753" s="52">
        <f>MIN($AA753*12,$AE753-SUM($AG753:AM753)-1000*($AE753&gt;0))</f>
        <v>0</v>
      </c>
      <c r="AO753" s="52">
        <f>MIN($AA753*12,$AE753-SUM($AG753:AN753)-1000*($AE753&gt;0))</f>
        <v>0</v>
      </c>
    </row>
    <row r="754" spans="2:41" ht="12.75" hidden="1" customHeight="1" outlineLevel="2">
      <c r="B754" s="53" t="s">
        <v>2260</v>
      </c>
      <c r="C754" s="53" t="s">
        <v>1367</v>
      </c>
      <c r="D754" s="53" t="s">
        <v>1367</v>
      </c>
      <c r="E754" s="53" t="s">
        <v>2261</v>
      </c>
      <c r="F754" s="53" t="s">
        <v>2262</v>
      </c>
      <c r="G754" s="53" t="s">
        <v>2339</v>
      </c>
      <c r="H754" s="53" t="s">
        <v>2340</v>
      </c>
      <c r="I754" s="53"/>
      <c r="J754" s="53" t="s">
        <v>1400</v>
      </c>
      <c r="K754" s="52">
        <v>1730000</v>
      </c>
      <c r="L754" s="52">
        <v>1045201</v>
      </c>
      <c r="M754" s="52">
        <v>0</v>
      </c>
      <c r="N754" s="52">
        <v>0</v>
      </c>
      <c r="O754" s="52">
        <v>0</v>
      </c>
      <c r="P754" s="52">
        <v>0</v>
      </c>
      <c r="Q754" s="52">
        <v>0</v>
      </c>
      <c r="R754" s="52">
        <v>0</v>
      </c>
      <c r="S754" s="52">
        <v>0</v>
      </c>
      <c r="T754" s="52">
        <v>0</v>
      </c>
      <c r="U754" s="52">
        <v>0</v>
      </c>
      <c r="V754" s="52">
        <v>0</v>
      </c>
      <c r="W754" s="52">
        <v>0</v>
      </c>
      <c r="X754" s="52">
        <v>0</v>
      </c>
      <c r="Y754" s="52">
        <v>0</v>
      </c>
      <c r="Z754" s="49">
        <v>0</v>
      </c>
      <c r="AA754" s="50">
        <v>0</v>
      </c>
      <c r="AB754" s="51">
        <v>1045201</v>
      </c>
      <c r="AC754" s="52">
        <v>684799</v>
      </c>
      <c r="AD754" s="52">
        <v>684799</v>
      </c>
      <c r="AE754" s="52">
        <v>0</v>
      </c>
      <c r="AG754" s="52">
        <f t="shared" si="12"/>
        <v>0</v>
      </c>
      <c r="AH754" s="52">
        <f>MIN($AA754*12,$AE754-SUM($AG754:AG754)-1000*($AE754&gt;0))</f>
        <v>0</v>
      </c>
      <c r="AI754" s="52">
        <f>MIN($AA754*12,$AE754-SUM($AG754:AH754)-1000*($AE754&gt;0))</f>
        <v>0</v>
      </c>
      <c r="AJ754" s="52">
        <f>MIN($AA754*12,$AE754-SUM($AG754:AI754)-1000*($AE754&gt;0))</f>
        <v>0</v>
      </c>
      <c r="AK754" s="52">
        <f>MIN($AA754*12,$AE754-SUM($AG754:AJ754)-1000*($AE754&gt;0))</f>
        <v>0</v>
      </c>
      <c r="AL754" s="52">
        <f>MIN($AA754*12,$AE754-SUM($AG754:AK754)-1000*($AE754&gt;0))</f>
        <v>0</v>
      </c>
      <c r="AM754" s="52">
        <f>MIN($AA754*12,$AE754-SUM($AG754:AL754)-1000*($AE754&gt;0))</f>
        <v>0</v>
      </c>
      <c r="AN754" s="52">
        <f>MIN($AA754*12,$AE754-SUM($AG754:AM754)-1000*($AE754&gt;0))</f>
        <v>0</v>
      </c>
      <c r="AO754" s="52">
        <f>MIN($AA754*12,$AE754-SUM($AG754:AN754)-1000*($AE754&gt;0))</f>
        <v>0</v>
      </c>
    </row>
    <row r="755" spans="2:41" ht="12.75" hidden="1" customHeight="1" outlineLevel="2">
      <c r="B755" s="53" t="s">
        <v>2260</v>
      </c>
      <c r="C755" s="53" t="s">
        <v>1367</v>
      </c>
      <c r="D755" s="53" t="s">
        <v>1367</v>
      </c>
      <c r="E755" s="53" t="s">
        <v>2261</v>
      </c>
      <c r="F755" s="53" t="s">
        <v>2262</v>
      </c>
      <c r="G755" s="53" t="s">
        <v>2341</v>
      </c>
      <c r="H755" s="53" t="s">
        <v>2342</v>
      </c>
      <c r="I755" s="53"/>
      <c r="J755" s="53" t="s">
        <v>2343</v>
      </c>
      <c r="K755" s="52">
        <v>81000000</v>
      </c>
      <c r="L755" s="52">
        <v>48937500</v>
      </c>
      <c r="M755" s="52">
        <v>0</v>
      </c>
      <c r="N755" s="52">
        <v>0</v>
      </c>
      <c r="O755" s="52">
        <v>0</v>
      </c>
      <c r="P755" s="52">
        <v>0</v>
      </c>
      <c r="Q755" s="52">
        <v>0</v>
      </c>
      <c r="R755" s="52">
        <v>0</v>
      </c>
      <c r="S755" s="52">
        <v>0</v>
      </c>
      <c r="T755" s="52">
        <v>0</v>
      </c>
      <c r="U755" s="52">
        <v>0</v>
      </c>
      <c r="V755" s="52">
        <v>0</v>
      </c>
      <c r="W755" s="52">
        <v>0</v>
      </c>
      <c r="X755" s="52">
        <v>0</v>
      </c>
      <c r="Y755" s="52">
        <v>0</v>
      </c>
      <c r="Z755" s="49">
        <v>0</v>
      </c>
      <c r="AA755" s="50">
        <v>0</v>
      </c>
      <c r="AB755" s="51">
        <v>48937500</v>
      </c>
      <c r="AC755" s="52">
        <v>32062500</v>
      </c>
      <c r="AD755" s="52">
        <v>32062500</v>
      </c>
      <c r="AE755" s="52">
        <v>0</v>
      </c>
      <c r="AG755" s="52">
        <f t="shared" si="12"/>
        <v>0</v>
      </c>
      <c r="AH755" s="52">
        <f>MIN($AA755*12,$AE755-SUM($AG755:AG755)-1000*($AE755&gt;0))</f>
        <v>0</v>
      </c>
      <c r="AI755" s="52">
        <f>MIN($AA755*12,$AE755-SUM($AG755:AH755)-1000*($AE755&gt;0))</f>
        <v>0</v>
      </c>
      <c r="AJ755" s="52">
        <f>MIN($AA755*12,$AE755-SUM($AG755:AI755)-1000*($AE755&gt;0))</f>
        <v>0</v>
      </c>
      <c r="AK755" s="52">
        <f>MIN($AA755*12,$AE755-SUM($AG755:AJ755)-1000*($AE755&gt;0))</f>
        <v>0</v>
      </c>
      <c r="AL755" s="52">
        <f>MIN($AA755*12,$AE755-SUM($AG755:AK755)-1000*($AE755&gt;0))</f>
        <v>0</v>
      </c>
      <c r="AM755" s="52">
        <f>MIN($AA755*12,$AE755-SUM($AG755:AL755)-1000*($AE755&gt;0))</f>
        <v>0</v>
      </c>
      <c r="AN755" s="52">
        <f>MIN($AA755*12,$AE755-SUM($AG755:AM755)-1000*($AE755&gt;0))</f>
        <v>0</v>
      </c>
      <c r="AO755" s="52">
        <f>MIN($AA755*12,$AE755-SUM($AG755:AN755)-1000*($AE755&gt;0))</f>
        <v>0</v>
      </c>
    </row>
    <row r="756" spans="2:41" ht="12.75" hidden="1" customHeight="1" outlineLevel="2">
      <c r="B756" s="53" t="s">
        <v>2260</v>
      </c>
      <c r="C756" s="53" t="s">
        <v>1367</v>
      </c>
      <c r="D756" s="53" t="s">
        <v>1367</v>
      </c>
      <c r="E756" s="53" t="s">
        <v>2261</v>
      </c>
      <c r="F756" s="53" t="s">
        <v>2262</v>
      </c>
      <c r="G756" s="53" t="s">
        <v>2344</v>
      </c>
      <c r="H756" s="53" t="s">
        <v>2345</v>
      </c>
      <c r="I756" s="53"/>
      <c r="J756" s="53" t="s">
        <v>2346</v>
      </c>
      <c r="K756" s="52">
        <v>2300000</v>
      </c>
      <c r="L756" s="52">
        <v>1341660</v>
      </c>
      <c r="M756" s="52">
        <v>0</v>
      </c>
      <c r="N756" s="52">
        <v>0</v>
      </c>
      <c r="O756" s="52">
        <v>0</v>
      </c>
      <c r="P756" s="52">
        <v>0</v>
      </c>
      <c r="Q756" s="52">
        <v>0</v>
      </c>
      <c r="R756" s="52">
        <v>0</v>
      </c>
      <c r="S756" s="52">
        <v>0</v>
      </c>
      <c r="T756" s="52">
        <v>0</v>
      </c>
      <c r="U756" s="52">
        <v>0</v>
      </c>
      <c r="V756" s="52">
        <v>0</v>
      </c>
      <c r="W756" s="52">
        <v>0</v>
      </c>
      <c r="X756" s="52">
        <v>0</v>
      </c>
      <c r="Y756" s="52">
        <v>0</v>
      </c>
      <c r="Z756" s="49">
        <v>0</v>
      </c>
      <c r="AA756" s="50">
        <v>0</v>
      </c>
      <c r="AB756" s="51">
        <v>1341660</v>
      </c>
      <c r="AC756" s="52">
        <v>958340</v>
      </c>
      <c r="AD756" s="52">
        <v>958340</v>
      </c>
      <c r="AE756" s="52">
        <v>0</v>
      </c>
      <c r="AG756" s="52">
        <f t="shared" si="12"/>
        <v>0</v>
      </c>
      <c r="AH756" s="52">
        <f>MIN($AA756*12,$AE756-SUM($AG756:AG756)-1000*($AE756&gt;0))</f>
        <v>0</v>
      </c>
      <c r="AI756" s="52">
        <f>MIN($AA756*12,$AE756-SUM($AG756:AH756)-1000*($AE756&gt;0))</f>
        <v>0</v>
      </c>
      <c r="AJ756" s="52">
        <f>MIN($AA756*12,$AE756-SUM($AG756:AI756)-1000*($AE756&gt;0))</f>
        <v>0</v>
      </c>
      <c r="AK756" s="52">
        <f>MIN($AA756*12,$AE756-SUM($AG756:AJ756)-1000*($AE756&gt;0))</f>
        <v>0</v>
      </c>
      <c r="AL756" s="52">
        <f>MIN($AA756*12,$AE756-SUM($AG756:AK756)-1000*($AE756&gt;0))</f>
        <v>0</v>
      </c>
      <c r="AM756" s="52">
        <f>MIN($AA756*12,$AE756-SUM($AG756:AL756)-1000*($AE756&gt;0))</f>
        <v>0</v>
      </c>
      <c r="AN756" s="52">
        <f>MIN($AA756*12,$AE756-SUM($AG756:AM756)-1000*($AE756&gt;0))</f>
        <v>0</v>
      </c>
      <c r="AO756" s="52">
        <f>MIN($AA756*12,$AE756-SUM($AG756:AN756)-1000*($AE756&gt;0))</f>
        <v>0</v>
      </c>
    </row>
    <row r="757" spans="2:41" ht="12.75" hidden="1" customHeight="1" outlineLevel="2">
      <c r="B757" s="53" t="s">
        <v>2260</v>
      </c>
      <c r="C757" s="53" t="s">
        <v>1367</v>
      </c>
      <c r="D757" s="53" t="s">
        <v>1367</v>
      </c>
      <c r="E757" s="53" t="s">
        <v>2261</v>
      </c>
      <c r="F757" s="53" t="s">
        <v>2262</v>
      </c>
      <c r="G757" s="53" t="s">
        <v>2347</v>
      </c>
      <c r="H757" s="53" t="s">
        <v>2348</v>
      </c>
      <c r="I757" s="53"/>
      <c r="J757" s="53" t="s">
        <v>2349</v>
      </c>
      <c r="K757" s="52">
        <v>1180000</v>
      </c>
      <c r="L757" s="52">
        <v>663746</v>
      </c>
      <c r="M757" s="52">
        <v>0</v>
      </c>
      <c r="N757" s="52">
        <v>0</v>
      </c>
      <c r="O757" s="52">
        <v>0</v>
      </c>
      <c r="P757" s="52">
        <v>0</v>
      </c>
      <c r="Q757" s="52">
        <v>0</v>
      </c>
      <c r="R757" s="52">
        <v>0</v>
      </c>
      <c r="S757" s="52">
        <v>0</v>
      </c>
      <c r="T757" s="52">
        <v>0</v>
      </c>
      <c r="U757" s="52">
        <v>0</v>
      </c>
      <c r="V757" s="52">
        <v>0</v>
      </c>
      <c r="W757" s="52">
        <v>0</v>
      </c>
      <c r="X757" s="52">
        <v>0</v>
      </c>
      <c r="Y757" s="52">
        <v>0</v>
      </c>
      <c r="Z757" s="49">
        <v>0</v>
      </c>
      <c r="AA757" s="50">
        <v>0</v>
      </c>
      <c r="AB757" s="51">
        <v>663746</v>
      </c>
      <c r="AC757" s="52">
        <v>516254</v>
      </c>
      <c r="AD757" s="52">
        <v>516254</v>
      </c>
      <c r="AE757" s="52">
        <v>0</v>
      </c>
      <c r="AG757" s="52">
        <f t="shared" si="12"/>
        <v>0</v>
      </c>
      <c r="AH757" s="52">
        <f>MIN($AA757*12,$AE757-SUM($AG757:AG757)-1000*($AE757&gt;0))</f>
        <v>0</v>
      </c>
      <c r="AI757" s="52">
        <f>MIN($AA757*12,$AE757-SUM($AG757:AH757)-1000*($AE757&gt;0))</f>
        <v>0</v>
      </c>
      <c r="AJ757" s="52">
        <f>MIN($AA757*12,$AE757-SUM($AG757:AI757)-1000*($AE757&gt;0))</f>
        <v>0</v>
      </c>
      <c r="AK757" s="52">
        <f>MIN($AA757*12,$AE757-SUM($AG757:AJ757)-1000*($AE757&gt;0))</f>
        <v>0</v>
      </c>
      <c r="AL757" s="52">
        <f>MIN($AA757*12,$AE757-SUM($AG757:AK757)-1000*($AE757&gt;0))</f>
        <v>0</v>
      </c>
      <c r="AM757" s="52">
        <f>MIN($AA757*12,$AE757-SUM($AG757:AL757)-1000*($AE757&gt;0))</f>
        <v>0</v>
      </c>
      <c r="AN757" s="52">
        <f>MIN($AA757*12,$AE757-SUM($AG757:AM757)-1000*($AE757&gt;0))</f>
        <v>0</v>
      </c>
      <c r="AO757" s="52">
        <f>MIN($AA757*12,$AE757-SUM($AG757:AN757)-1000*($AE757&gt;0))</f>
        <v>0</v>
      </c>
    </row>
    <row r="758" spans="2:41" ht="12.75" hidden="1" customHeight="1" outlineLevel="2">
      <c r="B758" s="53" t="s">
        <v>2260</v>
      </c>
      <c r="C758" s="53" t="s">
        <v>1367</v>
      </c>
      <c r="D758" s="53" t="s">
        <v>1367</v>
      </c>
      <c r="E758" s="53" t="s">
        <v>2261</v>
      </c>
      <c r="F758" s="53" t="s">
        <v>2262</v>
      </c>
      <c r="G758" s="53" t="s">
        <v>2350</v>
      </c>
      <c r="H758" s="53" t="s">
        <v>2351</v>
      </c>
      <c r="I758" s="53"/>
      <c r="J758" s="53" t="s">
        <v>2349</v>
      </c>
      <c r="K758" s="52">
        <v>300000</v>
      </c>
      <c r="L758" s="52">
        <v>168750</v>
      </c>
      <c r="M758" s="52">
        <v>0</v>
      </c>
      <c r="N758" s="52">
        <v>0</v>
      </c>
      <c r="O758" s="52">
        <v>0</v>
      </c>
      <c r="P758" s="52">
        <v>0</v>
      </c>
      <c r="Q758" s="52">
        <v>0</v>
      </c>
      <c r="R758" s="52">
        <v>0</v>
      </c>
      <c r="S758" s="52">
        <v>0</v>
      </c>
      <c r="T758" s="52">
        <v>0</v>
      </c>
      <c r="U758" s="52">
        <v>0</v>
      </c>
      <c r="V758" s="52">
        <v>0</v>
      </c>
      <c r="W758" s="52">
        <v>0</v>
      </c>
      <c r="X758" s="52">
        <v>0</v>
      </c>
      <c r="Y758" s="52">
        <v>0</v>
      </c>
      <c r="Z758" s="49">
        <v>0</v>
      </c>
      <c r="AA758" s="50">
        <v>0</v>
      </c>
      <c r="AB758" s="51">
        <v>168750</v>
      </c>
      <c r="AC758" s="52">
        <v>131250</v>
      </c>
      <c r="AD758" s="52">
        <v>131250</v>
      </c>
      <c r="AE758" s="52">
        <v>0</v>
      </c>
      <c r="AG758" s="52">
        <f t="shared" si="12"/>
        <v>0</v>
      </c>
      <c r="AH758" s="52">
        <f>MIN($AA758*12,$AE758-SUM($AG758:AG758)-1000*($AE758&gt;0))</f>
        <v>0</v>
      </c>
      <c r="AI758" s="52">
        <f>MIN($AA758*12,$AE758-SUM($AG758:AH758)-1000*($AE758&gt;0))</f>
        <v>0</v>
      </c>
      <c r="AJ758" s="52">
        <f>MIN($AA758*12,$AE758-SUM($AG758:AI758)-1000*($AE758&gt;0))</f>
        <v>0</v>
      </c>
      <c r="AK758" s="52">
        <f>MIN($AA758*12,$AE758-SUM($AG758:AJ758)-1000*($AE758&gt;0))</f>
        <v>0</v>
      </c>
      <c r="AL758" s="52">
        <f>MIN($AA758*12,$AE758-SUM($AG758:AK758)-1000*($AE758&gt;0))</f>
        <v>0</v>
      </c>
      <c r="AM758" s="52">
        <f>MIN($AA758*12,$AE758-SUM($AG758:AL758)-1000*($AE758&gt;0))</f>
        <v>0</v>
      </c>
      <c r="AN758" s="52">
        <f>MIN($AA758*12,$AE758-SUM($AG758:AM758)-1000*($AE758&gt;0))</f>
        <v>0</v>
      </c>
      <c r="AO758" s="52">
        <f>MIN($AA758*12,$AE758-SUM($AG758:AN758)-1000*($AE758&gt;0))</f>
        <v>0</v>
      </c>
    </row>
    <row r="759" spans="2:41" ht="12.75" hidden="1" customHeight="1" outlineLevel="2">
      <c r="B759" s="53" t="s">
        <v>2260</v>
      </c>
      <c r="C759" s="53" t="s">
        <v>1367</v>
      </c>
      <c r="D759" s="53" t="s">
        <v>1367</v>
      </c>
      <c r="E759" s="53" t="s">
        <v>2261</v>
      </c>
      <c r="F759" s="53" t="s">
        <v>2262</v>
      </c>
      <c r="G759" s="53" t="s">
        <v>2352</v>
      </c>
      <c r="H759" s="53" t="s">
        <v>2353</v>
      </c>
      <c r="I759" s="53"/>
      <c r="J759" s="53" t="s">
        <v>1403</v>
      </c>
      <c r="K759" s="52">
        <v>1805000</v>
      </c>
      <c r="L759" s="52">
        <v>940102</v>
      </c>
      <c r="M759" s="52">
        <v>0</v>
      </c>
      <c r="N759" s="52">
        <v>0</v>
      </c>
      <c r="O759" s="52">
        <v>0</v>
      </c>
      <c r="P759" s="52">
        <v>0</v>
      </c>
      <c r="Q759" s="52">
        <v>0</v>
      </c>
      <c r="R759" s="52">
        <v>0</v>
      </c>
      <c r="S759" s="52">
        <v>0</v>
      </c>
      <c r="T759" s="52">
        <v>0</v>
      </c>
      <c r="U759" s="52">
        <v>0</v>
      </c>
      <c r="V759" s="52">
        <v>0</v>
      </c>
      <c r="W759" s="52">
        <v>0</v>
      </c>
      <c r="X759" s="52">
        <v>0</v>
      </c>
      <c r="Y759" s="52">
        <v>0</v>
      </c>
      <c r="Z759" s="49">
        <v>0</v>
      </c>
      <c r="AA759" s="50">
        <v>0</v>
      </c>
      <c r="AB759" s="51">
        <v>940102</v>
      </c>
      <c r="AC759" s="52">
        <v>864898</v>
      </c>
      <c r="AD759" s="52">
        <v>864898</v>
      </c>
      <c r="AE759" s="52">
        <v>0</v>
      </c>
      <c r="AG759" s="52">
        <f t="shared" si="12"/>
        <v>0</v>
      </c>
      <c r="AH759" s="52">
        <f>MIN($AA759*12,$AE759-SUM($AG759:AG759)-1000*($AE759&gt;0))</f>
        <v>0</v>
      </c>
      <c r="AI759" s="52">
        <f>MIN($AA759*12,$AE759-SUM($AG759:AH759)-1000*($AE759&gt;0))</f>
        <v>0</v>
      </c>
      <c r="AJ759" s="52">
        <f>MIN($AA759*12,$AE759-SUM($AG759:AI759)-1000*($AE759&gt;0))</f>
        <v>0</v>
      </c>
      <c r="AK759" s="52">
        <f>MIN($AA759*12,$AE759-SUM($AG759:AJ759)-1000*($AE759&gt;0))</f>
        <v>0</v>
      </c>
      <c r="AL759" s="52">
        <f>MIN($AA759*12,$AE759-SUM($AG759:AK759)-1000*($AE759&gt;0))</f>
        <v>0</v>
      </c>
      <c r="AM759" s="52">
        <f>MIN($AA759*12,$AE759-SUM($AG759:AL759)-1000*($AE759&gt;0))</f>
        <v>0</v>
      </c>
      <c r="AN759" s="52">
        <f>MIN($AA759*12,$AE759-SUM($AG759:AM759)-1000*($AE759&gt;0))</f>
        <v>0</v>
      </c>
      <c r="AO759" s="52">
        <f>MIN($AA759*12,$AE759-SUM($AG759:AN759)-1000*($AE759&gt;0))</f>
        <v>0</v>
      </c>
    </row>
    <row r="760" spans="2:41" ht="12.75" hidden="1" customHeight="1" outlineLevel="2">
      <c r="B760" s="53" t="s">
        <v>2260</v>
      </c>
      <c r="C760" s="53" t="s">
        <v>1367</v>
      </c>
      <c r="D760" s="53" t="s">
        <v>1367</v>
      </c>
      <c r="E760" s="53" t="s">
        <v>2261</v>
      </c>
      <c r="F760" s="53" t="s">
        <v>2262</v>
      </c>
      <c r="G760" s="53" t="s">
        <v>2354</v>
      </c>
      <c r="H760" s="53" t="s">
        <v>2355</v>
      </c>
      <c r="I760" s="53"/>
      <c r="J760" s="53" t="s">
        <v>2356</v>
      </c>
      <c r="K760" s="52">
        <v>1555000</v>
      </c>
      <c r="L760" s="52">
        <v>745097</v>
      </c>
      <c r="M760" s="52">
        <v>0</v>
      </c>
      <c r="N760" s="52">
        <v>0</v>
      </c>
      <c r="O760" s="52">
        <v>0</v>
      </c>
      <c r="P760" s="52">
        <v>0</v>
      </c>
      <c r="Q760" s="52">
        <v>0</v>
      </c>
      <c r="R760" s="52">
        <v>0</v>
      </c>
      <c r="S760" s="52">
        <v>0</v>
      </c>
      <c r="T760" s="52">
        <v>0</v>
      </c>
      <c r="U760" s="52">
        <v>0</v>
      </c>
      <c r="V760" s="52">
        <v>0</v>
      </c>
      <c r="W760" s="52">
        <v>0</v>
      </c>
      <c r="X760" s="52">
        <v>0</v>
      </c>
      <c r="Y760" s="52">
        <v>0</v>
      </c>
      <c r="Z760" s="49">
        <v>0</v>
      </c>
      <c r="AA760" s="50">
        <v>0</v>
      </c>
      <c r="AB760" s="51">
        <v>745097</v>
      </c>
      <c r="AC760" s="52">
        <v>809903</v>
      </c>
      <c r="AD760" s="52">
        <v>809903</v>
      </c>
      <c r="AE760" s="52">
        <v>0</v>
      </c>
      <c r="AG760" s="52">
        <f t="shared" si="12"/>
        <v>0</v>
      </c>
      <c r="AH760" s="52">
        <f>MIN($AA760*12,$AE760-SUM($AG760:AG760)-1000*($AE760&gt;0))</f>
        <v>0</v>
      </c>
      <c r="AI760" s="52">
        <f>MIN($AA760*12,$AE760-SUM($AG760:AH760)-1000*($AE760&gt;0))</f>
        <v>0</v>
      </c>
      <c r="AJ760" s="52">
        <f>MIN($AA760*12,$AE760-SUM($AG760:AI760)-1000*($AE760&gt;0))</f>
        <v>0</v>
      </c>
      <c r="AK760" s="52">
        <f>MIN($AA760*12,$AE760-SUM($AG760:AJ760)-1000*($AE760&gt;0))</f>
        <v>0</v>
      </c>
      <c r="AL760" s="52">
        <f>MIN($AA760*12,$AE760-SUM($AG760:AK760)-1000*($AE760&gt;0))</f>
        <v>0</v>
      </c>
      <c r="AM760" s="52">
        <f>MIN($AA760*12,$AE760-SUM($AG760:AL760)-1000*($AE760&gt;0))</f>
        <v>0</v>
      </c>
      <c r="AN760" s="52">
        <f>MIN($AA760*12,$AE760-SUM($AG760:AM760)-1000*($AE760&gt;0))</f>
        <v>0</v>
      </c>
      <c r="AO760" s="52">
        <f>MIN($AA760*12,$AE760-SUM($AG760:AN760)-1000*($AE760&gt;0))</f>
        <v>0</v>
      </c>
    </row>
    <row r="761" spans="2:41" ht="12.75" hidden="1" customHeight="1" outlineLevel="2">
      <c r="B761" s="53" t="s">
        <v>2260</v>
      </c>
      <c r="C761" s="53" t="s">
        <v>1367</v>
      </c>
      <c r="D761" s="53" t="s">
        <v>1367</v>
      </c>
      <c r="E761" s="53" t="s">
        <v>2261</v>
      </c>
      <c r="F761" s="53" t="s">
        <v>2262</v>
      </c>
      <c r="G761" s="53" t="s">
        <v>2357</v>
      </c>
      <c r="H761" s="53" t="s">
        <v>2358</v>
      </c>
      <c r="I761" s="53"/>
      <c r="J761" s="53" t="s">
        <v>1406</v>
      </c>
      <c r="K761" s="52">
        <v>0</v>
      </c>
      <c r="L761" s="52">
        <v>0</v>
      </c>
      <c r="M761" s="52">
        <v>0</v>
      </c>
      <c r="N761" s="52">
        <v>0</v>
      </c>
      <c r="O761" s="52">
        <v>0</v>
      </c>
      <c r="P761" s="52">
        <v>0</v>
      </c>
      <c r="Q761" s="52">
        <v>0</v>
      </c>
      <c r="R761" s="52">
        <v>0</v>
      </c>
      <c r="S761" s="52">
        <v>0</v>
      </c>
      <c r="T761" s="52">
        <v>0</v>
      </c>
      <c r="U761" s="52">
        <v>0</v>
      </c>
      <c r="V761" s="52">
        <v>0</v>
      </c>
      <c r="W761" s="52">
        <v>0</v>
      </c>
      <c r="X761" s="52">
        <v>0</v>
      </c>
      <c r="Y761" s="52">
        <v>0</v>
      </c>
      <c r="Z761" s="49">
        <v>0</v>
      </c>
      <c r="AA761" s="50">
        <v>0</v>
      </c>
      <c r="AB761" s="51">
        <v>0</v>
      </c>
      <c r="AC761" s="52">
        <v>0</v>
      </c>
      <c r="AD761" s="52">
        <v>0</v>
      </c>
      <c r="AE761" s="52">
        <v>0</v>
      </c>
      <c r="AG761" s="52">
        <f t="shared" si="12"/>
        <v>0</v>
      </c>
      <c r="AH761" s="52">
        <f>MIN($AA761*12,$AE761-SUM($AG761:AG761)-1000*($AE761&gt;0))</f>
        <v>0</v>
      </c>
      <c r="AI761" s="52">
        <f>MIN($AA761*12,$AE761-SUM($AG761:AH761)-1000*($AE761&gt;0))</f>
        <v>0</v>
      </c>
      <c r="AJ761" s="52">
        <f>MIN($AA761*12,$AE761-SUM($AG761:AI761)-1000*($AE761&gt;0))</f>
        <v>0</v>
      </c>
      <c r="AK761" s="52">
        <f>MIN($AA761*12,$AE761-SUM($AG761:AJ761)-1000*($AE761&gt;0))</f>
        <v>0</v>
      </c>
      <c r="AL761" s="52">
        <f>MIN($AA761*12,$AE761-SUM($AG761:AK761)-1000*($AE761&gt;0))</f>
        <v>0</v>
      </c>
      <c r="AM761" s="52">
        <f>MIN($AA761*12,$AE761-SUM($AG761:AL761)-1000*($AE761&gt;0))</f>
        <v>0</v>
      </c>
      <c r="AN761" s="52">
        <f>MIN($AA761*12,$AE761-SUM($AG761:AM761)-1000*($AE761&gt;0))</f>
        <v>0</v>
      </c>
      <c r="AO761" s="52">
        <f>MIN($AA761*12,$AE761-SUM($AG761:AN761)-1000*($AE761&gt;0))</f>
        <v>0</v>
      </c>
    </row>
    <row r="762" spans="2:41" ht="12.75" hidden="1" customHeight="1" outlineLevel="2">
      <c r="B762" s="53" t="s">
        <v>2260</v>
      </c>
      <c r="C762" s="53" t="s">
        <v>1367</v>
      </c>
      <c r="D762" s="53" t="s">
        <v>1367</v>
      </c>
      <c r="E762" s="53" t="s">
        <v>2261</v>
      </c>
      <c r="F762" s="53" t="s">
        <v>2262</v>
      </c>
      <c r="G762" s="53" t="s">
        <v>2359</v>
      </c>
      <c r="H762" s="53" t="s">
        <v>2360</v>
      </c>
      <c r="I762" s="53"/>
      <c r="J762" s="53" t="s">
        <v>2361</v>
      </c>
      <c r="K762" s="52">
        <v>1200000</v>
      </c>
      <c r="L762" s="52">
        <v>750000</v>
      </c>
      <c r="M762" s="52">
        <v>0</v>
      </c>
      <c r="N762" s="52">
        <v>0</v>
      </c>
      <c r="O762" s="52">
        <v>0</v>
      </c>
      <c r="P762" s="52">
        <v>275000</v>
      </c>
      <c r="Q762" s="52">
        <v>25000</v>
      </c>
      <c r="R762" s="52">
        <v>25000</v>
      </c>
      <c r="S762" s="52">
        <v>25000</v>
      </c>
      <c r="T762" s="52">
        <v>25000</v>
      </c>
      <c r="U762" s="52">
        <v>25000</v>
      </c>
      <c r="V762" s="52">
        <v>25000</v>
      </c>
      <c r="W762" s="52">
        <v>25000</v>
      </c>
      <c r="X762" s="52">
        <v>25000</v>
      </c>
      <c r="Y762" s="52">
        <v>25000</v>
      </c>
      <c r="Z762" s="49">
        <v>25000</v>
      </c>
      <c r="AA762" s="50">
        <v>25000</v>
      </c>
      <c r="AB762" s="51">
        <v>1025000</v>
      </c>
      <c r="AC762" s="52">
        <v>0</v>
      </c>
      <c r="AD762" s="52">
        <v>0</v>
      </c>
      <c r="AE762" s="52">
        <v>175000</v>
      </c>
      <c r="AG762" s="52">
        <f t="shared" si="12"/>
        <v>25000</v>
      </c>
      <c r="AH762" s="52">
        <f>MIN($AA762*12,$AE762-SUM($AG762:AG762)-1000*($AE762&gt;0))</f>
        <v>149000</v>
      </c>
      <c r="AI762" s="52">
        <f>MIN($AA762*12,$AE762-SUM($AG762:AH762)-1000*($AE762&gt;0))</f>
        <v>0</v>
      </c>
      <c r="AJ762" s="52">
        <f>MIN($AA762*12,$AE762-SUM($AG762:AI762)-1000*($AE762&gt;0))</f>
        <v>0</v>
      </c>
      <c r="AK762" s="52">
        <f>MIN($AA762*12,$AE762-SUM($AG762:AJ762)-1000*($AE762&gt;0))</f>
        <v>0</v>
      </c>
      <c r="AL762" s="52">
        <f>MIN($AA762*12,$AE762-SUM($AG762:AK762)-1000*($AE762&gt;0))</f>
        <v>0</v>
      </c>
      <c r="AM762" s="52">
        <f>MIN($AA762*12,$AE762-SUM($AG762:AL762)-1000*($AE762&gt;0))</f>
        <v>0</v>
      </c>
      <c r="AN762" s="52">
        <f>MIN($AA762*12,$AE762-SUM($AG762:AM762)-1000*($AE762&gt;0))</f>
        <v>0</v>
      </c>
      <c r="AO762" s="52">
        <f>MIN($AA762*12,$AE762-SUM($AG762:AN762)-1000*($AE762&gt;0))</f>
        <v>0</v>
      </c>
    </row>
    <row r="763" spans="2:41" ht="12.75" hidden="1" customHeight="1" outlineLevel="2">
      <c r="B763" s="53" t="s">
        <v>2260</v>
      </c>
      <c r="C763" s="53" t="s">
        <v>1367</v>
      </c>
      <c r="D763" s="53" t="s">
        <v>1367</v>
      </c>
      <c r="E763" s="53" t="s">
        <v>2261</v>
      </c>
      <c r="F763" s="53" t="s">
        <v>2262</v>
      </c>
      <c r="G763" s="53" t="s">
        <v>2362</v>
      </c>
      <c r="H763" s="53" t="s">
        <v>2363</v>
      </c>
      <c r="I763" s="53"/>
      <c r="J763" s="53" t="s">
        <v>2364</v>
      </c>
      <c r="K763" s="52">
        <v>10200000</v>
      </c>
      <c r="L763" s="52">
        <v>3400000</v>
      </c>
      <c r="M763" s="52">
        <v>0</v>
      </c>
      <c r="N763" s="52">
        <v>0</v>
      </c>
      <c r="O763" s="52">
        <v>0</v>
      </c>
      <c r="P763" s="52">
        <v>0</v>
      </c>
      <c r="Q763" s="52">
        <v>0</v>
      </c>
      <c r="R763" s="52">
        <v>0</v>
      </c>
      <c r="S763" s="52">
        <v>0</v>
      </c>
      <c r="T763" s="52">
        <v>0</v>
      </c>
      <c r="U763" s="52">
        <v>0</v>
      </c>
      <c r="V763" s="52">
        <v>0</v>
      </c>
      <c r="W763" s="52">
        <v>0</v>
      </c>
      <c r="X763" s="52">
        <v>0</v>
      </c>
      <c r="Y763" s="52">
        <v>0</v>
      </c>
      <c r="Z763" s="49">
        <v>0</v>
      </c>
      <c r="AA763" s="50">
        <v>0</v>
      </c>
      <c r="AB763" s="51">
        <v>3400000</v>
      </c>
      <c r="AC763" s="52">
        <v>6800000</v>
      </c>
      <c r="AD763" s="52">
        <v>6800000</v>
      </c>
      <c r="AE763" s="52">
        <v>0</v>
      </c>
      <c r="AG763" s="52">
        <f t="shared" si="12"/>
        <v>0</v>
      </c>
      <c r="AH763" s="52">
        <f>MIN($AA763*12,$AE763-SUM($AG763:AG763)-1000*($AE763&gt;0))</f>
        <v>0</v>
      </c>
      <c r="AI763" s="52">
        <f>MIN($AA763*12,$AE763-SUM($AG763:AH763)-1000*($AE763&gt;0))</f>
        <v>0</v>
      </c>
      <c r="AJ763" s="52">
        <f>MIN($AA763*12,$AE763-SUM($AG763:AI763)-1000*($AE763&gt;0))</f>
        <v>0</v>
      </c>
      <c r="AK763" s="52">
        <f>MIN($AA763*12,$AE763-SUM($AG763:AJ763)-1000*($AE763&gt;0))</f>
        <v>0</v>
      </c>
      <c r="AL763" s="52">
        <f>MIN($AA763*12,$AE763-SUM($AG763:AK763)-1000*($AE763&gt;0))</f>
        <v>0</v>
      </c>
      <c r="AM763" s="52">
        <f>MIN($AA763*12,$AE763-SUM($AG763:AL763)-1000*($AE763&gt;0))</f>
        <v>0</v>
      </c>
      <c r="AN763" s="52">
        <f>MIN($AA763*12,$AE763-SUM($AG763:AM763)-1000*($AE763&gt;0))</f>
        <v>0</v>
      </c>
      <c r="AO763" s="52">
        <f>MIN($AA763*12,$AE763-SUM($AG763:AN763)-1000*($AE763&gt;0))</f>
        <v>0</v>
      </c>
    </row>
    <row r="764" spans="2:41" ht="12.75" hidden="1" customHeight="1" outlineLevel="2">
      <c r="B764" s="53" t="s">
        <v>2260</v>
      </c>
      <c r="C764" s="53" t="s">
        <v>1367</v>
      </c>
      <c r="D764" s="53" t="s">
        <v>1367</v>
      </c>
      <c r="E764" s="53" t="s">
        <v>2261</v>
      </c>
      <c r="F764" s="53" t="s">
        <v>2262</v>
      </c>
      <c r="G764" s="53" t="s">
        <v>2365</v>
      </c>
      <c r="H764" s="53" t="s">
        <v>2366</v>
      </c>
      <c r="I764" s="53"/>
      <c r="J764" s="53" t="s">
        <v>2367</v>
      </c>
      <c r="K764" s="52">
        <v>14400000</v>
      </c>
      <c r="L764" s="52">
        <v>4200000</v>
      </c>
      <c r="M764" s="52">
        <v>0</v>
      </c>
      <c r="N764" s="52">
        <v>0</v>
      </c>
      <c r="O764" s="52">
        <v>0</v>
      </c>
      <c r="P764" s="52">
        <v>0</v>
      </c>
      <c r="Q764" s="52">
        <v>0</v>
      </c>
      <c r="R764" s="52">
        <v>0</v>
      </c>
      <c r="S764" s="52">
        <v>0</v>
      </c>
      <c r="T764" s="52">
        <v>0</v>
      </c>
      <c r="U764" s="52">
        <v>0</v>
      </c>
      <c r="V764" s="52">
        <v>0</v>
      </c>
      <c r="W764" s="52">
        <v>0</v>
      </c>
      <c r="X764" s="52">
        <v>0</v>
      </c>
      <c r="Y764" s="52">
        <v>0</v>
      </c>
      <c r="Z764" s="49">
        <v>0</v>
      </c>
      <c r="AA764" s="50">
        <v>0</v>
      </c>
      <c r="AB764" s="51">
        <v>4200000</v>
      </c>
      <c r="AC764" s="52">
        <v>10200000</v>
      </c>
      <c r="AD764" s="52">
        <v>10200000</v>
      </c>
      <c r="AE764" s="52">
        <v>0</v>
      </c>
      <c r="AG764" s="52">
        <f t="shared" si="12"/>
        <v>0</v>
      </c>
      <c r="AH764" s="52">
        <f>MIN($AA764*12,$AE764-SUM($AG764:AG764)-1000*($AE764&gt;0))</f>
        <v>0</v>
      </c>
      <c r="AI764" s="52">
        <f>MIN($AA764*12,$AE764-SUM($AG764:AH764)-1000*($AE764&gt;0))</f>
        <v>0</v>
      </c>
      <c r="AJ764" s="52">
        <f>MIN($AA764*12,$AE764-SUM($AG764:AI764)-1000*($AE764&gt;0))</f>
        <v>0</v>
      </c>
      <c r="AK764" s="52">
        <f>MIN($AA764*12,$AE764-SUM($AG764:AJ764)-1000*($AE764&gt;0))</f>
        <v>0</v>
      </c>
      <c r="AL764" s="52">
        <f>MIN($AA764*12,$AE764-SUM($AG764:AK764)-1000*($AE764&gt;0))</f>
        <v>0</v>
      </c>
      <c r="AM764" s="52">
        <f>MIN($AA764*12,$AE764-SUM($AG764:AL764)-1000*($AE764&gt;0))</f>
        <v>0</v>
      </c>
      <c r="AN764" s="52">
        <f>MIN($AA764*12,$AE764-SUM($AG764:AM764)-1000*($AE764&gt;0))</f>
        <v>0</v>
      </c>
      <c r="AO764" s="52">
        <f>MIN($AA764*12,$AE764-SUM($AG764:AN764)-1000*($AE764&gt;0))</f>
        <v>0</v>
      </c>
    </row>
    <row r="765" spans="2:41" ht="12.75" hidden="1" customHeight="1" outlineLevel="2">
      <c r="B765" s="53" t="s">
        <v>2260</v>
      </c>
      <c r="C765" s="53" t="s">
        <v>1367</v>
      </c>
      <c r="D765" s="53" t="s">
        <v>1367</v>
      </c>
      <c r="E765" s="53" t="s">
        <v>2261</v>
      </c>
      <c r="F765" s="53" t="s">
        <v>2262</v>
      </c>
      <c r="G765" s="53" t="s">
        <v>2368</v>
      </c>
      <c r="H765" s="53" t="s">
        <v>2369</v>
      </c>
      <c r="I765" s="53"/>
      <c r="J765" s="53" t="s">
        <v>1417</v>
      </c>
      <c r="K765" s="52">
        <v>1757000</v>
      </c>
      <c r="L765" s="52">
        <v>512458</v>
      </c>
      <c r="M765" s="52">
        <v>0</v>
      </c>
      <c r="N765" s="52">
        <v>0</v>
      </c>
      <c r="O765" s="52">
        <v>0</v>
      </c>
      <c r="P765" s="52">
        <v>0</v>
      </c>
      <c r="Q765" s="52">
        <v>0</v>
      </c>
      <c r="R765" s="52">
        <v>0</v>
      </c>
      <c r="S765" s="52">
        <v>0</v>
      </c>
      <c r="T765" s="52">
        <v>0</v>
      </c>
      <c r="U765" s="52">
        <v>0</v>
      </c>
      <c r="V765" s="52">
        <v>0</v>
      </c>
      <c r="W765" s="52">
        <v>0</v>
      </c>
      <c r="X765" s="52">
        <v>0</v>
      </c>
      <c r="Y765" s="52">
        <v>0</v>
      </c>
      <c r="Z765" s="49">
        <v>0</v>
      </c>
      <c r="AA765" s="50">
        <v>0</v>
      </c>
      <c r="AB765" s="51">
        <v>512458</v>
      </c>
      <c r="AC765" s="52">
        <v>1244542</v>
      </c>
      <c r="AD765" s="52">
        <v>1244542</v>
      </c>
      <c r="AE765" s="52">
        <v>0</v>
      </c>
      <c r="AG765" s="52">
        <f t="shared" si="12"/>
        <v>0</v>
      </c>
      <c r="AH765" s="52">
        <f>MIN($AA765*12,$AE765-SUM($AG765:AG765)-1000*($AE765&gt;0))</f>
        <v>0</v>
      </c>
      <c r="AI765" s="52">
        <f>MIN($AA765*12,$AE765-SUM($AG765:AH765)-1000*($AE765&gt;0))</f>
        <v>0</v>
      </c>
      <c r="AJ765" s="52">
        <f>MIN($AA765*12,$AE765-SUM($AG765:AI765)-1000*($AE765&gt;0))</f>
        <v>0</v>
      </c>
      <c r="AK765" s="52">
        <f>MIN($AA765*12,$AE765-SUM($AG765:AJ765)-1000*($AE765&gt;0))</f>
        <v>0</v>
      </c>
      <c r="AL765" s="52">
        <f>MIN($AA765*12,$AE765-SUM($AG765:AK765)-1000*($AE765&gt;0))</f>
        <v>0</v>
      </c>
      <c r="AM765" s="52">
        <f>MIN($AA765*12,$AE765-SUM($AG765:AL765)-1000*($AE765&gt;0))</f>
        <v>0</v>
      </c>
      <c r="AN765" s="52">
        <f>MIN($AA765*12,$AE765-SUM($AG765:AM765)-1000*($AE765&gt;0))</f>
        <v>0</v>
      </c>
      <c r="AO765" s="52">
        <f>MIN($AA765*12,$AE765-SUM($AG765:AN765)-1000*($AE765&gt;0))</f>
        <v>0</v>
      </c>
    </row>
    <row r="766" spans="2:41" ht="12.75" hidden="1" customHeight="1" outlineLevel="2">
      <c r="B766" s="53" t="s">
        <v>2260</v>
      </c>
      <c r="C766" s="53" t="s">
        <v>1367</v>
      </c>
      <c r="D766" s="53" t="s">
        <v>1367</v>
      </c>
      <c r="E766" s="53" t="s">
        <v>2261</v>
      </c>
      <c r="F766" s="53" t="s">
        <v>2262</v>
      </c>
      <c r="G766" s="53" t="s">
        <v>2370</v>
      </c>
      <c r="H766" s="53" t="s">
        <v>2371</v>
      </c>
      <c r="I766" s="53"/>
      <c r="J766" s="53" t="s">
        <v>2372</v>
      </c>
      <c r="K766" s="52">
        <v>500000</v>
      </c>
      <c r="L766" s="52">
        <v>135416</v>
      </c>
      <c r="M766" s="52">
        <v>0</v>
      </c>
      <c r="N766" s="52">
        <v>0</v>
      </c>
      <c r="O766" s="52">
        <v>0</v>
      </c>
      <c r="P766" s="52">
        <v>0</v>
      </c>
      <c r="Q766" s="52">
        <v>0</v>
      </c>
      <c r="R766" s="52">
        <v>0</v>
      </c>
      <c r="S766" s="52">
        <v>0</v>
      </c>
      <c r="T766" s="52">
        <v>0</v>
      </c>
      <c r="U766" s="52">
        <v>0</v>
      </c>
      <c r="V766" s="52">
        <v>0</v>
      </c>
      <c r="W766" s="52">
        <v>0</v>
      </c>
      <c r="X766" s="52">
        <v>0</v>
      </c>
      <c r="Y766" s="52">
        <v>0</v>
      </c>
      <c r="Z766" s="49">
        <v>0</v>
      </c>
      <c r="AA766" s="50">
        <v>0</v>
      </c>
      <c r="AB766" s="51">
        <v>135416</v>
      </c>
      <c r="AC766" s="52">
        <v>364584</v>
      </c>
      <c r="AD766" s="52">
        <v>364584</v>
      </c>
      <c r="AE766" s="52">
        <v>0</v>
      </c>
      <c r="AG766" s="52">
        <f t="shared" si="12"/>
        <v>0</v>
      </c>
      <c r="AH766" s="52">
        <f>MIN($AA766*12,$AE766-SUM($AG766:AG766)-1000*($AE766&gt;0))</f>
        <v>0</v>
      </c>
      <c r="AI766" s="52">
        <f>MIN($AA766*12,$AE766-SUM($AG766:AH766)-1000*($AE766&gt;0))</f>
        <v>0</v>
      </c>
      <c r="AJ766" s="52">
        <f>MIN($AA766*12,$AE766-SUM($AG766:AI766)-1000*($AE766&gt;0))</f>
        <v>0</v>
      </c>
      <c r="AK766" s="52">
        <f>MIN($AA766*12,$AE766-SUM($AG766:AJ766)-1000*($AE766&gt;0))</f>
        <v>0</v>
      </c>
      <c r="AL766" s="52">
        <f>MIN($AA766*12,$AE766-SUM($AG766:AK766)-1000*($AE766&gt;0))</f>
        <v>0</v>
      </c>
      <c r="AM766" s="52">
        <f>MIN($AA766*12,$AE766-SUM($AG766:AL766)-1000*($AE766&gt;0))</f>
        <v>0</v>
      </c>
      <c r="AN766" s="52">
        <f>MIN($AA766*12,$AE766-SUM($AG766:AM766)-1000*($AE766&gt;0))</f>
        <v>0</v>
      </c>
      <c r="AO766" s="52">
        <f>MIN($AA766*12,$AE766-SUM($AG766:AN766)-1000*($AE766&gt;0))</f>
        <v>0</v>
      </c>
    </row>
    <row r="767" spans="2:41" ht="12.75" hidden="1" customHeight="1" outlineLevel="2">
      <c r="B767" s="53" t="s">
        <v>2260</v>
      </c>
      <c r="C767" s="53" t="s">
        <v>1367</v>
      </c>
      <c r="D767" s="53" t="s">
        <v>1367</v>
      </c>
      <c r="E767" s="53" t="s">
        <v>2261</v>
      </c>
      <c r="F767" s="53" t="s">
        <v>2262</v>
      </c>
      <c r="G767" s="53" t="s">
        <v>2373</v>
      </c>
      <c r="H767" s="53" t="s">
        <v>2374</v>
      </c>
      <c r="I767" s="53"/>
      <c r="J767" s="53" t="s">
        <v>2375</v>
      </c>
      <c r="K767" s="52">
        <v>0</v>
      </c>
      <c r="L767" s="52">
        <v>0</v>
      </c>
      <c r="M767" s="52">
        <v>0</v>
      </c>
      <c r="N767" s="52">
        <v>0</v>
      </c>
      <c r="O767" s="52">
        <v>0</v>
      </c>
      <c r="P767" s="52">
        <v>0</v>
      </c>
      <c r="Q767" s="52">
        <v>0</v>
      </c>
      <c r="R767" s="52">
        <v>0</v>
      </c>
      <c r="S767" s="52">
        <v>0</v>
      </c>
      <c r="T767" s="52">
        <v>0</v>
      </c>
      <c r="U767" s="52">
        <v>0</v>
      </c>
      <c r="V767" s="52">
        <v>0</v>
      </c>
      <c r="W767" s="52">
        <v>0</v>
      </c>
      <c r="X767" s="52">
        <v>0</v>
      </c>
      <c r="Y767" s="52">
        <v>0</v>
      </c>
      <c r="Z767" s="49">
        <v>0</v>
      </c>
      <c r="AA767" s="50">
        <v>0</v>
      </c>
      <c r="AB767" s="51">
        <v>0</v>
      </c>
      <c r="AC767" s="52">
        <v>0</v>
      </c>
      <c r="AD767" s="52">
        <v>0</v>
      </c>
      <c r="AE767" s="52">
        <v>0</v>
      </c>
      <c r="AG767" s="52">
        <f t="shared" si="12"/>
        <v>0</v>
      </c>
      <c r="AH767" s="52">
        <f>MIN($AA767*12,$AE767-SUM($AG767:AG767)-1000*($AE767&gt;0))</f>
        <v>0</v>
      </c>
      <c r="AI767" s="52">
        <f>MIN($AA767*12,$AE767-SUM($AG767:AH767)-1000*($AE767&gt;0))</f>
        <v>0</v>
      </c>
      <c r="AJ767" s="52">
        <f>MIN($AA767*12,$AE767-SUM($AG767:AI767)-1000*($AE767&gt;0))</f>
        <v>0</v>
      </c>
      <c r="AK767" s="52">
        <f>MIN($AA767*12,$AE767-SUM($AG767:AJ767)-1000*($AE767&gt;0))</f>
        <v>0</v>
      </c>
      <c r="AL767" s="52">
        <f>MIN($AA767*12,$AE767-SUM($AG767:AK767)-1000*($AE767&gt;0))</f>
        <v>0</v>
      </c>
      <c r="AM767" s="52">
        <f>MIN($AA767*12,$AE767-SUM($AG767:AL767)-1000*($AE767&gt;0))</f>
        <v>0</v>
      </c>
      <c r="AN767" s="52">
        <f>MIN($AA767*12,$AE767-SUM($AG767:AM767)-1000*($AE767&gt;0))</f>
        <v>0</v>
      </c>
      <c r="AO767" s="52">
        <f>MIN($AA767*12,$AE767-SUM($AG767:AN767)-1000*($AE767&gt;0))</f>
        <v>0</v>
      </c>
    </row>
    <row r="768" spans="2:41" outlineLevel="1" collapsed="1">
      <c r="B768" s="54" t="s">
        <v>2376</v>
      </c>
      <c r="C768" s="53"/>
      <c r="D768" s="53"/>
      <c r="E768" s="53"/>
      <c r="F768" s="53"/>
      <c r="G768" s="53"/>
      <c r="H768" s="53"/>
      <c r="I768" s="53"/>
      <c r="J768" s="53"/>
      <c r="K768" s="55">
        <f t="shared" ref="K768:AO768" si="14">SUBTOTAL(9,K724:K767)</f>
        <v>1516547200</v>
      </c>
      <c r="L768" s="55">
        <f t="shared" si="14"/>
        <v>441497370</v>
      </c>
      <c r="M768" s="55">
        <f t="shared" si="14"/>
        <v>828130100</v>
      </c>
      <c r="N768" s="55">
        <f t="shared" si="14"/>
        <v>326200000</v>
      </c>
      <c r="O768" s="55">
        <f t="shared" si="14"/>
        <v>74754166</v>
      </c>
      <c r="P768" s="55">
        <f t="shared" si="14"/>
        <v>333351311</v>
      </c>
      <c r="Q768" s="55">
        <f t="shared" si="14"/>
        <v>16188811</v>
      </c>
      <c r="R768" s="55">
        <f t="shared" si="14"/>
        <v>16188811</v>
      </c>
      <c r="S768" s="55">
        <f t="shared" si="14"/>
        <v>33441521</v>
      </c>
      <c r="T768" s="55">
        <f t="shared" si="14"/>
        <v>33441521</v>
      </c>
      <c r="U768" s="55">
        <f t="shared" si="14"/>
        <v>33441521</v>
      </c>
      <c r="V768" s="55">
        <f t="shared" si="14"/>
        <v>33441521</v>
      </c>
      <c r="W768" s="55">
        <f t="shared" si="14"/>
        <v>33441521</v>
      </c>
      <c r="X768" s="55">
        <f t="shared" si="14"/>
        <v>33441521</v>
      </c>
      <c r="Y768" s="55">
        <f t="shared" si="14"/>
        <v>33441521</v>
      </c>
      <c r="Z768" s="56">
        <f t="shared" si="14"/>
        <v>33441521</v>
      </c>
      <c r="AA768" s="57">
        <f t="shared" si="14"/>
        <v>33441521</v>
      </c>
      <c r="AB768" s="58">
        <f t="shared" si="14"/>
        <v>700094515</v>
      </c>
      <c r="AC768" s="55">
        <f t="shared" si="14"/>
        <v>217374807</v>
      </c>
      <c r="AD768" s="55">
        <f t="shared" si="14"/>
        <v>217374807</v>
      </c>
      <c r="AE768" s="55">
        <f t="shared" si="14"/>
        <v>1101007978</v>
      </c>
      <c r="AG768" s="55">
        <f t="shared" si="14"/>
        <v>33441521</v>
      </c>
      <c r="AH768" s="55">
        <f t="shared" si="14"/>
        <v>401147252</v>
      </c>
      <c r="AI768" s="55">
        <f t="shared" si="14"/>
        <v>400033776</v>
      </c>
      <c r="AJ768" s="55">
        <f t="shared" si="14"/>
        <v>231873989</v>
      </c>
      <c r="AK768" s="55">
        <f t="shared" si="14"/>
        <v>34503440</v>
      </c>
      <c r="AL768" s="55">
        <f t="shared" si="14"/>
        <v>0</v>
      </c>
      <c r="AM768" s="55">
        <f t="shared" si="14"/>
        <v>0</v>
      </c>
      <c r="AN768" s="55">
        <f t="shared" si="14"/>
        <v>0</v>
      </c>
      <c r="AO768" s="55">
        <f t="shared" si="14"/>
        <v>0</v>
      </c>
    </row>
    <row r="769" spans="2:41" ht="12.75" hidden="1" customHeight="1" outlineLevel="2">
      <c r="B769" s="53" t="s">
        <v>2377</v>
      </c>
      <c r="C769" s="53" t="s">
        <v>1367</v>
      </c>
      <c r="D769" s="53" t="s">
        <v>1367</v>
      </c>
      <c r="E769" s="53" t="s">
        <v>2378</v>
      </c>
      <c r="F769" s="53" t="s">
        <v>2379</v>
      </c>
      <c r="G769" s="53" t="s">
        <v>2380</v>
      </c>
      <c r="H769" s="53" t="s">
        <v>2381</v>
      </c>
      <c r="I769" s="53"/>
      <c r="J769" s="53" t="s">
        <v>2382</v>
      </c>
      <c r="K769" s="52">
        <v>0</v>
      </c>
      <c r="L769" s="52">
        <v>0</v>
      </c>
      <c r="M769" s="52">
        <v>0</v>
      </c>
      <c r="N769" s="52">
        <v>0</v>
      </c>
      <c r="O769" s="52">
        <v>0</v>
      </c>
      <c r="P769" s="52">
        <v>0</v>
      </c>
      <c r="Q769" s="52">
        <v>0</v>
      </c>
      <c r="R769" s="52">
        <v>0</v>
      </c>
      <c r="S769" s="52">
        <v>0</v>
      </c>
      <c r="T769" s="52">
        <v>0</v>
      </c>
      <c r="U769" s="52">
        <v>0</v>
      </c>
      <c r="V769" s="52">
        <v>0</v>
      </c>
      <c r="W769" s="52">
        <v>0</v>
      </c>
      <c r="X769" s="52">
        <v>0</v>
      </c>
      <c r="Y769" s="52">
        <v>0</v>
      </c>
      <c r="Z769" s="49">
        <v>0</v>
      </c>
      <c r="AA769" s="50">
        <v>0</v>
      </c>
      <c r="AB769" s="51">
        <v>0</v>
      </c>
      <c r="AC769" s="52">
        <v>0</v>
      </c>
      <c r="AD769" s="52">
        <v>0</v>
      </c>
      <c r="AE769" s="52">
        <v>0</v>
      </c>
      <c r="AG769" s="52">
        <f t="shared" si="12"/>
        <v>0</v>
      </c>
      <c r="AH769" s="52">
        <f>MIN($AA769*12,$AE769-SUM($AG769:AG769)-1000*($AE769&gt;0))</f>
        <v>0</v>
      </c>
      <c r="AI769" s="52">
        <f>MIN($AA769*12,$AE769-SUM($AG769:AH769)-1000*($AE769&gt;0))</f>
        <v>0</v>
      </c>
      <c r="AJ769" s="52">
        <f>MIN($AA769*12,$AE769-SUM($AG769:AI769)-1000*($AE769&gt;0))</f>
        <v>0</v>
      </c>
      <c r="AK769" s="52">
        <f>MIN($AA769*12,$AE769-SUM($AG769:AJ769)-1000*($AE769&gt;0))</f>
        <v>0</v>
      </c>
      <c r="AL769" s="52">
        <f>MIN($AA769*12,$AE769-SUM($AG769:AK769)-1000*($AE769&gt;0))</f>
        <v>0</v>
      </c>
      <c r="AM769" s="52">
        <f>MIN($AA769*12,$AE769-SUM($AG769:AL769)-1000*($AE769&gt;0))</f>
        <v>0</v>
      </c>
      <c r="AN769" s="52">
        <f>MIN($AA769*12,$AE769-SUM($AG769:AM769)-1000*($AE769&gt;0))</f>
        <v>0</v>
      </c>
      <c r="AO769" s="52">
        <f>MIN($AA769*12,$AE769-SUM($AG769:AN769)-1000*($AE769&gt;0))</f>
        <v>0</v>
      </c>
    </row>
    <row r="770" spans="2:41" ht="12.75" hidden="1" customHeight="1" outlineLevel="2">
      <c r="B770" s="53" t="s">
        <v>2377</v>
      </c>
      <c r="C770" s="53" t="s">
        <v>1367</v>
      </c>
      <c r="D770" s="53" t="s">
        <v>1367</v>
      </c>
      <c r="E770" s="53" t="s">
        <v>2378</v>
      </c>
      <c r="F770" s="53" t="s">
        <v>2379</v>
      </c>
      <c r="G770" s="53" t="s">
        <v>2383</v>
      </c>
      <c r="H770" s="53" t="s">
        <v>2384</v>
      </c>
      <c r="I770" s="53"/>
      <c r="J770" s="53" t="s">
        <v>2382</v>
      </c>
      <c r="K770" s="52">
        <v>0</v>
      </c>
      <c r="L770" s="52">
        <v>0</v>
      </c>
      <c r="M770" s="52">
        <v>0</v>
      </c>
      <c r="N770" s="52">
        <v>0</v>
      </c>
      <c r="O770" s="52">
        <v>0</v>
      </c>
      <c r="P770" s="52">
        <v>0</v>
      </c>
      <c r="Q770" s="52">
        <v>0</v>
      </c>
      <c r="R770" s="52">
        <v>0</v>
      </c>
      <c r="S770" s="52">
        <v>0</v>
      </c>
      <c r="T770" s="52">
        <v>0</v>
      </c>
      <c r="U770" s="52">
        <v>0</v>
      </c>
      <c r="V770" s="52">
        <v>0</v>
      </c>
      <c r="W770" s="52">
        <v>0</v>
      </c>
      <c r="X770" s="52">
        <v>0</v>
      </c>
      <c r="Y770" s="52">
        <v>0</v>
      </c>
      <c r="Z770" s="49">
        <v>0</v>
      </c>
      <c r="AA770" s="50">
        <v>0</v>
      </c>
      <c r="AB770" s="51">
        <v>0</v>
      </c>
      <c r="AC770" s="52">
        <v>0</v>
      </c>
      <c r="AD770" s="52">
        <v>0</v>
      </c>
      <c r="AE770" s="52">
        <v>0</v>
      </c>
      <c r="AG770" s="52">
        <f t="shared" si="12"/>
        <v>0</v>
      </c>
      <c r="AH770" s="52">
        <f>MIN($AA770*12,$AE770-SUM($AG770:AG770)-1000*($AE770&gt;0))</f>
        <v>0</v>
      </c>
      <c r="AI770" s="52">
        <f>MIN($AA770*12,$AE770-SUM($AG770:AH770)-1000*($AE770&gt;0))</f>
        <v>0</v>
      </c>
      <c r="AJ770" s="52">
        <f>MIN($AA770*12,$AE770-SUM($AG770:AI770)-1000*($AE770&gt;0))</f>
        <v>0</v>
      </c>
      <c r="AK770" s="52">
        <f>MIN($AA770*12,$AE770-SUM($AG770:AJ770)-1000*($AE770&gt;0))</f>
        <v>0</v>
      </c>
      <c r="AL770" s="52">
        <f>MIN($AA770*12,$AE770-SUM($AG770:AK770)-1000*($AE770&gt;0))</f>
        <v>0</v>
      </c>
      <c r="AM770" s="52">
        <f>MIN($AA770*12,$AE770-SUM($AG770:AL770)-1000*($AE770&gt;0))</f>
        <v>0</v>
      </c>
      <c r="AN770" s="52">
        <f>MIN($AA770*12,$AE770-SUM($AG770:AM770)-1000*($AE770&gt;0))</f>
        <v>0</v>
      </c>
      <c r="AO770" s="52">
        <f>MIN($AA770*12,$AE770-SUM($AG770:AN770)-1000*($AE770&gt;0))</f>
        <v>0</v>
      </c>
    </row>
    <row r="771" spans="2:41" ht="12.75" hidden="1" customHeight="1" outlineLevel="2">
      <c r="B771" s="53" t="s">
        <v>2377</v>
      </c>
      <c r="C771" s="53" t="s">
        <v>1367</v>
      </c>
      <c r="D771" s="53" t="s">
        <v>1367</v>
      </c>
      <c r="E771" s="53" t="s">
        <v>2378</v>
      </c>
      <c r="F771" s="53" t="s">
        <v>2379</v>
      </c>
      <c r="G771" s="53" t="s">
        <v>2385</v>
      </c>
      <c r="H771" s="53" t="s">
        <v>2386</v>
      </c>
      <c r="I771" s="53"/>
      <c r="J771" s="53" t="s">
        <v>1383</v>
      </c>
      <c r="K771" s="52">
        <v>0</v>
      </c>
      <c r="L771" s="52">
        <v>0</v>
      </c>
      <c r="M771" s="52">
        <v>0</v>
      </c>
      <c r="N771" s="52">
        <v>0</v>
      </c>
      <c r="O771" s="52">
        <v>0</v>
      </c>
      <c r="P771" s="52">
        <v>0</v>
      </c>
      <c r="Q771" s="52">
        <v>0</v>
      </c>
      <c r="R771" s="52">
        <v>0</v>
      </c>
      <c r="S771" s="52">
        <v>0</v>
      </c>
      <c r="T771" s="52">
        <v>0</v>
      </c>
      <c r="U771" s="52">
        <v>0</v>
      </c>
      <c r="V771" s="52">
        <v>0</v>
      </c>
      <c r="W771" s="52">
        <v>0</v>
      </c>
      <c r="X771" s="52">
        <v>0</v>
      </c>
      <c r="Y771" s="52">
        <v>0</v>
      </c>
      <c r="Z771" s="49">
        <v>0</v>
      </c>
      <c r="AA771" s="50">
        <v>0</v>
      </c>
      <c r="AB771" s="51">
        <v>0</v>
      </c>
      <c r="AC771" s="52">
        <v>0</v>
      </c>
      <c r="AD771" s="52">
        <v>0</v>
      </c>
      <c r="AE771" s="52">
        <v>0</v>
      </c>
      <c r="AG771" s="52">
        <f t="shared" si="12"/>
        <v>0</v>
      </c>
      <c r="AH771" s="52">
        <f>MIN($AA771*12,$AE771-SUM($AG771:AG771)-1000*($AE771&gt;0))</f>
        <v>0</v>
      </c>
      <c r="AI771" s="52">
        <f>MIN($AA771*12,$AE771-SUM($AG771:AH771)-1000*($AE771&gt;0))</f>
        <v>0</v>
      </c>
      <c r="AJ771" s="52">
        <f>MIN($AA771*12,$AE771-SUM($AG771:AI771)-1000*($AE771&gt;0))</f>
        <v>0</v>
      </c>
      <c r="AK771" s="52">
        <f>MIN($AA771*12,$AE771-SUM($AG771:AJ771)-1000*($AE771&gt;0))</f>
        <v>0</v>
      </c>
      <c r="AL771" s="52">
        <f>MIN($AA771*12,$AE771-SUM($AG771:AK771)-1000*($AE771&gt;0))</f>
        <v>0</v>
      </c>
      <c r="AM771" s="52">
        <f>MIN($AA771*12,$AE771-SUM($AG771:AL771)-1000*($AE771&gt;0))</f>
        <v>0</v>
      </c>
      <c r="AN771" s="52">
        <f>MIN($AA771*12,$AE771-SUM($AG771:AM771)-1000*($AE771&gt;0))</f>
        <v>0</v>
      </c>
      <c r="AO771" s="52">
        <f>MIN($AA771*12,$AE771-SUM($AG771:AN771)-1000*($AE771&gt;0))</f>
        <v>0</v>
      </c>
    </row>
    <row r="772" spans="2:41" ht="12.75" hidden="1" customHeight="1" outlineLevel="2">
      <c r="B772" s="53" t="s">
        <v>2377</v>
      </c>
      <c r="C772" s="53" t="s">
        <v>1367</v>
      </c>
      <c r="D772" s="53" t="s">
        <v>1367</v>
      </c>
      <c r="E772" s="53" t="s">
        <v>1368</v>
      </c>
      <c r="F772" s="53" t="s">
        <v>2387</v>
      </c>
      <c r="G772" s="53" t="s">
        <v>2388</v>
      </c>
      <c r="H772" s="53" t="s">
        <v>2389</v>
      </c>
      <c r="I772" s="53"/>
      <c r="J772" s="53" t="s">
        <v>2390</v>
      </c>
      <c r="K772" s="52">
        <v>2304546</v>
      </c>
      <c r="L772" s="52">
        <v>1152272</v>
      </c>
      <c r="M772" s="52">
        <v>0</v>
      </c>
      <c r="N772" s="52">
        <v>0</v>
      </c>
      <c r="O772" s="52">
        <v>0</v>
      </c>
      <c r="P772" s="52">
        <v>528121</v>
      </c>
      <c r="Q772" s="52">
        <v>48011</v>
      </c>
      <c r="R772" s="52">
        <v>48011</v>
      </c>
      <c r="S772" s="52">
        <v>48011</v>
      </c>
      <c r="T772" s="52">
        <v>48011</v>
      </c>
      <c r="U772" s="52">
        <v>48011</v>
      </c>
      <c r="V772" s="52">
        <v>48011</v>
      </c>
      <c r="W772" s="52">
        <v>48011</v>
      </c>
      <c r="X772" s="52">
        <v>48011</v>
      </c>
      <c r="Y772" s="52">
        <v>48011</v>
      </c>
      <c r="Z772" s="49">
        <v>48011</v>
      </c>
      <c r="AA772" s="50">
        <v>48011</v>
      </c>
      <c r="AB772" s="51">
        <v>1680393</v>
      </c>
      <c r="AC772" s="52">
        <v>0</v>
      </c>
      <c r="AD772" s="52">
        <v>0</v>
      </c>
      <c r="AE772" s="52">
        <v>624153</v>
      </c>
      <c r="AG772" s="52">
        <f t="shared" ref="AG772:AG835" si="15">MIN($AA772,$AE772-1000*($AE772&gt;0))</f>
        <v>48011</v>
      </c>
      <c r="AH772" s="52">
        <f>MIN($AA772*12,$AE772-SUM($AG772:AG772)-1000*($AE772&gt;0))</f>
        <v>575142</v>
      </c>
      <c r="AI772" s="52">
        <f>MIN($AA772*12,$AE772-SUM($AG772:AH772)-1000*($AE772&gt;0))</f>
        <v>0</v>
      </c>
      <c r="AJ772" s="52">
        <f>MIN($AA772*12,$AE772-SUM($AG772:AI772)-1000*($AE772&gt;0))</f>
        <v>0</v>
      </c>
      <c r="AK772" s="52">
        <f>MIN($AA772*12,$AE772-SUM($AG772:AJ772)-1000*($AE772&gt;0))</f>
        <v>0</v>
      </c>
      <c r="AL772" s="52">
        <f>MIN($AA772*12,$AE772-SUM($AG772:AK772)-1000*($AE772&gt;0))</f>
        <v>0</v>
      </c>
      <c r="AM772" s="52">
        <f>MIN($AA772*12,$AE772-SUM($AG772:AL772)-1000*($AE772&gt;0))</f>
        <v>0</v>
      </c>
      <c r="AN772" s="52">
        <f>MIN($AA772*12,$AE772-SUM($AG772:AM772)-1000*($AE772&gt;0))</f>
        <v>0</v>
      </c>
      <c r="AO772" s="52">
        <f>MIN($AA772*12,$AE772-SUM($AG772:AN772)-1000*($AE772&gt;0))</f>
        <v>0</v>
      </c>
    </row>
    <row r="773" spans="2:41" ht="12.75" hidden="1" customHeight="1" outlineLevel="2">
      <c r="B773" s="53" t="s">
        <v>2377</v>
      </c>
      <c r="C773" s="53" t="s">
        <v>1367</v>
      </c>
      <c r="D773" s="53" t="s">
        <v>1367</v>
      </c>
      <c r="E773" s="53" t="s">
        <v>1368</v>
      </c>
      <c r="F773" s="53" t="s">
        <v>2391</v>
      </c>
      <c r="G773" s="53" t="s">
        <v>2392</v>
      </c>
      <c r="H773" s="53" t="s">
        <v>2393</v>
      </c>
      <c r="I773" s="53"/>
      <c r="J773" s="53" t="s">
        <v>2394</v>
      </c>
      <c r="K773" s="52">
        <v>1779273</v>
      </c>
      <c r="L773" s="52">
        <v>889636</v>
      </c>
      <c r="M773" s="52">
        <v>0</v>
      </c>
      <c r="N773" s="52">
        <v>0</v>
      </c>
      <c r="O773" s="52">
        <v>0</v>
      </c>
      <c r="P773" s="52">
        <v>407748</v>
      </c>
      <c r="Q773" s="52">
        <v>37068</v>
      </c>
      <c r="R773" s="52">
        <v>37068</v>
      </c>
      <c r="S773" s="52">
        <v>37068</v>
      </c>
      <c r="T773" s="52">
        <v>37068</v>
      </c>
      <c r="U773" s="52">
        <v>37068</v>
      </c>
      <c r="V773" s="52">
        <v>37068</v>
      </c>
      <c r="W773" s="52">
        <v>37068</v>
      </c>
      <c r="X773" s="52">
        <v>37068</v>
      </c>
      <c r="Y773" s="52">
        <v>37068</v>
      </c>
      <c r="Z773" s="49">
        <v>37068</v>
      </c>
      <c r="AA773" s="50">
        <v>37068</v>
      </c>
      <c r="AB773" s="51">
        <v>1297384</v>
      </c>
      <c r="AC773" s="52">
        <v>0</v>
      </c>
      <c r="AD773" s="52">
        <v>0</v>
      </c>
      <c r="AE773" s="52">
        <v>481889</v>
      </c>
      <c r="AG773" s="52">
        <f t="shared" si="15"/>
        <v>37068</v>
      </c>
      <c r="AH773" s="52">
        <f>MIN($AA773*12,$AE773-SUM($AG773:AG773)-1000*($AE773&gt;0))</f>
        <v>443821</v>
      </c>
      <c r="AI773" s="52">
        <f>MIN($AA773*12,$AE773-SUM($AG773:AH773)-1000*($AE773&gt;0))</f>
        <v>0</v>
      </c>
      <c r="AJ773" s="52">
        <f>MIN($AA773*12,$AE773-SUM($AG773:AI773)-1000*($AE773&gt;0))</f>
        <v>0</v>
      </c>
      <c r="AK773" s="52">
        <f>MIN($AA773*12,$AE773-SUM($AG773:AJ773)-1000*($AE773&gt;0))</f>
        <v>0</v>
      </c>
      <c r="AL773" s="52">
        <f>MIN($AA773*12,$AE773-SUM($AG773:AK773)-1000*($AE773&gt;0))</f>
        <v>0</v>
      </c>
      <c r="AM773" s="52">
        <f>MIN($AA773*12,$AE773-SUM($AG773:AL773)-1000*($AE773&gt;0))</f>
        <v>0</v>
      </c>
      <c r="AN773" s="52">
        <f>MIN($AA773*12,$AE773-SUM($AG773:AM773)-1000*($AE773&gt;0))</f>
        <v>0</v>
      </c>
      <c r="AO773" s="52">
        <f>MIN($AA773*12,$AE773-SUM($AG773:AN773)-1000*($AE773&gt;0))</f>
        <v>0</v>
      </c>
    </row>
    <row r="774" spans="2:41" ht="12.75" hidden="1" customHeight="1" outlineLevel="2">
      <c r="B774" s="53" t="s">
        <v>2377</v>
      </c>
      <c r="C774" s="53" t="s">
        <v>1367</v>
      </c>
      <c r="D774" s="53" t="s">
        <v>1367</v>
      </c>
      <c r="E774" s="53" t="s">
        <v>1368</v>
      </c>
      <c r="F774" s="53" t="s">
        <v>2387</v>
      </c>
      <c r="G774" s="53" t="s">
        <v>2395</v>
      </c>
      <c r="H774" s="53" t="s">
        <v>2396</v>
      </c>
      <c r="I774" s="53"/>
      <c r="J774" s="53" t="s">
        <v>2394</v>
      </c>
      <c r="K774" s="52">
        <v>1527273</v>
      </c>
      <c r="L774" s="52">
        <v>763636</v>
      </c>
      <c r="M774" s="52">
        <v>0</v>
      </c>
      <c r="N774" s="52">
        <v>0</v>
      </c>
      <c r="O774" s="52">
        <v>0</v>
      </c>
      <c r="P774" s="52">
        <v>349998</v>
      </c>
      <c r="Q774" s="52">
        <v>31818</v>
      </c>
      <c r="R774" s="52">
        <v>31818</v>
      </c>
      <c r="S774" s="52">
        <v>31818</v>
      </c>
      <c r="T774" s="52">
        <v>31818</v>
      </c>
      <c r="U774" s="52">
        <v>31818</v>
      </c>
      <c r="V774" s="52">
        <v>31818</v>
      </c>
      <c r="W774" s="52">
        <v>31818</v>
      </c>
      <c r="X774" s="52">
        <v>31818</v>
      </c>
      <c r="Y774" s="52">
        <v>31818</v>
      </c>
      <c r="Z774" s="49">
        <v>31818</v>
      </c>
      <c r="AA774" s="50">
        <v>31818</v>
      </c>
      <c r="AB774" s="51">
        <v>1113634</v>
      </c>
      <c r="AC774" s="52">
        <v>0</v>
      </c>
      <c r="AD774" s="52">
        <v>0</v>
      </c>
      <c r="AE774" s="52">
        <v>413639</v>
      </c>
      <c r="AG774" s="52">
        <f t="shared" si="15"/>
        <v>31818</v>
      </c>
      <c r="AH774" s="52">
        <f>MIN($AA774*12,$AE774-SUM($AG774:AG774)-1000*($AE774&gt;0))</f>
        <v>380821</v>
      </c>
      <c r="AI774" s="52">
        <f>MIN($AA774*12,$AE774-SUM($AG774:AH774)-1000*($AE774&gt;0))</f>
        <v>0</v>
      </c>
      <c r="AJ774" s="52">
        <f>MIN($AA774*12,$AE774-SUM($AG774:AI774)-1000*($AE774&gt;0))</f>
        <v>0</v>
      </c>
      <c r="AK774" s="52">
        <f>MIN($AA774*12,$AE774-SUM($AG774:AJ774)-1000*($AE774&gt;0))</f>
        <v>0</v>
      </c>
      <c r="AL774" s="52">
        <f>MIN($AA774*12,$AE774-SUM($AG774:AK774)-1000*($AE774&gt;0))</f>
        <v>0</v>
      </c>
      <c r="AM774" s="52">
        <f>MIN($AA774*12,$AE774-SUM($AG774:AL774)-1000*($AE774&gt;0))</f>
        <v>0</v>
      </c>
      <c r="AN774" s="52">
        <f>MIN($AA774*12,$AE774-SUM($AG774:AM774)-1000*($AE774&gt;0))</f>
        <v>0</v>
      </c>
      <c r="AO774" s="52">
        <f>MIN($AA774*12,$AE774-SUM($AG774:AN774)-1000*($AE774&gt;0))</f>
        <v>0</v>
      </c>
    </row>
    <row r="775" spans="2:41" ht="12.75" hidden="1" customHeight="1" outlineLevel="2">
      <c r="B775" s="53" t="s">
        <v>2377</v>
      </c>
      <c r="C775" s="53" t="s">
        <v>1367</v>
      </c>
      <c r="D775" s="53" t="s">
        <v>1367</v>
      </c>
      <c r="E775" s="53" t="s">
        <v>1368</v>
      </c>
      <c r="F775" s="53" t="s">
        <v>2387</v>
      </c>
      <c r="G775" s="53" t="s">
        <v>2397</v>
      </c>
      <c r="H775" s="53" t="s">
        <v>2398</v>
      </c>
      <c r="I775" s="53"/>
      <c r="J775" s="53" t="s">
        <v>2394</v>
      </c>
      <c r="K775" s="52">
        <v>1453637</v>
      </c>
      <c r="L775" s="52">
        <v>726818</v>
      </c>
      <c r="M775" s="52">
        <v>0</v>
      </c>
      <c r="N775" s="52">
        <v>0</v>
      </c>
      <c r="O775" s="52">
        <v>0</v>
      </c>
      <c r="P775" s="52">
        <v>333124</v>
      </c>
      <c r="Q775" s="52">
        <v>30284</v>
      </c>
      <c r="R775" s="52">
        <v>30284</v>
      </c>
      <c r="S775" s="52">
        <v>30284</v>
      </c>
      <c r="T775" s="52">
        <v>30284</v>
      </c>
      <c r="U775" s="52">
        <v>30284</v>
      </c>
      <c r="V775" s="52">
        <v>30284</v>
      </c>
      <c r="W775" s="52">
        <v>30284</v>
      </c>
      <c r="X775" s="52">
        <v>30284</v>
      </c>
      <c r="Y775" s="52">
        <v>30284</v>
      </c>
      <c r="Z775" s="49">
        <v>30284</v>
      </c>
      <c r="AA775" s="50">
        <v>30284</v>
      </c>
      <c r="AB775" s="51">
        <v>1059942</v>
      </c>
      <c r="AC775" s="52">
        <v>0</v>
      </c>
      <c r="AD775" s="52">
        <v>0</v>
      </c>
      <c r="AE775" s="52">
        <v>393695</v>
      </c>
      <c r="AG775" s="52">
        <f t="shared" si="15"/>
        <v>30284</v>
      </c>
      <c r="AH775" s="52">
        <f>MIN($AA775*12,$AE775-SUM($AG775:AG775)-1000*($AE775&gt;0))</f>
        <v>362411</v>
      </c>
      <c r="AI775" s="52">
        <f>MIN($AA775*12,$AE775-SUM($AG775:AH775)-1000*($AE775&gt;0))</f>
        <v>0</v>
      </c>
      <c r="AJ775" s="52">
        <f>MIN($AA775*12,$AE775-SUM($AG775:AI775)-1000*($AE775&gt;0))</f>
        <v>0</v>
      </c>
      <c r="AK775" s="52">
        <f>MIN($AA775*12,$AE775-SUM($AG775:AJ775)-1000*($AE775&gt;0))</f>
        <v>0</v>
      </c>
      <c r="AL775" s="52">
        <f>MIN($AA775*12,$AE775-SUM($AG775:AK775)-1000*($AE775&gt;0))</f>
        <v>0</v>
      </c>
      <c r="AM775" s="52">
        <f>MIN($AA775*12,$AE775-SUM($AG775:AL775)-1000*($AE775&gt;0))</f>
        <v>0</v>
      </c>
      <c r="AN775" s="52">
        <f>MIN($AA775*12,$AE775-SUM($AG775:AM775)-1000*($AE775&gt;0))</f>
        <v>0</v>
      </c>
      <c r="AO775" s="52">
        <f>MIN($AA775*12,$AE775-SUM($AG775:AN775)-1000*($AE775&gt;0))</f>
        <v>0</v>
      </c>
    </row>
    <row r="776" spans="2:41" ht="12.75" hidden="1" customHeight="1" outlineLevel="2">
      <c r="B776" s="53" t="s">
        <v>2377</v>
      </c>
      <c r="C776" s="53" t="s">
        <v>1367</v>
      </c>
      <c r="D776" s="53" t="s">
        <v>1367</v>
      </c>
      <c r="E776" s="53" t="s">
        <v>1368</v>
      </c>
      <c r="F776" s="53" t="s">
        <v>2387</v>
      </c>
      <c r="G776" s="53" t="s">
        <v>2399</v>
      </c>
      <c r="H776" s="53" t="s">
        <v>2400</v>
      </c>
      <c r="I776" s="53"/>
      <c r="J776" s="53" t="s">
        <v>2394</v>
      </c>
      <c r="K776" s="52">
        <v>1525473</v>
      </c>
      <c r="L776" s="52">
        <v>762736</v>
      </c>
      <c r="M776" s="52">
        <v>0</v>
      </c>
      <c r="N776" s="52">
        <v>0</v>
      </c>
      <c r="O776" s="52">
        <v>0</v>
      </c>
      <c r="P776" s="52">
        <v>349580</v>
      </c>
      <c r="Q776" s="52">
        <v>31780</v>
      </c>
      <c r="R776" s="52">
        <v>31780</v>
      </c>
      <c r="S776" s="52">
        <v>31780</v>
      </c>
      <c r="T776" s="52">
        <v>31780</v>
      </c>
      <c r="U776" s="52">
        <v>31780</v>
      </c>
      <c r="V776" s="52">
        <v>31780</v>
      </c>
      <c r="W776" s="52">
        <v>31780</v>
      </c>
      <c r="X776" s="52">
        <v>31780</v>
      </c>
      <c r="Y776" s="52">
        <v>31780</v>
      </c>
      <c r="Z776" s="49">
        <v>31780</v>
      </c>
      <c r="AA776" s="50">
        <v>31780</v>
      </c>
      <c r="AB776" s="51">
        <v>1112316</v>
      </c>
      <c r="AC776" s="52">
        <v>0</v>
      </c>
      <c r="AD776" s="52">
        <v>0</v>
      </c>
      <c r="AE776" s="52">
        <v>413157</v>
      </c>
      <c r="AG776" s="52">
        <f t="shared" si="15"/>
        <v>31780</v>
      </c>
      <c r="AH776" s="52">
        <f>MIN($AA776*12,$AE776-SUM($AG776:AG776)-1000*($AE776&gt;0))</f>
        <v>380377</v>
      </c>
      <c r="AI776" s="52">
        <f>MIN($AA776*12,$AE776-SUM($AG776:AH776)-1000*($AE776&gt;0))</f>
        <v>0</v>
      </c>
      <c r="AJ776" s="52">
        <f>MIN($AA776*12,$AE776-SUM($AG776:AI776)-1000*($AE776&gt;0))</f>
        <v>0</v>
      </c>
      <c r="AK776" s="52">
        <f>MIN($AA776*12,$AE776-SUM($AG776:AJ776)-1000*($AE776&gt;0))</f>
        <v>0</v>
      </c>
      <c r="AL776" s="52">
        <f>MIN($AA776*12,$AE776-SUM($AG776:AK776)-1000*($AE776&gt;0))</f>
        <v>0</v>
      </c>
      <c r="AM776" s="52">
        <f>MIN($AA776*12,$AE776-SUM($AG776:AL776)-1000*($AE776&gt;0))</f>
        <v>0</v>
      </c>
      <c r="AN776" s="52">
        <f>MIN($AA776*12,$AE776-SUM($AG776:AM776)-1000*($AE776&gt;0))</f>
        <v>0</v>
      </c>
      <c r="AO776" s="52">
        <f>MIN($AA776*12,$AE776-SUM($AG776:AN776)-1000*($AE776&gt;0))</f>
        <v>0</v>
      </c>
    </row>
    <row r="777" spans="2:41" ht="12.75" hidden="1" customHeight="1" outlineLevel="2">
      <c r="B777" s="53" t="s">
        <v>2377</v>
      </c>
      <c r="C777" s="53" t="s">
        <v>1367</v>
      </c>
      <c r="D777" s="53" t="s">
        <v>1367</v>
      </c>
      <c r="E777" s="53" t="s">
        <v>1368</v>
      </c>
      <c r="F777" s="53" t="s">
        <v>2391</v>
      </c>
      <c r="G777" s="53" t="s">
        <v>2401</v>
      </c>
      <c r="H777" s="53" t="s">
        <v>2402</v>
      </c>
      <c r="I777" s="53"/>
      <c r="J777" s="53" t="s">
        <v>2394</v>
      </c>
      <c r="K777" s="52">
        <v>1377810</v>
      </c>
      <c r="L777" s="52">
        <v>688904</v>
      </c>
      <c r="M777" s="52">
        <v>0</v>
      </c>
      <c r="N777" s="52">
        <v>0</v>
      </c>
      <c r="O777" s="52">
        <v>0</v>
      </c>
      <c r="P777" s="52">
        <v>315744</v>
      </c>
      <c r="Q777" s="52">
        <v>28704</v>
      </c>
      <c r="R777" s="52">
        <v>28704</v>
      </c>
      <c r="S777" s="52">
        <v>28704</v>
      </c>
      <c r="T777" s="52">
        <v>28704</v>
      </c>
      <c r="U777" s="52">
        <v>28704</v>
      </c>
      <c r="V777" s="52">
        <v>28704</v>
      </c>
      <c r="W777" s="52">
        <v>28704</v>
      </c>
      <c r="X777" s="52">
        <v>28704</v>
      </c>
      <c r="Y777" s="52">
        <v>28704</v>
      </c>
      <c r="Z777" s="49">
        <v>28704</v>
      </c>
      <c r="AA777" s="50">
        <v>28704</v>
      </c>
      <c r="AB777" s="51">
        <v>1004648</v>
      </c>
      <c r="AC777" s="52">
        <v>0</v>
      </c>
      <c r="AD777" s="52">
        <v>0</v>
      </c>
      <c r="AE777" s="52">
        <v>373162</v>
      </c>
      <c r="AG777" s="52">
        <f t="shared" si="15"/>
        <v>28704</v>
      </c>
      <c r="AH777" s="52">
        <f>MIN($AA777*12,$AE777-SUM($AG777:AG777)-1000*($AE777&gt;0))</f>
        <v>343458</v>
      </c>
      <c r="AI777" s="52">
        <f>MIN($AA777*12,$AE777-SUM($AG777:AH777)-1000*($AE777&gt;0))</f>
        <v>0</v>
      </c>
      <c r="AJ777" s="52">
        <f>MIN($AA777*12,$AE777-SUM($AG777:AI777)-1000*($AE777&gt;0))</f>
        <v>0</v>
      </c>
      <c r="AK777" s="52">
        <f>MIN($AA777*12,$AE777-SUM($AG777:AJ777)-1000*($AE777&gt;0))</f>
        <v>0</v>
      </c>
      <c r="AL777" s="52">
        <f>MIN($AA777*12,$AE777-SUM($AG777:AK777)-1000*($AE777&gt;0))</f>
        <v>0</v>
      </c>
      <c r="AM777" s="52">
        <f>MIN($AA777*12,$AE777-SUM($AG777:AL777)-1000*($AE777&gt;0))</f>
        <v>0</v>
      </c>
      <c r="AN777" s="52">
        <f>MIN($AA777*12,$AE777-SUM($AG777:AM777)-1000*($AE777&gt;0))</f>
        <v>0</v>
      </c>
      <c r="AO777" s="52">
        <f>MIN($AA777*12,$AE777-SUM($AG777:AN777)-1000*($AE777&gt;0))</f>
        <v>0</v>
      </c>
    </row>
    <row r="778" spans="2:41" ht="12.75" hidden="1" customHeight="1" outlineLevel="2">
      <c r="B778" s="53" t="s">
        <v>2377</v>
      </c>
      <c r="C778" s="53" t="s">
        <v>1367</v>
      </c>
      <c r="D778" s="53" t="s">
        <v>1367</v>
      </c>
      <c r="E778" s="53" t="s">
        <v>1368</v>
      </c>
      <c r="F778" s="53" t="s">
        <v>2391</v>
      </c>
      <c r="G778" s="53" t="s">
        <v>2403</v>
      </c>
      <c r="H778" s="53" t="s">
        <v>2404</v>
      </c>
      <c r="I778" s="53"/>
      <c r="J778" s="53" t="s">
        <v>2394</v>
      </c>
      <c r="K778" s="52">
        <v>968182</v>
      </c>
      <c r="L778" s="52">
        <v>484090</v>
      </c>
      <c r="M778" s="52">
        <v>0</v>
      </c>
      <c r="N778" s="52">
        <v>0</v>
      </c>
      <c r="O778" s="52">
        <v>0</v>
      </c>
      <c r="P778" s="52">
        <v>221870</v>
      </c>
      <c r="Q778" s="52">
        <v>20170</v>
      </c>
      <c r="R778" s="52">
        <v>20170</v>
      </c>
      <c r="S778" s="52">
        <v>20170</v>
      </c>
      <c r="T778" s="52">
        <v>20170</v>
      </c>
      <c r="U778" s="52">
        <v>20170</v>
      </c>
      <c r="V778" s="52">
        <v>20170</v>
      </c>
      <c r="W778" s="52">
        <v>20170</v>
      </c>
      <c r="X778" s="52">
        <v>20170</v>
      </c>
      <c r="Y778" s="52">
        <v>20170</v>
      </c>
      <c r="Z778" s="49">
        <v>20170</v>
      </c>
      <c r="AA778" s="50">
        <v>20170</v>
      </c>
      <c r="AB778" s="51">
        <v>705960</v>
      </c>
      <c r="AC778" s="52">
        <v>0</v>
      </c>
      <c r="AD778" s="52">
        <v>0</v>
      </c>
      <c r="AE778" s="52">
        <v>262222</v>
      </c>
      <c r="AG778" s="52">
        <f t="shared" si="15"/>
        <v>20170</v>
      </c>
      <c r="AH778" s="52">
        <f>MIN($AA778*12,$AE778-SUM($AG778:AG778)-1000*($AE778&gt;0))</f>
        <v>241052</v>
      </c>
      <c r="AI778" s="52">
        <f>MIN($AA778*12,$AE778-SUM($AG778:AH778)-1000*($AE778&gt;0))</f>
        <v>0</v>
      </c>
      <c r="AJ778" s="52">
        <f>MIN($AA778*12,$AE778-SUM($AG778:AI778)-1000*($AE778&gt;0))</f>
        <v>0</v>
      </c>
      <c r="AK778" s="52">
        <f>MIN($AA778*12,$AE778-SUM($AG778:AJ778)-1000*($AE778&gt;0))</f>
        <v>0</v>
      </c>
      <c r="AL778" s="52">
        <f>MIN($AA778*12,$AE778-SUM($AG778:AK778)-1000*($AE778&gt;0))</f>
        <v>0</v>
      </c>
      <c r="AM778" s="52">
        <f>MIN($AA778*12,$AE778-SUM($AG778:AL778)-1000*($AE778&gt;0))</f>
        <v>0</v>
      </c>
      <c r="AN778" s="52">
        <f>MIN($AA778*12,$AE778-SUM($AG778:AM778)-1000*($AE778&gt;0))</f>
        <v>0</v>
      </c>
      <c r="AO778" s="52">
        <f>MIN($AA778*12,$AE778-SUM($AG778:AN778)-1000*($AE778&gt;0))</f>
        <v>0</v>
      </c>
    </row>
    <row r="779" spans="2:41" ht="12.75" hidden="1" customHeight="1" outlineLevel="2">
      <c r="B779" s="53" t="s">
        <v>2377</v>
      </c>
      <c r="C779" s="53" t="s">
        <v>1367</v>
      </c>
      <c r="D779" s="53" t="s">
        <v>1367</v>
      </c>
      <c r="E779" s="53" t="s">
        <v>1368</v>
      </c>
      <c r="F779" s="53" t="s">
        <v>2391</v>
      </c>
      <c r="G779" s="53" t="s">
        <v>2405</v>
      </c>
      <c r="H779" s="53" t="s">
        <v>2406</v>
      </c>
      <c r="I779" s="53"/>
      <c r="J779" s="53" t="s">
        <v>2394</v>
      </c>
      <c r="K779" s="52">
        <v>1208546</v>
      </c>
      <c r="L779" s="52">
        <v>604272</v>
      </c>
      <c r="M779" s="52">
        <v>0</v>
      </c>
      <c r="N779" s="52">
        <v>0</v>
      </c>
      <c r="O779" s="52">
        <v>0</v>
      </c>
      <c r="P779" s="52">
        <v>276958</v>
      </c>
      <c r="Q779" s="52">
        <v>25178</v>
      </c>
      <c r="R779" s="52">
        <v>25178</v>
      </c>
      <c r="S779" s="52">
        <v>25178</v>
      </c>
      <c r="T779" s="52">
        <v>25178</v>
      </c>
      <c r="U779" s="52">
        <v>25178</v>
      </c>
      <c r="V779" s="52">
        <v>25178</v>
      </c>
      <c r="W779" s="52">
        <v>25178</v>
      </c>
      <c r="X779" s="52">
        <v>25178</v>
      </c>
      <c r="Y779" s="52">
        <v>25178</v>
      </c>
      <c r="Z779" s="49">
        <v>25178</v>
      </c>
      <c r="AA779" s="50">
        <v>25178</v>
      </c>
      <c r="AB779" s="51">
        <v>881230</v>
      </c>
      <c r="AC779" s="52">
        <v>0</v>
      </c>
      <c r="AD779" s="52">
        <v>0</v>
      </c>
      <c r="AE779" s="52">
        <v>327316</v>
      </c>
      <c r="AG779" s="52">
        <f t="shared" si="15"/>
        <v>25178</v>
      </c>
      <c r="AH779" s="52">
        <f>MIN($AA779*12,$AE779-SUM($AG779:AG779)-1000*($AE779&gt;0))</f>
        <v>301138</v>
      </c>
      <c r="AI779" s="52">
        <f>MIN($AA779*12,$AE779-SUM($AG779:AH779)-1000*($AE779&gt;0))</f>
        <v>0</v>
      </c>
      <c r="AJ779" s="52">
        <f>MIN($AA779*12,$AE779-SUM($AG779:AI779)-1000*($AE779&gt;0))</f>
        <v>0</v>
      </c>
      <c r="AK779" s="52">
        <f>MIN($AA779*12,$AE779-SUM($AG779:AJ779)-1000*($AE779&gt;0))</f>
        <v>0</v>
      </c>
      <c r="AL779" s="52">
        <f>MIN($AA779*12,$AE779-SUM($AG779:AK779)-1000*($AE779&gt;0))</f>
        <v>0</v>
      </c>
      <c r="AM779" s="52">
        <f>MIN($AA779*12,$AE779-SUM($AG779:AL779)-1000*($AE779&gt;0))</f>
        <v>0</v>
      </c>
      <c r="AN779" s="52">
        <f>MIN($AA779*12,$AE779-SUM($AG779:AM779)-1000*($AE779&gt;0))</f>
        <v>0</v>
      </c>
      <c r="AO779" s="52">
        <f>MIN($AA779*12,$AE779-SUM($AG779:AN779)-1000*($AE779&gt;0))</f>
        <v>0</v>
      </c>
    </row>
    <row r="780" spans="2:41" ht="12.75" hidden="1" customHeight="1" outlineLevel="2">
      <c r="B780" s="53" t="s">
        <v>2377</v>
      </c>
      <c r="C780" s="53" t="s">
        <v>1367</v>
      </c>
      <c r="D780" s="53" t="s">
        <v>1367</v>
      </c>
      <c r="E780" s="53" t="s">
        <v>1368</v>
      </c>
      <c r="F780" s="53" t="s">
        <v>2387</v>
      </c>
      <c r="G780" s="53" t="s">
        <v>2407</v>
      </c>
      <c r="H780" s="53" t="s">
        <v>2408</v>
      </c>
      <c r="I780" s="53"/>
      <c r="J780" s="53" t="s">
        <v>2394</v>
      </c>
      <c r="K780" s="52">
        <v>1617273</v>
      </c>
      <c r="L780" s="52">
        <v>808636</v>
      </c>
      <c r="M780" s="52">
        <v>0</v>
      </c>
      <c r="N780" s="52">
        <v>0</v>
      </c>
      <c r="O780" s="52">
        <v>0</v>
      </c>
      <c r="P780" s="52">
        <v>370623</v>
      </c>
      <c r="Q780" s="52">
        <v>33693</v>
      </c>
      <c r="R780" s="52">
        <v>33693</v>
      </c>
      <c r="S780" s="52">
        <v>33693</v>
      </c>
      <c r="T780" s="52">
        <v>33693</v>
      </c>
      <c r="U780" s="52">
        <v>33693</v>
      </c>
      <c r="V780" s="52">
        <v>33693</v>
      </c>
      <c r="W780" s="52">
        <v>33693</v>
      </c>
      <c r="X780" s="52">
        <v>33693</v>
      </c>
      <c r="Y780" s="52">
        <v>33693</v>
      </c>
      <c r="Z780" s="49">
        <v>33693</v>
      </c>
      <c r="AA780" s="50">
        <v>33693</v>
      </c>
      <c r="AB780" s="51">
        <v>1179259</v>
      </c>
      <c r="AC780" s="52">
        <v>0</v>
      </c>
      <c r="AD780" s="52">
        <v>0</v>
      </c>
      <c r="AE780" s="52">
        <v>438014</v>
      </c>
      <c r="AG780" s="52">
        <f t="shared" si="15"/>
        <v>33693</v>
      </c>
      <c r="AH780" s="52">
        <f>MIN($AA780*12,$AE780-SUM($AG780:AG780)-1000*($AE780&gt;0))</f>
        <v>403321</v>
      </c>
      <c r="AI780" s="52">
        <f>MIN($AA780*12,$AE780-SUM($AG780:AH780)-1000*($AE780&gt;0))</f>
        <v>0</v>
      </c>
      <c r="AJ780" s="52">
        <f>MIN($AA780*12,$AE780-SUM($AG780:AI780)-1000*($AE780&gt;0))</f>
        <v>0</v>
      </c>
      <c r="AK780" s="52">
        <f>MIN($AA780*12,$AE780-SUM($AG780:AJ780)-1000*($AE780&gt;0))</f>
        <v>0</v>
      </c>
      <c r="AL780" s="52">
        <f>MIN($AA780*12,$AE780-SUM($AG780:AK780)-1000*($AE780&gt;0))</f>
        <v>0</v>
      </c>
      <c r="AM780" s="52">
        <f>MIN($AA780*12,$AE780-SUM($AG780:AL780)-1000*($AE780&gt;0))</f>
        <v>0</v>
      </c>
      <c r="AN780" s="52">
        <f>MIN($AA780*12,$AE780-SUM($AG780:AM780)-1000*($AE780&gt;0))</f>
        <v>0</v>
      </c>
      <c r="AO780" s="52">
        <f>MIN($AA780*12,$AE780-SUM($AG780:AN780)-1000*($AE780&gt;0))</f>
        <v>0</v>
      </c>
    </row>
    <row r="781" spans="2:41" ht="12.75" hidden="1" customHeight="1" outlineLevel="2">
      <c r="B781" s="53" t="s">
        <v>2377</v>
      </c>
      <c r="C781" s="53" t="s">
        <v>1367</v>
      </c>
      <c r="D781" s="53" t="s">
        <v>1367</v>
      </c>
      <c r="E781" s="53" t="s">
        <v>1368</v>
      </c>
      <c r="F781" s="53" t="s">
        <v>2409</v>
      </c>
      <c r="G781" s="53" t="s">
        <v>2410</v>
      </c>
      <c r="H781" s="53" t="s">
        <v>2411</v>
      </c>
      <c r="I781" s="53"/>
      <c r="J781" s="53" t="s">
        <v>2394</v>
      </c>
      <c r="K781" s="52">
        <v>182636</v>
      </c>
      <c r="L781" s="52">
        <v>91318</v>
      </c>
      <c r="M781" s="52">
        <v>0</v>
      </c>
      <c r="N781" s="52">
        <v>0</v>
      </c>
      <c r="O781" s="52">
        <v>0</v>
      </c>
      <c r="P781" s="52">
        <v>41844</v>
      </c>
      <c r="Q781" s="52">
        <v>3804</v>
      </c>
      <c r="R781" s="52">
        <v>3804</v>
      </c>
      <c r="S781" s="52">
        <v>3804</v>
      </c>
      <c r="T781" s="52">
        <v>3804</v>
      </c>
      <c r="U781" s="52">
        <v>3804</v>
      </c>
      <c r="V781" s="52">
        <v>3804</v>
      </c>
      <c r="W781" s="52">
        <v>3804</v>
      </c>
      <c r="X781" s="52">
        <v>3804</v>
      </c>
      <c r="Y781" s="52">
        <v>3804</v>
      </c>
      <c r="Z781" s="49">
        <v>3804</v>
      </c>
      <c r="AA781" s="50">
        <v>3804</v>
      </c>
      <c r="AB781" s="51">
        <v>133162</v>
      </c>
      <c r="AC781" s="52">
        <v>0</v>
      </c>
      <c r="AD781" s="52">
        <v>0</v>
      </c>
      <c r="AE781" s="52">
        <v>49474</v>
      </c>
      <c r="AG781" s="52">
        <f t="shared" si="15"/>
        <v>3804</v>
      </c>
      <c r="AH781" s="52">
        <f>MIN($AA781*12,$AE781-SUM($AG781:AG781)-1000*($AE781&gt;0))</f>
        <v>44670</v>
      </c>
      <c r="AI781" s="52">
        <f>MIN($AA781*12,$AE781-SUM($AG781:AH781)-1000*($AE781&gt;0))</f>
        <v>0</v>
      </c>
      <c r="AJ781" s="52">
        <f>MIN($AA781*12,$AE781-SUM($AG781:AI781)-1000*($AE781&gt;0))</f>
        <v>0</v>
      </c>
      <c r="AK781" s="52">
        <f>MIN($AA781*12,$AE781-SUM($AG781:AJ781)-1000*($AE781&gt;0))</f>
        <v>0</v>
      </c>
      <c r="AL781" s="52">
        <f>MIN($AA781*12,$AE781-SUM($AG781:AK781)-1000*($AE781&gt;0))</f>
        <v>0</v>
      </c>
      <c r="AM781" s="52">
        <f>MIN($AA781*12,$AE781-SUM($AG781:AL781)-1000*($AE781&gt;0))</f>
        <v>0</v>
      </c>
      <c r="AN781" s="52">
        <f>MIN($AA781*12,$AE781-SUM($AG781:AM781)-1000*($AE781&gt;0))</f>
        <v>0</v>
      </c>
      <c r="AO781" s="52">
        <f>MIN($AA781*12,$AE781-SUM($AG781:AN781)-1000*($AE781&gt;0))</f>
        <v>0</v>
      </c>
    </row>
    <row r="782" spans="2:41" ht="12.75" hidden="1" customHeight="1" outlineLevel="2">
      <c r="B782" s="53" t="s">
        <v>2377</v>
      </c>
      <c r="C782" s="53" t="s">
        <v>1367</v>
      </c>
      <c r="D782" s="53" t="s">
        <v>1367</v>
      </c>
      <c r="E782" s="53" t="s">
        <v>1368</v>
      </c>
      <c r="F782" s="53" t="s">
        <v>2409</v>
      </c>
      <c r="G782" s="53" t="s">
        <v>2412</v>
      </c>
      <c r="H782" s="53" t="s">
        <v>2411</v>
      </c>
      <c r="I782" s="53"/>
      <c r="J782" s="53" t="s">
        <v>2394</v>
      </c>
      <c r="K782" s="52">
        <v>182637</v>
      </c>
      <c r="L782" s="52">
        <v>91318</v>
      </c>
      <c r="M782" s="52">
        <v>0</v>
      </c>
      <c r="N782" s="52">
        <v>0</v>
      </c>
      <c r="O782" s="52">
        <v>0</v>
      </c>
      <c r="P782" s="52">
        <v>41844</v>
      </c>
      <c r="Q782" s="52">
        <v>3804</v>
      </c>
      <c r="R782" s="52">
        <v>3804</v>
      </c>
      <c r="S782" s="52">
        <v>3804</v>
      </c>
      <c r="T782" s="52">
        <v>3804</v>
      </c>
      <c r="U782" s="52">
        <v>3804</v>
      </c>
      <c r="V782" s="52">
        <v>3804</v>
      </c>
      <c r="W782" s="52">
        <v>3804</v>
      </c>
      <c r="X782" s="52">
        <v>3804</v>
      </c>
      <c r="Y782" s="52">
        <v>3804</v>
      </c>
      <c r="Z782" s="49">
        <v>3804</v>
      </c>
      <c r="AA782" s="50">
        <v>3804</v>
      </c>
      <c r="AB782" s="51">
        <v>133162</v>
      </c>
      <c r="AC782" s="52">
        <v>0</v>
      </c>
      <c r="AD782" s="52">
        <v>0</v>
      </c>
      <c r="AE782" s="52">
        <v>49475</v>
      </c>
      <c r="AG782" s="52">
        <f t="shared" si="15"/>
        <v>3804</v>
      </c>
      <c r="AH782" s="52">
        <f>MIN($AA782*12,$AE782-SUM($AG782:AG782)-1000*($AE782&gt;0))</f>
        <v>44671</v>
      </c>
      <c r="AI782" s="52">
        <f>MIN($AA782*12,$AE782-SUM($AG782:AH782)-1000*($AE782&gt;0))</f>
        <v>0</v>
      </c>
      <c r="AJ782" s="52">
        <f>MIN($AA782*12,$AE782-SUM($AG782:AI782)-1000*($AE782&gt;0))</f>
        <v>0</v>
      </c>
      <c r="AK782" s="52">
        <f>MIN($AA782*12,$AE782-SUM($AG782:AJ782)-1000*($AE782&gt;0))</f>
        <v>0</v>
      </c>
      <c r="AL782" s="52">
        <f>MIN($AA782*12,$AE782-SUM($AG782:AK782)-1000*($AE782&gt;0))</f>
        <v>0</v>
      </c>
      <c r="AM782" s="52">
        <f>MIN($AA782*12,$AE782-SUM($AG782:AL782)-1000*($AE782&gt;0))</f>
        <v>0</v>
      </c>
      <c r="AN782" s="52">
        <f>MIN($AA782*12,$AE782-SUM($AG782:AM782)-1000*($AE782&gt;0))</f>
        <v>0</v>
      </c>
      <c r="AO782" s="52">
        <f>MIN($AA782*12,$AE782-SUM($AG782:AN782)-1000*($AE782&gt;0))</f>
        <v>0</v>
      </c>
    </row>
    <row r="783" spans="2:41" ht="12.75" hidden="1" customHeight="1" outlineLevel="2">
      <c r="B783" s="53" t="s">
        <v>2377</v>
      </c>
      <c r="C783" s="53" t="s">
        <v>1367</v>
      </c>
      <c r="D783" s="53" t="s">
        <v>1367</v>
      </c>
      <c r="E783" s="53" t="s">
        <v>1368</v>
      </c>
      <c r="F783" s="53" t="s">
        <v>2409</v>
      </c>
      <c r="G783" s="53" t="s">
        <v>2413</v>
      </c>
      <c r="H783" s="53" t="s">
        <v>2414</v>
      </c>
      <c r="I783" s="53"/>
      <c r="J783" s="53" t="s">
        <v>2394</v>
      </c>
      <c r="K783" s="52">
        <v>182728</v>
      </c>
      <c r="L783" s="52">
        <v>91364</v>
      </c>
      <c r="M783" s="52">
        <v>0</v>
      </c>
      <c r="N783" s="52">
        <v>0</v>
      </c>
      <c r="O783" s="52">
        <v>0</v>
      </c>
      <c r="P783" s="52">
        <v>41866</v>
      </c>
      <c r="Q783" s="52">
        <v>3806</v>
      </c>
      <c r="R783" s="52">
        <v>3806</v>
      </c>
      <c r="S783" s="52">
        <v>3806</v>
      </c>
      <c r="T783" s="52">
        <v>3806</v>
      </c>
      <c r="U783" s="52">
        <v>3806</v>
      </c>
      <c r="V783" s="52">
        <v>3806</v>
      </c>
      <c r="W783" s="52">
        <v>3806</v>
      </c>
      <c r="X783" s="52">
        <v>3806</v>
      </c>
      <c r="Y783" s="52">
        <v>3806</v>
      </c>
      <c r="Z783" s="49">
        <v>3806</v>
      </c>
      <c r="AA783" s="50">
        <v>3806</v>
      </c>
      <c r="AB783" s="51">
        <v>133230</v>
      </c>
      <c r="AC783" s="52">
        <v>0</v>
      </c>
      <c r="AD783" s="52">
        <v>0</v>
      </c>
      <c r="AE783" s="52">
        <v>49498</v>
      </c>
      <c r="AG783" s="52">
        <f t="shared" si="15"/>
        <v>3806</v>
      </c>
      <c r="AH783" s="52">
        <f>MIN($AA783*12,$AE783-SUM($AG783:AG783)-1000*($AE783&gt;0))</f>
        <v>44692</v>
      </c>
      <c r="AI783" s="52">
        <f>MIN($AA783*12,$AE783-SUM($AG783:AH783)-1000*($AE783&gt;0))</f>
        <v>0</v>
      </c>
      <c r="AJ783" s="52">
        <f>MIN($AA783*12,$AE783-SUM($AG783:AI783)-1000*($AE783&gt;0))</f>
        <v>0</v>
      </c>
      <c r="AK783" s="52">
        <f>MIN($AA783*12,$AE783-SUM($AG783:AJ783)-1000*($AE783&gt;0))</f>
        <v>0</v>
      </c>
      <c r="AL783" s="52">
        <f>MIN($AA783*12,$AE783-SUM($AG783:AK783)-1000*($AE783&gt;0))</f>
        <v>0</v>
      </c>
      <c r="AM783" s="52">
        <f>MIN($AA783*12,$AE783-SUM($AG783:AL783)-1000*($AE783&gt;0))</f>
        <v>0</v>
      </c>
      <c r="AN783" s="52">
        <f>MIN($AA783*12,$AE783-SUM($AG783:AM783)-1000*($AE783&gt;0))</f>
        <v>0</v>
      </c>
      <c r="AO783" s="52">
        <f>MIN($AA783*12,$AE783-SUM($AG783:AN783)-1000*($AE783&gt;0))</f>
        <v>0</v>
      </c>
    </row>
    <row r="784" spans="2:41" ht="12.75" hidden="1" customHeight="1" outlineLevel="2">
      <c r="B784" s="53" t="s">
        <v>2377</v>
      </c>
      <c r="C784" s="53" t="s">
        <v>1367</v>
      </c>
      <c r="D784" s="53" t="s">
        <v>1367</v>
      </c>
      <c r="E784" s="53" t="s">
        <v>1368</v>
      </c>
      <c r="F784" s="53" t="s">
        <v>2409</v>
      </c>
      <c r="G784" s="53" t="s">
        <v>2415</v>
      </c>
      <c r="H784" s="53" t="s">
        <v>2416</v>
      </c>
      <c r="I784" s="53"/>
      <c r="J784" s="53" t="s">
        <v>2394</v>
      </c>
      <c r="K784" s="52">
        <v>182728</v>
      </c>
      <c r="L784" s="52">
        <v>91364</v>
      </c>
      <c r="M784" s="52">
        <v>0</v>
      </c>
      <c r="N784" s="52">
        <v>0</v>
      </c>
      <c r="O784" s="52">
        <v>0</v>
      </c>
      <c r="P784" s="52">
        <v>41866</v>
      </c>
      <c r="Q784" s="52">
        <v>3806</v>
      </c>
      <c r="R784" s="52">
        <v>3806</v>
      </c>
      <c r="S784" s="52">
        <v>3806</v>
      </c>
      <c r="T784" s="52">
        <v>3806</v>
      </c>
      <c r="U784" s="52">
        <v>3806</v>
      </c>
      <c r="V784" s="52">
        <v>3806</v>
      </c>
      <c r="W784" s="52">
        <v>3806</v>
      </c>
      <c r="X784" s="52">
        <v>3806</v>
      </c>
      <c r="Y784" s="52">
        <v>3806</v>
      </c>
      <c r="Z784" s="49">
        <v>3806</v>
      </c>
      <c r="AA784" s="50">
        <v>3806</v>
      </c>
      <c r="AB784" s="51">
        <v>133230</v>
      </c>
      <c r="AC784" s="52">
        <v>0</v>
      </c>
      <c r="AD784" s="52">
        <v>0</v>
      </c>
      <c r="AE784" s="52">
        <v>49498</v>
      </c>
      <c r="AG784" s="52">
        <f t="shared" si="15"/>
        <v>3806</v>
      </c>
      <c r="AH784" s="52">
        <f>MIN($AA784*12,$AE784-SUM($AG784:AG784)-1000*($AE784&gt;0))</f>
        <v>44692</v>
      </c>
      <c r="AI784" s="52">
        <f>MIN($AA784*12,$AE784-SUM($AG784:AH784)-1000*($AE784&gt;0))</f>
        <v>0</v>
      </c>
      <c r="AJ784" s="52">
        <f>MIN($AA784*12,$AE784-SUM($AG784:AI784)-1000*($AE784&gt;0))</f>
        <v>0</v>
      </c>
      <c r="AK784" s="52">
        <f>MIN($AA784*12,$AE784-SUM($AG784:AJ784)-1000*($AE784&gt;0))</f>
        <v>0</v>
      </c>
      <c r="AL784" s="52">
        <f>MIN($AA784*12,$AE784-SUM($AG784:AK784)-1000*($AE784&gt;0))</f>
        <v>0</v>
      </c>
      <c r="AM784" s="52">
        <f>MIN($AA784*12,$AE784-SUM($AG784:AL784)-1000*($AE784&gt;0))</f>
        <v>0</v>
      </c>
      <c r="AN784" s="52">
        <f>MIN($AA784*12,$AE784-SUM($AG784:AM784)-1000*($AE784&gt;0))</f>
        <v>0</v>
      </c>
      <c r="AO784" s="52">
        <f>MIN($AA784*12,$AE784-SUM($AG784:AN784)-1000*($AE784&gt;0))</f>
        <v>0</v>
      </c>
    </row>
    <row r="785" spans="2:41" ht="12.75" hidden="1" customHeight="1" outlineLevel="2">
      <c r="B785" s="53" t="s">
        <v>2377</v>
      </c>
      <c r="C785" s="53" t="s">
        <v>1367</v>
      </c>
      <c r="D785" s="53" t="s">
        <v>1367</v>
      </c>
      <c r="E785" s="53" t="s">
        <v>1368</v>
      </c>
      <c r="F785" s="53" t="s">
        <v>2409</v>
      </c>
      <c r="G785" s="53" t="s">
        <v>2417</v>
      </c>
      <c r="H785" s="53" t="s">
        <v>2418</v>
      </c>
      <c r="I785" s="53"/>
      <c r="J785" s="53" t="s">
        <v>2394</v>
      </c>
      <c r="K785" s="52">
        <v>182728</v>
      </c>
      <c r="L785" s="52">
        <v>91364</v>
      </c>
      <c r="M785" s="52">
        <v>0</v>
      </c>
      <c r="N785" s="52">
        <v>0</v>
      </c>
      <c r="O785" s="52">
        <v>0</v>
      </c>
      <c r="P785" s="52">
        <v>41866</v>
      </c>
      <c r="Q785" s="52">
        <v>3806</v>
      </c>
      <c r="R785" s="52">
        <v>3806</v>
      </c>
      <c r="S785" s="52">
        <v>3806</v>
      </c>
      <c r="T785" s="52">
        <v>3806</v>
      </c>
      <c r="U785" s="52">
        <v>3806</v>
      </c>
      <c r="V785" s="52">
        <v>3806</v>
      </c>
      <c r="W785" s="52">
        <v>3806</v>
      </c>
      <c r="X785" s="52">
        <v>3806</v>
      </c>
      <c r="Y785" s="52">
        <v>3806</v>
      </c>
      <c r="Z785" s="49">
        <v>3806</v>
      </c>
      <c r="AA785" s="50">
        <v>3806</v>
      </c>
      <c r="AB785" s="51">
        <v>133230</v>
      </c>
      <c r="AC785" s="52">
        <v>0</v>
      </c>
      <c r="AD785" s="52">
        <v>0</v>
      </c>
      <c r="AE785" s="52">
        <v>49498</v>
      </c>
      <c r="AG785" s="52">
        <f t="shared" si="15"/>
        <v>3806</v>
      </c>
      <c r="AH785" s="52">
        <f>MIN($AA785*12,$AE785-SUM($AG785:AG785)-1000*($AE785&gt;0))</f>
        <v>44692</v>
      </c>
      <c r="AI785" s="52">
        <f>MIN($AA785*12,$AE785-SUM($AG785:AH785)-1000*($AE785&gt;0))</f>
        <v>0</v>
      </c>
      <c r="AJ785" s="52">
        <f>MIN($AA785*12,$AE785-SUM($AG785:AI785)-1000*($AE785&gt;0))</f>
        <v>0</v>
      </c>
      <c r="AK785" s="52">
        <f>MIN($AA785*12,$AE785-SUM($AG785:AJ785)-1000*($AE785&gt;0))</f>
        <v>0</v>
      </c>
      <c r="AL785" s="52">
        <f>MIN($AA785*12,$AE785-SUM($AG785:AK785)-1000*($AE785&gt;0))</f>
        <v>0</v>
      </c>
      <c r="AM785" s="52">
        <f>MIN($AA785*12,$AE785-SUM($AG785:AL785)-1000*($AE785&gt;0))</f>
        <v>0</v>
      </c>
      <c r="AN785" s="52">
        <f>MIN($AA785*12,$AE785-SUM($AG785:AM785)-1000*($AE785&gt;0))</f>
        <v>0</v>
      </c>
      <c r="AO785" s="52">
        <f>MIN($AA785*12,$AE785-SUM($AG785:AN785)-1000*($AE785&gt;0))</f>
        <v>0</v>
      </c>
    </row>
    <row r="786" spans="2:41" ht="12.75" hidden="1" customHeight="1" outlineLevel="2">
      <c r="B786" s="53" t="s">
        <v>2377</v>
      </c>
      <c r="C786" s="53" t="s">
        <v>1367</v>
      </c>
      <c r="D786" s="53" t="s">
        <v>1367</v>
      </c>
      <c r="E786" s="53" t="s">
        <v>1368</v>
      </c>
      <c r="F786" s="53" t="s">
        <v>2409</v>
      </c>
      <c r="G786" s="53" t="s">
        <v>2419</v>
      </c>
      <c r="H786" s="53" t="s">
        <v>2418</v>
      </c>
      <c r="I786" s="53"/>
      <c r="J786" s="53" t="s">
        <v>2394</v>
      </c>
      <c r="K786" s="52">
        <v>182727</v>
      </c>
      <c r="L786" s="52">
        <v>91363</v>
      </c>
      <c r="M786" s="52">
        <v>0</v>
      </c>
      <c r="N786" s="52">
        <v>0</v>
      </c>
      <c r="O786" s="52">
        <v>0</v>
      </c>
      <c r="P786" s="52">
        <v>41866</v>
      </c>
      <c r="Q786" s="52">
        <v>3806</v>
      </c>
      <c r="R786" s="52">
        <v>3806</v>
      </c>
      <c r="S786" s="52">
        <v>3806</v>
      </c>
      <c r="T786" s="52">
        <v>3806</v>
      </c>
      <c r="U786" s="52">
        <v>3806</v>
      </c>
      <c r="V786" s="52">
        <v>3806</v>
      </c>
      <c r="W786" s="52">
        <v>3806</v>
      </c>
      <c r="X786" s="52">
        <v>3806</v>
      </c>
      <c r="Y786" s="52">
        <v>3806</v>
      </c>
      <c r="Z786" s="49">
        <v>3806</v>
      </c>
      <c r="AA786" s="50">
        <v>3806</v>
      </c>
      <c r="AB786" s="51">
        <v>133229</v>
      </c>
      <c r="AC786" s="52">
        <v>0</v>
      </c>
      <c r="AD786" s="52">
        <v>0</v>
      </c>
      <c r="AE786" s="52">
        <v>49498</v>
      </c>
      <c r="AG786" s="52">
        <f t="shared" si="15"/>
        <v>3806</v>
      </c>
      <c r="AH786" s="52">
        <f>MIN($AA786*12,$AE786-SUM($AG786:AG786)-1000*($AE786&gt;0))</f>
        <v>44692</v>
      </c>
      <c r="AI786" s="52">
        <f>MIN($AA786*12,$AE786-SUM($AG786:AH786)-1000*($AE786&gt;0))</f>
        <v>0</v>
      </c>
      <c r="AJ786" s="52">
        <f>MIN($AA786*12,$AE786-SUM($AG786:AI786)-1000*($AE786&gt;0))</f>
        <v>0</v>
      </c>
      <c r="AK786" s="52">
        <f>MIN($AA786*12,$AE786-SUM($AG786:AJ786)-1000*($AE786&gt;0))</f>
        <v>0</v>
      </c>
      <c r="AL786" s="52">
        <f>MIN($AA786*12,$AE786-SUM($AG786:AK786)-1000*($AE786&gt;0))</f>
        <v>0</v>
      </c>
      <c r="AM786" s="52">
        <f>MIN($AA786*12,$AE786-SUM($AG786:AL786)-1000*($AE786&gt;0))</f>
        <v>0</v>
      </c>
      <c r="AN786" s="52">
        <f>MIN($AA786*12,$AE786-SUM($AG786:AM786)-1000*($AE786&gt;0))</f>
        <v>0</v>
      </c>
      <c r="AO786" s="52">
        <f>MIN($AA786*12,$AE786-SUM($AG786:AN786)-1000*($AE786&gt;0))</f>
        <v>0</v>
      </c>
    </row>
    <row r="787" spans="2:41" ht="12.75" hidden="1" customHeight="1" outlineLevel="2">
      <c r="B787" s="53" t="s">
        <v>2377</v>
      </c>
      <c r="C787" s="53" t="s">
        <v>1367</v>
      </c>
      <c r="D787" s="53" t="s">
        <v>1367</v>
      </c>
      <c r="E787" s="53" t="s">
        <v>1368</v>
      </c>
      <c r="F787" s="53" t="s">
        <v>2409</v>
      </c>
      <c r="G787" s="53" t="s">
        <v>2420</v>
      </c>
      <c r="H787" s="53" t="s">
        <v>2421</v>
      </c>
      <c r="I787" s="53"/>
      <c r="J787" s="53" t="s">
        <v>2394</v>
      </c>
      <c r="K787" s="52">
        <v>182273</v>
      </c>
      <c r="L787" s="52">
        <v>91136</v>
      </c>
      <c r="M787" s="52">
        <v>0</v>
      </c>
      <c r="N787" s="52">
        <v>0</v>
      </c>
      <c r="O787" s="52">
        <v>0</v>
      </c>
      <c r="P787" s="52">
        <v>41767</v>
      </c>
      <c r="Q787" s="52">
        <v>3797</v>
      </c>
      <c r="R787" s="52">
        <v>3797</v>
      </c>
      <c r="S787" s="52">
        <v>3797</v>
      </c>
      <c r="T787" s="52">
        <v>3797</v>
      </c>
      <c r="U787" s="52">
        <v>3797</v>
      </c>
      <c r="V787" s="52">
        <v>3797</v>
      </c>
      <c r="W787" s="52">
        <v>3797</v>
      </c>
      <c r="X787" s="52">
        <v>3797</v>
      </c>
      <c r="Y787" s="52">
        <v>3797</v>
      </c>
      <c r="Z787" s="49">
        <v>3797</v>
      </c>
      <c r="AA787" s="50">
        <v>3797</v>
      </c>
      <c r="AB787" s="51">
        <v>132903</v>
      </c>
      <c r="AC787" s="52">
        <v>0</v>
      </c>
      <c r="AD787" s="52">
        <v>0</v>
      </c>
      <c r="AE787" s="52">
        <v>49370</v>
      </c>
      <c r="AG787" s="52">
        <f t="shared" si="15"/>
        <v>3797</v>
      </c>
      <c r="AH787" s="52">
        <f>MIN($AA787*12,$AE787-SUM($AG787:AG787)-1000*($AE787&gt;0))</f>
        <v>44573</v>
      </c>
      <c r="AI787" s="52">
        <f>MIN($AA787*12,$AE787-SUM($AG787:AH787)-1000*($AE787&gt;0))</f>
        <v>0</v>
      </c>
      <c r="AJ787" s="52">
        <f>MIN($AA787*12,$AE787-SUM($AG787:AI787)-1000*($AE787&gt;0))</f>
        <v>0</v>
      </c>
      <c r="AK787" s="52">
        <f>MIN($AA787*12,$AE787-SUM($AG787:AJ787)-1000*($AE787&gt;0))</f>
        <v>0</v>
      </c>
      <c r="AL787" s="52">
        <f>MIN($AA787*12,$AE787-SUM($AG787:AK787)-1000*($AE787&gt;0))</f>
        <v>0</v>
      </c>
      <c r="AM787" s="52">
        <f>MIN($AA787*12,$AE787-SUM($AG787:AL787)-1000*($AE787&gt;0))</f>
        <v>0</v>
      </c>
      <c r="AN787" s="52">
        <f>MIN($AA787*12,$AE787-SUM($AG787:AM787)-1000*($AE787&gt;0))</f>
        <v>0</v>
      </c>
      <c r="AO787" s="52">
        <f>MIN($AA787*12,$AE787-SUM($AG787:AN787)-1000*($AE787&gt;0))</f>
        <v>0</v>
      </c>
    </row>
    <row r="788" spans="2:41" ht="12.75" hidden="1" customHeight="1" outlineLevel="2">
      <c r="B788" s="53" t="s">
        <v>2377</v>
      </c>
      <c r="C788" s="53" t="s">
        <v>1367</v>
      </c>
      <c r="D788" s="53" t="s">
        <v>1367</v>
      </c>
      <c r="E788" s="53" t="s">
        <v>1368</v>
      </c>
      <c r="F788" s="53" t="s">
        <v>2409</v>
      </c>
      <c r="G788" s="53" t="s">
        <v>2422</v>
      </c>
      <c r="H788" s="53" t="s">
        <v>2421</v>
      </c>
      <c r="I788" s="53"/>
      <c r="J788" s="53" t="s">
        <v>2394</v>
      </c>
      <c r="K788" s="52">
        <v>182273</v>
      </c>
      <c r="L788" s="52">
        <v>91136</v>
      </c>
      <c r="M788" s="52">
        <v>0</v>
      </c>
      <c r="N788" s="52">
        <v>0</v>
      </c>
      <c r="O788" s="52">
        <v>0</v>
      </c>
      <c r="P788" s="52">
        <v>41767</v>
      </c>
      <c r="Q788" s="52">
        <v>3797</v>
      </c>
      <c r="R788" s="52">
        <v>3797</v>
      </c>
      <c r="S788" s="52">
        <v>3797</v>
      </c>
      <c r="T788" s="52">
        <v>3797</v>
      </c>
      <c r="U788" s="52">
        <v>3797</v>
      </c>
      <c r="V788" s="52">
        <v>3797</v>
      </c>
      <c r="W788" s="52">
        <v>3797</v>
      </c>
      <c r="X788" s="52">
        <v>3797</v>
      </c>
      <c r="Y788" s="52">
        <v>3797</v>
      </c>
      <c r="Z788" s="49">
        <v>3797</v>
      </c>
      <c r="AA788" s="50">
        <v>3797</v>
      </c>
      <c r="AB788" s="51">
        <v>132903</v>
      </c>
      <c r="AC788" s="52">
        <v>0</v>
      </c>
      <c r="AD788" s="52">
        <v>0</v>
      </c>
      <c r="AE788" s="52">
        <v>49370</v>
      </c>
      <c r="AG788" s="52">
        <f t="shared" si="15"/>
        <v>3797</v>
      </c>
      <c r="AH788" s="52">
        <f>MIN($AA788*12,$AE788-SUM($AG788:AG788)-1000*($AE788&gt;0))</f>
        <v>44573</v>
      </c>
      <c r="AI788" s="52">
        <f>MIN($AA788*12,$AE788-SUM($AG788:AH788)-1000*($AE788&gt;0))</f>
        <v>0</v>
      </c>
      <c r="AJ788" s="52">
        <f>MIN($AA788*12,$AE788-SUM($AG788:AI788)-1000*($AE788&gt;0))</f>
        <v>0</v>
      </c>
      <c r="AK788" s="52">
        <f>MIN($AA788*12,$AE788-SUM($AG788:AJ788)-1000*($AE788&gt;0))</f>
        <v>0</v>
      </c>
      <c r="AL788" s="52">
        <f>MIN($AA788*12,$AE788-SUM($AG788:AK788)-1000*($AE788&gt;0))</f>
        <v>0</v>
      </c>
      <c r="AM788" s="52">
        <f>MIN($AA788*12,$AE788-SUM($AG788:AL788)-1000*($AE788&gt;0))</f>
        <v>0</v>
      </c>
      <c r="AN788" s="52">
        <f>MIN($AA788*12,$AE788-SUM($AG788:AM788)-1000*($AE788&gt;0))</f>
        <v>0</v>
      </c>
      <c r="AO788" s="52">
        <f>MIN($AA788*12,$AE788-SUM($AG788:AN788)-1000*($AE788&gt;0))</f>
        <v>0</v>
      </c>
    </row>
    <row r="789" spans="2:41" ht="12.75" hidden="1" customHeight="1" outlineLevel="2">
      <c r="B789" s="53" t="s">
        <v>2377</v>
      </c>
      <c r="C789" s="53" t="s">
        <v>1367</v>
      </c>
      <c r="D789" s="53" t="s">
        <v>1367</v>
      </c>
      <c r="E789" s="53" t="s">
        <v>1368</v>
      </c>
      <c r="F789" s="53" t="s">
        <v>2409</v>
      </c>
      <c r="G789" s="53" t="s">
        <v>2423</v>
      </c>
      <c r="H789" s="53" t="s">
        <v>2424</v>
      </c>
      <c r="I789" s="53"/>
      <c r="J789" s="53" t="s">
        <v>2394</v>
      </c>
      <c r="K789" s="52">
        <v>191728</v>
      </c>
      <c r="L789" s="52">
        <v>95864</v>
      </c>
      <c r="M789" s="52">
        <v>0</v>
      </c>
      <c r="N789" s="52">
        <v>0</v>
      </c>
      <c r="O789" s="52">
        <v>0</v>
      </c>
      <c r="P789" s="52">
        <v>43934</v>
      </c>
      <c r="Q789" s="52">
        <v>3994</v>
      </c>
      <c r="R789" s="52">
        <v>3994</v>
      </c>
      <c r="S789" s="52">
        <v>3994</v>
      </c>
      <c r="T789" s="52">
        <v>3994</v>
      </c>
      <c r="U789" s="52">
        <v>3994</v>
      </c>
      <c r="V789" s="52">
        <v>3994</v>
      </c>
      <c r="W789" s="52">
        <v>3994</v>
      </c>
      <c r="X789" s="52">
        <v>3994</v>
      </c>
      <c r="Y789" s="52">
        <v>3994</v>
      </c>
      <c r="Z789" s="49">
        <v>3994</v>
      </c>
      <c r="AA789" s="50">
        <v>3994</v>
      </c>
      <c r="AB789" s="51">
        <v>139798</v>
      </c>
      <c r="AC789" s="52">
        <v>0</v>
      </c>
      <c r="AD789" s="52">
        <v>0</v>
      </c>
      <c r="AE789" s="52">
        <v>51930</v>
      </c>
      <c r="AG789" s="52">
        <f t="shared" si="15"/>
        <v>3994</v>
      </c>
      <c r="AH789" s="52">
        <f>MIN($AA789*12,$AE789-SUM($AG789:AG789)-1000*($AE789&gt;0))</f>
        <v>46936</v>
      </c>
      <c r="AI789" s="52">
        <f>MIN($AA789*12,$AE789-SUM($AG789:AH789)-1000*($AE789&gt;0))</f>
        <v>0</v>
      </c>
      <c r="AJ789" s="52">
        <f>MIN($AA789*12,$AE789-SUM($AG789:AI789)-1000*($AE789&gt;0))</f>
        <v>0</v>
      </c>
      <c r="AK789" s="52">
        <f>MIN($AA789*12,$AE789-SUM($AG789:AJ789)-1000*($AE789&gt;0))</f>
        <v>0</v>
      </c>
      <c r="AL789" s="52">
        <f>MIN($AA789*12,$AE789-SUM($AG789:AK789)-1000*($AE789&gt;0))</f>
        <v>0</v>
      </c>
      <c r="AM789" s="52">
        <f>MIN($AA789*12,$AE789-SUM($AG789:AL789)-1000*($AE789&gt;0))</f>
        <v>0</v>
      </c>
      <c r="AN789" s="52">
        <f>MIN($AA789*12,$AE789-SUM($AG789:AM789)-1000*($AE789&gt;0))</f>
        <v>0</v>
      </c>
      <c r="AO789" s="52">
        <f>MIN($AA789*12,$AE789-SUM($AG789:AN789)-1000*($AE789&gt;0))</f>
        <v>0</v>
      </c>
    </row>
    <row r="790" spans="2:41" ht="12.75" hidden="1" customHeight="1" outlineLevel="2">
      <c r="B790" s="53" t="s">
        <v>2377</v>
      </c>
      <c r="C790" s="53" t="s">
        <v>1367</v>
      </c>
      <c r="D790" s="53" t="s">
        <v>1367</v>
      </c>
      <c r="E790" s="53" t="s">
        <v>1368</v>
      </c>
      <c r="F790" s="53" t="s">
        <v>2409</v>
      </c>
      <c r="G790" s="53" t="s">
        <v>2425</v>
      </c>
      <c r="H790" s="53" t="s">
        <v>2424</v>
      </c>
      <c r="I790" s="53"/>
      <c r="J790" s="53" t="s">
        <v>2394</v>
      </c>
      <c r="K790" s="52">
        <v>191727</v>
      </c>
      <c r="L790" s="52">
        <v>95863</v>
      </c>
      <c r="M790" s="52">
        <v>0</v>
      </c>
      <c r="N790" s="52">
        <v>0</v>
      </c>
      <c r="O790" s="52">
        <v>0</v>
      </c>
      <c r="P790" s="52">
        <v>43934</v>
      </c>
      <c r="Q790" s="52">
        <v>3994</v>
      </c>
      <c r="R790" s="52">
        <v>3994</v>
      </c>
      <c r="S790" s="52">
        <v>3994</v>
      </c>
      <c r="T790" s="52">
        <v>3994</v>
      </c>
      <c r="U790" s="52">
        <v>3994</v>
      </c>
      <c r="V790" s="52">
        <v>3994</v>
      </c>
      <c r="W790" s="52">
        <v>3994</v>
      </c>
      <c r="X790" s="52">
        <v>3994</v>
      </c>
      <c r="Y790" s="52">
        <v>3994</v>
      </c>
      <c r="Z790" s="49">
        <v>3994</v>
      </c>
      <c r="AA790" s="50">
        <v>3994</v>
      </c>
      <c r="AB790" s="51">
        <v>139797</v>
      </c>
      <c r="AC790" s="52">
        <v>0</v>
      </c>
      <c r="AD790" s="52">
        <v>0</v>
      </c>
      <c r="AE790" s="52">
        <v>51930</v>
      </c>
      <c r="AG790" s="52">
        <f t="shared" si="15"/>
        <v>3994</v>
      </c>
      <c r="AH790" s="52">
        <f>MIN($AA790*12,$AE790-SUM($AG790:AG790)-1000*($AE790&gt;0))</f>
        <v>46936</v>
      </c>
      <c r="AI790" s="52">
        <f>MIN($AA790*12,$AE790-SUM($AG790:AH790)-1000*($AE790&gt;0))</f>
        <v>0</v>
      </c>
      <c r="AJ790" s="52">
        <f>MIN($AA790*12,$AE790-SUM($AG790:AI790)-1000*($AE790&gt;0))</f>
        <v>0</v>
      </c>
      <c r="AK790" s="52">
        <f>MIN($AA790*12,$AE790-SUM($AG790:AJ790)-1000*($AE790&gt;0))</f>
        <v>0</v>
      </c>
      <c r="AL790" s="52">
        <f>MIN($AA790*12,$AE790-SUM($AG790:AK790)-1000*($AE790&gt;0))</f>
        <v>0</v>
      </c>
      <c r="AM790" s="52">
        <f>MIN($AA790*12,$AE790-SUM($AG790:AL790)-1000*($AE790&gt;0))</f>
        <v>0</v>
      </c>
      <c r="AN790" s="52">
        <f>MIN($AA790*12,$AE790-SUM($AG790:AM790)-1000*($AE790&gt;0))</f>
        <v>0</v>
      </c>
      <c r="AO790" s="52">
        <f>MIN($AA790*12,$AE790-SUM($AG790:AN790)-1000*($AE790&gt;0))</f>
        <v>0</v>
      </c>
    </row>
    <row r="791" spans="2:41" ht="12.75" hidden="1" customHeight="1" outlineLevel="2">
      <c r="B791" s="53" t="s">
        <v>2377</v>
      </c>
      <c r="C791" s="53" t="s">
        <v>1367</v>
      </c>
      <c r="D791" s="53" t="s">
        <v>1367</v>
      </c>
      <c r="E791" s="53" t="s">
        <v>1368</v>
      </c>
      <c r="F791" s="53" t="s">
        <v>2409</v>
      </c>
      <c r="G791" s="53" t="s">
        <v>2426</v>
      </c>
      <c r="H791" s="53" t="s">
        <v>2427</v>
      </c>
      <c r="I791" s="53"/>
      <c r="J791" s="53" t="s">
        <v>2394</v>
      </c>
      <c r="K791" s="52">
        <v>191728</v>
      </c>
      <c r="L791" s="52">
        <v>95864</v>
      </c>
      <c r="M791" s="52">
        <v>0</v>
      </c>
      <c r="N791" s="52">
        <v>0</v>
      </c>
      <c r="O791" s="52">
        <v>0</v>
      </c>
      <c r="P791" s="52">
        <v>43934</v>
      </c>
      <c r="Q791" s="52">
        <v>3994</v>
      </c>
      <c r="R791" s="52">
        <v>3994</v>
      </c>
      <c r="S791" s="52">
        <v>3994</v>
      </c>
      <c r="T791" s="52">
        <v>3994</v>
      </c>
      <c r="U791" s="52">
        <v>3994</v>
      </c>
      <c r="V791" s="52">
        <v>3994</v>
      </c>
      <c r="W791" s="52">
        <v>3994</v>
      </c>
      <c r="X791" s="52">
        <v>3994</v>
      </c>
      <c r="Y791" s="52">
        <v>3994</v>
      </c>
      <c r="Z791" s="49">
        <v>3994</v>
      </c>
      <c r="AA791" s="50">
        <v>3994</v>
      </c>
      <c r="AB791" s="51">
        <v>139798</v>
      </c>
      <c r="AC791" s="52">
        <v>0</v>
      </c>
      <c r="AD791" s="52">
        <v>0</v>
      </c>
      <c r="AE791" s="52">
        <v>51930</v>
      </c>
      <c r="AG791" s="52">
        <f t="shared" si="15"/>
        <v>3994</v>
      </c>
      <c r="AH791" s="52">
        <f>MIN($AA791*12,$AE791-SUM($AG791:AG791)-1000*($AE791&gt;0))</f>
        <v>46936</v>
      </c>
      <c r="AI791" s="52">
        <f>MIN($AA791*12,$AE791-SUM($AG791:AH791)-1000*($AE791&gt;0))</f>
        <v>0</v>
      </c>
      <c r="AJ791" s="52">
        <f>MIN($AA791*12,$AE791-SUM($AG791:AI791)-1000*($AE791&gt;0))</f>
        <v>0</v>
      </c>
      <c r="AK791" s="52">
        <f>MIN($AA791*12,$AE791-SUM($AG791:AJ791)-1000*($AE791&gt;0))</f>
        <v>0</v>
      </c>
      <c r="AL791" s="52">
        <f>MIN($AA791*12,$AE791-SUM($AG791:AK791)-1000*($AE791&gt;0))</f>
        <v>0</v>
      </c>
      <c r="AM791" s="52">
        <f>MIN($AA791*12,$AE791-SUM($AG791:AL791)-1000*($AE791&gt;0))</f>
        <v>0</v>
      </c>
      <c r="AN791" s="52">
        <f>MIN($AA791*12,$AE791-SUM($AG791:AM791)-1000*($AE791&gt;0))</f>
        <v>0</v>
      </c>
      <c r="AO791" s="52">
        <f>MIN($AA791*12,$AE791-SUM($AG791:AN791)-1000*($AE791&gt;0))</f>
        <v>0</v>
      </c>
    </row>
    <row r="792" spans="2:41" ht="12.75" hidden="1" customHeight="1" outlineLevel="2">
      <c r="B792" s="53" t="s">
        <v>2377</v>
      </c>
      <c r="C792" s="53" t="s">
        <v>1367</v>
      </c>
      <c r="D792" s="53" t="s">
        <v>1367</v>
      </c>
      <c r="E792" s="53" t="s">
        <v>1368</v>
      </c>
      <c r="F792" s="53" t="s">
        <v>2409</v>
      </c>
      <c r="G792" s="53" t="s">
        <v>2428</v>
      </c>
      <c r="H792" s="53" t="s">
        <v>2427</v>
      </c>
      <c r="I792" s="53"/>
      <c r="J792" s="53" t="s">
        <v>2394</v>
      </c>
      <c r="K792" s="52">
        <v>191727</v>
      </c>
      <c r="L792" s="52">
        <v>95863</v>
      </c>
      <c r="M792" s="52">
        <v>0</v>
      </c>
      <c r="N792" s="52">
        <v>0</v>
      </c>
      <c r="O792" s="52">
        <v>0</v>
      </c>
      <c r="P792" s="52">
        <v>43934</v>
      </c>
      <c r="Q792" s="52">
        <v>3994</v>
      </c>
      <c r="R792" s="52">
        <v>3994</v>
      </c>
      <c r="S792" s="52">
        <v>3994</v>
      </c>
      <c r="T792" s="52">
        <v>3994</v>
      </c>
      <c r="U792" s="52">
        <v>3994</v>
      </c>
      <c r="V792" s="52">
        <v>3994</v>
      </c>
      <c r="W792" s="52">
        <v>3994</v>
      </c>
      <c r="X792" s="52">
        <v>3994</v>
      </c>
      <c r="Y792" s="52">
        <v>3994</v>
      </c>
      <c r="Z792" s="49">
        <v>3994</v>
      </c>
      <c r="AA792" s="50">
        <v>3994</v>
      </c>
      <c r="AB792" s="51">
        <v>139797</v>
      </c>
      <c r="AC792" s="52">
        <v>0</v>
      </c>
      <c r="AD792" s="52">
        <v>0</v>
      </c>
      <c r="AE792" s="52">
        <v>51930</v>
      </c>
      <c r="AG792" s="52">
        <f t="shared" si="15"/>
        <v>3994</v>
      </c>
      <c r="AH792" s="52">
        <f>MIN($AA792*12,$AE792-SUM($AG792:AG792)-1000*($AE792&gt;0))</f>
        <v>46936</v>
      </c>
      <c r="AI792" s="52">
        <f>MIN($AA792*12,$AE792-SUM($AG792:AH792)-1000*($AE792&gt;0))</f>
        <v>0</v>
      </c>
      <c r="AJ792" s="52">
        <f>MIN($AA792*12,$AE792-SUM($AG792:AI792)-1000*($AE792&gt;0))</f>
        <v>0</v>
      </c>
      <c r="AK792" s="52">
        <f>MIN($AA792*12,$AE792-SUM($AG792:AJ792)-1000*($AE792&gt;0))</f>
        <v>0</v>
      </c>
      <c r="AL792" s="52">
        <f>MIN($AA792*12,$AE792-SUM($AG792:AK792)-1000*($AE792&gt;0))</f>
        <v>0</v>
      </c>
      <c r="AM792" s="52">
        <f>MIN($AA792*12,$AE792-SUM($AG792:AL792)-1000*($AE792&gt;0))</f>
        <v>0</v>
      </c>
      <c r="AN792" s="52">
        <f>MIN($AA792*12,$AE792-SUM($AG792:AM792)-1000*($AE792&gt;0))</f>
        <v>0</v>
      </c>
      <c r="AO792" s="52">
        <f>MIN($AA792*12,$AE792-SUM($AG792:AN792)-1000*($AE792&gt;0))</f>
        <v>0</v>
      </c>
    </row>
    <row r="793" spans="2:41" ht="12.75" hidden="1" customHeight="1" outlineLevel="2">
      <c r="B793" s="53" t="s">
        <v>2377</v>
      </c>
      <c r="C793" s="53" t="s">
        <v>1367</v>
      </c>
      <c r="D793" s="53" t="s">
        <v>1367</v>
      </c>
      <c r="E793" s="53" t="s">
        <v>1368</v>
      </c>
      <c r="F793" s="53" t="s">
        <v>2391</v>
      </c>
      <c r="G793" s="53" t="s">
        <v>2429</v>
      </c>
      <c r="H793" s="53" t="s">
        <v>2430</v>
      </c>
      <c r="I793" s="53"/>
      <c r="J793" s="53" t="s">
        <v>2431</v>
      </c>
      <c r="K793" s="52">
        <v>889154</v>
      </c>
      <c r="L793" s="52">
        <v>426052</v>
      </c>
      <c r="M793" s="52">
        <v>0</v>
      </c>
      <c r="N793" s="52">
        <v>0</v>
      </c>
      <c r="O793" s="52">
        <v>0</v>
      </c>
      <c r="P793" s="52">
        <v>203764</v>
      </c>
      <c r="Q793" s="52">
        <v>18524</v>
      </c>
      <c r="R793" s="52">
        <v>18524</v>
      </c>
      <c r="S793" s="52">
        <v>18524</v>
      </c>
      <c r="T793" s="52">
        <v>18524</v>
      </c>
      <c r="U793" s="52">
        <v>18524</v>
      </c>
      <c r="V793" s="52">
        <v>18524</v>
      </c>
      <c r="W793" s="52">
        <v>18524</v>
      </c>
      <c r="X793" s="52">
        <v>18524</v>
      </c>
      <c r="Y793" s="52">
        <v>18524</v>
      </c>
      <c r="Z793" s="49">
        <v>18524</v>
      </c>
      <c r="AA793" s="50">
        <v>18524</v>
      </c>
      <c r="AB793" s="51">
        <v>629816</v>
      </c>
      <c r="AC793" s="52">
        <v>0</v>
      </c>
      <c r="AD793" s="52">
        <v>0</v>
      </c>
      <c r="AE793" s="52">
        <v>259338</v>
      </c>
      <c r="AG793" s="52">
        <f t="shared" si="15"/>
        <v>18524</v>
      </c>
      <c r="AH793" s="52">
        <f>MIN($AA793*12,$AE793-SUM($AG793:AG793)-1000*($AE793&gt;0))</f>
        <v>222288</v>
      </c>
      <c r="AI793" s="52">
        <f>MIN($AA793*12,$AE793-SUM($AG793:AH793)-1000*($AE793&gt;0))</f>
        <v>17526</v>
      </c>
      <c r="AJ793" s="52">
        <f>MIN($AA793*12,$AE793-SUM($AG793:AI793)-1000*($AE793&gt;0))</f>
        <v>0</v>
      </c>
      <c r="AK793" s="52">
        <f>MIN($AA793*12,$AE793-SUM($AG793:AJ793)-1000*($AE793&gt;0))</f>
        <v>0</v>
      </c>
      <c r="AL793" s="52">
        <f>MIN($AA793*12,$AE793-SUM($AG793:AK793)-1000*($AE793&gt;0))</f>
        <v>0</v>
      </c>
      <c r="AM793" s="52">
        <f>MIN($AA793*12,$AE793-SUM($AG793:AL793)-1000*($AE793&gt;0))</f>
        <v>0</v>
      </c>
      <c r="AN793" s="52">
        <f>MIN($AA793*12,$AE793-SUM($AG793:AM793)-1000*($AE793&gt;0))</f>
        <v>0</v>
      </c>
      <c r="AO793" s="52">
        <f>MIN($AA793*12,$AE793-SUM($AG793:AN793)-1000*($AE793&gt;0))</f>
        <v>0</v>
      </c>
    </row>
    <row r="794" spans="2:41" ht="12.75" hidden="1" customHeight="1" outlineLevel="2">
      <c r="B794" s="53" t="s">
        <v>2377</v>
      </c>
      <c r="C794" s="53" t="s">
        <v>1367</v>
      </c>
      <c r="D794" s="53" t="s">
        <v>1367</v>
      </c>
      <c r="E794" s="53" t="s">
        <v>1368</v>
      </c>
      <c r="F794" s="53" t="s">
        <v>2409</v>
      </c>
      <c r="G794" s="53" t="s">
        <v>2432</v>
      </c>
      <c r="H794" s="53" t="s">
        <v>2433</v>
      </c>
      <c r="I794" s="53"/>
      <c r="J794" s="53" t="s">
        <v>2431</v>
      </c>
      <c r="K794" s="52">
        <v>191818</v>
      </c>
      <c r="L794" s="52">
        <v>91912</v>
      </c>
      <c r="M794" s="52">
        <v>0</v>
      </c>
      <c r="N794" s="52">
        <v>0</v>
      </c>
      <c r="O794" s="52">
        <v>0</v>
      </c>
      <c r="P794" s="52">
        <v>43956</v>
      </c>
      <c r="Q794" s="52">
        <v>3996</v>
      </c>
      <c r="R794" s="52">
        <v>3996</v>
      </c>
      <c r="S794" s="52">
        <v>3996</v>
      </c>
      <c r="T794" s="52">
        <v>3996</v>
      </c>
      <c r="U794" s="52">
        <v>3996</v>
      </c>
      <c r="V794" s="52">
        <v>3996</v>
      </c>
      <c r="W794" s="52">
        <v>3996</v>
      </c>
      <c r="X794" s="52">
        <v>3996</v>
      </c>
      <c r="Y794" s="52">
        <v>3996</v>
      </c>
      <c r="Z794" s="49">
        <v>3996</v>
      </c>
      <c r="AA794" s="50">
        <v>3996</v>
      </c>
      <c r="AB794" s="51">
        <v>135868</v>
      </c>
      <c r="AC794" s="52">
        <v>0</v>
      </c>
      <c r="AD794" s="52">
        <v>0</v>
      </c>
      <c r="AE794" s="52">
        <v>55950</v>
      </c>
      <c r="AG794" s="52">
        <f t="shared" si="15"/>
        <v>3996</v>
      </c>
      <c r="AH794" s="52">
        <f>MIN($AA794*12,$AE794-SUM($AG794:AG794)-1000*($AE794&gt;0))</f>
        <v>47952</v>
      </c>
      <c r="AI794" s="52">
        <f>MIN($AA794*12,$AE794-SUM($AG794:AH794)-1000*($AE794&gt;0))</f>
        <v>3002</v>
      </c>
      <c r="AJ794" s="52">
        <f>MIN($AA794*12,$AE794-SUM($AG794:AI794)-1000*($AE794&gt;0))</f>
        <v>0</v>
      </c>
      <c r="AK794" s="52">
        <f>MIN($AA794*12,$AE794-SUM($AG794:AJ794)-1000*($AE794&gt;0))</f>
        <v>0</v>
      </c>
      <c r="AL794" s="52">
        <f>MIN($AA794*12,$AE794-SUM($AG794:AK794)-1000*($AE794&gt;0))</f>
        <v>0</v>
      </c>
      <c r="AM794" s="52">
        <f>MIN($AA794*12,$AE794-SUM($AG794:AL794)-1000*($AE794&gt;0))</f>
        <v>0</v>
      </c>
      <c r="AN794" s="52">
        <f>MIN($AA794*12,$AE794-SUM($AG794:AM794)-1000*($AE794&gt;0))</f>
        <v>0</v>
      </c>
      <c r="AO794" s="52">
        <f>MIN($AA794*12,$AE794-SUM($AG794:AN794)-1000*($AE794&gt;0))</f>
        <v>0</v>
      </c>
    </row>
    <row r="795" spans="2:41" ht="12.75" hidden="1" customHeight="1" outlineLevel="2">
      <c r="B795" s="53" t="s">
        <v>2377</v>
      </c>
      <c r="C795" s="53" t="s">
        <v>1367</v>
      </c>
      <c r="D795" s="53" t="s">
        <v>1367</v>
      </c>
      <c r="E795" s="53" t="s">
        <v>1368</v>
      </c>
      <c r="F795" s="53" t="s">
        <v>2409</v>
      </c>
      <c r="G795" s="53" t="s">
        <v>2434</v>
      </c>
      <c r="H795" s="53" t="s">
        <v>2435</v>
      </c>
      <c r="I795" s="53"/>
      <c r="J795" s="53" t="s">
        <v>2436</v>
      </c>
      <c r="K795" s="52">
        <v>150910</v>
      </c>
      <c r="L795" s="52">
        <v>72310</v>
      </c>
      <c r="M795" s="52">
        <v>0</v>
      </c>
      <c r="N795" s="52">
        <v>0</v>
      </c>
      <c r="O795" s="52">
        <v>0</v>
      </c>
      <c r="P795" s="52">
        <v>34584</v>
      </c>
      <c r="Q795" s="52">
        <v>3144</v>
      </c>
      <c r="R795" s="52">
        <v>3144</v>
      </c>
      <c r="S795" s="52">
        <v>3144</v>
      </c>
      <c r="T795" s="52">
        <v>3144</v>
      </c>
      <c r="U795" s="52">
        <v>3144</v>
      </c>
      <c r="V795" s="52">
        <v>3144</v>
      </c>
      <c r="W795" s="52">
        <v>3144</v>
      </c>
      <c r="X795" s="52">
        <v>3144</v>
      </c>
      <c r="Y795" s="52">
        <v>3144</v>
      </c>
      <c r="Z795" s="49">
        <v>3144</v>
      </c>
      <c r="AA795" s="50">
        <v>3144</v>
      </c>
      <c r="AB795" s="51">
        <v>106894</v>
      </c>
      <c r="AC795" s="52">
        <v>0</v>
      </c>
      <c r="AD795" s="52">
        <v>0</v>
      </c>
      <c r="AE795" s="52">
        <v>44016</v>
      </c>
      <c r="AG795" s="52">
        <f t="shared" si="15"/>
        <v>3144</v>
      </c>
      <c r="AH795" s="52">
        <f>MIN($AA795*12,$AE795-SUM($AG795:AG795)-1000*($AE795&gt;0))</f>
        <v>37728</v>
      </c>
      <c r="AI795" s="52">
        <f>MIN($AA795*12,$AE795-SUM($AG795:AH795)-1000*($AE795&gt;0))</f>
        <v>2144</v>
      </c>
      <c r="AJ795" s="52">
        <f>MIN($AA795*12,$AE795-SUM($AG795:AI795)-1000*($AE795&gt;0))</f>
        <v>0</v>
      </c>
      <c r="AK795" s="52">
        <f>MIN($AA795*12,$AE795-SUM($AG795:AJ795)-1000*($AE795&gt;0))</f>
        <v>0</v>
      </c>
      <c r="AL795" s="52">
        <f>MIN($AA795*12,$AE795-SUM($AG795:AK795)-1000*($AE795&gt;0))</f>
        <v>0</v>
      </c>
      <c r="AM795" s="52">
        <f>MIN($AA795*12,$AE795-SUM($AG795:AL795)-1000*($AE795&gt;0))</f>
        <v>0</v>
      </c>
      <c r="AN795" s="52">
        <f>MIN($AA795*12,$AE795-SUM($AG795:AM795)-1000*($AE795&gt;0))</f>
        <v>0</v>
      </c>
      <c r="AO795" s="52">
        <f>MIN($AA795*12,$AE795-SUM($AG795:AN795)-1000*($AE795&gt;0))</f>
        <v>0</v>
      </c>
    </row>
    <row r="796" spans="2:41" ht="12.75" hidden="1" customHeight="1" outlineLevel="2">
      <c r="B796" s="53" t="s">
        <v>2377</v>
      </c>
      <c r="C796" s="53" t="s">
        <v>1367</v>
      </c>
      <c r="D796" s="53" t="s">
        <v>1367</v>
      </c>
      <c r="E796" s="53" t="s">
        <v>1368</v>
      </c>
      <c r="F796" s="53" t="s">
        <v>2409</v>
      </c>
      <c r="G796" s="53" t="s">
        <v>2437</v>
      </c>
      <c r="H796" s="53" t="s">
        <v>2433</v>
      </c>
      <c r="I796" s="53"/>
      <c r="J796" s="53" t="s">
        <v>2431</v>
      </c>
      <c r="K796" s="52">
        <v>191819</v>
      </c>
      <c r="L796" s="52">
        <v>91912</v>
      </c>
      <c r="M796" s="52">
        <v>0</v>
      </c>
      <c r="N796" s="52">
        <v>0</v>
      </c>
      <c r="O796" s="52">
        <v>0</v>
      </c>
      <c r="P796" s="52">
        <v>43956</v>
      </c>
      <c r="Q796" s="52">
        <v>3996</v>
      </c>
      <c r="R796" s="52">
        <v>3996</v>
      </c>
      <c r="S796" s="52">
        <v>3996</v>
      </c>
      <c r="T796" s="52">
        <v>3996</v>
      </c>
      <c r="U796" s="52">
        <v>3996</v>
      </c>
      <c r="V796" s="52">
        <v>3996</v>
      </c>
      <c r="W796" s="52">
        <v>3996</v>
      </c>
      <c r="X796" s="52">
        <v>3996</v>
      </c>
      <c r="Y796" s="52">
        <v>3996</v>
      </c>
      <c r="Z796" s="49">
        <v>3996</v>
      </c>
      <c r="AA796" s="50">
        <v>3996</v>
      </c>
      <c r="AB796" s="51">
        <v>135868</v>
      </c>
      <c r="AC796" s="52">
        <v>0</v>
      </c>
      <c r="AD796" s="52">
        <v>0</v>
      </c>
      <c r="AE796" s="52">
        <v>55951</v>
      </c>
      <c r="AG796" s="52">
        <f t="shared" si="15"/>
        <v>3996</v>
      </c>
      <c r="AH796" s="52">
        <f>MIN($AA796*12,$AE796-SUM($AG796:AG796)-1000*($AE796&gt;0))</f>
        <v>47952</v>
      </c>
      <c r="AI796" s="52">
        <f>MIN($AA796*12,$AE796-SUM($AG796:AH796)-1000*($AE796&gt;0))</f>
        <v>3003</v>
      </c>
      <c r="AJ796" s="52">
        <f>MIN($AA796*12,$AE796-SUM($AG796:AI796)-1000*($AE796&gt;0))</f>
        <v>0</v>
      </c>
      <c r="AK796" s="52">
        <f>MIN($AA796*12,$AE796-SUM($AG796:AJ796)-1000*($AE796&gt;0))</f>
        <v>0</v>
      </c>
      <c r="AL796" s="52">
        <f>MIN($AA796*12,$AE796-SUM($AG796:AK796)-1000*($AE796&gt;0))</f>
        <v>0</v>
      </c>
      <c r="AM796" s="52">
        <f>MIN($AA796*12,$AE796-SUM($AG796:AL796)-1000*($AE796&gt;0))</f>
        <v>0</v>
      </c>
      <c r="AN796" s="52">
        <f>MIN($AA796*12,$AE796-SUM($AG796:AM796)-1000*($AE796&gt;0))</f>
        <v>0</v>
      </c>
      <c r="AO796" s="52">
        <f>MIN($AA796*12,$AE796-SUM($AG796:AN796)-1000*($AE796&gt;0))</f>
        <v>0</v>
      </c>
    </row>
    <row r="797" spans="2:41" ht="12.75" hidden="1" customHeight="1" outlineLevel="2">
      <c r="B797" s="53" t="s">
        <v>2377</v>
      </c>
      <c r="C797" s="53" t="s">
        <v>1367</v>
      </c>
      <c r="D797" s="53" t="s">
        <v>1367</v>
      </c>
      <c r="E797" s="53" t="s">
        <v>1368</v>
      </c>
      <c r="F797" s="53" t="s">
        <v>2409</v>
      </c>
      <c r="G797" s="53" t="s">
        <v>2438</v>
      </c>
      <c r="H797" s="53" t="s">
        <v>2439</v>
      </c>
      <c r="I797" s="53"/>
      <c r="J797" s="53" t="s">
        <v>2265</v>
      </c>
      <c r="K797" s="52">
        <v>197727</v>
      </c>
      <c r="L797" s="52">
        <v>94743</v>
      </c>
      <c r="M797" s="52">
        <v>0</v>
      </c>
      <c r="N797" s="52">
        <v>0</v>
      </c>
      <c r="O797" s="52">
        <v>0</v>
      </c>
      <c r="P797" s="52">
        <v>45309</v>
      </c>
      <c r="Q797" s="52">
        <v>4119</v>
      </c>
      <c r="R797" s="52">
        <v>4119</v>
      </c>
      <c r="S797" s="52">
        <v>4119</v>
      </c>
      <c r="T797" s="52">
        <v>4119</v>
      </c>
      <c r="U797" s="52">
        <v>4119</v>
      </c>
      <c r="V797" s="52">
        <v>4119</v>
      </c>
      <c r="W797" s="52">
        <v>4119</v>
      </c>
      <c r="X797" s="52">
        <v>4119</v>
      </c>
      <c r="Y797" s="52">
        <v>4119</v>
      </c>
      <c r="Z797" s="49">
        <v>4119</v>
      </c>
      <c r="AA797" s="50">
        <v>4119</v>
      </c>
      <c r="AB797" s="51">
        <v>140052</v>
      </c>
      <c r="AC797" s="52">
        <v>0</v>
      </c>
      <c r="AD797" s="52">
        <v>0</v>
      </c>
      <c r="AE797" s="52">
        <v>57675</v>
      </c>
      <c r="AG797" s="52">
        <f t="shared" si="15"/>
        <v>4119</v>
      </c>
      <c r="AH797" s="52">
        <f>MIN($AA797*12,$AE797-SUM($AG797:AG797)-1000*($AE797&gt;0))</f>
        <v>49428</v>
      </c>
      <c r="AI797" s="52">
        <f>MIN($AA797*12,$AE797-SUM($AG797:AH797)-1000*($AE797&gt;0))</f>
        <v>3128</v>
      </c>
      <c r="AJ797" s="52">
        <f>MIN($AA797*12,$AE797-SUM($AG797:AI797)-1000*($AE797&gt;0))</f>
        <v>0</v>
      </c>
      <c r="AK797" s="52">
        <f>MIN($AA797*12,$AE797-SUM($AG797:AJ797)-1000*($AE797&gt;0))</f>
        <v>0</v>
      </c>
      <c r="AL797" s="52">
        <f>MIN($AA797*12,$AE797-SUM($AG797:AK797)-1000*($AE797&gt;0))</f>
        <v>0</v>
      </c>
      <c r="AM797" s="52">
        <f>MIN($AA797*12,$AE797-SUM($AG797:AL797)-1000*($AE797&gt;0))</f>
        <v>0</v>
      </c>
      <c r="AN797" s="52">
        <f>MIN($AA797*12,$AE797-SUM($AG797:AM797)-1000*($AE797&gt;0))</f>
        <v>0</v>
      </c>
      <c r="AO797" s="52">
        <f>MIN($AA797*12,$AE797-SUM($AG797:AN797)-1000*($AE797&gt;0))</f>
        <v>0</v>
      </c>
    </row>
    <row r="798" spans="2:41" ht="12.75" hidden="1" customHeight="1" outlineLevel="2">
      <c r="B798" s="53" t="s">
        <v>2377</v>
      </c>
      <c r="C798" s="53" t="s">
        <v>1367</v>
      </c>
      <c r="D798" s="53" t="s">
        <v>1367</v>
      </c>
      <c r="E798" s="53" t="s">
        <v>1368</v>
      </c>
      <c r="F798" s="53" t="s">
        <v>2409</v>
      </c>
      <c r="G798" s="53" t="s">
        <v>2440</v>
      </c>
      <c r="H798" s="53" t="s">
        <v>2439</v>
      </c>
      <c r="I798" s="53"/>
      <c r="J798" s="53" t="s">
        <v>2265</v>
      </c>
      <c r="K798" s="52">
        <v>197728</v>
      </c>
      <c r="L798" s="52">
        <v>94744</v>
      </c>
      <c r="M798" s="52">
        <v>0</v>
      </c>
      <c r="N798" s="52">
        <v>0</v>
      </c>
      <c r="O798" s="52">
        <v>0</v>
      </c>
      <c r="P798" s="52">
        <v>45309</v>
      </c>
      <c r="Q798" s="52">
        <v>4119</v>
      </c>
      <c r="R798" s="52">
        <v>4119</v>
      </c>
      <c r="S798" s="52">
        <v>4119</v>
      </c>
      <c r="T798" s="52">
        <v>4119</v>
      </c>
      <c r="U798" s="52">
        <v>4119</v>
      </c>
      <c r="V798" s="52">
        <v>4119</v>
      </c>
      <c r="W798" s="52">
        <v>4119</v>
      </c>
      <c r="X798" s="52">
        <v>4119</v>
      </c>
      <c r="Y798" s="52">
        <v>4119</v>
      </c>
      <c r="Z798" s="49">
        <v>4119</v>
      </c>
      <c r="AA798" s="50">
        <v>4119</v>
      </c>
      <c r="AB798" s="51">
        <v>140053</v>
      </c>
      <c r="AC798" s="52">
        <v>0</v>
      </c>
      <c r="AD798" s="52">
        <v>0</v>
      </c>
      <c r="AE798" s="52">
        <v>57675</v>
      </c>
      <c r="AG798" s="52">
        <f t="shared" si="15"/>
        <v>4119</v>
      </c>
      <c r="AH798" s="52">
        <f>MIN($AA798*12,$AE798-SUM($AG798:AG798)-1000*($AE798&gt;0))</f>
        <v>49428</v>
      </c>
      <c r="AI798" s="52">
        <f>MIN($AA798*12,$AE798-SUM($AG798:AH798)-1000*($AE798&gt;0))</f>
        <v>3128</v>
      </c>
      <c r="AJ798" s="52">
        <f>MIN($AA798*12,$AE798-SUM($AG798:AI798)-1000*($AE798&gt;0))</f>
        <v>0</v>
      </c>
      <c r="AK798" s="52">
        <f>MIN($AA798*12,$AE798-SUM($AG798:AJ798)-1000*($AE798&gt;0))</f>
        <v>0</v>
      </c>
      <c r="AL798" s="52">
        <f>MIN($AA798*12,$AE798-SUM($AG798:AK798)-1000*($AE798&gt;0))</f>
        <v>0</v>
      </c>
      <c r="AM798" s="52">
        <f>MIN($AA798*12,$AE798-SUM($AG798:AL798)-1000*($AE798&gt;0))</f>
        <v>0</v>
      </c>
      <c r="AN798" s="52">
        <f>MIN($AA798*12,$AE798-SUM($AG798:AM798)-1000*($AE798&gt;0))</f>
        <v>0</v>
      </c>
      <c r="AO798" s="52">
        <f>MIN($AA798*12,$AE798-SUM($AG798:AN798)-1000*($AE798&gt;0))</f>
        <v>0</v>
      </c>
    </row>
    <row r="799" spans="2:41" ht="12.75" hidden="1" customHeight="1" outlineLevel="2">
      <c r="B799" s="53" t="s">
        <v>2377</v>
      </c>
      <c r="C799" s="53" t="s">
        <v>1367</v>
      </c>
      <c r="D799" s="53" t="s">
        <v>1367</v>
      </c>
      <c r="E799" s="53" t="s">
        <v>1368</v>
      </c>
      <c r="F799" s="53" t="s">
        <v>2391</v>
      </c>
      <c r="G799" s="53" t="s">
        <v>2441</v>
      </c>
      <c r="H799" s="53" t="s">
        <v>2442</v>
      </c>
      <c r="I799" s="53"/>
      <c r="J799" s="53" t="s">
        <v>2443</v>
      </c>
      <c r="K799" s="52">
        <v>1372182</v>
      </c>
      <c r="L799" s="52">
        <v>628916</v>
      </c>
      <c r="M799" s="52">
        <v>0</v>
      </c>
      <c r="N799" s="52">
        <v>0</v>
      </c>
      <c r="O799" s="52">
        <v>0</v>
      </c>
      <c r="P799" s="52">
        <v>314457</v>
      </c>
      <c r="Q799" s="52">
        <v>28587</v>
      </c>
      <c r="R799" s="52">
        <v>28587</v>
      </c>
      <c r="S799" s="52">
        <v>28587</v>
      </c>
      <c r="T799" s="52">
        <v>28587</v>
      </c>
      <c r="U799" s="52">
        <v>28587</v>
      </c>
      <c r="V799" s="52">
        <v>28587</v>
      </c>
      <c r="W799" s="52">
        <v>28587</v>
      </c>
      <c r="X799" s="52">
        <v>28587</v>
      </c>
      <c r="Y799" s="52">
        <v>28587</v>
      </c>
      <c r="Z799" s="49">
        <v>28587</v>
      </c>
      <c r="AA799" s="50">
        <v>28587</v>
      </c>
      <c r="AB799" s="51">
        <v>943373</v>
      </c>
      <c r="AC799" s="52">
        <v>0</v>
      </c>
      <c r="AD799" s="52">
        <v>0</v>
      </c>
      <c r="AE799" s="52">
        <v>428809</v>
      </c>
      <c r="AG799" s="52">
        <f t="shared" si="15"/>
        <v>28587</v>
      </c>
      <c r="AH799" s="52">
        <f>MIN($AA799*12,$AE799-SUM($AG799:AG799)-1000*($AE799&gt;0))</f>
        <v>343044</v>
      </c>
      <c r="AI799" s="52">
        <f>MIN($AA799*12,$AE799-SUM($AG799:AH799)-1000*($AE799&gt;0))</f>
        <v>56178</v>
      </c>
      <c r="AJ799" s="52">
        <f>MIN($AA799*12,$AE799-SUM($AG799:AI799)-1000*($AE799&gt;0))</f>
        <v>0</v>
      </c>
      <c r="AK799" s="52">
        <f>MIN($AA799*12,$AE799-SUM($AG799:AJ799)-1000*($AE799&gt;0))</f>
        <v>0</v>
      </c>
      <c r="AL799" s="52">
        <f>MIN($AA799*12,$AE799-SUM($AG799:AK799)-1000*($AE799&gt;0))</f>
        <v>0</v>
      </c>
      <c r="AM799" s="52">
        <f>MIN($AA799*12,$AE799-SUM($AG799:AL799)-1000*($AE799&gt;0))</f>
        <v>0</v>
      </c>
      <c r="AN799" s="52">
        <f>MIN($AA799*12,$AE799-SUM($AG799:AM799)-1000*($AE799&gt;0))</f>
        <v>0</v>
      </c>
      <c r="AO799" s="52">
        <f>MIN($AA799*12,$AE799-SUM($AG799:AN799)-1000*($AE799&gt;0))</f>
        <v>0</v>
      </c>
    </row>
    <row r="800" spans="2:41" ht="12.75" hidden="1" customHeight="1" outlineLevel="2">
      <c r="B800" s="53" t="s">
        <v>2377</v>
      </c>
      <c r="C800" s="53" t="s">
        <v>1367</v>
      </c>
      <c r="D800" s="53" t="s">
        <v>1367</v>
      </c>
      <c r="E800" s="53" t="s">
        <v>1368</v>
      </c>
      <c r="F800" s="53" t="s">
        <v>2387</v>
      </c>
      <c r="G800" s="53" t="s">
        <v>2444</v>
      </c>
      <c r="H800" s="53" t="s">
        <v>2445</v>
      </c>
      <c r="I800" s="53"/>
      <c r="J800" s="53" t="s">
        <v>2443</v>
      </c>
      <c r="K800" s="52">
        <v>1619545</v>
      </c>
      <c r="L800" s="52">
        <v>742291</v>
      </c>
      <c r="M800" s="52">
        <v>0</v>
      </c>
      <c r="N800" s="52">
        <v>0</v>
      </c>
      <c r="O800" s="52">
        <v>0</v>
      </c>
      <c r="P800" s="52">
        <v>371140</v>
      </c>
      <c r="Q800" s="52">
        <v>33740</v>
      </c>
      <c r="R800" s="52">
        <v>33740</v>
      </c>
      <c r="S800" s="52">
        <v>33740</v>
      </c>
      <c r="T800" s="52">
        <v>33740</v>
      </c>
      <c r="U800" s="52">
        <v>33740</v>
      </c>
      <c r="V800" s="52">
        <v>33740</v>
      </c>
      <c r="W800" s="52">
        <v>33740</v>
      </c>
      <c r="X800" s="52">
        <v>33740</v>
      </c>
      <c r="Y800" s="52">
        <v>33740</v>
      </c>
      <c r="Z800" s="49">
        <v>33740</v>
      </c>
      <c r="AA800" s="50">
        <v>33740</v>
      </c>
      <c r="AB800" s="51">
        <v>1113431</v>
      </c>
      <c r="AC800" s="52">
        <v>0</v>
      </c>
      <c r="AD800" s="52">
        <v>0</v>
      </c>
      <c r="AE800" s="52">
        <v>506114</v>
      </c>
      <c r="AG800" s="52">
        <f t="shared" si="15"/>
        <v>33740</v>
      </c>
      <c r="AH800" s="52">
        <f>MIN($AA800*12,$AE800-SUM($AG800:AG800)-1000*($AE800&gt;0))</f>
        <v>404880</v>
      </c>
      <c r="AI800" s="52">
        <f>MIN($AA800*12,$AE800-SUM($AG800:AH800)-1000*($AE800&gt;0))</f>
        <v>66494</v>
      </c>
      <c r="AJ800" s="52">
        <f>MIN($AA800*12,$AE800-SUM($AG800:AI800)-1000*($AE800&gt;0))</f>
        <v>0</v>
      </c>
      <c r="AK800" s="52">
        <f>MIN($AA800*12,$AE800-SUM($AG800:AJ800)-1000*($AE800&gt;0))</f>
        <v>0</v>
      </c>
      <c r="AL800" s="52">
        <f>MIN($AA800*12,$AE800-SUM($AG800:AK800)-1000*($AE800&gt;0))</f>
        <v>0</v>
      </c>
      <c r="AM800" s="52">
        <f>MIN($AA800*12,$AE800-SUM($AG800:AL800)-1000*($AE800&gt;0))</f>
        <v>0</v>
      </c>
      <c r="AN800" s="52">
        <f>MIN($AA800*12,$AE800-SUM($AG800:AM800)-1000*($AE800&gt;0))</f>
        <v>0</v>
      </c>
      <c r="AO800" s="52">
        <f>MIN($AA800*12,$AE800-SUM($AG800:AN800)-1000*($AE800&gt;0))</f>
        <v>0</v>
      </c>
    </row>
    <row r="801" spans="2:41" ht="12.75" hidden="1" customHeight="1" outlineLevel="2">
      <c r="B801" s="53" t="s">
        <v>2377</v>
      </c>
      <c r="C801" s="53" t="s">
        <v>1367</v>
      </c>
      <c r="D801" s="53" t="s">
        <v>1367</v>
      </c>
      <c r="E801" s="53" t="s">
        <v>1368</v>
      </c>
      <c r="F801" s="53" t="s">
        <v>2409</v>
      </c>
      <c r="G801" s="53" t="s">
        <v>2446</v>
      </c>
      <c r="H801" s="53" t="s">
        <v>2447</v>
      </c>
      <c r="I801" s="53"/>
      <c r="J801" s="53" t="s">
        <v>2443</v>
      </c>
      <c r="K801" s="52">
        <v>191727</v>
      </c>
      <c r="L801" s="52">
        <v>87874</v>
      </c>
      <c r="M801" s="52">
        <v>0</v>
      </c>
      <c r="N801" s="52">
        <v>0</v>
      </c>
      <c r="O801" s="52">
        <v>0</v>
      </c>
      <c r="P801" s="52">
        <v>43934</v>
      </c>
      <c r="Q801" s="52">
        <v>3994</v>
      </c>
      <c r="R801" s="52">
        <v>3994</v>
      </c>
      <c r="S801" s="52">
        <v>3994</v>
      </c>
      <c r="T801" s="52">
        <v>3994</v>
      </c>
      <c r="U801" s="52">
        <v>3994</v>
      </c>
      <c r="V801" s="52">
        <v>3994</v>
      </c>
      <c r="W801" s="52">
        <v>3994</v>
      </c>
      <c r="X801" s="52">
        <v>3994</v>
      </c>
      <c r="Y801" s="52">
        <v>3994</v>
      </c>
      <c r="Z801" s="49">
        <v>3994</v>
      </c>
      <c r="AA801" s="50">
        <v>3994</v>
      </c>
      <c r="AB801" s="51">
        <v>131808</v>
      </c>
      <c r="AC801" s="52">
        <v>0</v>
      </c>
      <c r="AD801" s="52">
        <v>0</v>
      </c>
      <c r="AE801" s="52">
        <v>59919</v>
      </c>
      <c r="AG801" s="52">
        <f t="shared" si="15"/>
        <v>3994</v>
      </c>
      <c r="AH801" s="52">
        <f>MIN($AA801*12,$AE801-SUM($AG801:AG801)-1000*($AE801&gt;0))</f>
        <v>47928</v>
      </c>
      <c r="AI801" s="52">
        <f>MIN($AA801*12,$AE801-SUM($AG801:AH801)-1000*($AE801&gt;0))</f>
        <v>6997</v>
      </c>
      <c r="AJ801" s="52">
        <f>MIN($AA801*12,$AE801-SUM($AG801:AI801)-1000*($AE801&gt;0))</f>
        <v>0</v>
      </c>
      <c r="AK801" s="52">
        <f>MIN($AA801*12,$AE801-SUM($AG801:AJ801)-1000*($AE801&gt;0))</f>
        <v>0</v>
      </c>
      <c r="AL801" s="52">
        <f>MIN($AA801*12,$AE801-SUM($AG801:AK801)-1000*($AE801&gt;0))</f>
        <v>0</v>
      </c>
      <c r="AM801" s="52">
        <f>MIN($AA801*12,$AE801-SUM($AG801:AL801)-1000*($AE801&gt;0))</f>
        <v>0</v>
      </c>
      <c r="AN801" s="52">
        <f>MIN($AA801*12,$AE801-SUM($AG801:AM801)-1000*($AE801&gt;0))</f>
        <v>0</v>
      </c>
      <c r="AO801" s="52">
        <f>MIN($AA801*12,$AE801-SUM($AG801:AN801)-1000*($AE801&gt;0))</f>
        <v>0</v>
      </c>
    </row>
    <row r="802" spans="2:41" ht="12.75" hidden="1" customHeight="1" outlineLevel="2">
      <c r="B802" s="53" t="s">
        <v>2377</v>
      </c>
      <c r="C802" s="53" t="s">
        <v>1367</v>
      </c>
      <c r="D802" s="53" t="s">
        <v>1367</v>
      </c>
      <c r="E802" s="53" t="s">
        <v>1368</v>
      </c>
      <c r="F802" s="53" t="s">
        <v>2409</v>
      </c>
      <c r="G802" s="53" t="s">
        <v>2448</v>
      </c>
      <c r="H802" s="53" t="s">
        <v>2447</v>
      </c>
      <c r="I802" s="53"/>
      <c r="J802" s="53" t="s">
        <v>2443</v>
      </c>
      <c r="K802" s="52">
        <v>191728</v>
      </c>
      <c r="L802" s="52">
        <v>87875</v>
      </c>
      <c r="M802" s="52">
        <v>0</v>
      </c>
      <c r="N802" s="52">
        <v>0</v>
      </c>
      <c r="O802" s="52">
        <v>0</v>
      </c>
      <c r="P802" s="52">
        <v>43934</v>
      </c>
      <c r="Q802" s="52">
        <v>3994</v>
      </c>
      <c r="R802" s="52">
        <v>3994</v>
      </c>
      <c r="S802" s="52">
        <v>3994</v>
      </c>
      <c r="T802" s="52">
        <v>3994</v>
      </c>
      <c r="U802" s="52">
        <v>3994</v>
      </c>
      <c r="V802" s="52">
        <v>3994</v>
      </c>
      <c r="W802" s="52">
        <v>3994</v>
      </c>
      <c r="X802" s="52">
        <v>3994</v>
      </c>
      <c r="Y802" s="52">
        <v>3994</v>
      </c>
      <c r="Z802" s="49">
        <v>3994</v>
      </c>
      <c r="AA802" s="50">
        <v>3994</v>
      </c>
      <c r="AB802" s="51">
        <v>131809</v>
      </c>
      <c r="AC802" s="52">
        <v>0</v>
      </c>
      <c r="AD802" s="52">
        <v>0</v>
      </c>
      <c r="AE802" s="52">
        <v>59919</v>
      </c>
      <c r="AG802" s="52">
        <f t="shared" si="15"/>
        <v>3994</v>
      </c>
      <c r="AH802" s="52">
        <f>MIN($AA802*12,$AE802-SUM($AG802:AG802)-1000*($AE802&gt;0))</f>
        <v>47928</v>
      </c>
      <c r="AI802" s="52">
        <f>MIN($AA802*12,$AE802-SUM($AG802:AH802)-1000*($AE802&gt;0))</f>
        <v>6997</v>
      </c>
      <c r="AJ802" s="52">
        <f>MIN($AA802*12,$AE802-SUM($AG802:AI802)-1000*($AE802&gt;0))</f>
        <v>0</v>
      </c>
      <c r="AK802" s="52">
        <f>MIN($AA802*12,$AE802-SUM($AG802:AJ802)-1000*($AE802&gt;0))</f>
        <v>0</v>
      </c>
      <c r="AL802" s="52">
        <f>MIN($AA802*12,$AE802-SUM($AG802:AK802)-1000*($AE802&gt;0))</f>
        <v>0</v>
      </c>
      <c r="AM802" s="52">
        <f>MIN($AA802*12,$AE802-SUM($AG802:AL802)-1000*($AE802&gt;0))</f>
        <v>0</v>
      </c>
      <c r="AN802" s="52">
        <f>MIN($AA802*12,$AE802-SUM($AG802:AM802)-1000*($AE802&gt;0))</f>
        <v>0</v>
      </c>
      <c r="AO802" s="52">
        <f>MIN($AA802*12,$AE802-SUM($AG802:AN802)-1000*($AE802&gt;0))</f>
        <v>0</v>
      </c>
    </row>
    <row r="803" spans="2:41" ht="12.75" hidden="1" customHeight="1" outlineLevel="2">
      <c r="B803" s="53" t="s">
        <v>2377</v>
      </c>
      <c r="C803" s="53" t="s">
        <v>1367</v>
      </c>
      <c r="D803" s="53" t="s">
        <v>1367</v>
      </c>
      <c r="E803" s="53" t="s">
        <v>1368</v>
      </c>
      <c r="F803" s="53" t="s">
        <v>2409</v>
      </c>
      <c r="G803" s="53" t="s">
        <v>2449</v>
      </c>
      <c r="H803" s="53" t="s">
        <v>2450</v>
      </c>
      <c r="I803" s="53"/>
      <c r="J803" s="53" t="s">
        <v>2443</v>
      </c>
      <c r="K803" s="52">
        <v>191819</v>
      </c>
      <c r="L803" s="52">
        <v>118325</v>
      </c>
      <c r="M803" s="52">
        <v>0</v>
      </c>
      <c r="N803" s="52">
        <v>0</v>
      </c>
      <c r="O803" s="52">
        <v>0</v>
      </c>
      <c r="P803" s="52">
        <v>31086</v>
      </c>
      <c r="Q803" s="52">
        <v>2826</v>
      </c>
      <c r="R803" s="52">
        <v>2826</v>
      </c>
      <c r="S803" s="52">
        <v>2826</v>
      </c>
      <c r="T803" s="52">
        <v>2826</v>
      </c>
      <c r="U803" s="52">
        <v>2826</v>
      </c>
      <c r="V803" s="52">
        <v>2826</v>
      </c>
      <c r="W803" s="52">
        <v>2826</v>
      </c>
      <c r="X803" s="52">
        <v>2826</v>
      </c>
      <c r="Y803" s="52">
        <v>2826</v>
      </c>
      <c r="Z803" s="49">
        <v>2826</v>
      </c>
      <c r="AA803" s="50">
        <v>2826</v>
      </c>
      <c r="AB803" s="51">
        <v>149411</v>
      </c>
      <c r="AC803" s="52">
        <v>0</v>
      </c>
      <c r="AD803" s="52">
        <v>0</v>
      </c>
      <c r="AE803" s="52">
        <v>42408</v>
      </c>
      <c r="AG803" s="52">
        <f t="shared" si="15"/>
        <v>2826</v>
      </c>
      <c r="AH803" s="52">
        <f>MIN($AA803*12,$AE803-SUM($AG803:AG803)-1000*($AE803&gt;0))</f>
        <v>33912</v>
      </c>
      <c r="AI803" s="52">
        <f>MIN($AA803*12,$AE803-SUM($AG803:AH803)-1000*($AE803&gt;0))</f>
        <v>4670</v>
      </c>
      <c r="AJ803" s="52">
        <f>MIN($AA803*12,$AE803-SUM($AG803:AI803)-1000*($AE803&gt;0))</f>
        <v>0</v>
      </c>
      <c r="AK803" s="52">
        <f>MIN($AA803*12,$AE803-SUM($AG803:AJ803)-1000*($AE803&gt;0))</f>
        <v>0</v>
      </c>
      <c r="AL803" s="52">
        <f>MIN($AA803*12,$AE803-SUM($AG803:AK803)-1000*($AE803&gt;0))</f>
        <v>0</v>
      </c>
      <c r="AM803" s="52">
        <f>MIN($AA803*12,$AE803-SUM($AG803:AL803)-1000*($AE803&gt;0))</f>
        <v>0</v>
      </c>
      <c r="AN803" s="52">
        <f>MIN($AA803*12,$AE803-SUM($AG803:AM803)-1000*($AE803&gt;0))</f>
        <v>0</v>
      </c>
      <c r="AO803" s="52">
        <f>MIN($AA803*12,$AE803-SUM($AG803:AN803)-1000*($AE803&gt;0))</f>
        <v>0</v>
      </c>
    </row>
    <row r="804" spans="2:41" ht="12.75" hidden="1" customHeight="1" outlineLevel="2">
      <c r="B804" s="53" t="s">
        <v>2377</v>
      </c>
      <c r="C804" s="53" t="s">
        <v>1367</v>
      </c>
      <c r="D804" s="53" t="s">
        <v>1367</v>
      </c>
      <c r="E804" s="53" t="s">
        <v>1368</v>
      </c>
      <c r="F804" s="53" t="s">
        <v>2409</v>
      </c>
      <c r="G804" s="53" t="s">
        <v>2451</v>
      </c>
      <c r="H804" s="53" t="s">
        <v>2452</v>
      </c>
      <c r="I804" s="53"/>
      <c r="J804" s="53" t="s">
        <v>2443</v>
      </c>
      <c r="K804" s="52">
        <v>262728</v>
      </c>
      <c r="L804" s="52">
        <v>120417</v>
      </c>
      <c r="M804" s="52">
        <v>0</v>
      </c>
      <c r="N804" s="52">
        <v>0</v>
      </c>
      <c r="O804" s="52">
        <v>0</v>
      </c>
      <c r="P804" s="52">
        <v>60203</v>
      </c>
      <c r="Q804" s="52">
        <v>5473</v>
      </c>
      <c r="R804" s="52">
        <v>5473</v>
      </c>
      <c r="S804" s="52">
        <v>5473</v>
      </c>
      <c r="T804" s="52">
        <v>5473</v>
      </c>
      <c r="U804" s="52">
        <v>5473</v>
      </c>
      <c r="V804" s="52">
        <v>5473</v>
      </c>
      <c r="W804" s="52">
        <v>5473</v>
      </c>
      <c r="X804" s="52">
        <v>5473</v>
      </c>
      <c r="Y804" s="52">
        <v>5473</v>
      </c>
      <c r="Z804" s="49">
        <v>5473</v>
      </c>
      <c r="AA804" s="50">
        <v>5473</v>
      </c>
      <c r="AB804" s="51">
        <v>180620</v>
      </c>
      <c r="AC804" s="52">
        <v>0</v>
      </c>
      <c r="AD804" s="52">
        <v>0</v>
      </c>
      <c r="AE804" s="52">
        <v>82108</v>
      </c>
      <c r="AG804" s="52">
        <f t="shared" si="15"/>
        <v>5473</v>
      </c>
      <c r="AH804" s="52">
        <f>MIN($AA804*12,$AE804-SUM($AG804:AG804)-1000*($AE804&gt;0))</f>
        <v>65676</v>
      </c>
      <c r="AI804" s="52">
        <f>MIN($AA804*12,$AE804-SUM($AG804:AH804)-1000*($AE804&gt;0))</f>
        <v>9959</v>
      </c>
      <c r="AJ804" s="52">
        <f>MIN($AA804*12,$AE804-SUM($AG804:AI804)-1000*($AE804&gt;0))</f>
        <v>0</v>
      </c>
      <c r="AK804" s="52">
        <f>MIN($AA804*12,$AE804-SUM($AG804:AJ804)-1000*($AE804&gt;0))</f>
        <v>0</v>
      </c>
      <c r="AL804" s="52">
        <f>MIN($AA804*12,$AE804-SUM($AG804:AK804)-1000*($AE804&gt;0))</f>
        <v>0</v>
      </c>
      <c r="AM804" s="52">
        <f>MIN($AA804*12,$AE804-SUM($AG804:AL804)-1000*($AE804&gt;0))</f>
        <v>0</v>
      </c>
      <c r="AN804" s="52">
        <f>MIN($AA804*12,$AE804-SUM($AG804:AM804)-1000*($AE804&gt;0))</f>
        <v>0</v>
      </c>
      <c r="AO804" s="52">
        <f>MIN($AA804*12,$AE804-SUM($AG804:AN804)-1000*($AE804&gt;0))</f>
        <v>0</v>
      </c>
    </row>
    <row r="805" spans="2:41" ht="12.75" hidden="1" customHeight="1" outlineLevel="2">
      <c r="B805" s="53" t="s">
        <v>2377</v>
      </c>
      <c r="C805" s="53" t="s">
        <v>1367</v>
      </c>
      <c r="D805" s="53" t="s">
        <v>1367</v>
      </c>
      <c r="E805" s="53" t="s">
        <v>1368</v>
      </c>
      <c r="F805" s="53" t="s">
        <v>2387</v>
      </c>
      <c r="G805" s="53" t="s">
        <v>2453</v>
      </c>
      <c r="H805" s="53" t="s">
        <v>2454</v>
      </c>
      <c r="I805" s="53"/>
      <c r="J805" s="53" t="s">
        <v>2443</v>
      </c>
      <c r="K805" s="52">
        <v>1453637</v>
      </c>
      <c r="L805" s="52">
        <v>666250</v>
      </c>
      <c r="M805" s="52">
        <v>0</v>
      </c>
      <c r="N805" s="52">
        <v>0</v>
      </c>
      <c r="O805" s="52">
        <v>0</v>
      </c>
      <c r="P805" s="52">
        <v>333124</v>
      </c>
      <c r="Q805" s="52">
        <v>30284</v>
      </c>
      <c r="R805" s="52">
        <v>30284</v>
      </c>
      <c r="S805" s="52">
        <v>30284</v>
      </c>
      <c r="T805" s="52">
        <v>30284</v>
      </c>
      <c r="U805" s="52">
        <v>30284</v>
      </c>
      <c r="V805" s="52">
        <v>30284</v>
      </c>
      <c r="W805" s="52">
        <v>30284</v>
      </c>
      <c r="X805" s="52">
        <v>30284</v>
      </c>
      <c r="Y805" s="52">
        <v>30284</v>
      </c>
      <c r="Z805" s="49">
        <v>30284</v>
      </c>
      <c r="AA805" s="50">
        <v>30284</v>
      </c>
      <c r="AB805" s="51">
        <v>999374</v>
      </c>
      <c r="AC805" s="52">
        <v>0</v>
      </c>
      <c r="AD805" s="52">
        <v>0</v>
      </c>
      <c r="AE805" s="52">
        <v>454263</v>
      </c>
      <c r="AG805" s="52">
        <f t="shared" si="15"/>
        <v>30284</v>
      </c>
      <c r="AH805" s="52">
        <f>MIN($AA805*12,$AE805-SUM($AG805:AG805)-1000*($AE805&gt;0))</f>
        <v>363408</v>
      </c>
      <c r="AI805" s="52">
        <f>MIN($AA805*12,$AE805-SUM($AG805:AH805)-1000*($AE805&gt;0))</f>
        <v>59571</v>
      </c>
      <c r="AJ805" s="52">
        <f>MIN($AA805*12,$AE805-SUM($AG805:AI805)-1000*($AE805&gt;0))</f>
        <v>0</v>
      </c>
      <c r="AK805" s="52">
        <f>MIN($AA805*12,$AE805-SUM($AG805:AJ805)-1000*($AE805&gt;0))</f>
        <v>0</v>
      </c>
      <c r="AL805" s="52">
        <f>MIN($AA805*12,$AE805-SUM($AG805:AK805)-1000*($AE805&gt;0))</f>
        <v>0</v>
      </c>
      <c r="AM805" s="52">
        <f>MIN($AA805*12,$AE805-SUM($AG805:AL805)-1000*($AE805&gt;0))</f>
        <v>0</v>
      </c>
      <c r="AN805" s="52">
        <f>MIN($AA805*12,$AE805-SUM($AG805:AM805)-1000*($AE805&gt;0))</f>
        <v>0</v>
      </c>
      <c r="AO805" s="52">
        <f>MIN($AA805*12,$AE805-SUM($AG805:AN805)-1000*($AE805&gt;0))</f>
        <v>0</v>
      </c>
    </row>
    <row r="806" spans="2:41" ht="12.75" hidden="1" customHeight="1" outlineLevel="2">
      <c r="B806" s="53" t="s">
        <v>2377</v>
      </c>
      <c r="C806" s="53" t="s">
        <v>1367</v>
      </c>
      <c r="D806" s="53" t="s">
        <v>1367</v>
      </c>
      <c r="E806" s="53" t="s">
        <v>1368</v>
      </c>
      <c r="F806" s="53" t="s">
        <v>2391</v>
      </c>
      <c r="G806" s="53" t="s">
        <v>2455</v>
      </c>
      <c r="H806" s="53" t="s">
        <v>2456</v>
      </c>
      <c r="I806" s="53"/>
      <c r="J806" s="53" t="s">
        <v>2457</v>
      </c>
      <c r="K806" s="52">
        <v>1001819</v>
      </c>
      <c r="L806" s="52">
        <v>438295</v>
      </c>
      <c r="M806" s="52">
        <v>0</v>
      </c>
      <c r="N806" s="52">
        <v>0</v>
      </c>
      <c r="O806" s="52">
        <v>0</v>
      </c>
      <c r="P806" s="52">
        <v>229581</v>
      </c>
      <c r="Q806" s="52">
        <v>20871</v>
      </c>
      <c r="R806" s="52">
        <v>20871</v>
      </c>
      <c r="S806" s="52">
        <v>20871</v>
      </c>
      <c r="T806" s="52">
        <v>20871</v>
      </c>
      <c r="U806" s="52">
        <v>20871</v>
      </c>
      <c r="V806" s="52">
        <v>20871</v>
      </c>
      <c r="W806" s="52">
        <v>20871</v>
      </c>
      <c r="X806" s="52">
        <v>20871</v>
      </c>
      <c r="Y806" s="52">
        <v>20871</v>
      </c>
      <c r="Z806" s="49">
        <v>20871</v>
      </c>
      <c r="AA806" s="50">
        <v>20871</v>
      </c>
      <c r="AB806" s="51">
        <v>667876</v>
      </c>
      <c r="AC806" s="52">
        <v>0</v>
      </c>
      <c r="AD806" s="52">
        <v>0</v>
      </c>
      <c r="AE806" s="52">
        <v>333943</v>
      </c>
      <c r="AG806" s="52">
        <f t="shared" si="15"/>
        <v>20871</v>
      </c>
      <c r="AH806" s="52">
        <f>MIN($AA806*12,$AE806-SUM($AG806:AG806)-1000*($AE806&gt;0))</f>
        <v>250452</v>
      </c>
      <c r="AI806" s="52">
        <f>MIN($AA806*12,$AE806-SUM($AG806:AH806)-1000*($AE806&gt;0))</f>
        <v>61620</v>
      </c>
      <c r="AJ806" s="52">
        <f>MIN($AA806*12,$AE806-SUM($AG806:AI806)-1000*($AE806&gt;0))</f>
        <v>0</v>
      </c>
      <c r="AK806" s="52">
        <f>MIN($AA806*12,$AE806-SUM($AG806:AJ806)-1000*($AE806&gt;0))</f>
        <v>0</v>
      </c>
      <c r="AL806" s="52">
        <f>MIN($AA806*12,$AE806-SUM($AG806:AK806)-1000*($AE806&gt;0))</f>
        <v>0</v>
      </c>
      <c r="AM806" s="52">
        <f>MIN($AA806*12,$AE806-SUM($AG806:AL806)-1000*($AE806&gt;0))</f>
        <v>0</v>
      </c>
      <c r="AN806" s="52">
        <f>MIN($AA806*12,$AE806-SUM($AG806:AM806)-1000*($AE806&gt;0))</f>
        <v>0</v>
      </c>
      <c r="AO806" s="52">
        <f>MIN($AA806*12,$AE806-SUM($AG806:AN806)-1000*($AE806&gt;0))</f>
        <v>0</v>
      </c>
    </row>
    <row r="807" spans="2:41" ht="12.75" hidden="1" customHeight="1" outlineLevel="2">
      <c r="B807" s="53" t="s">
        <v>2377</v>
      </c>
      <c r="C807" s="53" t="s">
        <v>1367</v>
      </c>
      <c r="D807" s="53" t="s">
        <v>1367</v>
      </c>
      <c r="E807" s="53" t="s">
        <v>1368</v>
      </c>
      <c r="F807" s="53" t="s">
        <v>2409</v>
      </c>
      <c r="G807" s="53" t="s">
        <v>2458</v>
      </c>
      <c r="H807" s="53" t="s">
        <v>2459</v>
      </c>
      <c r="I807" s="53"/>
      <c r="J807" s="53" t="s">
        <v>2457</v>
      </c>
      <c r="K807" s="52">
        <v>191727</v>
      </c>
      <c r="L807" s="52">
        <v>83880</v>
      </c>
      <c r="M807" s="52">
        <v>0</v>
      </c>
      <c r="N807" s="52">
        <v>0</v>
      </c>
      <c r="O807" s="52">
        <v>0</v>
      </c>
      <c r="P807" s="52">
        <v>43934</v>
      </c>
      <c r="Q807" s="52">
        <v>3994</v>
      </c>
      <c r="R807" s="52">
        <v>3994</v>
      </c>
      <c r="S807" s="52">
        <v>3994</v>
      </c>
      <c r="T807" s="52">
        <v>3994</v>
      </c>
      <c r="U807" s="52">
        <v>3994</v>
      </c>
      <c r="V807" s="52">
        <v>3994</v>
      </c>
      <c r="W807" s="52">
        <v>3994</v>
      </c>
      <c r="X807" s="52">
        <v>3994</v>
      </c>
      <c r="Y807" s="52">
        <v>3994</v>
      </c>
      <c r="Z807" s="49">
        <v>3994</v>
      </c>
      <c r="AA807" s="50">
        <v>3994</v>
      </c>
      <c r="AB807" s="51">
        <v>127814</v>
      </c>
      <c r="AC807" s="52">
        <v>0</v>
      </c>
      <c r="AD807" s="52">
        <v>0</v>
      </c>
      <c r="AE807" s="52">
        <v>63913</v>
      </c>
      <c r="AG807" s="52">
        <f t="shared" si="15"/>
        <v>3994</v>
      </c>
      <c r="AH807" s="52">
        <f>MIN($AA807*12,$AE807-SUM($AG807:AG807)-1000*($AE807&gt;0))</f>
        <v>47928</v>
      </c>
      <c r="AI807" s="52">
        <f>MIN($AA807*12,$AE807-SUM($AG807:AH807)-1000*($AE807&gt;0))</f>
        <v>10991</v>
      </c>
      <c r="AJ807" s="52">
        <f>MIN($AA807*12,$AE807-SUM($AG807:AI807)-1000*($AE807&gt;0))</f>
        <v>0</v>
      </c>
      <c r="AK807" s="52">
        <f>MIN($AA807*12,$AE807-SUM($AG807:AJ807)-1000*($AE807&gt;0))</f>
        <v>0</v>
      </c>
      <c r="AL807" s="52">
        <f>MIN($AA807*12,$AE807-SUM($AG807:AK807)-1000*($AE807&gt;0))</f>
        <v>0</v>
      </c>
      <c r="AM807" s="52">
        <f>MIN($AA807*12,$AE807-SUM($AG807:AL807)-1000*($AE807&gt;0))</f>
        <v>0</v>
      </c>
      <c r="AN807" s="52">
        <f>MIN($AA807*12,$AE807-SUM($AG807:AM807)-1000*($AE807&gt;0))</f>
        <v>0</v>
      </c>
      <c r="AO807" s="52">
        <f>MIN($AA807*12,$AE807-SUM($AG807:AN807)-1000*($AE807&gt;0))</f>
        <v>0</v>
      </c>
    </row>
    <row r="808" spans="2:41" ht="12.75" hidden="1" customHeight="1" outlineLevel="2">
      <c r="B808" s="53" t="s">
        <v>2377</v>
      </c>
      <c r="C808" s="53" t="s">
        <v>1367</v>
      </c>
      <c r="D808" s="53" t="s">
        <v>1367</v>
      </c>
      <c r="E808" s="53" t="s">
        <v>1368</v>
      </c>
      <c r="F808" s="53" t="s">
        <v>2409</v>
      </c>
      <c r="G808" s="53" t="s">
        <v>2460</v>
      </c>
      <c r="H808" s="53" t="s">
        <v>2459</v>
      </c>
      <c r="I808" s="53"/>
      <c r="J808" s="53" t="s">
        <v>2457</v>
      </c>
      <c r="K808" s="52">
        <v>191728</v>
      </c>
      <c r="L808" s="52">
        <v>83881</v>
      </c>
      <c r="M808" s="52">
        <v>0</v>
      </c>
      <c r="N808" s="52">
        <v>0</v>
      </c>
      <c r="O808" s="52">
        <v>0</v>
      </c>
      <c r="P808" s="52">
        <v>43934</v>
      </c>
      <c r="Q808" s="52">
        <v>3994</v>
      </c>
      <c r="R808" s="52">
        <v>3994</v>
      </c>
      <c r="S808" s="52">
        <v>3994</v>
      </c>
      <c r="T808" s="52">
        <v>3994</v>
      </c>
      <c r="U808" s="52">
        <v>3994</v>
      </c>
      <c r="V808" s="52">
        <v>3994</v>
      </c>
      <c r="W808" s="52">
        <v>3994</v>
      </c>
      <c r="X808" s="52">
        <v>3994</v>
      </c>
      <c r="Y808" s="52">
        <v>3994</v>
      </c>
      <c r="Z808" s="49">
        <v>3994</v>
      </c>
      <c r="AA808" s="50">
        <v>3994</v>
      </c>
      <c r="AB808" s="51">
        <v>127815</v>
      </c>
      <c r="AC808" s="52">
        <v>0</v>
      </c>
      <c r="AD808" s="52">
        <v>0</v>
      </c>
      <c r="AE808" s="52">
        <v>63913</v>
      </c>
      <c r="AG808" s="52">
        <f t="shared" si="15"/>
        <v>3994</v>
      </c>
      <c r="AH808" s="52">
        <f>MIN($AA808*12,$AE808-SUM($AG808:AG808)-1000*($AE808&gt;0))</f>
        <v>47928</v>
      </c>
      <c r="AI808" s="52">
        <f>MIN($AA808*12,$AE808-SUM($AG808:AH808)-1000*($AE808&gt;0))</f>
        <v>10991</v>
      </c>
      <c r="AJ808" s="52">
        <f>MIN($AA808*12,$AE808-SUM($AG808:AI808)-1000*($AE808&gt;0))</f>
        <v>0</v>
      </c>
      <c r="AK808" s="52">
        <f>MIN($AA808*12,$AE808-SUM($AG808:AJ808)-1000*($AE808&gt;0))</f>
        <v>0</v>
      </c>
      <c r="AL808" s="52">
        <f>MIN($AA808*12,$AE808-SUM($AG808:AK808)-1000*($AE808&gt;0))</f>
        <v>0</v>
      </c>
      <c r="AM808" s="52">
        <f>MIN($AA808*12,$AE808-SUM($AG808:AL808)-1000*($AE808&gt;0))</f>
        <v>0</v>
      </c>
      <c r="AN808" s="52">
        <f>MIN($AA808*12,$AE808-SUM($AG808:AM808)-1000*($AE808&gt;0))</f>
        <v>0</v>
      </c>
      <c r="AO808" s="52">
        <f>MIN($AA808*12,$AE808-SUM($AG808:AN808)-1000*($AE808&gt;0))</f>
        <v>0</v>
      </c>
    </row>
    <row r="809" spans="2:41" ht="12.75" hidden="1" customHeight="1" outlineLevel="2">
      <c r="B809" s="53" t="s">
        <v>2377</v>
      </c>
      <c r="C809" s="53" t="s">
        <v>1367</v>
      </c>
      <c r="D809" s="53" t="s">
        <v>1367</v>
      </c>
      <c r="E809" s="53" t="s">
        <v>1368</v>
      </c>
      <c r="F809" s="53" t="s">
        <v>2409</v>
      </c>
      <c r="G809" s="53" t="s">
        <v>2461</v>
      </c>
      <c r="H809" s="53" t="s">
        <v>2462</v>
      </c>
      <c r="I809" s="53"/>
      <c r="J809" s="53" t="s">
        <v>2457</v>
      </c>
      <c r="K809" s="52">
        <v>195455</v>
      </c>
      <c r="L809" s="52">
        <v>85511</v>
      </c>
      <c r="M809" s="52">
        <v>0</v>
      </c>
      <c r="N809" s="52">
        <v>0</v>
      </c>
      <c r="O809" s="52">
        <v>0</v>
      </c>
      <c r="P809" s="52">
        <v>44792</v>
      </c>
      <c r="Q809" s="52">
        <v>4072</v>
      </c>
      <c r="R809" s="52">
        <v>4072</v>
      </c>
      <c r="S809" s="52">
        <v>4072</v>
      </c>
      <c r="T809" s="52">
        <v>4072</v>
      </c>
      <c r="U809" s="52">
        <v>4072</v>
      </c>
      <c r="V809" s="52">
        <v>4072</v>
      </c>
      <c r="W809" s="52">
        <v>4072</v>
      </c>
      <c r="X809" s="52">
        <v>4072</v>
      </c>
      <c r="Y809" s="52">
        <v>4072</v>
      </c>
      <c r="Z809" s="49">
        <v>4072</v>
      </c>
      <c r="AA809" s="50">
        <v>4072</v>
      </c>
      <c r="AB809" s="51">
        <v>130303</v>
      </c>
      <c r="AC809" s="52">
        <v>0</v>
      </c>
      <c r="AD809" s="52">
        <v>0</v>
      </c>
      <c r="AE809" s="52">
        <v>65152</v>
      </c>
      <c r="AG809" s="52">
        <f t="shared" si="15"/>
        <v>4072</v>
      </c>
      <c r="AH809" s="52">
        <f>MIN($AA809*12,$AE809-SUM($AG809:AG809)-1000*($AE809&gt;0))</f>
        <v>48864</v>
      </c>
      <c r="AI809" s="52">
        <f>MIN($AA809*12,$AE809-SUM($AG809:AH809)-1000*($AE809&gt;0))</f>
        <v>11216</v>
      </c>
      <c r="AJ809" s="52">
        <f>MIN($AA809*12,$AE809-SUM($AG809:AI809)-1000*($AE809&gt;0))</f>
        <v>0</v>
      </c>
      <c r="AK809" s="52">
        <f>MIN($AA809*12,$AE809-SUM($AG809:AJ809)-1000*($AE809&gt;0))</f>
        <v>0</v>
      </c>
      <c r="AL809" s="52">
        <f>MIN($AA809*12,$AE809-SUM($AG809:AK809)-1000*($AE809&gt;0))</f>
        <v>0</v>
      </c>
      <c r="AM809" s="52">
        <f>MIN($AA809*12,$AE809-SUM($AG809:AL809)-1000*($AE809&gt;0))</f>
        <v>0</v>
      </c>
      <c r="AN809" s="52">
        <f>MIN($AA809*12,$AE809-SUM($AG809:AM809)-1000*($AE809&gt;0))</f>
        <v>0</v>
      </c>
      <c r="AO809" s="52">
        <f>MIN($AA809*12,$AE809-SUM($AG809:AN809)-1000*($AE809&gt;0))</f>
        <v>0</v>
      </c>
    </row>
    <row r="810" spans="2:41" ht="12.75" hidden="1" customHeight="1" outlineLevel="2">
      <c r="B810" s="53" t="s">
        <v>2377</v>
      </c>
      <c r="C810" s="53" t="s">
        <v>1367</v>
      </c>
      <c r="D810" s="53" t="s">
        <v>1367</v>
      </c>
      <c r="E810" s="53" t="s">
        <v>1368</v>
      </c>
      <c r="F810" s="53" t="s">
        <v>2409</v>
      </c>
      <c r="G810" s="53" t="s">
        <v>2463</v>
      </c>
      <c r="H810" s="53" t="s">
        <v>2462</v>
      </c>
      <c r="I810" s="53"/>
      <c r="J810" s="53" t="s">
        <v>2457</v>
      </c>
      <c r="K810" s="52">
        <v>195455</v>
      </c>
      <c r="L810" s="52">
        <v>85511</v>
      </c>
      <c r="M810" s="52">
        <v>0</v>
      </c>
      <c r="N810" s="52">
        <v>0</v>
      </c>
      <c r="O810" s="52">
        <v>0</v>
      </c>
      <c r="P810" s="52">
        <v>44792</v>
      </c>
      <c r="Q810" s="52">
        <v>4072</v>
      </c>
      <c r="R810" s="52">
        <v>4072</v>
      </c>
      <c r="S810" s="52">
        <v>4072</v>
      </c>
      <c r="T810" s="52">
        <v>4072</v>
      </c>
      <c r="U810" s="52">
        <v>4072</v>
      </c>
      <c r="V810" s="52">
        <v>4072</v>
      </c>
      <c r="W810" s="52">
        <v>4072</v>
      </c>
      <c r="X810" s="52">
        <v>4072</v>
      </c>
      <c r="Y810" s="52">
        <v>4072</v>
      </c>
      <c r="Z810" s="49">
        <v>4072</v>
      </c>
      <c r="AA810" s="50">
        <v>4072</v>
      </c>
      <c r="AB810" s="51">
        <v>130303</v>
      </c>
      <c r="AC810" s="52">
        <v>0</v>
      </c>
      <c r="AD810" s="52">
        <v>0</v>
      </c>
      <c r="AE810" s="52">
        <v>65152</v>
      </c>
      <c r="AG810" s="52">
        <f t="shared" si="15"/>
        <v>4072</v>
      </c>
      <c r="AH810" s="52">
        <f>MIN($AA810*12,$AE810-SUM($AG810:AG810)-1000*($AE810&gt;0))</f>
        <v>48864</v>
      </c>
      <c r="AI810" s="52">
        <f>MIN($AA810*12,$AE810-SUM($AG810:AH810)-1000*($AE810&gt;0))</f>
        <v>11216</v>
      </c>
      <c r="AJ810" s="52">
        <f>MIN($AA810*12,$AE810-SUM($AG810:AI810)-1000*($AE810&gt;0))</f>
        <v>0</v>
      </c>
      <c r="AK810" s="52">
        <f>MIN($AA810*12,$AE810-SUM($AG810:AJ810)-1000*($AE810&gt;0))</f>
        <v>0</v>
      </c>
      <c r="AL810" s="52">
        <f>MIN($AA810*12,$AE810-SUM($AG810:AK810)-1000*($AE810&gt;0))</f>
        <v>0</v>
      </c>
      <c r="AM810" s="52">
        <f>MIN($AA810*12,$AE810-SUM($AG810:AL810)-1000*($AE810&gt;0))</f>
        <v>0</v>
      </c>
      <c r="AN810" s="52">
        <f>MIN($AA810*12,$AE810-SUM($AG810:AM810)-1000*($AE810&gt;0))</f>
        <v>0</v>
      </c>
      <c r="AO810" s="52">
        <f>MIN($AA810*12,$AE810-SUM($AG810:AN810)-1000*($AE810&gt;0))</f>
        <v>0</v>
      </c>
    </row>
    <row r="811" spans="2:41" ht="12.75" hidden="1" customHeight="1" outlineLevel="2">
      <c r="B811" s="53" t="s">
        <v>2377</v>
      </c>
      <c r="C811" s="53" t="s">
        <v>1367</v>
      </c>
      <c r="D811" s="53" t="s">
        <v>1367</v>
      </c>
      <c r="E811" s="53" t="s">
        <v>1368</v>
      </c>
      <c r="F811" s="53" t="s">
        <v>2387</v>
      </c>
      <c r="G811" s="53" t="s">
        <v>2464</v>
      </c>
      <c r="H811" s="53" t="s">
        <v>2465</v>
      </c>
      <c r="I811" s="53"/>
      <c r="J811" s="53" t="s">
        <v>2457</v>
      </c>
      <c r="K811" s="52">
        <v>1626610</v>
      </c>
      <c r="L811" s="52">
        <v>711641</v>
      </c>
      <c r="M811" s="52">
        <v>0</v>
      </c>
      <c r="N811" s="52">
        <v>0</v>
      </c>
      <c r="O811" s="52">
        <v>0</v>
      </c>
      <c r="P811" s="52">
        <v>372757</v>
      </c>
      <c r="Q811" s="52">
        <v>33887</v>
      </c>
      <c r="R811" s="52">
        <v>33887</v>
      </c>
      <c r="S811" s="52">
        <v>33887</v>
      </c>
      <c r="T811" s="52">
        <v>33887</v>
      </c>
      <c r="U811" s="52">
        <v>33887</v>
      </c>
      <c r="V811" s="52">
        <v>33887</v>
      </c>
      <c r="W811" s="52">
        <v>33887</v>
      </c>
      <c r="X811" s="52">
        <v>33887</v>
      </c>
      <c r="Y811" s="52">
        <v>33887</v>
      </c>
      <c r="Z811" s="49">
        <v>33887</v>
      </c>
      <c r="AA811" s="50">
        <v>33887</v>
      </c>
      <c r="AB811" s="51">
        <v>1084398</v>
      </c>
      <c r="AC811" s="52">
        <v>0</v>
      </c>
      <c r="AD811" s="52">
        <v>0</v>
      </c>
      <c r="AE811" s="52">
        <v>542212</v>
      </c>
      <c r="AG811" s="52">
        <f t="shared" si="15"/>
        <v>33887</v>
      </c>
      <c r="AH811" s="52">
        <f>MIN($AA811*12,$AE811-SUM($AG811:AG811)-1000*($AE811&gt;0))</f>
        <v>406644</v>
      </c>
      <c r="AI811" s="52">
        <f>MIN($AA811*12,$AE811-SUM($AG811:AH811)-1000*($AE811&gt;0))</f>
        <v>100681</v>
      </c>
      <c r="AJ811" s="52">
        <f>MIN($AA811*12,$AE811-SUM($AG811:AI811)-1000*($AE811&gt;0))</f>
        <v>0</v>
      </c>
      <c r="AK811" s="52">
        <f>MIN($AA811*12,$AE811-SUM($AG811:AJ811)-1000*($AE811&gt;0))</f>
        <v>0</v>
      </c>
      <c r="AL811" s="52">
        <f>MIN($AA811*12,$AE811-SUM($AG811:AK811)-1000*($AE811&gt;0))</f>
        <v>0</v>
      </c>
      <c r="AM811" s="52">
        <f>MIN($AA811*12,$AE811-SUM($AG811:AL811)-1000*($AE811&gt;0))</f>
        <v>0</v>
      </c>
      <c r="AN811" s="52">
        <f>MIN($AA811*12,$AE811-SUM($AG811:AM811)-1000*($AE811&gt;0))</f>
        <v>0</v>
      </c>
      <c r="AO811" s="52">
        <f>MIN($AA811*12,$AE811-SUM($AG811:AN811)-1000*($AE811&gt;0))</f>
        <v>0</v>
      </c>
    </row>
    <row r="812" spans="2:41" ht="12.75" hidden="1" customHeight="1" outlineLevel="2">
      <c r="B812" s="53" t="s">
        <v>2377</v>
      </c>
      <c r="C812" s="53" t="s">
        <v>1367</v>
      </c>
      <c r="D812" s="53" t="s">
        <v>1367</v>
      </c>
      <c r="E812" s="53" t="s">
        <v>1368</v>
      </c>
      <c r="F812" s="53" t="s">
        <v>2409</v>
      </c>
      <c r="G812" s="53" t="s">
        <v>2466</v>
      </c>
      <c r="H812" s="53" t="s">
        <v>2467</v>
      </c>
      <c r="I812" s="53"/>
      <c r="J812" s="53" t="s">
        <v>2457</v>
      </c>
      <c r="K812" s="52">
        <v>183182</v>
      </c>
      <c r="L812" s="52">
        <v>80141</v>
      </c>
      <c r="M812" s="52">
        <v>0</v>
      </c>
      <c r="N812" s="52">
        <v>0</v>
      </c>
      <c r="O812" s="52">
        <v>0</v>
      </c>
      <c r="P812" s="52">
        <v>41976</v>
      </c>
      <c r="Q812" s="52">
        <v>3816</v>
      </c>
      <c r="R812" s="52">
        <v>3816</v>
      </c>
      <c r="S812" s="52">
        <v>3816</v>
      </c>
      <c r="T812" s="52">
        <v>3816</v>
      </c>
      <c r="U812" s="52">
        <v>3816</v>
      </c>
      <c r="V812" s="52">
        <v>3816</v>
      </c>
      <c r="W812" s="52">
        <v>3816</v>
      </c>
      <c r="X812" s="52">
        <v>3816</v>
      </c>
      <c r="Y812" s="52">
        <v>3816</v>
      </c>
      <c r="Z812" s="49">
        <v>3816</v>
      </c>
      <c r="AA812" s="50">
        <v>3816</v>
      </c>
      <c r="AB812" s="51">
        <v>122117</v>
      </c>
      <c r="AC812" s="52">
        <v>0</v>
      </c>
      <c r="AD812" s="52">
        <v>0</v>
      </c>
      <c r="AE812" s="52">
        <v>61065</v>
      </c>
      <c r="AG812" s="52">
        <f t="shared" si="15"/>
        <v>3816</v>
      </c>
      <c r="AH812" s="52">
        <f>MIN($AA812*12,$AE812-SUM($AG812:AG812)-1000*($AE812&gt;0))</f>
        <v>45792</v>
      </c>
      <c r="AI812" s="52">
        <f>MIN($AA812*12,$AE812-SUM($AG812:AH812)-1000*($AE812&gt;0))</f>
        <v>10457</v>
      </c>
      <c r="AJ812" s="52">
        <f>MIN($AA812*12,$AE812-SUM($AG812:AI812)-1000*($AE812&gt;0))</f>
        <v>0</v>
      </c>
      <c r="AK812" s="52">
        <f>MIN($AA812*12,$AE812-SUM($AG812:AJ812)-1000*($AE812&gt;0))</f>
        <v>0</v>
      </c>
      <c r="AL812" s="52">
        <f>MIN($AA812*12,$AE812-SUM($AG812:AK812)-1000*($AE812&gt;0))</f>
        <v>0</v>
      </c>
      <c r="AM812" s="52">
        <f>MIN($AA812*12,$AE812-SUM($AG812:AL812)-1000*($AE812&gt;0))</f>
        <v>0</v>
      </c>
      <c r="AN812" s="52">
        <f>MIN($AA812*12,$AE812-SUM($AG812:AM812)-1000*($AE812&gt;0))</f>
        <v>0</v>
      </c>
      <c r="AO812" s="52">
        <f>MIN($AA812*12,$AE812-SUM($AG812:AN812)-1000*($AE812&gt;0))</f>
        <v>0</v>
      </c>
    </row>
    <row r="813" spans="2:41" ht="12.75" hidden="1" customHeight="1" outlineLevel="2">
      <c r="B813" s="53" t="s">
        <v>2377</v>
      </c>
      <c r="C813" s="53" t="s">
        <v>1367</v>
      </c>
      <c r="D813" s="53" t="s">
        <v>1367</v>
      </c>
      <c r="E813" s="53" t="s">
        <v>1368</v>
      </c>
      <c r="F813" s="53" t="s">
        <v>2409</v>
      </c>
      <c r="G813" s="53" t="s">
        <v>2468</v>
      </c>
      <c r="H813" s="53" t="s">
        <v>2467</v>
      </c>
      <c r="I813" s="53"/>
      <c r="J813" s="53" t="s">
        <v>2457</v>
      </c>
      <c r="K813" s="52">
        <v>183182</v>
      </c>
      <c r="L813" s="52">
        <v>80141</v>
      </c>
      <c r="M813" s="52">
        <v>0</v>
      </c>
      <c r="N813" s="52">
        <v>0</v>
      </c>
      <c r="O813" s="52">
        <v>0</v>
      </c>
      <c r="P813" s="52">
        <v>41976</v>
      </c>
      <c r="Q813" s="52">
        <v>3816</v>
      </c>
      <c r="R813" s="52">
        <v>3816</v>
      </c>
      <c r="S813" s="52">
        <v>3816</v>
      </c>
      <c r="T813" s="52">
        <v>3816</v>
      </c>
      <c r="U813" s="52">
        <v>3816</v>
      </c>
      <c r="V813" s="52">
        <v>3816</v>
      </c>
      <c r="W813" s="52">
        <v>3816</v>
      </c>
      <c r="X813" s="52">
        <v>3816</v>
      </c>
      <c r="Y813" s="52">
        <v>3816</v>
      </c>
      <c r="Z813" s="49">
        <v>3816</v>
      </c>
      <c r="AA813" s="50">
        <v>3816</v>
      </c>
      <c r="AB813" s="51">
        <v>122117</v>
      </c>
      <c r="AC813" s="52">
        <v>0</v>
      </c>
      <c r="AD813" s="52">
        <v>0</v>
      </c>
      <c r="AE813" s="52">
        <v>61065</v>
      </c>
      <c r="AG813" s="52">
        <f t="shared" si="15"/>
        <v>3816</v>
      </c>
      <c r="AH813" s="52">
        <f>MIN($AA813*12,$AE813-SUM($AG813:AG813)-1000*($AE813&gt;0))</f>
        <v>45792</v>
      </c>
      <c r="AI813" s="52">
        <f>MIN($AA813*12,$AE813-SUM($AG813:AH813)-1000*($AE813&gt;0))</f>
        <v>10457</v>
      </c>
      <c r="AJ813" s="52">
        <f>MIN($AA813*12,$AE813-SUM($AG813:AI813)-1000*($AE813&gt;0))</f>
        <v>0</v>
      </c>
      <c r="AK813" s="52">
        <f>MIN($AA813*12,$AE813-SUM($AG813:AJ813)-1000*($AE813&gt;0))</f>
        <v>0</v>
      </c>
      <c r="AL813" s="52">
        <f>MIN($AA813*12,$AE813-SUM($AG813:AK813)-1000*($AE813&gt;0))</f>
        <v>0</v>
      </c>
      <c r="AM813" s="52">
        <f>MIN($AA813*12,$AE813-SUM($AG813:AL813)-1000*($AE813&gt;0))</f>
        <v>0</v>
      </c>
      <c r="AN813" s="52">
        <f>MIN($AA813*12,$AE813-SUM($AG813:AM813)-1000*($AE813&gt;0))</f>
        <v>0</v>
      </c>
      <c r="AO813" s="52">
        <f>MIN($AA813*12,$AE813-SUM($AG813:AN813)-1000*($AE813&gt;0))</f>
        <v>0</v>
      </c>
    </row>
    <row r="814" spans="2:41" ht="12.75" hidden="1" customHeight="1" outlineLevel="2">
      <c r="B814" s="53" t="s">
        <v>2377</v>
      </c>
      <c r="C814" s="53" t="s">
        <v>1367</v>
      </c>
      <c r="D814" s="53" t="s">
        <v>1367</v>
      </c>
      <c r="E814" s="53" t="s">
        <v>1368</v>
      </c>
      <c r="F814" s="53" t="s">
        <v>2387</v>
      </c>
      <c r="G814" s="53" t="s">
        <v>2469</v>
      </c>
      <c r="H814" s="53" t="s">
        <v>2470</v>
      </c>
      <c r="I814" s="53"/>
      <c r="J814" s="53" t="s">
        <v>2457</v>
      </c>
      <c r="K814" s="52">
        <v>634545</v>
      </c>
      <c r="L814" s="52">
        <v>277613</v>
      </c>
      <c r="M814" s="52">
        <v>0</v>
      </c>
      <c r="N814" s="52">
        <v>0</v>
      </c>
      <c r="O814" s="52">
        <v>0</v>
      </c>
      <c r="P814" s="52">
        <v>145409</v>
      </c>
      <c r="Q814" s="52">
        <v>13219</v>
      </c>
      <c r="R814" s="52">
        <v>13219</v>
      </c>
      <c r="S814" s="52">
        <v>13219</v>
      </c>
      <c r="T814" s="52">
        <v>13219</v>
      </c>
      <c r="U814" s="52">
        <v>13219</v>
      </c>
      <c r="V814" s="52">
        <v>13219</v>
      </c>
      <c r="W814" s="52">
        <v>13219</v>
      </c>
      <c r="X814" s="52">
        <v>13219</v>
      </c>
      <c r="Y814" s="52">
        <v>13219</v>
      </c>
      <c r="Z814" s="49">
        <v>13219</v>
      </c>
      <c r="AA814" s="50">
        <v>13219</v>
      </c>
      <c r="AB814" s="51">
        <v>423022</v>
      </c>
      <c r="AC814" s="52">
        <v>0</v>
      </c>
      <c r="AD814" s="52">
        <v>0</v>
      </c>
      <c r="AE814" s="52">
        <v>211523</v>
      </c>
      <c r="AG814" s="52">
        <f t="shared" si="15"/>
        <v>13219</v>
      </c>
      <c r="AH814" s="52">
        <f>MIN($AA814*12,$AE814-SUM($AG814:AG814)-1000*($AE814&gt;0))</f>
        <v>158628</v>
      </c>
      <c r="AI814" s="52">
        <f>MIN($AA814*12,$AE814-SUM($AG814:AH814)-1000*($AE814&gt;0))</f>
        <v>38676</v>
      </c>
      <c r="AJ814" s="52">
        <f>MIN($AA814*12,$AE814-SUM($AG814:AI814)-1000*($AE814&gt;0))</f>
        <v>0</v>
      </c>
      <c r="AK814" s="52">
        <f>MIN($AA814*12,$AE814-SUM($AG814:AJ814)-1000*($AE814&gt;0))</f>
        <v>0</v>
      </c>
      <c r="AL814" s="52">
        <f>MIN($AA814*12,$AE814-SUM($AG814:AK814)-1000*($AE814&gt;0))</f>
        <v>0</v>
      </c>
      <c r="AM814" s="52">
        <f>MIN($AA814*12,$AE814-SUM($AG814:AL814)-1000*($AE814&gt;0))</f>
        <v>0</v>
      </c>
      <c r="AN814" s="52">
        <f>MIN($AA814*12,$AE814-SUM($AG814:AM814)-1000*($AE814&gt;0))</f>
        <v>0</v>
      </c>
      <c r="AO814" s="52">
        <f>MIN($AA814*12,$AE814-SUM($AG814:AN814)-1000*($AE814&gt;0))</f>
        <v>0</v>
      </c>
    </row>
    <row r="815" spans="2:41" ht="12.75" hidden="1" customHeight="1" outlineLevel="2">
      <c r="B815" s="53" t="s">
        <v>2377</v>
      </c>
      <c r="C815" s="53" t="s">
        <v>1367</v>
      </c>
      <c r="D815" s="53" t="s">
        <v>1367</v>
      </c>
      <c r="E815" s="53" t="s">
        <v>1368</v>
      </c>
      <c r="F815" s="53" t="s">
        <v>2387</v>
      </c>
      <c r="G815" s="53" t="s">
        <v>2471</v>
      </c>
      <c r="H815" s="53" t="s">
        <v>2472</v>
      </c>
      <c r="I815" s="53"/>
      <c r="J815" s="53" t="s">
        <v>2457</v>
      </c>
      <c r="K815" s="52">
        <v>634546</v>
      </c>
      <c r="L815" s="52">
        <v>277613</v>
      </c>
      <c r="M815" s="52">
        <v>0</v>
      </c>
      <c r="N815" s="52">
        <v>0</v>
      </c>
      <c r="O815" s="52">
        <v>0</v>
      </c>
      <c r="P815" s="52">
        <v>145409</v>
      </c>
      <c r="Q815" s="52">
        <v>13219</v>
      </c>
      <c r="R815" s="52">
        <v>13219</v>
      </c>
      <c r="S815" s="52">
        <v>13219</v>
      </c>
      <c r="T815" s="52">
        <v>13219</v>
      </c>
      <c r="U815" s="52">
        <v>13219</v>
      </c>
      <c r="V815" s="52">
        <v>13219</v>
      </c>
      <c r="W815" s="52">
        <v>13219</v>
      </c>
      <c r="X815" s="52">
        <v>13219</v>
      </c>
      <c r="Y815" s="52">
        <v>13219</v>
      </c>
      <c r="Z815" s="49">
        <v>13219</v>
      </c>
      <c r="AA815" s="50">
        <v>13219</v>
      </c>
      <c r="AB815" s="51">
        <v>423022</v>
      </c>
      <c r="AC815" s="52">
        <v>0</v>
      </c>
      <c r="AD815" s="52">
        <v>0</v>
      </c>
      <c r="AE815" s="52">
        <v>211524</v>
      </c>
      <c r="AG815" s="52">
        <f t="shared" si="15"/>
        <v>13219</v>
      </c>
      <c r="AH815" s="52">
        <f>MIN($AA815*12,$AE815-SUM($AG815:AG815)-1000*($AE815&gt;0))</f>
        <v>158628</v>
      </c>
      <c r="AI815" s="52">
        <f>MIN($AA815*12,$AE815-SUM($AG815:AH815)-1000*($AE815&gt;0))</f>
        <v>38677</v>
      </c>
      <c r="AJ815" s="52">
        <f>MIN($AA815*12,$AE815-SUM($AG815:AI815)-1000*($AE815&gt;0))</f>
        <v>0</v>
      </c>
      <c r="AK815" s="52">
        <f>MIN($AA815*12,$AE815-SUM($AG815:AJ815)-1000*($AE815&gt;0))</f>
        <v>0</v>
      </c>
      <c r="AL815" s="52">
        <f>MIN($AA815*12,$AE815-SUM($AG815:AK815)-1000*($AE815&gt;0))</f>
        <v>0</v>
      </c>
      <c r="AM815" s="52">
        <f>MIN($AA815*12,$AE815-SUM($AG815:AL815)-1000*($AE815&gt;0))</f>
        <v>0</v>
      </c>
      <c r="AN815" s="52">
        <f>MIN($AA815*12,$AE815-SUM($AG815:AM815)-1000*($AE815&gt;0))</f>
        <v>0</v>
      </c>
      <c r="AO815" s="52">
        <f>MIN($AA815*12,$AE815-SUM($AG815:AN815)-1000*($AE815&gt;0))</f>
        <v>0</v>
      </c>
    </row>
    <row r="816" spans="2:41" ht="12.75" hidden="1" customHeight="1" outlineLevel="2">
      <c r="B816" s="53" t="s">
        <v>2377</v>
      </c>
      <c r="C816" s="53" t="s">
        <v>1367</v>
      </c>
      <c r="D816" s="53" t="s">
        <v>1367</v>
      </c>
      <c r="E816" s="53" t="s">
        <v>1368</v>
      </c>
      <c r="F816" s="53" t="s">
        <v>2387</v>
      </c>
      <c r="G816" s="53" t="s">
        <v>2473</v>
      </c>
      <c r="H816" s="53" t="s">
        <v>2474</v>
      </c>
      <c r="I816" s="53"/>
      <c r="J816" s="53" t="s">
        <v>2457</v>
      </c>
      <c r="K816" s="52">
        <v>1759847</v>
      </c>
      <c r="L816" s="52">
        <v>769932</v>
      </c>
      <c r="M816" s="52">
        <v>0</v>
      </c>
      <c r="N816" s="52">
        <v>0</v>
      </c>
      <c r="O816" s="52">
        <v>0</v>
      </c>
      <c r="P816" s="52">
        <v>403293</v>
      </c>
      <c r="Q816" s="52">
        <v>36663</v>
      </c>
      <c r="R816" s="52">
        <v>36663</v>
      </c>
      <c r="S816" s="52">
        <v>36663</v>
      </c>
      <c r="T816" s="52">
        <v>36663</v>
      </c>
      <c r="U816" s="52">
        <v>36663</v>
      </c>
      <c r="V816" s="52">
        <v>36663</v>
      </c>
      <c r="W816" s="52">
        <v>36663</v>
      </c>
      <c r="X816" s="52">
        <v>36663</v>
      </c>
      <c r="Y816" s="52">
        <v>36663</v>
      </c>
      <c r="Z816" s="49">
        <v>36663</v>
      </c>
      <c r="AA816" s="50">
        <v>36663</v>
      </c>
      <c r="AB816" s="51">
        <v>1173225</v>
      </c>
      <c r="AC816" s="52">
        <v>0</v>
      </c>
      <c r="AD816" s="52">
        <v>0</v>
      </c>
      <c r="AE816" s="52">
        <v>586622</v>
      </c>
      <c r="AG816" s="52">
        <f t="shared" si="15"/>
        <v>36663</v>
      </c>
      <c r="AH816" s="52">
        <f>MIN($AA816*12,$AE816-SUM($AG816:AG816)-1000*($AE816&gt;0))</f>
        <v>439956</v>
      </c>
      <c r="AI816" s="52">
        <f>MIN($AA816*12,$AE816-SUM($AG816:AH816)-1000*($AE816&gt;0))</f>
        <v>109003</v>
      </c>
      <c r="AJ816" s="52">
        <f>MIN($AA816*12,$AE816-SUM($AG816:AI816)-1000*($AE816&gt;0))</f>
        <v>0</v>
      </c>
      <c r="AK816" s="52">
        <f>MIN($AA816*12,$AE816-SUM($AG816:AJ816)-1000*($AE816&gt;0))</f>
        <v>0</v>
      </c>
      <c r="AL816" s="52">
        <f>MIN($AA816*12,$AE816-SUM($AG816:AK816)-1000*($AE816&gt;0))</f>
        <v>0</v>
      </c>
      <c r="AM816" s="52">
        <f>MIN($AA816*12,$AE816-SUM($AG816:AL816)-1000*($AE816&gt;0))</f>
        <v>0</v>
      </c>
      <c r="AN816" s="52">
        <f>MIN($AA816*12,$AE816-SUM($AG816:AM816)-1000*($AE816&gt;0))</f>
        <v>0</v>
      </c>
      <c r="AO816" s="52">
        <f>MIN($AA816*12,$AE816-SUM($AG816:AN816)-1000*($AE816&gt;0))</f>
        <v>0</v>
      </c>
    </row>
    <row r="817" spans="2:41" ht="12.75" hidden="1" customHeight="1" outlineLevel="2">
      <c r="B817" s="53" t="s">
        <v>2377</v>
      </c>
      <c r="C817" s="53" t="s">
        <v>1367</v>
      </c>
      <c r="D817" s="53" t="s">
        <v>1367</v>
      </c>
      <c r="E817" s="53" t="s">
        <v>1368</v>
      </c>
      <c r="F817" s="53" t="s">
        <v>2387</v>
      </c>
      <c r="G817" s="53" t="s">
        <v>2475</v>
      </c>
      <c r="H817" s="53" t="s">
        <v>2476</v>
      </c>
      <c r="I817" s="53"/>
      <c r="J817" s="53" t="s">
        <v>2477</v>
      </c>
      <c r="K817" s="52">
        <v>1713527</v>
      </c>
      <c r="L817" s="52">
        <v>713969</v>
      </c>
      <c r="M817" s="52">
        <v>0</v>
      </c>
      <c r="N817" s="52">
        <v>0</v>
      </c>
      <c r="O817" s="52">
        <v>0</v>
      </c>
      <c r="P817" s="52">
        <v>392678</v>
      </c>
      <c r="Q817" s="52">
        <v>35698</v>
      </c>
      <c r="R817" s="52">
        <v>35698</v>
      </c>
      <c r="S817" s="52">
        <v>35698</v>
      </c>
      <c r="T817" s="52">
        <v>35698</v>
      </c>
      <c r="U817" s="52">
        <v>35698</v>
      </c>
      <c r="V817" s="52">
        <v>35698</v>
      </c>
      <c r="W817" s="52">
        <v>35698</v>
      </c>
      <c r="X817" s="52">
        <v>35698</v>
      </c>
      <c r="Y817" s="52">
        <v>35698</v>
      </c>
      <c r="Z817" s="49">
        <v>35698</v>
      </c>
      <c r="AA817" s="50">
        <v>35698</v>
      </c>
      <c r="AB817" s="51">
        <v>1106647</v>
      </c>
      <c r="AC817" s="52">
        <v>0</v>
      </c>
      <c r="AD817" s="52">
        <v>0</v>
      </c>
      <c r="AE817" s="52">
        <v>606880</v>
      </c>
      <c r="AG817" s="52">
        <f t="shared" si="15"/>
        <v>35698</v>
      </c>
      <c r="AH817" s="52">
        <f>MIN($AA817*12,$AE817-SUM($AG817:AG817)-1000*($AE817&gt;0))</f>
        <v>428376</v>
      </c>
      <c r="AI817" s="52">
        <f>MIN($AA817*12,$AE817-SUM($AG817:AH817)-1000*($AE817&gt;0))</f>
        <v>141806</v>
      </c>
      <c r="AJ817" s="52">
        <f>MIN($AA817*12,$AE817-SUM($AG817:AI817)-1000*($AE817&gt;0))</f>
        <v>0</v>
      </c>
      <c r="AK817" s="52">
        <f>MIN($AA817*12,$AE817-SUM($AG817:AJ817)-1000*($AE817&gt;0))</f>
        <v>0</v>
      </c>
      <c r="AL817" s="52">
        <f>MIN($AA817*12,$AE817-SUM($AG817:AK817)-1000*($AE817&gt;0))</f>
        <v>0</v>
      </c>
      <c r="AM817" s="52">
        <f>MIN($AA817*12,$AE817-SUM($AG817:AL817)-1000*($AE817&gt;0))</f>
        <v>0</v>
      </c>
      <c r="AN817" s="52">
        <f>MIN($AA817*12,$AE817-SUM($AG817:AM817)-1000*($AE817&gt;0))</f>
        <v>0</v>
      </c>
      <c r="AO817" s="52">
        <f>MIN($AA817*12,$AE817-SUM($AG817:AN817)-1000*($AE817&gt;0))</f>
        <v>0</v>
      </c>
    </row>
    <row r="818" spans="2:41" ht="12.75" hidden="1" customHeight="1" outlineLevel="2">
      <c r="B818" s="53" t="s">
        <v>2377</v>
      </c>
      <c r="C818" s="53" t="s">
        <v>1367</v>
      </c>
      <c r="D818" s="53" t="s">
        <v>1367</v>
      </c>
      <c r="E818" s="53" t="s">
        <v>1368</v>
      </c>
      <c r="F818" s="53" t="s">
        <v>2387</v>
      </c>
      <c r="G818" s="53" t="s">
        <v>2478</v>
      </c>
      <c r="H818" s="53" t="s">
        <v>2479</v>
      </c>
      <c r="I818" s="53"/>
      <c r="J818" s="53" t="s">
        <v>2477</v>
      </c>
      <c r="K818" s="52">
        <v>1807272</v>
      </c>
      <c r="L818" s="52">
        <v>753030</v>
      </c>
      <c r="M818" s="52">
        <v>0</v>
      </c>
      <c r="N818" s="52">
        <v>0</v>
      </c>
      <c r="O818" s="52">
        <v>0</v>
      </c>
      <c r="P818" s="52">
        <v>414161</v>
      </c>
      <c r="Q818" s="52">
        <v>37651</v>
      </c>
      <c r="R818" s="52">
        <v>37651</v>
      </c>
      <c r="S818" s="52">
        <v>37651</v>
      </c>
      <c r="T818" s="52">
        <v>37651</v>
      </c>
      <c r="U818" s="52">
        <v>37651</v>
      </c>
      <c r="V818" s="52">
        <v>37651</v>
      </c>
      <c r="W818" s="52">
        <v>37651</v>
      </c>
      <c r="X818" s="52">
        <v>37651</v>
      </c>
      <c r="Y818" s="52">
        <v>37651</v>
      </c>
      <c r="Z818" s="49">
        <v>37651</v>
      </c>
      <c r="AA818" s="50">
        <v>37651</v>
      </c>
      <c r="AB818" s="51">
        <v>1167191</v>
      </c>
      <c r="AC818" s="52">
        <v>0</v>
      </c>
      <c r="AD818" s="52">
        <v>0</v>
      </c>
      <c r="AE818" s="52">
        <v>640081</v>
      </c>
      <c r="AG818" s="52">
        <f t="shared" si="15"/>
        <v>37651</v>
      </c>
      <c r="AH818" s="52">
        <f>MIN($AA818*12,$AE818-SUM($AG818:AG818)-1000*($AE818&gt;0))</f>
        <v>451812</v>
      </c>
      <c r="AI818" s="52">
        <f>MIN($AA818*12,$AE818-SUM($AG818:AH818)-1000*($AE818&gt;0))</f>
        <v>149618</v>
      </c>
      <c r="AJ818" s="52">
        <f>MIN($AA818*12,$AE818-SUM($AG818:AI818)-1000*($AE818&gt;0))</f>
        <v>0</v>
      </c>
      <c r="AK818" s="52">
        <f>MIN($AA818*12,$AE818-SUM($AG818:AJ818)-1000*($AE818&gt;0))</f>
        <v>0</v>
      </c>
      <c r="AL818" s="52">
        <f>MIN($AA818*12,$AE818-SUM($AG818:AK818)-1000*($AE818&gt;0))</f>
        <v>0</v>
      </c>
      <c r="AM818" s="52">
        <f>MIN($AA818*12,$AE818-SUM($AG818:AL818)-1000*($AE818&gt;0))</f>
        <v>0</v>
      </c>
      <c r="AN818" s="52">
        <f>MIN($AA818*12,$AE818-SUM($AG818:AM818)-1000*($AE818&gt;0))</f>
        <v>0</v>
      </c>
      <c r="AO818" s="52">
        <f>MIN($AA818*12,$AE818-SUM($AG818:AN818)-1000*($AE818&gt;0))</f>
        <v>0</v>
      </c>
    </row>
    <row r="819" spans="2:41" ht="12.75" hidden="1" customHeight="1" outlineLevel="2">
      <c r="B819" s="53" t="s">
        <v>2377</v>
      </c>
      <c r="C819" s="53" t="s">
        <v>1367</v>
      </c>
      <c r="D819" s="53" t="s">
        <v>1367</v>
      </c>
      <c r="E819" s="53" t="s">
        <v>1368</v>
      </c>
      <c r="F819" s="53" t="s">
        <v>2387</v>
      </c>
      <c r="G819" s="53" t="s">
        <v>2480</v>
      </c>
      <c r="H819" s="53" t="s">
        <v>2481</v>
      </c>
      <c r="I819" s="53"/>
      <c r="J819" s="53" t="s">
        <v>2477</v>
      </c>
      <c r="K819" s="52">
        <v>2239090</v>
      </c>
      <c r="L819" s="52">
        <v>932953</v>
      </c>
      <c r="M819" s="52">
        <v>0</v>
      </c>
      <c r="N819" s="52">
        <v>0</v>
      </c>
      <c r="O819" s="52">
        <v>0</v>
      </c>
      <c r="P819" s="52">
        <v>513117</v>
      </c>
      <c r="Q819" s="52">
        <v>46647</v>
      </c>
      <c r="R819" s="52">
        <v>46647</v>
      </c>
      <c r="S819" s="52">
        <v>46647</v>
      </c>
      <c r="T819" s="52">
        <v>46647</v>
      </c>
      <c r="U819" s="52">
        <v>46647</v>
      </c>
      <c r="V819" s="52">
        <v>46647</v>
      </c>
      <c r="W819" s="52">
        <v>46647</v>
      </c>
      <c r="X819" s="52">
        <v>46647</v>
      </c>
      <c r="Y819" s="52">
        <v>46647</v>
      </c>
      <c r="Z819" s="49">
        <v>46647</v>
      </c>
      <c r="AA819" s="50">
        <v>46647</v>
      </c>
      <c r="AB819" s="51">
        <v>1446070</v>
      </c>
      <c r="AC819" s="52">
        <v>0</v>
      </c>
      <c r="AD819" s="52">
        <v>0</v>
      </c>
      <c r="AE819" s="52">
        <v>793020</v>
      </c>
      <c r="AG819" s="52">
        <f t="shared" si="15"/>
        <v>46647</v>
      </c>
      <c r="AH819" s="52">
        <f>MIN($AA819*12,$AE819-SUM($AG819:AG819)-1000*($AE819&gt;0))</f>
        <v>559764</v>
      </c>
      <c r="AI819" s="52">
        <f>MIN($AA819*12,$AE819-SUM($AG819:AH819)-1000*($AE819&gt;0))</f>
        <v>185609</v>
      </c>
      <c r="AJ819" s="52">
        <f>MIN($AA819*12,$AE819-SUM($AG819:AI819)-1000*($AE819&gt;0))</f>
        <v>0</v>
      </c>
      <c r="AK819" s="52">
        <f>MIN($AA819*12,$AE819-SUM($AG819:AJ819)-1000*($AE819&gt;0))</f>
        <v>0</v>
      </c>
      <c r="AL819" s="52">
        <f>MIN($AA819*12,$AE819-SUM($AG819:AK819)-1000*($AE819&gt;0))</f>
        <v>0</v>
      </c>
      <c r="AM819" s="52">
        <f>MIN($AA819*12,$AE819-SUM($AG819:AL819)-1000*($AE819&gt;0))</f>
        <v>0</v>
      </c>
      <c r="AN819" s="52">
        <f>MIN($AA819*12,$AE819-SUM($AG819:AM819)-1000*($AE819&gt;0))</f>
        <v>0</v>
      </c>
      <c r="AO819" s="52">
        <f>MIN($AA819*12,$AE819-SUM($AG819:AN819)-1000*($AE819&gt;0))</f>
        <v>0</v>
      </c>
    </row>
    <row r="820" spans="2:41" ht="12.75" hidden="1" customHeight="1" outlineLevel="2">
      <c r="B820" s="53" t="s">
        <v>2377</v>
      </c>
      <c r="C820" s="53" t="s">
        <v>1367</v>
      </c>
      <c r="D820" s="53" t="s">
        <v>1367</v>
      </c>
      <c r="E820" s="53" t="s">
        <v>1368</v>
      </c>
      <c r="F820" s="53" t="s">
        <v>2387</v>
      </c>
      <c r="G820" s="53" t="s">
        <v>2482</v>
      </c>
      <c r="H820" s="53" t="s">
        <v>2483</v>
      </c>
      <c r="I820" s="53"/>
      <c r="J820" s="53" t="s">
        <v>2484</v>
      </c>
      <c r="K820" s="52">
        <v>1807272</v>
      </c>
      <c r="L820" s="52">
        <v>715378</v>
      </c>
      <c r="M820" s="52">
        <v>0</v>
      </c>
      <c r="N820" s="52">
        <v>0</v>
      </c>
      <c r="O820" s="52">
        <v>0</v>
      </c>
      <c r="P820" s="52">
        <v>414161</v>
      </c>
      <c r="Q820" s="52">
        <v>37651</v>
      </c>
      <c r="R820" s="52">
        <v>37651</v>
      </c>
      <c r="S820" s="52">
        <v>37651</v>
      </c>
      <c r="T820" s="52">
        <v>37651</v>
      </c>
      <c r="U820" s="52">
        <v>37651</v>
      </c>
      <c r="V820" s="52">
        <v>37651</v>
      </c>
      <c r="W820" s="52">
        <v>37651</v>
      </c>
      <c r="X820" s="52">
        <v>37651</v>
      </c>
      <c r="Y820" s="52">
        <v>37651</v>
      </c>
      <c r="Z820" s="49">
        <v>37651</v>
      </c>
      <c r="AA820" s="50">
        <v>37651</v>
      </c>
      <c r="AB820" s="51">
        <v>1129539</v>
      </c>
      <c r="AC820" s="52">
        <v>0</v>
      </c>
      <c r="AD820" s="52">
        <v>0</v>
      </c>
      <c r="AE820" s="52">
        <v>677733</v>
      </c>
      <c r="AG820" s="52">
        <f t="shared" si="15"/>
        <v>37651</v>
      </c>
      <c r="AH820" s="52">
        <f>MIN($AA820*12,$AE820-SUM($AG820:AG820)-1000*($AE820&gt;0))</f>
        <v>451812</v>
      </c>
      <c r="AI820" s="52">
        <f>MIN($AA820*12,$AE820-SUM($AG820:AH820)-1000*($AE820&gt;0))</f>
        <v>187270</v>
      </c>
      <c r="AJ820" s="52">
        <f>MIN($AA820*12,$AE820-SUM($AG820:AI820)-1000*($AE820&gt;0))</f>
        <v>0</v>
      </c>
      <c r="AK820" s="52">
        <f>MIN($AA820*12,$AE820-SUM($AG820:AJ820)-1000*($AE820&gt;0))</f>
        <v>0</v>
      </c>
      <c r="AL820" s="52">
        <f>MIN($AA820*12,$AE820-SUM($AG820:AK820)-1000*($AE820&gt;0))</f>
        <v>0</v>
      </c>
      <c r="AM820" s="52">
        <f>MIN($AA820*12,$AE820-SUM($AG820:AL820)-1000*($AE820&gt;0))</f>
        <v>0</v>
      </c>
      <c r="AN820" s="52">
        <f>MIN($AA820*12,$AE820-SUM($AG820:AM820)-1000*($AE820&gt;0))</f>
        <v>0</v>
      </c>
      <c r="AO820" s="52">
        <f>MIN($AA820*12,$AE820-SUM($AG820:AN820)-1000*($AE820&gt;0))</f>
        <v>0</v>
      </c>
    </row>
    <row r="821" spans="2:41" ht="12.75" hidden="1" customHeight="1" outlineLevel="2">
      <c r="B821" s="53" t="s">
        <v>2377</v>
      </c>
      <c r="C821" s="53" t="s">
        <v>1367</v>
      </c>
      <c r="D821" s="53" t="s">
        <v>1367</v>
      </c>
      <c r="E821" s="53" t="s">
        <v>1368</v>
      </c>
      <c r="F821" s="53" t="s">
        <v>2391</v>
      </c>
      <c r="G821" s="53" t="s">
        <v>2485</v>
      </c>
      <c r="H821" s="53" t="s">
        <v>2486</v>
      </c>
      <c r="I821" s="53"/>
      <c r="J821" s="53" t="s">
        <v>2484</v>
      </c>
      <c r="K821" s="52">
        <v>1812946</v>
      </c>
      <c r="L821" s="52">
        <v>717623</v>
      </c>
      <c r="M821" s="52">
        <v>0</v>
      </c>
      <c r="N821" s="52">
        <v>0</v>
      </c>
      <c r="O821" s="52">
        <v>0</v>
      </c>
      <c r="P821" s="52">
        <v>415459</v>
      </c>
      <c r="Q821" s="52">
        <v>37769</v>
      </c>
      <c r="R821" s="52">
        <v>37769</v>
      </c>
      <c r="S821" s="52">
        <v>37769</v>
      </c>
      <c r="T821" s="52">
        <v>37769</v>
      </c>
      <c r="U821" s="52">
        <v>37769</v>
      </c>
      <c r="V821" s="52">
        <v>37769</v>
      </c>
      <c r="W821" s="52">
        <v>37769</v>
      </c>
      <c r="X821" s="52">
        <v>37769</v>
      </c>
      <c r="Y821" s="52">
        <v>37769</v>
      </c>
      <c r="Z821" s="49">
        <v>37769</v>
      </c>
      <c r="AA821" s="50">
        <v>37769</v>
      </c>
      <c r="AB821" s="51">
        <v>1133082</v>
      </c>
      <c r="AC821" s="52">
        <v>0</v>
      </c>
      <c r="AD821" s="52">
        <v>0</v>
      </c>
      <c r="AE821" s="52">
        <v>679864</v>
      </c>
      <c r="AG821" s="52">
        <f t="shared" si="15"/>
        <v>37769</v>
      </c>
      <c r="AH821" s="52">
        <f>MIN($AA821*12,$AE821-SUM($AG821:AG821)-1000*($AE821&gt;0))</f>
        <v>453228</v>
      </c>
      <c r="AI821" s="52">
        <f>MIN($AA821*12,$AE821-SUM($AG821:AH821)-1000*($AE821&gt;0))</f>
        <v>187867</v>
      </c>
      <c r="AJ821" s="52">
        <f>MIN($AA821*12,$AE821-SUM($AG821:AI821)-1000*($AE821&gt;0))</f>
        <v>0</v>
      </c>
      <c r="AK821" s="52">
        <f>MIN($AA821*12,$AE821-SUM($AG821:AJ821)-1000*($AE821&gt;0))</f>
        <v>0</v>
      </c>
      <c r="AL821" s="52">
        <f>MIN($AA821*12,$AE821-SUM($AG821:AK821)-1000*($AE821&gt;0))</f>
        <v>0</v>
      </c>
      <c r="AM821" s="52">
        <f>MIN($AA821*12,$AE821-SUM($AG821:AL821)-1000*($AE821&gt;0))</f>
        <v>0</v>
      </c>
      <c r="AN821" s="52">
        <f>MIN($AA821*12,$AE821-SUM($AG821:AM821)-1000*($AE821&gt;0))</f>
        <v>0</v>
      </c>
      <c r="AO821" s="52">
        <f>MIN($AA821*12,$AE821-SUM($AG821:AN821)-1000*($AE821&gt;0))</f>
        <v>0</v>
      </c>
    </row>
    <row r="822" spans="2:41" ht="12.75" hidden="1" customHeight="1" outlineLevel="2">
      <c r="B822" s="53" t="s">
        <v>2377</v>
      </c>
      <c r="C822" s="53" t="s">
        <v>1367</v>
      </c>
      <c r="D822" s="53" t="s">
        <v>1367</v>
      </c>
      <c r="E822" s="53" t="s">
        <v>1368</v>
      </c>
      <c r="F822" s="53" t="s">
        <v>2387</v>
      </c>
      <c r="G822" s="53" t="s">
        <v>2487</v>
      </c>
      <c r="H822" s="53" t="s">
        <v>2488</v>
      </c>
      <c r="I822" s="53"/>
      <c r="J822" s="53" t="s">
        <v>2489</v>
      </c>
      <c r="K822" s="52">
        <v>1831664</v>
      </c>
      <c r="L822" s="52">
        <v>935131</v>
      </c>
      <c r="M822" s="52">
        <v>0</v>
      </c>
      <c r="N822" s="52">
        <v>0</v>
      </c>
      <c r="O822" s="52">
        <v>0</v>
      </c>
      <c r="P822" s="52">
        <v>340054</v>
      </c>
      <c r="Q822" s="52">
        <v>30914</v>
      </c>
      <c r="R822" s="52">
        <v>30914</v>
      </c>
      <c r="S822" s="52">
        <v>30914</v>
      </c>
      <c r="T822" s="52">
        <v>30914</v>
      </c>
      <c r="U822" s="52">
        <v>30914</v>
      </c>
      <c r="V822" s="52">
        <v>30914</v>
      </c>
      <c r="W822" s="52">
        <v>30914</v>
      </c>
      <c r="X822" s="52">
        <v>30914</v>
      </c>
      <c r="Y822" s="52">
        <v>30914</v>
      </c>
      <c r="Z822" s="49">
        <v>30914</v>
      </c>
      <c r="AA822" s="50">
        <v>30914</v>
      </c>
      <c r="AB822" s="51">
        <v>1275185</v>
      </c>
      <c r="AC822" s="52">
        <v>0</v>
      </c>
      <c r="AD822" s="52">
        <v>0</v>
      </c>
      <c r="AE822" s="52">
        <v>556479</v>
      </c>
      <c r="AG822" s="52">
        <f t="shared" si="15"/>
        <v>30914</v>
      </c>
      <c r="AH822" s="52">
        <f>MIN($AA822*12,$AE822-SUM($AG822:AG822)-1000*($AE822&gt;0))</f>
        <v>370968</v>
      </c>
      <c r="AI822" s="52">
        <f>MIN($AA822*12,$AE822-SUM($AG822:AH822)-1000*($AE822&gt;0))</f>
        <v>153597</v>
      </c>
      <c r="AJ822" s="52">
        <f>MIN($AA822*12,$AE822-SUM($AG822:AI822)-1000*($AE822&gt;0))</f>
        <v>0</v>
      </c>
      <c r="AK822" s="52">
        <f>MIN($AA822*12,$AE822-SUM($AG822:AJ822)-1000*($AE822&gt;0))</f>
        <v>0</v>
      </c>
      <c r="AL822" s="52">
        <f>MIN($AA822*12,$AE822-SUM($AG822:AK822)-1000*($AE822&gt;0))</f>
        <v>0</v>
      </c>
      <c r="AM822" s="52">
        <f>MIN($AA822*12,$AE822-SUM($AG822:AL822)-1000*($AE822&gt;0))</f>
        <v>0</v>
      </c>
      <c r="AN822" s="52">
        <f>MIN($AA822*12,$AE822-SUM($AG822:AM822)-1000*($AE822&gt;0))</f>
        <v>0</v>
      </c>
      <c r="AO822" s="52">
        <f>MIN($AA822*12,$AE822-SUM($AG822:AN822)-1000*($AE822&gt;0))</f>
        <v>0</v>
      </c>
    </row>
    <row r="823" spans="2:41" ht="12.75" hidden="1" customHeight="1" outlineLevel="2">
      <c r="B823" s="53" t="s">
        <v>2377</v>
      </c>
      <c r="C823" s="53" t="s">
        <v>1367</v>
      </c>
      <c r="D823" s="53" t="s">
        <v>1367</v>
      </c>
      <c r="E823" s="53" t="s">
        <v>1368</v>
      </c>
      <c r="F823" s="53" t="s">
        <v>2387</v>
      </c>
      <c r="G823" s="53" t="s">
        <v>2490</v>
      </c>
      <c r="H823" s="53" t="s">
        <v>2491</v>
      </c>
      <c r="I823" s="53"/>
      <c r="J823" s="53" t="s">
        <v>2489</v>
      </c>
      <c r="K823" s="52">
        <v>1831663</v>
      </c>
      <c r="L823" s="52">
        <v>725032</v>
      </c>
      <c r="M823" s="52">
        <v>0</v>
      </c>
      <c r="N823" s="52">
        <v>0</v>
      </c>
      <c r="O823" s="52">
        <v>0</v>
      </c>
      <c r="P823" s="52">
        <v>419749</v>
      </c>
      <c r="Q823" s="52">
        <v>38159</v>
      </c>
      <c r="R823" s="52">
        <v>38159</v>
      </c>
      <c r="S823" s="52">
        <v>38159</v>
      </c>
      <c r="T823" s="52">
        <v>38159</v>
      </c>
      <c r="U823" s="52">
        <v>38159</v>
      </c>
      <c r="V823" s="52">
        <v>38159</v>
      </c>
      <c r="W823" s="52">
        <v>38159</v>
      </c>
      <c r="X823" s="52">
        <v>38159</v>
      </c>
      <c r="Y823" s="52">
        <v>38159</v>
      </c>
      <c r="Z823" s="49">
        <v>38159</v>
      </c>
      <c r="AA823" s="50">
        <v>38159</v>
      </c>
      <c r="AB823" s="51">
        <v>1144781</v>
      </c>
      <c r="AC823" s="52">
        <v>0</v>
      </c>
      <c r="AD823" s="52">
        <v>0</v>
      </c>
      <c r="AE823" s="52">
        <v>686882</v>
      </c>
      <c r="AG823" s="52">
        <f t="shared" si="15"/>
        <v>38159</v>
      </c>
      <c r="AH823" s="52">
        <f>MIN($AA823*12,$AE823-SUM($AG823:AG823)-1000*($AE823&gt;0))</f>
        <v>457908</v>
      </c>
      <c r="AI823" s="52">
        <f>MIN($AA823*12,$AE823-SUM($AG823:AH823)-1000*($AE823&gt;0))</f>
        <v>189815</v>
      </c>
      <c r="AJ823" s="52">
        <f>MIN($AA823*12,$AE823-SUM($AG823:AI823)-1000*($AE823&gt;0))</f>
        <v>0</v>
      </c>
      <c r="AK823" s="52">
        <f>MIN($AA823*12,$AE823-SUM($AG823:AJ823)-1000*($AE823&gt;0))</f>
        <v>0</v>
      </c>
      <c r="AL823" s="52">
        <f>MIN($AA823*12,$AE823-SUM($AG823:AK823)-1000*($AE823&gt;0))</f>
        <v>0</v>
      </c>
      <c r="AM823" s="52">
        <f>MIN($AA823*12,$AE823-SUM($AG823:AL823)-1000*($AE823&gt;0))</f>
        <v>0</v>
      </c>
      <c r="AN823" s="52">
        <f>MIN($AA823*12,$AE823-SUM($AG823:AM823)-1000*($AE823&gt;0))</f>
        <v>0</v>
      </c>
      <c r="AO823" s="52">
        <f>MIN($AA823*12,$AE823-SUM($AG823:AN823)-1000*($AE823&gt;0))</f>
        <v>0</v>
      </c>
    </row>
    <row r="824" spans="2:41" ht="12.75" hidden="1" customHeight="1" outlineLevel="2">
      <c r="B824" s="53" t="s">
        <v>2377</v>
      </c>
      <c r="C824" s="53" t="s">
        <v>1367</v>
      </c>
      <c r="D824" s="53" t="s">
        <v>1367</v>
      </c>
      <c r="E824" s="53" t="s">
        <v>1368</v>
      </c>
      <c r="F824" s="53" t="s">
        <v>2387</v>
      </c>
      <c r="G824" s="53" t="s">
        <v>2492</v>
      </c>
      <c r="H824" s="53" t="s">
        <v>2493</v>
      </c>
      <c r="I824" s="53"/>
      <c r="J824" s="53" t="s">
        <v>2489</v>
      </c>
      <c r="K824" s="52">
        <v>1831664</v>
      </c>
      <c r="L824" s="52">
        <v>725033</v>
      </c>
      <c r="M824" s="52">
        <v>0</v>
      </c>
      <c r="N824" s="52">
        <v>0</v>
      </c>
      <c r="O824" s="52">
        <v>0</v>
      </c>
      <c r="P824" s="52">
        <v>419749</v>
      </c>
      <c r="Q824" s="52">
        <v>38159</v>
      </c>
      <c r="R824" s="52">
        <v>38159</v>
      </c>
      <c r="S824" s="52">
        <v>38159</v>
      </c>
      <c r="T824" s="52">
        <v>38159</v>
      </c>
      <c r="U824" s="52">
        <v>38159</v>
      </c>
      <c r="V824" s="52">
        <v>38159</v>
      </c>
      <c r="W824" s="52">
        <v>38159</v>
      </c>
      <c r="X824" s="52">
        <v>38159</v>
      </c>
      <c r="Y824" s="52">
        <v>38159</v>
      </c>
      <c r="Z824" s="49">
        <v>38159</v>
      </c>
      <c r="AA824" s="50">
        <v>38159</v>
      </c>
      <c r="AB824" s="51">
        <v>1144782</v>
      </c>
      <c r="AC824" s="52">
        <v>0</v>
      </c>
      <c r="AD824" s="52">
        <v>0</v>
      </c>
      <c r="AE824" s="52">
        <v>686882</v>
      </c>
      <c r="AG824" s="52">
        <f t="shared" si="15"/>
        <v>38159</v>
      </c>
      <c r="AH824" s="52">
        <f>MIN($AA824*12,$AE824-SUM($AG824:AG824)-1000*($AE824&gt;0))</f>
        <v>457908</v>
      </c>
      <c r="AI824" s="52">
        <f>MIN($AA824*12,$AE824-SUM($AG824:AH824)-1000*($AE824&gt;0))</f>
        <v>189815</v>
      </c>
      <c r="AJ824" s="52">
        <f>MIN($AA824*12,$AE824-SUM($AG824:AI824)-1000*($AE824&gt;0))</f>
        <v>0</v>
      </c>
      <c r="AK824" s="52">
        <f>MIN($AA824*12,$AE824-SUM($AG824:AJ824)-1000*($AE824&gt;0))</f>
        <v>0</v>
      </c>
      <c r="AL824" s="52">
        <f>MIN($AA824*12,$AE824-SUM($AG824:AK824)-1000*($AE824&gt;0))</f>
        <v>0</v>
      </c>
      <c r="AM824" s="52">
        <f>MIN($AA824*12,$AE824-SUM($AG824:AL824)-1000*($AE824&gt;0))</f>
        <v>0</v>
      </c>
      <c r="AN824" s="52">
        <f>MIN($AA824*12,$AE824-SUM($AG824:AM824)-1000*($AE824&gt;0))</f>
        <v>0</v>
      </c>
      <c r="AO824" s="52">
        <f>MIN($AA824*12,$AE824-SUM($AG824:AN824)-1000*($AE824&gt;0))</f>
        <v>0</v>
      </c>
    </row>
    <row r="825" spans="2:41" ht="12.75" hidden="1" customHeight="1" outlineLevel="2">
      <c r="B825" s="53" t="s">
        <v>2377</v>
      </c>
      <c r="C825" s="53" t="s">
        <v>1367</v>
      </c>
      <c r="D825" s="53" t="s">
        <v>1367</v>
      </c>
      <c r="E825" s="53" t="s">
        <v>1368</v>
      </c>
      <c r="F825" s="53" t="s">
        <v>2387</v>
      </c>
      <c r="G825" s="53" t="s">
        <v>2494</v>
      </c>
      <c r="H825" s="53" t="s">
        <v>2495</v>
      </c>
      <c r="I825" s="53"/>
      <c r="J825" s="53" t="s">
        <v>2489</v>
      </c>
      <c r="K825" s="52">
        <v>1831663</v>
      </c>
      <c r="L825" s="52">
        <v>725032</v>
      </c>
      <c r="M825" s="52">
        <v>0</v>
      </c>
      <c r="N825" s="52">
        <v>0</v>
      </c>
      <c r="O825" s="52">
        <v>0</v>
      </c>
      <c r="P825" s="52">
        <v>419749</v>
      </c>
      <c r="Q825" s="52">
        <v>38159</v>
      </c>
      <c r="R825" s="52">
        <v>38159</v>
      </c>
      <c r="S825" s="52">
        <v>38159</v>
      </c>
      <c r="T825" s="52">
        <v>38159</v>
      </c>
      <c r="U825" s="52">
        <v>38159</v>
      </c>
      <c r="V825" s="52">
        <v>38159</v>
      </c>
      <c r="W825" s="52">
        <v>38159</v>
      </c>
      <c r="X825" s="52">
        <v>38159</v>
      </c>
      <c r="Y825" s="52">
        <v>38159</v>
      </c>
      <c r="Z825" s="49">
        <v>38159</v>
      </c>
      <c r="AA825" s="50">
        <v>38159</v>
      </c>
      <c r="AB825" s="51">
        <v>1144781</v>
      </c>
      <c r="AC825" s="52">
        <v>0</v>
      </c>
      <c r="AD825" s="52">
        <v>0</v>
      </c>
      <c r="AE825" s="52">
        <v>686882</v>
      </c>
      <c r="AG825" s="52">
        <f t="shared" si="15"/>
        <v>38159</v>
      </c>
      <c r="AH825" s="52">
        <f>MIN($AA825*12,$AE825-SUM($AG825:AG825)-1000*($AE825&gt;0))</f>
        <v>457908</v>
      </c>
      <c r="AI825" s="52">
        <f>MIN($AA825*12,$AE825-SUM($AG825:AH825)-1000*($AE825&gt;0))</f>
        <v>189815</v>
      </c>
      <c r="AJ825" s="52">
        <f>MIN($AA825*12,$AE825-SUM($AG825:AI825)-1000*($AE825&gt;0))</f>
        <v>0</v>
      </c>
      <c r="AK825" s="52">
        <f>MIN($AA825*12,$AE825-SUM($AG825:AJ825)-1000*($AE825&gt;0))</f>
        <v>0</v>
      </c>
      <c r="AL825" s="52">
        <f>MIN($AA825*12,$AE825-SUM($AG825:AK825)-1000*($AE825&gt;0))</f>
        <v>0</v>
      </c>
      <c r="AM825" s="52">
        <f>MIN($AA825*12,$AE825-SUM($AG825:AL825)-1000*($AE825&gt;0))</f>
        <v>0</v>
      </c>
      <c r="AN825" s="52">
        <f>MIN($AA825*12,$AE825-SUM($AG825:AM825)-1000*($AE825&gt;0))</f>
        <v>0</v>
      </c>
      <c r="AO825" s="52">
        <f>MIN($AA825*12,$AE825-SUM($AG825:AN825)-1000*($AE825&gt;0))</f>
        <v>0</v>
      </c>
    </row>
    <row r="826" spans="2:41" ht="12.75" hidden="1" customHeight="1" outlineLevel="2">
      <c r="B826" s="53" t="s">
        <v>2377</v>
      </c>
      <c r="C826" s="53" t="s">
        <v>1367</v>
      </c>
      <c r="D826" s="53" t="s">
        <v>1367</v>
      </c>
      <c r="E826" s="53" t="s">
        <v>1368</v>
      </c>
      <c r="F826" s="53" t="s">
        <v>2387</v>
      </c>
      <c r="G826" s="53" t="s">
        <v>2496</v>
      </c>
      <c r="H826" s="53" t="s">
        <v>2497</v>
      </c>
      <c r="I826" s="53"/>
      <c r="J826" s="53" t="s">
        <v>2489</v>
      </c>
      <c r="K826" s="52">
        <v>1831663</v>
      </c>
      <c r="L826" s="52">
        <v>725032</v>
      </c>
      <c r="M826" s="52">
        <v>0</v>
      </c>
      <c r="N826" s="52">
        <v>0</v>
      </c>
      <c r="O826" s="52">
        <v>0</v>
      </c>
      <c r="P826" s="52">
        <v>419749</v>
      </c>
      <c r="Q826" s="52">
        <v>38159</v>
      </c>
      <c r="R826" s="52">
        <v>38159</v>
      </c>
      <c r="S826" s="52">
        <v>38159</v>
      </c>
      <c r="T826" s="52">
        <v>38159</v>
      </c>
      <c r="U826" s="52">
        <v>38159</v>
      </c>
      <c r="V826" s="52">
        <v>38159</v>
      </c>
      <c r="W826" s="52">
        <v>38159</v>
      </c>
      <c r="X826" s="52">
        <v>38159</v>
      </c>
      <c r="Y826" s="52">
        <v>38159</v>
      </c>
      <c r="Z826" s="49">
        <v>38159</v>
      </c>
      <c r="AA826" s="50">
        <v>38159</v>
      </c>
      <c r="AB826" s="51">
        <v>1144781</v>
      </c>
      <c r="AC826" s="52">
        <v>0</v>
      </c>
      <c r="AD826" s="52">
        <v>0</v>
      </c>
      <c r="AE826" s="52">
        <v>686882</v>
      </c>
      <c r="AG826" s="52">
        <f t="shared" si="15"/>
        <v>38159</v>
      </c>
      <c r="AH826" s="52">
        <f>MIN($AA826*12,$AE826-SUM($AG826:AG826)-1000*($AE826&gt;0))</f>
        <v>457908</v>
      </c>
      <c r="AI826" s="52">
        <f>MIN($AA826*12,$AE826-SUM($AG826:AH826)-1000*($AE826&gt;0))</f>
        <v>189815</v>
      </c>
      <c r="AJ826" s="52">
        <f>MIN($AA826*12,$AE826-SUM($AG826:AI826)-1000*($AE826&gt;0))</f>
        <v>0</v>
      </c>
      <c r="AK826" s="52">
        <f>MIN($AA826*12,$AE826-SUM($AG826:AJ826)-1000*($AE826&gt;0))</f>
        <v>0</v>
      </c>
      <c r="AL826" s="52">
        <f>MIN($AA826*12,$AE826-SUM($AG826:AK826)-1000*($AE826&gt;0))</f>
        <v>0</v>
      </c>
      <c r="AM826" s="52">
        <f>MIN($AA826*12,$AE826-SUM($AG826:AL826)-1000*($AE826&gt;0))</f>
        <v>0</v>
      </c>
      <c r="AN826" s="52">
        <f>MIN($AA826*12,$AE826-SUM($AG826:AM826)-1000*($AE826&gt;0))</f>
        <v>0</v>
      </c>
      <c r="AO826" s="52">
        <f>MIN($AA826*12,$AE826-SUM($AG826:AN826)-1000*($AE826&gt;0))</f>
        <v>0</v>
      </c>
    </row>
    <row r="827" spans="2:41" ht="12.75" hidden="1" customHeight="1" outlineLevel="2">
      <c r="B827" s="53" t="s">
        <v>2377</v>
      </c>
      <c r="C827" s="53" t="s">
        <v>1367</v>
      </c>
      <c r="D827" s="53" t="s">
        <v>1367</v>
      </c>
      <c r="E827" s="53" t="s">
        <v>1368</v>
      </c>
      <c r="F827" s="53" t="s">
        <v>2387</v>
      </c>
      <c r="G827" s="53" t="s">
        <v>2498</v>
      </c>
      <c r="H827" s="53" t="s">
        <v>2499</v>
      </c>
      <c r="I827" s="53"/>
      <c r="J827" s="53" t="s">
        <v>2489</v>
      </c>
      <c r="K827" s="52">
        <v>1831664</v>
      </c>
      <c r="L827" s="52">
        <v>725033</v>
      </c>
      <c r="M827" s="52">
        <v>0</v>
      </c>
      <c r="N827" s="52">
        <v>0</v>
      </c>
      <c r="O827" s="52">
        <v>0</v>
      </c>
      <c r="P827" s="52">
        <v>419749</v>
      </c>
      <c r="Q827" s="52">
        <v>38159</v>
      </c>
      <c r="R827" s="52">
        <v>38159</v>
      </c>
      <c r="S827" s="52">
        <v>38159</v>
      </c>
      <c r="T827" s="52">
        <v>38159</v>
      </c>
      <c r="U827" s="52">
        <v>38159</v>
      </c>
      <c r="V827" s="52">
        <v>38159</v>
      </c>
      <c r="W827" s="52">
        <v>38159</v>
      </c>
      <c r="X827" s="52">
        <v>38159</v>
      </c>
      <c r="Y827" s="52">
        <v>38159</v>
      </c>
      <c r="Z827" s="49">
        <v>38159</v>
      </c>
      <c r="AA827" s="50">
        <v>38159</v>
      </c>
      <c r="AB827" s="51">
        <v>1144782</v>
      </c>
      <c r="AC827" s="52">
        <v>0</v>
      </c>
      <c r="AD827" s="52">
        <v>0</v>
      </c>
      <c r="AE827" s="52">
        <v>686882</v>
      </c>
      <c r="AG827" s="52">
        <f t="shared" si="15"/>
        <v>38159</v>
      </c>
      <c r="AH827" s="52">
        <f>MIN($AA827*12,$AE827-SUM($AG827:AG827)-1000*($AE827&gt;0))</f>
        <v>457908</v>
      </c>
      <c r="AI827" s="52">
        <f>MIN($AA827*12,$AE827-SUM($AG827:AH827)-1000*($AE827&gt;0))</f>
        <v>189815</v>
      </c>
      <c r="AJ827" s="52">
        <f>MIN($AA827*12,$AE827-SUM($AG827:AI827)-1000*($AE827&gt;0))</f>
        <v>0</v>
      </c>
      <c r="AK827" s="52">
        <f>MIN($AA827*12,$AE827-SUM($AG827:AJ827)-1000*($AE827&gt;0))</f>
        <v>0</v>
      </c>
      <c r="AL827" s="52">
        <f>MIN($AA827*12,$AE827-SUM($AG827:AK827)-1000*($AE827&gt;0))</f>
        <v>0</v>
      </c>
      <c r="AM827" s="52">
        <f>MIN($AA827*12,$AE827-SUM($AG827:AL827)-1000*($AE827&gt;0))</f>
        <v>0</v>
      </c>
      <c r="AN827" s="52">
        <f>MIN($AA827*12,$AE827-SUM($AG827:AM827)-1000*($AE827&gt;0))</f>
        <v>0</v>
      </c>
      <c r="AO827" s="52">
        <f>MIN($AA827*12,$AE827-SUM($AG827:AN827)-1000*($AE827&gt;0))</f>
        <v>0</v>
      </c>
    </row>
    <row r="828" spans="2:41" ht="12.75" hidden="1" customHeight="1" outlineLevel="2">
      <c r="B828" s="53" t="s">
        <v>2377</v>
      </c>
      <c r="C828" s="53" t="s">
        <v>1367</v>
      </c>
      <c r="D828" s="53" t="s">
        <v>1367</v>
      </c>
      <c r="E828" s="53" t="s">
        <v>1368</v>
      </c>
      <c r="F828" s="53" t="s">
        <v>2387</v>
      </c>
      <c r="G828" s="53" t="s">
        <v>2500</v>
      </c>
      <c r="H828" s="53" t="s">
        <v>2501</v>
      </c>
      <c r="I828" s="53"/>
      <c r="J828" s="53" t="s">
        <v>2489</v>
      </c>
      <c r="K828" s="52">
        <v>2108182</v>
      </c>
      <c r="L828" s="52">
        <v>834488</v>
      </c>
      <c r="M828" s="52">
        <v>0</v>
      </c>
      <c r="N828" s="52">
        <v>0</v>
      </c>
      <c r="O828" s="52">
        <v>0</v>
      </c>
      <c r="P828" s="52">
        <v>483120</v>
      </c>
      <c r="Q828" s="52">
        <v>43920</v>
      </c>
      <c r="R828" s="52">
        <v>43920</v>
      </c>
      <c r="S828" s="52">
        <v>43920</v>
      </c>
      <c r="T828" s="52">
        <v>43920</v>
      </c>
      <c r="U828" s="52">
        <v>43920</v>
      </c>
      <c r="V828" s="52">
        <v>43920</v>
      </c>
      <c r="W828" s="52">
        <v>43920</v>
      </c>
      <c r="X828" s="52">
        <v>43920</v>
      </c>
      <c r="Y828" s="52">
        <v>43920</v>
      </c>
      <c r="Z828" s="49">
        <v>43920</v>
      </c>
      <c r="AA828" s="50">
        <v>43920</v>
      </c>
      <c r="AB828" s="51">
        <v>1317608</v>
      </c>
      <c r="AC828" s="52">
        <v>0</v>
      </c>
      <c r="AD828" s="52">
        <v>0</v>
      </c>
      <c r="AE828" s="52">
        <v>790574</v>
      </c>
      <c r="AG828" s="52">
        <f t="shared" si="15"/>
        <v>43920</v>
      </c>
      <c r="AH828" s="52">
        <f>MIN($AA828*12,$AE828-SUM($AG828:AG828)-1000*($AE828&gt;0))</f>
        <v>527040</v>
      </c>
      <c r="AI828" s="52">
        <f>MIN($AA828*12,$AE828-SUM($AG828:AH828)-1000*($AE828&gt;0))</f>
        <v>218614</v>
      </c>
      <c r="AJ828" s="52">
        <f>MIN($AA828*12,$AE828-SUM($AG828:AI828)-1000*($AE828&gt;0))</f>
        <v>0</v>
      </c>
      <c r="AK828" s="52">
        <f>MIN($AA828*12,$AE828-SUM($AG828:AJ828)-1000*($AE828&gt;0))</f>
        <v>0</v>
      </c>
      <c r="AL828" s="52">
        <f>MIN($AA828*12,$AE828-SUM($AG828:AK828)-1000*($AE828&gt;0))</f>
        <v>0</v>
      </c>
      <c r="AM828" s="52">
        <f>MIN($AA828*12,$AE828-SUM($AG828:AL828)-1000*($AE828&gt;0))</f>
        <v>0</v>
      </c>
      <c r="AN828" s="52">
        <f>MIN($AA828*12,$AE828-SUM($AG828:AM828)-1000*($AE828&gt;0))</f>
        <v>0</v>
      </c>
      <c r="AO828" s="52">
        <f>MIN($AA828*12,$AE828-SUM($AG828:AN828)-1000*($AE828&gt;0))</f>
        <v>0</v>
      </c>
    </row>
    <row r="829" spans="2:41" ht="12.75" hidden="1" customHeight="1" outlineLevel="2">
      <c r="B829" s="53" t="s">
        <v>2377</v>
      </c>
      <c r="C829" s="53" t="s">
        <v>1367</v>
      </c>
      <c r="D829" s="53" t="s">
        <v>1367</v>
      </c>
      <c r="E829" s="53" t="s">
        <v>1368</v>
      </c>
      <c r="F829" s="53" t="s">
        <v>2387</v>
      </c>
      <c r="G829" s="53" t="s">
        <v>2502</v>
      </c>
      <c r="H829" s="53" t="s">
        <v>2503</v>
      </c>
      <c r="I829" s="53"/>
      <c r="J829" s="53" t="s">
        <v>2489</v>
      </c>
      <c r="K829" s="52">
        <v>2108182</v>
      </c>
      <c r="L829" s="52">
        <v>834488</v>
      </c>
      <c r="M829" s="52">
        <v>0</v>
      </c>
      <c r="N829" s="52">
        <v>0</v>
      </c>
      <c r="O829" s="52">
        <v>0</v>
      </c>
      <c r="P829" s="52">
        <v>483120</v>
      </c>
      <c r="Q829" s="52">
        <v>43920</v>
      </c>
      <c r="R829" s="52">
        <v>43920</v>
      </c>
      <c r="S829" s="52">
        <v>43920</v>
      </c>
      <c r="T829" s="52">
        <v>43920</v>
      </c>
      <c r="U829" s="52">
        <v>43920</v>
      </c>
      <c r="V829" s="52">
        <v>43920</v>
      </c>
      <c r="W829" s="52">
        <v>43920</v>
      </c>
      <c r="X829" s="52">
        <v>43920</v>
      </c>
      <c r="Y829" s="52">
        <v>43920</v>
      </c>
      <c r="Z829" s="49">
        <v>43920</v>
      </c>
      <c r="AA829" s="50">
        <v>43920</v>
      </c>
      <c r="AB829" s="51">
        <v>1317608</v>
      </c>
      <c r="AC829" s="52">
        <v>0</v>
      </c>
      <c r="AD829" s="52">
        <v>0</v>
      </c>
      <c r="AE829" s="52">
        <v>790574</v>
      </c>
      <c r="AG829" s="52">
        <f t="shared" si="15"/>
        <v>43920</v>
      </c>
      <c r="AH829" s="52">
        <f>MIN($AA829*12,$AE829-SUM($AG829:AG829)-1000*($AE829&gt;0))</f>
        <v>527040</v>
      </c>
      <c r="AI829" s="52">
        <f>MIN($AA829*12,$AE829-SUM($AG829:AH829)-1000*($AE829&gt;0))</f>
        <v>218614</v>
      </c>
      <c r="AJ829" s="52">
        <f>MIN($AA829*12,$AE829-SUM($AG829:AI829)-1000*($AE829&gt;0))</f>
        <v>0</v>
      </c>
      <c r="AK829" s="52">
        <f>MIN($AA829*12,$AE829-SUM($AG829:AJ829)-1000*($AE829&gt;0))</f>
        <v>0</v>
      </c>
      <c r="AL829" s="52">
        <f>MIN($AA829*12,$AE829-SUM($AG829:AK829)-1000*($AE829&gt;0))</f>
        <v>0</v>
      </c>
      <c r="AM829" s="52">
        <f>MIN($AA829*12,$AE829-SUM($AG829:AL829)-1000*($AE829&gt;0))</f>
        <v>0</v>
      </c>
      <c r="AN829" s="52">
        <f>MIN($AA829*12,$AE829-SUM($AG829:AM829)-1000*($AE829&gt;0))</f>
        <v>0</v>
      </c>
      <c r="AO829" s="52">
        <f>MIN($AA829*12,$AE829-SUM($AG829:AN829)-1000*($AE829&gt;0))</f>
        <v>0</v>
      </c>
    </row>
    <row r="830" spans="2:41" ht="12.75" hidden="1" customHeight="1" outlineLevel="2">
      <c r="B830" s="53" t="s">
        <v>2377</v>
      </c>
      <c r="C830" s="53" t="s">
        <v>1367</v>
      </c>
      <c r="D830" s="53" t="s">
        <v>1367</v>
      </c>
      <c r="E830" s="53" t="s">
        <v>1368</v>
      </c>
      <c r="F830" s="53" t="s">
        <v>2387</v>
      </c>
      <c r="G830" s="53" t="s">
        <v>2504</v>
      </c>
      <c r="H830" s="53" t="s">
        <v>2505</v>
      </c>
      <c r="I830" s="53"/>
      <c r="J830" s="53" t="s">
        <v>2489</v>
      </c>
      <c r="K830" s="52">
        <v>1851864</v>
      </c>
      <c r="L830" s="52">
        <v>733029</v>
      </c>
      <c r="M830" s="52">
        <v>0</v>
      </c>
      <c r="N830" s="52">
        <v>0</v>
      </c>
      <c r="O830" s="52">
        <v>0</v>
      </c>
      <c r="P830" s="52">
        <v>424380</v>
      </c>
      <c r="Q830" s="52">
        <v>38580</v>
      </c>
      <c r="R830" s="52">
        <v>38580</v>
      </c>
      <c r="S830" s="52">
        <v>38580</v>
      </c>
      <c r="T830" s="52">
        <v>38580</v>
      </c>
      <c r="U830" s="52">
        <v>38580</v>
      </c>
      <c r="V830" s="52">
        <v>38580</v>
      </c>
      <c r="W830" s="52">
        <v>38580</v>
      </c>
      <c r="X830" s="52">
        <v>38580</v>
      </c>
      <c r="Y830" s="52">
        <v>38580</v>
      </c>
      <c r="Z830" s="49">
        <v>38580</v>
      </c>
      <c r="AA830" s="50">
        <v>38580</v>
      </c>
      <c r="AB830" s="51">
        <v>1157409</v>
      </c>
      <c r="AC830" s="52">
        <v>0</v>
      </c>
      <c r="AD830" s="52">
        <v>0</v>
      </c>
      <c r="AE830" s="52">
        <v>694455</v>
      </c>
      <c r="AG830" s="52">
        <f t="shared" si="15"/>
        <v>38580</v>
      </c>
      <c r="AH830" s="52">
        <f>MIN($AA830*12,$AE830-SUM($AG830:AG830)-1000*($AE830&gt;0))</f>
        <v>462960</v>
      </c>
      <c r="AI830" s="52">
        <f>MIN($AA830*12,$AE830-SUM($AG830:AH830)-1000*($AE830&gt;0))</f>
        <v>191915</v>
      </c>
      <c r="AJ830" s="52">
        <f>MIN($AA830*12,$AE830-SUM($AG830:AI830)-1000*($AE830&gt;0))</f>
        <v>0</v>
      </c>
      <c r="AK830" s="52">
        <f>MIN($AA830*12,$AE830-SUM($AG830:AJ830)-1000*($AE830&gt;0))</f>
        <v>0</v>
      </c>
      <c r="AL830" s="52">
        <f>MIN($AA830*12,$AE830-SUM($AG830:AK830)-1000*($AE830&gt;0))</f>
        <v>0</v>
      </c>
      <c r="AM830" s="52">
        <f>MIN($AA830*12,$AE830-SUM($AG830:AL830)-1000*($AE830&gt;0))</f>
        <v>0</v>
      </c>
      <c r="AN830" s="52">
        <f>MIN($AA830*12,$AE830-SUM($AG830:AM830)-1000*($AE830&gt;0))</f>
        <v>0</v>
      </c>
      <c r="AO830" s="52">
        <f>MIN($AA830*12,$AE830-SUM($AG830:AN830)-1000*($AE830&gt;0))</f>
        <v>0</v>
      </c>
    </row>
    <row r="831" spans="2:41" ht="12.75" hidden="1" customHeight="1" outlineLevel="2">
      <c r="B831" s="53" t="s">
        <v>2377</v>
      </c>
      <c r="C831" s="53" t="s">
        <v>1367</v>
      </c>
      <c r="D831" s="53" t="s">
        <v>1367</v>
      </c>
      <c r="E831" s="53" t="s">
        <v>1368</v>
      </c>
      <c r="F831" s="53" t="s">
        <v>2387</v>
      </c>
      <c r="G831" s="53" t="s">
        <v>2506</v>
      </c>
      <c r="H831" s="53" t="s">
        <v>2507</v>
      </c>
      <c r="I831" s="53"/>
      <c r="J831" s="53" t="s">
        <v>2489</v>
      </c>
      <c r="K831" s="52">
        <v>1851864</v>
      </c>
      <c r="L831" s="52">
        <v>733029</v>
      </c>
      <c r="M831" s="52">
        <v>0</v>
      </c>
      <c r="N831" s="52">
        <v>0</v>
      </c>
      <c r="O831" s="52">
        <v>0</v>
      </c>
      <c r="P831" s="52">
        <v>424380</v>
      </c>
      <c r="Q831" s="52">
        <v>38580</v>
      </c>
      <c r="R831" s="52">
        <v>38580</v>
      </c>
      <c r="S831" s="52">
        <v>38580</v>
      </c>
      <c r="T831" s="52">
        <v>38580</v>
      </c>
      <c r="U831" s="52">
        <v>38580</v>
      </c>
      <c r="V831" s="52">
        <v>38580</v>
      </c>
      <c r="W831" s="52">
        <v>38580</v>
      </c>
      <c r="X831" s="52">
        <v>38580</v>
      </c>
      <c r="Y831" s="52">
        <v>38580</v>
      </c>
      <c r="Z831" s="49">
        <v>38580</v>
      </c>
      <c r="AA831" s="50">
        <v>38580</v>
      </c>
      <c r="AB831" s="51">
        <v>1157409</v>
      </c>
      <c r="AC831" s="52">
        <v>0</v>
      </c>
      <c r="AD831" s="52">
        <v>0</v>
      </c>
      <c r="AE831" s="52">
        <v>694455</v>
      </c>
      <c r="AG831" s="52">
        <f t="shared" si="15"/>
        <v>38580</v>
      </c>
      <c r="AH831" s="52">
        <f>MIN($AA831*12,$AE831-SUM($AG831:AG831)-1000*($AE831&gt;0))</f>
        <v>462960</v>
      </c>
      <c r="AI831" s="52">
        <f>MIN($AA831*12,$AE831-SUM($AG831:AH831)-1000*($AE831&gt;0))</f>
        <v>191915</v>
      </c>
      <c r="AJ831" s="52">
        <f>MIN($AA831*12,$AE831-SUM($AG831:AI831)-1000*($AE831&gt;0))</f>
        <v>0</v>
      </c>
      <c r="AK831" s="52">
        <f>MIN($AA831*12,$AE831-SUM($AG831:AJ831)-1000*($AE831&gt;0))</f>
        <v>0</v>
      </c>
      <c r="AL831" s="52">
        <f>MIN($AA831*12,$AE831-SUM($AG831:AK831)-1000*($AE831&gt;0))</f>
        <v>0</v>
      </c>
      <c r="AM831" s="52">
        <f>MIN($AA831*12,$AE831-SUM($AG831:AL831)-1000*($AE831&gt;0))</f>
        <v>0</v>
      </c>
      <c r="AN831" s="52">
        <f>MIN($AA831*12,$AE831-SUM($AG831:AM831)-1000*($AE831&gt;0))</f>
        <v>0</v>
      </c>
      <c r="AO831" s="52">
        <f>MIN($AA831*12,$AE831-SUM($AG831:AN831)-1000*($AE831&gt;0))</f>
        <v>0</v>
      </c>
    </row>
    <row r="832" spans="2:41" ht="12.75" hidden="1" customHeight="1" outlineLevel="2">
      <c r="B832" s="53" t="s">
        <v>2377</v>
      </c>
      <c r="C832" s="53" t="s">
        <v>1367</v>
      </c>
      <c r="D832" s="53" t="s">
        <v>1367</v>
      </c>
      <c r="E832" s="53" t="s">
        <v>1368</v>
      </c>
      <c r="F832" s="53" t="s">
        <v>2387</v>
      </c>
      <c r="G832" s="53" t="s">
        <v>2508</v>
      </c>
      <c r="H832" s="53" t="s">
        <v>2509</v>
      </c>
      <c r="I832" s="53"/>
      <c r="J832" s="53" t="s">
        <v>2489</v>
      </c>
      <c r="K832" s="52">
        <v>1894546</v>
      </c>
      <c r="L832" s="52">
        <v>749923</v>
      </c>
      <c r="M832" s="52">
        <v>0</v>
      </c>
      <c r="N832" s="52">
        <v>0</v>
      </c>
      <c r="O832" s="52">
        <v>0</v>
      </c>
      <c r="P832" s="52">
        <v>434159</v>
      </c>
      <c r="Q832" s="52">
        <v>39469</v>
      </c>
      <c r="R832" s="52">
        <v>39469</v>
      </c>
      <c r="S832" s="52">
        <v>39469</v>
      </c>
      <c r="T832" s="52">
        <v>39469</v>
      </c>
      <c r="U832" s="52">
        <v>39469</v>
      </c>
      <c r="V832" s="52">
        <v>39469</v>
      </c>
      <c r="W832" s="52">
        <v>39469</v>
      </c>
      <c r="X832" s="52">
        <v>39469</v>
      </c>
      <c r="Y832" s="52">
        <v>39469</v>
      </c>
      <c r="Z832" s="49">
        <v>39469</v>
      </c>
      <c r="AA832" s="50">
        <v>39469</v>
      </c>
      <c r="AB832" s="51">
        <v>1184082</v>
      </c>
      <c r="AC832" s="52">
        <v>0</v>
      </c>
      <c r="AD832" s="52">
        <v>0</v>
      </c>
      <c r="AE832" s="52">
        <v>710464</v>
      </c>
      <c r="AG832" s="52">
        <f t="shared" si="15"/>
        <v>39469</v>
      </c>
      <c r="AH832" s="52">
        <f>MIN($AA832*12,$AE832-SUM($AG832:AG832)-1000*($AE832&gt;0))</f>
        <v>473628</v>
      </c>
      <c r="AI832" s="52">
        <f>MIN($AA832*12,$AE832-SUM($AG832:AH832)-1000*($AE832&gt;0))</f>
        <v>196367</v>
      </c>
      <c r="AJ832" s="52">
        <f>MIN($AA832*12,$AE832-SUM($AG832:AI832)-1000*($AE832&gt;0))</f>
        <v>0</v>
      </c>
      <c r="AK832" s="52">
        <f>MIN($AA832*12,$AE832-SUM($AG832:AJ832)-1000*($AE832&gt;0))</f>
        <v>0</v>
      </c>
      <c r="AL832" s="52">
        <f>MIN($AA832*12,$AE832-SUM($AG832:AK832)-1000*($AE832&gt;0))</f>
        <v>0</v>
      </c>
      <c r="AM832" s="52">
        <f>MIN($AA832*12,$AE832-SUM($AG832:AL832)-1000*($AE832&gt;0))</f>
        <v>0</v>
      </c>
      <c r="AN832" s="52">
        <f>MIN($AA832*12,$AE832-SUM($AG832:AM832)-1000*($AE832&gt;0))</f>
        <v>0</v>
      </c>
      <c r="AO832" s="52">
        <f>MIN($AA832*12,$AE832-SUM($AG832:AN832)-1000*($AE832&gt;0))</f>
        <v>0</v>
      </c>
    </row>
    <row r="833" spans="2:41" ht="12.75" hidden="1" customHeight="1" outlineLevel="2">
      <c r="B833" s="53" t="s">
        <v>2377</v>
      </c>
      <c r="C833" s="53" t="s">
        <v>1367</v>
      </c>
      <c r="D833" s="53" t="s">
        <v>1367</v>
      </c>
      <c r="E833" s="53" t="s">
        <v>1368</v>
      </c>
      <c r="F833" s="53" t="s">
        <v>2387</v>
      </c>
      <c r="G833" s="53" t="s">
        <v>2510</v>
      </c>
      <c r="H833" s="53" t="s">
        <v>2511</v>
      </c>
      <c r="I833" s="53"/>
      <c r="J833" s="53" t="s">
        <v>2489</v>
      </c>
      <c r="K833" s="52">
        <v>1893282</v>
      </c>
      <c r="L833" s="52">
        <v>749423</v>
      </c>
      <c r="M833" s="52">
        <v>0</v>
      </c>
      <c r="N833" s="52">
        <v>0</v>
      </c>
      <c r="O833" s="52">
        <v>0</v>
      </c>
      <c r="P833" s="52">
        <v>433873</v>
      </c>
      <c r="Q833" s="52">
        <v>39443</v>
      </c>
      <c r="R833" s="52">
        <v>39443</v>
      </c>
      <c r="S833" s="52">
        <v>39443</v>
      </c>
      <c r="T833" s="52">
        <v>39443</v>
      </c>
      <c r="U833" s="52">
        <v>39443</v>
      </c>
      <c r="V833" s="52">
        <v>39443</v>
      </c>
      <c r="W833" s="52">
        <v>39443</v>
      </c>
      <c r="X833" s="52">
        <v>39443</v>
      </c>
      <c r="Y833" s="52">
        <v>39443</v>
      </c>
      <c r="Z833" s="49">
        <v>39443</v>
      </c>
      <c r="AA833" s="50">
        <v>39443</v>
      </c>
      <c r="AB833" s="51">
        <v>1183296</v>
      </c>
      <c r="AC833" s="52">
        <v>0</v>
      </c>
      <c r="AD833" s="52">
        <v>0</v>
      </c>
      <c r="AE833" s="52">
        <v>709986</v>
      </c>
      <c r="AG833" s="52">
        <f t="shared" si="15"/>
        <v>39443</v>
      </c>
      <c r="AH833" s="52">
        <f>MIN($AA833*12,$AE833-SUM($AG833:AG833)-1000*($AE833&gt;0))</f>
        <v>473316</v>
      </c>
      <c r="AI833" s="52">
        <f>MIN($AA833*12,$AE833-SUM($AG833:AH833)-1000*($AE833&gt;0))</f>
        <v>196227</v>
      </c>
      <c r="AJ833" s="52">
        <f>MIN($AA833*12,$AE833-SUM($AG833:AI833)-1000*($AE833&gt;0))</f>
        <v>0</v>
      </c>
      <c r="AK833" s="52">
        <f>MIN($AA833*12,$AE833-SUM($AG833:AJ833)-1000*($AE833&gt;0))</f>
        <v>0</v>
      </c>
      <c r="AL833" s="52">
        <f>MIN($AA833*12,$AE833-SUM($AG833:AK833)-1000*($AE833&gt;0))</f>
        <v>0</v>
      </c>
      <c r="AM833" s="52">
        <f>MIN($AA833*12,$AE833-SUM($AG833:AL833)-1000*($AE833&gt;0))</f>
        <v>0</v>
      </c>
      <c r="AN833" s="52">
        <f>MIN($AA833*12,$AE833-SUM($AG833:AM833)-1000*($AE833&gt;0))</f>
        <v>0</v>
      </c>
      <c r="AO833" s="52">
        <f>MIN($AA833*12,$AE833-SUM($AG833:AN833)-1000*($AE833&gt;0))</f>
        <v>0</v>
      </c>
    </row>
    <row r="834" spans="2:41" ht="12.75" hidden="1" customHeight="1" outlineLevel="2">
      <c r="B834" s="53" t="s">
        <v>2377</v>
      </c>
      <c r="C834" s="53" t="s">
        <v>1367</v>
      </c>
      <c r="D834" s="53" t="s">
        <v>1367</v>
      </c>
      <c r="E834" s="53" t="s">
        <v>1368</v>
      </c>
      <c r="F834" s="53" t="s">
        <v>2387</v>
      </c>
      <c r="G834" s="53" t="s">
        <v>2512</v>
      </c>
      <c r="H834" s="53" t="s">
        <v>2513</v>
      </c>
      <c r="I834" s="53"/>
      <c r="J834" s="53" t="s">
        <v>2489</v>
      </c>
      <c r="K834" s="52">
        <v>1893282</v>
      </c>
      <c r="L834" s="52">
        <v>749423</v>
      </c>
      <c r="M834" s="52">
        <v>0</v>
      </c>
      <c r="N834" s="52">
        <v>0</v>
      </c>
      <c r="O834" s="52">
        <v>0</v>
      </c>
      <c r="P834" s="52">
        <v>433873</v>
      </c>
      <c r="Q834" s="52">
        <v>39443</v>
      </c>
      <c r="R834" s="52">
        <v>39443</v>
      </c>
      <c r="S834" s="52">
        <v>39443</v>
      </c>
      <c r="T834" s="52">
        <v>39443</v>
      </c>
      <c r="U834" s="52">
        <v>39443</v>
      </c>
      <c r="V834" s="52">
        <v>39443</v>
      </c>
      <c r="W834" s="52">
        <v>39443</v>
      </c>
      <c r="X834" s="52">
        <v>39443</v>
      </c>
      <c r="Y834" s="52">
        <v>39443</v>
      </c>
      <c r="Z834" s="49">
        <v>39443</v>
      </c>
      <c r="AA834" s="50">
        <v>39443</v>
      </c>
      <c r="AB834" s="51">
        <v>1183296</v>
      </c>
      <c r="AC834" s="52">
        <v>0</v>
      </c>
      <c r="AD834" s="52">
        <v>0</v>
      </c>
      <c r="AE834" s="52">
        <v>709986</v>
      </c>
      <c r="AG834" s="52">
        <f t="shared" si="15"/>
        <v>39443</v>
      </c>
      <c r="AH834" s="52">
        <f>MIN($AA834*12,$AE834-SUM($AG834:AG834)-1000*($AE834&gt;0))</f>
        <v>473316</v>
      </c>
      <c r="AI834" s="52">
        <f>MIN($AA834*12,$AE834-SUM($AG834:AH834)-1000*($AE834&gt;0))</f>
        <v>196227</v>
      </c>
      <c r="AJ834" s="52">
        <f>MIN($AA834*12,$AE834-SUM($AG834:AI834)-1000*($AE834&gt;0))</f>
        <v>0</v>
      </c>
      <c r="AK834" s="52">
        <f>MIN($AA834*12,$AE834-SUM($AG834:AJ834)-1000*($AE834&gt;0))</f>
        <v>0</v>
      </c>
      <c r="AL834" s="52">
        <f>MIN($AA834*12,$AE834-SUM($AG834:AK834)-1000*($AE834&gt;0))</f>
        <v>0</v>
      </c>
      <c r="AM834" s="52">
        <f>MIN($AA834*12,$AE834-SUM($AG834:AL834)-1000*($AE834&gt;0))</f>
        <v>0</v>
      </c>
      <c r="AN834" s="52">
        <f>MIN($AA834*12,$AE834-SUM($AG834:AM834)-1000*($AE834&gt;0))</f>
        <v>0</v>
      </c>
      <c r="AO834" s="52">
        <f>MIN($AA834*12,$AE834-SUM($AG834:AN834)-1000*($AE834&gt;0))</f>
        <v>0</v>
      </c>
    </row>
    <row r="835" spans="2:41" ht="12.75" hidden="1" customHeight="1" outlineLevel="2">
      <c r="B835" s="53" t="s">
        <v>2377</v>
      </c>
      <c r="C835" s="53" t="s">
        <v>1367</v>
      </c>
      <c r="D835" s="53" t="s">
        <v>1367</v>
      </c>
      <c r="E835" s="53" t="s">
        <v>1368</v>
      </c>
      <c r="F835" s="53" t="s">
        <v>2387</v>
      </c>
      <c r="G835" s="53" t="s">
        <v>2514</v>
      </c>
      <c r="H835" s="53" t="s">
        <v>2515</v>
      </c>
      <c r="I835" s="53"/>
      <c r="J835" s="53" t="s">
        <v>2489</v>
      </c>
      <c r="K835" s="52">
        <v>1970000</v>
      </c>
      <c r="L835" s="52">
        <v>779791</v>
      </c>
      <c r="M835" s="52">
        <v>0</v>
      </c>
      <c r="N835" s="52">
        <v>0</v>
      </c>
      <c r="O835" s="52">
        <v>0</v>
      </c>
      <c r="P835" s="52">
        <v>451451</v>
      </c>
      <c r="Q835" s="52">
        <v>41041</v>
      </c>
      <c r="R835" s="52">
        <v>41041</v>
      </c>
      <c r="S835" s="52">
        <v>41041</v>
      </c>
      <c r="T835" s="52">
        <v>41041</v>
      </c>
      <c r="U835" s="52">
        <v>41041</v>
      </c>
      <c r="V835" s="52">
        <v>41041</v>
      </c>
      <c r="W835" s="52">
        <v>41041</v>
      </c>
      <c r="X835" s="52">
        <v>41041</v>
      </c>
      <c r="Y835" s="52">
        <v>41041</v>
      </c>
      <c r="Z835" s="49">
        <v>41041</v>
      </c>
      <c r="AA835" s="50">
        <v>41041</v>
      </c>
      <c r="AB835" s="51">
        <v>1231242</v>
      </c>
      <c r="AC835" s="52">
        <v>0</v>
      </c>
      <c r="AD835" s="52">
        <v>0</v>
      </c>
      <c r="AE835" s="52">
        <v>738758</v>
      </c>
      <c r="AG835" s="52">
        <f t="shared" si="15"/>
        <v>41041</v>
      </c>
      <c r="AH835" s="52">
        <f>MIN($AA835*12,$AE835-SUM($AG835:AG835)-1000*($AE835&gt;0))</f>
        <v>492492</v>
      </c>
      <c r="AI835" s="52">
        <f>MIN($AA835*12,$AE835-SUM($AG835:AH835)-1000*($AE835&gt;0))</f>
        <v>204225</v>
      </c>
      <c r="AJ835" s="52">
        <f>MIN($AA835*12,$AE835-SUM($AG835:AI835)-1000*($AE835&gt;0))</f>
        <v>0</v>
      </c>
      <c r="AK835" s="52">
        <f>MIN($AA835*12,$AE835-SUM($AG835:AJ835)-1000*($AE835&gt;0))</f>
        <v>0</v>
      </c>
      <c r="AL835" s="52">
        <f>MIN($AA835*12,$AE835-SUM($AG835:AK835)-1000*($AE835&gt;0))</f>
        <v>0</v>
      </c>
      <c r="AM835" s="52">
        <f>MIN($AA835*12,$AE835-SUM($AG835:AL835)-1000*($AE835&gt;0))</f>
        <v>0</v>
      </c>
      <c r="AN835" s="52">
        <f>MIN($AA835*12,$AE835-SUM($AG835:AM835)-1000*($AE835&gt;0))</f>
        <v>0</v>
      </c>
      <c r="AO835" s="52">
        <f>MIN($AA835*12,$AE835-SUM($AG835:AN835)-1000*($AE835&gt;0))</f>
        <v>0</v>
      </c>
    </row>
    <row r="836" spans="2:41" ht="12.75" hidden="1" customHeight="1" outlineLevel="2">
      <c r="B836" s="53" t="s">
        <v>2377</v>
      </c>
      <c r="C836" s="53" t="s">
        <v>1367</v>
      </c>
      <c r="D836" s="53" t="s">
        <v>1367</v>
      </c>
      <c r="E836" s="53" t="s">
        <v>1368</v>
      </c>
      <c r="F836" s="53" t="s">
        <v>2387</v>
      </c>
      <c r="G836" s="53" t="s">
        <v>2516</v>
      </c>
      <c r="H836" s="53" t="s">
        <v>2517</v>
      </c>
      <c r="I836" s="53"/>
      <c r="J836" s="53" t="s">
        <v>2489</v>
      </c>
      <c r="K836" s="52">
        <v>2170000</v>
      </c>
      <c r="L836" s="52">
        <v>858958</v>
      </c>
      <c r="M836" s="52">
        <v>0</v>
      </c>
      <c r="N836" s="52">
        <v>0</v>
      </c>
      <c r="O836" s="52">
        <v>0</v>
      </c>
      <c r="P836" s="52">
        <v>497288</v>
      </c>
      <c r="Q836" s="52">
        <v>45208</v>
      </c>
      <c r="R836" s="52">
        <v>45208</v>
      </c>
      <c r="S836" s="52">
        <v>45208</v>
      </c>
      <c r="T836" s="52">
        <v>45208</v>
      </c>
      <c r="U836" s="52">
        <v>45208</v>
      </c>
      <c r="V836" s="52">
        <v>45208</v>
      </c>
      <c r="W836" s="52">
        <v>45208</v>
      </c>
      <c r="X836" s="52">
        <v>45208</v>
      </c>
      <c r="Y836" s="52">
        <v>45208</v>
      </c>
      <c r="Z836" s="49">
        <v>45208</v>
      </c>
      <c r="AA836" s="50">
        <v>45208</v>
      </c>
      <c r="AB836" s="51">
        <v>1356246</v>
      </c>
      <c r="AC836" s="52">
        <v>0</v>
      </c>
      <c r="AD836" s="52">
        <v>0</v>
      </c>
      <c r="AE836" s="52">
        <v>813754</v>
      </c>
      <c r="AG836" s="52">
        <f t="shared" ref="AG836:AG899" si="16">MIN($AA836,$AE836-1000*($AE836&gt;0))</f>
        <v>45208</v>
      </c>
      <c r="AH836" s="52">
        <f>MIN($AA836*12,$AE836-SUM($AG836:AG836)-1000*($AE836&gt;0))</f>
        <v>542496</v>
      </c>
      <c r="AI836" s="52">
        <f>MIN($AA836*12,$AE836-SUM($AG836:AH836)-1000*($AE836&gt;0))</f>
        <v>225050</v>
      </c>
      <c r="AJ836" s="52">
        <f>MIN($AA836*12,$AE836-SUM($AG836:AI836)-1000*($AE836&gt;0))</f>
        <v>0</v>
      </c>
      <c r="AK836" s="52">
        <f>MIN($AA836*12,$AE836-SUM($AG836:AJ836)-1000*($AE836&gt;0))</f>
        <v>0</v>
      </c>
      <c r="AL836" s="52">
        <f>MIN($AA836*12,$AE836-SUM($AG836:AK836)-1000*($AE836&gt;0))</f>
        <v>0</v>
      </c>
      <c r="AM836" s="52">
        <f>MIN($AA836*12,$AE836-SUM($AG836:AL836)-1000*($AE836&gt;0))</f>
        <v>0</v>
      </c>
      <c r="AN836" s="52">
        <f>MIN($AA836*12,$AE836-SUM($AG836:AM836)-1000*($AE836&gt;0))</f>
        <v>0</v>
      </c>
      <c r="AO836" s="52">
        <f>MIN($AA836*12,$AE836-SUM($AG836:AN836)-1000*($AE836&gt;0))</f>
        <v>0</v>
      </c>
    </row>
    <row r="837" spans="2:41" ht="12.75" hidden="1" customHeight="1" outlineLevel="2">
      <c r="B837" s="53" t="s">
        <v>2377</v>
      </c>
      <c r="C837" s="53" t="s">
        <v>1367</v>
      </c>
      <c r="D837" s="53" t="s">
        <v>1367</v>
      </c>
      <c r="E837" s="53" t="s">
        <v>1368</v>
      </c>
      <c r="F837" s="53" t="s">
        <v>2387</v>
      </c>
      <c r="G837" s="53" t="s">
        <v>2518</v>
      </c>
      <c r="H837" s="53" t="s">
        <v>2519</v>
      </c>
      <c r="I837" s="53"/>
      <c r="J837" s="53" t="s">
        <v>2489</v>
      </c>
      <c r="K837" s="52">
        <v>1560973</v>
      </c>
      <c r="L837" s="52">
        <v>617884</v>
      </c>
      <c r="M837" s="52">
        <v>0</v>
      </c>
      <c r="N837" s="52">
        <v>0</v>
      </c>
      <c r="O837" s="52">
        <v>0</v>
      </c>
      <c r="P837" s="52">
        <v>357720</v>
      </c>
      <c r="Q837" s="52">
        <v>32520</v>
      </c>
      <c r="R837" s="52">
        <v>32520</v>
      </c>
      <c r="S837" s="52">
        <v>32520</v>
      </c>
      <c r="T837" s="52">
        <v>32520</v>
      </c>
      <c r="U837" s="52">
        <v>32520</v>
      </c>
      <c r="V837" s="52">
        <v>32520</v>
      </c>
      <c r="W837" s="52">
        <v>32520</v>
      </c>
      <c r="X837" s="52">
        <v>32520</v>
      </c>
      <c r="Y837" s="52">
        <v>32520</v>
      </c>
      <c r="Z837" s="49">
        <v>32520</v>
      </c>
      <c r="AA837" s="50">
        <v>32520</v>
      </c>
      <c r="AB837" s="51">
        <v>975604</v>
      </c>
      <c r="AC837" s="52">
        <v>0</v>
      </c>
      <c r="AD837" s="52">
        <v>0</v>
      </c>
      <c r="AE837" s="52">
        <v>585369</v>
      </c>
      <c r="AG837" s="52">
        <f t="shared" si="16"/>
        <v>32520</v>
      </c>
      <c r="AH837" s="52">
        <f>MIN($AA837*12,$AE837-SUM($AG837:AG837)-1000*($AE837&gt;0))</f>
        <v>390240</v>
      </c>
      <c r="AI837" s="52">
        <f>MIN($AA837*12,$AE837-SUM($AG837:AH837)-1000*($AE837&gt;0))</f>
        <v>161609</v>
      </c>
      <c r="AJ837" s="52">
        <f>MIN($AA837*12,$AE837-SUM($AG837:AI837)-1000*($AE837&gt;0))</f>
        <v>0</v>
      </c>
      <c r="AK837" s="52">
        <f>MIN($AA837*12,$AE837-SUM($AG837:AJ837)-1000*($AE837&gt;0))</f>
        <v>0</v>
      </c>
      <c r="AL837" s="52">
        <f>MIN($AA837*12,$AE837-SUM($AG837:AK837)-1000*($AE837&gt;0))</f>
        <v>0</v>
      </c>
      <c r="AM837" s="52">
        <f>MIN($AA837*12,$AE837-SUM($AG837:AL837)-1000*($AE837&gt;0))</f>
        <v>0</v>
      </c>
      <c r="AN837" s="52">
        <f>MIN($AA837*12,$AE837-SUM($AG837:AM837)-1000*($AE837&gt;0))</f>
        <v>0</v>
      </c>
      <c r="AO837" s="52">
        <f>MIN($AA837*12,$AE837-SUM($AG837:AN837)-1000*($AE837&gt;0))</f>
        <v>0</v>
      </c>
    </row>
    <row r="838" spans="2:41" ht="12.75" hidden="1" customHeight="1" outlineLevel="2">
      <c r="B838" s="53" t="s">
        <v>2377</v>
      </c>
      <c r="C838" s="53" t="s">
        <v>1367</v>
      </c>
      <c r="D838" s="53" t="s">
        <v>1367</v>
      </c>
      <c r="E838" s="53" t="s">
        <v>1368</v>
      </c>
      <c r="F838" s="53" t="s">
        <v>2387</v>
      </c>
      <c r="G838" s="53" t="s">
        <v>2520</v>
      </c>
      <c r="H838" s="53" t="s">
        <v>2521</v>
      </c>
      <c r="I838" s="53"/>
      <c r="J838" s="53" t="s">
        <v>2489</v>
      </c>
      <c r="K838" s="52">
        <v>1809092</v>
      </c>
      <c r="L838" s="52">
        <v>716098</v>
      </c>
      <c r="M838" s="52">
        <v>0</v>
      </c>
      <c r="N838" s="52">
        <v>0</v>
      </c>
      <c r="O838" s="52">
        <v>0</v>
      </c>
      <c r="P838" s="52">
        <v>414579</v>
      </c>
      <c r="Q838" s="52">
        <v>37689</v>
      </c>
      <c r="R838" s="52">
        <v>37689</v>
      </c>
      <c r="S838" s="52">
        <v>37689</v>
      </c>
      <c r="T838" s="52">
        <v>37689</v>
      </c>
      <c r="U838" s="52">
        <v>37689</v>
      </c>
      <c r="V838" s="52">
        <v>37689</v>
      </c>
      <c r="W838" s="52">
        <v>37689</v>
      </c>
      <c r="X838" s="52">
        <v>37689</v>
      </c>
      <c r="Y838" s="52">
        <v>37689</v>
      </c>
      <c r="Z838" s="49">
        <v>37689</v>
      </c>
      <c r="AA838" s="50">
        <v>37689</v>
      </c>
      <c r="AB838" s="51">
        <v>1130677</v>
      </c>
      <c r="AC838" s="52">
        <v>0</v>
      </c>
      <c r="AD838" s="52">
        <v>0</v>
      </c>
      <c r="AE838" s="52">
        <v>678415</v>
      </c>
      <c r="AG838" s="52">
        <f t="shared" si="16"/>
        <v>37689</v>
      </c>
      <c r="AH838" s="52">
        <f>MIN($AA838*12,$AE838-SUM($AG838:AG838)-1000*($AE838&gt;0))</f>
        <v>452268</v>
      </c>
      <c r="AI838" s="52">
        <f>MIN($AA838*12,$AE838-SUM($AG838:AH838)-1000*($AE838&gt;0))</f>
        <v>187458</v>
      </c>
      <c r="AJ838" s="52">
        <f>MIN($AA838*12,$AE838-SUM($AG838:AI838)-1000*($AE838&gt;0))</f>
        <v>0</v>
      </c>
      <c r="AK838" s="52">
        <f>MIN($AA838*12,$AE838-SUM($AG838:AJ838)-1000*($AE838&gt;0))</f>
        <v>0</v>
      </c>
      <c r="AL838" s="52">
        <f>MIN($AA838*12,$AE838-SUM($AG838:AK838)-1000*($AE838&gt;0))</f>
        <v>0</v>
      </c>
      <c r="AM838" s="52">
        <f>MIN($AA838*12,$AE838-SUM($AG838:AL838)-1000*($AE838&gt;0))</f>
        <v>0</v>
      </c>
      <c r="AN838" s="52">
        <f>MIN($AA838*12,$AE838-SUM($AG838:AM838)-1000*($AE838&gt;0))</f>
        <v>0</v>
      </c>
      <c r="AO838" s="52">
        <f>MIN($AA838*12,$AE838-SUM($AG838:AN838)-1000*($AE838&gt;0))</f>
        <v>0</v>
      </c>
    </row>
    <row r="839" spans="2:41" ht="12.75" hidden="1" customHeight="1" outlineLevel="2">
      <c r="B839" s="53" t="s">
        <v>2377</v>
      </c>
      <c r="C839" s="53" t="s">
        <v>1367</v>
      </c>
      <c r="D839" s="53" t="s">
        <v>1367</v>
      </c>
      <c r="E839" s="53" t="s">
        <v>1368</v>
      </c>
      <c r="F839" s="53" t="s">
        <v>2387</v>
      </c>
      <c r="G839" s="53" t="s">
        <v>2522</v>
      </c>
      <c r="H839" s="53" t="s">
        <v>2523</v>
      </c>
      <c r="I839" s="53"/>
      <c r="J839" s="53" t="s">
        <v>2489</v>
      </c>
      <c r="K839" s="52">
        <v>3845454</v>
      </c>
      <c r="L839" s="52">
        <v>1522158</v>
      </c>
      <c r="M839" s="52">
        <v>0</v>
      </c>
      <c r="N839" s="52">
        <v>0</v>
      </c>
      <c r="O839" s="52">
        <v>0</v>
      </c>
      <c r="P839" s="52">
        <v>881243</v>
      </c>
      <c r="Q839" s="52">
        <v>80113</v>
      </c>
      <c r="R839" s="52">
        <v>80113</v>
      </c>
      <c r="S839" s="52">
        <v>80113</v>
      </c>
      <c r="T839" s="52">
        <v>80113</v>
      </c>
      <c r="U839" s="52">
        <v>80113</v>
      </c>
      <c r="V839" s="52">
        <v>80113</v>
      </c>
      <c r="W839" s="52">
        <v>80113</v>
      </c>
      <c r="X839" s="52">
        <v>80113</v>
      </c>
      <c r="Y839" s="52">
        <v>80113</v>
      </c>
      <c r="Z839" s="49">
        <v>80113</v>
      </c>
      <c r="AA839" s="50">
        <v>80113</v>
      </c>
      <c r="AB839" s="51">
        <v>2403401</v>
      </c>
      <c r="AC839" s="52">
        <v>0</v>
      </c>
      <c r="AD839" s="52">
        <v>0</v>
      </c>
      <c r="AE839" s="52">
        <v>1442053</v>
      </c>
      <c r="AG839" s="52">
        <f t="shared" si="16"/>
        <v>80113</v>
      </c>
      <c r="AH839" s="52">
        <f>MIN($AA839*12,$AE839-SUM($AG839:AG839)-1000*($AE839&gt;0))</f>
        <v>961356</v>
      </c>
      <c r="AI839" s="52">
        <f>MIN($AA839*12,$AE839-SUM($AG839:AH839)-1000*($AE839&gt;0))</f>
        <v>399584</v>
      </c>
      <c r="AJ839" s="52">
        <f>MIN($AA839*12,$AE839-SUM($AG839:AI839)-1000*($AE839&gt;0))</f>
        <v>0</v>
      </c>
      <c r="AK839" s="52">
        <f>MIN($AA839*12,$AE839-SUM($AG839:AJ839)-1000*($AE839&gt;0))</f>
        <v>0</v>
      </c>
      <c r="AL839" s="52">
        <f>MIN($AA839*12,$AE839-SUM($AG839:AK839)-1000*($AE839&gt;0))</f>
        <v>0</v>
      </c>
      <c r="AM839" s="52">
        <f>MIN($AA839*12,$AE839-SUM($AG839:AL839)-1000*($AE839&gt;0))</f>
        <v>0</v>
      </c>
      <c r="AN839" s="52">
        <f>MIN($AA839*12,$AE839-SUM($AG839:AM839)-1000*($AE839&gt;0))</f>
        <v>0</v>
      </c>
      <c r="AO839" s="52">
        <f>MIN($AA839*12,$AE839-SUM($AG839:AN839)-1000*($AE839&gt;0))</f>
        <v>0</v>
      </c>
    </row>
    <row r="840" spans="2:41" ht="12.75" hidden="1" customHeight="1" outlineLevel="2">
      <c r="B840" s="53" t="s">
        <v>2377</v>
      </c>
      <c r="C840" s="53" t="s">
        <v>1367</v>
      </c>
      <c r="D840" s="53" t="s">
        <v>1367</v>
      </c>
      <c r="E840" s="53" t="s">
        <v>1368</v>
      </c>
      <c r="F840" s="53" t="s">
        <v>2387</v>
      </c>
      <c r="G840" s="53" t="s">
        <v>2524</v>
      </c>
      <c r="H840" s="53" t="s">
        <v>2525</v>
      </c>
      <c r="I840" s="53"/>
      <c r="J840" s="53" t="s">
        <v>2484</v>
      </c>
      <c r="K840" s="52">
        <v>1551791</v>
      </c>
      <c r="L840" s="52">
        <v>614250</v>
      </c>
      <c r="M840" s="52">
        <v>0</v>
      </c>
      <c r="N840" s="52">
        <v>0</v>
      </c>
      <c r="O840" s="52">
        <v>0</v>
      </c>
      <c r="P840" s="52">
        <v>355619</v>
      </c>
      <c r="Q840" s="52">
        <v>32329</v>
      </c>
      <c r="R840" s="52">
        <v>32329</v>
      </c>
      <c r="S840" s="52">
        <v>32329</v>
      </c>
      <c r="T840" s="52">
        <v>32329</v>
      </c>
      <c r="U840" s="52">
        <v>32329</v>
      </c>
      <c r="V840" s="52">
        <v>32329</v>
      </c>
      <c r="W840" s="52">
        <v>32329</v>
      </c>
      <c r="X840" s="52">
        <v>32329</v>
      </c>
      <c r="Y840" s="52">
        <v>32329</v>
      </c>
      <c r="Z840" s="49">
        <v>32329</v>
      </c>
      <c r="AA840" s="50">
        <v>32329</v>
      </c>
      <c r="AB840" s="51">
        <v>969869</v>
      </c>
      <c r="AC840" s="52">
        <v>0</v>
      </c>
      <c r="AD840" s="52">
        <v>0</v>
      </c>
      <c r="AE840" s="52">
        <v>581922</v>
      </c>
      <c r="AG840" s="52">
        <f t="shared" si="16"/>
        <v>32329</v>
      </c>
      <c r="AH840" s="52">
        <f>MIN($AA840*12,$AE840-SUM($AG840:AG840)-1000*($AE840&gt;0))</f>
        <v>387948</v>
      </c>
      <c r="AI840" s="52">
        <f>MIN($AA840*12,$AE840-SUM($AG840:AH840)-1000*($AE840&gt;0))</f>
        <v>160645</v>
      </c>
      <c r="AJ840" s="52">
        <f>MIN($AA840*12,$AE840-SUM($AG840:AI840)-1000*($AE840&gt;0))</f>
        <v>0</v>
      </c>
      <c r="AK840" s="52">
        <f>MIN($AA840*12,$AE840-SUM($AG840:AJ840)-1000*($AE840&gt;0))</f>
        <v>0</v>
      </c>
      <c r="AL840" s="52">
        <f>MIN($AA840*12,$AE840-SUM($AG840:AK840)-1000*($AE840&gt;0))</f>
        <v>0</v>
      </c>
      <c r="AM840" s="52">
        <f>MIN($AA840*12,$AE840-SUM($AG840:AL840)-1000*($AE840&gt;0))</f>
        <v>0</v>
      </c>
      <c r="AN840" s="52">
        <f>MIN($AA840*12,$AE840-SUM($AG840:AM840)-1000*($AE840&gt;0))</f>
        <v>0</v>
      </c>
      <c r="AO840" s="52">
        <f>MIN($AA840*12,$AE840-SUM($AG840:AN840)-1000*($AE840&gt;0))</f>
        <v>0</v>
      </c>
    </row>
    <row r="841" spans="2:41" ht="12.75" hidden="1" customHeight="1" outlineLevel="2">
      <c r="B841" s="53" t="s">
        <v>2377</v>
      </c>
      <c r="C841" s="53" t="s">
        <v>1367</v>
      </c>
      <c r="D841" s="53" t="s">
        <v>1367</v>
      </c>
      <c r="E841" s="53" t="s">
        <v>1368</v>
      </c>
      <c r="F841" s="53" t="s">
        <v>2387</v>
      </c>
      <c r="G841" s="53" t="s">
        <v>2526</v>
      </c>
      <c r="H841" s="53" t="s">
        <v>2527</v>
      </c>
      <c r="I841" s="53"/>
      <c r="J841" s="53" t="s">
        <v>2484</v>
      </c>
      <c r="K841" s="52">
        <v>1879664</v>
      </c>
      <c r="L841" s="52">
        <v>744033</v>
      </c>
      <c r="M841" s="52">
        <v>0</v>
      </c>
      <c r="N841" s="52">
        <v>0</v>
      </c>
      <c r="O841" s="52">
        <v>0</v>
      </c>
      <c r="P841" s="52">
        <v>430749</v>
      </c>
      <c r="Q841" s="52">
        <v>39159</v>
      </c>
      <c r="R841" s="52">
        <v>39159</v>
      </c>
      <c r="S841" s="52">
        <v>39159</v>
      </c>
      <c r="T841" s="52">
        <v>39159</v>
      </c>
      <c r="U841" s="52">
        <v>39159</v>
      </c>
      <c r="V841" s="52">
        <v>39159</v>
      </c>
      <c r="W841" s="52">
        <v>39159</v>
      </c>
      <c r="X841" s="52">
        <v>39159</v>
      </c>
      <c r="Y841" s="52">
        <v>39159</v>
      </c>
      <c r="Z841" s="49">
        <v>39159</v>
      </c>
      <c r="AA841" s="50">
        <v>39159</v>
      </c>
      <c r="AB841" s="51">
        <v>1174782</v>
      </c>
      <c r="AC841" s="52">
        <v>0</v>
      </c>
      <c r="AD841" s="52">
        <v>0</v>
      </c>
      <c r="AE841" s="52">
        <v>704882</v>
      </c>
      <c r="AG841" s="52">
        <f t="shared" si="16"/>
        <v>39159</v>
      </c>
      <c r="AH841" s="52">
        <f>MIN($AA841*12,$AE841-SUM($AG841:AG841)-1000*($AE841&gt;0))</f>
        <v>469908</v>
      </c>
      <c r="AI841" s="52">
        <f>MIN($AA841*12,$AE841-SUM($AG841:AH841)-1000*($AE841&gt;0))</f>
        <v>194815</v>
      </c>
      <c r="AJ841" s="52">
        <f>MIN($AA841*12,$AE841-SUM($AG841:AI841)-1000*($AE841&gt;0))</f>
        <v>0</v>
      </c>
      <c r="AK841" s="52">
        <f>MIN($AA841*12,$AE841-SUM($AG841:AJ841)-1000*($AE841&gt;0))</f>
        <v>0</v>
      </c>
      <c r="AL841" s="52">
        <f>MIN($AA841*12,$AE841-SUM($AG841:AK841)-1000*($AE841&gt;0))</f>
        <v>0</v>
      </c>
      <c r="AM841" s="52">
        <f>MIN($AA841*12,$AE841-SUM($AG841:AL841)-1000*($AE841&gt;0))</f>
        <v>0</v>
      </c>
      <c r="AN841" s="52">
        <f>MIN($AA841*12,$AE841-SUM($AG841:AM841)-1000*($AE841&gt;0))</f>
        <v>0</v>
      </c>
      <c r="AO841" s="52">
        <f>MIN($AA841*12,$AE841-SUM($AG841:AN841)-1000*($AE841&gt;0))</f>
        <v>0</v>
      </c>
    </row>
    <row r="842" spans="2:41" ht="12.75" hidden="1" customHeight="1" outlineLevel="2">
      <c r="B842" s="53" t="s">
        <v>2377</v>
      </c>
      <c r="C842" s="53" t="s">
        <v>1367</v>
      </c>
      <c r="D842" s="53" t="s">
        <v>1367</v>
      </c>
      <c r="E842" s="53" t="s">
        <v>2378</v>
      </c>
      <c r="F842" s="53" t="s">
        <v>2379</v>
      </c>
      <c r="G842" s="53" t="s">
        <v>2528</v>
      </c>
      <c r="H842" s="53" t="s">
        <v>2529</v>
      </c>
      <c r="I842" s="53"/>
      <c r="J842" s="53" t="s">
        <v>2268</v>
      </c>
      <c r="K842" s="52">
        <v>256500</v>
      </c>
      <c r="L842" s="52">
        <v>101531</v>
      </c>
      <c r="M842" s="52">
        <v>0</v>
      </c>
      <c r="N842" s="52">
        <v>0</v>
      </c>
      <c r="O842" s="52">
        <v>0</v>
      </c>
      <c r="P842" s="52">
        <v>58773</v>
      </c>
      <c r="Q842" s="52">
        <v>5343</v>
      </c>
      <c r="R842" s="52">
        <v>5343</v>
      </c>
      <c r="S842" s="52">
        <v>5343</v>
      </c>
      <c r="T842" s="52">
        <v>5343</v>
      </c>
      <c r="U842" s="52">
        <v>5343</v>
      </c>
      <c r="V842" s="52">
        <v>5343</v>
      </c>
      <c r="W842" s="52">
        <v>5343</v>
      </c>
      <c r="X842" s="52">
        <v>5343</v>
      </c>
      <c r="Y842" s="52">
        <v>5343</v>
      </c>
      <c r="Z842" s="49">
        <v>5343</v>
      </c>
      <c r="AA842" s="50">
        <v>5343</v>
      </c>
      <c r="AB842" s="51">
        <v>160304</v>
      </c>
      <c r="AC842" s="52">
        <v>0</v>
      </c>
      <c r="AD842" s="52">
        <v>0</v>
      </c>
      <c r="AE842" s="52">
        <v>96196</v>
      </c>
      <c r="AG842" s="52">
        <f t="shared" si="16"/>
        <v>5343</v>
      </c>
      <c r="AH842" s="52">
        <f>MIN($AA842*12,$AE842-SUM($AG842:AG842)-1000*($AE842&gt;0))</f>
        <v>64116</v>
      </c>
      <c r="AI842" s="52">
        <f>MIN($AA842*12,$AE842-SUM($AG842:AH842)-1000*($AE842&gt;0))</f>
        <v>25737</v>
      </c>
      <c r="AJ842" s="52">
        <f>MIN($AA842*12,$AE842-SUM($AG842:AI842)-1000*($AE842&gt;0))</f>
        <v>0</v>
      </c>
      <c r="AK842" s="52">
        <f>MIN($AA842*12,$AE842-SUM($AG842:AJ842)-1000*($AE842&gt;0))</f>
        <v>0</v>
      </c>
      <c r="AL842" s="52">
        <f>MIN($AA842*12,$AE842-SUM($AG842:AK842)-1000*($AE842&gt;0))</f>
        <v>0</v>
      </c>
      <c r="AM842" s="52">
        <f>MIN($AA842*12,$AE842-SUM($AG842:AL842)-1000*($AE842&gt;0))</f>
        <v>0</v>
      </c>
      <c r="AN842" s="52">
        <f>MIN($AA842*12,$AE842-SUM($AG842:AM842)-1000*($AE842&gt;0))</f>
        <v>0</v>
      </c>
      <c r="AO842" s="52">
        <f>MIN($AA842*12,$AE842-SUM($AG842:AN842)-1000*($AE842&gt;0))</f>
        <v>0</v>
      </c>
    </row>
    <row r="843" spans="2:41" ht="12.75" hidden="1" customHeight="1" outlineLevel="2">
      <c r="B843" s="53" t="s">
        <v>2377</v>
      </c>
      <c r="C843" s="53" t="s">
        <v>1367</v>
      </c>
      <c r="D843" s="53" t="s">
        <v>1367</v>
      </c>
      <c r="E843" s="53" t="s">
        <v>2378</v>
      </c>
      <c r="F843" s="53" t="s">
        <v>2379</v>
      </c>
      <c r="G843" s="53" t="s">
        <v>2530</v>
      </c>
      <c r="H843" s="53" t="s">
        <v>2531</v>
      </c>
      <c r="I843" s="53"/>
      <c r="J843" s="53" t="s">
        <v>2268</v>
      </c>
      <c r="K843" s="52">
        <v>256500</v>
      </c>
      <c r="L843" s="52">
        <v>101531</v>
      </c>
      <c r="M843" s="52">
        <v>0</v>
      </c>
      <c r="N843" s="52">
        <v>0</v>
      </c>
      <c r="O843" s="52">
        <v>0</v>
      </c>
      <c r="P843" s="52">
        <v>58773</v>
      </c>
      <c r="Q843" s="52">
        <v>5343</v>
      </c>
      <c r="R843" s="52">
        <v>5343</v>
      </c>
      <c r="S843" s="52">
        <v>5343</v>
      </c>
      <c r="T843" s="52">
        <v>5343</v>
      </c>
      <c r="U843" s="52">
        <v>5343</v>
      </c>
      <c r="V843" s="52">
        <v>5343</v>
      </c>
      <c r="W843" s="52">
        <v>5343</v>
      </c>
      <c r="X843" s="52">
        <v>5343</v>
      </c>
      <c r="Y843" s="52">
        <v>5343</v>
      </c>
      <c r="Z843" s="49">
        <v>5343</v>
      </c>
      <c r="AA843" s="50">
        <v>5343</v>
      </c>
      <c r="AB843" s="51">
        <v>160304</v>
      </c>
      <c r="AC843" s="52">
        <v>0</v>
      </c>
      <c r="AD843" s="52">
        <v>0</v>
      </c>
      <c r="AE843" s="52">
        <v>96196</v>
      </c>
      <c r="AG843" s="52">
        <f t="shared" si="16"/>
        <v>5343</v>
      </c>
      <c r="AH843" s="52">
        <f>MIN($AA843*12,$AE843-SUM($AG843:AG843)-1000*($AE843&gt;0))</f>
        <v>64116</v>
      </c>
      <c r="AI843" s="52">
        <f>MIN($AA843*12,$AE843-SUM($AG843:AH843)-1000*($AE843&gt;0))</f>
        <v>25737</v>
      </c>
      <c r="AJ843" s="52">
        <f>MIN($AA843*12,$AE843-SUM($AG843:AI843)-1000*($AE843&gt;0))</f>
        <v>0</v>
      </c>
      <c r="AK843" s="52">
        <f>MIN($AA843*12,$AE843-SUM($AG843:AJ843)-1000*($AE843&gt;0))</f>
        <v>0</v>
      </c>
      <c r="AL843" s="52">
        <f>MIN($AA843*12,$AE843-SUM($AG843:AK843)-1000*($AE843&gt;0))</f>
        <v>0</v>
      </c>
      <c r="AM843" s="52">
        <f>MIN($AA843*12,$AE843-SUM($AG843:AL843)-1000*($AE843&gt;0))</f>
        <v>0</v>
      </c>
      <c r="AN843" s="52">
        <f>MIN($AA843*12,$AE843-SUM($AG843:AM843)-1000*($AE843&gt;0))</f>
        <v>0</v>
      </c>
      <c r="AO843" s="52">
        <f>MIN($AA843*12,$AE843-SUM($AG843:AN843)-1000*($AE843&gt;0))</f>
        <v>0</v>
      </c>
    </row>
    <row r="844" spans="2:41" ht="12.75" hidden="1" customHeight="1" outlineLevel="2">
      <c r="B844" s="53" t="s">
        <v>2377</v>
      </c>
      <c r="C844" s="53" t="s">
        <v>1367</v>
      </c>
      <c r="D844" s="53" t="s">
        <v>1367</v>
      </c>
      <c r="E844" s="53" t="s">
        <v>2378</v>
      </c>
      <c r="F844" s="53" t="s">
        <v>2379</v>
      </c>
      <c r="G844" s="53" t="s">
        <v>2532</v>
      </c>
      <c r="H844" s="53" t="s">
        <v>2533</v>
      </c>
      <c r="I844" s="53"/>
      <c r="J844" s="53" t="s">
        <v>2268</v>
      </c>
      <c r="K844" s="52">
        <v>256500</v>
      </c>
      <c r="L844" s="52">
        <v>101531</v>
      </c>
      <c r="M844" s="52">
        <v>0</v>
      </c>
      <c r="N844" s="52">
        <v>0</v>
      </c>
      <c r="O844" s="52">
        <v>0</v>
      </c>
      <c r="P844" s="52">
        <v>58773</v>
      </c>
      <c r="Q844" s="52">
        <v>5343</v>
      </c>
      <c r="R844" s="52">
        <v>5343</v>
      </c>
      <c r="S844" s="52">
        <v>5343</v>
      </c>
      <c r="T844" s="52">
        <v>5343</v>
      </c>
      <c r="U844" s="52">
        <v>5343</v>
      </c>
      <c r="V844" s="52">
        <v>5343</v>
      </c>
      <c r="W844" s="52">
        <v>5343</v>
      </c>
      <c r="X844" s="52">
        <v>5343</v>
      </c>
      <c r="Y844" s="52">
        <v>5343</v>
      </c>
      <c r="Z844" s="49">
        <v>5343</v>
      </c>
      <c r="AA844" s="50">
        <v>5343</v>
      </c>
      <c r="AB844" s="51">
        <v>160304</v>
      </c>
      <c r="AC844" s="52">
        <v>0</v>
      </c>
      <c r="AD844" s="52">
        <v>0</v>
      </c>
      <c r="AE844" s="52">
        <v>96196</v>
      </c>
      <c r="AG844" s="52">
        <f t="shared" si="16"/>
        <v>5343</v>
      </c>
      <c r="AH844" s="52">
        <f>MIN($AA844*12,$AE844-SUM($AG844:AG844)-1000*($AE844&gt;0))</f>
        <v>64116</v>
      </c>
      <c r="AI844" s="52">
        <f>MIN($AA844*12,$AE844-SUM($AG844:AH844)-1000*($AE844&gt;0))</f>
        <v>25737</v>
      </c>
      <c r="AJ844" s="52">
        <f>MIN($AA844*12,$AE844-SUM($AG844:AI844)-1000*($AE844&gt;0))</f>
        <v>0</v>
      </c>
      <c r="AK844" s="52">
        <f>MIN($AA844*12,$AE844-SUM($AG844:AJ844)-1000*($AE844&gt;0))</f>
        <v>0</v>
      </c>
      <c r="AL844" s="52">
        <f>MIN($AA844*12,$AE844-SUM($AG844:AK844)-1000*($AE844&gt;0))</f>
        <v>0</v>
      </c>
      <c r="AM844" s="52">
        <f>MIN($AA844*12,$AE844-SUM($AG844:AL844)-1000*($AE844&gt;0))</f>
        <v>0</v>
      </c>
      <c r="AN844" s="52">
        <f>MIN($AA844*12,$AE844-SUM($AG844:AM844)-1000*($AE844&gt;0))</f>
        <v>0</v>
      </c>
      <c r="AO844" s="52">
        <f>MIN($AA844*12,$AE844-SUM($AG844:AN844)-1000*($AE844&gt;0))</f>
        <v>0</v>
      </c>
    </row>
    <row r="845" spans="2:41" ht="12.75" hidden="1" customHeight="1" outlineLevel="2">
      <c r="B845" s="53" t="s">
        <v>2377</v>
      </c>
      <c r="C845" s="53" t="s">
        <v>1367</v>
      </c>
      <c r="D845" s="53" t="s">
        <v>1367</v>
      </c>
      <c r="E845" s="53" t="s">
        <v>2378</v>
      </c>
      <c r="F845" s="53" t="s">
        <v>2379</v>
      </c>
      <c r="G845" s="53" t="s">
        <v>2534</v>
      </c>
      <c r="H845" s="53" t="s">
        <v>2535</v>
      </c>
      <c r="I845" s="53"/>
      <c r="J845" s="53" t="s">
        <v>2268</v>
      </c>
      <c r="K845" s="52">
        <v>256500</v>
      </c>
      <c r="L845" s="52">
        <v>101531</v>
      </c>
      <c r="M845" s="52">
        <v>0</v>
      </c>
      <c r="N845" s="52">
        <v>0</v>
      </c>
      <c r="O845" s="52">
        <v>0</v>
      </c>
      <c r="P845" s="52">
        <v>58773</v>
      </c>
      <c r="Q845" s="52">
        <v>5343</v>
      </c>
      <c r="R845" s="52">
        <v>5343</v>
      </c>
      <c r="S845" s="52">
        <v>5343</v>
      </c>
      <c r="T845" s="52">
        <v>5343</v>
      </c>
      <c r="U845" s="52">
        <v>5343</v>
      </c>
      <c r="V845" s="52">
        <v>5343</v>
      </c>
      <c r="W845" s="52">
        <v>5343</v>
      </c>
      <c r="X845" s="52">
        <v>5343</v>
      </c>
      <c r="Y845" s="52">
        <v>5343</v>
      </c>
      <c r="Z845" s="49">
        <v>5343</v>
      </c>
      <c r="AA845" s="50">
        <v>5343</v>
      </c>
      <c r="AB845" s="51">
        <v>160304</v>
      </c>
      <c r="AC845" s="52">
        <v>0</v>
      </c>
      <c r="AD845" s="52">
        <v>0</v>
      </c>
      <c r="AE845" s="52">
        <v>96196</v>
      </c>
      <c r="AG845" s="52">
        <f t="shared" si="16"/>
        <v>5343</v>
      </c>
      <c r="AH845" s="52">
        <f>MIN($AA845*12,$AE845-SUM($AG845:AG845)-1000*($AE845&gt;0))</f>
        <v>64116</v>
      </c>
      <c r="AI845" s="52">
        <f>MIN($AA845*12,$AE845-SUM($AG845:AH845)-1000*($AE845&gt;0))</f>
        <v>25737</v>
      </c>
      <c r="AJ845" s="52">
        <f>MIN($AA845*12,$AE845-SUM($AG845:AI845)-1000*($AE845&gt;0))</f>
        <v>0</v>
      </c>
      <c r="AK845" s="52">
        <f>MIN($AA845*12,$AE845-SUM($AG845:AJ845)-1000*($AE845&gt;0))</f>
        <v>0</v>
      </c>
      <c r="AL845" s="52">
        <f>MIN($AA845*12,$AE845-SUM($AG845:AK845)-1000*($AE845&gt;0))</f>
        <v>0</v>
      </c>
      <c r="AM845" s="52">
        <f>MIN($AA845*12,$AE845-SUM($AG845:AL845)-1000*($AE845&gt;0))</f>
        <v>0</v>
      </c>
      <c r="AN845" s="52">
        <f>MIN($AA845*12,$AE845-SUM($AG845:AM845)-1000*($AE845&gt;0))</f>
        <v>0</v>
      </c>
      <c r="AO845" s="52">
        <f>MIN($AA845*12,$AE845-SUM($AG845:AN845)-1000*($AE845&gt;0))</f>
        <v>0</v>
      </c>
    </row>
    <row r="846" spans="2:41" ht="12.75" hidden="1" customHeight="1" outlineLevel="2">
      <c r="B846" s="53" t="s">
        <v>2377</v>
      </c>
      <c r="C846" s="53" t="s">
        <v>1367</v>
      </c>
      <c r="D846" s="53" t="s">
        <v>1367</v>
      </c>
      <c r="E846" s="53" t="s">
        <v>2378</v>
      </c>
      <c r="F846" s="53" t="s">
        <v>2379</v>
      </c>
      <c r="G846" s="53" t="s">
        <v>2536</v>
      </c>
      <c r="H846" s="53" t="s">
        <v>2537</v>
      </c>
      <c r="I846" s="53"/>
      <c r="J846" s="53" t="s">
        <v>2268</v>
      </c>
      <c r="K846" s="52">
        <v>256500</v>
      </c>
      <c r="L846" s="52">
        <v>101531</v>
      </c>
      <c r="M846" s="52">
        <v>0</v>
      </c>
      <c r="N846" s="52">
        <v>0</v>
      </c>
      <c r="O846" s="52">
        <v>0</v>
      </c>
      <c r="P846" s="52">
        <v>58773</v>
      </c>
      <c r="Q846" s="52">
        <v>5343</v>
      </c>
      <c r="R846" s="52">
        <v>5343</v>
      </c>
      <c r="S846" s="52">
        <v>5343</v>
      </c>
      <c r="T846" s="52">
        <v>5343</v>
      </c>
      <c r="U846" s="52">
        <v>5343</v>
      </c>
      <c r="V846" s="52">
        <v>5343</v>
      </c>
      <c r="W846" s="52">
        <v>5343</v>
      </c>
      <c r="X846" s="52">
        <v>5343</v>
      </c>
      <c r="Y846" s="52">
        <v>5343</v>
      </c>
      <c r="Z846" s="49">
        <v>5343</v>
      </c>
      <c r="AA846" s="50">
        <v>5343</v>
      </c>
      <c r="AB846" s="51">
        <v>160304</v>
      </c>
      <c r="AC846" s="52">
        <v>0</v>
      </c>
      <c r="AD846" s="52">
        <v>0</v>
      </c>
      <c r="AE846" s="52">
        <v>96196</v>
      </c>
      <c r="AG846" s="52">
        <f t="shared" si="16"/>
        <v>5343</v>
      </c>
      <c r="AH846" s="52">
        <f>MIN($AA846*12,$AE846-SUM($AG846:AG846)-1000*($AE846&gt;0))</f>
        <v>64116</v>
      </c>
      <c r="AI846" s="52">
        <f>MIN($AA846*12,$AE846-SUM($AG846:AH846)-1000*($AE846&gt;0))</f>
        <v>25737</v>
      </c>
      <c r="AJ846" s="52">
        <f>MIN($AA846*12,$AE846-SUM($AG846:AI846)-1000*($AE846&gt;0))</f>
        <v>0</v>
      </c>
      <c r="AK846" s="52">
        <f>MIN($AA846*12,$AE846-SUM($AG846:AJ846)-1000*($AE846&gt;0))</f>
        <v>0</v>
      </c>
      <c r="AL846" s="52">
        <f>MIN($AA846*12,$AE846-SUM($AG846:AK846)-1000*($AE846&gt;0))</f>
        <v>0</v>
      </c>
      <c r="AM846" s="52">
        <f>MIN($AA846*12,$AE846-SUM($AG846:AL846)-1000*($AE846&gt;0))</f>
        <v>0</v>
      </c>
      <c r="AN846" s="52">
        <f>MIN($AA846*12,$AE846-SUM($AG846:AM846)-1000*($AE846&gt;0))</f>
        <v>0</v>
      </c>
      <c r="AO846" s="52">
        <f>MIN($AA846*12,$AE846-SUM($AG846:AN846)-1000*($AE846&gt;0))</f>
        <v>0</v>
      </c>
    </row>
    <row r="847" spans="2:41" ht="12.75" hidden="1" customHeight="1" outlineLevel="2">
      <c r="B847" s="53" t="s">
        <v>2377</v>
      </c>
      <c r="C847" s="53" t="s">
        <v>1367</v>
      </c>
      <c r="D847" s="53" t="s">
        <v>1367</v>
      </c>
      <c r="E847" s="53" t="s">
        <v>2378</v>
      </c>
      <c r="F847" s="53" t="s">
        <v>2379</v>
      </c>
      <c r="G847" s="53" t="s">
        <v>2538</v>
      </c>
      <c r="H847" s="53" t="s">
        <v>2539</v>
      </c>
      <c r="I847" s="53"/>
      <c r="J847" s="53" t="s">
        <v>2268</v>
      </c>
      <c r="K847" s="52">
        <v>256500</v>
      </c>
      <c r="L847" s="52">
        <v>101531</v>
      </c>
      <c r="M847" s="52">
        <v>0</v>
      </c>
      <c r="N847" s="52">
        <v>0</v>
      </c>
      <c r="O847" s="52">
        <v>0</v>
      </c>
      <c r="P847" s="52">
        <v>58773</v>
      </c>
      <c r="Q847" s="52">
        <v>5343</v>
      </c>
      <c r="R847" s="52">
        <v>5343</v>
      </c>
      <c r="S847" s="52">
        <v>5343</v>
      </c>
      <c r="T847" s="52">
        <v>5343</v>
      </c>
      <c r="U847" s="52">
        <v>5343</v>
      </c>
      <c r="V847" s="52">
        <v>5343</v>
      </c>
      <c r="W847" s="52">
        <v>5343</v>
      </c>
      <c r="X847" s="52">
        <v>5343</v>
      </c>
      <c r="Y847" s="52">
        <v>5343</v>
      </c>
      <c r="Z847" s="49">
        <v>5343</v>
      </c>
      <c r="AA847" s="50">
        <v>5343</v>
      </c>
      <c r="AB847" s="51">
        <v>160304</v>
      </c>
      <c r="AC847" s="52">
        <v>0</v>
      </c>
      <c r="AD847" s="52">
        <v>0</v>
      </c>
      <c r="AE847" s="52">
        <v>96196</v>
      </c>
      <c r="AG847" s="52">
        <f t="shared" si="16"/>
        <v>5343</v>
      </c>
      <c r="AH847" s="52">
        <f>MIN($AA847*12,$AE847-SUM($AG847:AG847)-1000*($AE847&gt;0))</f>
        <v>64116</v>
      </c>
      <c r="AI847" s="52">
        <f>MIN($AA847*12,$AE847-SUM($AG847:AH847)-1000*($AE847&gt;0))</f>
        <v>25737</v>
      </c>
      <c r="AJ847" s="52">
        <f>MIN($AA847*12,$AE847-SUM($AG847:AI847)-1000*($AE847&gt;0))</f>
        <v>0</v>
      </c>
      <c r="AK847" s="52">
        <f>MIN($AA847*12,$AE847-SUM($AG847:AJ847)-1000*($AE847&gt;0))</f>
        <v>0</v>
      </c>
      <c r="AL847" s="52">
        <f>MIN($AA847*12,$AE847-SUM($AG847:AK847)-1000*($AE847&gt;0))</f>
        <v>0</v>
      </c>
      <c r="AM847" s="52">
        <f>MIN($AA847*12,$AE847-SUM($AG847:AL847)-1000*($AE847&gt;0))</f>
        <v>0</v>
      </c>
      <c r="AN847" s="52">
        <f>MIN($AA847*12,$AE847-SUM($AG847:AM847)-1000*($AE847&gt;0))</f>
        <v>0</v>
      </c>
      <c r="AO847" s="52">
        <f>MIN($AA847*12,$AE847-SUM($AG847:AN847)-1000*($AE847&gt;0))</f>
        <v>0</v>
      </c>
    </row>
    <row r="848" spans="2:41" ht="12.75" hidden="1" customHeight="1" outlineLevel="2">
      <c r="B848" s="53" t="s">
        <v>2377</v>
      </c>
      <c r="C848" s="53" t="s">
        <v>1367</v>
      </c>
      <c r="D848" s="53" t="s">
        <v>1367</v>
      </c>
      <c r="E848" s="53" t="s">
        <v>2378</v>
      </c>
      <c r="F848" s="53" t="s">
        <v>2379</v>
      </c>
      <c r="G848" s="53" t="s">
        <v>2540</v>
      </c>
      <c r="H848" s="53" t="s">
        <v>2541</v>
      </c>
      <c r="I848" s="53"/>
      <c r="J848" s="53" t="s">
        <v>2268</v>
      </c>
      <c r="K848" s="52">
        <v>256500</v>
      </c>
      <c r="L848" s="52">
        <v>101531</v>
      </c>
      <c r="M848" s="52">
        <v>0</v>
      </c>
      <c r="N848" s="52">
        <v>0</v>
      </c>
      <c r="O848" s="52">
        <v>0</v>
      </c>
      <c r="P848" s="52">
        <v>58773</v>
      </c>
      <c r="Q848" s="52">
        <v>5343</v>
      </c>
      <c r="R848" s="52">
        <v>5343</v>
      </c>
      <c r="S848" s="52">
        <v>5343</v>
      </c>
      <c r="T848" s="52">
        <v>5343</v>
      </c>
      <c r="U848" s="52">
        <v>5343</v>
      </c>
      <c r="V848" s="52">
        <v>5343</v>
      </c>
      <c r="W848" s="52">
        <v>5343</v>
      </c>
      <c r="X848" s="52">
        <v>5343</v>
      </c>
      <c r="Y848" s="52">
        <v>5343</v>
      </c>
      <c r="Z848" s="49">
        <v>5343</v>
      </c>
      <c r="AA848" s="50">
        <v>5343</v>
      </c>
      <c r="AB848" s="51">
        <v>160304</v>
      </c>
      <c r="AC848" s="52">
        <v>0</v>
      </c>
      <c r="AD848" s="52">
        <v>0</v>
      </c>
      <c r="AE848" s="52">
        <v>96196</v>
      </c>
      <c r="AG848" s="52">
        <f t="shared" si="16"/>
        <v>5343</v>
      </c>
      <c r="AH848" s="52">
        <f>MIN($AA848*12,$AE848-SUM($AG848:AG848)-1000*($AE848&gt;0))</f>
        <v>64116</v>
      </c>
      <c r="AI848" s="52">
        <f>MIN($AA848*12,$AE848-SUM($AG848:AH848)-1000*($AE848&gt;0))</f>
        <v>25737</v>
      </c>
      <c r="AJ848" s="52">
        <f>MIN($AA848*12,$AE848-SUM($AG848:AI848)-1000*($AE848&gt;0))</f>
        <v>0</v>
      </c>
      <c r="AK848" s="52">
        <f>MIN($AA848*12,$AE848-SUM($AG848:AJ848)-1000*($AE848&gt;0))</f>
        <v>0</v>
      </c>
      <c r="AL848" s="52">
        <f>MIN($AA848*12,$AE848-SUM($AG848:AK848)-1000*($AE848&gt;0))</f>
        <v>0</v>
      </c>
      <c r="AM848" s="52">
        <f>MIN($AA848*12,$AE848-SUM($AG848:AL848)-1000*($AE848&gt;0))</f>
        <v>0</v>
      </c>
      <c r="AN848" s="52">
        <f>MIN($AA848*12,$AE848-SUM($AG848:AM848)-1000*($AE848&gt;0))</f>
        <v>0</v>
      </c>
      <c r="AO848" s="52">
        <f>MIN($AA848*12,$AE848-SUM($AG848:AN848)-1000*($AE848&gt;0))</f>
        <v>0</v>
      </c>
    </row>
    <row r="849" spans="2:41" ht="12.75" hidden="1" customHeight="1" outlineLevel="2">
      <c r="B849" s="53" t="s">
        <v>2377</v>
      </c>
      <c r="C849" s="53" t="s">
        <v>1367</v>
      </c>
      <c r="D849" s="53" t="s">
        <v>1367</v>
      </c>
      <c r="E849" s="53" t="s">
        <v>2378</v>
      </c>
      <c r="F849" s="53" t="s">
        <v>2379</v>
      </c>
      <c r="G849" s="53" t="s">
        <v>2542</v>
      </c>
      <c r="H849" s="53" t="s">
        <v>2543</v>
      </c>
      <c r="I849" s="53"/>
      <c r="J849" s="53" t="s">
        <v>2268</v>
      </c>
      <c r="K849" s="52">
        <v>256500</v>
      </c>
      <c r="L849" s="52">
        <v>101531</v>
      </c>
      <c r="M849" s="52">
        <v>0</v>
      </c>
      <c r="N849" s="52">
        <v>0</v>
      </c>
      <c r="O849" s="52">
        <v>0</v>
      </c>
      <c r="P849" s="52">
        <v>58773</v>
      </c>
      <c r="Q849" s="52">
        <v>5343</v>
      </c>
      <c r="R849" s="52">
        <v>5343</v>
      </c>
      <c r="S849" s="52">
        <v>5343</v>
      </c>
      <c r="T849" s="52">
        <v>5343</v>
      </c>
      <c r="U849" s="52">
        <v>5343</v>
      </c>
      <c r="V849" s="52">
        <v>5343</v>
      </c>
      <c r="W849" s="52">
        <v>5343</v>
      </c>
      <c r="X849" s="52">
        <v>5343</v>
      </c>
      <c r="Y849" s="52">
        <v>5343</v>
      </c>
      <c r="Z849" s="49">
        <v>5343</v>
      </c>
      <c r="AA849" s="50">
        <v>5343</v>
      </c>
      <c r="AB849" s="51">
        <v>160304</v>
      </c>
      <c r="AC849" s="52">
        <v>0</v>
      </c>
      <c r="AD849" s="52">
        <v>0</v>
      </c>
      <c r="AE849" s="52">
        <v>96196</v>
      </c>
      <c r="AG849" s="52">
        <f t="shared" si="16"/>
        <v>5343</v>
      </c>
      <c r="AH849" s="52">
        <f>MIN($AA849*12,$AE849-SUM($AG849:AG849)-1000*($AE849&gt;0))</f>
        <v>64116</v>
      </c>
      <c r="AI849" s="52">
        <f>MIN($AA849*12,$AE849-SUM($AG849:AH849)-1000*($AE849&gt;0))</f>
        <v>25737</v>
      </c>
      <c r="AJ849" s="52">
        <f>MIN($AA849*12,$AE849-SUM($AG849:AI849)-1000*($AE849&gt;0))</f>
        <v>0</v>
      </c>
      <c r="AK849" s="52">
        <f>MIN($AA849*12,$AE849-SUM($AG849:AJ849)-1000*($AE849&gt;0))</f>
        <v>0</v>
      </c>
      <c r="AL849" s="52">
        <f>MIN($AA849*12,$AE849-SUM($AG849:AK849)-1000*($AE849&gt;0))</f>
        <v>0</v>
      </c>
      <c r="AM849" s="52">
        <f>MIN($AA849*12,$AE849-SUM($AG849:AL849)-1000*($AE849&gt;0))</f>
        <v>0</v>
      </c>
      <c r="AN849" s="52">
        <f>MIN($AA849*12,$AE849-SUM($AG849:AM849)-1000*($AE849&gt;0))</f>
        <v>0</v>
      </c>
      <c r="AO849" s="52">
        <f>MIN($AA849*12,$AE849-SUM($AG849:AN849)-1000*($AE849&gt;0))</f>
        <v>0</v>
      </c>
    </row>
    <row r="850" spans="2:41" ht="12.75" hidden="1" customHeight="1" outlineLevel="2">
      <c r="B850" s="53" t="s">
        <v>2377</v>
      </c>
      <c r="C850" s="53" t="s">
        <v>1367</v>
      </c>
      <c r="D850" s="53" t="s">
        <v>1367</v>
      </c>
      <c r="E850" s="53" t="s">
        <v>2378</v>
      </c>
      <c r="F850" s="53" t="s">
        <v>2379</v>
      </c>
      <c r="G850" s="53" t="s">
        <v>2544</v>
      </c>
      <c r="H850" s="53" t="s">
        <v>2545</v>
      </c>
      <c r="I850" s="53"/>
      <c r="J850" s="53" t="s">
        <v>2268</v>
      </c>
      <c r="K850" s="52">
        <v>256500</v>
      </c>
      <c r="L850" s="52">
        <v>101531</v>
      </c>
      <c r="M850" s="52">
        <v>0</v>
      </c>
      <c r="N850" s="52">
        <v>0</v>
      </c>
      <c r="O850" s="52">
        <v>0</v>
      </c>
      <c r="P850" s="52">
        <v>58773</v>
      </c>
      <c r="Q850" s="52">
        <v>5343</v>
      </c>
      <c r="R850" s="52">
        <v>5343</v>
      </c>
      <c r="S850" s="52">
        <v>5343</v>
      </c>
      <c r="T850" s="52">
        <v>5343</v>
      </c>
      <c r="U850" s="52">
        <v>5343</v>
      </c>
      <c r="V850" s="52">
        <v>5343</v>
      </c>
      <c r="W850" s="52">
        <v>5343</v>
      </c>
      <c r="X850" s="52">
        <v>5343</v>
      </c>
      <c r="Y850" s="52">
        <v>5343</v>
      </c>
      <c r="Z850" s="49">
        <v>5343</v>
      </c>
      <c r="AA850" s="50">
        <v>5343</v>
      </c>
      <c r="AB850" s="51">
        <v>160304</v>
      </c>
      <c r="AC850" s="52">
        <v>0</v>
      </c>
      <c r="AD850" s="52">
        <v>0</v>
      </c>
      <c r="AE850" s="52">
        <v>96196</v>
      </c>
      <c r="AG850" s="52">
        <f t="shared" si="16"/>
        <v>5343</v>
      </c>
      <c r="AH850" s="52">
        <f>MIN($AA850*12,$AE850-SUM($AG850:AG850)-1000*($AE850&gt;0))</f>
        <v>64116</v>
      </c>
      <c r="AI850" s="52">
        <f>MIN($AA850*12,$AE850-SUM($AG850:AH850)-1000*($AE850&gt;0))</f>
        <v>25737</v>
      </c>
      <c r="AJ850" s="52">
        <f>MIN($AA850*12,$AE850-SUM($AG850:AI850)-1000*($AE850&gt;0))</f>
        <v>0</v>
      </c>
      <c r="AK850" s="52">
        <f>MIN($AA850*12,$AE850-SUM($AG850:AJ850)-1000*($AE850&gt;0))</f>
        <v>0</v>
      </c>
      <c r="AL850" s="52">
        <f>MIN($AA850*12,$AE850-SUM($AG850:AK850)-1000*($AE850&gt;0))</f>
        <v>0</v>
      </c>
      <c r="AM850" s="52">
        <f>MIN($AA850*12,$AE850-SUM($AG850:AL850)-1000*($AE850&gt;0))</f>
        <v>0</v>
      </c>
      <c r="AN850" s="52">
        <f>MIN($AA850*12,$AE850-SUM($AG850:AM850)-1000*($AE850&gt;0))</f>
        <v>0</v>
      </c>
      <c r="AO850" s="52">
        <f>MIN($AA850*12,$AE850-SUM($AG850:AN850)-1000*($AE850&gt;0))</f>
        <v>0</v>
      </c>
    </row>
    <row r="851" spans="2:41" ht="12.75" hidden="1" customHeight="1" outlineLevel="2">
      <c r="B851" s="53" t="s">
        <v>2377</v>
      </c>
      <c r="C851" s="53" t="s">
        <v>1367</v>
      </c>
      <c r="D851" s="53" t="s">
        <v>1367</v>
      </c>
      <c r="E851" s="53" t="s">
        <v>2378</v>
      </c>
      <c r="F851" s="53" t="s">
        <v>2379</v>
      </c>
      <c r="G851" s="53" t="s">
        <v>2546</v>
      </c>
      <c r="H851" s="53" t="s">
        <v>2547</v>
      </c>
      <c r="I851" s="53"/>
      <c r="J851" s="53" t="s">
        <v>2268</v>
      </c>
      <c r="K851" s="52">
        <v>256500</v>
      </c>
      <c r="L851" s="52">
        <v>101531</v>
      </c>
      <c r="M851" s="52">
        <v>0</v>
      </c>
      <c r="N851" s="52">
        <v>0</v>
      </c>
      <c r="O851" s="52">
        <v>0</v>
      </c>
      <c r="P851" s="52">
        <v>58773</v>
      </c>
      <c r="Q851" s="52">
        <v>5343</v>
      </c>
      <c r="R851" s="52">
        <v>5343</v>
      </c>
      <c r="S851" s="52">
        <v>5343</v>
      </c>
      <c r="T851" s="52">
        <v>5343</v>
      </c>
      <c r="U851" s="52">
        <v>5343</v>
      </c>
      <c r="V851" s="52">
        <v>5343</v>
      </c>
      <c r="W851" s="52">
        <v>5343</v>
      </c>
      <c r="X851" s="52">
        <v>5343</v>
      </c>
      <c r="Y851" s="52">
        <v>5343</v>
      </c>
      <c r="Z851" s="49">
        <v>5343</v>
      </c>
      <c r="AA851" s="50">
        <v>5343</v>
      </c>
      <c r="AB851" s="51">
        <v>160304</v>
      </c>
      <c r="AC851" s="52">
        <v>0</v>
      </c>
      <c r="AD851" s="52">
        <v>0</v>
      </c>
      <c r="AE851" s="52">
        <v>96196</v>
      </c>
      <c r="AG851" s="52">
        <f t="shared" si="16"/>
        <v>5343</v>
      </c>
      <c r="AH851" s="52">
        <f>MIN($AA851*12,$AE851-SUM($AG851:AG851)-1000*($AE851&gt;0))</f>
        <v>64116</v>
      </c>
      <c r="AI851" s="52">
        <f>MIN($AA851*12,$AE851-SUM($AG851:AH851)-1000*($AE851&gt;0))</f>
        <v>25737</v>
      </c>
      <c r="AJ851" s="52">
        <f>MIN($AA851*12,$AE851-SUM($AG851:AI851)-1000*($AE851&gt;0))</f>
        <v>0</v>
      </c>
      <c r="AK851" s="52">
        <f>MIN($AA851*12,$AE851-SUM($AG851:AJ851)-1000*($AE851&gt;0))</f>
        <v>0</v>
      </c>
      <c r="AL851" s="52">
        <f>MIN($AA851*12,$AE851-SUM($AG851:AK851)-1000*($AE851&gt;0))</f>
        <v>0</v>
      </c>
      <c r="AM851" s="52">
        <f>MIN($AA851*12,$AE851-SUM($AG851:AL851)-1000*($AE851&gt;0))</f>
        <v>0</v>
      </c>
      <c r="AN851" s="52">
        <f>MIN($AA851*12,$AE851-SUM($AG851:AM851)-1000*($AE851&gt;0))</f>
        <v>0</v>
      </c>
      <c r="AO851" s="52">
        <f>MIN($AA851*12,$AE851-SUM($AG851:AN851)-1000*($AE851&gt;0))</f>
        <v>0</v>
      </c>
    </row>
    <row r="852" spans="2:41" ht="12.75" hidden="1" customHeight="1" outlineLevel="2">
      <c r="B852" s="53" t="s">
        <v>2377</v>
      </c>
      <c r="C852" s="53" t="s">
        <v>1367</v>
      </c>
      <c r="D852" s="53" t="s">
        <v>1367</v>
      </c>
      <c r="E852" s="53" t="s">
        <v>2378</v>
      </c>
      <c r="F852" s="53" t="s">
        <v>2379</v>
      </c>
      <c r="G852" s="53" t="s">
        <v>2548</v>
      </c>
      <c r="H852" s="53" t="s">
        <v>2549</v>
      </c>
      <c r="I852" s="53"/>
      <c r="J852" s="53" t="s">
        <v>2268</v>
      </c>
      <c r="K852" s="52">
        <v>256500</v>
      </c>
      <c r="L852" s="52">
        <v>101531</v>
      </c>
      <c r="M852" s="52">
        <v>0</v>
      </c>
      <c r="N852" s="52">
        <v>0</v>
      </c>
      <c r="O852" s="52">
        <v>0</v>
      </c>
      <c r="P852" s="52">
        <v>58773</v>
      </c>
      <c r="Q852" s="52">
        <v>5343</v>
      </c>
      <c r="R852" s="52">
        <v>5343</v>
      </c>
      <c r="S852" s="52">
        <v>5343</v>
      </c>
      <c r="T852" s="52">
        <v>5343</v>
      </c>
      <c r="U852" s="52">
        <v>5343</v>
      </c>
      <c r="V852" s="52">
        <v>5343</v>
      </c>
      <c r="W852" s="52">
        <v>5343</v>
      </c>
      <c r="X852" s="52">
        <v>5343</v>
      </c>
      <c r="Y852" s="52">
        <v>5343</v>
      </c>
      <c r="Z852" s="49">
        <v>5343</v>
      </c>
      <c r="AA852" s="50">
        <v>5343</v>
      </c>
      <c r="AB852" s="51">
        <v>160304</v>
      </c>
      <c r="AC852" s="52">
        <v>0</v>
      </c>
      <c r="AD852" s="52">
        <v>0</v>
      </c>
      <c r="AE852" s="52">
        <v>96196</v>
      </c>
      <c r="AG852" s="52">
        <f t="shared" si="16"/>
        <v>5343</v>
      </c>
      <c r="AH852" s="52">
        <f>MIN($AA852*12,$AE852-SUM($AG852:AG852)-1000*($AE852&gt;0))</f>
        <v>64116</v>
      </c>
      <c r="AI852" s="52">
        <f>MIN($AA852*12,$AE852-SUM($AG852:AH852)-1000*($AE852&gt;0))</f>
        <v>25737</v>
      </c>
      <c r="AJ852" s="52">
        <f>MIN($AA852*12,$AE852-SUM($AG852:AI852)-1000*($AE852&gt;0))</f>
        <v>0</v>
      </c>
      <c r="AK852" s="52">
        <f>MIN($AA852*12,$AE852-SUM($AG852:AJ852)-1000*($AE852&gt;0))</f>
        <v>0</v>
      </c>
      <c r="AL852" s="52">
        <f>MIN($AA852*12,$AE852-SUM($AG852:AK852)-1000*($AE852&gt;0))</f>
        <v>0</v>
      </c>
      <c r="AM852" s="52">
        <f>MIN($AA852*12,$AE852-SUM($AG852:AL852)-1000*($AE852&gt;0))</f>
        <v>0</v>
      </c>
      <c r="AN852" s="52">
        <f>MIN($AA852*12,$AE852-SUM($AG852:AM852)-1000*($AE852&gt;0))</f>
        <v>0</v>
      </c>
      <c r="AO852" s="52">
        <f>MIN($AA852*12,$AE852-SUM($AG852:AN852)-1000*($AE852&gt;0))</f>
        <v>0</v>
      </c>
    </row>
    <row r="853" spans="2:41" ht="12.75" hidden="1" customHeight="1" outlineLevel="2">
      <c r="B853" s="53" t="s">
        <v>2377</v>
      </c>
      <c r="C853" s="53" t="s">
        <v>1367</v>
      </c>
      <c r="D853" s="53" t="s">
        <v>1367</v>
      </c>
      <c r="E853" s="53" t="s">
        <v>2378</v>
      </c>
      <c r="F853" s="53" t="s">
        <v>2379</v>
      </c>
      <c r="G853" s="53" t="s">
        <v>2550</v>
      </c>
      <c r="H853" s="53" t="s">
        <v>2551</v>
      </c>
      <c r="I853" s="53"/>
      <c r="J853" s="53" t="s">
        <v>2268</v>
      </c>
      <c r="K853" s="52">
        <v>256500</v>
      </c>
      <c r="L853" s="52">
        <v>101531</v>
      </c>
      <c r="M853" s="52">
        <v>0</v>
      </c>
      <c r="N853" s="52">
        <v>0</v>
      </c>
      <c r="O853" s="52">
        <v>0</v>
      </c>
      <c r="P853" s="52">
        <v>58773</v>
      </c>
      <c r="Q853" s="52">
        <v>5343</v>
      </c>
      <c r="R853" s="52">
        <v>5343</v>
      </c>
      <c r="S853" s="52">
        <v>5343</v>
      </c>
      <c r="T853" s="52">
        <v>5343</v>
      </c>
      <c r="U853" s="52">
        <v>5343</v>
      </c>
      <c r="V853" s="52">
        <v>5343</v>
      </c>
      <c r="W853" s="52">
        <v>5343</v>
      </c>
      <c r="X853" s="52">
        <v>5343</v>
      </c>
      <c r="Y853" s="52">
        <v>5343</v>
      </c>
      <c r="Z853" s="49">
        <v>5343</v>
      </c>
      <c r="AA853" s="50">
        <v>5343</v>
      </c>
      <c r="AB853" s="51">
        <v>160304</v>
      </c>
      <c r="AC853" s="52">
        <v>0</v>
      </c>
      <c r="AD853" s="52">
        <v>0</v>
      </c>
      <c r="AE853" s="52">
        <v>96196</v>
      </c>
      <c r="AG853" s="52">
        <f t="shared" si="16"/>
        <v>5343</v>
      </c>
      <c r="AH853" s="52">
        <f>MIN($AA853*12,$AE853-SUM($AG853:AG853)-1000*($AE853&gt;0))</f>
        <v>64116</v>
      </c>
      <c r="AI853" s="52">
        <f>MIN($AA853*12,$AE853-SUM($AG853:AH853)-1000*($AE853&gt;0))</f>
        <v>25737</v>
      </c>
      <c r="AJ853" s="52">
        <f>MIN($AA853*12,$AE853-SUM($AG853:AI853)-1000*($AE853&gt;0))</f>
        <v>0</v>
      </c>
      <c r="AK853" s="52">
        <f>MIN($AA853*12,$AE853-SUM($AG853:AJ853)-1000*($AE853&gt;0))</f>
        <v>0</v>
      </c>
      <c r="AL853" s="52">
        <f>MIN($AA853*12,$AE853-SUM($AG853:AK853)-1000*($AE853&gt;0))</f>
        <v>0</v>
      </c>
      <c r="AM853" s="52">
        <f>MIN($AA853*12,$AE853-SUM($AG853:AL853)-1000*($AE853&gt;0))</f>
        <v>0</v>
      </c>
      <c r="AN853" s="52">
        <f>MIN($AA853*12,$AE853-SUM($AG853:AM853)-1000*($AE853&gt;0))</f>
        <v>0</v>
      </c>
      <c r="AO853" s="52">
        <f>MIN($AA853*12,$AE853-SUM($AG853:AN853)-1000*($AE853&gt;0))</f>
        <v>0</v>
      </c>
    </row>
    <row r="854" spans="2:41" ht="12.75" hidden="1" customHeight="1" outlineLevel="2">
      <c r="B854" s="53" t="s">
        <v>2377</v>
      </c>
      <c r="C854" s="53" t="s">
        <v>1367</v>
      </c>
      <c r="D854" s="53" t="s">
        <v>1367</v>
      </c>
      <c r="E854" s="53" t="s">
        <v>2378</v>
      </c>
      <c r="F854" s="53" t="s">
        <v>2379</v>
      </c>
      <c r="G854" s="53" t="s">
        <v>2552</v>
      </c>
      <c r="H854" s="53" t="s">
        <v>2553</v>
      </c>
      <c r="I854" s="53"/>
      <c r="J854" s="53" t="s">
        <v>2268</v>
      </c>
      <c r="K854" s="52">
        <v>256500</v>
      </c>
      <c r="L854" s="52">
        <v>101531</v>
      </c>
      <c r="M854" s="52">
        <v>0</v>
      </c>
      <c r="N854" s="52">
        <v>0</v>
      </c>
      <c r="O854" s="52">
        <v>0</v>
      </c>
      <c r="P854" s="52">
        <v>58773</v>
      </c>
      <c r="Q854" s="52">
        <v>5343</v>
      </c>
      <c r="R854" s="52">
        <v>5343</v>
      </c>
      <c r="S854" s="52">
        <v>5343</v>
      </c>
      <c r="T854" s="52">
        <v>5343</v>
      </c>
      <c r="U854" s="52">
        <v>5343</v>
      </c>
      <c r="V854" s="52">
        <v>5343</v>
      </c>
      <c r="W854" s="52">
        <v>5343</v>
      </c>
      <c r="X854" s="52">
        <v>5343</v>
      </c>
      <c r="Y854" s="52">
        <v>5343</v>
      </c>
      <c r="Z854" s="49">
        <v>5343</v>
      </c>
      <c r="AA854" s="50">
        <v>5343</v>
      </c>
      <c r="AB854" s="51">
        <v>160304</v>
      </c>
      <c r="AC854" s="52">
        <v>0</v>
      </c>
      <c r="AD854" s="52">
        <v>0</v>
      </c>
      <c r="AE854" s="52">
        <v>96196</v>
      </c>
      <c r="AG854" s="52">
        <f t="shared" si="16"/>
        <v>5343</v>
      </c>
      <c r="AH854" s="52">
        <f>MIN($AA854*12,$AE854-SUM($AG854:AG854)-1000*($AE854&gt;0))</f>
        <v>64116</v>
      </c>
      <c r="AI854" s="52">
        <f>MIN($AA854*12,$AE854-SUM($AG854:AH854)-1000*($AE854&gt;0))</f>
        <v>25737</v>
      </c>
      <c r="AJ854" s="52">
        <f>MIN($AA854*12,$AE854-SUM($AG854:AI854)-1000*($AE854&gt;0))</f>
        <v>0</v>
      </c>
      <c r="AK854" s="52">
        <f>MIN($AA854*12,$AE854-SUM($AG854:AJ854)-1000*($AE854&gt;0))</f>
        <v>0</v>
      </c>
      <c r="AL854" s="52">
        <f>MIN($AA854*12,$AE854-SUM($AG854:AK854)-1000*($AE854&gt;0))</f>
        <v>0</v>
      </c>
      <c r="AM854" s="52">
        <f>MIN($AA854*12,$AE854-SUM($AG854:AL854)-1000*($AE854&gt;0))</f>
        <v>0</v>
      </c>
      <c r="AN854" s="52">
        <f>MIN($AA854*12,$AE854-SUM($AG854:AM854)-1000*($AE854&gt;0))</f>
        <v>0</v>
      </c>
      <c r="AO854" s="52">
        <f>MIN($AA854*12,$AE854-SUM($AG854:AN854)-1000*($AE854&gt;0))</f>
        <v>0</v>
      </c>
    </row>
    <row r="855" spans="2:41" ht="12.75" hidden="1" customHeight="1" outlineLevel="2">
      <c r="B855" s="53" t="s">
        <v>2377</v>
      </c>
      <c r="C855" s="53" t="s">
        <v>1367</v>
      </c>
      <c r="D855" s="53" t="s">
        <v>1367</v>
      </c>
      <c r="E855" s="53" t="s">
        <v>2378</v>
      </c>
      <c r="F855" s="53" t="s">
        <v>2379</v>
      </c>
      <c r="G855" s="53" t="s">
        <v>2554</v>
      </c>
      <c r="H855" s="53" t="s">
        <v>2555</v>
      </c>
      <c r="I855" s="53"/>
      <c r="J855" s="53" t="s">
        <v>2268</v>
      </c>
      <c r="K855" s="52">
        <v>256500</v>
      </c>
      <c r="L855" s="52">
        <v>101531</v>
      </c>
      <c r="M855" s="52">
        <v>0</v>
      </c>
      <c r="N855" s="52">
        <v>0</v>
      </c>
      <c r="O855" s="52">
        <v>0</v>
      </c>
      <c r="P855" s="52">
        <v>58773</v>
      </c>
      <c r="Q855" s="52">
        <v>5343</v>
      </c>
      <c r="R855" s="52">
        <v>5343</v>
      </c>
      <c r="S855" s="52">
        <v>5343</v>
      </c>
      <c r="T855" s="52">
        <v>5343</v>
      </c>
      <c r="U855" s="52">
        <v>5343</v>
      </c>
      <c r="V855" s="52">
        <v>5343</v>
      </c>
      <c r="W855" s="52">
        <v>5343</v>
      </c>
      <c r="X855" s="52">
        <v>5343</v>
      </c>
      <c r="Y855" s="52">
        <v>5343</v>
      </c>
      <c r="Z855" s="49">
        <v>5343</v>
      </c>
      <c r="AA855" s="50">
        <v>5343</v>
      </c>
      <c r="AB855" s="51">
        <v>160304</v>
      </c>
      <c r="AC855" s="52">
        <v>0</v>
      </c>
      <c r="AD855" s="52">
        <v>0</v>
      </c>
      <c r="AE855" s="52">
        <v>96196</v>
      </c>
      <c r="AG855" s="52">
        <f t="shared" si="16"/>
        <v>5343</v>
      </c>
      <c r="AH855" s="52">
        <f>MIN($AA855*12,$AE855-SUM($AG855:AG855)-1000*($AE855&gt;0))</f>
        <v>64116</v>
      </c>
      <c r="AI855" s="52">
        <f>MIN($AA855*12,$AE855-SUM($AG855:AH855)-1000*($AE855&gt;0))</f>
        <v>25737</v>
      </c>
      <c r="AJ855" s="52">
        <f>MIN($AA855*12,$AE855-SUM($AG855:AI855)-1000*($AE855&gt;0))</f>
        <v>0</v>
      </c>
      <c r="AK855" s="52">
        <f>MIN($AA855*12,$AE855-SUM($AG855:AJ855)-1000*($AE855&gt;0))</f>
        <v>0</v>
      </c>
      <c r="AL855" s="52">
        <f>MIN($AA855*12,$AE855-SUM($AG855:AK855)-1000*($AE855&gt;0))</f>
        <v>0</v>
      </c>
      <c r="AM855" s="52">
        <f>MIN($AA855*12,$AE855-SUM($AG855:AL855)-1000*($AE855&gt;0))</f>
        <v>0</v>
      </c>
      <c r="AN855" s="52">
        <f>MIN($AA855*12,$AE855-SUM($AG855:AM855)-1000*($AE855&gt;0))</f>
        <v>0</v>
      </c>
      <c r="AO855" s="52">
        <f>MIN($AA855*12,$AE855-SUM($AG855:AN855)-1000*($AE855&gt;0))</f>
        <v>0</v>
      </c>
    </row>
    <row r="856" spans="2:41" ht="12.75" hidden="1" customHeight="1" outlineLevel="2">
      <c r="B856" s="53" t="s">
        <v>2377</v>
      </c>
      <c r="C856" s="53" t="s">
        <v>1367</v>
      </c>
      <c r="D856" s="53" t="s">
        <v>1367</v>
      </c>
      <c r="E856" s="53" t="s">
        <v>2378</v>
      </c>
      <c r="F856" s="53" t="s">
        <v>2379</v>
      </c>
      <c r="G856" s="53" t="s">
        <v>2556</v>
      </c>
      <c r="H856" s="53" t="s">
        <v>2557</v>
      </c>
      <c r="I856" s="53"/>
      <c r="J856" s="53" t="s">
        <v>2268</v>
      </c>
      <c r="K856" s="52">
        <v>256500</v>
      </c>
      <c r="L856" s="52">
        <v>101531</v>
      </c>
      <c r="M856" s="52">
        <v>0</v>
      </c>
      <c r="N856" s="52">
        <v>0</v>
      </c>
      <c r="O856" s="52">
        <v>0</v>
      </c>
      <c r="P856" s="52">
        <v>58773</v>
      </c>
      <c r="Q856" s="52">
        <v>5343</v>
      </c>
      <c r="R856" s="52">
        <v>5343</v>
      </c>
      <c r="S856" s="52">
        <v>5343</v>
      </c>
      <c r="T856" s="52">
        <v>5343</v>
      </c>
      <c r="U856" s="52">
        <v>5343</v>
      </c>
      <c r="V856" s="52">
        <v>5343</v>
      </c>
      <c r="W856" s="52">
        <v>5343</v>
      </c>
      <c r="X856" s="52">
        <v>5343</v>
      </c>
      <c r="Y856" s="52">
        <v>5343</v>
      </c>
      <c r="Z856" s="49">
        <v>5343</v>
      </c>
      <c r="AA856" s="50">
        <v>5343</v>
      </c>
      <c r="AB856" s="51">
        <v>160304</v>
      </c>
      <c r="AC856" s="52">
        <v>0</v>
      </c>
      <c r="AD856" s="52">
        <v>0</v>
      </c>
      <c r="AE856" s="52">
        <v>96196</v>
      </c>
      <c r="AG856" s="52">
        <f t="shared" si="16"/>
        <v>5343</v>
      </c>
      <c r="AH856" s="52">
        <f>MIN($AA856*12,$AE856-SUM($AG856:AG856)-1000*($AE856&gt;0))</f>
        <v>64116</v>
      </c>
      <c r="AI856" s="52">
        <f>MIN($AA856*12,$AE856-SUM($AG856:AH856)-1000*($AE856&gt;0))</f>
        <v>25737</v>
      </c>
      <c r="AJ856" s="52">
        <f>MIN($AA856*12,$AE856-SUM($AG856:AI856)-1000*($AE856&gt;0))</f>
        <v>0</v>
      </c>
      <c r="AK856" s="52">
        <f>MIN($AA856*12,$AE856-SUM($AG856:AJ856)-1000*($AE856&gt;0))</f>
        <v>0</v>
      </c>
      <c r="AL856" s="52">
        <f>MIN($AA856*12,$AE856-SUM($AG856:AK856)-1000*($AE856&gt;0))</f>
        <v>0</v>
      </c>
      <c r="AM856" s="52">
        <f>MIN($AA856*12,$AE856-SUM($AG856:AL856)-1000*($AE856&gt;0))</f>
        <v>0</v>
      </c>
      <c r="AN856" s="52">
        <f>MIN($AA856*12,$AE856-SUM($AG856:AM856)-1000*($AE856&gt;0))</f>
        <v>0</v>
      </c>
      <c r="AO856" s="52">
        <f>MIN($AA856*12,$AE856-SUM($AG856:AN856)-1000*($AE856&gt;0))</f>
        <v>0</v>
      </c>
    </row>
    <row r="857" spans="2:41" ht="12.75" hidden="1" customHeight="1" outlineLevel="2">
      <c r="B857" s="53" t="s">
        <v>2377</v>
      </c>
      <c r="C857" s="53" t="s">
        <v>1367</v>
      </c>
      <c r="D857" s="53" t="s">
        <v>1367</v>
      </c>
      <c r="E857" s="53" t="s">
        <v>2378</v>
      </c>
      <c r="F857" s="53" t="s">
        <v>2379</v>
      </c>
      <c r="G857" s="53" t="s">
        <v>2558</v>
      </c>
      <c r="H857" s="53" t="s">
        <v>2559</v>
      </c>
      <c r="I857" s="53"/>
      <c r="J857" s="53" t="s">
        <v>2268</v>
      </c>
      <c r="K857" s="52">
        <v>256500</v>
      </c>
      <c r="L857" s="52">
        <v>101531</v>
      </c>
      <c r="M857" s="52">
        <v>0</v>
      </c>
      <c r="N857" s="52">
        <v>0</v>
      </c>
      <c r="O857" s="52">
        <v>0</v>
      </c>
      <c r="P857" s="52">
        <v>58773</v>
      </c>
      <c r="Q857" s="52">
        <v>5343</v>
      </c>
      <c r="R857" s="52">
        <v>5343</v>
      </c>
      <c r="S857" s="52">
        <v>5343</v>
      </c>
      <c r="T857" s="52">
        <v>5343</v>
      </c>
      <c r="U857" s="52">
        <v>5343</v>
      </c>
      <c r="V857" s="52">
        <v>5343</v>
      </c>
      <c r="W857" s="52">
        <v>5343</v>
      </c>
      <c r="X857" s="52">
        <v>5343</v>
      </c>
      <c r="Y857" s="52">
        <v>5343</v>
      </c>
      <c r="Z857" s="49">
        <v>5343</v>
      </c>
      <c r="AA857" s="50">
        <v>5343</v>
      </c>
      <c r="AB857" s="51">
        <v>160304</v>
      </c>
      <c r="AC857" s="52">
        <v>0</v>
      </c>
      <c r="AD857" s="52">
        <v>0</v>
      </c>
      <c r="AE857" s="52">
        <v>96196</v>
      </c>
      <c r="AG857" s="52">
        <f t="shared" si="16"/>
        <v>5343</v>
      </c>
      <c r="AH857" s="52">
        <f>MIN($AA857*12,$AE857-SUM($AG857:AG857)-1000*($AE857&gt;0))</f>
        <v>64116</v>
      </c>
      <c r="AI857" s="52">
        <f>MIN($AA857*12,$AE857-SUM($AG857:AH857)-1000*($AE857&gt;0))</f>
        <v>25737</v>
      </c>
      <c r="AJ857" s="52">
        <f>MIN($AA857*12,$AE857-SUM($AG857:AI857)-1000*($AE857&gt;0))</f>
        <v>0</v>
      </c>
      <c r="AK857" s="52">
        <f>MIN($AA857*12,$AE857-SUM($AG857:AJ857)-1000*($AE857&gt;0))</f>
        <v>0</v>
      </c>
      <c r="AL857" s="52">
        <f>MIN($AA857*12,$AE857-SUM($AG857:AK857)-1000*($AE857&gt;0))</f>
        <v>0</v>
      </c>
      <c r="AM857" s="52">
        <f>MIN($AA857*12,$AE857-SUM($AG857:AL857)-1000*($AE857&gt;0))</f>
        <v>0</v>
      </c>
      <c r="AN857" s="52">
        <f>MIN($AA857*12,$AE857-SUM($AG857:AM857)-1000*($AE857&gt;0))</f>
        <v>0</v>
      </c>
      <c r="AO857" s="52">
        <f>MIN($AA857*12,$AE857-SUM($AG857:AN857)-1000*($AE857&gt;0))</f>
        <v>0</v>
      </c>
    </row>
    <row r="858" spans="2:41" ht="12.75" hidden="1" customHeight="1" outlineLevel="2">
      <c r="B858" s="53" t="s">
        <v>2377</v>
      </c>
      <c r="C858" s="53" t="s">
        <v>1367</v>
      </c>
      <c r="D858" s="53" t="s">
        <v>1367</v>
      </c>
      <c r="E858" s="53" t="s">
        <v>2378</v>
      </c>
      <c r="F858" s="53" t="s">
        <v>2379</v>
      </c>
      <c r="G858" s="53" t="s">
        <v>2560</v>
      </c>
      <c r="H858" s="53" t="s">
        <v>2561</v>
      </c>
      <c r="I858" s="53"/>
      <c r="J858" s="53" t="s">
        <v>2268</v>
      </c>
      <c r="K858" s="52">
        <v>256500</v>
      </c>
      <c r="L858" s="52">
        <v>101531</v>
      </c>
      <c r="M858" s="52">
        <v>0</v>
      </c>
      <c r="N858" s="52">
        <v>0</v>
      </c>
      <c r="O858" s="52">
        <v>0</v>
      </c>
      <c r="P858" s="52">
        <v>58773</v>
      </c>
      <c r="Q858" s="52">
        <v>5343</v>
      </c>
      <c r="R858" s="52">
        <v>5343</v>
      </c>
      <c r="S858" s="52">
        <v>5343</v>
      </c>
      <c r="T858" s="52">
        <v>5343</v>
      </c>
      <c r="U858" s="52">
        <v>5343</v>
      </c>
      <c r="V858" s="52">
        <v>5343</v>
      </c>
      <c r="W858" s="52">
        <v>5343</v>
      </c>
      <c r="X858" s="52">
        <v>5343</v>
      </c>
      <c r="Y858" s="52">
        <v>5343</v>
      </c>
      <c r="Z858" s="49">
        <v>5343</v>
      </c>
      <c r="AA858" s="50">
        <v>5343</v>
      </c>
      <c r="AB858" s="51">
        <v>160304</v>
      </c>
      <c r="AC858" s="52">
        <v>0</v>
      </c>
      <c r="AD858" s="52">
        <v>0</v>
      </c>
      <c r="AE858" s="52">
        <v>96196</v>
      </c>
      <c r="AG858" s="52">
        <f t="shared" si="16"/>
        <v>5343</v>
      </c>
      <c r="AH858" s="52">
        <f>MIN($AA858*12,$AE858-SUM($AG858:AG858)-1000*($AE858&gt;0))</f>
        <v>64116</v>
      </c>
      <c r="AI858" s="52">
        <f>MIN($AA858*12,$AE858-SUM($AG858:AH858)-1000*($AE858&gt;0))</f>
        <v>25737</v>
      </c>
      <c r="AJ858" s="52">
        <f>MIN($AA858*12,$AE858-SUM($AG858:AI858)-1000*($AE858&gt;0))</f>
        <v>0</v>
      </c>
      <c r="AK858" s="52">
        <f>MIN($AA858*12,$AE858-SUM($AG858:AJ858)-1000*($AE858&gt;0))</f>
        <v>0</v>
      </c>
      <c r="AL858" s="52">
        <f>MIN($AA858*12,$AE858-SUM($AG858:AK858)-1000*($AE858&gt;0))</f>
        <v>0</v>
      </c>
      <c r="AM858" s="52">
        <f>MIN($AA858*12,$AE858-SUM($AG858:AL858)-1000*($AE858&gt;0))</f>
        <v>0</v>
      </c>
      <c r="AN858" s="52">
        <f>MIN($AA858*12,$AE858-SUM($AG858:AM858)-1000*($AE858&gt;0))</f>
        <v>0</v>
      </c>
      <c r="AO858" s="52">
        <f>MIN($AA858*12,$AE858-SUM($AG858:AN858)-1000*($AE858&gt;0))</f>
        <v>0</v>
      </c>
    </row>
    <row r="859" spans="2:41" ht="12.75" hidden="1" customHeight="1" outlineLevel="2">
      <c r="B859" s="53" t="s">
        <v>2377</v>
      </c>
      <c r="C859" s="53" t="s">
        <v>1367</v>
      </c>
      <c r="D859" s="53" t="s">
        <v>1367</v>
      </c>
      <c r="E859" s="53" t="s">
        <v>2378</v>
      </c>
      <c r="F859" s="53" t="s">
        <v>2379</v>
      </c>
      <c r="G859" s="53" t="s">
        <v>2562</v>
      </c>
      <c r="H859" s="53" t="s">
        <v>2563</v>
      </c>
      <c r="I859" s="53"/>
      <c r="J859" s="53" t="s">
        <v>2268</v>
      </c>
      <c r="K859" s="52">
        <v>256500</v>
      </c>
      <c r="L859" s="52">
        <v>101531</v>
      </c>
      <c r="M859" s="52">
        <v>0</v>
      </c>
      <c r="N859" s="52">
        <v>0</v>
      </c>
      <c r="O859" s="52">
        <v>0</v>
      </c>
      <c r="P859" s="52">
        <v>58773</v>
      </c>
      <c r="Q859" s="52">
        <v>5343</v>
      </c>
      <c r="R859" s="52">
        <v>5343</v>
      </c>
      <c r="S859" s="52">
        <v>5343</v>
      </c>
      <c r="T859" s="52">
        <v>5343</v>
      </c>
      <c r="U859" s="52">
        <v>5343</v>
      </c>
      <c r="V859" s="52">
        <v>5343</v>
      </c>
      <c r="W859" s="52">
        <v>5343</v>
      </c>
      <c r="X859" s="52">
        <v>5343</v>
      </c>
      <c r="Y859" s="52">
        <v>5343</v>
      </c>
      <c r="Z859" s="49">
        <v>5343</v>
      </c>
      <c r="AA859" s="50">
        <v>5343</v>
      </c>
      <c r="AB859" s="51">
        <v>160304</v>
      </c>
      <c r="AC859" s="52">
        <v>0</v>
      </c>
      <c r="AD859" s="52">
        <v>0</v>
      </c>
      <c r="AE859" s="52">
        <v>96196</v>
      </c>
      <c r="AG859" s="52">
        <f t="shared" si="16"/>
        <v>5343</v>
      </c>
      <c r="AH859" s="52">
        <f>MIN($AA859*12,$AE859-SUM($AG859:AG859)-1000*($AE859&gt;0))</f>
        <v>64116</v>
      </c>
      <c r="AI859" s="52">
        <f>MIN($AA859*12,$AE859-SUM($AG859:AH859)-1000*($AE859&gt;0))</f>
        <v>25737</v>
      </c>
      <c r="AJ859" s="52">
        <f>MIN($AA859*12,$AE859-SUM($AG859:AI859)-1000*($AE859&gt;0))</f>
        <v>0</v>
      </c>
      <c r="AK859" s="52">
        <f>MIN($AA859*12,$AE859-SUM($AG859:AJ859)-1000*($AE859&gt;0))</f>
        <v>0</v>
      </c>
      <c r="AL859" s="52">
        <f>MIN($AA859*12,$AE859-SUM($AG859:AK859)-1000*($AE859&gt;0))</f>
        <v>0</v>
      </c>
      <c r="AM859" s="52">
        <f>MIN($AA859*12,$AE859-SUM($AG859:AL859)-1000*($AE859&gt;0))</f>
        <v>0</v>
      </c>
      <c r="AN859" s="52">
        <f>MIN($AA859*12,$AE859-SUM($AG859:AM859)-1000*($AE859&gt;0))</f>
        <v>0</v>
      </c>
      <c r="AO859" s="52">
        <f>MIN($AA859*12,$AE859-SUM($AG859:AN859)-1000*($AE859&gt;0))</f>
        <v>0</v>
      </c>
    </row>
    <row r="860" spans="2:41" ht="12.75" hidden="1" customHeight="1" outlineLevel="2">
      <c r="B860" s="53" t="s">
        <v>2377</v>
      </c>
      <c r="C860" s="53" t="s">
        <v>1367</v>
      </c>
      <c r="D860" s="53" t="s">
        <v>1367</v>
      </c>
      <c r="E860" s="53" t="s">
        <v>2378</v>
      </c>
      <c r="F860" s="53" t="s">
        <v>2379</v>
      </c>
      <c r="G860" s="53" t="s">
        <v>2564</v>
      </c>
      <c r="H860" s="53" t="s">
        <v>2565</v>
      </c>
      <c r="I860" s="53"/>
      <c r="J860" s="53" t="s">
        <v>2268</v>
      </c>
      <c r="K860" s="52">
        <v>256500</v>
      </c>
      <c r="L860" s="52">
        <v>101531</v>
      </c>
      <c r="M860" s="52">
        <v>0</v>
      </c>
      <c r="N860" s="52">
        <v>0</v>
      </c>
      <c r="O860" s="52">
        <v>0</v>
      </c>
      <c r="P860" s="52">
        <v>58773</v>
      </c>
      <c r="Q860" s="52">
        <v>5343</v>
      </c>
      <c r="R860" s="52">
        <v>5343</v>
      </c>
      <c r="S860" s="52">
        <v>5343</v>
      </c>
      <c r="T860" s="52">
        <v>5343</v>
      </c>
      <c r="U860" s="52">
        <v>5343</v>
      </c>
      <c r="V860" s="52">
        <v>5343</v>
      </c>
      <c r="W860" s="52">
        <v>5343</v>
      </c>
      <c r="X860" s="52">
        <v>5343</v>
      </c>
      <c r="Y860" s="52">
        <v>5343</v>
      </c>
      <c r="Z860" s="49">
        <v>5343</v>
      </c>
      <c r="AA860" s="50">
        <v>5343</v>
      </c>
      <c r="AB860" s="51">
        <v>160304</v>
      </c>
      <c r="AC860" s="52">
        <v>0</v>
      </c>
      <c r="AD860" s="52">
        <v>0</v>
      </c>
      <c r="AE860" s="52">
        <v>96196</v>
      </c>
      <c r="AG860" s="52">
        <f t="shared" si="16"/>
        <v>5343</v>
      </c>
      <c r="AH860" s="52">
        <f>MIN($AA860*12,$AE860-SUM($AG860:AG860)-1000*($AE860&gt;0))</f>
        <v>64116</v>
      </c>
      <c r="AI860" s="52">
        <f>MIN($AA860*12,$AE860-SUM($AG860:AH860)-1000*($AE860&gt;0))</f>
        <v>25737</v>
      </c>
      <c r="AJ860" s="52">
        <f>MIN($AA860*12,$AE860-SUM($AG860:AI860)-1000*($AE860&gt;0))</f>
        <v>0</v>
      </c>
      <c r="AK860" s="52">
        <f>MIN($AA860*12,$AE860-SUM($AG860:AJ860)-1000*($AE860&gt;0))</f>
        <v>0</v>
      </c>
      <c r="AL860" s="52">
        <f>MIN($AA860*12,$AE860-SUM($AG860:AK860)-1000*($AE860&gt;0))</f>
        <v>0</v>
      </c>
      <c r="AM860" s="52">
        <f>MIN($AA860*12,$AE860-SUM($AG860:AL860)-1000*($AE860&gt;0))</f>
        <v>0</v>
      </c>
      <c r="AN860" s="52">
        <f>MIN($AA860*12,$AE860-SUM($AG860:AM860)-1000*($AE860&gt;0))</f>
        <v>0</v>
      </c>
      <c r="AO860" s="52">
        <f>MIN($AA860*12,$AE860-SUM($AG860:AN860)-1000*($AE860&gt;0))</f>
        <v>0</v>
      </c>
    </row>
    <row r="861" spans="2:41" ht="12.75" hidden="1" customHeight="1" outlineLevel="2">
      <c r="B861" s="53" t="s">
        <v>2377</v>
      </c>
      <c r="C861" s="53" t="s">
        <v>1367</v>
      </c>
      <c r="D861" s="53" t="s">
        <v>1367</v>
      </c>
      <c r="E861" s="53" t="s">
        <v>2378</v>
      </c>
      <c r="F861" s="53" t="s">
        <v>2379</v>
      </c>
      <c r="G861" s="53" t="s">
        <v>2566</v>
      </c>
      <c r="H861" s="53" t="s">
        <v>2567</v>
      </c>
      <c r="I861" s="53"/>
      <c r="J861" s="53" t="s">
        <v>2268</v>
      </c>
      <c r="K861" s="52">
        <v>256500</v>
      </c>
      <c r="L861" s="52">
        <v>101531</v>
      </c>
      <c r="M861" s="52">
        <v>0</v>
      </c>
      <c r="N861" s="52">
        <v>0</v>
      </c>
      <c r="O861" s="52">
        <v>0</v>
      </c>
      <c r="P861" s="52">
        <v>58773</v>
      </c>
      <c r="Q861" s="52">
        <v>5343</v>
      </c>
      <c r="R861" s="52">
        <v>5343</v>
      </c>
      <c r="S861" s="52">
        <v>5343</v>
      </c>
      <c r="T861" s="52">
        <v>5343</v>
      </c>
      <c r="U861" s="52">
        <v>5343</v>
      </c>
      <c r="V861" s="52">
        <v>5343</v>
      </c>
      <c r="W861" s="52">
        <v>5343</v>
      </c>
      <c r="X861" s="52">
        <v>5343</v>
      </c>
      <c r="Y861" s="52">
        <v>5343</v>
      </c>
      <c r="Z861" s="49">
        <v>5343</v>
      </c>
      <c r="AA861" s="50">
        <v>5343</v>
      </c>
      <c r="AB861" s="51">
        <v>160304</v>
      </c>
      <c r="AC861" s="52">
        <v>0</v>
      </c>
      <c r="AD861" s="52">
        <v>0</v>
      </c>
      <c r="AE861" s="52">
        <v>96196</v>
      </c>
      <c r="AG861" s="52">
        <f t="shared" si="16"/>
        <v>5343</v>
      </c>
      <c r="AH861" s="52">
        <f>MIN($AA861*12,$AE861-SUM($AG861:AG861)-1000*($AE861&gt;0))</f>
        <v>64116</v>
      </c>
      <c r="AI861" s="52">
        <f>MIN($AA861*12,$AE861-SUM($AG861:AH861)-1000*($AE861&gt;0))</f>
        <v>25737</v>
      </c>
      <c r="AJ861" s="52">
        <f>MIN($AA861*12,$AE861-SUM($AG861:AI861)-1000*($AE861&gt;0))</f>
        <v>0</v>
      </c>
      <c r="AK861" s="52">
        <f>MIN($AA861*12,$AE861-SUM($AG861:AJ861)-1000*($AE861&gt;0))</f>
        <v>0</v>
      </c>
      <c r="AL861" s="52">
        <f>MIN($AA861*12,$AE861-SUM($AG861:AK861)-1000*($AE861&gt;0))</f>
        <v>0</v>
      </c>
      <c r="AM861" s="52">
        <f>MIN($AA861*12,$AE861-SUM($AG861:AL861)-1000*($AE861&gt;0))</f>
        <v>0</v>
      </c>
      <c r="AN861" s="52">
        <f>MIN($AA861*12,$AE861-SUM($AG861:AM861)-1000*($AE861&gt;0))</f>
        <v>0</v>
      </c>
      <c r="AO861" s="52">
        <f>MIN($AA861*12,$AE861-SUM($AG861:AN861)-1000*($AE861&gt;0))</f>
        <v>0</v>
      </c>
    </row>
    <row r="862" spans="2:41" ht="12.75" hidden="1" customHeight="1" outlineLevel="2">
      <c r="B862" s="53" t="s">
        <v>2377</v>
      </c>
      <c r="C862" s="53" t="s">
        <v>1367</v>
      </c>
      <c r="D862" s="53" t="s">
        <v>1367</v>
      </c>
      <c r="E862" s="53" t="s">
        <v>2378</v>
      </c>
      <c r="F862" s="53" t="s">
        <v>2379</v>
      </c>
      <c r="G862" s="53" t="s">
        <v>2568</v>
      </c>
      <c r="H862" s="53" t="s">
        <v>2569</v>
      </c>
      <c r="I862" s="53"/>
      <c r="J862" s="53" t="s">
        <v>2268</v>
      </c>
      <c r="K862" s="52">
        <v>256500</v>
      </c>
      <c r="L862" s="52">
        <v>101531</v>
      </c>
      <c r="M862" s="52">
        <v>0</v>
      </c>
      <c r="N862" s="52">
        <v>0</v>
      </c>
      <c r="O862" s="52">
        <v>0</v>
      </c>
      <c r="P862" s="52">
        <v>58773</v>
      </c>
      <c r="Q862" s="52">
        <v>5343</v>
      </c>
      <c r="R862" s="52">
        <v>5343</v>
      </c>
      <c r="S862" s="52">
        <v>5343</v>
      </c>
      <c r="T862" s="52">
        <v>5343</v>
      </c>
      <c r="U862" s="52">
        <v>5343</v>
      </c>
      <c r="V862" s="52">
        <v>5343</v>
      </c>
      <c r="W862" s="52">
        <v>5343</v>
      </c>
      <c r="X862" s="52">
        <v>5343</v>
      </c>
      <c r="Y862" s="52">
        <v>5343</v>
      </c>
      <c r="Z862" s="49">
        <v>5343</v>
      </c>
      <c r="AA862" s="50">
        <v>5343</v>
      </c>
      <c r="AB862" s="51">
        <v>160304</v>
      </c>
      <c r="AC862" s="52">
        <v>0</v>
      </c>
      <c r="AD862" s="52">
        <v>0</v>
      </c>
      <c r="AE862" s="52">
        <v>96196</v>
      </c>
      <c r="AG862" s="52">
        <f t="shared" si="16"/>
        <v>5343</v>
      </c>
      <c r="AH862" s="52">
        <f>MIN($AA862*12,$AE862-SUM($AG862:AG862)-1000*($AE862&gt;0))</f>
        <v>64116</v>
      </c>
      <c r="AI862" s="52">
        <f>MIN($AA862*12,$AE862-SUM($AG862:AH862)-1000*($AE862&gt;0))</f>
        <v>25737</v>
      </c>
      <c r="AJ862" s="52">
        <f>MIN($AA862*12,$AE862-SUM($AG862:AI862)-1000*($AE862&gt;0))</f>
        <v>0</v>
      </c>
      <c r="AK862" s="52">
        <f>MIN($AA862*12,$AE862-SUM($AG862:AJ862)-1000*($AE862&gt;0))</f>
        <v>0</v>
      </c>
      <c r="AL862" s="52">
        <f>MIN($AA862*12,$AE862-SUM($AG862:AK862)-1000*($AE862&gt;0))</f>
        <v>0</v>
      </c>
      <c r="AM862" s="52">
        <f>MIN($AA862*12,$AE862-SUM($AG862:AL862)-1000*($AE862&gt;0))</f>
        <v>0</v>
      </c>
      <c r="AN862" s="52">
        <f>MIN($AA862*12,$AE862-SUM($AG862:AM862)-1000*($AE862&gt;0))</f>
        <v>0</v>
      </c>
      <c r="AO862" s="52">
        <f>MIN($AA862*12,$AE862-SUM($AG862:AN862)-1000*($AE862&gt;0))</f>
        <v>0</v>
      </c>
    </row>
    <row r="863" spans="2:41" ht="12.75" hidden="1" customHeight="1" outlineLevel="2">
      <c r="B863" s="53" t="s">
        <v>2377</v>
      </c>
      <c r="C863" s="53" t="s">
        <v>1367</v>
      </c>
      <c r="D863" s="53" t="s">
        <v>1367</v>
      </c>
      <c r="E863" s="53" t="s">
        <v>2378</v>
      </c>
      <c r="F863" s="53" t="s">
        <v>2379</v>
      </c>
      <c r="G863" s="53" t="s">
        <v>2570</v>
      </c>
      <c r="H863" s="53" t="s">
        <v>2571</v>
      </c>
      <c r="I863" s="53"/>
      <c r="J863" s="53" t="s">
        <v>2268</v>
      </c>
      <c r="K863" s="52">
        <v>256500</v>
      </c>
      <c r="L863" s="52">
        <v>101531</v>
      </c>
      <c r="M863" s="52">
        <v>0</v>
      </c>
      <c r="N863" s="52">
        <v>0</v>
      </c>
      <c r="O863" s="52">
        <v>0</v>
      </c>
      <c r="P863" s="52">
        <v>58773</v>
      </c>
      <c r="Q863" s="52">
        <v>5343</v>
      </c>
      <c r="R863" s="52">
        <v>5343</v>
      </c>
      <c r="S863" s="52">
        <v>5343</v>
      </c>
      <c r="T863" s="52">
        <v>5343</v>
      </c>
      <c r="U863" s="52">
        <v>5343</v>
      </c>
      <c r="V863" s="52">
        <v>5343</v>
      </c>
      <c r="W863" s="52">
        <v>5343</v>
      </c>
      <c r="X863" s="52">
        <v>5343</v>
      </c>
      <c r="Y863" s="52">
        <v>5343</v>
      </c>
      <c r="Z863" s="49">
        <v>5343</v>
      </c>
      <c r="AA863" s="50">
        <v>5343</v>
      </c>
      <c r="AB863" s="51">
        <v>160304</v>
      </c>
      <c r="AC863" s="52">
        <v>0</v>
      </c>
      <c r="AD863" s="52">
        <v>0</v>
      </c>
      <c r="AE863" s="52">
        <v>96196</v>
      </c>
      <c r="AG863" s="52">
        <f t="shared" si="16"/>
        <v>5343</v>
      </c>
      <c r="AH863" s="52">
        <f>MIN($AA863*12,$AE863-SUM($AG863:AG863)-1000*($AE863&gt;0))</f>
        <v>64116</v>
      </c>
      <c r="AI863" s="52">
        <f>MIN($AA863*12,$AE863-SUM($AG863:AH863)-1000*($AE863&gt;0))</f>
        <v>25737</v>
      </c>
      <c r="AJ863" s="52">
        <f>MIN($AA863*12,$AE863-SUM($AG863:AI863)-1000*($AE863&gt;0))</f>
        <v>0</v>
      </c>
      <c r="AK863" s="52">
        <f>MIN($AA863*12,$AE863-SUM($AG863:AJ863)-1000*($AE863&gt;0))</f>
        <v>0</v>
      </c>
      <c r="AL863" s="52">
        <f>MIN($AA863*12,$AE863-SUM($AG863:AK863)-1000*($AE863&gt;0))</f>
        <v>0</v>
      </c>
      <c r="AM863" s="52">
        <f>MIN($AA863*12,$AE863-SUM($AG863:AL863)-1000*($AE863&gt;0))</f>
        <v>0</v>
      </c>
      <c r="AN863" s="52">
        <f>MIN($AA863*12,$AE863-SUM($AG863:AM863)-1000*($AE863&gt;0))</f>
        <v>0</v>
      </c>
      <c r="AO863" s="52">
        <f>MIN($AA863*12,$AE863-SUM($AG863:AN863)-1000*($AE863&gt;0))</f>
        <v>0</v>
      </c>
    </row>
    <row r="864" spans="2:41" ht="12.75" hidden="1" customHeight="1" outlineLevel="2">
      <c r="B864" s="53" t="s">
        <v>2377</v>
      </c>
      <c r="C864" s="53" t="s">
        <v>1367</v>
      </c>
      <c r="D864" s="53" t="s">
        <v>1367</v>
      </c>
      <c r="E864" s="53" t="s">
        <v>2378</v>
      </c>
      <c r="F864" s="53" t="s">
        <v>2379</v>
      </c>
      <c r="G864" s="53" t="s">
        <v>2572</v>
      </c>
      <c r="H864" s="53" t="s">
        <v>2573</v>
      </c>
      <c r="I864" s="53"/>
      <c r="J864" s="53" t="s">
        <v>2268</v>
      </c>
      <c r="K864" s="52">
        <v>256500</v>
      </c>
      <c r="L864" s="52">
        <v>101531</v>
      </c>
      <c r="M864" s="52">
        <v>0</v>
      </c>
      <c r="N864" s="52">
        <v>0</v>
      </c>
      <c r="O864" s="52">
        <v>0</v>
      </c>
      <c r="P864" s="52">
        <v>58773</v>
      </c>
      <c r="Q864" s="52">
        <v>5343</v>
      </c>
      <c r="R864" s="52">
        <v>5343</v>
      </c>
      <c r="S864" s="52">
        <v>5343</v>
      </c>
      <c r="T864" s="52">
        <v>5343</v>
      </c>
      <c r="U864" s="52">
        <v>5343</v>
      </c>
      <c r="V864" s="52">
        <v>5343</v>
      </c>
      <c r="W864" s="52">
        <v>5343</v>
      </c>
      <c r="X864" s="52">
        <v>5343</v>
      </c>
      <c r="Y864" s="52">
        <v>5343</v>
      </c>
      <c r="Z864" s="49">
        <v>5343</v>
      </c>
      <c r="AA864" s="50">
        <v>5343</v>
      </c>
      <c r="AB864" s="51">
        <v>160304</v>
      </c>
      <c r="AC864" s="52">
        <v>0</v>
      </c>
      <c r="AD864" s="52">
        <v>0</v>
      </c>
      <c r="AE864" s="52">
        <v>96196</v>
      </c>
      <c r="AG864" s="52">
        <f t="shared" si="16"/>
        <v>5343</v>
      </c>
      <c r="AH864" s="52">
        <f>MIN($AA864*12,$AE864-SUM($AG864:AG864)-1000*($AE864&gt;0))</f>
        <v>64116</v>
      </c>
      <c r="AI864" s="52">
        <f>MIN($AA864*12,$AE864-SUM($AG864:AH864)-1000*($AE864&gt;0))</f>
        <v>25737</v>
      </c>
      <c r="AJ864" s="52">
        <f>MIN($AA864*12,$AE864-SUM($AG864:AI864)-1000*($AE864&gt;0))</f>
        <v>0</v>
      </c>
      <c r="AK864" s="52">
        <f>MIN($AA864*12,$AE864-SUM($AG864:AJ864)-1000*($AE864&gt;0))</f>
        <v>0</v>
      </c>
      <c r="AL864" s="52">
        <f>MIN($AA864*12,$AE864-SUM($AG864:AK864)-1000*($AE864&gt;0))</f>
        <v>0</v>
      </c>
      <c r="AM864" s="52">
        <f>MIN($AA864*12,$AE864-SUM($AG864:AL864)-1000*($AE864&gt;0))</f>
        <v>0</v>
      </c>
      <c r="AN864" s="52">
        <f>MIN($AA864*12,$AE864-SUM($AG864:AM864)-1000*($AE864&gt;0))</f>
        <v>0</v>
      </c>
      <c r="AO864" s="52">
        <f>MIN($AA864*12,$AE864-SUM($AG864:AN864)-1000*($AE864&gt;0))</f>
        <v>0</v>
      </c>
    </row>
    <row r="865" spans="2:41" ht="12.75" hidden="1" customHeight="1" outlineLevel="2">
      <c r="B865" s="53" t="s">
        <v>2377</v>
      </c>
      <c r="C865" s="53" t="s">
        <v>1367</v>
      </c>
      <c r="D865" s="53" t="s">
        <v>1367</v>
      </c>
      <c r="E865" s="53" t="s">
        <v>2378</v>
      </c>
      <c r="F865" s="53" t="s">
        <v>2379</v>
      </c>
      <c r="G865" s="53" t="s">
        <v>2574</v>
      </c>
      <c r="H865" s="53" t="s">
        <v>2575</v>
      </c>
      <c r="I865" s="53"/>
      <c r="J865" s="53" t="s">
        <v>2268</v>
      </c>
      <c r="K865" s="52">
        <v>256500</v>
      </c>
      <c r="L865" s="52">
        <v>101531</v>
      </c>
      <c r="M865" s="52">
        <v>0</v>
      </c>
      <c r="N865" s="52">
        <v>0</v>
      </c>
      <c r="O865" s="52">
        <v>0</v>
      </c>
      <c r="P865" s="52">
        <v>58773</v>
      </c>
      <c r="Q865" s="52">
        <v>5343</v>
      </c>
      <c r="R865" s="52">
        <v>5343</v>
      </c>
      <c r="S865" s="52">
        <v>5343</v>
      </c>
      <c r="T865" s="52">
        <v>5343</v>
      </c>
      <c r="U865" s="52">
        <v>5343</v>
      </c>
      <c r="V865" s="52">
        <v>5343</v>
      </c>
      <c r="W865" s="52">
        <v>5343</v>
      </c>
      <c r="X865" s="52">
        <v>5343</v>
      </c>
      <c r="Y865" s="52">
        <v>5343</v>
      </c>
      <c r="Z865" s="49">
        <v>5343</v>
      </c>
      <c r="AA865" s="50">
        <v>5343</v>
      </c>
      <c r="AB865" s="51">
        <v>160304</v>
      </c>
      <c r="AC865" s="52">
        <v>0</v>
      </c>
      <c r="AD865" s="52">
        <v>0</v>
      </c>
      <c r="AE865" s="52">
        <v>96196</v>
      </c>
      <c r="AG865" s="52">
        <f t="shared" si="16"/>
        <v>5343</v>
      </c>
      <c r="AH865" s="52">
        <f>MIN($AA865*12,$AE865-SUM($AG865:AG865)-1000*($AE865&gt;0))</f>
        <v>64116</v>
      </c>
      <c r="AI865" s="52">
        <f>MIN($AA865*12,$AE865-SUM($AG865:AH865)-1000*($AE865&gt;0))</f>
        <v>25737</v>
      </c>
      <c r="AJ865" s="52">
        <f>MIN($AA865*12,$AE865-SUM($AG865:AI865)-1000*($AE865&gt;0))</f>
        <v>0</v>
      </c>
      <c r="AK865" s="52">
        <f>MIN($AA865*12,$AE865-SUM($AG865:AJ865)-1000*($AE865&gt;0))</f>
        <v>0</v>
      </c>
      <c r="AL865" s="52">
        <f>MIN($AA865*12,$AE865-SUM($AG865:AK865)-1000*($AE865&gt;0))</f>
        <v>0</v>
      </c>
      <c r="AM865" s="52">
        <f>MIN($AA865*12,$AE865-SUM($AG865:AL865)-1000*($AE865&gt;0))</f>
        <v>0</v>
      </c>
      <c r="AN865" s="52">
        <f>MIN($AA865*12,$AE865-SUM($AG865:AM865)-1000*($AE865&gt;0))</f>
        <v>0</v>
      </c>
      <c r="AO865" s="52">
        <f>MIN($AA865*12,$AE865-SUM($AG865:AN865)-1000*($AE865&gt;0))</f>
        <v>0</v>
      </c>
    </row>
    <row r="866" spans="2:41" ht="12.75" hidden="1" customHeight="1" outlineLevel="2">
      <c r="B866" s="53" t="s">
        <v>2377</v>
      </c>
      <c r="C866" s="53" t="s">
        <v>1367</v>
      </c>
      <c r="D866" s="53" t="s">
        <v>1367</v>
      </c>
      <c r="E866" s="53" t="s">
        <v>2378</v>
      </c>
      <c r="F866" s="53" t="s">
        <v>2379</v>
      </c>
      <c r="G866" s="53" t="s">
        <v>2576</v>
      </c>
      <c r="H866" s="53" t="s">
        <v>2577</v>
      </c>
      <c r="I866" s="53"/>
      <c r="J866" s="53" t="s">
        <v>2268</v>
      </c>
      <c r="K866" s="52">
        <v>256500</v>
      </c>
      <c r="L866" s="52">
        <v>101531</v>
      </c>
      <c r="M866" s="52">
        <v>0</v>
      </c>
      <c r="N866" s="52">
        <v>0</v>
      </c>
      <c r="O866" s="52">
        <v>0</v>
      </c>
      <c r="P866" s="52">
        <v>58773</v>
      </c>
      <c r="Q866" s="52">
        <v>5343</v>
      </c>
      <c r="R866" s="52">
        <v>5343</v>
      </c>
      <c r="S866" s="52">
        <v>5343</v>
      </c>
      <c r="T866" s="52">
        <v>5343</v>
      </c>
      <c r="U866" s="52">
        <v>5343</v>
      </c>
      <c r="V866" s="52">
        <v>5343</v>
      </c>
      <c r="W866" s="52">
        <v>5343</v>
      </c>
      <c r="X866" s="52">
        <v>5343</v>
      </c>
      <c r="Y866" s="52">
        <v>5343</v>
      </c>
      <c r="Z866" s="49">
        <v>5343</v>
      </c>
      <c r="AA866" s="50">
        <v>5343</v>
      </c>
      <c r="AB866" s="51">
        <v>160304</v>
      </c>
      <c r="AC866" s="52">
        <v>0</v>
      </c>
      <c r="AD866" s="52">
        <v>0</v>
      </c>
      <c r="AE866" s="52">
        <v>96196</v>
      </c>
      <c r="AG866" s="52">
        <f t="shared" si="16"/>
        <v>5343</v>
      </c>
      <c r="AH866" s="52">
        <f>MIN($AA866*12,$AE866-SUM($AG866:AG866)-1000*($AE866&gt;0))</f>
        <v>64116</v>
      </c>
      <c r="AI866" s="52">
        <f>MIN($AA866*12,$AE866-SUM($AG866:AH866)-1000*($AE866&gt;0))</f>
        <v>25737</v>
      </c>
      <c r="AJ866" s="52">
        <f>MIN($AA866*12,$AE866-SUM($AG866:AI866)-1000*($AE866&gt;0))</f>
        <v>0</v>
      </c>
      <c r="AK866" s="52">
        <f>MIN($AA866*12,$AE866-SUM($AG866:AJ866)-1000*($AE866&gt;0))</f>
        <v>0</v>
      </c>
      <c r="AL866" s="52">
        <f>MIN($AA866*12,$AE866-SUM($AG866:AK866)-1000*($AE866&gt;0))</f>
        <v>0</v>
      </c>
      <c r="AM866" s="52">
        <f>MIN($AA866*12,$AE866-SUM($AG866:AL866)-1000*($AE866&gt;0))</f>
        <v>0</v>
      </c>
      <c r="AN866" s="52">
        <f>MIN($AA866*12,$AE866-SUM($AG866:AM866)-1000*($AE866&gt;0))</f>
        <v>0</v>
      </c>
      <c r="AO866" s="52">
        <f>MIN($AA866*12,$AE866-SUM($AG866:AN866)-1000*($AE866&gt;0))</f>
        <v>0</v>
      </c>
    </row>
    <row r="867" spans="2:41" ht="12.75" hidden="1" customHeight="1" outlineLevel="2">
      <c r="B867" s="53" t="s">
        <v>2377</v>
      </c>
      <c r="C867" s="53" t="s">
        <v>1367</v>
      </c>
      <c r="D867" s="53" t="s">
        <v>1367</v>
      </c>
      <c r="E867" s="53" t="s">
        <v>2378</v>
      </c>
      <c r="F867" s="53" t="s">
        <v>2379</v>
      </c>
      <c r="G867" s="53" t="s">
        <v>2578</v>
      </c>
      <c r="H867" s="53" t="s">
        <v>2579</v>
      </c>
      <c r="I867" s="53"/>
      <c r="J867" s="53" t="s">
        <v>2268</v>
      </c>
      <c r="K867" s="52">
        <v>256500</v>
      </c>
      <c r="L867" s="52">
        <v>101531</v>
      </c>
      <c r="M867" s="52">
        <v>0</v>
      </c>
      <c r="N867" s="52">
        <v>0</v>
      </c>
      <c r="O867" s="52">
        <v>0</v>
      </c>
      <c r="P867" s="52">
        <v>58773</v>
      </c>
      <c r="Q867" s="52">
        <v>5343</v>
      </c>
      <c r="R867" s="52">
        <v>5343</v>
      </c>
      <c r="S867" s="52">
        <v>5343</v>
      </c>
      <c r="T867" s="52">
        <v>5343</v>
      </c>
      <c r="U867" s="52">
        <v>5343</v>
      </c>
      <c r="V867" s="52">
        <v>5343</v>
      </c>
      <c r="W867" s="52">
        <v>5343</v>
      </c>
      <c r="X867" s="52">
        <v>5343</v>
      </c>
      <c r="Y867" s="52">
        <v>5343</v>
      </c>
      <c r="Z867" s="49">
        <v>5343</v>
      </c>
      <c r="AA867" s="50">
        <v>5343</v>
      </c>
      <c r="AB867" s="51">
        <v>160304</v>
      </c>
      <c r="AC867" s="52">
        <v>0</v>
      </c>
      <c r="AD867" s="52">
        <v>0</v>
      </c>
      <c r="AE867" s="52">
        <v>96196</v>
      </c>
      <c r="AG867" s="52">
        <f t="shared" si="16"/>
        <v>5343</v>
      </c>
      <c r="AH867" s="52">
        <f>MIN($AA867*12,$AE867-SUM($AG867:AG867)-1000*($AE867&gt;0))</f>
        <v>64116</v>
      </c>
      <c r="AI867" s="52">
        <f>MIN($AA867*12,$AE867-SUM($AG867:AH867)-1000*($AE867&gt;0))</f>
        <v>25737</v>
      </c>
      <c r="AJ867" s="52">
        <f>MIN($AA867*12,$AE867-SUM($AG867:AI867)-1000*($AE867&gt;0))</f>
        <v>0</v>
      </c>
      <c r="AK867" s="52">
        <f>MIN($AA867*12,$AE867-SUM($AG867:AJ867)-1000*($AE867&gt;0))</f>
        <v>0</v>
      </c>
      <c r="AL867" s="52">
        <f>MIN($AA867*12,$AE867-SUM($AG867:AK867)-1000*($AE867&gt;0))</f>
        <v>0</v>
      </c>
      <c r="AM867" s="52">
        <f>MIN($AA867*12,$AE867-SUM($AG867:AL867)-1000*($AE867&gt;0))</f>
        <v>0</v>
      </c>
      <c r="AN867" s="52">
        <f>MIN($AA867*12,$AE867-SUM($AG867:AM867)-1000*($AE867&gt;0))</f>
        <v>0</v>
      </c>
      <c r="AO867" s="52">
        <f>MIN($AA867*12,$AE867-SUM($AG867:AN867)-1000*($AE867&gt;0))</f>
        <v>0</v>
      </c>
    </row>
    <row r="868" spans="2:41" ht="12.75" hidden="1" customHeight="1" outlineLevel="2">
      <c r="B868" s="53" t="s">
        <v>2377</v>
      </c>
      <c r="C868" s="53" t="s">
        <v>1367</v>
      </c>
      <c r="D868" s="53" t="s">
        <v>1367</v>
      </c>
      <c r="E868" s="53" t="s">
        <v>2378</v>
      </c>
      <c r="F868" s="53" t="s">
        <v>2379</v>
      </c>
      <c r="G868" s="53" t="s">
        <v>2580</v>
      </c>
      <c r="H868" s="53" t="s">
        <v>2581</v>
      </c>
      <c r="I868" s="53"/>
      <c r="J868" s="53" t="s">
        <v>2268</v>
      </c>
      <c r="K868" s="52">
        <v>256500</v>
      </c>
      <c r="L868" s="52">
        <v>101531</v>
      </c>
      <c r="M868" s="52">
        <v>0</v>
      </c>
      <c r="N868" s="52">
        <v>0</v>
      </c>
      <c r="O868" s="52">
        <v>0</v>
      </c>
      <c r="P868" s="52">
        <v>58773</v>
      </c>
      <c r="Q868" s="52">
        <v>5343</v>
      </c>
      <c r="R868" s="52">
        <v>5343</v>
      </c>
      <c r="S868" s="52">
        <v>5343</v>
      </c>
      <c r="T868" s="52">
        <v>5343</v>
      </c>
      <c r="U868" s="52">
        <v>5343</v>
      </c>
      <c r="V868" s="52">
        <v>5343</v>
      </c>
      <c r="W868" s="52">
        <v>5343</v>
      </c>
      <c r="X868" s="52">
        <v>5343</v>
      </c>
      <c r="Y868" s="52">
        <v>5343</v>
      </c>
      <c r="Z868" s="49">
        <v>5343</v>
      </c>
      <c r="AA868" s="50">
        <v>5343</v>
      </c>
      <c r="AB868" s="51">
        <v>160304</v>
      </c>
      <c r="AC868" s="52">
        <v>0</v>
      </c>
      <c r="AD868" s="52">
        <v>0</v>
      </c>
      <c r="AE868" s="52">
        <v>96196</v>
      </c>
      <c r="AG868" s="52">
        <f t="shared" si="16"/>
        <v>5343</v>
      </c>
      <c r="AH868" s="52">
        <f>MIN($AA868*12,$AE868-SUM($AG868:AG868)-1000*($AE868&gt;0))</f>
        <v>64116</v>
      </c>
      <c r="AI868" s="52">
        <f>MIN($AA868*12,$AE868-SUM($AG868:AH868)-1000*($AE868&gt;0))</f>
        <v>25737</v>
      </c>
      <c r="AJ868" s="52">
        <f>MIN($AA868*12,$AE868-SUM($AG868:AI868)-1000*($AE868&gt;0))</f>
        <v>0</v>
      </c>
      <c r="AK868" s="52">
        <f>MIN($AA868*12,$AE868-SUM($AG868:AJ868)-1000*($AE868&gt;0))</f>
        <v>0</v>
      </c>
      <c r="AL868" s="52">
        <f>MIN($AA868*12,$AE868-SUM($AG868:AK868)-1000*($AE868&gt;0))</f>
        <v>0</v>
      </c>
      <c r="AM868" s="52">
        <f>MIN($AA868*12,$AE868-SUM($AG868:AL868)-1000*($AE868&gt;0))</f>
        <v>0</v>
      </c>
      <c r="AN868" s="52">
        <f>MIN($AA868*12,$AE868-SUM($AG868:AM868)-1000*($AE868&gt;0))</f>
        <v>0</v>
      </c>
      <c r="AO868" s="52">
        <f>MIN($AA868*12,$AE868-SUM($AG868:AN868)-1000*($AE868&gt;0))</f>
        <v>0</v>
      </c>
    </row>
    <row r="869" spans="2:41" ht="12.75" hidden="1" customHeight="1" outlineLevel="2">
      <c r="B869" s="53" t="s">
        <v>2377</v>
      </c>
      <c r="C869" s="53" t="s">
        <v>1367</v>
      </c>
      <c r="D869" s="53" t="s">
        <v>1367</v>
      </c>
      <c r="E869" s="53" t="s">
        <v>2378</v>
      </c>
      <c r="F869" s="53" t="s">
        <v>2379</v>
      </c>
      <c r="G869" s="53" t="s">
        <v>2582</v>
      </c>
      <c r="H869" s="53" t="s">
        <v>2583</v>
      </c>
      <c r="I869" s="53"/>
      <c r="J869" s="53" t="s">
        <v>2268</v>
      </c>
      <c r="K869" s="52">
        <v>256500</v>
      </c>
      <c r="L869" s="52">
        <v>101531</v>
      </c>
      <c r="M869" s="52">
        <v>0</v>
      </c>
      <c r="N869" s="52">
        <v>0</v>
      </c>
      <c r="O869" s="52">
        <v>0</v>
      </c>
      <c r="P869" s="52">
        <v>58773</v>
      </c>
      <c r="Q869" s="52">
        <v>5343</v>
      </c>
      <c r="R869" s="52">
        <v>5343</v>
      </c>
      <c r="S869" s="52">
        <v>5343</v>
      </c>
      <c r="T869" s="52">
        <v>5343</v>
      </c>
      <c r="U869" s="52">
        <v>5343</v>
      </c>
      <c r="V869" s="52">
        <v>5343</v>
      </c>
      <c r="W869" s="52">
        <v>5343</v>
      </c>
      <c r="X869" s="52">
        <v>5343</v>
      </c>
      <c r="Y869" s="52">
        <v>5343</v>
      </c>
      <c r="Z869" s="49">
        <v>5343</v>
      </c>
      <c r="AA869" s="50">
        <v>5343</v>
      </c>
      <c r="AB869" s="51">
        <v>160304</v>
      </c>
      <c r="AC869" s="52">
        <v>0</v>
      </c>
      <c r="AD869" s="52">
        <v>0</v>
      </c>
      <c r="AE869" s="52">
        <v>96196</v>
      </c>
      <c r="AG869" s="52">
        <f t="shared" si="16"/>
        <v>5343</v>
      </c>
      <c r="AH869" s="52">
        <f>MIN($AA869*12,$AE869-SUM($AG869:AG869)-1000*($AE869&gt;0))</f>
        <v>64116</v>
      </c>
      <c r="AI869" s="52">
        <f>MIN($AA869*12,$AE869-SUM($AG869:AH869)-1000*($AE869&gt;0))</f>
        <v>25737</v>
      </c>
      <c r="AJ869" s="52">
        <f>MIN($AA869*12,$AE869-SUM($AG869:AI869)-1000*($AE869&gt;0))</f>
        <v>0</v>
      </c>
      <c r="AK869" s="52">
        <f>MIN($AA869*12,$AE869-SUM($AG869:AJ869)-1000*($AE869&gt;0))</f>
        <v>0</v>
      </c>
      <c r="AL869" s="52">
        <f>MIN($AA869*12,$AE869-SUM($AG869:AK869)-1000*($AE869&gt;0))</f>
        <v>0</v>
      </c>
      <c r="AM869" s="52">
        <f>MIN($AA869*12,$AE869-SUM($AG869:AL869)-1000*($AE869&gt;0))</f>
        <v>0</v>
      </c>
      <c r="AN869" s="52">
        <f>MIN($AA869*12,$AE869-SUM($AG869:AM869)-1000*($AE869&gt;0))</f>
        <v>0</v>
      </c>
      <c r="AO869" s="52">
        <f>MIN($AA869*12,$AE869-SUM($AG869:AN869)-1000*($AE869&gt;0))</f>
        <v>0</v>
      </c>
    </row>
    <row r="870" spans="2:41" ht="12.75" hidden="1" customHeight="1" outlineLevel="2">
      <c r="B870" s="53" t="s">
        <v>2377</v>
      </c>
      <c r="C870" s="53" t="s">
        <v>1367</v>
      </c>
      <c r="D870" s="53" t="s">
        <v>1367</v>
      </c>
      <c r="E870" s="53" t="s">
        <v>2378</v>
      </c>
      <c r="F870" s="53" t="s">
        <v>2379</v>
      </c>
      <c r="G870" s="53" t="s">
        <v>2584</v>
      </c>
      <c r="H870" s="53" t="s">
        <v>2585</v>
      </c>
      <c r="I870" s="53"/>
      <c r="J870" s="53" t="s">
        <v>2268</v>
      </c>
      <c r="K870" s="52">
        <v>256500</v>
      </c>
      <c r="L870" s="52">
        <v>101531</v>
      </c>
      <c r="M870" s="52">
        <v>0</v>
      </c>
      <c r="N870" s="52">
        <v>0</v>
      </c>
      <c r="O870" s="52">
        <v>0</v>
      </c>
      <c r="P870" s="52">
        <v>58773</v>
      </c>
      <c r="Q870" s="52">
        <v>5343</v>
      </c>
      <c r="R870" s="52">
        <v>5343</v>
      </c>
      <c r="S870" s="52">
        <v>5343</v>
      </c>
      <c r="T870" s="52">
        <v>5343</v>
      </c>
      <c r="U870" s="52">
        <v>5343</v>
      </c>
      <c r="V870" s="52">
        <v>5343</v>
      </c>
      <c r="W870" s="52">
        <v>5343</v>
      </c>
      <c r="X870" s="52">
        <v>5343</v>
      </c>
      <c r="Y870" s="52">
        <v>5343</v>
      </c>
      <c r="Z870" s="49">
        <v>5343</v>
      </c>
      <c r="AA870" s="50">
        <v>5343</v>
      </c>
      <c r="AB870" s="51">
        <v>160304</v>
      </c>
      <c r="AC870" s="52">
        <v>0</v>
      </c>
      <c r="AD870" s="52">
        <v>0</v>
      </c>
      <c r="AE870" s="52">
        <v>96196</v>
      </c>
      <c r="AG870" s="52">
        <f t="shared" si="16"/>
        <v>5343</v>
      </c>
      <c r="AH870" s="52">
        <f>MIN($AA870*12,$AE870-SUM($AG870:AG870)-1000*($AE870&gt;0))</f>
        <v>64116</v>
      </c>
      <c r="AI870" s="52">
        <f>MIN($AA870*12,$AE870-SUM($AG870:AH870)-1000*($AE870&gt;0))</f>
        <v>25737</v>
      </c>
      <c r="AJ870" s="52">
        <f>MIN($AA870*12,$AE870-SUM($AG870:AI870)-1000*($AE870&gt;0))</f>
        <v>0</v>
      </c>
      <c r="AK870" s="52">
        <f>MIN($AA870*12,$AE870-SUM($AG870:AJ870)-1000*($AE870&gt;0))</f>
        <v>0</v>
      </c>
      <c r="AL870" s="52">
        <f>MIN($AA870*12,$AE870-SUM($AG870:AK870)-1000*($AE870&gt;0))</f>
        <v>0</v>
      </c>
      <c r="AM870" s="52">
        <f>MIN($AA870*12,$AE870-SUM($AG870:AL870)-1000*($AE870&gt;0))</f>
        <v>0</v>
      </c>
      <c r="AN870" s="52">
        <f>MIN($AA870*12,$AE870-SUM($AG870:AM870)-1000*($AE870&gt;0))</f>
        <v>0</v>
      </c>
      <c r="AO870" s="52">
        <f>MIN($AA870*12,$AE870-SUM($AG870:AN870)-1000*($AE870&gt;0))</f>
        <v>0</v>
      </c>
    </row>
    <row r="871" spans="2:41" ht="12.75" hidden="1" customHeight="1" outlineLevel="2">
      <c r="B871" s="53" t="s">
        <v>2377</v>
      </c>
      <c r="C871" s="53" t="s">
        <v>1367</v>
      </c>
      <c r="D871" s="53" t="s">
        <v>1367</v>
      </c>
      <c r="E871" s="53" t="s">
        <v>2378</v>
      </c>
      <c r="F871" s="53" t="s">
        <v>2379</v>
      </c>
      <c r="G871" s="53" t="s">
        <v>2586</v>
      </c>
      <c r="H871" s="53" t="s">
        <v>2587</v>
      </c>
      <c r="I871" s="53"/>
      <c r="J871" s="53" t="s">
        <v>2268</v>
      </c>
      <c r="K871" s="52">
        <v>256500</v>
      </c>
      <c r="L871" s="52">
        <v>101531</v>
      </c>
      <c r="M871" s="52">
        <v>0</v>
      </c>
      <c r="N871" s="52">
        <v>0</v>
      </c>
      <c r="O871" s="52">
        <v>0</v>
      </c>
      <c r="P871" s="52">
        <v>58773</v>
      </c>
      <c r="Q871" s="52">
        <v>5343</v>
      </c>
      <c r="R871" s="52">
        <v>5343</v>
      </c>
      <c r="S871" s="52">
        <v>5343</v>
      </c>
      <c r="T871" s="52">
        <v>5343</v>
      </c>
      <c r="U871" s="52">
        <v>5343</v>
      </c>
      <c r="V871" s="52">
        <v>5343</v>
      </c>
      <c r="W871" s="52">
        <v>5343</v>
      </c>
      <c r="X871" s="52">
        <v>5343</v>
      </c>
      <c r="Y871" s="52">
        <v>5343</v>
      </c>
      <c r="Z871" s="49">
        <v>5343</v>
      </c>
      <c r="AA871" s="50">
        <v>5343</v>
      </c>
      <c r="AB871" s="51">
        <v>160304</v>
      </c>
      <c r="AC871" s="52">
        <v>0</v>
      </c>
      <c r="AD871" s="52">
        <v>0</v>
      </c>
      <c r="AE871" s="52">
        <v>96196</v>
      </c>
      <c r="AG871" s="52">
        <f t="shared" si="16"/>
        <v>5343</v>
      </c>
      <c r="AH871" s="52">
        <f>MIN($AA871*12,$AE871-SUM($AG871:AG871)-1000*($AE871&gt;0))</f>
        <v>64116</v>
      </c>
      <c r="AI871" s="52">
        <f>MIN($AA871*12,$AE871-SUM($AG871:AH871)-1000*($AE871&gt;0))</f>
        <v>25737</v>
      </c>
      <c r="AJ871" s="52">
        <f>MIN($AA871*12,$AE871-SUM($AG871:AI871)-1000*($AE871&gt;0))</f>
        <v>0</v>
      </c>
      <c r="AK871" s="52">
        <f>MIN($AA871*12,$AE871-SUM($AG871:AJ871)-1000*($AE871&gt;0))</f>
        <v>0</v>
      </c>
      <c r="AL871" s="52">
        <f>MIN($AA871*12,$AE871-SUM($AG871:AK871)-1000*($AE871&gt;0))</f>
        <v>0</v>
      </c>
      <c r="AM871" s="52">
        <f>MIN($AA871*12,$AE871-SUM($AG871:AL871)-1000*($AE871&gt;0))</f>
        <v>0</v>
      </c>
      <c r="AN871" s="52">
        <f>MIN($AA871*12,$AE871-SUM($AG871:AM871)-1000*($AE871&gt;0))</f>
        <v>0</v>
      </c>
      <c r="AO871" s="52">
        <f>MIN($AA871*12,$AE871-SUM($AG871:AN871)-1000*($AE871&gt;0))</f>
        <v>0</v>
      </c>
    </row>
    <row r="872" spans="2:41" ht="12.75" hidden="1" customHeight="1" outlineLevel="2">
      <c r="B872" s="53" t="s">
        <v>2377</v>
      </c>
      <c r="C872" s="53" t="s">
        <v>1367</v>
      </c>
      <c r="D872" s="53" t="s">
        <v>1367</v>
      </c>
      <c r="E872" s="53" t="s">
        <v>2378</v>
      </c>
      <c r="F872" s="53" t="s">
        <v>2379</v>
      </c>
      <c r="G872" s="53" t="s">
        <v>2588</v>
      </c>
      <c r="H872" s="53" t="s">
        <v>2589</v>
      </c>
      <c r="I872" s="53"/>
      <c r="J872" s="53" t="s">
        <v>2268</v>
      </c>
      <c r="K872" s="52">
        <v>115000</v>
      </c>
      <c r="L872" s="52">
        <v>45520</v>
      </c>
      <c r="M872" s="52">
        <v>0</v>
      </c>
      <c r="N872" s="52">
        <v>0</v>
      </c>
      <c r="O872" s="52">
        <v>0</v>
      </c>
      <c r="P872" s="52">
        <v>26345</v>
      </c>
      <c r="Q872" s="52">
        <v>2395</v>
      </c>
      <c r="R872" s="52">
        <v>2395</v>
      </c>
      <c r="S872" s="52">
        <v>2395</v>
      </c>
      <c r="T872" s="52">
        <v>2395</v>
      </c>
      <c r="U872" s="52">
        <v>2395</v>
      </c>
      <c r="V872" s="52">
        <v>2395</v>
      </c>
      <c r="W872" s="52">
        <v>2395</v>
      </c>
      <c r="X872" s="52">
        <v>2395</v>
      </c>
      <c r="Y872" s="52">
        <v>2395</v>
      </c>
      <c r="Z872" s="49">
        <v>2395</v>
      </c>
      <c r="AA872" s="50">
        <v>2395</v>
      </c>
      <c r="AB872" s="51">
        <v>71865</v>
      </c>
      <c r="AC872" s="52">
        <v>0</v>
      </c>
      <c r="AD872" s="52">
        <v>0</v>
      </c>
      <c r="AE872" s="52">
        <v>43135</v>
      </c>
      <c r="AG872" s="52">
        <f t="shared" si="16"/>
        <v>2395</v>
      </c>
      <c r="AH872" s="52">
        <f>MIN($AA872*12,$AE872-SUM($AG872:AG872)-1000*($AE872&gt;0))</f>
        <v>28740</v>
      </c>
      <c r="AI872" s="52">
        <f>MIN($AA872*12,$AE872-SUM($AG872:AH872)-1000*($AE872&gt;0))</f>
        <v>11000</v>
      </c>
      <c r="AJ872" s="52">
        <f>MIN($AA872*12,$AE872-SUM($AG872:AI872)-1000*($AE872&gt;0))</f>
        <v>0</v>
      </c>
      <c r="AK872" s="52">
        <f>MIN($AA872*12,$AE872-SUM($AG872:AJ872)-1000*($AE872&gt;0))</f>
        <v>0</v>
      </c>
      <c r="AL872" s="52">
        <f>MIN($AA872*12,$AE872-SUM($AG872:AK872)-1000*($AE872&gt;0))</f>
        <v>0</v>
      </c>
      <c r="AM872" s="52">
        <f>MIN($AA872*12,$AE872-SUM($AG872:AL872)-1000*($AE872&gt;0))</f>
        <v>0</v>
      </c>
      <c r="AN872" s="52">
        <f>MIN($AA872*12,$AE872-SUM($AG872:AM872)-1000*($AE872&gt;0))</f>
        <v>0</v>
      </c>
      <c r="AO872" s="52">
        <f>MIN($AA872*12,$AE872-SUM($AG872:AN872)-1000*($AE872&gt;0))</f>
        <v>0</v>
      </c>
    </row>
    <row r="873" spans="2:41" ht="12.75" hidden="1" customHeight="1" outlineLevel="2">
      <c r="B873" s="53" t="s">
        <v>2377</v>
      </c>
      <c r="C873" s="53" t="s">
        <v>1367</v>
      </c>
      <c r="D873" s="53" t="s">
        <v>1367</v>
      </c>
      <c r="E873" s="53" t="s">
        <v>2378</v>
      </c>
      <c r="F873" s="53" t="s">
        <v>2379</v>
      </c>
      <c r="G873" s="53" t="s">
        <v>2590</v>
      </c>
      <c r="H873" s="53" t="s">
        <v>2591</v>
      </c>
      <c r="I873" s="53"/>
      <c r="J873" s="53" t="s">
        <v>2268</v>
      </c>
      <c r="K873" s="52">
        <v>115000</v>
      </c>
      <c r="L873" s="52">
        <v>45520</v>
      </c>
      <c r="M873" s="52">
        <v>0</v>
      </c>
      <c r="N873" s="52">
        <v>0</v>
      </c>
      <c r="O873" s="52">
        <v>0</v>
      </c>
      <c r="P873" s="52">
        <v>26345</v>
      </c>
      <c r="Q873" s="52">
        <v>2395</v>
      </c>
      <c r="R873" s="52">
        <v>2395</v>
      </c>
      <c r="S873" s="52">
        <v>2395</v>
      </c>
      <c r="T873" s="52">
        <v>2395</v>
      </c>
      <c r="U873" s="52">
        <v>2395</v>
      </c>
      <c r="V873" s="52">
        <v>2395</v>
      </c>
      <c r="W873" s="52">
        <v>2395</v>
      </c>
      <c r="X873" s="52">
        <v>2395</v>
      </c>
      <c r="Y873" s="52">
        <v>2395</v>
      </c>
      <c r="Z873" s="49">
        <v>2395</v>
      </c>
      <c r="AA873" s="50">
        <v>2395</v>
      </c>
      <c r="AB873" s="51">
        <v>71865</v>
      </c>
      <c r="AC873" s="52">
        <v>0</v>
      </c>
      <c r="AD873" s="52">
        <v>0</v>
      </c>
      <c r="AE873" s="52">
        <v>43135</v>
      </c>
      <c r="AG873" s="52">
        <f t="shared" si="16"/>
        <v>2395</v>
      </c>
      <c r="AH873" s="52">
        <f>MIN($AA873*12,$AE873-SUM($AG873:AG873)-1000*($AE873&gt;0))</f>
        <v>28740</v>
      </c>
      <c r="AI873" s="52">
        <f>MIN($AA873*12,$AE873-SUM($AG873:AH873)-1000*($AE873&gt;0))</f>
        <v>11000</v>
      </c>
      <c r="AJ873" s="52">
        <f>MIN($AA873*12,$AE873-SUM($AG873:AI873)-1000*($AE873&gt;0))</f>
        <v>0</v>
      </c>
      <c r="AK873" s="52">
        <f>MIN($AA873*12,$AE873-SUM($AG873:AJ873)-1000*($AE873&gt;0))</f>
        <v>0</v>
      </c>
      <c r="AL873" s="52">
        <f>MIN($AA873*12,$AE873-SUM($AG873:AK873)-1000*($AE873&gt;0))</f>
        <v>0</v>
      </c>
      <c r="AM873" s="52">
        <f>MIN($AA873*12,$AE873-SUM($AG873:AL873)-1000*($AE873&gt;0))</f>
        <v>0</v>
      </c>
      <c r="AN873" s="52">
        <f>MIN($AA873*12,$AE873-SUM($AG873:AM873)-1000*($AE873&gt;0))</f>
        <v>0</v>
      </c>
      <c r="AO873" s="52">
        <f>MIN($AA873*12,$AE873-SUM($AG873:AN873)-1000*($AE873&gt;0))</f>
        <v>0</v>
      </c>
    </row>
    <row r="874" spans="2:41" ht="12.75" hidden="1" customHeight="1" outlineLevel="2">
      <c r="B874" s="53" t="s">
        <v>2377</v>
      </c>
      <c r="C874" s="53" t="s">
        <v>1367</v>
      </c>
      <c r="D874" s="53" t="s">
        <v>1367</v>
      </c>
      <c r="E874" s="53" t="s">
        <v>2378</v>
      </c>
      <c r="F874" s="53" t="s">
        <v>2379</v>
      </c>
      <c r="G874" s="53" t="s">
        <v>2592</v>
      </c>
      <c r="H874" s="53" t="s">
        <v>2593</v>
      </c>
      <c r="I874" s="53"/>
      <c r="J874" s="53" t="s">
        <v>2268</v>
      </c>
      <c r="K874" s="52">
        <v>115000</v>
      </c>
      <c r="L874" s="52">
        <v>45520</v>
      </c>
      <c r="M874" s="52">
        <v>0</v>
      </c>
      <c r="N874" s="52">
        <v>0</v>
      </c>
      <c r="O874" s="52">
        <v>0</v>
      </c>
      <c r="P874" s="52">
        <v>26345</v>
      </c>
      <c r="Q874" s="52">
        <v>2395</v>
      </c>
      <c r="R874" s="52">
        <v>2395</v>
      </c>
      <c r="S874" s="52">
        <v>2395</v>
      </c>
      <c r="T874" s="52">
        <v>2395</v>
      </c>
      <c r="U874" s="52">
        <v>2395</v>
      </c>
      <c r="V874" s="52">
        <v>2395</v>
      </c>
      <c r="W874" s="52">
        <v>2395</v>
      </c>
      <c r="X874" s="52">
        <v>2395</v>
      </c>
      <c r="Y874" s="52">
        <v>2395</v>
      </c>
      <c r="Z874" s="49">
        <v>2395</v>
      </c>
      <c r="AA874" s="50">
        <v>2395</v>
      </c>
      <c r="AB874" s="51">
        <v>71865</v>
      </c>
      <c r="AC874" s="52">
        <v>0</v>
      </c>
      <c r="AD874" s="52">
        <v>0</v>
      </c>
      <c r="AE874" s="52">
        <v>43135</v>
      </c>
      <c r="AG874" s="52">
        <f t="shared" si="16"/>
        <v>2395</v>
      </c>
      <c r="AH874" s="52">
        <f>MIN($AA874*12,$AE874-SUM($AG874:AG874)-1000*($AE874&gt;0))</f>
        <v>28740</v>
      </c>
      <c r="AI874" s="52">
        <f>MIN($AA874*12,$AE874-SUM($AG874:AH874)-1000*($AE874&gt;0))</f>
        <v>11000</v>
      </c>
      <c r="AJ874" s="52">
        <f>MIN($AA874*12,$AE874-SUM($AG874:AI874)-1000*($AE874&gt;0))</f>
        <v>0</v>
      </c>
      <c r="AK874" s="52">
        <f>MIN($AA874*12,$AE874-SUM($AG874:AJ874)-1000*($AE874&gt;0))</f>
        <v>0</v>
      </c>
      <c r="AL874" s="52">
        <f>MIN($AA874*12,$AE874-SUM($AG874:AK874)-1000*($AE874&gt;0))</f>
        <v>0</v>
      </c>
      <c r="AM874" s="52">
        <f>MIN($AA874*12,$AE874-SUM($AG874:AL874)-1000*($AE874&gt;0))</f>
        <v>0</v>
      </c>
      <c r="AN874" s="52">
        <f>MIN($AA874*12,$AE874-SUM($AG874:AM874)-1000*($AE874&gt;0))</f>
        <v>0</v>
      </c>
      <c r="AO874" s="52">
        <f>MIN($AA874*12,$AE874-SUM($AG874:AN874)-1000*($AE874&gt;0))</f>
        <v>0</v>
      </c>
    </row>
    <row r="875" spans="2:41" ht="12.75" hidden="1" customHeight="1" outlineLevel="2">
      <c r="B875" s="53" t="s">
        <v>2377</v>
      </c>
      <c r="C875" s="53" t="s">
        <v>1367</v>
      </c>
      <c r="D875" s="53" t="s">
        <v>1367</v>
      </c>
      <c r="E875" s="53" t="s">
        <v>2378</v>
      </c>
      <c r="F875" s="53" t="s">
        <v>2379</v>
      </c>
      <c r="G875" s="53" t="s">
        <v>2594</v>
      </c>
      <c r="H875" s="53" t="s">
        <v>2595</v>
      </c>
      <c r="I875" s="53"/>
      <c r="J875" s="53" t="s">
        <v>2268</v>
      </c>
      <c r="K875" s="52">
        <v>115000</v>
      </c>
      <c r="L875" s="52">
        <v>45520</v>
      </c>
      <c r="M875" s="52">
        <v>0</v>
      </c>
      <c r="N875" s="52">
        <v>0</v>
      </c>
      <c r="O875" s="52">
        <v>0</v>
      </c>
      <c r="P875" s="52">
        <v>26345</v>
      </c>
      <c r="Q875" s="52">
        <v>2395</v>
      </c>
      <c r="R875" s="52">
        <v>2395</v>
      </c>
      <c r="S875" s="52">
        <v>2395</v>
      </c>
      <c r="T875" s="52">
        <v>2395</v>
      </c>
      <c r="U875" s="52">
        <v>2395</v>
      </c>
      <c r="V875" s="52">
        <v>2395</v>
      </c>
      <c r="W875" s="52">
        <v>2395</v>
      </c>
      <c r="X875" s="52">
        <v>2395</v>
      </c>
      <c r="Y875" s="52">
        <v>2395</v>
      </c>
      <c r="Z875" s="49">
        <v>2395</v>
      </c>
      <c r="AA875" s="50">
        <v>2395</v>
      </c>
      <c r="AB875" s="51">
        <v>71865</v>
      </c>
      <c r="AC875" s="52">
        <v>0</v>
      </c>
      <c r="AD875" s="52">
        <v>0</v>
      </c>
      <c r="AE875" s="52">
        <v>43135</v>
      </c>
      <c r="AG875" s="52">
        <f t="shared" si="16"/>
        <v>2395</v>
      </c>
      <c r="AH875" s="52">
        <f>MIN($AA875*12,$AE875-SUM($AG875:AG875)-1000*($AE875&gt;0))</f>
        <v>28740</v>
      </c>
      <c r="AI875" s="52">
        <f>MIN($AA875*12,$AE875-SUM($AG875:AH875)-1000*($AE875&gt;0))</f>
        <v>11000</v>
      </c>
      <c r="AJ875" s="52">
        <f>MIN($AA875*12,$AE875-SUM($AG875:AI875)-1000*($AE875&gt;0))</f>
        <v>0</v>
      </c>
      <c r="AK875" s="52">
        <f>MIN($AA875*12,$AE875-SUM($AG875:AJ875)-1000*($AE875&gt;0))</f>
        <v>0</v>
      </c>
      <c r="AL875" s="52">
        <f>MIN($AA875*12,$AE875-SUM($AG875:AK875)-1000*($AE875&gt;0))</f>
        <v>0</v>
      </c>
      <c r="AM875" s="52">
        <f>MIN($AA875*12,$AE875-SUM($AG875:AL875)-1000*($AE875&gt;0))</f>
        <v>0</v>
      </c>
      <c r="AN875" s="52">
        <f>MIN($AA875*12,$AE875-SUM($AG875:AM875)-1000*($AE875&gt;0))</f>
        <v>0</v>
      </c>
      <c r="AO875" s="52">
        <f>MIN($AA875*12,$AE875-SUM($AG875:AN875)-1000*($AE875&gt;0))</f>
        <v>0</v>
      </c>
    </row>
    <row r="876" spans="2:41" ht="12.75" hidden="1" customHeight="1" outlineLevel="2">
      <c r="B876" s="53" t="s">
        <v>2377</v>
      </c>
      <c r="C876" s="53" t="s">
        <v>1367</v>
      </c>
      <c r="D876" s="53" t="s">
        <v>1367</v>
      </c>
      <c r="E876" s="53" t="s">
        <v>2378</v>
      </c>
      <c r="F876" s="53" t="s">
        <v>2379</v>
      </c>
      <c r="G876" s="53" t="s">
        <v>2596</v>
      </c>
      <c r="H876" s="53" t="s">
        <v>2597</v>
      </c>
      <c r="I876" s="53"/>
      <c r="J876" s="53" t="s">
        <v>2268</v>
      </c>
      <c r="K876" s="52">
        <v>115000</v>
      </c>
      <c r="L876" s="52">
        <v>45520</v>
      </c>
      <c r="M876" s="52">
        <v>0</v>
      </c>
      <c r="N876" s="52">
        <v>0</v>
      </c>
      <c r="O876" s="52">
        <v>0</v>
      </c>
      <c r="P876" s="52">
        <v>26345</v>
      </c>
      <c r="Q876" s="52">
        <v>2395</v>
      </c>
      <c r="R876" s="52">
        <v>2395</v>
      </c>
      <c r="S876" s="52">
        <v>2395</v>
      </c>
      <c r="T876" s="52">
        <v>2395</v>
      </c>
      <c r="U876" s="52">
        <v>2395</v>
      </c>
      <c r="V876" s="52">
        <v>2395</v>
      </c>
      <c r="W876" s="52">
        <v>2395</v>
      </c>
      <c r="X876" s="52">
        <v>2395</v>
      </c>
      <c r="Y876" s="52">
        <v>2395</v>
      </c>
      <c r="Z876" s="49">
        <v>2395</v>
      </c>
      <c r="AA876" s="50">
        <v>2395</v>
      </c>
      <c r="AB876" s="51">
        <v>71865</v>
      </c>
      <c r="AC876" s="52">
        <v>0</v>
      </c>
      <c r="AD876" s="52">
        <v>0</v>
      </c>
      <c r="AE876" s="52">
        <v>43135</v>
      </c>
      <c r="AG876" s="52">
        <f t="shared" si="16"/>
        <v>2395</v>
      </c>
      <c r="AH876" s="52">
        <f>MIN($AA876*12,$AE876-SUM($AG876:AG876)-1000*($AE876&gt;0))</f>
        <v>28740</v>
      </c>
      <c r="AI876" s="52">
        <f>MIN($AA876*12,$AE876-SUM($AG876:AH876)-1000*($AE876&gt;0))</f>
        <v>11000</v>
      </c>
      <c r="AJ876" s="52">
        <f>MIN($AA876*12,$AE876-SUM($AG876:AI876)-1000*($AE876&gt;0))</f>
        <v>0</v>
      </c>
      <c r="AK876" s="52">
        <f>MIN($AA876*12,$AE876-SUM($AG876:AJ876)-1000*($AE876&gt;0))</f>
        <v>0</v>
      </c>
      <c r="AL876" s="52">
        <f>MIN($AA876*12,$AE876-SUM($AG876:AK876)-1000*($AE876&gt;0))</f>
        <v>0</v>
      </c>
      <c r="AM876" s="52">
        <f>MIN($AA876*12,$AE876-SUM($AG876:AL876)-1000*($AE876&gt;0))</f>
        <v>0</v>
      </c>
      <c r="AN876" s="52">
        <f>MIN($AA876*12,$AE876-SUM($AG876:AM876)-1000*($AE876&gt;0))</f>
        <v>0</v>
      </c>
      <c r="AO876" s="52">
        <f>MIN($AA876*12,$AE876-SUM($AG876:AN876)-1000*($AE876&gt;0))</f>
        <v>0</v>
      </c>
    </row>
    <row r="877" spans="2:41" ht="12.75" hidden="1" customHeight="1" outlineLevel="2">
      <c r="B877" s="53" t="s">
        <v>2377</v>
      </c>
      <c r="C877" s="53" t="s">
        <v>1367</v>
      </c>
      <c r="D877" s="53" t="s">
        <v>1367</v>
      </c>
      <c r="E877" s="53" t="s">
        <v>2378</v>
      </c>
      <c r="F877" s="53" t="s">
        <v>2379</v>
      </c>
      <c r="G877" s="53" t="s">
        <v>2598</v>
      </c>
      <c r="H877" s="53" t="s">
        <v>2599</v>
      </c>
      <c r="I877" s="53"/>
      <c r="J877" s="53" t="s">
        <v>2268</v>
      </c>
      <c r="K877" s="52">
        <v>115000</v>
      </c>
      <c r="L877" s="52">
        <v>45520</v>
      </c>
      <c r="M877" s="52">
        <v>0</v>
      </c>
      <c r="N877" s="52">
        <v>0</v>
      </c>
      <c r="O877" s="52">
        <v>0</v>
      </c>
      <c r="P877" s="52">
        <v>26345</v>
      </c>
      <c r="Q877" s="52">
        <v>2395</v>
      </c>
      <c r="R877" s="52">
        <v>2395</v>
      </c>
      <c r="S877" s="52">
        <v>2395</v>
      </c>
      <c r="T877" s="52">
        <v>2395</v>
      </c>
      <c r="U877" s="52">
        <v>2395</v>
      </c>
      <c r="V877" s="52">
        <v>2395</v>
      </c>
      <c r="W877" s="52">
        <v>2395</v>
      </c>
      <c r="X877" s="52">
        <v>2395</v>
      </c>
      <c r="Y877" s="52">
        <v>2395</v>
      </c>
      <c r="Z877" s="49">
        <v>2395</v>
      </c>
      <c r="AA877" s="50">
        <v>2395</v>
      </c>
      <c r="AB877" s="51">
        <v>71865</v>
      </c>
      <c r="AC877" s="52">
        <v>0</v>
      </c>
      <c r="AD877" s="52">
        <v>0</v>
      </c>
      <c r="AE877" s="52">
        <v>43135</v>
      </c>
      <c r="AG877" s="52">
        <f t="shared" si="16"/>
        <v>2395</v>
      </c>
      <c r="AH877" s="52">
        <f>MIN($AA877*12,$AE877-SUM($AG877:AG877)-1000*($AE877&gt;0))</f>
        <v>28740</v>
      </c>
      <c r="AI877" s="52">
        <f>MIN($AA877*12,$AE877-SUM($AG877:AH877)-1000*($AE877&gt;0))</f>
        <v>11000</v>
      </c>
      <c r="AJ877" s="52">
        <f>MIN($AA877*12,$AE877-SUM($AG877:AI877)-1000*($AE877&gt;0))</f>
        <v>0</v>
      </c>
      <c r="AK877" s="52">
        <f>MIN($AA877*12,$AE877-SUM($AG877:AJ877)-1000*($AE877&gt;0))</f>
        <v>0</v>
      </c>
      <c r="AL877" s="52">
        <f>MIN($AA877*12,$AE877-SUM($AG877:AK877)-1000*($AE877&gt;0))</f>
        <v>0</v>
      </c>
      <c r="AM877" s="52">
        <f>MIN($AA877*12,$AE877-SUM($AG877:AL877)-1000*($AE877&gt;0))</f>
        <v>0</v>
      </c>
      <c r="AN877" s="52">
        <f>MIN($AA877*12,$AE877-SUM($AG877:AM877)-1000*($AE877&gt;0))</f>
        <v>0</v>
      </c>
      <c r="AO877" s="52">
        <f>MIN($AA877*12,$AE877-SUM($AG877:AN877)-1000*($AE877&gt;0))</f>
        <v>0</v>
      </c>
    </row>
    <row r="878" spans="2:41" ht="12.75" hidden="1" customHeight="1" outlineLevel="2">
      <c r="B878" s="53" t="s">
        <v>2377</v>
      </c>
      <c r="C878" s="53" t="s">
        <v>1367</v>
      </c>
      <c r="D878" s="53" t="s">
        <v>1367</v>
      </c>
      <c r="E878" s="53" t="s">
        <v>2378</v>
      </c>
      <c r="F878" s="53" t="s">
        <v>2379</v>
      </c>
      <c r="G878" s="53" t="s">
        <v>2600</v>
      </c>
      <c r="H878" s="53" t="s">
        <v>2601</v>
      </c>
      <c r="I878" s="53"/>
      <c r="J878" s="53" t="s">
        <v>2268</v>
      </c>
      <c r="K878" s="52">
        <v>115000</v>
      </c>
      <c r="L878" s="52">
        <v>45520</v>
      </c>
      <c r="M878" s="52">
        <v>0</v>
      </c>
      <c r="N878" s="52">
        <v>0</v>
      </c>
      <c r="O878" s="52">
        <v>0</v>
      </c>
      <c r="P878" s="52">
        <v>26345</v>
      </c>
      <c r="Q878" s="52">
        <v>2395</v>
      </c>
      <c r="R878" s="52">
        <v>2395</v>
      </c>
      <c r="S878" s="52">
        <v>2395</v>
      </c>
      <c r="T878" s="52">
        <v>2395</v>
      </c>
      <c r="U878" s="52">
        <v>2395</v>
      </c>
      <c r="V878" s="52">
        <v>2395</v>
      </c>
      <c r="W878" s="52">
        <v>2395</v>
      </c>
      <c r="X878" s="52">
        <v>2395</v>
      </c>
      <c r="Y878" s="52">
        <v>2395</v>
      </c>
      <c r="Z878" s="49">
        <v>2395</v>
      </c>
      <c r="AA878" s="50">
        <v>2395</v>
      </c>
      <c r="AB878" s="51">
        <v>71865</v>
      </c>
      <c r="AC878" s="52">
        <v>0</v>
      </c>
      <c r="AD878" s="52">
        <v>0</v>
      </c>
      <c r="AE878" s="52">
        <v>43135</v>
      </c>
      <c r="AG878" s="52">
        <f t="shared" si="16"/>
        <v>2395</v>
      </c>
      <c r="AH878" s="52">
        <f>MIN($AA878*12,$AE878-SUM($AG878:AG878)-1000*($AE878&gt;0))</f>
        <v>28740</v>
      </c>
      <c r="AI878" s="52">
        <f>MIN($AA878*12,$AE878-SUM($AG878:AH878)-1000*($AE878&gt;0))</f>
        <v>11000</v>
      </c>
      <c r="AJ878" s="52">
        <f>MIN($AA878*12,$AE878-SUM($AG878:AI878)-1000*($AE878&gt;0))</f>
        <v>0</v>
      </c>
      <c r="AK878" s="52">
        <f>MIN($AA878*12,$AE878-SUM($AG878:AJ878)-1000*($AE878&gt;0))</f>
        <v>0</v>
      </c>
      <c r="AL878" s="52">
        <f>MIN($AA878*12,$AE878-SUM($AG878:AK878)-1000*($AE878&gt;0))</f>
        <v>0</v>
      </c>
      <c r="AM878" s="52">
        <f>MIN($AA878*12,$AE878-SUM($AG878:AL878)-1000*($AE878&gt;0))</f>
        <v>0</v>
      </c>
      <c r="AN878" s="52">
        <f>MIN($AA878*12,$AE878-SUM($AG878:AM878)-1000*($AE878&gt;0))</f>
        <v>0</v>
      </c>
      <c r="AO878" s="52">
        <f>MIN($AA878*12,$AE878-SUM($AG878:AN878)-1000*($AE878&gt;0))</f>
        <v>0</v>
      </c>
    </row>
    <row r="879" spans="2:41" ht="12.75" hidden="1" customHeight="1" outlineLevel="2">
      <c r="B879" s="53" t="s">
        <v>2377</v>
      </c>
      <c r="C879" s="53" t="s">
        <v>1367</v>
      </c>
      <c r="D879" s="53" t="s">
        <v>1367</v>
      </c>
      <c r="E879" s="53" t="s">
        <v>2378</v>
      </c>
      <c r="F879" s="53" t="s">
        <v>2379</v>
      </c>
      <c r="G879" s="53" t="s">
        <v>2602</v>
      </c>
      <c r="H879" s="53" t="s">
        <v>2603</v>
      </c>
      <c r="I879" s="53"/>
      <c r="J879" s="53" t="s">
        <v>2268</v>
      </c>
      <c r="K879" s="52">
        <v>115000</v>
      </c>
      <c r="L879" s="52">
        <v>45520</v>
      </c>
      <c r="M879" s="52">
        <v>0</v>
      </c>
      <c r="N879" s="52">
        <v>0</v>
      </c>
      <c r="O879" s="52">
        <v>0</v>
      </c>
      <c r="P879" s="52">
        <v>26345</v>
      </c>
      <c r="Q879" s="52">
        <v>2395</v>
      </c>
      <c r="R879" s="52">
        <v>2395</v>
      </c>
      <c r="S879" s="52">
        <v>2395</v>
      </c>
      <c r="T879" s="52">
        <v>2395</v>
      </c>
      <c r="U879" s="52">
        <v>2395</v>
      </c>
      <c r="V879" s="52">
        <v>2395</v>
      </c>
      <c r="W879" s="52">
        <v>2395</v>
      </c>
      <c r="X879" s="52">
        <v>2395</v>
      </c>
      <c r="Y879" s="52">
        <v>2395</v>
      </c>
      <c r="Z879" s="49">
        <v>2395</v>
      </c>
      <c r="AA879" s="50">
        <v>2395</v>
      </c>
      <c r="AB879" s="51">
        <v>71865</v>
      </c>
      <c r="AC879" s="52">
        <v>0</v>
      </c>
      <c r="AD879" s="52">
        <v>0</v>
      </c>
      <c r="AE879" s="52">
        <v>43135</v>
      </c>
      <c r="AG879" s="52">
        <f t="shared" si="16"/>
        <v>2395</v>
      </c>
      <c r="AH879" s="52">
        <f>MIN($AA879*12,$AE879-SUM($AG879:AG879)-1000*($AE879&gt;0))</f>
        <v>28740</v>
      </c>
      <c r="AI879" s="52">
        <f>MIN($AA879*12,$AE879-SUM($AG879:AH879)-1000*($AE879&gt;0))</f>
        <v>11000</v>
      </c>
      <c r="AJ879" s="52">
        <f>MIN($AA879*12,$AE879-SUM($AG879:AI879)-1000*($AE879&gt;0))</f>
        <v>0</v>
      </c>
      <c r="AK879" s="52">
        <f>MIN($AA879*12,$AE879-SUM($AG879:AJ879)-1000*($AE879&gt;0))</f>
        <v>0</v>
      </c>
      <c r="AL879" s="52">
        <f>MIN($AA879*12,$AE879-SUM($AG879:AK879)-1000*($AE879&gt;0))</f>
        <v>0</v>
      </c>
      <c r="AM879" s="52">
        <f>MIN($AA879*12,$AE879-SUM($AG879:AL879)-1000*($AE879&gt;0))</f>
        <v>0</v>
      </c>
      <c r="AN879" s="52">
        <f>MIN($AA879*12,$AE879-SUM($AG879:AM879)-1000*($AE879&gt;0))</f>
        <v>0</v>
      </c>
      <c r="AO879" s="52">
        <f>MIN($AA879*12,$AE879-SUM($AG879:AN879)-1000*($AE879&gt;0))</f>
        <v>0</v>
      </c>
    </row>
    <row r="880" spans="2:41" ht="12.75" hidden="1" customHeight="1" outlineLevel="2">
      <c r="B880" s="53" t="s">
        <v>2377</v>
      </c>
      <c r="C880" s="53" t="s">
        <v>1367</v>
      </c>
      <c r="D880" s="53" t="s">
        <v>1367</v>
      </c>
      <c r="E880" s="53" t="s">
        <v>2378</v>
      </c>
      <c r="F880" s="53" t="s">
        <v>2379</v>
      </c>
      <c r="G880" s="53" t="s">
        <v>2604</v>
      </c>
      <c r="H880" s="53" t="s">
        <v>2605</v>
      </c>
      <c r="I880" s="53"/>
      <c r="J880" s="53" t="s">
        <v>2268</v>
      </c>
      <c r="K880" s="52">
        <v>115000</v>
      </c>
      <c r="L880" s="52">
        <v>45520</v>
      </c>
      <c r="M880" s="52">
        <v>0</v>
      </c>
      <c r="N880" s="52">
        <v>0</v>
      </c>
      <c r="O880" s="52">
        <v>0</v>
      </c>
      <c r="P880" s="52">
        <v>26345</v>
      </c>
      <c r="Q880" s="52">
        <v>2395</v>
      </c>
      <c r="R880" s="52">
        <v>2395</v>
      </c>
      <c r="S880" s="52">
        <v>2395</v>
      </c>
      <c r="T880" s="52">
        <v>2395</v>
      </c>
      <c r="U880" s="52">
        <v>2395</v>
      </c>
      <c r="V880" s="52">
        <v>2395</v>
      </c>
      <c r="W880" s="52">
        <v>2395</v>
      </c>
      <c r="X880" s="52">
        <v>2395</v>
      </c>
      <c r="Y880" s="52">
        <v>2395</v>
      </c>
      <c r="Z880" s="49">
        <v>2395</v>
      </c>
      <c r="AA880" s="50">
        <v>2395</v>
      </c>
      <c r="AB880" s="51">
        <v>71865</v>
      </c>
      <c r="AC880" s="52">
        <v>0</v>
      </c>
      <c r="AD880" s="52">
        <v>0</v>
      </c>
      <c r="AE880" s="52">
        <v>43135</v>
      </c>
      <c r="AG880" s="52">
        <f t="shared" si="16"/>
        <v>2395</v>
      </c>
      <c r="AH880" s="52">
        <f>MIN($AA880*12,$AE880-SUM($AG880:AG880)-1000*($AE880&gt;0))</f>
        <v>28740</v>
      </c>
      <c r="AI880" s="52">
        <f>MIN($AA880*12,$AE880-SUM($AG880:AH880)-1000*($AE880&gt;0))</f>
        <v>11000</v>
      </c>
      <c r="AJ880" s="52">
        <f>MIN($AA880*12,$AE880-SUM($AG880:AI880)-1000*($AE880&gt;0))</f>
        <v>0</v>
      </c>
      <c r="AK880" s="52">
        <f>MIN($AA880*12,$AE880-SUM($AG880:AJ880)-1000*($AE880&gt;0))</f>
        <v>0</v>
      </c>
      <c r="AL880" s="52">
        <f>MIN($AA880*12,$AE880-SUM($AG880:AK880)-1000*($AE880&gt;0))</f>
        <v>0</v>
      </c>
      <c r="AM880" s="52">
        <f>MIN($AA880*12,$AE880-SUM($AG880:AL880)-1000*($AE880&gt;0))</f>
        <v>0</v>
      </c>
      <c r="AN880" s="52">
        <f>MIN($AA880*12,$AE880-SUM($AG880:AM880)-1000*($AE880&gt;0))</f>
        <v>0</v>
      </c>
      <c r="AO880" s="52">
        <f>MIN($AA880*12,$AE880-SUM($AG880:AN880)-1000*($AE880&gt;0))</f>
        <v>0</v>
      </c>
    </row>
    <row r="881" spans="2:41" ht="12.75" hidden="1" customHeight="1" outlineLevel="2">
      <c r="B881" s="53" t="s">
        <v>2377</v>
      </c>
      <c r="C881" s="53" t="s">
        <v>1367</v>
      </c>
      <c r="D881" s="53" t="s">
        <v>1367</v>
      </c>
      <c r="E881" s="53" t="s">
        <v>2378</v>
      </c>
      <c r="F881" s="53" t="s">
        <v>2379</v>
      </c>
      <c r="G881" s="53" t="s">
        <v>2606</v>
      </c>
      <c r="H881" s="53" t="s">
        <v>2607</v>
      </c>
      <c r="I881" s="53"/>
      <c r="J881" s="53" t="s">
        <v>2268</v>
      </c>
      <c r="K881" s="52">
        <v>115000</v>
      </c>
      <c r="L881" s="52">
        <v>45520</v>
      </c>
      <c r="M881" s="52">
        <v>0</v>
      </c>
      <c r="N881" s="52">
        <v>0</v>
      </c>
      <c r="O881" s="52">
        <v>0</v>
      </c>
      <c r="P881" s="52">
        <v>26345</v>
      </c>
      <c r="Q881" s="52">
        <v>2395</v>
      </c>
      <c r="R881" s="52">
        <v>2395</v>
      </c>
      <c r="S881" s="52">
        <v>2395</v>
      </c>
      <c r="T881" s="52">
        <v>2395</v>
      </c>
      <c r="U881" s="52">
        <v>2395</v>
      </c>
      <c r="V881" s="52">
        <v>2395</v>
      </c>
      <c r="W881" s="52">
        <v>2395</v>
      </c>
      <c r="X881" s="52">
        <v>2395</v>
      </c>
      <c r="Y881" s="52">
        <v>2395</v>
      </c>
      <c r="Z881" s="49">
        <v>2395</v>
      </c>
      <c r="AA881" s="50">
        <v>2395</v>
      </c>
      <c r="AB881" s="51">
        <v>71865</v>
      </c>
      <c r="AC881" s="52">
        <v>0</v>
      </c>
      <c r="AD881" s="52">
        <v>0</v>
      </c>
      <c r="AE881" s="52">
        <v>43135</v>
      </c>
      <c r="AG881" s="52">
        <f t="shared" si="16"/>
        <v>2395</v>
      </c>
      <c r="AH881" s="52">
        <f>MIN($AA881*12,$AE881-SUM($AG881:AG881)-1000*($AE881&gt;0))</f>
        <v>28740</v>
      </c>
      <c r="AI881" s="52">
        <f>MIN($AA881*12,$AE881-SUM($AG881:AH881)-1000*($AE881&gt;0))</f>
        <v>11000</v>
      </c>
      <c r="AJ881" s="52">
        <f>MIN($AA881*12,$AE881-SUM($AG881:AI881)-1000*($AE881&gt;0))</f>
        <v>0</v>
      </c>
      <c r="AK881" s="52">
        <f>MIN($AA881*12,$AE881-SUM($AG881:AJ881)-1000*($AE881&gt;0))</f>
        <v>0</v>
      </c>
      <c r="AL881" s="52">
        <f>MIN($AA881*12,$AE881-SUM($AG881:AK881)-1000*($AE881&gt;0))</f>
        <v>0</v>
      </c>
      <c r="AM881" s="52">
        <f>MIN($AA881*12,$AE881-SUM($AG881:AL881)-1000*($AE881&gt;0))</f>
        <v>0</v>
      </c>
      <c r="AN881" s="52">
        <f>MIN($AA881*12,$AE881-SUM($AG881:AM881)-1000*($AE881&gt;0))</f>
        <v>0</v>
      </c>
      <c r="AO881" s="52">
        <f>MIN($AA881*12,$AE881-SUM($AG881:AN881)-1000*($AE881&gt;0))</f>
        <v>0</v>
      </c>
    </row>
    <row r="882" spans="2:41" ht="12.75" hidden="1" customHeight="1" outlineLevel="2">
      <c r="B882" s="53" t="s">
        <v>2377</v>
      </c>
      <c r="C882" s="53" t="s">
        <v>1367</v>
      </c>
      <c r="D882" s="53" t="s">
        <v>1367</v>
      </c>
      <c r="E882" s="53" t="s">
        <v>2378</v>
      </c>
      <c r="F882" s="53" t="s">
        <v>2379</v>
      </c>
      <c r="G882" s="53" t="s">
        <v>2608</v>
      </c>
      <c r="H882" s="53" t="s">
        <v>2609</v>
      </c>
      <c r="I882" s="53"/>
      <c r="J882" s="53" t="s">
        <v>2268</v>
      </c>
      <c r="K882" s="52">
        <v>115000</v>
      </c>
      <c r="L882" s="52">
        <v>45520</v>
      </c>
      <c r="M882" s="52">
        <v>0</v>
      </c>
      <c r="N882" s="52">
        <v>0</v>
      </c>
      <c r="O882" s="52">
        <v>0</v>
      </c>
      <c r="P882" s="52">
        <v>26345</v>
      </c>
      <c r="Q882" s="52">
        <v>2395</v>
      </c>
      <c r="R882" s="52">
        <v>2395</v>
      </c>
      <c r="S882" s="52">
        <v>2395</v>
      </c>
      <c r="T882" s="52">
        <v>2395</v>
      </c>
      <c r="U882" s="52">
        <v>2395</v>
      </c>
      <c r="V882" s="52">
        <v>2395</v>
      </c>
      <c r="W882" s="52">
        <v>2395</v>
      </c>
      <c r="X882" s="52">
        <v>2395</v>
      </c>
      <c r="Y882" s="52">
        <v>2395</v>
      </c>
      <c r="Z882" s="49">
        <v>2395</v>
      </c>
      <c r="AA882" s="50">
        <v>2395</v>
      </c>
      <c r="AB882" s="51">
        <v>71865</v>
      </c>
      <c r="AC882" s="52">
        <v>0</v>
      </c>
      <c r="AD882" s="52">
        <v>0</v>
      </c>
      <c r="AE882" s="52">
        <v>43135</v>
      </c>
      <c r="AG882" s="52">
        <f t="shared" si="16"/>
        <v>2395</v>
      </c>
      <c r="AH882" s="52">
        <f>MIN($AA882*12,$AE882-SUM($AG882:AG882)-1000*($AE882&gt;0))</f>
        <v>28740</v>
      </c>
      <c r="AI882" s="52">
        <f>MIN($AA882*12,$AE882-SUM($AG882:AH882)-1000*($AE882&gt;0))</f>
        <v>11000</v>
      </c>
      <c r="AJ882" s="52">
        <f>MIN($AA882*12,$AE882-SUM($AG882:AI882)-1000*($AE882&gt;0))</f>
        <v>0</v>
      </c>
      <c r="AK882" s="52">
        <f>MIN($AA882*12,$AE882-SUM($AG882:AJ882)-1000*($AE882&gt;0))</f>
        <v>0</v>
      </c>
      <c r="AL882" s="52">
        <f>MIN($AA882*12,$AE882-SUM($AG882:AK882)-1000*($AE882&gt;0))</f>
        <v>0</v>
      </c>
      <c r="AM882" s="52">
        <f>MIN($AA882*12,$AE882-SUM($AG882:AL882)-1000*($AE882&gt;0))</f>
        <v>0</v>
      </c>
      <c r="AN882" s="52">
        <f>MIN($AA882*12,$AE882-SUM($AG882:AM882)-1000*($AE882&gt;0))</f>
        <v>0</v>
      </c>
      <c r="AO882" s="52">
        <f>MIN($AA882*12,$AE882-SUM($AG882:AN882)-1000*($AE882&gt;0))</f>
        <v>0</v>
      </c>
    </row>
    <row r="883" spans="2:41" ht="12.75" hidden="1" customHeight="1" outlineLevel="2">
      <c r="B883" s="53" t="s">
        <v>2377</v>
      </c>
      <c r="C883" s="53" t="s">
        <v>1367</v>
      </c>
      <c r="D883" s="53" t="s">
        <v>1367</v>
      </c>
      <c r="E883" s="53" t="s">
        <v>2378</v>
      </c>
      <c r="F883" s="53" t="s">
        <v>2379</v>
      </c>
      <c r="G883" s="53" t="s">
        <v>2610</v>
      </c>
      <c r="H883" s="53" t="s">
        <v>2611</v>
      </c>
      <c r="I883" s="53"/>
      <c r="J883" s="53" t="s">
        <v>2268</v>
      </c>
      <c r="K883" s="52">
        <v>115000</v>
      </c>
      <c r="L883" s="52">
        <v>45520</v>
      </c>
      <c r="M883" s="52">
        <v>0</v>
      </c>
      <c r="N883" s="52">
        <v>0</v>
      </c>
      <c r="O883" s="52">
        <v>0</v>
      </c>
      <c r="P883" s="52">
        <v>26345</v>
      </c>
      <c r="Q883" s="52">
        <v>2395</v>
      </c>
      <c r="R883" s="52">
        <v>2395</v>
      </c>
      <c r="S883" s="52">
        <v>2395</v>
      </c>
      <c r="T883" s="52">
        <v>2395</v>
      </c>
      <c r="U883" s="52">
        <v>2395</v>
      </c>
      <c r="V883" s="52">
        <v>2395</v>
      </c>
      <c r="W883" s="52">
        <v>2395</v>
      </c>
      <c r="X883" s="52">
        <v>2395</v>
      </c>
      <c r="Y883" s="52">
        <v>2395</v>
      </c>
      <c r="Z883" s="49">
        <v>2395</v>
      </c>
      <c r="AA883" s="50">
        <v>2395</v>
      </c>
      <c r="AB883" s="51">
        <v>71865</v>
      </c>
      <c r="AC883" s="52">
        <v>0</v>
      </c>
      <c r="AD883" s="52">
        <v>0</v>
      </c>
      <c r="AE883" s="52">
        <v>43135</v>
      </c>
      <c r="AG883" s="52">
        <f t="shared" si="16"/>
        <v>2395</v>
      </c>
      <c r="AH883" s="52">
        <f>MIN($AA883*12,$AE883-SUM($AG883:AG883)-1000*($AE883&gt;0))</f>
        <v>28740</v>
      </c>
      <c r="AI883" s="52">
        <f>MIN($AA883*12,$AE883-SUM($AG883:AH883)-1000*($AE883&gt;0))</f>
        <v>11000</v>
      </c>
      <c r="AJ883" s="52">
        <f>MIN($AA883*12,$AE883-SUM($AG883:AI883)-1000*($AE883&gt;0))</f>
        <v>0</v>
      </c>
      <c r="AK883" s="52">
        <f>MIN($AA883*12,$AE883-SUM($AG883:AJ883)-1000*($AE883&gt;0))</f>
        <v>0</v>
      </c>
      <c r="AL883" s="52">
        <f>MIN($AA883*12,$AE883-SUM($AG883:AK883)-1000*($AE883&gt;0))</f>
        <v>0</v>
      </c>
      <c r="AM883" s="52">
        <f>MIN($AA883*12,$AE883-SUM($AG883:AL883)-1000*($AE883&gt;0))</f>
        <v>0</v>
      </c>
      <c r="AN883" s="52">
        <f>MIN($AA883*12,$AE883-SUM($AG883:AM883)-1000*($AE883&gt;0))</f>
        <v>0</v>
      </c>
      <c r="AO883" s="52">
        <f>MIN($AA883*12,$AE883-SUM($AG883:AN883)-1000*($AE883&gt;0))</f>
        <v>0</v>
      </c>
    </row>
    <row r="884" spans="2:41" ht="12.75" hidden="1" customHeight="1" outlineLevel="2">
      <c r="B884" s="53" t="s">
        <v>2377</v>
      </c>
      <c r="C884" s="53" t="s">
        <v>1367</v>
      </c>
      <c r="D884" s="53" t="s">
        <v>1367</v>
      </c>
      <c r="E884" s="53" t="s">
        <v>2378</v>
      </c>
      <c r="F884" s="53" t="s">
        <v>2379</v>
      </c>
      <c r="G884" s="53" t="s">
        <v>2612</v>
      </c>
      <c r="H884" s="53" t="s">
        <v>2613</v>
      </c>
      <c r="I884" s="53"/>
      <c r="J884" s="53" t="s">
        <v>2268</v>
      </c>
      <c r="K884" s="52">
        <v>115000</v>
      </c>
      <c r="L884" s="52">
        <v>45520</v>
      </c>
      <c r="M884" s="52">
        <v>0</v>
      </c>
      <c r="N884" s="52">
        <v>0</v>
      </c>
      <c r="O884" s="52">
        <v>0</v>
      </c>
      <c r="P884" s="52">
        <v>26345</v>
      </c>
      <c r="Q884" s="52">
        <v>2395</v>
      </c>
      <c r="R884" s="52">
        <v>2395</v>
      </c>
      <c r="S884" s="52">
        <v>2395</v>
      </c>
      <c r="T884" s="52">
        <v>2395</v>
      </c>
      <c r="U884" s="52">
        <v>2395</v>
      </c>
      <c r="V884" s="52">
        <v>2395</v>
      </c>
      <c r="W884" s="52">
        <v>2395</v>
      </c>
      <c r="X884" s="52">
        <v>2395</v>
      </c>
      <c r="Y884" s="52">
        <v>2395</v>
      </c>
      <c r="Z884" s="49">
        <v>2395</v>
      </c>
      <c r="AA884" s="50">
        <v>2395</v>
      </c>
      <c r="AB884" s="51">
        <v>71865</v>
      </c>
      <c r="AC884" s="52">
        <v>0</v>
      </c>
      <c r="AD884" s="52">
        <v>0</v>
      </c>
      <c r="AE884" s="52">
        <v>43135</v>
      </c>
      <c r="AG884" s="52">
        <f t="shared" si="16"/>
        <v>2395</v>
      </c>
      <c r="AH884" s="52">
        <f>MIN($AA884*12,$AE884-SUM($AG884:AG884)-1000*($AE884&gt;0))</f>
        <v>28740</v>
      </c>
      <c r="AI884" s="52">
        <f>MIN($AA884*12,$AE884-SUM($AG884:AH884)-1000*($AE884&gt;0))</f>
        <v>11000</v>
      </c>
      <c r="AJ884" s="52">
        <f>MIN($AA884*12,$AE884-SUM($AG884:AI884)-1000*($AE884&gt;0))</f>
        <v>0</v>
      </c>
      <c r="AK884" s="52">
        <f>MIN($AA884*12,$AE884-SUM($AG884:AJ884)-1000*($AE884&gt;0))</f>
        <v>0</v>
      </c>
      <c r="AL884" s="52">
        <f>MIN($AA884*12,$AE884-SUM($AG884:AK884)-1000*($AE884&gt;0))</f>
        <v>0</v>
      </c>
      <c r="AM884" s="52">
        <f>MIN($AA884*12,$AE884-SUM($AG884:AL884)-1000*($AE884&gt;0))</f>
        <v>0</v>
      </c>
      <c r="AN884" s="52">
        <f>MIN($AA884*12,$AE884-SUM($AG884:AM884)-1000*($AE884&gt;0))</f>
        <v>0</v>
      </c>
      <c r="AO884" s="52">
        <f>MIN($AA884*12,$AE884-SUM($AG884:AN884)-1000*($AE884&gt;0))</f>
        <v>0</v>
      </c>
    </row>
    <row r="885" spans="2:41" ht="12.75" hidden="1" customHeight="1" outlineLevel="2">
      <c r="B885" s="53" t="s">
        <v>2377</v>
      </c>
      <c r="C885" s="53" t="s">
        <v>1367</v>
      </c>
      <c r="D885" s="53" t="s">
        <v>1367</v>
      </c>
      <c r="E885" s="53" t="s">
        <v>2378</v>
      </c>
      <c r="F885" s="53" t="s">
        <v>2379</v>
      </c>
      <c r="G885" s="53" t="s">
        <v>2614</v>
      </c>
      <c r="H885" s="53" t="s">
        <v>2615</v>
      </c>
      <c r="I885" s="53"/>
      <c r="J885" s="53" t="s">
        <v>2268</v>
      </c>
      <c r="K885" s="52">
        <v>115000</v>
      </c>
      <c r="L885" s="52">
        <v>45520</v>
      </c>
      <c r="M885" s="52">
        <v>0</v>
      </c>
      <c r="N885" s="52">
        <v>0</v>
      </c>
      <c r="O885" s="52">
        <v>0</v>
      </c>
      <c r="P885" s="52">
        <v>26345</v>
      </c>
      <c r="Q885" s="52">
        <v>2395</v>
      </c>
      <c r="R885" s="52">
        <v>2395</v>
      </c>
      <c r="S885" s="52">
        <v>2395</v>
      </c>
      <c r="T885" s="52">
        <v>2395</v>
      </c>
      <c r="U885" s="52">
        <v>2395</v>
      </c>
      <c r="V885" s="52">
        <v>2395</v>
      </c>
      <c r="W885" s="52">
        <v>2395</v>
      </c>
      <c r="X885" s="52">
        <v>2395</v>
      </c>
      <c r="Y885" s="52">
        <v>2395</v>
      </c>
      <c r="Z885" s="49">
        <v>2395</v>
      </c>
      <c r="AA885" s="50">
        <v>2395</v>
      </c>
      <c r="AB885" s="51">
        <v>71865</v>
      </c>
      <c r="AC885" s="52">
        <v>0</v>
      </c>
      <c r="AD885" s="52">
        <v>0</v>
      </c>
      <c r="AE885" s="52">
        <v>43135</v>
      </c>
      <c r="AG885" s="52">
        <f t="shared" si="16"/>
        <v>2395</v>
      </c>
      <c r="AH885" s="52">
        <f>MIN($AA885*12,$AE885-SUM($AG885:AG885)-1000*($AE885&gt;0))</f>
        <v>28740</v>
      </c>
      <c r="AI885" s="52">
        <f>MIN($AA885*12,$AE885-SUM($AG885:AH885)-1000*($AE885&gt;0))</f>
        <v>11000</v>
      </c>
      <c r="AJ885" s="52">
        <f>MIN($AA885*12,$AE885-SUM($AG885:AI885)-1000*($AE885&gt;0))</f>
        <v>0</v>
      </c>
      <c r="AK885" s="52">
        <f>MIN($AA885*12,$AE885-SUM($AG885:AJ885)-1000*($AE885&gt;0))</f>
        <v>0</v>
      </c>
      <c r="AL885" s="52">
        <f>MIN($AA885*12,$AE885-SUM($AG885:AK885)-1000*($AE885&gt;0))</f>
        <v>0</v>
      </c>
      <c r="AM885" s="52">
        <f>MIN($AA885*12,$AE885-SUM($AG885:AL885)-1000*($AE885&gt;0))</f>
        <v>0</v>
      </c>
      <c r="AN885" s="52">
        <f>MIN($AA885*12,$AE885-SUM($AG885:AM885)-1000*($AE885&gt;0))</f>
        <v>0</v>
      </c>
      <c r="AO885" s="52">
        <f>MIN($AA885*12,$AE885-SUM($AG885:AN885)-1000*($AE885&gt;0))</f>
        <v>0</v>
      </c>
    </row>
    <row r="886" spans="2:41" ht="12.75" hidden="1" customHeight="1" outlineLevel="2">
      <c r="B886" s="53" t="s">
        <v>2377</v>
      </c>
      <c r="C886" s="53" t="s">
        <v>1367</v>
      </c>
      <c r="D886" s="53" t="s">
        <v>1367</v>
      </c>
      <c r="E886" s="53" t="s">
        <v>2378</v>
      </c>
      <c r="F886" s="53" t="s">
        <v>2379</v>
      </c>
      <c r="G886" s="53" t="s">
        <v>2616</v>
      </c>
      <c r="H886" s="53" t="s">
        <v>2617</v>
      </c>
      <c r="I886" s="53"/>
      <c r="J886" s="53" t="s">
        <v>2268</v>
      </c>
      <c r="K886" s="52">
        <v>115000</v>
      </c>
      <c r="L886" s="52">
        <v>45520</v>
      </c>
      <c r="M886" s="52">
        <v>0</v>
      </c>
      <c r="N886" s="52">
        <v>0</v>
      </c>
      <c r="O886" s="52">
        <v>0</v>
      </c>
      <c r="P886" s="52">
        <v>26345</v>
      </c>
      <c r="Q886" s="52">
        <v>2395</v>
      </c>
      <c r="R886" s="52">
        <v>2395</v>
      </c>
      <c r="S886" s="52">
        <v>2395</v>
      </c>
      <c r="T886" s="52">
        <v>2395</v>
      </c>
      <c r="U886" s="52">
        <v>2395</v>
      </c>
      <c r="V886" s="52">
        <v>2395</v>
      </c>
      <c r="W886" s="52">
        <v>2395</v>
      </c>
      <c r="X886" s="52">
        <v>2395</v>
      </c>
      <c r="Y886" s="52">
        <v>2395</v>
      </c>
      <c r="Z886" s="49">
        <v>2395</v>
      </c>
      <c r="AA886" s="50">
        <v>2395</v>
      </c>
      <c r="AB886" s="51">
        <v>71865</v>
      </c>
      <c r="AC886" s="52">
        <v>0</v>
      </c>
      <c r="AD886" s="52">
        <v>0</v>
      </c>
      <c r="AE886" s="52">
        <v>43135</v>
      </c>
      <c r="AG886" s="52">
        <f t="shared" si="16"/>
        <v>2395</v>
      </c>
      <c r="AH886" s="52">
        <f>MIN($AA886*12,$AE886-SUM($AG886:AG886)-1000*($AE886&gt;0))</f>
        <v>28740</v>
      </c>
      <c r="AI886" s="52">
        <f>MIN($AA886*12,$AE886-SUM($AG886:AH886)-1000*($AE886&gt;0))</f>
        <v>11000</v>
      </c>
      <c r="AJ886" s="52">
        <f>MIN($AA886*12,$AE886-SUM($AG886:AI886)-1000*($AE886&gt;0))</f>
        <v>0</v>
      </c>
      <c r="AK886" s="52">
        <f>MIN($AA886*12,$AE886-SUM($AG886:AJ886)-1000*($AE886&gt;0))</f>
        <v>0</v>
      </c>
      <c r="AL886" s="52">
        <f>MIN($AA886*12,$AE886-SUM($AG886:AK886)-1000*($AE886&gt;0))</f>
        <v>0</v>
      </c>
      <c r="AM886" s="52">
        <f>MIN($AA886*12,$AE886-SUM($AG886:AL886)-1000*($AE886&gt;0))</f>
        <v>0</v>
      </c>
      <c r="AN886" s="52">
        <f>MIN($AA886*12,$AE886-SUM($AG886:AM886)-1000*($AE886&gt;0))</f>
        <v>0</v>
      </c>
      <c r="AO886" s="52">
        <f>MIN($AA886*12,$AE886-SUM($AG886:AN886)-1000*($AE886&gt;0))</f>
        <v>0</v>
      </c>
    </row>
    <row r="887" spans="2:41" ht="12.75" hidden="1" customHeight="1" outlineLevel="2">
      <c r="B887" s="53" t="s">
        <v>2377</v>
      </c>
      <c r="C887" s="53" t="s">
        <v>1367</v>
      </c>
      <c r="D887" s="53" t="s">
        <v>1367</v>
      </c>
      <c r="E887" s="53" t="s">
        <v>2378</v>
      </c>
      <c r="F887" s="53" t="s">
        <v>2618</v>
      </c>
      <c r="G887" s="53" t="s">
        <v>2619</v>
      </c>
      <c r="H887" s="53" t="s">
        <v>2620</v>
      </c>
      <c r="I887" s="53"/>
      <c r="J887" s="53" t="s">
        <v>2268</v>
      </c>
      <c r="K887" s="52">
        <v>115000</v>
      </c>
      <c r="L887" s="52">
        <v>45520</v>
      </c>
      <c r="M887" s="52">
        <v>0</v>
      </c>
      <c r="N887" s="52">
        <v>0</v>
      </c>
      <c r="O887" s="52">
        <v>0</v>
      </c>
      <c r="P887" s="52">
        <v>26345</v>
      </c>
      <c r="Q887" s="52">
        <v>2395</v>
      </c>
      <c r="R887" s="52">
        <v>2395</v>
      </c>
      <c r="S887" s="52">
        <v>2395</v>
      </c>
      <c r="T887" s="52">
        <v>2395</v>
      </c>
      <c r="U887" s="52">
        <v>2395</v>
      </c>
      <c r="V887" s="52">
        <v>2395</v>
      </c>
      <c r="W887" s="52">
        <v>2395</v>
      </c>
      <c r="X887" s="52">
        <v>2395</v>
      </c>
      <c r="Y887" s="52">
        <v>2395</v>
      </c>
      <c r="Z887" s="49">
        <v>2395</v>
      </c>
      <c r="AA887" s="50">
        <v>2395</v>
      </c>
      <c r="AB887" s="51">
        <v>71865</v>
      </c>
      <c r="AC887" s="52">
        <v>0</v>
      </c>
      <c r="AD887" s="52">
        <v>0</v>
      </c>
      <c r="AE887" s="52">
        <v>43135</v>
      </c>
      <c r="AG887" s="52">
        <f t="shared" si="16"/>
        <v>2395</v>
      </c>
      <c r="AH887" s="52">
        <f>MIN($AA887*12,$AE887-SUM($AG887:AG887)-1000*($AE887&gt;0))</f>
        <v>28740</v>
      </c>
      <c r="AI887" s="52">
        <f>MIN($AA887*12,$AE887-SUM($AG887:AH887)-1000*($AE887&gt;0))</f>
        <v>11000</v>
      </c>
      <c r="AJ887" s="52">
        <f>MIN($AA887*12,$AE887-SUM($AG887:AI887)-1000*($AE887&gt;0))</f>
        <v>0</v>
      </c>
      <c r="AK887" s="52">
        <f>MIN($AA887*12,$AE887-SUM($AG887:AJ887)-1000*($AE887&gt;0))</f>
        <v>0</v>
      </c>
      <c r="AL887" s="52">
        <f>MIN($AA887*12,$AE887-SUM($AG887:AK887)-1000*($AE887&gt;0))</f>
        <v>0</v>
      </c>
      <c r="AM887" s="52">
        <f>MIN($AA887*12,$AE887-SUM($AG887:AL887)-1000*($AE887&gt;0))</f>
        <v>0</v>
      </c>
      <c r="AN887" s="52">
        <f>MIN($AA887*12,$AE887-SUM($AG887:AM887)-1000*($AE887&gt;0))</f>
        <v>0</v>
      </c>
      <c r="AO887" s="52">
        <f>MIN($AA887*12,$AE887-SUM($AG887:AN887)-1000*($AE887&gt;0))</f>
        <v>0</v>
      </c>
    </row>
    <row r="888" spans="2:41" ht="12.75" hidden="1" customHeight="1" outlineLevel="2">
      <c r="B888" s="53" t="s">
        <v>2377</v>
      </c>
      <c r="C888" s="53" t="s">
        <v>1367</v>
      </c>
      <c r="D888" s="53" t="s">
        <v>1367</v>
      </c>
      <c r="E888" s="53" t="s">
        <v>2378</v>
      </c>
      <c r="F888" s="53" t="s">
        <v>2379</v>
      </c>
      <c r="G888" s="53" t="s">
        <v>2621</v>
      </c>
      <c r="H888" s="53" t="s">
        <v>2622</v>
      </c>
      <c r="I888" s="53"/>
      <c r="J888" s="53" t="s">
        <v>2268</v>
      </c>
      <c r="K888" s="52">
        <v>115000</v>
      </c>
      <c r="L888" s="52">
        <v>45520</v>
      </c>
      <c r="M888" s="52">
        <v>0</v>
      </c>
      <c r="N888" s="52">
        <v>0</v>
      </c>
      <c r="O888" s="52">
        <v>0</v>
      </c>
      <c r="P888" s="52">
        <v>26345</v>
      </c>
      <c r="Q888" s="52">
        <v>2395</v>
      </c>
      <c r="R888" s="52">
        <v>2395</v>
      </c>
      <c r="S888" s="52">
        <v>2395</v>
      </c>
      <c r="T888" s="52">
        <v>2395</v>
      </c>
      <c r="U888" s="52">
        <v>2395</v>
      </c>
      <c r="V888" s="52">
        <v>2395</v>
      </c>
      <c r="W888" s="52">
        <v>2395</v>
      </c>
      <c r="X888" s="52">
        <v>2395</v>
      </c>
      <c r="Y888" s="52">
        <v>2395</v>
      </c>
      <c r="Z888" s="49">
        <v>2395</v>
      </c>
      <c r="AA888" s="50">
        <v>2395</v>
      </c>
      <c r="AB888" s="51">
        <v>71865</v>
      </c>
      <c r="AC888" s="52">
        <v>0</v>
      </c>
      <c r="AD888" s="52">
        <v>0</v>
      </c>
      <c r="AE888" s="52">
        <v>43135</v>
      </c>
      <c r="AG888" s="52">
        <f t="shared" si="16"/>
        <v>2395</v>
      </c>
      <c r="AH888" s="52">
        <f>MIN($AA888*12,$AE888-SUM($AG888:AG888)-1000*($AE888&gt;0))</f>
        <v>28740</v>
      </c>
      <c r="AI888" s="52">
        <f>MIN($AA888*12,$AE888-SUM($AG888:AH888)-1000*($AE888&gt;0))</f>
        <v>11000</v>
      </c>
      <c r="AJ888" s="52">
        <f>MIN($AA888*12,$AE888-SUM($AG888:AI888)-1000*($AE888&gt;0))</f>
        <v>0</v>
      </c>
      <c r="AK888" s="52">
        <f>MIN($AA888*12,$AE888-SUM($AG888:AJ888)-1000*($AE888&gt;0))</f>
        <v>0</v>
      </c>
      <c r="AL888" s="52">
        <f>MIN($AA888*12,$AE888-SUM($AG888:AK888)-1000*($AE888&gt;0))</f>
        <v>0</v>
      </c>
      <c r="AM888" s="52">
        <f>MIN($AA888*12,$AE888-SUM($AG888:AL888)-1000*($AE888&gt;0))</f>
        <v>0</v>
      </c>
      <c r="AN888" s="52">
        <f>MIN($AA888*12,$AE888-SUM($AG888:AM888)-1000*($AE888&gt;0))</f>
        <v>0</v>
      </c>
      <c r="AO888" s="52">
        <f>MIN($AA888*12,$AE888-SUM($AG888:AN888)-1000*($AE888&gt;0))</f>
        <v>0</v>
      </c>
    </row>
    <row r="889" spans="2:41" ht="12.75" hidden="1" customHeight="1" outlineLevel="2">
      <c r="B889" s="53" t="s">
        <v>2377</v>
      </c>
      <c r="C889" s="53" t="s">
        <v>1367</v>
      </c>
      <c r="D889" s="53" t="s">
        <v>1367</v>
      </c>
      <c r="E889" s="53" t="s">
        <v>1368</v>
      </c>
      <c r="F889" s="53" t="s">
        <v>2623</v>
      </c>
      <c r="G889" s="53" t="s">
        <v>2624</v>
      </c>
      <c r="H889" s="53" t="s">
        <v>2625</v>
      </c>
      <c r="I889" s="53"/>
      <c r="J889" s="53" t="s">
        <v>2626</v>
      </c>
      <c r="K889" s="52">
        <v>2900000</v>
      </c>
      <c r="L889" s="52">
        <v>1147916</v>
      </c>
      <c r="M889" s="52">
        <v>0</v>
      </c>
      <c r="N889" s="52">
        <v>0</v>
      </c>
      <c r="O889" s="52">
        <v>0</v>
      </c>
      <c r="P889" s="52">
        <v>664576</v>
      </c>
      <c r="Q889" s="52">
        <v>60416</v>
      </c>
      <c r="R889" s="52">
        <v>60416</v>
      </c>
      <c r="S889" s="52">
        <v>60416</v>
      </c>
      <c r="T889" s="52">
        <v>60416</v>
      </c>
      <c r="U889" s="52">
        <v>60416</v>
      </c>
      <c r="V889" s="52">
        <v>60416</v>
      </c>
      <c r="W889" s="52">
        <v>60416</v>
      </c>
      <c r="X889" s="52">
        <v>60416</v>
      </c>
      <c r="Y889" s="52">
        <v>60416</v>
      </c>
      <c r="Z889" s="49">
        <v>60416</v>
      </c>
      <c r="AA889" s="50">
        <v>60416</v>
      </c>
      <c r="AB889" s="51">
        <v>1812492</v>
      </c>
      <c r="AC889" s="52">
        <v>0</v>
      </c>
      <c r="AD889" s="52">
        <v>0</v>
      </c>
      <c r="AE889" s="52">
        <v>1087508</v>
      </c>
      <c r="AG889" s="52">
        <f t="shared" si="16"/>
        <v>60416</v>
      </c>
      <c r="AH889" s="52">
        <f>MIN($AA889*12,$AE889-SUM($AG889:AG889)-1000*($AE889&gt;0))</f>
        <v>724992</v>
      </c>
      <c r="AI889" s="52">
        <f>MIN($AA889*12,$AE889-SUM($AG889:AH889)-1000*($AE889&gt;0))</f>
        <v>301100</v>
      </c>
      <c r="AJ889" s="52">
        <f>MIN($AA889*12,$AE889-SUM($AG889:AI889)-1000*($AE889&gt;0))</f>
        <v>0</v>
      </c>
      <c r="AK889" s="52">
        <f>MIN($AA889*12,$AE889-SUM($AG889:AJ889)-1000*($AE889&gt;0))</f>
        <v>0</v>
      </c>
      <c r="AL889" s="52">
        <f>MIN($AA889*12,$AE889-SUM($AG889:AK889)-1000*($AE889&gt;0))</f>
        <v>0</v>
      </c>
      <c r="AM889" s="52">
        <f>MIN($AA889*12,$AE889-SUM($AG889:AL889)-1000*($AE889&gt;0))</f>
        <v>0</v>
      </c>
      <c r="AN889" s="52">
        <f>MIN($AA889*12,$AE889-SUM($AG889:AM889)-1000*($AE889&gt;0))</f>
        <v>0</v>
      </c>
      <c r="AO889" s="52">
        <f>MIN($AA889*12,$AE889-SUM($AG889:AN889)-1000*($AE889&gt;0))</f>
        <v>0</v>
      </c>
    </row>
    <row r="890" spans="2:41" ht="12.75" hidden="1" customHeight="1" outlineLevel="2">
      <c r="B890" s="53" t="s">
        <v>2377</v>
      </c>
      <c r="C890" s="53" t="s">
        <v>1367</v>
      </c>
      <c r="D890" s="53" t="s">
        <v>1367</v>
      </c>
      <c r="E890" s="53" t="s">
        <v>1368</v>
      </c>
      <c r="F890" s="53" t="s">
        <v>2391</v>
      </c>
      <c r="G890" s="53" t="s">
        <v>2627</v>
      </c>
      <c r="H890" s="53" t="s">
        <v>2628</v>
      </c>
      <c r="I890" s="53"/>
      <c r="J890" s="53" t="s">
        <v>2268</v>
      </c>
      <c r="K890" s="52">
        <v>1568182</v>
      </c>
      <c r="L890" s="52">
        <v>620738</v>
      </c>
      <c r="M890" s="52">
        <v>0</v>
      </c>
      <c r="N890" s="52">
        <v>0</v>
      </c>
      <c r="O890" s="52">
        <v>0</v>
      </c>
      <c r="P890" s="52">
        <v>359370</v>
      </c>
      <c r="Q890" s="52">
        <v>32670</v>
      </c>
      <c r="R890" s="52">
        <v>32670</v>
      </c>
      <c r="S890" s="52">
        <v>32670</v>
      </c>
      <c r="T890" s="52">
        <v>32670</v>
      </c>
      <c r="U890" s="52">
        <v>32670</v>
      </c>
      <c r="V890" s="52">
        <v>32670</v>
      </c>
      <c r="W890" s="52">
        <v>32670</v>
      </c>
      <c r="X890" s="52">
        <v>32670</v>
      </c>
      <c r="Y890" s="52">
        <v>32670</v>
      </c>
      <c r="Z890" s="49">
        <v>32670</v>
      </c>
      <c r="AA890" s="50">
        <v>32670</v>
      </c>
      <c r="AB890" s="51">
        <v>980108</v>
      </c>
      <c r="AC890" s="52">
        <v>0</v>
      </c>
      <c r="AD890" s="52">
        <v>0</v>
      </c>
      <c r="AE890" s="52">
        <v>588074</v>
      </c>
      <c r="AG890" s="52">
        <f t="shared" si="16"/>
        <v>32670</v>
      </c>
      <c r="AH890" s="52">
        <f>MIN($AA890*12,$AE890-SUM($AG890:AG890)-1000*($AE890&gt;0))</f>
        <v>392040</v>
      </c>
      <c r="AI890" s="52">
        <f>MIN($AA890*12,$AE890-SUM($AG890:AH890)-1000*($AE890&gt;0))</f>
        <v>162364</v>
      </c>
      <c r="AJ890" s="52">
        <f>MIN($AA890*12,$AE890-SUM($AG890:AI890)-1000*($AE890&gt;0))</f>
        <v>0</v>
      </c>
      <c r="AK890" s="52">
        <f>MIN($AA890*12,$AE890-SUM($AG890:AJ890)-1000*($AE890&gt;0))</f>
        <v>0</v>
      </c>
      <c r="AL890" s="52">
        <f>MIN($AA890*12,$AE890-SUM($AG890:AK890)-1000*($AE890&gt;0))</f>
        <v>0</v>
      </c>
      <c r="AM890" s="52">
        <f>MIN($AA890*12,$AE890-SUM($AG890:AL890)-1000*($AE890&gt;0))</f>
        <v>0</v>
      </c>
      <c r="AN890" s="52">
        <f>MIN($AA890*12,$AE890-SUM($AG890:AM890)-1000*($AE890&gt;0))</f>
        <v>0</v>
      </c>
      <c r="AO890" s="52">
        <f>MIN($AA890*12,$AE890-SUM($AG890:AN890)-1000*($AE890&gt;0))</f>
        <v>0</v>
      </c>
    </row>
    <row r="891" spans="2:41" ht="12.75" hidden="1" customHeight="1" outlineLevel="2">
      <c r="B891" s="53" t="s">
        <v>2377</v>
      </c>
      <c r="C891" s="53" t="s">
        <v>1367</v>
      </c>
      <c r="D891" s="53" t="s">
        <v>1367</v>
      </c>
      <c r="E891" s="53" t="s">
        <v>1368</v>
      </c>
      <c r="F891" s="53" t="s">
        <v>2387</v>
      </c>
      <c r="G891" s="53" t="s">
        <v>2629</v>
      </c>
      <c r="H891" s="53" t="s">
        <v>2630</v>
      </c>
      <c r="I891" s="53"/>
      <c r="J891" s="53" t="s">
        <v>2268</v>
      </c>
      <c r="K891" s="52">
        <v>3345455</v>
      </c>
      <c r="L891" s="52">
        <v>1324242</v>
      </c>
      <c r="M891" s="52">
        <v>0</v>
      </c>
      <c r="N891" s="52">
        <v>0</v>
      </c>
      <c r="O891" s="52">
        <v>0</v>
      </c>
      <c r="P891" s="52">
        <v>766667</v>
      </c>
      <c r="Q891" s="52">
        <v>69697</v>
      </c>
      <c r="R891" s="52">
        <v>69697</v>
      </c>
      <c r="S891" s="52">
        <v>69697</v>
      </c>
      <c r="T891" s="52">
        <v>69697</v>
      </c>
      <c r="U891" s="52">
        <v>69697</v>
      </c>
      <c r="V891" s="52">
        <v>69697</v>
      </c>
      <c r="W891" s="52">
        <v>69697</v>
      </c>
      <c r="X891" s="52">
        <v>69697</v>
      </c>
      <c r="Y891" s="52">
        <v>69697</v>
      </c>
      <c r="Z891" s="49">
        <v>69697</v>
      </c>
      <c r="AA891" s="50">
        <v>69697</v>
      </c>
      <c r="AB891" s="51">
        <v>2090909</v>
      </c>
      <c r="AC891" s="52">
        <v>0</v>
      </c>
      <c r="AD891" s="52">
        <v>0</v>
      </c>
      <c r="AE891" s="52">
        <v>1254546</v>
      </c>
      <c r="AG891" s="52">
        <f t="shared" si="16"/>
        <v>69697</v>
      </c>
      <c r="AH891" s="52">
        <f>MIN($AA891*12,$AE891-SUM($AG891:AG891)-1000*($AE891&gt;0))</f>
        <v>836364</v>
      </c>
      <c r="AI891" s="52">
        <f>MIN($AA891*12,$AE891-SUM($AG891:AH891)-1000*($AE891&gt;0))</f>
        <v>347485</v>
      </c>
      <c r="AJ891" s="52">
        <f>MIN($AA891*12,$AE891-SUM($AG891:AI891)-1000*($AE891&gt;0))</f>
        <v>0</v>
      </c>
      <c r="AK891" s="52">
        <f>MIN($AA891*12,$AE891-SUM($AG891:AJ891)-1000*($AE891&gt;0))</f>
        <v>0</v>
      </c>
      <c r="AL891" s="52">
        <f>MIN($AA891*12,$AE891-SUM($AG891:AK891)-1000*($AE891&gt;0))</f>
        <v>0</v>
      </c>
      <c r="AM891" s="52">
        <f>MIN($AA891*12,$AE891-SUM($AG891:AL891)-1000*($AE891&gt;0))</f>
        <v>0</v>
      </c>
      <c r="AN891" s="52">
        <f>MIN($AA891*12,$AE891-SUM($AG891:AM891)-1000*($AE891&gt;0))</f>
        <v>0</v>
      </c>
      <c r="AO891" s="52">
        <f>MIN($AA891*12,$AE891-SUM($AG891:AN891)-1000*($AE891&gt;0))</f>
        <v>0</v>
      </c>
    </row>
    <row r="892" spans="2:41" ht="12.75" hidden="1" customHeight="1" outlineLevel="2">
      <c r="B892" s="53" t="s">
        <v>2377</v>
      </c>
      <c r="C892" s="53" t="s">
        <v>1367</v>
      </c>
      <c r="D892" s="53" t="s">
        <v>1367</v>
      </c>
      <c r="E892" s="53" t="s">
        <v>1368</v>
      </c>
      <c r="F892" s="53" t="s">
        <v>2387</v>
      </c>
      <c r="G892" s="53" t="s">
        <v>2631</v>
      </c>
      <c r="H892" s="53" t="s">
        <v>2632</v>
      </c>
      <c r="I892" s="53"/>
      <c r="J892" s="53" t="s">
        <v>2633</v>
      </c>
      <c r="K892" s="52">
        <v>2554255</v>
      </c>
      <c r="L892" s="52">
        <v>957845</v>
      </c>
      <c r="M892" s="52">
        <v>0</v>
      </c>
      <c r="N892" s="52">
        <v>0</v>
      </c>
      <c r="O892" s="52">
        <v>0</v>
      </c>
      <c r="P892" s="52">
        <v>585343</v>
      </c>
      <c r="Q892" s="52">
        <v>53213</v>
      </c>
      <c r="R892" s="52">
        <v>53213</v>
      </c>
      <c r="S892" s="52">
        <v>53213</v>
      </c>
      <c r="T892" s="52">
        <v>53213</v>
      </c>
      <c r="U892" s="52">
        <v>53213</v>
      </c>
      <c r="V892" s="52">
        <v>53213</v>
      </c>
      <c r="W892" s="52">
        <v>53213</v>
      </c>
      <c r="X892" s="52">
        <v>53213</v>
      </c>
      <c r="Y892" s="52">
        <v>53213</v>
      </c>
      <c r="Z892" s="49">
        <v>53213</v>
      </c>
      <c r="AA892" s="50">
        <v>53213</v>
      </c>
      <c r="AB892" s="51">
        <v>1543188</v>
      </c>
      <c r="AC892" s="52">
        <v>0</v>
      </c>
      <c r="AD892" s="52">
        <v>0</v>
      </c>
      <c r="AE892" s="52">
        <v>1011067</v>
      </c>
      <c r="AG892" s="52">
        <f t="shared" si="16"/>
        <v>53213</v>
      </c>
      <c r="AH892" s="52">
        <f>MIN($AA892*12,$AE892-SUM($AG892:AG892)-1000*($AE892&gt;0))</f>
        <v>638556</v>
      </c>
      <c r="AI892" s="52">
        <f>MIN($AA892*12,$AE892-SUM($AG892:AH892)-1000*($AE892&gt;0))</f>
        <v>318298</v>
      </c>
      <c r="AJ892" s="52">
        <f>MIN($AA892*12,$AE892-SUM($AG892:AI892)-1000*($AE892&gt;0))</f>
        <v>0</v>
      </c>
      <c r="AK892" s="52">
        <f>MIN($AA892*12,$AE892-SUM($AG892:AJ892)-1000*($AE892&gt;0))</f>
        <v>0</v>
      </c>
      <c r="AL892" s="52">
        <f>MIN($AA892*12,$AE892-SUM($AG892:AK892)-1000*($AE892&gt;0))</f>
        <v>0</v>
      </c>
      <c r="AM892" s="52">
        <f>MIN($AA892*12,$AE892-SUM($AG892:AL892)-1000*($AE892&gt;0))</f>
        <v>0</v>
      </c>
      <c r="AN892" s="52">
        <f>MIN($AA892*12,$AE892-SUM($AG892:AM892)-1000*($AE892&gt;0))</f>
        <v>0</v>
      </c>
      <c r="AO892" s="52">
        <f>MIN($AA892*12,$AE892-SUM($AG892:AN892)-1000*($AE892&gt;0))</f>
        <v>0</v>
      </c>
    </row>
    <row r="893" spans="2:41" ht="12.75" hidden="1" customHeight="1" outlineLevel="2">
      <c r="B893" s="53" t="s">
        <v>2377</v>
      </c>
      <c r="C893" s="53" t="s">
        <v>1367</v>
      </c>
      <c r="D893" s="53" t="s">
        <v>1367</v>
      </c>
      <c r="E893" s="53" t="s">
        <v>1368</v>
      </c>
      <c r="F893" s="53" t="s">
        <v>2387</v>
      </c>
      <c r="G893" s="53" t="s">
        <v>2634</v>
      </c>
      <c r="H893" s="53" t="s">
        <v>2635</v>
      </c>
      <c r="I893" s="53"/>
      <c r="J893" s="53" t="s">
        <v>2636</v>
      </c>
      <c r="K893" s="52">
        <v>1762728</v>
      </c>
      <c r="L893" s="52">
        <v>661023</v>
      </c>
      <c r="M893" s="52">
        <v>0</v>
      </c>
      <c r="N893" s="52">
        <v>0</v>
      </c>
      <c r="O893" s="52">
        <v>0</v>
      </c>
      <c r="P893" s="52">
        <v>403953</v>
      </c>
      <c r="Q893" s="52">
        <v>36723</v>
      </c>
      <c r="R893" s="52">
        <v>36723</v>
      </c>
      <c r="S893" s="52">
        <v>36723</v>
      </c>
      <c r="T893" s="52">
        <v>36723</v>
      </c>
      <c r="U893" s="52">
        <v>36723</v>
      </c>
      <c r="V893" s="52">
        <v>36723</v>
      </c>
      <c r="W893" s="52">
        <v>36723</v>
      </c>
      <c r="X893" s="52">
        <v>36723</v>
      </c>
      <c r="Y893" s="52">
        <v>36723</v>
      </c>
      <c r="Z893" s="49">
        <v>36723</v>
      </c>
      <c r="AA893" s="50">
        <v>36723</v>
      </c>
      <c r="AB893" s="51">
        <v>1064976</v>
      </c>
      <c r="AC893" s="52">
        <v>0</v>
      </c>
      <c r="AD893" s="52">
        <v>0</v>
      </c>
      <c r="AE893" s="52">
        <v>697752</v>
      </c>
      <c r="AG893" s="52">
        <f t="shared" si="16"/>
        <v>36723</v>
      </c>
      <c r="AH893" s="52">
        <f>MIN($AA893*12,$AE893-SUM($AG893:AG893)-1000*($AE893&gt;0))</f>
        <v>440676</v>
      </c>
      <c r="AI893" s="52">
        <f>MIN($AA893*12,$AE893-SUM($AG893:AH893)-1000*($AE893&gt;0))</f>
        <v>219353</v>
      </c>
      <c r="AJ893" s="52">
        <f>MIN($AA893*12,$AE893-SUM($AG893:AI893)-1000*($AE893&gt;0))</f>
        <v>0</v>
      </c>
      <c r="AK893" s="52">
        <f>MIN($AA893*12,$AE893-SUM($AG893:AJ893)-1000*($AE893&gt;0))</f>
        <v>0</v>
      </c>
      <c r="AL893" s="52">
        <f>MIN($AA893*12,$AE893-SUM($AG893:AK893)-1000*($AE893&gt;0))</f>
        <v>0</v>
      </c>
      <c r="AM893" s="52">
        <f>MIN($AA893*12,$AE893-SUM($AG893:AL893)-1000*($AE893&gt;0))</f>
        <v>0</v>
      </c>
      <c r="AN893" s="52">
        <f>MIN($AA893*12,$AE893-SUM($AG893:AM893)-1000*($AE893&gt;0))</f>
        <v>0</v>
      </c>
      <c r="AO893" s="52">
        <f>MIN($AA893*12,$AE893-SUM($AG893:AN893)-1000*($AE893&gt;0))</f>
        <v>0</v>
      </c>
    </row>
    <row r="894" spans="2:41" ht="12.75" hidden="1" customHeight="1" outlineLevel="2">
      <c r="B894" s="53" t="s">
        <v>2377</v>
      </c>
      <c r="C894" s="53" t="s">
        <v>1367</v>
      </c>
      <c r="D894" s="53" t="s">
        <v>1367</v>
      </c>
      <c r="E894" s="53" t="s">
        <v>2378</v>
      </c>
      <c r="F894" s="53" t="s">
        <v>2637</v>
      </c>
      <c r="G894" s="53" t="s">
        <v>2638</v>
      </c>
      <c r="H894" s="53" t="s">
        <v>2639</v>
      </c>
      <c r="I894" s="53"/>
      <c r="J894" s="53" t="s">
        <v>2633</v>
      </c>
      <c r="K894" s="52">
        <v>350000</v>
      </c>
      <c r="L894" s="52">
        <v>131250</v>
      </c>
      <c r="M894" s="52">
        <v>0</v>
      </c>
      <c r="N894" s="52">
        <v>0</v>
      </c>
      <c r="O894" s="52">
        <v>0</v>
      </c>
      <c r="P894" s="52">
        <v>80201</v>
      </c>
      <c r="Q894" s="52">
        <v>7291</v>
      </c>
      <c r="R894" s="52">
        <v>7291</v>
      </c>
      <c r="S894" s="52">
        <v>7291</v>
      </c>
      <c r="T894" s="52">
        <v>7291</v>
      </c>
      <c r="U894" s="52">
        <v>7291</v>
      </c>
      <c r="V894" s="52">
        <v>7291</v>
      </c>
      <c r="W894" s="52">
        <v>7291</v>
      </c>
      <c r="X894" s="52">
        <v>7291</v>
      </c>
      <c r="Y894" s="52">
        <v>7291</v>
      </c>
      <c r="Z894" s="49">
        <v>7291</v>
      </c>
      <c r="AA894" s="50">
        <v>7291</v>
      </c>
      <c r="AB894" s="51">
        <v>211451</v>
      </c>
      <c r="AC894" s="52">
        <v>0</v>
      </c>
      <c r="AD894" s="52">
        <v>0</v>
      </c>
      <c r="AE894" s="52">
        <v>138549</v>
      </c>
      <c r="AG894" s="52">
        <f t="shared" si="16"/>
        <v>7291</v>
      </c>
      <c r="AH894" s="52">
        <f>MIN($AA894*12,$AE894-SUM($AG894:AG894)-1000*($AE894&gt;0))</f>
        <v>87492</v>
      </c>
      <c r="AI894" s="52">
        <f>MIN($AA894*12,$AE894-SUM($AG894:AH894)-1000*($AE894&gt;0))</f>
        <v>42766</v>
      </c>
      <c r="AJ894" s="52">
        <f>MIN($AA894*12,$AE894-SUM($AG894:AI894)-1000*($AE894&gt;0))</f>
        <v>0</v>
      </c>
      <c r="AK894" s="52">
        <f>MIN($AA894*12,$AE894-SUM($AG894:AJ894)-1000*($AE894&gt;0))</f>
        <v>0</v>
      </c>
      <c r="AL894" s="52">
        <f>MIN($AA894*12,$AE894-SUM($AG894:AK894)-1000*($AE894&gt;0))</f>
        <v>0</v>
      </c>
      <c r="AM894" s="52">
        <f>MIN($AA894*12,$AE894-SUM($AG894:AL894)-1000*($AE894&gt;0))</f>
        <v>0</v>
      </c>
      <c r="AN894" s="52">
        <f>MIN($AA894*12,$AE894-SUM($AG894:AM894)-1000*($AE894&gt;0))</f>
        <v>0</v>
      </c>
      <c r="AO894" s="52">
        <f>MIN($AA894*12,$AE894-SUM($AG894:AN894)-1000*($AE894&gt;0))</f>
        <v>0</v>
      </c>
    </row>
    <row r="895" spans="2:41" ht="12.75" hidden="1" customHeight="1" outlineLevel="2">
      <c r="B895" s="53" t="s">
        <v>2377</v>
      </c>
      <c r="C895" s="53" t="s">
        <v>1367</v>
      </c>
      <c r="D895" s="53" t="s">
        <v>1367</v>
      </c>
      <c r="E895" s="53" t="s">
        <v>1368</v>
      </c>
      <c r="F895" s="53" t="s">
        <v>2640</v>
      </c>
      <c r="G895" s="53" t="s">
        <v>2641</v>
      </c>
      <c r="H895" s="53" t="s">
        <v>2642</v>
      </c>
      <c r="I895" s="53"/>
      <c r="J895" s="53" t="s">
        <v>2643</v>
      </c>
      <c r="K895" s="52">
        <v>3437918</v>
      </c>
      <c r="L895" s="52">
        <v>1289218</v>
      </c>
      <c r="M895" s="52">
        <v>0</v>
      </c>
      <c r="N895" s="52">
        <v>0</v>
      </c>
      <c r="O895" s="52">
        <v>0</v>
      </c>
      <c r="P895" s="52">
        <v>787853</v>
      </c>
      <c r="Q895" s="52">
        <v>71623</v>
      </c>
      <c r="R895" s="52">
        <v>71623</v>
      </c>
      <c r="S895" s="52">
        <v>71623</v>
      </c>
      <c r="T895" s="52">
        <v>71623</v>
      </c>
      <c r="U895" s="52">
        <v>71623</v>
      </c>
      <c r="V895" s="52">
        <v>71623</v>
      </c>
      <c r="W895" s="52">
        <v>71623</v>
      </c>
      <c r="X895" s="52">
        <v>71623</v>
      </c>
      <c r="Y895" s="52">
        <v>71623</v>
      </c>
      <c r="Z895" s="49">
        <v>71623</v>
      </c>
      <c r="AA895" s="50">
        <v>71623</v>
      </c>
      <c r="AB895" s="51">
        <v>2077071</v>
      </c>
      <c r="AC895" s="52">
        <v>0</v>
      </c>
      <c r="AD895" s="52">
        <v>0</v>
      </c>
      <c r="AE895" s="52">
        <v>1360847</v>
      </c>
      <c r="AG895" s="52">
        <f t="shared" si="16"/>
        <v>71623</v>
      </c>
      <c r="AH895" s="52">
        <f>MIN($AA895*12,$AE895-SUM($AG895:AG895)-1000*($AE895&gt;0))</f>
        <v>859476</v>
      </c>
      <c r="AI895" s="52">
        <f>MIN($AA895*12,$AE895-SUM($AG895:AH895)-1000*($AE895&gt;0))</f>
        <v>428748</v>
      </c>
      <c r="AJ895" s="52">
        <f>MIN($AA895*12,$AE895-SUM($AG895:AI895)-1000*($AE895&gt;0))</f>
        <v>0</v>
      </c>
      <c r="AK895" s="52">
        <f>MIN($AA895*12,$AE895-SUM($AG895:AJ895)-1000*($AE895&gt;0))</f>
        <v>0</v>
      </c>
      <c r="AL895" s="52">
        <f>MIN($AA895*12,$AE895-SUM($AG895:AK895)-1000*($AE895&gt;0))</f>
        <v>0</v>
      </c>
      <c r="AM895" s="52">
        <f>MIN($AA895*12,$AE895-SUM($AG895:AL895)-1000*($AE895&gt;0))</f>
        <v>0</v>
      </c>
      <c r="AN895" s="52">
        <f>MIN($AA895*12,$AE895-SUM($AG895:AM895)-1000*($AE895&gt;0))</f>
        <v>0</v>
      </c>
      <c r="AO895" s="52">
        <f>MIN($AA895*12,$AE895-SUM($AG895:AN895)-1000*($AE895&gt;0))</f>
        <v>0</v>
      </c>
    </row>
    <row r="896" spans="2:41" ht="12.75" hidden="1" customHeight="1" outlineLevel="2">
      <c r="B896" s="53" t="s">
        <v>2377</v>
      </c>
      <c r="C896" s="53" t="s">
        <v>1367</v>
      </c>
      <c r="D896" s="53" t="s">
        <v>1367</v>
      </c>
      <c r="E896" s="53" t="s">
        <v>1368</v>
      </c>
      <c r="F896" s="53" t="s">
        <v>2640</v>
      </c>
      <c r="G896" s="53" t="s">
        <v>2644</v>
      </c>
      <c r="H896" s="53" t="s">
        <v>2642</v>
      </c>
      <c r="I896" s="53"/>
      <c r="J896" s="53" t="s">
        <v>2643</v>
      </c>
      <c r="K896" s="52">
        <v>3437918</v>
      </c>
      <c r="L896" s="52">
        <v>1289218</v>
      </c>
      <c r="M896" s="52">
        <v>0</v>
      </c>
      <c r="N896" s="52">
        <v>0</v>
      </c>
      <c r="O896" s="52">
        <v>0</v>
      </c>
      <c r="P896" s="52">
        <v>787853</v>
      </c>
      <c r="Q896" s="52">
        <v>71623</v>
      </c>
      <c r="R896" s="52">
        <v>71623</v>
      </c>
      <c r="S896" s="52">
        <v>71623</v>
      </c>
      <c r="T896" s="52">
        <v>71623</v>
      </c>
      <c r="U896" s="52">
        <v>71623</v>
      </c>
      <c r="V896" s="52">
        <v>71623</v>
      </c>
      <c r="W896" s="52">
        <v>71623</v>
      </c>
      <c r="X896" s="52">
        <v>71623</v>
      </c>
      <c r="Y896" s="52">
        <v>71623</v>
      </c>
      <c r="Z896" s="49">
        <v>71623</v>
      </c>
      <c r="AA896" s="50">
        <v>71623</v>
      </c>
      <c r="AB896" s="51">
        <v>2077071</v>
      </c>
      <c r="AC896" s="52">
        <v>0</v>
      </c>
      <c r="AD896" s="52">
        <v>0</v>
      </c>
      <c r="AE896" s="52">
        <v>1360847</v>
      </c>
      <c r="AG896" s="52">
        <f t="shared" si="16"/>
        <v>71623</v>
      </c>
      <c r="AH896" s="52">
        <f>MIN($AA896*12,$AE896-SUM($AG896:AG896)-1000*($AE896&gt;0))</f>
        <v>859476</v>
      </c>
      <c r="AI896" s="52">
        <f>MIN($AA896*12,$AE896-SUM($AG896:AH896)-1000*($AE896&gt;0))</f>
        <v>428748</v>
      </c>
      <c r="AJ896" s="52">
        <f>MIN($AA896*12,$AE896-SUM($AG896:AI896)-1000*($AE896&gt;0))</f>
        <v>0</v>
      </c>
      <c r="AK896" s="52">
        <f>MIN($AA896*12,$AE896-SUM($AG896:AJ896)-1000*($AE896&gt;0))</f>
        <v>0</v>
      </c>
      <c r="AL896" s="52">
        <f>MIN($AA896*12,$AE896-SUM($AG896:AK896)-1000*($AE896&gt;0))</f>
        <v>0</v>
      </c>
      <c r="AM896" s="52">
        <f>MIN($AA896*12,$AE896-SUM($AG896:AL896)-1000*($AE896&gt;0))</f>
        <v>0</v>
      </c>
      <c r="AN896" s="52">
        <f>MIN($AA896*12,$AE896-SUM($AG896:AM896)-1000*($AE896&gt;0))</f>
        <v>0</v>
      </c>
      <c r="AO896" s="52">
        <f>MIN($AA896*12,$AE896-SUM($AG896:AN896)-1000*($AE896&gt;0))</f>
        <v>0</v>
      </c>
    </row>
    <row r="897" spans="2:41" ht="12.75" hidden="1" customHeight="1" outlineLevel="2">
      <c r="B897" s="53" t="s">
        <v>2377</v>
      </c>
      <c r="C897" s="53" t="s">
        <v>1367</v>
      </c>
      <c r="D897" s="53" t="s">
        <v>1367</v>
      </c>
      <c r="E897" s="53" t="s">
        <v>1368</v>
      </c>
      <c r="F897" s="53" t="s">
        <v>2640</v>
      </c>
      <c r="G897" s="53" t="s">
        <v>2645</v>
      </c>
      <c r="H897" s="53" t="s">
        <v>2642</v>
      </c>
      <c r="I897" s="53"/>
      <c r="J897" s="53" t="s">
        <v>2643</v>
      </c>
      <c r="K897" s="52">
        <v>3437918</v>
      </c>
      <c r="L897" s="52">
        <v>1289218</v>
      </c>
      <c r="M897" s="52">
        <v>0</v>
      </c>
      <c r="N897" s="52">
        <v>0</v>
      </c>
      <c r="O897" s="52">
        <v>0</v>
      </c>
      <c r="P897" s="52">
        <v>787853</v>
      </c>
      <c r="Q897" s="52">
        <v>71623</v>
      </c>
      <c r="R897" s="52">
        <v>71623</v>
      </c>
      <c r="S897" s="52">
        <v>71623</v>
      </c>
      <c r="T897" s="52">
        <v>71623</v>
      </c>
      <c r="U897" s="52">
        <v>71623</v>
      </c>
      <c r="V897" s="52">
        <v>71623</v>
      </c>
      <c r="W897" s="52">
        <v>71623</v>
      </c>
      <c r="X897" s="52">
        <v>71623</v>
      </c>
      <c r="Y897" s="52">
        <v>71623</v>
      </c>
      <c r="Z897" s="49">
        <v>71623</v>
      </c>
      <c r="AA897" s="50">
        <v>71623</v>
      </c>
      <c r="AB897" s="51">
        <v>2077071</v>
      </c>
      <c r="AC897" s="52">
        <v>0</v>
      </c>
      <c r="AD897" s="52">
        <v>0</v>
      </c>
      <c r="AE897" s="52">
        <v>1360847</v>
      </c>
      <c r="AG897" s="52">
        <f t="shared" si="16"/>
        <v>71623</v>
      </c>
      <c r="AH897" s="52">
        <f>MIN($AA897*12,$AE897-SUM($AG897:AG897)-1000*($AE897&gt;0))</f>
        <v>859476</v>
      </c>
      <c r="AI897" s="52">
        <f>MIN($AA897*12,$AE897-SUM($AG897:AH897)-1000*($AE897&gt;0))</f>
        <v>428748</v>
      </c>
      <c r="AJ897" s="52">
        <f>MIN($AA897*12,$AE897-SUM($AG897:AI897)-1000*($AE897&gt;0))</f>
        <v>0</v>
      </c>
      <c r="AK897" s="52">
        <f>MIN($AA897*12,$AE897-SUM($AG897:AJ897)-1000*($AE897&gt;0))</f>
        <v>0</v>
      </c>
      <c r="AL897" s="52">
        <f>MIN($AA897*12,$AE897-SUM($AG897:AK897)-1000*($AE897&gt;0))</f>
        <v>0</v>
      </c>
      <c r="AM897" s="52">
        <f>MIN($AA897*12,$AE897-SUM($AG897:AL897)-1000*($AE897&gt;0))</f>
        <v>0</v>
      </c>
      <c r="AN897" s="52">
        <f>MIN($AA897*12,$AE897-SUM($AG897:AM897)-1000*($AE897&gt;0))</f>
        <v>0</v>
      </c>
      <c r="AO897" s="52">
        <f>MIN($AA897*12,$AE897-SUM($AG897:AN897)-1000*($AE897&gt;0))</f>
        <v>0</v>
      </c>
    </row>
    <row r="898" spans="2:41" ht="12.75" hidden="1" customHeight="1" outlineLevel="2">
      <c r="B898" s="53" t="s">
        <v>2377</v>
      </c>
      <c r="C898" s="53" t="s">
        <v>1367</v>
      </c>
      <c r="D898" s="53" t="s">
        <v>1367</v>
      </c>
      <c r="E898" s="53" t="s">
        <v>1368</v>
      </c>
      <c r="F898" s="53" t="s">
        <v>2640</v>
      </c>
      <c r="G898" s="53" t="s">
        <v>2646</v>
      </c>
      <c r="H898" s="53" t="s">
        <v>2642</v>
      </c>
      <c r="I898" s="53"/>
      <c r="J898" s="53" t="s">
        <v>2643</v>
      </c>
      <c r="K898" s="52">
        <v>3437918</v>
      </c>
      <c r="L898" s="52">
        <v>1289218</v>
      </c>
      <c r="M898" s="52">
        <v>0</v>
      </c>
      <c r="N898" s="52">
        <v>0</v>
      </c>
      <c r="O898" s="52">
        <v>0</v>
      </c>
      <c r="P898" s="52">
        <v>787853</v>
      </c>
      <c r="Q898" s="52">
        <v>71623</v>
      </c>
      <c r="R898" s="52">
        <v>71623</v>
      </c>
      <c r="S898" s="52">
        <v>71623</v>
      </c>
      <c r="T898" s="52">
        <v>71623</v>
      </c>
      <c r="U898" s="52">
        <v>71623</v>
      </c>
      <c r="V898" s="52">
        <v>71623</v>
      </c>
      <c r="W898" s="52">
        <v>71623</v>
      </c>
      <c r="X898" s="52">
        <v>71623</v>
      </c>
      <c r="Y898" s="52">
        <v>71623</v>
      </c>
      <c r="Z898" s="49">
        <v>71623</v>
      </c>
      <c r="AA898" s="50">
        <v>71623</v>
      </c>
      <c r="AB898" s="51">
        <v>2077071</v>
      </c>
      <c r="AC898" s="52">
        <v>0</v>
      </c>
      <c r="AD898" s="52">
        <v>0</v>
      </c>
      <c r="AE898" s="52">
        <v>1360847</v>
      </c>
      <c r="AG898" s="52">
        <f t="shared" si="16"/>
        <v>71623</v>
      </c>
      <c r="AH898" s="52">
        <f>MIN($AA898*12,$AE898-SUM($AG898:AG898)-1000*($AE898&gt;0))</f>
        <v>859476</v>
      </c>
      <c r="AI898" s="52">
        <f>MIN($AA898*12,$AE898-SUM($AG898:AH898)-1000*($AE898&gt;0))</f>
        <v>428748</v>
      </c>
      <c r="AJ898" s="52">
        <f>MIN($AA898*12,$AE898-SUM($AG898:AI898)-1000*($AE898&gt;0))</f>
        <v>0</v>
      </c>
      <c r="AK898" s="52">
        <f>MIN($AA898*12,$AE898-SUM($AG898:AJ898)-1000*($AE898&gt;0))</f>
        <v>0</v>
      </c>
      <c r="AL898" s="52">
        <f>MIN($AA898*12,$AE898-SUM($AG898:AK898)-1000*($AE898&gt;0))</f>
        <v>0</v>
      </c>
      <c r="AM898" s="52">
        <f>MIN($AA898*12,$AE898-SUM($AG898:AL898)-1000*($AE898&gt;0))</f>
        <v>0</v>
      </c>
      <c r="AN898" s="52">
        <f>MIN($AA898*12,$AE898-SUM($AG898:AM898)-1000*($AE898&gt;0))</f>
        <v>0</v>
      </c>
      <c r="AO898" s="52">
        <f>MIN($AA898*12,$AE898-SUM($AG898:AN898)-1000*($AE898&gt;0))</f>
        <v>0</v>
      </c>
    </row>
    <row r="899" spans="2:41" ht="12.75" hidden="1" customHeight="1" outlineLevel="2">
      <c r="B899" s="53" t="s">
        <v>2377</v>
      </c>
      <c r="C899" s="53" t="s">
        <v>1367</v>
      </c>
      <c r="D899" s="53" t="s">
        <v>1367</v>
      </c>
      <c r="E899" s="53" t="s">
        <v>1368</v>
      </c>
      <c r="F899" s="53" t="s">
        <v>2640</v>
      </c>
      <c r="G899" s="53" t="s">
        <v>2647</v>
      </c>
      <c r="H899" s="53" t="s">
        <v>2642</v>
      </c>
      <c r="I899" s="53"/>
      <c r="J899" s="53" t="s">
        <v>2643</v>
      </c>
      <c r="K899" s="52">
        <v>3437918</v>
      </c>
      <c r="L899" s="52">
        <v>1289218</v>
      </c>
      <c r="M899" s="52">
        <v>0</v>
      </c>
      <c r="N899" s="52">
        <v>0</v>
      </c>
      <c r="O899" s="52">
        <v>0</v>
      </c>
      <c r="P899" s="52">
        <v>787853</v>
      </c>
      <c r="Q899" s="52">
        <v>71623</v>
      </c>
      <c r="R899" s="52">
        <v>71623</v>
      </c>
      <c r="S899" s="52">
        <v>71623</v>
      </c>
      <c r="T899" s="52">
        <v>71623</v>
      </c>
      <c r="U899" s="52">
        <v>71623</v>
      </c>
      <c r="V899" s="52">
        <v>71623</v>
      </c>
      <c r="W899" s="52">
        <v>71623</v>
      </c>
      <c r="X899" s="52">
        <v>71623</v>
      </c>
      <c r="Y899" s="52">
        <v>71623</v>
      </c>
      <c r="Z899" s="49">
        <v>71623</v>
      </c>
      <c r="AA899" s="50">
        <v>71623</v>
      </c>
      <c r="AB899" s="51">
        <v>2077071</v>
      </c>
      <c r="AC899" s="52">
        <v>0</v>
      </c>
      <c r="AD899" s="52">
        <v>0</v>
      </c>
      <c r="AE899" s="52">
        <v>1360847</v>
      </c>
      <c r="AG899" s="52">
        <f t="shared" si="16"/>
        <v>71623</v>
      </c>
      <c r="AH899" s="52">
        <f>MIN($AA899*12,$AE899-SUM($AG899:AG899)-1000*($AE899&gt;0))</f>
        <v>859476</v>
      </c>
      <c r="AI899" s="52">
        <f>MIN($AA899*12,$AE899-SUM($AG899:AH899)-1000*($AE899&gt;0))</f>
        <v>428748</v>
      </c>
      <c r="AJ899" s="52">
        <f>MIN($AA899*12,$AE899-SUM($AG899:AI899)-1000*($AE899&gt;0))</f>
        <v>0</v>
      </c>
      <c r="AK899" s="52">
        <f>MIN($AA899*12,$AE899-SUM($AG899:AJ899)-1000*($AE899&gt;0))</f>
        <v>0</v>
      </c>
      <c r="AL899" s="52">
        <f>MIN($AA899*12,$AE899-SUM($AG899:AK899)-1000*($AE899&gt;0))</f>
        <v>0</v>
      </c>
      <c r="AM899" s="52">
        <f>MIN($AA899*12,$AE899-SUM($AG899:AL899)-1000*($AE899&gt;0))</f>
        <v>0</v>
      </c>
      <c r="AN899" s="52">
        <f>MIN($AA899*12,$AE899-SUM($AG899:AM899)-1000*($AE899&gt;0))</f>
        <v>0</v>
      </c>
      <c r="AO899" s="52">
        <f>MIN($AA899*12,$AE899-SUM($AG899:AN899)-1000*($AE899&gt;0))</f>
        <v>0</v>
      </c>
    </row>
    <row r="900" spans="2:41" ht="12.75" hidden="1" customHeight="1" outlineLevel="2">
      <c r="B900" s="53" t="s">
        <v>2377</v>
      </c>
      <c r="C900" s="53" t="s">
        <v>1367</v>
      </c>
      <c r="D900" s="53" t="s">
        <v>1367</v>
      </c>
      <c r="E900" s="53" t="s">
        <v>1368</v>
      </c>
      <c r="F900" s="53" t="s">
        <v>2640</v>
      </c>
      <c r="G900" s="53" t="s">
        <v>2648</v>
      </c>
      <c r="H900" s="53" t="s">
        <v>2642</v>
      </c>
      <c r="I900" s="53"/>
      <c r="J900" s="53" t="s">
        <v>2643</v>
      </c>
      <c r="K900" s="52">
        <v>3437918</v>
      </c>
      <c r="L900" s="52">
        <v>1289218</v>
      </c>
      <c r="M900" s="52">
        <v>0</v>
      </c>
      <c r="N900" s="52">
        <v>0</v>
      </c>
      <c r="O900" s="52">
        <v>0</v>
      </c>
      <c r="P900" s="52">
        <v>787853</v>
      </c>
      <c r="Q900" s="52">
        <v>71623</v>
      </c>
      <c r="R900" s="52">
        <v>71623</v>
      </c>
      <c r="S900" s="52">
        <v>71623</v>
      </c>
      <c r="T900" s="52">
        <v>71623</v>
      </c>
      <c r="U900" s="52">
        <v>71623</v>
      </c>
      <c r="V900" s="52">
        <v>71623</v>
      </c>
      <c r="W900" s="52">
        <v>71623</v>
      </c>
      <c r="X900" s="52">
        <v>71623</v>
      </c>
      <c r="Y900" s="52">
        <v>71623</v>
      </c>
      <c r="Z900" s="49">
        <v>71623</v>
      </c>
      <c r="AA900" s="50">
        <v>71623</v>
      </c>
      <c r="AB900" s="51">
        <v>2077071</v>
      </c>
      <c r="AC900" s="52">
        <v>0</v>
      </c>
      <c r="AD900" s="52">
        <v>0</v>
      </c>
      <c r="AE900" s="52">
        <v>1360847</v>
      </c>
      <c r="AG900" s="52">
        <f t="shared" ref="AG900:AG963" si="17">MIN($AA900,$AE900-1000*($AE900&gt;0))</f>
        <v>71623</v>
      </c>
      <c r="AH900" s="52">
        <f>MIN($AA900*12,$AE900-SUM($AG900:AG900)-1000*($AE900&gt;0))</f>
        <v>859476</v>
      </c>
      <c r="AI900" s="52">
        <f>MIN($AA900*12,$AE900-SUM($AG900:AH900)-1000*($AE900&gt;0))</f>
        <v>428748</v>
      </c>
      <c r="AJ900" s="52">
        <f>MIN($AA900*12,$AE900-SUM($AG900:AI900)-1000*($AE900&gt;0))</f>
        <v>0</v>
      </c>
      <c r="AK900" s="52">
        <f>MIN($AA900*12,$AE900-SUM($AG900:AJ900)-1000*($AE900&gt;0))</f>
        <v>0</v>
      </c>
      <c r="AL900" s="52">
        <f>MIN($AA900*12,$AE900-SUM($AG900:AK900)-1000*($AE900&gt;0))</f>
        <v>0</v>
      </c>
      <c r="AM900" s="52">
        <f>MIN($AA900*12,$AE900-SUM($AG900:AL900)-1000*($AE900&gt;0))</f>
        <v>0</v>
      </c>
      <c r="AN900" s="52">
        <f>MIN($AA900*12,$AE900-SUM($AG900:AM900)-1000*($AE900&gt;0))</f>
        <v>0</v>
      </c>
      <c r="AO900" s="52">
        <f>MIN($AA900*12,$AE900-SUM($AG900:AN900)-1000*($AE900&gt;0))</f>
        <v>0</v>
      </c>
    </row>
    <row r="901" spans="2:41" ht="12.75" hidden="1" customHeight="1" outlineLevel="2">
      <c r="B901" s="53" t="s">
        <v>2377</v>
      </c>
      <c r="C901" s="53" t="s">
        <v>1367</v>
      </c>
      <c r="D901" s="53" t="s">
        <v>1367</v>
      </c>
      <c r="E901" s="53" t="s">
        <v>1368</v>
      </c>
      <c r="F901" s="53" t="s">
        <v>2640</v>
      </c>
      <c r="G901" s="53" t="s">
        <v>2649</v>
      </c>
      <c r="H901" s="53" t="s">
        <v>2642</v>
      </c>
      <c r="I901" s="53"/>
      <c r="J901" s="53" t="s">
        <v>2643</v>
      </c>
      <c r="K901" s="52">
        <v>3437918</v>
      </c>
      <c r="L901" s="52">
        <v>1289218</v>
      </c>
      <c r="M901" s="52">
        <v>0</v>
      </c>
      <c r="N901" s="52">
        <v>0</v>
      </c>
      <c r="O901" s="52">
        <v>0</v>
      </c>
      <c r="P901" s="52">
        <v>787853</v>
      </c>
      <c r="Q901" s="52">
        <v>71623</v>
      </c>
      <c r="R901" s="52">
        <v>71623</v>
      </c>
      <c r="S901" s="52">
        <v>71623</v>
      </c>
      <c r="T901" s="52">
        <v>71623</v>
      </c>
      <c r="U901" s="52">
        <v>71623</v>
      </c>
      <c r="V901" s="52">
        <v>71623</v>
      </c>
      <c r="W901" s="52">
        <v>71623</v>
      </c>
      <c r="X901" s="52">
        <v>71623</v>
      </c>
      <c r="Y901" s="52">
        <v>71623</v>
      </c>
      <c r="Z901" s="49">
        <v>71623</v>
      </c>
      <c r="AA901" s="50">
        <v>71623</v>
      </c>
      <c r="AB901" s="51">
        <v>2077071</v>
      </c>
      <c r="AC901" s="52">
        <v>0</v>
      </c>
      <c r="AD901" s="52">
        <v>0</v>
      </c>
      <c r="AE901" s="52">
        <v>1360847</v>
      </c>
      <c r="AG901" s="52">
        <f t="shared" si="17"/>
        <v>71623</v>
      </c>
      <c r="AH901" s="52">
        <f>MIN($AA901*12,$AE901-SUM($AG901:AG901)-1000*($AE901&gt;0))</f>
        <v>859476</v>
      </c>
      <c r="AI901" s="52">
        <f>MIN($AA901*12,$AE901-SUM($AG901:AH901)-1000*($AE901&gt;0))</f>
        <v>428748</v>
      </c>
      <c r="AJ901" s="52">
        <f>MIN($AA901*12,$AE901-SUM($AG901:AI901)-1000*($AE901&gt;0))</f>
        <v>0</v>
      </c>
      <c r="AK901" s="52">
        <f>MIN($AA901*12,$AE901-SUM($AG901:AJ901)-1000*($AE901&gt;0))</f>
        <v>0</v>
      </c>
      <c r="AL901" s="52">
        <f>MIN($AA901*12,$AE901-SUM($AG901:AK901)-1000*($AE901&gt;0))</f>
        <v>0</v>
      </c>
      <c r="AM901" s="52">
        <f>MIN($AA901*12,$AE901-SUM($AG901:AL901)-1000*($AE901&gt;0))</f>
        <v>0</v>
      </c>
      <c r="AN901" s="52">
        <f>MIN($AA901*12,$AE901-SUM($AG901:AM901)-1000*($AE901&gt;0))</f>
        <v>0</v>
      </c>
      <c r="AO901" s="52">
        <f>MIN($AA901*12,$AE901-SUM($AG901:AN901)-1000*($AE901&gt;0))</f>
        <v>0</v>
      </c>
    </row>
    <row r="902" spans="2:41" ht="12.75" hidden="1" customHeight="1" outlineLevel="2">
      <c r="B902" s="53" t="s">
        <v>2377</v>
      </c>
      <c r="C902" s="53" t="s">
        <v>1367</v>
      </c>
      <c r="D902" s="53" t="s">
        <v>1367</v>
      </c>
      <c r="E902" s="53" t="s">
        <v>1368</v>
      </c>
      <c r="F902" s="53" t="s">
        <v>2650</v>
      </c>
      <c r="G902" s="53" t="s">
        <v>2651</v>
      </c>
      <c r="H902" s="53" t="s">
        <v>2642</v>
      </c>
      <c r="I902" s="53"/>
      <c r="J902" s="53" t="s">
        <v>2643</v>
      </c>
      <c r="K902" s="52">
        <v>3437921</v>
      </c>
      <c r="L902" s="52">
        <v>1289220</v>
      </c>
      <c r="M902" s="52">
        <v>0</v>
      </c>
      <c r="N902" s="52">
        <v>0</v>
      </c>
      <c r="O902" s="52">
        <v>0</v>
      </c>
      <c r="P902" s="52">
        <v>787853</v>
      </c>
      <c r="Q902" s="52">
        <v>71623</v>
      </c>
      <c r="R902" s="52">
        <v>71623</v>
      </c>
      <c r="S902" s="52">
        <v>71623</v>
      </c>
      <c r="T902" s="52">
        <v>71623</v>
      </c>
      <c r="U902" s="52">
        <v>71623</v>
      </c>
      <c r="V902" s="52">
        <v>71623</v>
      </c>
      <c r="W902" s="52">
        <v>71623</v>
      </c>
      <c r="X902" s="52">
        <v>71623</v>
      </c>
      <c r="Y902" s="52">
        <v>71623</v>
      </c>
      <c r="Z902" s="49">
        <v>71623</v>
      </c>
      <c r="AA902" s="50">
        <v>71623</v>
      </c>
      <c r="AB902" s="51">
        <v>2077073</v>
      </c>
      <c r="AC902" s="52">
        <v>0</v>
      </c>
      <c r="AD902" s="52">
        <v>0</v>
      </c>
      <c r="AE902" s="52">
        <v>1360848</v>
      </c>
      <c r="AG902" s="52">
        <f t="shared" si="17"/>
        <v>71623</v>
      </c>
      <c r="AH902" s="52">
        <f>MIN($AA902*12,$AE902-SUM($AG902:AG902)-1000*($AE902&gt;0))</f>
        <v>859476</v>
      </c>
      <c r="AI902" s="52">
        <f>MIN($AA902*12,$AE902-SUM($AG902:AH902)-1000*($AE902&gt;0))</f>
        <v>428749</v>
      </c>
      <c r="AJ902" s="52">
        <f>MIN($AA902*12,$AE902-SUM($AG902:AI902)-1000*($AE902&gt;0))</f>
        <v>0</v>
      </c>
      <c r="AK902" s="52">
        <f>MIN($AA902*12,$AE902-SUM($AG902:AJ902)-1000*($AE902&gt;0))</f>
        <v>0</v>
      </c>
      <c r="AL902" s="52">
        <f>MIN($AA902*12,$AE902-SUM($AG902:AK902)-1000*($AE902&gt;0))</f>
        <v>0</v>
      </c>
      <c r="AM902" s="52">
        <f>MIN($AA902*12,$AE902-SUM($AG902:AL902)-1000*($AE902&gt;0))</f>
        <v>0</v>
      </c>
      <c r="AN902" s="52">
        <f>MIN($AA902*12,$AE902-SUM($AG902:AM902)-1000*($AE902&gt;0))</f>
        <v>0</v>
      </c>
      <c r="AO902" s="52">
        <f>MIN($AA902*12,$AE902-SUM($AG902:AN902)-1000*($AE902&gt;0))</f>
        <v>0</v>
      </c>
    </row>
    <row r="903" spans="2:41" ht="12.75" hidden="1" customHeight="1" outlineLevel="2">
      <c r="B903" s="53" t="s">
        <v>2377</v>
      </c>
      <c r="C903" s="53" t="s">
        <v>1367</v>
      </c>
      <c r="D903" s="53" t="s">
        <v>1367</v>
      </c>
      <c r="E903" s="53" t="s">
        <v>1368</v>
      </c>
      <c r="F903" s="53" t="s">
        <v>2387</v>
      </c>
      <c r="G903" s="53" t="s">
        <v>2652</v>
      </c>
      <c r="H903" s="53" t="s">
        <v>2653</v>
      </c>
      <c r="I903" s="53"/>
      <c r="J903" s="53" t="s">
        <v>2654</v>
      </c>
      <c r="K903" s="52">
        <v>1979091</v>
      </c>
      <c r="L903" s="52">
        <v>742158</v>
      </c>
      <c r="M903" s="52">
        <v>0</v>
      </c>
      <c r="N903" s="52">
        <v>0</v>
      </c>
      <c r="O903" s="52">
        <v>0</v>
      </c>
      <c r="P903" s="52">
        <v>453541</v>
      </c>
      <c r="Q903" s="52">
        <v>41231</v>
      </c>
      <c r="R903" s="52">
        <v>41231</v>
      </c>
      <c r="S903" s="52">
        <v>41231</v>
      </c>
      <c r="T903" s="52">
        <v>41231</v>
      </c>
      <c r="U903" s="52">
        <v>41231</v>
      </c>
      <c r="V903" s="52">
        <v>41231</v>
      </c>
      <c r="W903" s="52">
        <v>41231</v>
      </c>
      <c r="X903" s="52">
        <v>41231</v>
      </c>
      <c r="Y903" s="52">
        <v>41231</v>
      </c>
      <c r="Z903" s="49">
        <v>41231</v>
      </c>
      <c r="AA903" s="50">
        <v>41231</v>
      </c>
      <c r="AB903" s="51">
        <v>1195699</v>
      </c>
      <c r="AC903" s="52">
        <v>0</v>
      </c>
      <c r="AD903" s="52">
        <v>0</v>
      </c>
      <c r="AE903" s="52">
        <v>783392</v>
      </c>
      <c r="AG903" s="52">
        <f t="shared" si="17"/>
        <v>41231</v>
      </c>
      <c r="AH903" s="52">
        <f>MIN($AA903*12,$AE903-SUM($AG903:AG903)-1000*($AE903&gt;0))</f>
        <v>494772</v>
      </c>
      <c r="AI903" s="52">
        <f>MIN($AA903*12,$AE903-SUM($AG903:AH903)-1000*($AE903&gt;0))</f>
        <v>246389</v>
      </c>
      <c r="AJ903" s="52">
        <f>MIN($AA903*12,$AE903-SUM($AG903:AI903)-1000*($AE903&gt;0))</f>
        <v>0</v>
      </c>
      <c r="AK903" s="52">
        <f>MIN($AA903*12,$AE903-SUM($AG903:AJ903)-1000*($AE903&gt;0))</f>
        <v>0</v>
      </c>
      <c r="AL903" s="52">
        <f>MIN($AA903*12,$AE903-SUM($AG903:AK903)-1000*($AE903&gt;0))</f>
        <v>0</v>
      </c>
      <c r="AM903" s="52">
        <f>MIN($AA903*12,$AE903-SUM($AG903:AL903)-1000*($AE903&gt;0))</f>
        <v>0</v>
      </c>
      <c r="AN903" s="52">
        <f>MIN($AA903*12,$AE903-SUM($AG903:AM903)-1000*($AE903&gt;0))</f>
        <v>0</v>
      </c>
      <c r="AO903" s="52">
        <f>MIN($AA903*12,$AE903-SUM($AG903:AN903)-1000*($AE903&gt;0))</f>
        <v>0</v>
      </c>
    </row>
    <row r="904" spans="2:41" ht="12.75" hidden="1" customHeight="1" outlineLevel="2">
      <c r="B904" s="53" t="s">
        <v>2377</v>
      </c>
      <c r="C904" s="53" t="s">
        <v>1367</v>
      </c>
      <c r="D904" s="53" t="s">
        <v>1367</v>
      </c>
      <c r="E904" s="53" t="s">
        <v>1368</v>
      </c>
      <c r="F904" s="53" t="s">
        <v>2391</v>
      </c>
      <c r="G904" s="53" t="s">
        <v>2655</v>
      </c>
      <c r="H904" s="53" t="s">
        <v>2656</v>
      </c>
      <c r="I904" s="53"/>
      <c r="J904" s="53" t="s">
        <v>2657</v>
      </c>
      <c r="K904" s="52">
        <v>1120500</v>
      </c>
      <c r="L904" s="52">
        <v>420187</v>
      </c>
      <c r="M904" s="52">
        <v>0</v>
      </c>
      <c r="N904" s="52">
        <v>0</v>
      </c>
      <c r="O904" s="52">
        <v>0</v>
      </c>
      <c r="P904" s="52">
        <v>256773</v>
      </c>
      <c r="Q904" s="52">
        <v>23343</v>
      </c>
      <c r="R904" s="52">
        <v>23343</v>
      </c>
      <c r="S904" s="52">
        <v>23343</v>
      </c>
      <c r="T904" s="52">
        <v>23343</v>
      </c>
      <c r="U904" s="52">
        <v>23343</v>
      </c>
      <c r="V904" s="52">
        <v>23343</v>
      </c>
      <c r="W904" s="52">
        <v>23343</v>
      </c>
      <c r="X904" s="52">
        <v>23343</v>
      </c>
      <c r="Y904" s="52">
        <v>23343</v>
      </c>
      <c r="Z904" s="49">
        <v>23343</v>
      </c>
      <c r="AA904" s="50">
        <v>23343</v>
      </c>
      <c r="AB904" s="51">
        <v>676960</v>
      </c>
      <c r="AC904" s="52">
        <v>0</v>
      </c>
      <c r="AD904" s="52">
        <v>0</v>
      </c>
      <c r="AE904" s="52">
        <v>443540</v>
      </c>
      <c r="AG904" s="52">
        <f t="shared" si="17"/>
        <v>23343</v>
      </c>
      <c r="AH904" s="52">
        <f>MIN($AA904*12,$AE904-SUM($AG904:AG904)-1000*($AE904&gt;0))</f>
        <v>280116</v>
      </c>
      <c r="AI904" s="52">
        <f>MIN($AA904*12,$AE904-SUM($AG904:AH904)-1000*($AE904&gt;0))</f>
        <v>139081</v>
      </c>
      <c r="AJ904" s="52">
        <f>MIN($AA904*12,$AE904-SUM($AG904:AI904)-1000*($AE904&gt;0))</f>
        <v>0</v>
      </c>
      <c r="AK904" s="52">
        <f>MIN($AA904*12,$AE904-SUM($AG904:AJ904)-1000*($AE904&gt;0))</f>
        <v>0</v>
      </c>
      <c r="AL904" s="52">
        <f>MIN($AA904*12,$AE904-SUM($AG904:AK904)-1000*($AE904&gt;0))</f>
        <v>0</v>
      </c>
      <c r="AM904" s="52">
        <f>MIN($AA904*12,$AE904-SUM($AG904:AL904)-1000*($AE904&gt;0))</f>
        <v>0</v>
      </c>
      <c r="AN904" s="52">
        <f>MIN($AA904*12,$AE904-SUM($AG904:AM904)-1000*($AE904&gt;0))</f>
        <v>0</v>
      </c>
      <c r="AO904" s="52">
        <f>MIN($AA904*12,$AE904-SUM($AG904:AN904)-1000*($AE904&gt;0))</f>
        <v>0</v>
      </c>
    </row>
    <row r="905" spans="2:41" ht="12.75" hidden="1" customHeight="1" outlineLevel="2">
      <c r="B905" s="53" t="s">
        <v>2377</v>
      </c>
      <c r="C905" s="53" t="s">
        <v>1367</v>
      </c>
      <c r="D905" s="53" t="s">
        <v>1367</v>
      </c>
      <c r="E905" s="53" t="s">
        <v>1368</v>
      </c>
      <c r="F905" s="53" t="s">
        <v>2391</v>
      </c>
      <c r="G905" s="53" t="s">
        <v>2658</v>
      </c>
      <c r="H905" s="53" t="s">
        <v>2656</v>
      </c>
      <c r="I905" s="53"/>
      <c r="J905" s="53" t="s">
        <v>2657</v>
      </c>
      <c r="K905" s="52">
        <v>1113682</v>
      </c>
      <c r="L905" s="52">
        <v>417630</v>
      </c>
      <c r="M905" s="52">
        <v>0</v>
      </c>
      <c r="N905" s="52">
        <v>0</v>
      </c>
      <c r="O905" s="52">
        <v>0</v>
      </c>
      <c r="P905" s="52">
        <v>255211</v>
      </c>
      <c r="Q905" s="52">
        <v>23201</v>
      </c>
      <c r="R905" s="52">
        <v>23201</v>
      </c>
      <c r="S905" s="52">
        <v>23201</v>
      </c>
      <c r="T905" s="52">
        <v>23201</v>
      </c>
      <c r="U905" s="52">
        <v>23201</v>
      </c>
      <c r="V905" s="52">
        <v>23201</v>
      </c>
      <c r="W905" s="52">
        <v>23201</v>
      </c>
      <c r="X905" s="52">
        <v>23201</v>
      </c>
      <c r="Y905" s="52">
        <v>23201</v>
      </c>
      <c r="Z905" s="49">
        <v>23201</v>
      </c>
      <c r="AA905" s="50">
        <v>23201</v>
      </c>
      <c r="AB905" s="51">
        <v>672841</v>
      </c>
      <c r="AC905" s="52">
        <v>0</v>
      </c>
      <c r="AD905" s="52">
        <v>0</v>
      </c>
      <c r="AE905" s="52">
        <v>440841</v>
      </c>
      <c r="AG905" s="52">
        <f t="shared" si="17"/>
        <v>23201</v>
      </c>
      <c r="AH905" s="52">
        <f>MIN($AA905*12,$AE905-SUM($AG905:AG905)-1000*($AE905&gt;0))</f>
        <v>278412</v>
      </c>
      <c r="AI905" s="52">
        <f>MIN($AA905*12,$AE905-SUM($AG905:AH905)-1000*($AE905&gt;0))</f>
        <v>138228</v>
      </c>
      <c r="AJ905" s="52">
        <f>MIN($AA905*12,$AE905-SUM($AG905:AI905)-1000*($AE905&gt;0))</f>
        <v>0</v>
      </c>
      <c r="AK905" s="52">
        <f>MIN($AA905*12,$AE905-SUM($AG905:AJ905)-1000*($AE905&gt;0))</f>
        <v>0</v>
      </c>
      <c r="AL905" s="52">
        <f>MIN($AA905*12,$AE905-SUM($AG905:AK905)-1000*($AE905&gt;0))</f>
        <v>0</v>
      </c>
      <c r="AM905" s="52">
        <f>MIN($AA905*12,$AE905-SUM($AG905:AL905)-1000*($AE905&gt;0))</f>
        <v>0</v>
      </c>
      <c r="AN905" s="52">
        <f>MIN($AA905*12,$AE905-SUM($AG905:AM905)-1000*($AE905&gt;0))</f>
        <v>0</v>
      </c>
      <c r="AO905" s="52">
        <f>MIN($AA905*12,$AE905-SUM($AG905:AN905)-1000*($AE905&gt;0))</f>
        <v>0</v>
      </c>
    </row>
    <row r="906" spans="2:41" ht="12.75" hidden="1" customHeight="1" outlineLevel="2">
      <c r="B906" s="53" t="s">
        <v>2377</v>
      </c>
      <c r="C906" s="53" t="s">
        <v>1367</v>
      </c>
      <c r="D906" s="53" t="s">
        <v>1367</v>
      </c>
      <c r="E906" s="53" t="s">
        <v>1368</v>
      </c>
      <c r="F906" s="53" t="s">
        <v>2387</v>
      </c>
      <c r="G906" s="53" t="s">
        <v>2659</v>
      </c>
      <c r="H906" s="53" t="s">
        <v>2656</v>
      </c>
      <c r="I906" s="53"/>
      <c r="J906" s="53" t="s">
        <v>2657</v>
      </c>
      <c r="K906" s="52">
        <v>1113682</v>
      </c>
      <c r="L906" s="52">
        <v>417630</v>
      </c>
      <c r="M906" s="52">
        <v>0</v>
      </c>
      <c r="N906" s="52">
        <v>0</v>
      </c>
      <c r="O906" s="52">
        <v>0</v>
      </c>
      <c r="P906" s="52">
        <v>255211</v>
      </c>
      <c r="Q906" s="52">
        <v>23201</v>
      </c>
      <c r="R906" s="52">
        <v>23201</v>
      </c>
      <c r="S906" s="52">
        <v>23201</v>
      </c>
      <c r="T906" s="52">
        <v>23201</v>
      </c>
      <c r="U906" s="52">
        <v>23201</v>
      </c>
      <c r="V906" s="52">
        <v>23201</v>
      </c>
      <c r="W906" s="52">
        <v>23201</v>
      </c>
      <c r="X906" s="52">
        <v>23201</v>
      </c>
      <c r="Y906" s="52">
        <v>23201</v>
      </c>
      <c r="Z906" s="49">
        <v>23201</v>
      </c>
      <c r="AA906" s="50">
        <v>23201</v>
      </c>
      <c r="AB906" s="51">
        <v>672841</v>
      </c>
      <c r="AC906" s="52">
        <v>0</v>
      </c>
      <c r="AD906" s="52">
        <v>0</v>
      </c>
      <c r="AE906" s="52">
        <v>440841</v>
      </c>
      <c r="AG906" s="52">
        <f t="shared" si="17"/>
        <v>23201</v>
      </c>
      <c r="AH906" s="52">
        <f>MIN($AA906*12,$AE906-SUM($AG906:AG906)-1000*($AE906&gt;0))</f>
        <v>278412</v>
      </c>
      <c r="AI906" s="52">
        <f>MIN($AA906*12,$AE906-SUM($AG906:AH906)-1000*($AE906&gt;0))</f>
        <v>138228</v>
      </c>
      <c r="AJ906" s="52">
        <f>MIN($AA906*12,$AE906-SUM($AG906:AI906)-1000*($AE906&gt;0))</f>
        <v>0</v>
      </c>
      <c r="AK906" s="52">
        <f>MIN($AA906*12,$AE906-SUM($AG906:AJ906)-1000*($AE906&gt;0))</f>
        <v>0</v>
      </c>
      <c r="AL906" s="52">
        <f>MIN($AA906*12,$AE906-SUM($AG906:AK906)-1000*($AE906&gt;0))</f>
        <v>0</v>
      </c>
      <c r="AM906" s="52">
        <f>MIN($AA906*12,$AE906-SUM($AG906:AL906)-1000*($AE906&gt;0))</f>
        <v>0</v>
      </c>
      <c r="AN906" s="52">
        <f>MIN($AA906*12,$AE906-SUM($AG906:AM906)-1000*($AE906&gt;0))</f>
        <v>0</v>
      </c>
      <c r="AO906" s="52">
        <f>MIN($AA906*12,$AE906-SUM($AG906:AN906)-1000*($AE906&gt;0))</f>
        <v>0</v>
      </c>
    </row>
    <row r="907" spans="2:41" ht="12.75" hidden="1" customHeight="1" outlineLevel="2">
      <c r="B907" s="53" t="s">
        <v>2377</v>
      </c>
      <c r="C907" s="53" t="s">
        <v>1367</v>
      </c>
      <c r="D907" s="53" t="s">
        <v>1367</v>
      </c>
      <c r="E907" s="53" t="s">
        <v>1368</v>
      </c>
      <c r="F907" s="53" t="s">
        <v>2623</v>
      </c>
      <c r="G907" s="53" t="s">
        <v>2660</v>
      </c>
      <c r="H907" s="53" t="s">
        <v>2661</v>
      </c>
      <c r="I907" s="53"/>
      <c r="J907" s="53" t="s">
        <v>2633</v>
      </c>
      <c r="K907" s="52">
        <v>2000000</v>
      </c>
      <c r="L907" s="52">
        <v>750000</v>
      </c>
      <c r="M907" s="52">
        <v>0</v>
      </c>
      <c r="N907" s="52">
        <v>0</v>
      </c>
      <c r="O907" s="52">
        <v>0</v>
      </c>
      <c r="P907" s="52">
        <v>458326</v>
      </c>
      <c r="Q907" s="52">
        <v>41666</v>
      </c>
      <c r="R907" s="52">
        <v>41666</v>
      </c>
      <c r="S907" s="52">
        <v>41666</v>
      </c>
      <c r="T907" s="52">
        <v>41666</v>
      </c>
      <c r="U907" s="52">
        <v>41666</v>
      </c>
      <c r="V907" s="52">
        <v>41666</v>
      </c>
      <c r="W907" s="52">
        <v>41666</v>
      </c>
      <c r="X907" s="52">
        <v>41666</v>
      </c>
      <c r="Y907" s="52">
        <v>41666</v>
      </c>
      <c r="Z907" s="49">
        <v>41666</v>
      </c>
      <c r="AA907" s="50">
        <v>41666</v>
      </c>
      <c r="AB907" s="51">
        <v>1208326</v>
      </c>
      <c r="AC907" s="52">
        <v>0</v>
      </c>
      <c r="AD907" s="52">
        <v>0</v>
      </c>
      <c r="AE907" s="52">
        <v>791674</v>
      </c>
      <c r="AG907" s="52">
        <f t="shared" si="17"/>
        <v>41666</v>
      </c>
      <c r="AH907" s="52">
        <f>MIN($AA907*12,$AE907-SUM($AG907:AG907)-1000*($AE907&gt;0))</f>
        <v>499992</v>
      </c>
      <c r="AI907" s="52">
        <f>MIN($AA907*12,$AE907-SUM($AG907:AH907)-1000*($AE907&gt;0))</f>
        <v>249016</v>
      </c>
      <c r="AJ907" s="52">
        <f>MIN($AA907*12,$AE907-SUM($AG907:AI907)-1000*($AE907&gt;0))</f>
        <v>0</v>
      </c>
      <c r="AK907" s="52">
        <f>MIN($AA907*12,$AE907-SUM($AG907:AJ907)-1000*($AE907&gt;0))</f>
        <v>0</v>
      </c>
      <c r="AL907" s="52">
        <f>MIN($AA907*12,$AE907-SUM($AG907:AK907)-1000*($AE907&gt;0))</f>
        <v>0</v>
      </c>
      <c r="AM907" s="52">
        <f>MIN($AA907*12,$AE907-SUM($AG907:AL907)-1000*($AE907&gt;0))</f>
        <v>0</v>
      </c>
      <c r="AN907" s="52">
        <f>MIN($AA907*12,$AE907-SUM($AG907:AM907)-1000*($AE907&gt;0))</f>
        <v>0</v>
      </c>
      <c r="AO907" s="52">
        <f>MIN($AA907*12,$AE907-SUM($AG907:AN907)-1000*($AE907&gt;0))</f>
        <v>0</v>
      </c>
    </row>
    <row r="908" spans="2:41" ht="12.75" hidden="1" customHeight="1" outlineLevel="2">
      <c r="B908" s="53" t="s">
        <v>2377</v>
      </c>
      <c r="C908" s="53" t="s">
        <v>1367</v>
      </c>
      <c r="D908" s="53" t="s">
        <v>1367</v>
      </c>
      <c r="E908" s="53" t="s">
        <v>1368</v>
      </c>
      <c r="F908" s="53" t="s">
        <v>2387</v>
      </c>
      <c r="G908" s="53" t="s">
        <v>2662</v>
      </c>
      <c r="H908" s="53" t="s">
        <v>2663</v>
      </c>
      <c r="I908" s="53"/>
      <c r="J908" s="53" t="s">
        <v>2664</v>
      </c>
      <c r="K908" s="52">
        <v>2900000</v>
      </c>
      <c r="L908" s="52">
        <v>1027083</v>
      </c>
      <c r="M908" s="52">
        <v>0</v>
      </c>
      <c r="N908" s="52">
        <v>0</v>
      </c>
      <c r="O908" s="52">
        <v>0</v>
      </c>
      <c r="P908" s="52">
        <v>664576</v>
      </c>
      <c r="Q908" s="52">
        <v>60416</v>
      </c>
      <c r="R908" s="52">
        <v>60416</v>
      </c>
      <c r="S908" s="52">
        <v>60416</v>
      </c>
      <c r="T908" s="52">
        <v>60416</v>
      </c>
      <c r="U908" s="52">
        <v>60416</v>
      </c>
      <c r="V908" s="52">
        <v>60416</v>
      </c>
      <c r="W908" s="52">
        <v>60416</v>
      </c>
      <c r="X908" s="52">
        <v>60416</v>
      </c>
      <c r="Y908" s="52">
        <v>60416</v>
      </c>
      <c r="Z908" s="49">
        <v>60416</v>
      </c>
      <c r="AA908" s="50">
        <v>60416</v>
      </c>
      <c r="AB908" s="51">
        <v>1691659</v>
      </c>
      <c r="AC908" s="52">
        <v>0</v>
      </c>
      <c r="AD908" s="52">
        <v>0</v>
      </c>
      <c r="AE908" s="52">
        <v>1208341</v>
      </c>
      <c r="AG908" s="52">
        <f t="shared" si="17"/>
        <v>60416</v>
      </c>
      <c r="AH908" s="52">
        <f>MIN($AA908*12,$AE908-SUM($AG908:AG908)-1000*($AE908&gt;0))</f>
        <v>724992</v>
      </c>
      <c r="AI908" s="52">
        <f>MIN($AA908*12,$AE908-SUM($AG908:AH908)-1000*($AE908&gt;0))</f>
        <v>421933</v>
      </c>
      <c r="AJ908" s="52">
        <f>MIN($AA908*12,$AE908-SUM($AG908:AI908)-1000*($AE908&gt;0))</f>
        <v>0</v>
      </c>
      <c r="AK908" s="52">
        <f>MIN($AA908*12,$AE908-SUM($AG908:AJ908)-1000*($AE908&gt;0))</f>
        <v>0</v>
      </c>
      <c r="AL908" s="52">
        <f>MIN($AA908*12,$AE908-SUM($AG908:AK908)-1000*($AE908&gt;0))</f>
        <v>0</v>
      </c>
      <c r="AM908" s="52">
        <f>MIN($AA908*12,$AE908-SUM($AG908:AL908)-1000*($AE908&gt;0))</f>
        <v>0</v>
      </c>
      <c r="AN908" s="52">
        <f>MIN($AA908*12,$AE908-SUM($AG908:AM908)-1000*($AE908&gt;0))</f>
        <v>0</v>
      </c>
      <c r="AO908" s="52">
        <f>MIN($AA908*12,$AE908-SUM($AG908:AN908)-1000*($AE908&gt;0))</f>
        <v>0</v>
      </c>
    </row>
    <row r="909" spans="2:41" ht="12.75" hidden="1" customHeight="1" outlineLevel="2">
      <c r="B909" s="53" t="s">
        <v>2377</v>
      </c>
      <c r="C909" s="53" t="s">
        <v>1367</v>
      </c>
      <c r="D909" s="53" t="s">
        <v>1367</v>
      </c>
      <c r="E909" s="53" t="s">
        <v>1368</v>
      </c>
      <c r="F909" s="53" t="s">
        <v>2391</v>
      </c>
      <c r="G909" s="53" t="s">
        <v>2665</v>
      </c>
      <c r="H909" s="53" t="s">
        <v>2666</v>
      </c>
      <c r="I909" s="53"/>
      <c r="J909" s="53" t="s">
        <v>2667</v>
      </c>
      <c r="K909" s="52">
        <v>1432710</v>
      </c>
      <c r="L909" s="52">
        <v>507417</v>
      </c>
      <c r="M909" s="52">
        <v>0</v>
      </c>
      <c r="N909" s="52">
        <v>0</v>
      </c>
      <c r="O909" s="52">
        <v>0</v>
      </c>
      <c r="P909" s="52">
        <v>328328</v>
      </c>
      <c r="Q909" s="52">
        <v>29848</v>
      </c>
      <c r="R909" s="52">
        <v>29848</v>
      </c>
      <c r="S909" s="52">
        <v>29848</v>
      </c>
      <c r="T909" s="52">
        <v>29848</v>
      </c>
      <c r="U909" s="52">
        <v>29848</v>
      </c>
      <c r="V909" s="52">
        <v>29848</v>
      </c>
      <c r="W909" s="52">
        <v>29848</v>
      </c>
      <c r="X909" s="52">
        <v>29848</v>
      </c>
      <c r="Y909" s="52">
        <v>29848</v>
      </c>
      <c r="Z909" s="49">
        <v>29848</v>
      </c>
      <c r="AA909" s="50">
        <v>29848</v>
      </c>
      <c r="AB909" s="51">
        <v>835745</v>
      </c>
      <c r="AC909" s="52">
        <v>0</v>
      </c>
      <c r="AD909" s="52">
        <v>0</v>
      </c>
      <c r="AE909" s="52">
        <v>596965</v>
      </c>
      <c r="AG909" s="52">
        <f t="shared" si="17"/>
        <v>29848</v>
      </c>
      <c r="AH909" s="52">
        <f>MIN($AA909*12,$AE909-SUM($AG909:AG909)-1000*($AE909&gt;0))</f>
        <v>358176</v>
      </c>
      <c r="AI909" s="52">
        <f>MIN($AA909*12,$AE909-SUM($AG909:AH909)-1000*($AE909&gt;0))</f>
        <v>207941</v>
      </c>
      <c r="AJ909" s="52">
        <f>MIN($AA909*12,$AE909-SUM($AG909:AI909)-1000*($AE909&gt;0))</f>
        <v>0</v>
      </c>
      <c r="AK909" s="52">
        <f>MIN($AA909*12,$AE909-SUM($AG909:AJ909)-1000*($AE909&gt;0))</f>
        <v>0</v>
      </c>
      <c r="AL909" s="52">
        <f>MIN($AA909*12,$AE909-SUM($AG909:AK909)-1000*($AE909&gt;0))</f>
        <v>0</v>
      </c>
      <c r="AM909" s="52">
        <f>MIN($AA909*12,$AE909-SUM($AG909:AL909)-1000*($AE909&gt;0))</f>
        <v>0</v>
      </c>
      <c r="AN909" s="52">
        <f>MIN($AA909*12,$AE909-SUM($AG909:AM909)-1000*($AE909&gt;0))</f>
        <v>0</v>
      </c>
      <c r="AO909" s="52">
        <f>MIN($AA909*12,$AE909-SUM($AG909:AN909)-1000*($AE909&gt;0))</f>
        <v>0</v>
      </c>
    </row>
    <row r="910" spans="2:41" ht="12.75" hidden="1" customHeight="1" outlineLevel="2">
      <c r="B910" s="53" t="s">
        <v>2377</v>
      </c>
      <c r="C910" s="53" t="s">
        <v>1367</v>
      </c>
      <c r="D910" s="53" t="s">
        <v>1367</v>
      </c>
      <c r="E910" s="53" t="s">
        <v>1368</v>
      </c>
      <c r="F910" s="53" t="s">
        <v>2387</v>
      </c>
      <c r="G910" s="53" t="s">
        <v>2668</v>
      </c>
      <c r="H910" s="53" t="s">
        <v>2669</v>
      </c>
      <c r="I910" s="53"/>
      <c r="J910" s="53" t="s">
        <v>2670</v>
      </c>
      <c r="K910" s="52">
        <v>1480910</v>
      </c>
      <c r="L910" s="52">
        <v>524488</v>
      </c>
      <c r="M910" s="52">
        <v>0</v>
      </c>
      <c r="N910" s="52">
        <v>0</v>
      </c>
      <c r="O910" s="52">
        <v>0</v>
      </c>
      <c r="P910" s="52">
        <v>339372</v>
      </c>
      <c r="Q910" s="52">
        <v>30852</v>
      </c>
      <c r="R910" s="52">
        <v>30852</v>
      </c>
      <c r="S910" s="52">
        <v>30852</v>
      </c>
      <c r="T910" s="52">
        <v>30852</v>
      </c>
      <c r="U910" s="52">
        <v>30852</v>
      </c>
      <c r="V910" s="52">
        <v>30852</v>
      </c>
      <c r="W910" s="52">
        <v>30852</v>
      </c>
      <c r="X910" s="52">
        <v>30852</v>
      </c>
      <c r="Y910" s="52">
        <v>30852</v>
      </c>
      <c r="Z910" s="49">
        <v>30852</v>
      </c>
      <c r="AA910" s="50">
        <v>30852</v>
      </c>
      <c r="AB910" s="51">
        <v>863860</v>
      </c>
      <c r="AC910" s="52">
        <v>0</v>
      </c>
      <c r="AD910" s="52">
        <v>0</v>
      </c>
      <c r="AE910" s="52">
        <v>617050</v>
      </c>
      <c r="AG910" s="52">
        <f t="shared" si="17"/>
        <v>30852</v>
      </c>
      <c r="AH910" s="52">
        <f>MIN($AA910*12,$AE910-SUM($AG910:AG910)-1000*($AE910&gt;0))</f>
        <v>370224</v>
      </c>
      <c r="AI910" s="52">
        <f>MIN($AA910*12,$AE910-SUM($AG910:AH910)-1000*($AE910&gt;0))</f>
        <v>214974</v>
      </c>
      <c r="AJ910" s="52">
        <f>MIN($AA910*12,$AE910-SUM($AG910:AI910)-1000*($AE910&gt;0))</f>
        <v>0</v>
      </c>
      <c r="AK910" s="52">
        <f>MIN($AA910*12,$AE910-SUM($AG910:AJ910)-1000*($AE910&gt;0))</f>
        <v>0</v>
      </c>
      <c r="AL910" s="52">
        <f>MIN($AA910*12,$AE910-SUM($AG910:AK910)-1000*($AE910&gt;0))</f>
        <v>0</v>
      </c>
      <c r="AM910" s="52">
        <f>MIN($AA910*12,$AE910-SUM($AG910:AL910)-1000*($AE910&gt;0))</f>
        <v>0</v>
      </c>
      <c r="AN910" s="52">
        <f>MIN($AA910*12,$AE910-SUM($AG910:AM910)-1000*($AE910&gt;0))</f>
        <v>0</v>
      </c>
      <c r="AO910" s="52">
        <f>MIN($AA910*12,$AE910-SUM($AG910:AN910)-1000*($AE910&gt;0))</f>
        <v>0</v>
      </c>
    </row>
    <row r="911" spans="2:41" ht="12.75" hidden="1" customHeight="1" outlineLevel="2">
      <c r="B911" s="53" t="s">
        <v>2377</v>
      </c>
      <c r="C911" s="53" t="s">
        <v>1367</v>
      </c>
      <c r="D911" s="53" t="s">
        <v>1367</v>
      </c>
      <c r="E911" s="53" t="s">
        <v>1368</v>
      </c>
      <c r="F911" s="53" t="s">
        <v>2387</v>
      </c>
      <c r="G911" s="53" t="s">
        <v>2671</v>
      </c>
      <c r="H911" s="53" t="s">
        <v>2672</v>
      </c>
      <c r="I911" s="53"/>
      <c r="J911" s="53" t="s">
        <v>2670</v>
      </c>
      <c r="K911" s="52">
        <v>2135455</v>
      </c>
      <c r="L911" s="52">
        <v>756306</v>
      </c>
      <c r="M911" s="52">
        <v>0</v>
      </c>
      <c r="N911" s="52">
        <v>0</v>
      </c>
      <c r="O911" s="52">
        <v>0</v>
      </c>
      <c r="P911" s="52">
        <v>489368</v>
      </c>
      <c r="Q911" s="52">
        <v>44488</v>
      </c>
      <c r="R911" s="52">
        <v>44488</v>
      </c>
      <c r="S911" s="52">
        <v>44488</v>
      </c>
      <c r="T911" s="52">
        <v>44488</v>
      </c>
      <c r="U911" s="52">
        <v>44488</v>
      </c>
      <c r="V911" s="52">
        <v>44488</v>
      </c>
      <c r="W911" s="52">
        <v>44488</v>
      </c>
      <c r="X911" s="52">
        <v>44488</v>
      </c>
      <c r="Y911" s="52">
        <v>44488</v>
      </c>
      <c r="Z911" s="49">
        <v>44488</v>
      </c>
      <c r="AA911" s="50">
        <v>44488</v>
      </c>
      <c r="AB911" s="51">
        <v>1245674</v>
      </c>
      <c r="AC911" s="52">
        <v>0</v>
      </c>
      <c r="AD911" s="52">
        <v>0</v>
      </c>
      <c r="AE911" s="52">
        <v>889781</v>
      </c>
      <c r="AG911" s="52">
        <f t="shared" si="17"/>
        <v>44488</v>
      </c>
      <c r="AH911" s="52">
        <f>MIN($AA911*12,$AE911-SUM($AG911:AG911)-1000*($AE911&gt;0))</f>
        <v>533856</v>
      </c>
      <c r="AI911" s="52">
        <f>MIN($AA911*12,$AE911-SUM($AG911:AH911)-1000*($AE911&gt;0))</f>
        <v>310437</v>
      </c>
      <c r="AJ911" s="52">
        <f>MIN($AA911*12,$AE911-SUM($AG911:AI911)-1000*($AE911&gt;0))</f>
        <v>0</v>
      </c>
      <c r="AK911" s="52">
        <f>MIN($AA911*12,$AE911-SUM($AG911:AJ911)-1000*($AE911&gt;0))</f>
        <v>0</v>
      </c>
      <c r="AL911" s="52">
        <f>MIN($AA911*12,$AE911-SUM($AG911:AK911)-1000*($AE911&gt;0))</f>
        <v>0</v>
      </c>
      <c r="AM911" s="52">
        <f>MIN($AA911*12,$AE911-SUM($AG911:AL911)-1000*($AE911&gt;0))</f>
        <v>0</v>
      </c>
      <c r="AN911" s="52">
        <f>MIN($AA911*12,$AE911-SUM($AG911:AM911)-1000*($AE911&gt;0))</f>
        <v>0</v>
      </c>
      <c r="AO911" s="52">
        <f>MIN($AA911*12,$AE911-SUM($AG911:AN911)-1000*($AE911&gt;0))</f>
        <v>0</v>
      </c>
    </row>
    <row r="912" spans="2:41" ht="12.75" hidden="1" customHeight="1" outlineLevel="2">
      <c r="B912" s="53" t="s">
        <v>2377</v>
      </c>
      <c r="C912" s="53" t="s">
        <v>1367</v>
      </c>
      <c r="D912" s="53" t="s">
        <v>1367</v>
      </c>
      <c r="E912" s="53" t="s">
        <v>1368</v>
      </c>
      <c r="F912" s="53" t="s">
        <v>2640</v>
      </c>
      <c r="G912" s="53" t="s">
        <v>2673</v>
      </c>
      <c r="H912" s="53" t="s">
        <v>2674</v>
      </c>
      <c r="I912" s="53"/>
      <c r="J912" s="53" t="s">
        <v>2675</v>
      </c>
      <c r="K912" s="52">
        <v>5010000</v>
      </c>
      <c r="L912" s="52">
        <v>1774375</v>
      </c>
      <c r="M912" s="52">
        <v>0</v>
      </c>
      <c r="N912" s="52">
        <v>0</v>
      </c>
      <c r="O912" s="52">
        <v>0</v>
      </c>
      <c r="P912" s="52">
        <v>1148125</v>
      </c>
      <c r="Q912" s="52">
        <v>104375</v>
      </c>
      <c r="R912" s="52">
        <v>104375</v>
      </c>
      <c r="S912" s="52">
        <v>104375</v>
      </c>
      <c r="T912" s="52">
        <v>104375</v>
      </c>
      <c r="U912" s="52">
        <v>104375</v>
      </c>
      <c r="V912" s="52">
        <v>104375</v>
      </c>
      <c r="W912" s="52">
        <v>104375</v>
      </c>
      <c r="X912" s="52">
        <v>104375</v>
      </c>
      <c r="Y912" s="52">
        <v>104375</v>
      </c>
      <c r="Z912" s="49">
        <v>104375</v>
      </c>
      <c r="AA912" s="50">
        <v>104375</v>
      </c>
      <c r="AB912" s="51">
        <v>2922500</v>
      </c>
      <c r="AC912" s="52">
        <v>0</v>
      </c>
      <c r="AD912" s="52">
        <v>0</v>
      </c>
      <c r="AE912" s="52">
        <v>2087500</v>
      </c>
      <c r="AG912" s="52">
        <f t="shared" si="17"/>
        <v>104375</v>
      </c>
      <c r="AH912" s="52">
        <f>MIN($AA912*12,$AE912-SUM($AG912:AG912)-1000*($AE912&gt;0))</f>
        <v>1252500</v>
      </c>
      <c r="AI912" s="52">
        <f>MIN($AA912*12,$AE912-SUM($AG912:AH912)-1000*($AE912&gt;0))</f>
        <v>729625</v>
      </c>
      <c r="AJ912" s="52">
        <f>MIN($AA912*12,$AE912-SUM($AG912:AI912)-1000*($AE912&gt;0))</f>
        <v>0</v>
      </c>
      <c r="AK912" s="52">
        <f>MIN($AA912*12,$AE912-SUM($AG912:AJ912)-1000*($AE912&gt;0))</f>
        <v>0</v>
      </c>
      <c r="AL912" s="52">
        <f>MIN($AA912*12,$AE912-SUM($AG912:AK912)-1000*($AE912&gt;0))</f>
        <v>0</v>
      </c>
      <c r="AM912" s="52">
        <f>MIN($AA912*12,$AE912-SUM($AG912:AL912)-1000*($AE912&gt;0))</f>
        <v>0</v>
      </c>
      <c r="AN912" s="52">
        <f>MIN($AA912*12,$AE912-SUM($AG912:AM912)-1000*($AE912&gt;0))</f>
        <v>0</v>
      </c>
      <c r="AO912" s="52">
        <f>MIN($AA912*12,$AE912-SUM($AG912:AN912)-1000*($AE912&gt;0))</f>
        <v>0</v>
      </c>
    </row>
    <row r="913" spans="2:41" ht="12.75" hidden="1" customHeight="1" outlineLevel="2">
      <c r="B913" s="53" t="s">
        <v>2377</v>
      </c>
      <c r="C913" s="53" t="s">
        <v>1367</v>
      </c>
      <c r="D913" s="53" t="s">
        <v>1367</v>
      </c>
      <c r="E913" s="53" t="s">
        <v>1368</v>
      </c>
      <c r="F913" s="53" t="s">
        <v>2640</v>
      </c>
      <c r="G913" s="53" t="s">
        <v>2676</v>
      </c>
      <c r="H913" s="53" t="s">
        <v>2674</v>
      </c>
      <c r="I913" s="53"/>
      <c r="J913" s="53" t="s">
        <v>2675</v>
      </c>
      <c r="K913" s="52">
        <v>5010000</v>
      </c>
      <c r="L913" s="52">
        <v>1774375</v>
      </c>
      <c r="M913" s="52">
        <v>0</v>
      </c>
      <c r="N913" s="52">
        <v>0</v>
      </c>
      <c r="O913" s="52">
        <v>0</v>
      </c>
      <c r="P913" s="52">
        <v>1148125</v>
      </c>
      <c r="Q913" s="52">
        <v>104375</v>
      </c>
      <c r="R913" s="52">
        <v>104375</v>
      </c>
      <c r="S913" s="52">
        <v>104375</v>
      </c>
      <c r="T913" s="52">
        <v>104375</v>
      </c>
      <c r="U913" s="52">
        <v>104375</v>
      </c>
      <c r="V913" s="52">
        <v>104375</v>
      </c>
      <c r="W913" s="52">
        <v>104375</v>
      </c>
      <c r="X913" s="52">
        <v>104375</v>
      </c>
      <c r="Y913" s="52">
        <v>104375</v>
      </c>
      <c r="Z913" s="49">
        <v>104375</v>
      </c>
      <c r="AA913" s="50">
        <v>104375</v>
      </c>
      <c r="AB913" s="51">
        <v>2922500</v>
      </c>
      <c r="AC913" s="52">
        <v>0</v>
      </c>
      <c r="AD913" s="52">
        <v>0</v>
      </c>
      <c r="AE913" s="52">
        <v>2087500</v>
      </c>
      <c r="AG913" s="52">
        <f t="shared" si="17"/>
        <v>104375</v>
      </c>
      <c r="AH913" s="52">
        <f>MIN($AA913*12,$AE913-SUM($AG913:AG913)-1000*($AE913&gt;0))</f>
        <v>1252500</v>
      </c>
      <c r="AI913" s="52">
        <f>MIN($AA913*12,$AE913-SUM($AG913:AH913)-1000*($AE913&gt;0))</f>
        <v>729625</v>
      </c>
      <c r="AJ913" s="52">
        <f>MIN($AA913*12,$AE913-SUM($AG913:AI913)-1000*($AE913&gt;0))</f>
        <v>0</v>
      </c>
      <c r="AK913" s="52">
        <f>MIN($AA913*12,$AE913-SUM($AG913:AJ913)-1000*($AE913&gt;0))</f>
        <v>0</v>
      </c>
      <c r="AL913" s="52">
        <f>MIN($AA913*12,$AE913-SUM($AG913:AK913)-1000*($AE913&gt;0))</f>
        <v>0</v>
      </c>
      <c r="AM913" s="52">
        <f>MIN($AA913*12,$AE913-SUM($AG913:AL913)-1000*($AE913&gt;0))</f>
        <v>0</v>
      </c>
      <c r="AN913" s="52">
        <f>MIN($AA913*12,$AE913-SUM($AG913:AM913)-1000*($AE913&gt;0))</f>
        <v>0</v>
      </c>
      <c r="AO913" s="52">
        <f>MIN($AA913*12,$AE913-SUM($AG913:AN913)-1000*($AE913&gt;0))</f>
        <v>0</v>
      </c>
    </row>
    <row r="914" spans="2:41" ht="12.75" hidden="1" customHeight="1" outlineLevel="2">
      <c r="B914" s="53" t="s">
        <v>2377</v>
      </c>
      <c r="C914" s="53" t="s">
        <v>1367</v>
      </c>
      <c r="D914" s="53" t="s">
        <v>1367</v>
      </c>
      <c r="E914" s="53" t="s">
        <v>1368</v>
      </c>
      <c r="F914" s="53" t="s">
        <v>2640</v>
      </c>
      <c r="G914" s="53" t="s">
        <v>2677</v>
      </c>
      <c r="H914" s="53" t="s">
        <v>2678</v>
      </c>
      <c r="I914" s="53"/>
      <c r="J914" s="53" t="s">
        <v>2675</v>
      </c>
      <c r="K914" s="52">
        <v>8900000</v>
      </c>
      <c r="L914" s="52">
        <v>3152083</v>
      </c>
      <c r="M914" s="52">
        <v>0</v>
      </c>
      <c r="N914" s="52">
        <v>0</v>
      </c>
      <c r="O914" s="52">
        <v>0</v>
      </c>
      <c r="P914" s="52">
        <v>2039576</v>
      </c>
      <c r="Q914" s="52">
        <v>185416</v>
      </c>
      <c r="R914" s="52">
        <v>185416</v>
      </c>
      <c r="S914" s="52">
        <v>185416</v>
      </c>
      <c r="T914" s="52">
        <v>185416</v>
      </c>
      <c r="U914" s="52">
        <v>185416</v>
      </c>
      <c r="V914" s="52">
        <v>185416</v>
      </c>
      <c r="W914" s="52">
        <v>185416</v>
      </c>
      <c r="X914" s="52">
        <v>185416</v>
      </c>
      <c r="Y914" s="52">
        <v>185416</v>
      </c>
      <c r="Z914" s="49">
        <v>185416</v>
      </c>
      <c r="AA914" s="50">
        <v>185416</v>
      </c>
      <c r="AB914" s="51">
        <v>5191659</v>
      </c>
      <c r="AC914" s="52">
        <v>0</v>
      </c>
      <c r="AD914" s="52">
        <v>0</v>
      </c>
      <c r="AE914" s="52">
        <v>3708341</v>
      </c>
      <c r="AG914" s="52">
        <f t="shared" si="17"/>
        <v>185416</v>
      </c>
      <c r="AH914" s="52">
        <f>MIN($AA914*12,$AE914-SUM($AG914:AG914)-1000*($AE914&gt;0))</f>
        <v>2224992</v>
      </c>
      <c r="AI914" s="52">
        <f>MIN($AA914*12,$AE914-SUM($AG914:AH914)-1000*($AE914&gt;0))</f>
        <v>1296933</v>
      </c>
      <c r="AJ914" s="52">
        <f>MIN($AA914*12,$AE914-SUM($AG914:AI914)-1000*($AE914&gt;0))</f>
        <v>0</v>
      </c>
      <c r="AK914" s="52">
        <f>MIN($AA914*12,$AE914-SUM($AG914:AJ914)-1000*($AE914&gt;0))</f>
        <v>0</v>
      </c>
      <c r="AL914" s="52">
        <f>MIN($AA914*12,$AE914-SUM($AG914:AK914)-1000*($AE914&gt;0))</f>
        <v>0</v>
      </c>
      <c r="AM914" s="52">
        <f>MIN($AA914*12,$AE914-SUM($AG914:AL914)-1000*($AE914&gt;0))</f>
        <v>0</v>
      </c>
      <c r="AN914" s="52">
        <f>MIN($AA914*12,$AE914-SUM($AG914:AM914)-1000*($AE914&gt;0))</f>
        <v>0</v>
      </c>
      <c r="AO914" s="52">
        <f>MIN($AA914*12,$AE914-SUM($AG914:AN914)-1000*($AE914&gt;0))</f>
        <v>0</v>
      </c>
    </row>
    <row r="915" spans="2:41" ht="12.75" hidden="1" customHeight="1" outlineLevel="2">
      <c r="B915" s="53" t="s">
        <v>2377</v>
      </c>
      <c r="C915" s="53" t="s">
        <v>1367</v>
      </c>
      <c r="D915" s="53" t="s">
        <v>1367</v>
      </c>
      <c r="E915" s="53" t="s">
        <v>1368</v>
      </c>
      <c r="F915" s="53" t="s">
        <v>2387</v>
      </c>
      <c r="G915" s="53" t="s">
        <v>2679</v>
      </c>
      <c r="H915" s="53" t="s">
        <v>2680</v>
      </c>
      <c r="I915" s="53"/>
      <c r="J915" s="53" t="s">
        <v>2681</v>
      </c>
      <c r="K915" s="52">
        <v>1576373</v>
      </c>
      <c r="L915" s="52">
        <v>525457</v>
      </c>
      <c r="M915" s="52">
        <v>0</v>
      </c>
      <c r="N915" s="52">
        <v>0</v>
      </c>
      <c r="O915" s="52">
        <v>0</v>
      </c>
      <c r="P915" s="52">
        <v>361251</v>
      </c>
      <c r="Q915" s="52">
        <v>32841</v>
      </c>
      <c r="R915" s="52">
        <v>32841</v>
      </c>
      <c r="S915" s="52">
        <v>32841</v>
      </c>
      <c r="T915" s="52">
        <v>32841</v>
      </c>
      <c r="U915" s="52">
        <v>32841</v>
      </c>
      <c r="V915" s="52">
        <v>32841</v>
      </c>
      <c r="W915" s="52">
        <v>32841</v>
      </c>
      <c r="X915" s="52">
        <v>32841</v>
      </c>
      <c r="Y915" s="52">
        <v>32841</v>
      </c>
      <c r="Z915" s="49">
        <v>32841</v>
      </c>
      <c r="AA915" s="50">
        <v>32841</v>
      </c>
      <c r="AB915" s="51">
        <v>886708</v>
      </c>
      <c r="AC915" s="52">
        <v>0</v>
      </c>
      <c r="AD915" s="52">
        <v>0</v>
      </c>
      <c r="AE915" s="52">
        <v>689665</v>
      </c>
      <c r="AG915" s="52">
        <f t="shared" si="17"/>
        <v>32841</v>
      </c>
      <c r="AH915" s="52">
        <f>MIN($AA915*12,$AE915-SUM($AG915:AG915)-1000*($AE915&gt;0))</f>
        <v>394092</v>
      </c>
      <c r="AI915" s="52">
        <f>MIN($AA915*12,$AE915-SUM($AG915:AH915)-1000*($AE915&gt;0))</f>
        <v>261732</v>
      </c>
      <c r="AJ915" s="52">
        <f>MIN($AA915*12,$AE915-SUM($AG915:AI915)-1000*($AE915&gt;0))</f>
        <v>0</v>
      </c>
      <c r="AK915" s="52">
        <f>MIN($AA915*12,$AE915-SUM($AG915:AJ915)-1000*($AE915&gt;0))</f>
        <v>0</v>
      </c>
      <c r="AL915" s="52">
        <f>MIN($AA915*12,$AE915-SUM($AG915:AK915)-1000*($AE915&gt;0))</f>
        <v>0</v>
      </c>
      <c r="AM915" s="52">
        <f>MIN($AA915*12,$AE915-SUM($AG915:AL915)-1000*($AE915&gt;0))</f>
        <v>0</v>
      </c>
      <c r="AN915" s="52">
        <f>MIN($AA915*12,$AE915-SUM($AG915:AM915)-1000*($AE915&gt;0))</f>
        <v>0</v>
      </c>
      <c r="AO915" s="52">
        <f>MIN($AA915*12,$AE915-SUM($AG915:AN915)-1000*($AE915&gt;0))</f>
        <v>0</v>
      </c>
    </row>
    <row r="916" spans="2:41" ht="12.75" hidden="1" customHeight="1" outlineLevel="2">
      <c r="B916" s="53" t="s">
        <v>2377</v>
      </c>
      <c r="C916" s="53" t="s">
        <v>1367</v>
      </c>
      <c r="D916" s="53" t="s">
        <v>1367</v>
      </c>
      <c r="E916" s="53" t="s">
        <v>1368</v>
      </c>
      <c r="F916" s="53" t="s">
        <v>2682</v>
      </c>
      <c r="G916" s="53" t="s">
        <v>2683</v>
      </c>
      <c r="H916" s="53" t="s">
        <v>2684</v>
      </c>
      <c r="I916" s="53"/>
      <c r="J916" s="53" t="s">
        <v>2685</v>
      </c>
      <c r="K916" s="52">
        <v>1320000</v>
      </c>
      <c r="L916" s="52">
        <v>440000</v>
      </c>
      <c r="M916" s="52">
        <v>0</v>
      </c>
      <c r="N916" s="52">
        <v>0</v>
      </c>
      <c r="O916" s="52">
        <v>0</v>
      </c>
      <c r="P916" s="52">
        <v>302500</v>
      </c>
      <c r="Q916" s="52">
        <v>27500</v>
      </c>
      <c r="R916" s="52">
        <v>27500</v>
      </c>
      <c r="S916" s="52">
        <v>27500</v>
      </c>
      <c r="T916" s="52">
        <v>27500</v>
      </c>
      <c r="U916" s="52">
        <v>27500</v>
      </c>
      <c r="V916" s="52">
        <v>27500</v>
      </c>
      <c r="W916" s="52">
        <v>27500</v>
      </c>
      <c r="X916" s="52">
        <v>27500</v>
      </c>
      <c r="Y916" s="52">
        <v>27500</v>
      </c>
      <c r="Z916" s="49">
        <v>27500</v>
      </c>
      <c r="AA916" s="50">
        <v>27500</v>
      </c>
      <c r="AB916" s="51">
        <v>742500</v>
      </c>
      <c r="AC916" s="52">
        <v>0</v>
      </c>
      <c r="AD916" s="52">
        <v>0</v>
      </c>
      <c r="AE916" s="52">
        <v>577500</v>
      </c>
      <c r="AG916" s="52">
        <f t="shared" si="17"/>
        <v>27500</v>
      </c>
      <c r="AH916" s="52">
        <f>MIN($AA916*12,$AE916-SUM($AG916:AG916)-1000*($AE916&gt;0))</f>
        <v>330000</v>
      </c>
      <c r="AI916" s="52">
        <f>MIN($AA916*12,$AE916-SUM($AG916:AH916)-1000*($AE916&gt;0))</f>
        <v>219000</v>
      </c>
      <c r="AJ916" s="52">
        <f>MIN($AA916*12,$AE916-SUM($AG916:AI916)-1000*($AE916&gt;0))</f>
        <v>0</v>
      </c>
      <c r="AK916" s="52">
        <f>MIN($AA916*12,$AE916-SUM($AG916:AJ916)-1000*($AE916&gt;0))</f>
        <v>0</v>
      </c>
      <c r="AL916" s="52">
        <f>MIN($AA916*12,$AE916-SUM($AG916:AK916)-1000*($AE916&gt;0))</f>
        <v>0</v>
      </c>
      <c r="AM916" s="52">
        <f>MIN($AA916*12,$AE916-SUM($AG916:AL916)-1000*($AE916&gt;0))</f>
        <v>0</v>
      </c>
      <c r="AN916" s="52">
        <f>MIN($AA916*12,$AE916-SUM($AG916:AM916)-1000*($AE916&gt;0))</f>
        <v>0</v>
      </c>
      <c r="AO916" s="52">
        <f>MIN($AA916*12,$AE916-SUM($AG916:AN916)-1000*($AE916&gt;0))</f>
        <v>0</v>
      </c>
    </row>
    <row r="917" spans="2:41" ht="12.75" hidden="1" customHeight="1" outlineLevel="2">
      <c r="B917" s="53" t="s">
        <v>2377</v>
      </c>
      <c r="C917" s="53" t="s">
        <v>1367</v>
      </c>
      <c r="D917" s="53" t="s">
        <v>1367</v>
      </c>
      <c r="E917" s="53" t="s">
        <v>1368</v>
      </c>
      <c r="F917" s="53" t="s">
        <v>2682</v>
      </c>
      <c r="G917" s="53" t="s">
        <v>2686</v>
      </c>
      <c r="H917" s="53" t="s">
        <v>2687</v>
      </c>
      <c r="I917" s="53"/>
      <c r="J917" s="53" t="s">
        <v>2685</v>
      </c>
      <c r="K917" s="52">
        <v>780910</v>
      </c>
      <c r="L917" s="52">
        <v>260302</v>
      </c>
      <c r="M917" s="52">
        <v>0</v>
      </c>
      <c r="N917" s="52">
        <v>0</v>
      </c>
      <c r="O917" s="52">
        <v>0</v>
      </c>
      <c r="P917" s="52">
        <v>178959</v>
      </c>
      <c r="Q917" s="52">
        <v>16269</v>
      </c>
      <c r="R917" s="52">
        <v>16269</v>
      </c>
      <c r="S917" s="52">
        <v>16269</v>
      </c>
      <c r="T917" s="52">
        <v>16269</v>
      </c>
      <c r="U917" s="52">
        <v>16269</v>
      </c>
      <c r="V917" s="52">
        <v>16269</v>
      </c>
      <c r="W917" s="52">
        <v>16269</v>
      </c>
      <c r="X917" s="52">
        <v>16269</v>
      </c>
      <c r="Y917" s="52">
        <v>16269</v>
      </c>
      <c r="Z917" s="49">
        <v>16269</v>
      </c>
      <c r="AA917" s="50">
        <v>16269</v>
      </c>
      <c r="AB917" s="51">
        <v>439261</v>
      </c>
      <c r="AC917" s="52">
        <v>0</v>
      </c>
      <c r="AD917" s="52">
        <v>0</v>
      </c>
      <c r="AE917" s="52">
        <v>341649</v>
      </c>
      <c r="AG917" s="52">
        <f t="shared" si="17"/>
        <v>16269</v>
      </c>
      <c r="AH917" s="52">
        <f>MIN($AA917*12,$AE917-SUM($AG917:AG917)-1000*($AE917&gt;0))</f>
        <v>195228</v>
      </c>
      <c r="AI917" s="52">
        <f>MIN($AA917*12,$AE917-SUM($AG917:AH917)-1000*($AE917&gt;0))</f>
        <v>129152</v>
      </c>
      <c r="AJ917" s="52">
        <f>MIN($AA917*12,$AE917-SUM($AG917:AI917)-1000*($AE917&gt;0))</f>
        <v>0</v>
      </c>
      <c r="AK917" s="52">
        <f>MIN($AA917*12,$AE917-SUM($AG917:AJ917)-1000*($AE917&gt;0))</f>
        <v>0</v>
      </c>
      <c r="AL917" s="52">
        <f>MIN($AA917*12,$AE917-SUM($AG917:AK917)-1000*($AE917&gt;0))</f>
        <v>0</v>
      </c>
      <c r="AM917" s="52">
        <f>MIN($AA917*12,$AE917-SUM($AG917:AL917)-1000*($AE917&gt;0))</f>
        <v>0</v>
      </c>
      <c r="AN917" s="52">
        <f>MIN($AA917*12,$AE917-SUM($AG917:AM917)-1000*($AE917&gt;0))</f>
        <v>0</v>
      </c>
      <c r="AO917" s="52">
        <f>MIN($AA917*12,$AE917-SUM($AG917:AN917)-1000*($AE917&gt;0))</f>
        <v>0</v>
      </c>
    </row>
    <row r="918" spans="2:41" ht="12.75" hidden="1" customHeight="1" outlineLevel="2">
      <c r="B918" s="53" t="s">
        <v>2377</v>
      </c>
      <c r="C918" s="53" t="s">
        <v>1367</v>
      </c>
      <c r="D918" s="53" t="s">
        <v>1367</v>
      </c>
      <c r="E918" s="53" t="s">
        <v>1368</v>
      </c>
      <c r="F918" s="53" t="s">
        <v>2682</v>
      </c>
      <c r="G918" s="53" t="s">
        <v>2688</v>
      </c>
      <c r="H918" s="53" t="s">
        <v>2689</v>
      </c>
      <c r="I918" s="53"/>
      <c r="J918" s="53" t="s">
        <v>2685</v>
      </c>
      <c r="K918" s="52">
        <v>1500000</v>
      </c>
      <c r="L918" s="52">
        <v>500000</v>
      </c>
      <c r="M918" s="52">
        <v>0</v>
      </c>
      <c r="N918" s="52">
        <v>0</v>
      </c>
      <c r="O918" s="52">
        <v>0</v>
      </c>
      <c r="P918" s="52">
        <v>343750</v>
      </c>
      <c r="Q918" s="52">
        <v>31250</v>
      </c>
      <c r="R918" s="52">
        <v>31250</v>
      </c>
      <c r="S918" s="52">
        <v>31250</v>
      </c>
      <c r="T918" s="52">
        <v>31250</v>
      </c>
      <c r="U918" s="52">
        <v>31250</v>
      </c>
      <c r="V918" s="52">
        <v>31250</v>
      </c>
      <c r="W918" s="52">
        <v>31250</v>
      </c>
      <c r="X918" s="52">
        <v>31250</v>
      </c>
      <c r="Y918" s="52">
        <v>31250</v>
      </c>
      <c r="Z918" s="49">
        <v>31250</v>
      </c>
      <c r="AA918" s="50">
        <v>31250</v>
      </c>
      <c r="AB918" s="51">
        <v>843750</v>
      </c>
      <c r="AC918" s="52">
        <v>0</v>
      </c>
      <c r="AD918" s="52">
        <v>0</v>
      </c>
      <c r="AE918" s="52">
        <v>656250</v>
      </c>
      <c r="AG918" s="52">
        <f t="shared" si="17"/>
        <v>31250</v>
      </c>
      <c r="AH918" s="52">
        <f>MIN($AA918*12,$AE918-SUM($AG918:AG918)-1000*($AE918&gt;0))</f>
        <v>375000</v>
      </c>
      <c r="AI918" s="52">
        <f>MIN($AA918*12,$AE918-SUM($AG918:AH918)-1000*($AE918&gt;0))</f>
        <v>249000</v>
      </c>
      <c r="AJ918" s="52">
        <f>MIN($AA918*12,$AE918-SUM($AG918:AI918)-1000*($AE918&gt;0))</f>
        <v>0</v>
      </c>
      <c r="AK918" s="52">
        <f>MIN($AA918*12,$AE918-SUM($AG918:AJ918)-1000*($AE918&gt;0))</f>
        <v>0</v>
      </c>
      <c r="AL918" s="52">
        <f>MIN($AA918*12,$AE918-SUM($AG918:AK918)-1000*($AE918&gt;0))</f>
        <v>0</v>
      </c>
      <c r="AM918" s="52">
        <f>MIN($AA918*12,$AE918-SUM($AG918:AL918)-1000*($AE918&gt;0))</f>
        <v>0</v>
      </c>
      <c r="AN918" s="52">
        <f>MIN($AA918*12,$AE918-SUM($AG918:AM918)-1000*($AE918&gt;0))</f>
        <v>0</v>
      </c>
      <c r="AO918" s="52">
        <f>MIN($AA918*12,$AE918-SUM($AG918:AN918)-1000*($AE918&gt;0))</f>
        <v>0</v>
      </c>
    </row>
    <row r="919" spans="2:41" ht="12.75" hidden="1" customHeight="1" outlineLevel="2">
      <c r="B919" s="53" t="s">
        <v>2377</v>
      </c>
      <c r="C919" s="53" t="s">
        <v>1367</v>
      </c>
      <c r="D919" s="53" t="s">
        <v>1367</v>
      </c>
      <c r="E919" s="53" t="s">
        <v>1368</v>
      </c>
      <c r="F919" s="53" t="s">
        <v>2682</v>
      </c>
      <c r="G919" s="53" t="s">
        <v>2690</v>
      </c>
      <c r="H919" s="53" t="s">
        <v>2691</v>
      </c>
      <c r="I919" s="53"/>
      <c r="J919" s="53" t="s">
        <v>2685</v>
      </c>
      <c r="K919" s="52">
        <v>349637</v>
      </c>
      <c r="L919" s="52">
        <v>116545</v>
      </c>
      <c r="M919" s="52">
        <v>0</v>
      </c>
      <c r="N919" s="52">
        <v>0</v>
      </c>
      <c r="O919" s="52">
        <v>0</v>
      </c>
      <c r="P919" s="52">
        <v>80124</v>
      </c>
      <c r="Q919" s="52">
        <v>7284</v>
      </c>
      <c r="R919" s="52">
        <v>7284</v>
      </c>
      <c r="S919" s="52">
        <v>7284</v>
      </c>
      <c r="T919" s="52">
        <v>7284</v>
      </c>
      <c r="U919" s="52">
        <v>7284</v>
      </c>
      <c r="V919" s="52">
        <v>7284</v>
      </c>
      <c r="W919" s="52">
        <v>7284</v>
      </c>
      <c r="X919" s="52">
        <v>7284</v>
      </c>
      <c r="Y919" s="52">
        <v>7284</v>
      </c>
      <c r="Z919" s="49">
        <v>7284</v>
      </c>
      <c r="AA919" s="50">
        <v>7284</v>
      </c>
      <c r="AB919" s="51">
        <v>196669</v>
      </c>
      <c r="AC919" s="52">
        <v>0</v>
      </c>
      <c r="AD919" s="52">
        <v>0</v>
      </c>
      <c r="AE919" s="52">
        <v>152968</v>
      </c>
      <c r="AG919" s="52">
        <f t="shared" si="17"/>
        <v>7284</v>
      </c>
      <c r="AH919" s="52">
        <f>MIN($AA919*12,$AE919-SUM($AG919:AG919)-1000*($AE919&gt;0))</f>
        <v>87408</v>
      </c>
      <c r="AI919" s="52">
        <f>MIN($AA919*12,$AE919-SUM($AG919:AH919)-1000*($AE919&gt;0))</f>
        <v>57276</v>
      </c>
      <c r="AJ919" s="52">
        <f>MIN($AA919*12,$AE919-SUM($AG919:AI919)-1000*($AE919&gt;0))</f>
        <v>0</v>
      </c>
      <c r="AK919" s="52">
        <f>MIN($AA919*12,$AE919-SUM($AG919:AJ919)-1000*($AE919&gt;0))</f>
        <v>0</v>
      </c>
      <c r="AL919" s="52">
        <f>MIN($AA919*12,$AE919-SUM($AG919:AK919)-1000*($AE919&gt;0))</f>
        <v>0</v>
      </c>
      <c r="AM919" s="52">
        <f>MIN($AA919*12,$AE919-SUM($AG919:AL919)-1000*($AE919&gt;0))</f>
        <v>0</v>
      </c>
      <c r="AN919" s="52">
        <f>MIN($AA919*12,$AE919-SUM($AG919:AM919)-1000*($AE919&gt;0))</f>
        <v>0</v>
      </c>
      <c r="AO919" s="52">
        <f>MIN($AA919*12,$AE919-SUM($AG919:AN919)-1000*($AE919&gt;0))</f>
        <v>0</v>
      </c>
    </row>
    <row r="920" spans="2:41" ht="12.75" hidden="1" customHeight="1" outlineLevel="2">
      <c r="B920" s="53" t="s">
        <v>2377</v>
      </c>
      <c r="C920" s="53" t="s">
        <v>1367</v>
      </c>
      <c r="D920" s="53" t="s">
        <v>1367</v>
      </c>
      <c r="E920" s="53" t="s">
        <v>1368</v>
      </c>
      <c r="F920" s="53" t="s">
        <v>2387</v>
      </c>
      <c r="G920" s="53" t="s">
        <v>2692</v>
      </c>
      <c r="H920" s="53" t="s">
        <v>2693</v>
      </c>
      <c r="I920" s="53"/>
      <c r="J920" s="53" t="s">
        <v>2694</v>
      </c>
      <c r="K920" s="52">
        <v>2836364</v>
      </c>
      <c r="L920" s="52">
        <v>945454</v>
      </c>
      <c r="M920" s="52">
        <v>0</v>
      </c>
      <c r="N920" s="52">
        <v>0</v>
      </c>
      <c r="O920" s="52">
        <v>0</v>
      </c>
      <c r="P920" s="52">
        <v>649990</v>
      </c>
      <c r="Q920" s="52">
        <v>59090</v>
      </c>
      <c r="R920" s="52">
        <v>59090</v>
      </c>
      <c r="S920" s="52">
        <v>59090</v>
      </c>
      <c r="T920" s="52">
        <v>59090</v>
      </c>
      <c r="U920" s="52">
        <v>59090</v>
      </c>
      <c r="V920" s="52">
        <v>59090</v>
      </c>
      <c r="W920" s="52">
        <v>59090</v>
      </c>
      <c r="X920" s="52">
        <v>59090</v>
      </c>
      <c r="Y920" s="52">
        <v>59090</v>
      </c>
      <c r="Z920" s="49">
        <v>59090</v>
      </c>
      <c r="AA920" s="50">
        <v>59090</v>
      </c>
      <c r="AB920" s="51">
        <v>1595444</v>
      </c>
      <c r="AC920" s="52">
        <v>0</v>
      </c>
      <c r="AD920" s="52">
        <v>0</v>
      </c>
      <c r="AE920" s="52">
        <v>1240920</v>
      </c>
      <c r="AG920" s="52">
        <f t="shared" si="17"/>
        <v>59090</v>
      </c>
      <c r="AH920" s="52">
        <f>MIN($AA920*12,$AE920-SUM($AG920:AG920)-1000*($AE920&gt;0))</f>
        <v>709080</v>
      </c>
      <c r="AI920" s="52">
        <f>MIN($AA920*12,$AE920-SUM($AG920:AH920)-1000*($AE920&gt;0))</f>
        <v>471750</v>
      </c>
      <c r="AJ920" s="52">
        <f>MIN($AA920*12,$AE920-SUM($AG920:AI920)-1000*($AE920&gt;0))</f>
        <v>0</v>
      </c>
      <c r="AK920" s="52">
        <f>MIN($AA920*12,$AE920-SUM($AG920:AJ920)-1000*($AE920&gt;0))</f>
        <v>0</v>
      </c>
      <c r="AL920" s="52">
        <f>MIN($AA920*12,$AE920-SUM($AG920:AK920)-1000*($AE920&gt;0))</f>
        <v>0</v>
      </c>
      <c r="AM920" s="52">
        <f>MIN($AA920*12,$AE920-SUM($AG920:AL920)-1000*($AE920&gt;0))</f>
        <v>0</v>
      </c>
      <c r="AN920" s="52">
        <f>MIN($AA920*12,$AE920-SUM($AG920:AM920)-1000*($AE920&gt;0))</f>
        <v>0</v>
      </c>
      <c r="AO920" s="52">
        <f>MIN($AA920*12,$AE920-SUM($AG920:AN920)-1000*($AE920&gt;0))</f>
        <v>0</v>
      </c>
    </row>
    <row r="921" spans="2:41" ht="12.75" hidden="1" customHeight="1" outlineLevel="2">
      <c r="B921" s="53" t="s">
        <v>2377</v>
      </c>
      <c r="C921" s="53" t="s">
        <v>1367</v>
      </c>
      <c r="D921" s="53" t="s">
        <v>1367</v>
      </c>
      <c r="E921" s="53" t="s">
        <v>1368</v>
      </c>
      <c r="F921" s="53" t="s">
        <v>2409</v>
      </c>
      <c r="G921" s="53" t="s">
        <v>2695</v>
      </c>
      <c r="H921" s="53" t="s">
        <v>2696</v>
      </c>
      <c r="I921" s="53"/>
      <c r="J921" s="53" t="s">
        <v>2697</v>
      </c>
      <c r="K921" s="52">
        <v>148182</v>
      </c>
      <c r="L921" s="52">
        <v>49393</v>
      </c>
      <c r="M921" s="52">
        <v>0</v>
      </c>
      <c r="N921" s="52">
        <v>0</v>
      </c>
      <c r="O921" s="52">
        <v>0</v>
      </c>
      <c r="P921" s="52">
        <v>33957</v>
      </c>
      <c r="Q921" s="52">
        <v>3087</v>
      </c>
      <c r="R921" s="52">
        <v>3087</v>
      </c>
      <c r="S921" s="52">
        <v>3087</v>
      </c>
      <c r="T921" s="52">
        <v>3087</v>
      </c>
      <c r="U921" s="52">
        <v>3087</v>
      </c>
      <c r="V921" s="52">
        <v>3087</v>
      </c>
      <c r="W921" s="52">
        <v>3087</v>
      </c>
      <c r="X921" s="52">
        <v>3087</v>
      </c>
      <c r="Y921" s="52">
        <v>3087</v>
      </c>
      <c r="Z921" s="49">
        <v>3087</v>
      </c>
      <c r="AA921" s="50">
        <v>3087</v>
      </c>
      <c r="AB921" s="51">
        <v>83350</v>
      </c>
      <c r="AC921" s="52">
        <v>0</v>
      </c>
      <c r="AD921" s="52">
        <v>0</v>
      </c>
      <c r="AE921" s="52">
        <v>64832</v>
      </c>
      <c r="AG921" s="52">
        <f t="shared" si="17"/>
        <v>3087</v>
      </c>
      <c r="AH921" s="52">
        <f>MIN($AA921*12,$AE921-SUM($AG921:AG921)-1000*($AE921&gt;0))</f>
        <v>37044</v>
      </c>
      <c r="AI921" s="52">
        <f>MIN($AA921*12,$AE921-SUM($AG921:AH921)-1000*($AE921&gt;0))</f>
        <v>23701</v>
      </c>
      <c r="AJ921" s="52">
        <f>MIN($AA921*12,$AE921-SUM($AG921:AI921)-1000*($AE921&gt;0))</f>
        <v>0</v>
      </c>
      <c r="AK921" s="52">
        <f>MIN($AA921*12,$AE921-SUM($AG921:AJ921)-1000*($AE921&gt;0))</f>
        <v>0</v>
      </c>
      <c r="AL921" s="52">
        <f>MIN($AA921*12,$AE921-SUM($AG921:AK921)-1000*($AE921&gt;0))</f>
        <v>0</v>
      </c>
      <c r="AM921" s="52">
        <f>MIN($AA921*12,$AE921-SUM($AG921:AL921)-1000*($AE921&gt;0))</f>
        <v>0</v>
      </c>
      <c r="AN921" s="52">
        <f>MIN($AA921*12,$AE921-SUM($AG921:AM921)-1000*($AE921&gt;0))</f>
        <v>0</v>
      </c>
      <c r="AO921" s="52">
        <f>MIN($AA921*12,$AE921-SUM($AG921:AN921)-1000*($AE921&gt;0))</f>
        <v>0</v>
      </c>
    </row>
    <row r="922" spans="2:41" ht="12.75" hidden="1" customHeight="1" outlineLevel="2">
      <c r="B922" s="53" t="s">
        <v>2377</v>
      </c>
      <c r="C922" s="53" t="s">
        <v>1367</v>
      </c>
      <c r="D922" s="53" t="s">
        <v>1367</v>
      </c>
      <c r="E922" s="53" t="s">
        <v>1368</v>
      </c>
      <c r="F922" s="53" t="s">
        <v>2409</v>
      </c>
      <c r="G922" s="53" t="s">
        <v>2698</v>
      </c>
      <c r="H922" s="53" t="s">
        <v>2699</v>
      </c>
      <c r="I922" s="53"/>
      <c r="J922" s="53" t="s">
        <v>2697</v>
      </c>
      <c r="K922" s="52">
        <v>148182</v>
      </c>
      <c r="L922" s="52">
        <v>49393</v>
      </c>
      <c r="M922" s="52">
        <v>0</v>
      </c>
      <c r="N922" s="52">
        <v>0</v>
      </c>
      <c r="O922" s="52">
        <v>0</v>
      </c>
      <c r="P922" s="52">
        <v>33957</v>
      </c>
      <c r="Q922" s="52">
        <v>3087</v>
      </c>
      <c r="R922" s="52">
        <v>3087</v>
      </c>
      <c r="S922" s="52">
        <v>3087</v>
      </c>
      <c r="T922" s="52">
        <v>3087</v>
      </c>
      <c r="U922" s="52">
        <v>3087</v>
      </c>
      <c r="V922" s="52">
        <v>3087</v>
      </c>
      <c r="W922" s="52">
        <v>3087</v>
      </c>
      <c r="X922" s="52">
        <v>3087</v>
      </c>
      <c r="Y922" s="52">
        <v>3087</v>
      </c>
      <c r="Z922" s="49">
        <v>3087</v>
      </c>
      <c r="AA922" s="50">
        <v>3087</v>
      </c>
      <c r="AB922" s="51">
        <v>83350</v>
      </c>
      <c r="AC922" s="52">
        <v>0</v>
      </c>
      <c r="AD922" s="52">
        <v>0</v>
      </c>
      <c r="AE922" s="52">
        <v>64832</v>
      </c>
      <c r="AG922" s="52">
        <f t="shared" si="17"/>
        <v>3087</v>
      </c>
      <c r="AH922" s="52">
        <f>MIN($AA922*12,$AE922-SUM($AG922:AG922)-1000*($AE922&gt;0))</f>
        <v>37044</v>
      </c>
      <c r="AI922" s="52">
        <f>MIN($AA922*12,$AE922-SUM($AG922:AH922)-1000*($AE922&gt;0))</f>
        <v>23701</v>
      </c>
      <c r="AJ922" s="52">
        <f>MIN($AA922*12,$AE922-SUM($AG922:AI922)-1000*($AE922&gt;0))</f>
        <v>0</v>
      </c>
      <c r="AK922" s="52">
        <f>MIN($AA922*12,$AE922-SUM($AG922:AJ922)-1000*($AE922&gt;0))</f>
        <v>0</v>
      </c>
      <c r="AL922" s="52">
        <f>MIN($AA922*12,$AE922-SUM($AG922:AK922)-1000*($AE922&gt;0))</f>
        <v>0</v>
      </c>
      <c r="AM922" s="52">
        <f>MIN($AA922*12,$AE922-SUM($AG922:AL922)-1000*($AE922&gt;0))</f>
        <v>0</v>
      </c>
      <c r="AN922" s="52">
        <f>MIN($AA922*12,$AE922-SUM($AG922:AM922)-1000*($AE922&gt;0))</f>
        <v>0</v>
      </c>
      <c r="AO922" s="52">
        <f>MIN($AA922*12,$AE922-SUM($AG922:AN922)-1000*($AE922&gt;0))</f>
        <v>0</v>
      </c>
    </row>
    <row r="923" spans="2:41" ht="12.75" hidden="1" customHeight="1" outlineLevel="2">
      <c r="B923" s="53" t="s">
        <v>2377</v>
      </c>
      <c r="C923" s="53" t="s">
        <v>1367</v>
      </c>
      <c r="D923" s="53" t="s">
        <v>1367</v>
      </c>
      <c r="E923" s="53" t="s">
        <v>1368</v>
      </c>
      <c r="F923" s="53" t="s">
        <v>2391</v>
      </c>
      <c r="G923" s="53" t="s">
        <v>2700</v>
      </c>
      <c r="H923" s="53" t="s">
        <v>2701</v>
      </c>
      <c r="I923" s="53"/>
      <c r="J923" s="53" t="s">
        <v>2702</v>
      </c>
      <c r="K923" s="52">
        <v>1215910</v>
      </c>
      <c r="L923" s="52">
        <v>405302</v>
      </c>
      <c r="M923" s="52">
        <v>0</v>
      </c>
      <c r="N923" s="52">
        <v>0</v>
      </c>
      <c r="O923" s="52">
        <v>0</v>
      </c>
      <c r="P923" s="52">
        <v>278641</v>
      </c>
      <c r="Q923" s="52">
        <v>25331</v>
      </c>
      <c r="R923" s="52">
        <v>25331</v>
      </c>
      <c r="S923" s="52">
        <v>25331</v>
      </c>
      <c r="T923" s="52">
        <v>25331</v>
      </c>
      <c r="U923" s="52">
        <v>25331</v>
      </c>
      <c r="V923" s="52">
        <v>25331</v>
      </c>
      <c r="W923" s="52">
        <v>25331</v>
      </c>
      <c r="X923" s="52">
        <v>25331</v>
      </c>
      <c r="Y923" s="52">
        <v>25331</v>
      </c>
      <c r="Z923" s="49">
        <v>25331</v>
      </c>
      <c r="AA923" s="50">
        <v>25331</v>
      </c>
      <c r="AB923" s="51">
        <v>683943</v>
      </c>
      <c r="AC923" s="52">
        <v>0</v>
      </c>
      <c r="AD923" s="52">
        <v>0</v>
      </c>
      <c r="AE923" s="52">
        <v>531967</v>
      </c>
      <c r="AG923" s="52">
        <f t="shared" si="17"/>
        <v>25331</v>
      </c>
      <c r="AH923" s="52">
        <f>MIN($AA923*12,$AE923-SUM($AG923:AG923)-1000*($AE923&gt;0))</f>
        <v>303972</v>
      </c>
      <c r="AI923" s="52">
        <f>MIN($AA923*12,$AE923-SUM($AG923:AH923)-1000*($AE923&gt;0))</f>
        <v>201664</v>
      </c>
      <c r="AJ923" s="52">
        <f>MIN($AA923*12,$AE923-SUM($AG923:AI923)-1000*($AE923&gt;0))</f>
        <v>0</v>
      </c>
      <c r="AK923" s="52">
        <f>MIN($AA923*12,$AE923-SUM($AG923:AJ923)-1000*($AE923&gt;0))</f>
        <v>0</v>
      </c>
      <c r="AL923" s="52">
        <f>MIN($AA923*12,$AE923-SUM($AG923:AK923)-1000*($AE923&gt;0))</f>
        <v>0</v>
      </c>
      <c r="AM923" s="52">
        <f>MIN($AA923*12,$AE923-SUM($AG923:AL923)-1000*($AE923&gt;0))</f>
        <v>0</v>
      </c>
      <c r="AN923" s="52">
        <f>MIN($AA923*12,$AE923-SUM($AG923:AM923)-1000*($AE923&gt;0))</f>
        <v>0</v>
      </c>
      <c r="AO923" s="52">
        <f>MIN($AA923*12,$AE923-SUM($AG923:AN923)-1000*($AE923&gt;0))</f>
        <v>0</v>
      </c>
    </row>
    <row r="924" spans="2:41" ht="12.75" hidden="1" customHeight="1" outlineLevel="2">
      <c r="B924" s="53" t="s">
        <v>2377</v>
      </c>
      <c r="C924" s="53" t="s">
        <v>1367</v>
      </c>
      <c r="D924" s="53" t="s">
        <v>1367</v>
      </c>
      <c r="E924" s="53" t="s">
        <v>1368</v>
      </c>
      <c r="F924" s="53" t="s">
        <v>2387</v>
      </c>
      <c r="G924" s="53" t="s">
        <v>2703</v>
      </c>
      <c r="H924" s="53" t="s">
        <v>2693</v>
      </c>
      <c r="I924" s="53"/>
      <c r="J924" s="53" t="s">
        <v>2704</v>
      </c>
      <c r="K924" s="52">
        <v>1554546</v>
      </c>
      <c r="L924" s="52">
        <v>518181</v>
      </c>
      <c r="M924" s="52">
        <v>0</v>
      </c>
      <c r="N924" s="52">
        <v>0</v>
      </c>
      <c r="O924" s="52">
        <v>0</v>
      </c>
      <c r="P924" s="52">
        <v>356246</v>
      </c>
      <c r="Q924" s="52">
        <v>32386</v>
      </c>
      <c r="R924" s="52">
        <v>32386</v>
      </c>
      <c r="S924" s="52">
        <v>32386</v>
      </c>
      <c r="T924" s="52">
        <v>32386</v>
      </c>
      <c r="U924" s="52">
        <v>32386</v>
      </c>
      <c r="V924" s="52">
        <v>32386</v>
      </c>
      <c r="W924" s="52">
        <v>32386</v>
      </c>
      <c r="X924" s="52">
        <v>32386</v>
      </c>
      <c r="Y924" s="52">
        <v>32386</v>
      </c>
      <c r="Z924" s="49">
        <v>32386</v>
      </c>
      <c r="AA924" s="50">
        <v>32386</v>
      </c>
      <c r="AB924" s="51">
        <v>874427</v>
      </c>
      <c r="AC924" s="52">
        <v>0</v>
      </c>
      <c r="AD924" s="52">
        <v>0</v>
      </c>
      <c r="AE924" s="52">
        <v>680119</v>
      </c>
      <c r="AG924" s="52">
        <f t="shared" si="17"/>
        <v>32386</v>
      </c>
      <c r="AH924" s="52">
        <f>MIN($AA924*12,$AE924-SUM($AG924:AG924)-1000*($AE924&gt;0))</f>
        <v>388632</v>
      </c>
      <c r="AI924" s="52">
        <f>MIN($AA924*12,$AE924-SUM($AG924:AH924)-1000*($AE924&gt;0))</f>
        <v>258101</v>
      </c>
      <c r="AJ924" s="52">
        <f>MIN($AA924*12,$AE924-SUM($AG924:AI924)-1000*($AE924&gt;0))</f>
        <v>0</v>
      </c>
      <c r="AK924" s="52">
        <f>MIN($AA924*12,$AE924-SUM($AG924:AJ924)-1000*($AE924&gt;0))</f>
        <v>0</v>
      </c>
      <c r="AL924" s="52">
        <f>MIN($AA924*12,$AE924-SUM($AG924:AK924)-1000*($AE924&gt;0))</f>
        <v>0</v>
      </c>
      <c r="AM924" s="52">
        <f>MIN($AA924*12,$AE924-SUM($AG924:AL924)-1000*($AE924&gt;0))</f>
        <v>0</v>
      </c>
      <c r="AN924" s="52">
        <f>MIN($AA924*12,$AE924-SUM($AG924:AM924)-1000*($AE924&gt;0))</f>
        <v>0</v>
      </c>
      <c r="AO924" s="52">
        <f>MIN($AA924*12,$AE924-SUM($AG924:AN924)-1000*($AE924&gt;0))</f>
        <v>0</v>
      </c>
    </row>
    <row r="925" spans="2:41" ht="12.75" hidden="1" customHeight="1" outlineLevel="2">
      <c r="B925" s="53" t="s">
        <v>2377</v>
      </c>
      <c r="C925" s="53" t="s">
        <v>1367</v>
      </c>
      <c r="D925" s="53" t="s">
        <v>1367</v>
      </c>
      <c r="E925" s="53" t="s">
        <v>1368</v>
      </c>
      <c r="F925" s="53" t="s">
        <v>2682</v>
      </c>
      <c r="G925" s="53" t="s">
        <v>2705</v>
      </c>
      <c r="H925" s="53" t="s">
        <v>2706</v>
      </c>
      <c r="I925" s="53"/>
      <c r="J925" s="53" t="s">
        <v>2707</v>
      </c>
      <c r="K925" s="52">
        <v>2180000</v>
      </c>
      <c r="L925" s="52">
        <v>681250</v>
      </c>
      <c r="M925" s="52">
        <v>0</v>
      </c>
      <c r="N925" s="52">
        <v>0</v>
      </c>
      <c r="O925" s="52">
        <v>0</v>
      </c>
      <c r="P925" s="52">
        <v>499576</v>
      </c>
      <c r="Q925" s="52">
        <v>45416</v>
      </c>
      <c r="R925" s="52">
        <v>45416</v>
      </c>
      <c r="S925" s="52">
        <v>45416</v>
      </c>
      <c r="T925" s="52">
        <v>45416</v>
      </c>
      <c r="U925" s="52">
        <v>45416</v>
      </c>
      <c r="V925" s="52">
        <v>45416</v>
      </c>
      <c r="W925" s="52">
        <v>45416</v>
      </c>
      <c r="X925" s="52">
        <v>45416</v>
      </c>
      <c r="Y925" s="52">
        <v>45416</v>
      </c>
      <c r="Z925" s="49">
        <v>45416</v>
      </c>
      <c r="AA925" s="50">
        <v>45416</v>
      </c>
      <c r="AB925" s="51">
        <v>1180826</v>
      </c>
      <c r="AC925" s="52">
        <v>0</v>
      </c>
      <c r="AD925" s="52">
        <v>0</v>
      </c>
      <c r="AE925" s="52">
        <v>999174</v>
      </c>
      <c r="AG925" s="52">
        <f t="shared" si="17"/>
        <v>45416</v>
      </c>
      <c r="AH925" s="52">
        <f>MIN($AA925*12,$AE925-SUM($AG925:AG925)-1000*($AE925&gt;0))</f>
        <v>544992</v>
      </c>
      <c r="AI925" s="52">
        <f>MIN($AA925*12,$AE925-SUM($AG925:AH925)-1000*($AE925&gt;0))</f>
        <v>407766</v>
      </c>
      <c r="AJ925" s="52">
        <f>MIN($AA925*12,$AE925-SUM($AG925:AI925)-1000*($AE925&gt;0))</f>
        <v>0</v>
      </c>
      <c r="AK925" s="52">
        <f>MIN($AA925*12,$AE925-SUM($AG925:AJ925)-1000*($AE925&gt;0))</f>
        <v>0</v>
      </c>
      <c r="AL925" s="52">
        <f>MIN($AA925*12,$AE925-SUM($AG925:AK925)-1000*($AE925&gt;0))</f>
        <v>0</v>
      </c>
      <c r="AM925" s="52">
        <f>MIN($AA925*12,$AE925-SUM($AG925:AL925)-1000*($AE925&gt;0))</f>
        <v>0</v>
      </c>
      <c r="AN925" s="52">
        <f>MIN($AA925*12,$AE925-SUM($AG925:AM925)-1000*($AE925&gt;0))</f>
        <v>0</v>
      </c>
      <c r="AO925" s="52">
        <f>MIN($AA925*12,$AE925-SUM($AG925:AN925)-1000*($AE925&gt;0))</f>
        <v>0</v>
      </c>
    </row>
    <row r="926" spans="2:41" ht="12.75" hidden="1" customHeight="1" outlineLevel="2">
      <c r="B926" s="53" t="s">
        <v>2377</v>
      </c>
      <c r="C926" s="53" t="s">
        <v>1367</v>
      </c>
      <c r="D926" s="53" t="s">
        <v>1367</v>
      </c>
      <c r="E926" s="53" t="s">
        <v>1368</v>
      </c>
      <c r="F926" s="53" t="s">
        <v>2387</v>
      </c>
      <c r="G926" s="53" t="s">
        <v>2708</v>
      </c>
      <c r="H926" s="53" t="s">
        <v>2709</v>
      </c>
      <c r="I926" s="53"/>
      <c r="J926" s="53" t="s">
        <v>2710</v>
      </c>
      <c r="K926" s="52">
        <v>1609837</v>
      </c>
      <c r="L926" s="52">
        <v>503073</v>
      </c>
      <c r="M926" s="52">
        <v>0</v>
      </c>
      <c r="N926" s="52">
        <v>0</v>
      </c>
      <c r="O926" s="52">
        <v>0</v>
      </c>
      <c r="P926" s="52">
        <v>368918</v>
      </c>
      <c r="Q926" s="52">
        <v>33538</v>
      </c>
      <c r="R926" s="52">
        <v>33538</v>
      </c>
      <c r="S926" s="52">
        <v>33538</v>
      </c>
      <c r="T926" s="52">
        <v>33538</v>
      </c>
      <c r="U926" s="52">
        <v>33538</v>
      </c>
      <c r="V926" s="52">
        <v>33538</v>
      </c>
      <c r="W926" s="52">
        <v>33538</v>
      </c>
      <c r="X926" s="52">
        <v>33538</v>
      </c>
      <c r="Y926" s="52">
        <v>33538</v>
      </c>
      <c r="Z926" s="49">
        <v>33538</v>
      </c>
      <c r="AA926" s="50">
        <v>33538</v>
      </c>
      <c r="AB926" s="51">
        <v>871991</v>
      </c>
      <c r="AC926" s="52">
        <v>0</v>
      </c>
      <c r="AD926" s="52">
        <v>0</v>
      </c>
      <c r="AE926" s="52">
        <v>737846</v>
      </c>
      <c r="AG926" s="52">
        <f t="shared" si="17"/>
        <v>33538</v>
      </c>
      <c r="AH926" s="52">
        <f>MIN($AA926*12,$AE926-SUM($AG926:AG926)-1000*($AE926&gt;0))</f>
        <v>402456</v>
      </c>
      <c r="AI926" s="52">
        <f>MIN($AA926*12,$AE926-SUM($AG926:AH926)-1000*($AE926&gt;0))</f>
        <v>300852</v>
      </c>
      <c r="AJ926" s="52">
        <f>MIN($AA926*12,$AE926-SUM($AG926:AI926)-1000*($AE926&gt;0))</f>
        <v>0</v>
      </c>
      <c r="AK926" s="52">
        <f>MIN($AA926*12,$AE926-SUM($AG926:AJ926)-1000*($AE926&gt;0))</f>
        <v>0</v>
      </c>
      <c r="AL926" s="52">
        <f>MIN($AA926*12,$AE926-SUM($AG926:AK926)-1000*($AE926&gt;0))</f>
        <v>0</v>
      </c>
      <c r="AM926" s="52">
        <f>MIN($AA926*12,$AE926-SUM($AG926:AL926)-1000*($AE926&gt;0))</f>
        <v>0</v>
      </c>
      <c r="AN926" s="52">
        <f>MIN($AA926*12,$AE926-SUM($AG926:AM926)-1000*($AE926&gt;0))</f>
        <v>0</v>
      </c>
      <c r="AO926" s="52">
        <f>MIN($AA926*12,$AE926-SUM($AG926:AN926)-1000*($AE926&gt;0))</f>
        <v>0</v>
      </c>
    </row>
    <row r="927" spans="2:41" ht="12.75" hidden="1" customHeight="1" outlineLevel="2">
      <c r="B927" s="53" t="s">
        <v>2377</v>
      </c>
      <c r="C927" s="53" t="s">
        <v>1367</v>
      </c>
      <c r="D927" s="53" t="s">
        <v>1367</v>
      </c>
      <c r="E927" s="53" t="s">
        <v>1368</v>
      </c>
      <c r="F927" s="53" t="s">
        <v>2409</v>
      </c>
      <c r="G927" s="53" t="s">
        <v>2711</v>
      </c>
      <c r="H927" s="53" t="s">
        <v>2712</v>
      </c>
      <c r="I927" s="53"/>
      <c r="J927" s="53" t="s">
        <v>2710</v>
      </c>
      <c r="K927" s="52">
        <v>185455</v>
      </c>
      <c r="L927" s="52">
        <v>57954</v>
      </c>
      <c r="M927" s="52">
        <v>0</v>
      </c>
      <c r="N927" s="52">
        <v>0</v>
      </c>
      <c r="O927" s="52">
        <v>0</v>
      </c>
      <c r="P927" s="52">
        <v>42493</v>
      </c>
      <c r="Q927" s="52">
        <v>3863</v>
      </c>
      <c r="R927" s="52">
        <v>3863</v>
      </c>
      <c r="S927" s="52">
        <v>3863</v>
      </c>
      <c r="T927" s="52">
        <v>3863</v>
      </c>
      <c r="U927" s="52">
        <v>3863</v>
      </c>
      <c r="V927" s="52">
        <v>3863</v>
      </c>
      <c r="W927" s="52">
        <v>3863</v>
      </c>
      <c r="X927" s="52">
        <v>3863</v>
      </c>
      <c r="Y927" s="52">
        <v>3863</v>
      </c>
      <c r="Z927" s="49">
        <v>3863</v>
      </c>
      <c r="AA927" s="50">
        <v>3863</v>
      </c>
      <c r="AB927" s="51">
        <v>100447</v>
      </c>
      <c r="AC927" s="52">
        <v>0</v>
      </c>
      <c r="AD927" s="52">
        <v>0</v>
      </c>
      <c r="AE927" s="52">
        <v>85008</v>
      </c>
      <c r="AG927" s="52">
        <f t="shared" si="17"/>
        <v>3863</v>
      </c>
      <c r="AH927" s="52">
        <f>MIN($AA927*12,$AE927-SUM($AG927:AG927)-1000*($AE927&gt;0))</f>
        <v>46356</v>
      </c>
      <c r="AI927" s="52">
        <f>MIN($AA927*12,$AE927-SUM($AG927:AH927)-1000*($AE927&gt;0))</f>
        <v>33789</v>
      </c>
      <c r="AJ927" s="52">
        <f>MIN($AA927*12,$AE927-SUM($AG927:AI927)-1000*($AE927&gt;0))</f>
        <v>0</v>
      </c>
      <c r="AK927" s="52">
        <f>MIN($AA927*12,$AE927-SUM($AG927:AJ927)-1000*($AE927&gt;0))</f>
        <v>0</v>
      </c>
      <c r="AL927" s="52">
        <f>MIN($AA927*12,$AE927-SUM($AG927:AK927)-1000*($AE927&gt;0))</f>
        <v>0</v>
      </c>
      <c r="AM927" s="52">
        <f>MIN($AA927*12,$AE927-SUM($AG927:AL927)-1000*($AE927&gt;0))</f>
        <v>0</v>
      </c>
      <c r="AN927" s="52">
        <f>MIN($AA927*12,$AE927-SUM($AG927:AM927)-1000*($AE927&gt;0))</f>
        <v>0</v>
      </c>
      <c r="AO927" s="52">
        <f>MIN($AA927*12,$AE927-SUM($AG927:AN927)-1000*($AE927&gt;0))</f>
        <v>0</v>
      </c>
    </row>
    <row r="928" spans="2:41" ht="12.75" hidden="1" customHeight="1" outlineLevel="2">
      <c r="B928" s="53" t="s">
        <v>2377</v>
      </c>
      <c r="C928" s="53" t="s">
        <v>1367</v>
      </c>
      <c r="D928" s="53" t="s">
        <v>1367</v>
      </c>
      <c r="E928" s="53" t="s">
        <v>1368</v>
      </c>
      <c r="F928" s="53" t="s">
        <v>2391</v>
      </c>
      <c r="G928" s="53" t="s">
        <v>2713</v>
      </c>
      <c r="H928" s="53" t="s">
        <v>2714</v>
      </c>
      <c r="I928" s="53"/>
      <c r="J928" s="53" t="s">
        <v>2715</v>
      </c>
      <c r="K928" s="52">
        <v>1091137</v>
      </c>
      <c r="L928" s="52">
        <v>340980</v>
      </c>
      <c r="M928" s="52">
        <v>0</v>
      </c>
      <c r="N928" s="52">
        <v>0</v>
      </c>
      <c r="O928" s="52">
        <v>0</v>
      </c>
      <c r="P928" s="52">
        <v>250052</v>
      </c>
      <c r="Q928" s="52">
        <v>22732</v>
      </c>
      <c r="R928" s="52">
        <v>22732</v>
      </c>
      <c r="S928" s="52">
        <v>22732</v>
      </c>
      <c r="T928" s="52">
        <v>22732</v>
      </c>
      <c r="U928" s="52">
        <v>22732</v>
      </c>
      <c r="V928" s="52">
        <v>22732</v>
      </c>
      <c r="W928" s="52">
        <v>22732</v>
      </c>
      <c r="X928" s="52">
        <v>22732</v>
      </c>
      <c r="Y928" s="52">
        <v>22732</v>
      </c>
      <c r="Z928" s="49">
        <v>22732</v>
      </c>
      <c r="AA928" s="50">
        <v>22732</v>
      </c>
      <c r="AB928" s="51">
        <v>591032</v>
      </c>
      <c r="AC928" s="52">
        <v>0</v>
      </c>
      <c r="AD928" s="52">
        <v>0</v>
      </c>
      <c r="AE928" s="52">
        <v>500105</v>
      </c>
      <c r="AG928" s="52">
        <f t="shared" si="17"/>
        <v>22732</v>
      </c>
      <c r="AH928" s="52">
        <f>MIN($AA928*12,$AE928-SUM($AG928:AG928)-1000*($AE928&gt;0))</f>
        <v>272784</v>
      </c>
      <c r="AI928" s="52">
        <f>MIN($AA928*12,$AE928-SUM($AG928:AH928)-1000*($AE928&gt;0))</f>
        <v>203589</v>
      </c>
      <c r="AJ928" s="52">
        <f>MIN($AA928*12,$AE928-SUM($AG928:AI928)-1000*($AE928&gt;0))</f>
        <v>0</v>
      </c>
      <c r="AK928" s="52">
        <f>MIN($AA928*12,$AE928-SUM($AG928:AJ928)-1000*($AE928&gt;0))</f>
        <v>0</v>
      </c>
      <c r="AL928" s="52">
        <f>MIN($AA928*12,$AE928-SUM($AG928:AK928)-1000*($AE928&gt;0))</f>
        <v>0</v>
      </c>
      <c r="AM928" s="52">
        <f>MIN($AA928*12,$AE928-SUM($AG928:AL928)-1000*($AE928&gt;0))</f>
        <v>0</v>
      </c>
      <c r="AN928" s="52">
        <f>MIN($AA928*12,$AE928-SUM($AG928:AM928)-1000*($AE928&gt;0))</f>
        <v>0</v>
      </c>
      <c r="AO928" s="52">
        <f>MIN($AA928*12,$AE928-SUM($AG928:AN928)-1000*($AE928&gt;0))</f>
        <v>0</v>
      </c>
    </row>
    <row r="929" spans="2:41" ht="12.75" hidden="1" customHeight="1" outlineLevel="2">
      <c r="B929" s="53" t="s">
        <v>2377</v>
      </c>
      <c r="C929" s="53" t="s">
        <v>1367</v>
      </c>
      <c r="D929" s="53" t="s">
        <v>1367</v>
      </c>
      <c r="E929" s="53" t="s">
        <v>1368</v>
      </c>
      <c r="F929" s="53" t="s">
        <v>2409</v>
      </c>
      <c r="G929" s="53" t="s">
        <v>2716</v>
      </c>
      <c r="H929" s="53" t="s">
        <v>2717</v>
      </c>
      <c r="I929" s="53"/>
      <c r="J929" s="53" t="s">
        <v>2715</v>
      </c>
      <c r="K929" s="52">
        <v>185455</v>
      </c>
      <c r="L929" s="52">
        <v>57954</v>
      </c>
      <c r="M929" s="52">
        <v>0</v>
      </c>
      <c r="N929" s="52">
        <v>0</v>
      </c>
      <c r="O929" s="52">
        <v>0</v>
      </c>
      <c r="P929" s="52">
        <v>42493</v>
      </c>
      <c r="Q929" s="52">
        <v>3863</v>
      </c>
      <c r="R929" s="52">
        <v>3863</v>
      </c>
      <c r="S929" s="52">
        <v>3863</v>
      </c>
      <c r="T929" s="52">
        <v>3863</v>
      </c>
      <c r="U929" s="52">
        <v>3863</v>
      </c>
      <c r="V929" s="52">
        <v>3863</v>
      </c>
      <c r="W929" s="52">
        <v>3863</v>
      </c>
      <c r="X929" s="52">
        <v>3863</v>
      </c>
      <c r="Y929" s="52">
        <v>3863</v>
      </c>
      <c r="Z929" s="49">
        <v>3863</v>
      </c>
      <c r="AA929" s="50">
        <v>3863</v>
      </c>
      <c r="AB929" s="51">
        <v>100447</v>
      </c>
      <c r="AC929" s="52">
        <v>0</v>
      </c>
      <c r="AD929" s="52">
        <v>0</v>
      </c>
      <c r="AE929" s="52">
        <v>85008</v>
      </c>
      <c r="AG929" s="52">
        <f t="shared" si="17"/>
        <v>3863</v>
      </c>
      <c r="AH929" s="52">
        <f>MIN($AA929*12,$AE929-SUM($AG929:AG929)-1000*($AE929&gt;0))</f>
        <v>46356</v>
      </c>
      <c r="AI929" s="52">
        <f>MIN($AA929*12,$AE929-SUM($AG929:AH929)-1000*($AE929&gt;0))</f>
        <v>33789</v>
      </c>
      <c r="AJ929" s="52">
        <f>MIN($AA929*12,$AE929-SUM($AG929:AI929)-1000*($AE929&gt;0))</f>
        <v>0</v>
      </c>
      <c r="AK929" s="52">
        <f>MIN($AA929*12,$AE929-SUM($AG929:AJ929)-1000*($AE929&gt;0))</f>
        <v>0</v>
      </c>
      <c r="AL929" s="52">
        <f>MIN($AA929*12,$AE929-SUM($AG929:AK929)-1000*($AE929&gt;0))</f>
        <v>0</v>
      </c>
      <c r="AM929" s="52">
        <f>MIN($AA929*12,$AE929-SUM($AG929:AL929)-1000*($AE929&gt;0))</f>
        <v>0</v>
      </c>
      <c r="AN929" s="52">
        <f>MIN($AA929*12,$AE929-SUM($AG929:AM929)-1000*($AE929&gt;0))</f>
        <v>0</v>
      </c>
      <c r="AO929" s="52">
        <f>MIN($AA929*12,$AE929-SUM($AG929:AN929)-1000*($AE929&gt;0))</f>
        <v>0</v>
      </c>
    </row>
    <row r="930" spans="2:41" ht="12.75" hidden="1" customHeight="1" outlineLevel="2">
      <c r="B930" s="53" t="s">
        <v>2377</v>
      </c>
      <c r="C930" s="53" t="s">
        <v>1367</v>
      </c>
      <c r="D930" s="53" t="s">
        <v>1367</v>
      </c>
      <c r="E930" s="53" t="s">
        <v>1368</v>
      </c>
      <c r="F930" s="53" t="s">
        <v>2409</v>
      </c>
      <c r="G930" s="53" t="s">
        <v>2718</v>
      </c>
      <c r="H930" s="53" t="s">
        <v>2717</v>
      </c>
      <c r="I930" s="53"/>
      <c r="J930" s="53" t="s">
        <v>2715</v>
      </c>
      <c r="K930" s="52">
        <v>185455</v>
      </c>
      <c r="L930" s="52">
        <v>57954</v>
      </c>
      <c r="M930" s="52">
        <v>0</v>
      </c>
      <c r="N930" s="52">
        <v>0</v>
      </c>
      <c r="O930" s="52">
        <v>0</v>
      </c>
      <c r="P930" s="52">
        <v>42493</v>
      </c>
      <c r="Q930" s="52">
        <v>3863</v>
      </c>
      <c r="R930" s="52">
        <v>3863</v>
      </c>
      <c r="S930" s="52">
        <v>3863</v>
      </c>
      <c r="T930" s="52">
        <v>3863</v>
      </c>
      <c r="U930" s="52">
        <v>3863</v>
      </c>
      <c r="V930" s="52">
        <v>3863</v>
      </c>
      <c r="W930" s="52">
        <v>3863</v>
      </c>
      <c r="X930" s="52">
        <v>3863</v>
      </c>
      <c r="Y930" s="52">
        <v>3863</v>
      </c>
      <c r="Z930" s="49">
        <v>3863</v>
      </c>
      <c r="AA930" s="50">
        <v>3863</v>
      </c>
      <c r="AB930" s="51">
        <v>100447</v>
      </c>
      <c r="AC930" s="52">
        <v>0</v>
      </c>
      <c r="AD930" s="52">
        <v>0</v>
      </c>
      <c r="AE930" s="52">
        <v>85008</v>
      </c>
      <c r="AG930" s="52">
        <f t="shared" si="17"/>
        <v>3863</v>
      </c>
      <c r="AH930" s="52">
        <f>MIN($AA930*12,$AE930-SUM($AG930:AG930)-1000*($AE930&gt;0))</f>
        <v>46356</v>
      </c>
      <c r="AI930" s="52">
        <f>MIN($AA930*12,$AE930-SUM($AG930:AH930)-1000*($AE930&gt;0))</f>
        <v>33789</v>
      </c>
      <c r="AJ930" s="52">
        <f>MIN($AA930*12,$AE930-SUM($AG930:AI930)-1000*($AE930&gt;0))</f>
        <v>0</v>
      </c>
      <c r="AK930" s="52">
        <f>MIN($AA930*12,$AE930-SUM($AG930:AJ930)-1000*($AE930&gt;0))</f>
        <v>0</v>
      </c>
      <c r="AL930" s="52">
        <f>MIN($AA930*12,$AE930-SUM($AG930:AK930)-1000*($AE930&gt;0))</f>
        <v>0</v>
      </c>
      <c r="AM930" s="52">
        <f>MIN($AA930*12,$AE930-SUM($AG930:AL930)-1000*($AE930&gt;0))</f>
        <v>0</v>
      </c>
      <c r="AN930" s="52">
        <f>MIN($AA930*12,$AE930-SUM($AG930:AM930)-1000*($AE930&gt;0))</f>
        <v>0</v>
      </c>
      <c r="AO930" s="52">
        <f>MIN($AA930*12,$AE930-SUM($AG930:AN930)-1000*($AE930&gt;0))</f>
        <v>0</v>
      </c>
    </row>
    <row r="931" spans="2:41" ht="12.75" hidden="1" customHeight="1" outlineLevel="2">
      <c r="B931" s="53" t="s">
        <v>2377</v>
      </c>
      <c r="C931" s="53" t="s">
        <v>1367</v>
      </c>
      <c r="D931" s="53" t="s">
        <v>1367</v>
      </c>
      <c r="E931" s="53" t="s">
        <v>1368</v>
      </c>
      <c r="F931" s="53" t="s">
        <v>2387</v>
      </c>
      <c r="G931" s="53" t="s">
        <v>2719</v>
      </c>
      <c r="H931" s="53" t="s">
        <v>2720</v>
      </c>
      <c r="I931" s="53"/>
      <c r="J931" s="53" t="s">
        <v>2721</v>
      </c>
      <c r="K931" s="52">
        <v>2090000</v>
      </c>
      <c r="L931" s="52">
        <v>653125</v>
      </c>
      <c r="M931" s="52">
        <v>0</v>
      </c>
      <c r="N931" s="52">
        <v>0</v>
      </c>
      <c r="O931" s="52">
        <v>0</v>
      </c>
      <c r="P931" s="52">
        <v>478951</v>
      </c>
      <c r="Q931" s="52">
        <v>43541</v>
      </c>
      <c r="R931" s="52">
        <v>43541</v>
      </c>
      <c r="S931" s="52">
        <v>43541</v>
      </c>
      <c r="T931" s="52">
        <v>43541</v>
      </c>
      <c r="U931" s="52">
        <v>43541</v>
      </c>
      <c r="V931" s="52">
        <v>43541</v>
      </c>
      <c r="W931" s="52">
        <v>43541</v>
      </c>
      <c r="X931" s="52">
        <v>43541</v>
      </c>
      <c r="Y931" s="52">
        <v>43541</v>
      </c>
      <c r="Z931" s="49">
        <v>43541</v>
      </c>
      <c r="AA931" s="50">
        <v>43541</v>
      </c>
      <c r="AB931" s="51">
        <v>1132076</v>
      </c>
      <c r="AC931" s="52">
        <v>0</v>
      </c>
      <c r="AD931" s="52">
        <v>0</v>
      </c>
      <c r="AE931" s="52">
        <v>957924</v>
      </c>
      <c r="AG931" s="52">
        <f t="shared" si="17"/>
        <v>43541</v>
      </c>
      <c r="AH931" s="52">
        <f>MIN($AA931*12,$AE931-SUM($AG931:AG931)-1000*($AE931&gt;0))</f>
        <v>522492</v>
      </c>
      <c r="AI931" s="52">
        <f>MIN($AA931*12,$AE931-SUM($AG931:AH931)-1000*($AE931&gt;0))</f>
        <v>390891</v>
      </c>
      <c r="AJ931" s="52">
        <f>MIN($AA931*12,$AE931-SUM($AG931:AI931)-1000*($AE931&gt;0))</f>
        <v>0</v>
      </c>
      <c r="AK931" s="52">
        <f>MIN($AA931*12,$AE931-SUM($AG931:AJ931)-1000*($AE931&gt;0))</f>
        <v>0</v>
      </c>
      <c r="AL931" s="52">
        <f>MIN($AA931*12,$AE931-SUM($AG931:AK931)-1000*($AE931&gt;0))</f>
        <v>0</v>
      </c>
      <c r="AM931" s="52">
        <f>MIN($AA931*12,$AE931-SUM($AG931:AL931)-1000*($AE931&gt;0))</f>
        <v>0</v>
      </c>
      <c r="AN931" s="52">
        <f>MIN($AA931*12,$AE931-SUM($AG931:AM931)-1000*($AE931&gt;0))</f>
        <v>0</v>
      </c>
      <c r="AO931" s="52">
        <f>MIN($AA931*12,$AE931-SUM($AG931:AN931)-1000*($AE931&gt;0))</f>
        <v>0</v>
      </c>
    </row>
    <row r="932" spans="2:41" ht="12.75" hidden="1" customHeight="1" outlineLevel="2">
      <c r="B932" s="53" t="s">
        <v>2377</v>
      </c>
      <c r="C932" s="53" t="s">
        <v>1367</v>
      </c>
      <c r="D932" s="53" t="s">
        <v>1367</v>
      </c>
      <c r="E932" s="53" t="s">
        <v>1368</v>
      </c>
      <c r="F932" s="53" t="s">
        <v>2387</v>
      </c>
      <c r="G932" s="53" t="s">
        <v>2722</v>
      </c>
      <c r="H932" s="53" t="s">
        <v>2720</v>
      </c>
      <c r="I932" s="53"/>
      <c r="J932" s="53" t="s">
        <v>2723</v>
      </c>
      <c r="K932" s="52">
        <v>2090000</v>
      </c>
      <c r="L932" s="52">
        <v>653125</v>
      </c>
      <c r="M932" s="52">
        <v>0</v>
      </c>
      <c r="N932" s="52">
        <v>0</v>
      </c>
      <c r="O932" s="52">
        <v>0</v>
      </c>
      <c r="P932" s="52">
        <v>478951</v>
      </c>
      <c r="Q932" s="52">
        <v>43541</v>
      </c>
      <c r="R932" s="52">
        <v>43541</v>
      </c>
      <c r="S932" s="52">
        <v>43541</v>
      </c>
      <c r="T932" s="52">
        <v>43541</v>
      </c>
      <c r="U932" s="52">
        <v>43541</v>
      </c>
      <c r="V932" s="52">
        <v>43541</v>
      </c>
      <c r="W932" s="52">
        <v>43541</v>
      </c>
      <c r="X932" s="52">
        <v>43541</v>
      </c>
      <c r="Y932" s="52">
        <v>43541</v>
      </c>
      <c r="Z932" s="49">
        <v>43541</v>
      </c>
      <c r="AA932" s="50">
        <v>43541</v>
      </c>
      <c r="AB932" s="51">
        <v>1132076</v>
      </c>
      <c r="AC932" s="52">
        <v>0</v>
      </c>
      <c r="AD932" s="52">
        <v>0</v>
      </c>
      <c r="AE932" s="52">
        <v>957924</v>
      </c>
      <c r="AG932" s="52">
        <f t="shared" si="17"/>
        <v>43541</v>
      </c>
      <c r="AH932" s="52">
        <f>MIN($AA932*12,$AE932-SUM($AG932:AG932)-1000*($AE932&gt;0))</f>
        <v>522492</v>
      </c>
      <c r="AI932" s="52">
        <f>MIN($AA932*12,$AE932-SUM($AG932:AH932)-1000*($AE932&gt;0))</f>
        <v>390891</v>
      </c>
      <c r="AJ932" s="52">
        <f>MIN($AA932*12,$AE932-SUM($AG932:AI932)-1000*($AE932&gt;0))</f>
        <v>0</v>
      </c>
      <c r="AK932" s="52">
        <f>MIN($AA932*12,$AE932-SUM($AG932:AJ932)-1000*($AE932&gt;0))</f>
        <v>0</v>
      </c>
      <c r="AL932" s="52">
        <f>MIN($AA932*12,$AE932-SUM($AG932:AK932)-1000*($AE932&gt;0))</f>
        <v>0</v>
      </c>
      <c r="AM932" s="52">
        <f>MIN($AA932*12,$AE932-SUM($AG932:AL932)-1000*($AE932&gt;0))</f>
        <v>0</v>
      </c>
      <c r="AN932" s="52">
        <f>MIN($AA932*12,$AE932-SUM($AG932:AM932)-1000*($AE932&gt;0))</f>
        <v>0</v>
      </c>
      <c r="AO932" s="52">
        <f>MIN($AA932*12,$AE932-SUM($AG932:AN932)-1000*($AE932&gt;0))</f>
        <v>0</v>
      </c>
    </row>
    <row r="933" spans="2:41" ht="12.75" hidden="1" customHeight="1" outlineLevel="2">
      <c r="B933" s="53" t="s">
        <v>2377</v>
      </c>
      <c r="C933" s="53" t="s">
        <v>1367</v>
      </c>
      <c r="D933" s="53" t="s">
        <v>1367</v>
      </c>
      <c r="E933" s="53" t="s">
        <v>1368</v>
      </c>
      <c r="F933" s="53" t="s">
        <v>2387</v>
      </c>
      <c r="G933" s="53" t="s">
        <v>2724</v>
      </c>
      <c r="H933" s="53" t="s">
        <v>2720</v>
      </c>
      <c r="I933" s="53"/>
      <c r="J933" s="53" t="s">
        <v>2723</v>
      </c>
      <c r="K933" s="52">
        <v>2090000</v>
      </c>
      <c r="L933" s="52">
        <v>653125</v>
      </c>
      <c r="M933" s="52">
        <v>0</v>
      </c>
      <c r="N933" s="52">
        <v>0</v>
      </c>
      <c r="O933" s="52">
        <v>0</v>
      </c>
      <c r="P933" s="52">
        <v>478951</v>
      </c>
      <c r="Q933" s="52">
        <v>43541</v>
      </c>
      <c r="R933" s="52">
        <v>43541</v>
      </c>
      <c r="S933" s="52">
        <v>43541</v>
      </c>
      <c r="T933" s="52">
        <v>43541</v>
      </c>
      <c r="U933" s="52">
        <v>43541</v>
      </c>
      <c r="V933" s="52">
        <v>43541</v>
      </c>
      <c r="W933" s="52">
        <v>43541</v>
      </c>
      <c r="X933" s="52">
        <v>43541</v>
      </c>
      <c r="Y933" s="52">
        <v>43541</v>
      </c>
      <c r="Z933" s="49">
        <v>43541</v>
      </c>
      <c r="AA933" s="50">
        <v>43541</v>
      </c>
      <c r="AB933" s="51">
        <v>1132076</v>
      </c>
      <c r="AC933" s="52">
        <v>0</v>
      </c>
      <c r="AD933" s="52">
        <v>0</v>
      </c>
      <c r="AE933" s="52">
        <v>957924</v>
      </c>
      <c r="AG933" s="52">
        <f t="shared" si="17"/>
        <v>43541</v>
      </c>
      <c r="AH933" s="52">
        <f>MIN($AA933*12,$AE933-SUM($AG933:AG933)-1000*($AE933&gt;0))</f>
        <v>522492</v>
      </c>
      <c r="AI933" s="52">
        <f>MIN($AA933*12,$AE933-SUM($AG933:AH933)-1000*($AE933&gt;0))</f>
        <v>390891</v>
      </c>
      <c r="AJ933" s="52">
        <f>MIN($AA933*12,$AE933-SUM($AG933:AI933)-1000*($AE933&gt;0))</f>
        <v>0</v>
      </c>
      <c r="AK933" s="52">
        <f>MIN($AA933*12,$AE933-SUM($AG933:AJ933)-1000*($AE933&gt;0))</f>
        <v>0</v>
      </c>
      <c r="AL933" s="52">
        <f>MIN($AA933*12,$AE933-SUM($AG933:AK933)-1000*($AE933&gt;0))</f>
        <v>0</v>
      </c>
      <c r="AM933" s="52">
        <f>MIN($AA933*12,$AE933-SUM($AG933:AL933)-1000*($AE933&gt;0))</f>
        <v>0</v>
      </c>
      <c r="AN933" s="52">
        <f>MIN($AA933*12,$AE933-SUM($AG933:AM933)-1000*($AE933&gt;0))</f>
        <v>0</v>
      </c>
      <c r="AO933" s="52">
        <f>MIN($AA933*12,$AE933-SUM($AG933:AN933)-1000*($AE933&gt;0))</f>
        <v>0</v>
      </c>
    </row>
    <row r="934" spans="2:41" ht="12.75" hidden="1" customHeight="1" outlineLevel="2">
      <c r="B934" s="53" t="s">
        <v>2377</v>
      </c>
      <c r="C934" s="53" t="s">
        <v>1367</v>
      </c>
      <c r="D934" s="53" t="s">
        <v>1367</v>
      </c>
      <c r="E934" s="53" t="s">
        <v>1368</v>
      </c>
      <c r="F934" s="53" t="s">
        <v>2640</v>
      </c>
      <c r="G934" s="53" t="s">
        <v>2725</v>
      </c>
      <c r="H934" s="53" t="s">
        <v>2726</v>
      </c>
      <c r="I934" s="53"/>
      <c r="J934" s="53" t="s">
        <v>2727</v>
      </c>
      <c r="K934" s="52">
        <v>13700000</v>
      </c>
      <c r="L934" s="52">
        <v>4281250</v>
      </c>
      <c r="M934" s="52">
        <v>0</v>
      </c>
      <c r="N934" s="52">
        <v>0</v>
      </c>
      <c r="O934" s="52">
        <v>0</v>
      </c>
      <c r="P934" s="52">
        <v>3139576</v>
      </c>
      <c r="Q934" s="52">
        <v>285416</v>
      </c>
      <c r="R934" s="52">
        <v>285416</v>
      </c>
      <c r="S934" s="52">
        <v>285416</v>
      </c>
      <c r="T934" s="52">
        <v>285416</v>
      </c>
      <c r="U934" s="52">
        <v>285416</v>
      </c>
      <c r="V934" s="52">
        <v>285416</v>
      </c>
      <c r="W934" s="52">
        <v>285416</v>
      </c>
      <c r="X934" s="52">
        <v>285416</v>
      </c>
      <c r="Y934" s="52">
        <v>285416</v>
      </c>
      <c r="Z934" s="49">
        <v>285416</v>
      </c>
      <c r="AA934" s="50">
        <v>285416</v>
      </c>
      <c r="AB934" s="51">
        <v>7420826</v>
      </c>
      <c r="AC934" s="52">
        <v>0</v>
      </c>
      <c r="AD934" s="52">
        <v>0</v>
      </c>
      <c r="AE934" s="52">
        <v>6279174</v>
      </c>
      <c r="AG934" s="52">
        <f t="shared" si="17"/>
        <v>285416</v>
      </c>
      <c r="AH934" s="52">
        <f>MIN($AA934*12,$AE934-SUM($AG934:AG934)-1000*($AE934&gt;0))</f>
        <v>3424992</v>
      </c>
      <c r="AI934" s="52">
        <f>MIN($AA934*12,$AE934-SUM($AG934:AH934)-1000*($AE934&gt;0))</f>
        <v>2567766</v>
      </c>
      <c r="AJ934" s="52">
        <f>MIN($AA934*12,$AE934-SUM($AG934:AI934)-1000*($AE934&gt;0))</f>
        <v>0</v>
      </c>
      <c r="AK934" s="52">
        <f>MIN($AA934*12,$AE934-SUM($AG934:AJ934)-1000*($AE934&gt;0))</f>
        <v>0</v>
      </c>
      <c r="AL934" s="52">
        <f>MIN($AA934*12,$AE934-SUM($AG934:AK934)-1000*($AE934&gt;0))</f>
        <v>0</v>
      </c>
      <c r="AM934" s="52">
        <f>MIN($AA934*12,$AE934-SUM($AG934:AL934)-1000*($AE934&gt;0))</f>
        <v>0</v>
      </c>
      <c r="AN934" s="52">
        <f>MIN($AA934*12,$AE934-SUM($AG934:AM934)-1000*($AE934&gt;0))</f>
        <v>0</v>
      </c>
      <c r="AO934" s="52">
        <f>MIN($AA934*12,$AE934-SUM($AG934:AN934)-1000*($AE934&gt;0))</f>
        <v>0</v>
      </c>
    </row>
    <row r="935" spans="2:41" ht="12.75" hidden="1" customHeight="1" outlineLevel="2">
      <c r="B935" s="53" t="s">
        <v>2377</v>
      </c>
      <c r="C935" s="53" t="s">
        <v>1367</v>
      </c>
      <c r="D935" s="53" t="s">
        <v>1367</v>
      </c>
      <c r="E935" s="53" t="s">
        <v>1368</v>
      </c>
      <c r="F935" s="53" t="s">
        <v>2640</v>
      </c>
      <c r="G935" s="53" t="s">
        <v>2728</v>
      </c>
      <c r="H935" s="53" t="s">
        <v>2678</v>
      </c>
      <c r="I935" s="53"/>
      <c r="J935" s="53" t="s">
        <v>2727</v>
      </c>
      <c r="K935" s="52">
        <v>6200000</v>
      </c>
      <c r="L935" s="52">
        <v>1937500</v>
      </c>
      <c r="M935" s="52">
        <v>0</v>
      </c>
      <c r="N935" s="52">
        <v>0</v>
      </c>
      <c r="O935" s="52">
        <v>0</v>
      </c>
      <c r="P935" s="52">
        <v>1420826</v>
      </c>
      <c r="Q935" s="52">
        <v>129166</v>
      </c>
      <c r="R935" s="52">
        <v>129166</v>
      </c>
      <c r="S935" s="52">
        <v>129166</v>
      </c>
      <c r="T935" s="52">
        <v>129166</v>
      </c>
      <c r="U935" s="52">
        <v>129166</v>
      </c>
      <c r="V935" s="52">
        <v>129166</v>
      </c>
      <c r="W935" s="52">
        <v>129166</v>
      </c>
      <c r="X935" s="52">
        <v>129166</v>
      </c>
      <c r="Y935" s="52">
        <v>129166</v>
      </c>
      <c r="Z935" s="49">
        <v>129166</v>
      </c>
      <c r="AA935" s="50">
        <v>129166</v>
      </c>
      <c r="AB935" s="51">
        <v>3358326</v>
      </c>
      <c r="AC935" s="52">
        <v>0</v>
      </c>
      <c r="AD935" s="52">
        <v>0</v>
      </c>
      <c r="AE935" s="52">
        <v>2841674</v>
      </c>
      <c r="AG935" s="52">
        <f t="shared" si="17"/>
        <v>129166</v>
      </c>
      <c r="AH935" s="52">
        <f>MIN($AA935*12,$AE935-SUM($AG935:AG935)-1000*($AE935&gt;0))</f>
        <v>1549992</v>
      </c>
      <c r="AI935" s="52">
        <f>MIN($AA935*12,$AE935-SUM($AG935:AH935)-1000*($AE935&gt;0))</f>
        <v>1161516</v>
      </c>
      <c r="AJ935" s="52">
        <f>MIN($AA935*12,$AE935-SUM($AG935:AI935)-1000*($AE935&gt;0))</f>
        <v>0</v>
      </c>
      <c r="AK935" s="52">
        <f>MIN($AA935*12,$AE935-SUM($AG935:AJ935)-1000*($AE935&gt;0))</f>
        <v>0</v>
      </c>
      <c r="AL935" s="52">
        <f>MIN($AA935*12,$AE935-SUM($AG935:AK935)-1000*($AE935&gt;0))</f>
        <v>0</v>
      </c>
      <c r="AM935" s="52">
        <f>MIN($AA935*12,$AE935-SUM($AG935:AL935)-1000*($AE935&gt;0))</f>
        <v>0</v>
      </c>
      <c r="AN935" s="52">
        <f>MIN($AA935*12,$AE935-SUM($AG935:AM935)-1000*($AE935&gt;0))</f>
        <v>0</v>
      </c>
      <c r="AO935" s="52">
        <f>MIN($AA935*12,$AE935-SUM($AG935:AN935)-1000*($AE935&gt;0))</f>
        <v>0</v>
      </c>
    </row>
    <row r="936" spans="2:41" ht="12.75" hidden="1" customHeight="1" outlineLevel="2">
      <c r="B936" s="53" t="s">
        <v>2377</v>
      </c>
      <c r="C936" s="53" t="s">
        <v>1367</v>
      </c>
      <c r="D936" s="53" t="s">
        <v>1367</v>
      </c>
      <c r="E936" s="53" t="s">
        <v>1368</v>
      </c>
      <c r="F936" s="53" t="s">
        <v>2391</v>
      </c>
      <c r="G936" s="53" t="s">
        <v>2729</v>
      </c>
      <c r="H936" s="53" t="s">
        <v>2730</v>
      </c>
      <c r="I936" s="53"/>
      <c r="J936" s="53" t="s">
        <v>2731</v>
      </c>
      <c r="K936" s="52">
        <v>2251504</v>
      </c>
      <c r="L936" s="52">
        <v>656688</v>
      </c>
      <c r="M936" s="52">
        <v>0</v>
      </c>
      <c r="N936" s="52">
        <v>0</v>
      </c>
      <c r="O936" s="52">
        <v>0</v>
      </c>
      <c r="P936" s="52">
        <v>515966</v>
      </c>
      <c r="Q936" s="52">
        <v>46906</v>
      </c>
      <c r="R936" s="52">
        <v>46906</v>
      </c>
      <c r="S936" s="52">
        <v>46906</v>
      </c>
      <c r="T936" s="52">
        <v>46906</v>
      </c>
      <c r="U936" s="52">
        <v>46906</v>
      </c>
      <c r="V936" s="52">
        <v>46906</v>
      </c>
      <c r="W936" s="52">
        <v>46906</v>
      </c>
      <c r="X936" s="52">
        <v>46906</v>
      </c>
      <c r="Y936" s="52">
        <v>46906</v>
      </c>
      <c r="Z936" s="49">
        <v>46906</v>
      </c>
      <c r="AA936" s="50">
        <v>46906</v>
      </c>
      <c r="AB936" s="51">
        <v>1172654</v>
      </c>
      <c r="AC936" s="52">
        <v>0</v>
      </c>
      <c r="AD936" s="52">
        <v>0</v>
      </c>
      <c r="AE936" s="52">
        <v>1078850</v>
      </c>
      <c r="AG936" s="52">
        <f t="shared" si="17"/>
        <v>46906</v>
      </c>
      <c r="AH936" s="52">
        <f>MIN($AA936*12,$AE936-SUM($AG936:AG936)-1000*($AE936&gt;0))</f>
        <v>562872</v>
      </c>
      <c r="AI936" s="52">
        <f>MIN($AA936*12,$AE936-SUM($AG936:AH936)-1000*($AE936&gt;0))</f>
        <v>468072</v>
      </c>
      <c r="AJ936" s="52">
        <f>MIN($AA936*12,$AE936-SUM($AG936:AI936)-1000*($AE936&gt;0))</f>
        <v>0</v>
      </c>
      <c r="AK936" s="52">
        <f>MIN($AA936*12,$AE936-SUM($AG936:AJ936)-1000*($AE936&gt;0))</f>
        <v>0</v>
      </c>
      <c r="AL936" s="52">
        <f>MIN($AA936*12,$AE936-SUM($AG936:AK936)-1000*($AE936&gt;0))</f>
        <v>0</v>
      </c>
      <c r="AM936" s="52">
        <f>MIN($AA936*12,$AE936-SUM($AG936:AL936)-1000*($AE936&gt;0))</f>
        <v>0</v>
      </c>
      <c r="AN936" s="52">
        <f>MIN($AA936*12,$AE936-SUM($AG936:AM936)-1000*($AE936&gt;0))</f>
        <v>0</v>
      </c>
      <c r="AO936" s="52">
        <f>MIN($AA936*12,$AE936-SUM($AG936:AN936)-1000*($AE936&gt;0))</f>
        <v>0</v>
      </c>
    </row>
    <row r="937" spans="2:41" ht="12.75" hidden="1" customHeight="1" outlineLevel="2">
      <c r="B937" s="53" t="s">
        <v>2377</v>
      </c>
      <c r="C937" s="53" t="s">
        <v>1367</v>
      </c>
      <c r="D937" s="53" t="s">
        <v>1367</v>
      </c>
      <c r="E937" s="53" t="s">
        <v>1368</v>
      </c>
      <c r="F937" s="53" t="s">
        <v>2391</v>
      </c>
      <c r="G937" s="53" t="s">
        <v>2732</v>
      </c>
      <c r="H937" s="53" t="s">
        <v>2730</v>
      </c>
      <c r="I937" s="53"/>
      <c r="J937" s="53" t="s">
        <v>2731</v>
      </c>
      <c r="K937" s="52">
        <v>2252057</v>
      </c>
      <c r="L937" s="52">
        <v>656849</v>
      </c>
      <c r="M937" s="52">
        <v>0</v>
      </c>
      <c r="N937" s="52">
        <v>0</v>
      </c>
      <c r="O937" s="52">
        <v>0</v>
      </c>
      <c r="P937" s="52">
        <v>516087</v>
      </c>
      <c r="Q937" s="52">
        <v>46917</v>
      </c>
      <c r="R937" s="52">
        <v>46917</v>
      </c>
      <c r="S937" s="52">
        <v>46917</v>
      </c>
      <c r="T937" s="52">
        <v>46917</v>
      </c>
      <c r="U937" s="52">
        <v>46917</v>
      </c>
      <c r="V937" s="52">
        <v>46917</v>
      </c>
      <c r="W937" s="52">
        <v>46917</v>
      </c>
      <c r="X937" s="52">
        <v>46917</v>
      </c>
      <c r="Y937" s="52">
        <v>46917</v>
      </c>
      <c r="Z937" s="49">
        <v>46917</v>
      </c>
      <c r="AA937" s="50">
        <v>46917</v>
      </c>
      <c r="AB937" s="51">
        <v>1172936</v>
      </c>
      <c r="AC937" s="52">
        <v>0</v>
      </c>
      <c r="AD937" s="52">
        <v>0</v>
      </c>
      <c r="AE937" s="52">
        <v>1079121</v>
      </c>
      <c r="AG937" s="52">
        <f t="shared" si="17"/>
        <v>46917</v>
      </c>
      <c r="AH937" s="52">
        <f>MIN($AA937*12,$AE937-SUM($AG937:AG937)-1000*($AE937&gt;0))</f>
        <v>563004</v>
      </c>
      <c r="AI937" s="52">
        <f>MIN($AA937*12,$AE937-SUM($AG937:AH937)-1000*($AE937&gt;0))</f>
        <v>468200</v>
      </c>
      <c r="AJ937" s="52">
        <f>MIN($AA937*12,$AE937-SUM($AG937:AI937)-1000*($AE937&gt;0))</f>
        <v>0</v>
      </c>
      <c r="AK937" s="52">
        <f>MIN($AA937*12,$AE937-SUM($AG937:AJ937)-1000*($AE937&gt;0))</f>
        <v>0</v>
      </c>
      <c r="AL937" s="52">
        <f>MIN($AA937*12,$AE937-SUM($AG937:AK937)-1000*($AE937&gt;0))</f>
        <v>0</v>
      </c>
      <c r="AM937" s="52">
        <f>MIN($AA937*12,$AE937-SUM($AG937:AL937)-1000*($AE937&gt;0))</f>
        <v>0</v>
      </c>
      <c r="AN937" s="52">
        <f>MIN($AA937*12,$AE937-SUM($AG937:AM937)-1000*($AE937&gt;0))</f>
        <v>0</v>
      </c>
      <c r="AO937" s="52">
        <f>MIN($AA937*12,$AE937-SUM($AG937:AN937)-1000*($AE937&gt;0))</f>
        <v>0</v>
      </c>
    </row>
    <row r="938" spans="2:41" ht="12.75" hidden="1" customHeight="1" outlineLevel="2">
      <c r="B938" s="53" t="s">
        <v>2377</v>
      </c>
      <c r="C938" s="53" t="s">
        <v>1367</v>
      </c>
      <c r="D938" s="53" t="s">
        <v>1367</v>
      </c>
      <c r="E938" s="53" t="s">
        <v>1368</v>
      </c>
      <c r="F938" s="53" t="s">
        <v>2409</v>
      </c>
      <c r="G938" s="53" t="s">
        <v>2733</v>
      </c>
      <c r="H938" s="53" t="s">
        <v>2734</v>
      </c>
      <c r="I938" s="53"/>
      <c r="J938" s="53" t="s">
        <v>2731</v>
      </c>
      <c r="K938" s="52">
        <v>182727</v>
      </c>
      <c r="L938" s="52">
        <v>53294</v>
      </c>
      <c r="M938" s="52">
        <v>0</v>
      </c>
      <c r="N938" s="52">
        <v>0</v>
      </c>
      <c r="O938" s="52">
        <v>0</v>
      </c>
      <c r="P938" s="52">
        <v>41866</v>
      </c>
      <c r="Q938" s="52">
        <v>3806</v>
      </c>
      <c r="R938" s="52">
        <v>3806</v>
      </c>
      <c r="S938" s="52">
        <v>3806</v>
      </c>
      <c r="T938" s="52">
        <v>3806</v>
      </c>
      <c r="U938" s="52">
        <v>3806</v>
      </c>
      <c r="V938" s="52">
        <v>3806</v>
      </c>
      <c r="W938" s="52">
        <v>3806</v>
      </c>
      <c r="X938" s="52">
        <v>3806</v>
      </c>
      <c r="Y938" s="52">
        <v>3806</v>
      </c>
      <c r="Z938" s="49">
        <v>3806</v>
      </c>
      <c r="AA938" s="50">
        <v>3806</v>
      </c>
      <c r="AB938" s="51">
        <v>95160</v>
      </c>
      <c r="AC938" s="52">
        <v>0</v>
      </c>
      <c r="AD938" s="52">
        <v>0</v>
      </c>
      <c r="AE938" s="52">
        <v>87567</v>
      </c>
      <c r="AG938" s="52">
        <f t="shared" si="17"/>
        <v>3806</v>
      </c>
      <c r="AH938" s="52">
        <f>MIN($AA938*12,$AE938-SUM($AG938:AG938)-1000*($AE938&gt;0))</f>
        <v>45672</v>
      </c>
      <c r="AI938" s="52">
        <f>MIN($AA938*12,$AE938-SUM($AG938:AH938)-1000*($AE938&gt;0))</f>
        <v>37089</v>
      </c>
      <c r="AJ938" s="52">
        <f>MIN($AA938*12,$AE938-SUM($AG938:AI938)-1000*($AE938&gt;0))</f>
        <v>0</v>
      </c>
      <c r="AK938" s="52">
        <f>MIN($AA938*12,$AE938-SUM($AG938:AJ938)-1000*($AE938&gt;0))</f>
        <v>0</v>
      </c>
      <c r="AL938" s="52">
        <f>MIN($AA938*12,$AE938-SUM($AG938:AK938)-1000*($AE938&gt;0))</f>
        <v>0</v>
      </c>
      <c r="AM938" s="52">
        <f>MIN($AA938*12,$AE938-SUM($AG938:AL938)-1000*($AE938&gt;0))</f>
        <v>0</v>
      </c>
      <c r="AN938" s="52">
        <f>MIN($AA938*12,$AE938-SUM($AG938:AM938)-1000*($AE938&gt;0))</f>
        <v>0</v>
      </c>
      <c r="AO938" s="52">
        <f>MIN($AA938*12,$AE938-SUM($AG938:AN938)-1000*($AE938&gt;0))</f>
        <v>0</v>
      </c>
    </row>
    <row r="939" spans="2:41" ht="12.75" hidden="1" customHeight="1" outlineLevel="2">
      <c r="B939" s="53" t="s">
        <v>2377</v>
      </c>
      <c r="C939" s="53" t="s">
        <v>1367</v>
      </c>
      <c r="D939" s="53" t="s">
        <v>1367</v>
      </c>
      <c r="E939" s="53" t="s">
        <v>1368</v>
      </c>
      <c r="F939" s="53" t="s">
        <v>2409</v>
      </c>
      <c r="G939" s="53" t="s">
        <v>2735</v>
      </c>
      <c r="H939" s="53" t="s">
        <v>2734</v>
      </c>
      <c r="I939" s="53"/>
      <c r="J939" s="53" t="s">
        <v>2731</v>
      </c>
      <c r="K939" s="52">
        <v>182727</v>
      </c>
      <c r="L939" s="52">
        <v>53294</v>
      </c>
      <c r="M939" s="52">
        <v>0</v>
      </c>
      <c r="N939" s="52">
        <v>0</v>
      </c>
      <c r="O939" s="52">
        <v>0</v>
      </c>
      <c r="P939" s="52">
        <v>41866</v>
      </c>
      <c r="Q939" s="52">
        <v>3806</v>
      </c>
      <c r="R939" s="52">
        <v>3806</v>
      </c>
      <c r="S939" s="52">
        <v>3806</v>
      </c>
      <c r="T939" s="52">
        <v>3806</v>
      </c>
      <c r="U939" s="52">
        <v>3806</v>
      </c>
      <c r="V939" s="52">
        <v>3806</v>
      </c>
      <c r="W939" s="52">
        <v>3806</v>
      </c>
      <c r="X939" s="52">
        <v>3806</v>
      </c>
      <c r="Y939" s="52">
        <v>3806</v>
      </c>
      <c r="Z939" s="49">
        <v>3806</v>
      </c>
      <c r="AA939" s="50">
        <v>3806</v>
      </c>
      <c r="AB939" s="51">
        <v>95160</v>
      </c>
      <c r="AC939" s="52">
        <v>0</v>
      </c>
      <c r="AD939" s="52">
        <v>0</v>
      </c>
      <c r="AE939" s="52">
        <v>87567</v>
      </c>
      <c r="AG939" s="52">
        <f t="shared" si="17"/>
        <v>3806</v>
      </c>
      <c r="AH939" s="52">
        <f>MIN($AA939*12,$AE939-SUM($AG939:AG939)-1000*($AE939&gt;0))</f>
        <v>45672</v>
      </c>
      <c r="AI939" s="52">
        <f>MIN($AA939*12,$AE939-SUM($AG939:AH939)-1000*($AE939&gt;0))</f>
        <v>37089</v>
      </c>
      <c r="AJ939" s="52">
        <f>MIN($AA939*12,$AE939-SUM($AG939:AI939)-1000*($AE939&gt;0))</f>
        <v>0</v>
      </c>
      <c r="AK939" s="52">
        <f>MIN($AA939*12,$AE939-SUM($AG939:AJ939)-1000*($AE939&gt;0))</f>
        <v>0</v>
      </c>
      <c r="AL939" s="52">
        <f>MIN($AA939*12,$AE939-SUM($AG939:AK939)-1000*($AE939&gt;0))</f>
        <v>0</v>
      </c>
      <c r="AM939" s="52">
        <f>MIN($AA939*12,$AE939-SUM($AG939:AL939)-1000*($AE939&gt;0))</f>
        <v>0</v>
      </c>
      <c r="AN939" s="52">
        <f>MIN($AA939*12,$AE939-SUM($AG939:AM939)-1000*($AE939&gt;0))</f>
        <v>0</v>
      </c>
      <c r="AO939" s="52">
        <f>MIN($AA939*12,$AE939-SUM($AG939:AN939)-1000*($AE939&gt;0))</f>
        <v>0</v>
      </c>
    </row>
    <row r="940" spans="2:41" ht="12.75" hidden="1" customHeight="1" outlineLevel="2">
      <c r="B940" s="53" t="s">
        <v>2377</v>
      </c>
      <c r="C940" s="53" t="s">
        <v>1367</v>
      </c>
      <c r="D940" s="53" t="s">
        <v>1367</v>
      </c>
      <c r="E940" s="53" t="s">
        <v>1368</v>
      </c>
      <c r="F940" s="53" t="s">
        <v>2409</v>
      </c>
      <c r="G940" s="53" t="s">
        <v>2736</v>
      </c>
      <c r="H940" s="53" t="s">
        <v>2734</v>
      </c>
      <c r="I940" s="53"/>
      <c r="J940" s="53" t="s">
        <v>2731</v>
      </c>
      <c r="K940" s="52">
        <v>182727</v>
      </c>
      <c r="L940" s="52">
        <v>53294</v>
      </c>
      <c r="M940" s="52">
        <v>0</v>
      </c>
      <c r="N940" s="52">
        <v>0</v>
      </c>
      <c r="O940" s="52">
        <v>0</v>
      </c>
      <c r="P940" s="52">
        <v>41866</v>
      </c>
      <c r="Q940" s="52">
        <v>3806</v>
      </c>
      <c r="R940" s="52">
        <v>3806</v>
      </c>
      <c r="S940" s="52">
        <v>3806</v>
      </c>
      <c r="T940" s="52">
        <v>3806</v>
      </c>
      <c r="U940" s="52">
        <v>3806</v>
      </c>
      <c r="V940" s="52">
        <v>3806</v>
      </c>
      <c r="W940" s="52">
        <v>3806</v>
      </c>
      <c r="X940" s="52">
        <v>3806</v>
      </c>
      <c r="Y940" s="52">
        <v>3806</v>
      </c>
      <c r="Z940" s="49">
        <v>3806</v>
      </c>
      <c r="AA940" s="50">
        <v>3806</v>
      </c>
      <c r="AB940" s="51">
        <v>95160</v>
      </c>
      <c r="AC940" s="52">
        <v>0</v>
      </c>
      <c r="AD940" s="52">
        <v>0</v>
      </c>
      <c r="AE940" s="52">
        <v>87567</v>
      </c>
      <c r="AG940" s="52">
        <f t="shared" si="17"/>
        <v>3806</v>
      </c>
      <c r="AH940" s="52">
        <f>MIN($AA940*12,$AE940-SUM($AG940:AG940)-1000*($AE940&gt;0))</f>
        <v>45672</v>
      </c>
      <c r="AI940" s="52">
        <f>MIN($AA940*12,$AE940-SUM($AG940:AH940)-1000*($AE940&gt;0))</f>
        <v>37089</v>
      </c>
      <c r="AJ940" s="52">
        <f>MIN($AA940*12,$AE940-SUM($AG940:AI940)-1000*($AE940&gt;0))</f>
        <v>0</v>
      </c>
      <c r="AK940" s="52">
        <f>MIN($AA940*12,$AE940-SUM($AG940:AJ940)-1000*($AE940&gt;0))</f>
        <v>0</v>
      </c>
      <c r="AL940" s="52">
        <f>MIN($AA940*12,$AE940-SUM($AG940:AK940)-1000*($AE940&gt;0))</f>
        <v>0</v>
      </c>
      <c r="AM940" s="52">
        <f>MIN($AA940*12,$AE940-SUM($AG940:AL940)-1000*($AE940&gt;0))</f>
        <v>0</v>
      </c>
      <c r="AN940" s="52">
        <f>MIN($AA940*12,$AE940-SUM($AG940:AM940)-1000*($AE940&gt;0))</f>
        <v>0</v>
      </c>
      <c r="AO940" s="52">
        <f>MIN($AA940*12,$AE940-SUM($AG940:AN940)-1000*($AE940&gt;0))</f>
        <v>0</v>
      </c>
    </row>
    <row r="941" spans="2:41" ht="12.75" hidden="1" customHeight="1" outlineLevel="2">
      <c r="B941" s="53" t="s">
        <v>2377</v>
      </c>
      <c r="C941" s="53" t="s">
        <v>1367</v>
      </c>
      <c r="D941" s="53" t="s">
        <v>1367</v>
      </c>
      <c r="E941" s="53" t="s">
        <v>1368</v>
      </c>
      <c r="F941" s="53" t="s">
        <v>2409</v>
      </c>
      <c r="G941" s="53" t="s">
        <v>2737</v>
      </c>
      <c r="H941" s="53" t="s">
        <v>2734</v>
      </c>
      <c r="I941" s="53"/>
      <c r="J941" s="53" t="s">
        <v>2731</v>
      </c>
      <c r="K941" s="52">
        <v>182727</v>
      </c>
      <c r="L941" s="52">
        <v>53294</v>
      </c>
      <c r="M941" s="52">
        <v>0</v>
      </c>
      <c r="N941" s="52">
        <v>0</v>
      </c>
      <c r="O941" s="52">
        <v>0</v>
      </c>
      <c r="P941" s="52">
        <v>41866</v>
      </c>
      <c r="Q941" s="52">
        <v>3806</v>
      </c>
      <c r="R941" s="52">
        <v>3806</v>
      </c>
      <c r="S941" s="52">
        <v>3806</v>
      </c>
      <c r="T941" s="52">
        <v>3806</v>
      </c>
      <c r="U941" s="52">
        <v>3806</v>
      </c>
      <c r="V941" s="52">
        <v>3806</v>
      </c>
      <c r="W941" s="52">
        <v>3806</v>
      </c>
      <c r="X941" s="52">
        <v>3806</v>
      </c>
      <c r="Y941" s="52">
        <v>3806</v>
      </c>
      <c r="Z941" s="49">
        <v>3806</v>
      </c>
      <c r="AA941" s="50">
        <v>3806</v>
      </c>
      <c r="AB941" s="51">
        <v>95160</v>
      </c>
      <c r="AC941" s="52">
        <v>0</v>
      </c>
      <c r="AD941" s="52">
        <v>0</v>
      </c>
      <c r="AE941" s="52">
        <v>87567</v>
      </c>
      <c r="AG941" s="52">
        <f t="shared" si="17"/>
        <v>3806</v>
      </c>
      <c r="AH941" s="52">
        <f>MIN($AA941*12,$AE941-SUM($AG941:AG941)-1000*($AE941&gt;0))</f>
        <v>45672</v>
      </c>
      <c r="AI941" s="52">
        <f>MIN($AA941*12,$AE941-SUM($AG941:AH941)-1000*($AE941&gt;0))</f>
        <v>37089</v>
      </c>
      <c r="AJ941" s="52">
        <f>MIN($AA941*12,$AE941-SUM($AG941:AI941)-1000*($AE941&gt;0))</f>
        <v>0</v>
      </c>
      <c r="AK941" s="52">
        <f>MIN($AA941*12,$AE941-SUM($AG941:AJ941)-1000*($AE941&gt;0))</f>
        <v>0</v>
      </c>
      <c r="AL941" s="52">
        <f>MIN($AA941*12,$AE941-SUM($AG941:AK941)-1000*($AE941&gt;0))</f>
        <v>0</v>
      </c>
      <c r="AM941" s="52">
        <f>MIN($AA941*12,$AE941-SUM($AG941:AL941)-1000*($AE941&gt;0))</f>
        <v>0</v>
      </c>
      <c r="AN941" s="52">
        <f>MIN($AA941*12,$AE941-SUM($AG941:AM941)-1000*($AE941&gt;0))</f>
        <v>0</v>
      </c>
      <c r="AO941" s="52">
        <f>MIN($AA941*12,$AE941-SUM($AG941:AN941)-1000*($AE941&gt;0))</f>
        <v>0</v>
      </c>
    </row>
    <row r="942" spans="2:41" ht="12.75" hidden="1" customHeight="1" outlineLevel="2">
      <c r="B942" s="53" t="s">
        <v>2377</v>
      </c>
      <c r="C942" s="53" t="s">
        <v>1367</v>
      </c>
      <c r="D942" s="53" t="s">
        <v>1367</v>
      </c>
      <c r="E942" s="53" t="s">
        <v>1368</v>
      </c>
      <c r="F942" s="53" t="s">
        <v>2387</v>
      </c>
      <c r="G942" s="53" t="s">
        <v>2738</v>
      </c>
      <c r="H942" s="53" t="s">
        <v>2739</v>
      </c>
      <c r="I942" s="53"/>
      <c r="J942" s="53" t="s">
        <v>2740</v>
      </c>
      <c r="K942" s="52">
        <v>1633300</v>
      </c>
      <c r="L942" s="52">
        <v>476379</v>
      </c>
      <c r="M942" s="52">
        <v>0</v>
      </c>
      <c r="N942" s="52">
        <v>0</v>
      </c>
      <c r="O942" s="52">
        <v>0</v>
      </c>
      <c r="P942" s="52">
        <v>374297</v>
      </c>
      <c r="Q942" s="52">
        <v>34027</v>
      </c>
      <c r="R942" s="52">
        <v>34027</v>
      </c>
      <c r="S942" s="52">
        <v>34027</v>
      </c>
      <c r="T942" s="52">
        <v>34027</v>
      </c>
      <c r="U942" s="52">
        <v>34027</v>
      </c>
      <c r="V942" s="52">
        <v>34027</v>
      </c>
      <c r="W942" s="52">
        <v>34027</v>
      </c>
      <c r="X942" s="52">
        <v>34027</v>
      </c>
      <c r="Y942" s="52">
        <v>34027</v>
      </c>
      <c r="Z942" s="49">
        <v>34027</v>
      </c>
      <c r="AA942" s="50">
        <v>34027</v>
      </c>
      <c r="AB942" s="51">
        <v>850676</v>
      </c>
      <c r="AC942" s="52">
        <v>0</v>
      </c>
      <c r="AD942" s="52">
        <v>0</v>
      </c>
      <c r="AE942" s="52">
        <v>782624</v>
      </c>
      <c r="AG942" s="52">
        <f t="shared" si="17"/>
        <v>34027</v>
      </c>
      <c r="AH942" s="52">
        <f>MIN($AA942*12,$AE942-SUM($AG942:AG942)-1000*($AE942&gt;0))</f>
        <v>408324</v>
      </c>
      <c r="AI942" s="52">
        <f>MIN($AA942*12,$AE942-SUM($AG942:AH942)-1000*($AE942&gt;0))</f>
        <v>339273</v>
      </c>
      <c r="AJ942" s="52">
        <f>MIN($AA942*12,$AE942-SUM($AG942:AI942)-1000*($AE942&gt;0))</f>
        <v>0</v>
      </c>
      <c r="AK942" s="52">
        <f>MIN($AA942*12,$AE942-SUM($AG942:AJ942)-1000*($AE942&gt;0))</f>
        <v>0</v>
      </c>
      <c r="AL942" s="52">
        <f>MIN($AA942*12,$AE942-SUM($AG942:AK942)-1000*($AE942&gt;0))</f>
        <v>0</v>
      </c>
      <c r="AM942" s="52">
        <f>MIN($AA942*12,$AE942-SUM($AG942:AL942)-1000*($AE942&gt;0))</f>
        <v>0</v>
      </c>
      <c r="AN942" s="52">
        <f>MIN($AA942*12,$AE942-SUM($AG942:AM942)-1000*($AE942&gt;0))</f>
        <v>0</v>
      </c>
      <c r="AO942" s="52">
        <f>MIN($AA942*12,$AE942-SUM($AG942:AN942)-1000*($AE942&gt;0))</f>
        <v>0</v>
      </c>
    </row>
    <row r="943" spans="2:41" ht="12.75" hidden="1" customHeight="1" outlineLevel="2">
      <c r="B943" s="53" t="s">
        <v>2377</v>
      </c>
      <c r="C943" s="53" t="s">
        <v>1367</v>
      </c>
      <c r="D943" s="53" t="s">
        <v>1367</v>
      </c>
      <c r="E943" s="53" t="s">
        <v>1368</v>
      </c>
      <c r="F943" s="53" t="s">
        <v>2741</v>
      </c>
      <c r="G943" s="53" t="s">
        <v>2742</v>
      </c>
      <c r="H943" s="53" t="s">
        <v>2743</v>
      </c>
      <c r="I943" s="53"/>
      <c r="J943" s="53" t="s">
        <v>2744</v>
      </c>
      <c r="K943" s="52">
        <v>327728</v>
      </c>
      <c r="L943" s="52">
        <v>95587</v>
      </c>
      <c r="M943" s="52">
        <v>0</v>
      </c>
      <c r="N943" s="52">
        <v>0</v>
      </c>
      <c r="O943" s="52">
        <v>0</v>
      </c>
      <c r="P943" s="52">
        <v>75097</v>
      </c>
      <c r="Q943" s="52">
        <v>6827</v>
      </c>
      <c r="R943" s="52">
        <v>6827</v>
      </c>
      <c r="S943" s="52">
        <v>6827</v>
      </c>
      <c r="T943" s="52">
        <v>6827</v>
      </c>
      <c r="U943" s="52">
        <v>6827</v>
      </c>
      <c r="V943" s="52">
        <v>6827</v>
      </c>
      <c r="W943" s="52">
        <v>6827</v>
      </c>
      <c r="X943" s="52">
        <v>6827</v>
      </c>
      <c r="Y943" s="52">
        <v>6827</v>
      </c>
      <c r="Z943" s="49">
        <v>6827</v>
      </c>
      <c r="AA943" s="50">
        <v>6827</v>
      </c>
      <c r="AB943" s="51">
        <v>170684</v>
      </c>
      <c r="AC943" s="52">
        <v>0</v>
      </c>
      <c r="AD943" s="52">
        <v>0</v>
      </c>
      <c r="AE943" s="52">
        <v>157044</v>
      </c>
      <c r="AG943" s="52">
        <f t="shared" si="17"/>
        <v>6827</v>
      </c>
      <c r="AH943" s="52">
        <f>MIN($AA943*12,$AE943-SUM($AG943:AG943)-1000*($AE943&gt;0))</f>
        <v>81924</v>
      </c>
      <c r="AI943" s="52">
        <f>MIN($AA943*12,$AE943-SUM($AG943:AH943)-1000*($AE943&gt;0))</f>
        <v>67293</v>
      </c>
      <c r="AJ943" s="52">
        <f>MIN($AA943*12,$AE943-SUM($AG943:AI943)-1000*($AE943&gt;0))</f>
        <v>0</v>
      </c>
      <c r="AK943" s="52">
        <f>MIN($AA943*12,$AE943-SUM($AG943:AJ943)-1000*($AE943&gt;0))</f>
        <v>0</v>
      </c>
      <c r="AL943" s="52">
        <f>MIN($AA943*12,$AE943-SUM($AG943:AK943)-1000*($AE943&gt;0))</f>
        <v>0</v>
      </c>
      <c r="AM943" s="52">
        <f>MIN($AA943*12,$AE943-SUM($AG943:AL943)-1000*($AE943&gt;0))</f>
        <v>0</v>
      </c>
      <c r="AN943" s="52">
        <f>MIN($AA943*12,$AE943-SUM($AG943:AM943)-1000*($AE943&gt;0))</f>
        <v>0</v>
      </c>
      <c r="AO943" s="52">
        <f>MIN($AA943*12,$AE943-SUM($AG943:AN943)-1000*($AE943&gt;0))</f>
        <v>0</v>
      </c>
    </row>
    <row r="944" spans="2:41" ht="12.75" hidden="1" customHeight="1" outlineLevel="2">
      <c r="B944" s="53" t="s">
        <v>2377</v>
      </c>
      <c r="C944" s="53" t="s">
        <v>1367</v>
      </c>
      <c r="D944" s="53" t="s">
        <v>1367</v>
      </c>
      <c r="E944" s="53" t="s">
        <v>1368</v>
      </c>
      <c r="F944" s="53" t="s">
        <v>2682</v>
      </c>
      <c r="G944" s="53" t="s">
        <v>2745</v>
      </c>
      <c r="H944" s="53" t="s">
        <v>2746</v>
      </c>
      <c r="I944" s="53"/>
      <c r="J944" s="53" t="s">
        <v>2731</v>
      </c>
      <c r="K944" s="52">
        <v>863636</v>
      </c>
      <c r="L944" s="52">
        <v>251893</v>
      </c>
      <c r="M944" s="52">
        <v>0</v>
      </c>
      <c r="N944" s="52">
        <v>0</v>
      </c>
      <c r="O944" s="52">
        <v>0</v>
      </c>
      <c r="P944" s="52">
        <v>197912</v>
      </c>
      <c r="Q944" s="52">
        <v>17992</v>
      </c>
      <c r="R944" s="52">
        <v>17992</v>
      </c>
      <c r="S944" s="52">
        <v>17992</v>
      </c>
      <c r="T944" s="52">
        <v>17992</v>
      </c>
      <c r="U944" s="52">
        <v>17992</v>
      </c>
      <c r="V944" s="52">
        <v>17992</v>
      </c>
      <c r="W944" s="52">
        <v>17992</v>
      </c>
      <c r="X944" s="52">
        <v>17992</v>
      </c>
      <c r="Y944" s="52">
        <v>17992</v>
      </c>
      <c r="Z944" s="49">
        <v>17992</v>
      </c>
      <c r="AA944" s="50">
        <v>17992</v>
      </c>
      <c r="AB944" s="51">
        <v>449805</v>
      </c>
      <c r="AC944" s="52">
        <v>0</v>
      </c>
      <c r="AD944" s="52">
        <v>0</v>
      </c>
      <c r="AE944" s="52">
        <v>413831</v>
      </c>
      <c r="AG944" s="52">
        <f t="shared" si="17"/>
        <v>17992</v>
      </c>
      <c r="AH944" s="52">
        <f>MIN($AA944*12,$AE944-SUM($AG944:AG944)-1000*($AE944&gt;0))</f>
        <v>215904</v>
      </c>
      <c r="AI944" s="52">
        <f>MIN($AA944*12,$AE944-SUM($AG944:AH944)-1000*($AE944&gt;0))</f>
        <v>178935</v>
      </c>
      <c r="AJ944" s="52">
        <f>MIN($AA944*12,$AE944-SUM($AG944:AI944)-1000*($AE944&gt;0))</f>
        <v>0</v>
      </c>
      <c r="AK944" s="52">
        <f>MIN($AA944*12,$AE944-SUM($AG944:AJ944)-1000*($AE944&gt;0))</f>
        <v>0</v>
      </c>
      <c r="AL944" s="52">
        <f>MIN($AA944*12,$AE944-SUM($AG944:AK944)-1000*($AE944&gt;0))</f>
        <v>0</v>
      </c>
      <c r="AM944" s="52">
        <f>MIN($AA944*12,$AE944-SUM($AG944:AL944)-1000*($AE944&gt;0))</f>
        <v>0</v>
      </c>
      <c r="AN944" s="52">
        <f>MIN($AA944*12,$AE944-SUM($AG944:AM944)-1000*($AE944&gt;0))</f>
        <v>0</v>
      </c>
      <c r="AO944" s="52">
        <f>MIN($AA944*12,$AE944-SUM($AG944:AN944)-1000*($AE944&gt;0))</f>
        <v>0</v>
      </c>
    </row>
    <row r="945" spans="2:41" ht="12.75" hidden="1" customHeight="1" outlineLevel="2">
      <c r="B945" s="53" t="s">
        <v>2377</v>
      </c>
      <c r="C945" s="53" t="s">
        <v>1367</v>
      </c>
      <c r="D945" s="53" t="s">
        <v>1367</v>
      </c>
      <c r="E945" s="53" t="s">
        <v>1368</v>
      </c>
      <c r="F945" s="53" t="s">
        <v>2682</v>
      </c>
      <c r="G945" s="53" t="s">
        <v>2747</v>
      </c>
      <c r="H945" s="53" t="s">
        <v>2748</v>
      </c>
      <c r="I945" s="53"/>
      <c r="J945" s="53" t="s">
        <v>2731</v>
      </c>
      <c r="K945" s="52">
        <v>1227272</v>
      </c>
      <c r="L945" s="52">
        <v>357954</v>
      </c>
      <c r="M945" s="52">
        <v>0</v>
      </c>
      <c r="N945" s="52">
        <v>0</v>
      </c>
      <c r="O945" s="52">
        <v>0</v>
      </c>
      <c r="P945" s="52">
        <v>281248</v>
      </c>
      <c r="Q945" s="52">
        <v>25568</v>
      </c>
      <c r="R945" s="52">
        <v>25568</v>
      </c>
      <c r="S945" s="52">
        <v>25568</v>
      </c>
      <c r="T945" s="52">
        <v>25568</v>
      </c>
      <c r="U945" s="52">
        <v>25568</v>
      </c>
      <c r="V945" s="52">
        <v>25568</v>
      </c>
      <c r="W945" s="52">
        <v>25568</v>
      </c>
      <c r="X945" s="52">
        <v>25568</v>
      </c>
      <c r="Y945" s="52">
        <v>25568</v>
      </c>
      <c r="Z945" s="49">
        <v>25568</v>
      </c>
      <c r="AA945" s="50">
        <v>25568</v>
      </c>
      <c r="AB945" s="51">
        <v>639202</v>
      </c>
      <c r="AC945" s="52">
        <v>0</v>
      </c>
      <c r="AD945" s="52">
        <v>0</v>
      </c>
      <c r="AE945" s="52">
        <v>588070</v>
      </c>
      <c r="AG945" s="52">
        <f t="shared" si="17"/>
        <v>25568</v>
      </c>
      <c r="AH945" s="52">
        <f>MIN($AA945*12,$AE945-SUM($AG945:AG945)-1000*($AE945&gt;0))</f>
        <v>306816</v>
      </c>
      <c r="AI945" s="52">
        <f>MIN($AA945*12,$AE945-SUM($AG945:AH945)-1000*($AE945&gt;0))</f>
        <v>254686</v>
      </c>
      <c r="AJ945" s="52">
        <f>MIN($AA945*12,$AE945-SUM($AG945:AI945)-1000*($AE945&gt;0))</f>
        <v>0</v>
      </c>
      <c r="AK945" s="52">
        <f>MIN($AA945*12,$AE945-SUM($AG945:AJ945)-1000*($AE945&gt;0))</f>
        <v>0</v>
      </c>
      <c r="AL945" s="52">
        <f>MIN($AA945*12,$AE945-SUM($AG945:AK945)-1000*($AE945&gt;0))</f>
        <v>0</v>
      </c>
      <c r="AM945" s="52">
        <f>MIN($AA945*12,$AE945-SUM($AG945:AL945)-1000*($AE945&gt;0))</f>
        <v>0</v>
      </c>
      <c r="AN945" s="52">
        <f>MIN($AA945*12,$AE945-SUM($AG945:AM945)-1000*($AE945&gt;0))</f>
        <v>0</v>
      </c>
      <c r="AO945" s="52">
        <f>MIN($AA945*12,$AE945-SUM($AG945:AN945)-1000*($AE945&gt;0))</f>
        <v>0</v>
      </c>
    </row>
    <row r="946" spans="2:41" ht="12.75" hidden="1" customHeight="1" outlineLevel="2">
      <c r="B946" s="53" t="s">
        <v>2377</v>
      </c>
      <c r="C946" s="53" t="s">
        <v>1367</v>
      </c>
      <c r="D946" s="53" t="s">
        <v>1367</v>
      </c>
      <c r="E946" s="53" t="s">
        <v>1368</v>
      </c>
      <c r="F946" s="53" t="s">
        <v>2682</v>
      </c>
      <c r="G946" s="53" t="s">
        <v>2749</v>
      </c>
      <c r="H946" s="53" t="s">
        <v>2750</v>
      </c>
      <c r="I946" s="53"/>
      <c r="J946" s="53" t="s">
        <v>2731</v>
      </c>
      <c r="K946" s="52">
        <v>990909</v>
      </c>
      <c r="L946" s="52">
        <v>289014</v>
      </c>
      <c r="M946" s="52">
        <v>0</v>
      </c>
      <c r="N946" s="52">
        <v>0</v>
      </c>
      <c r="O946" s="52">
        <v>0</v>
      </c>
      <c r="P946" s="52">
        <v>227073</v>
      </c>
      <c r="Q946" s="52">
        <v>20643</v>
      </c>
      <c r="R946" s="52">
        <v>20643</v>
      </c>
      <c r="S946" s="52">
        <v>20643</v>
      </c>
      <c r="T946" s="52">
        <v>20643</v>
      </c>
      <c r="U946" s="52">
        <v>20643</v>
      </c>
      <c r="V946" s="52">
        <v>20643</v>
      </c>
      <c r="W946" s="52">
        <v>20643</v>
      </c>
      <c r="X946" s="52">
        <v>20643</v>
      </c>
      <c r="Y946" s="52">
        <v>20643</v>
      </c>
      <c r="Z946" s="49">
        <v>20643</v>
      </c>
      <c r="AA946" s="50">
        <v>20643</v>
      </c>
      <c r="AB946" s="51">
        <v>516087</v>
      </c>
      <c r="AC946" s="52">
        <v>0</v>
      </c>
      <c r="AD946" s="52">
        <v>0</v>
      </c>
      <c r="AE946" s="52">
        <v>474822</v>
      </c>
      <c r="AG946" s="52">
        <f t="shared" si="17"/>
        <v>20643</v>
      </c>
      <c r="AH946" s="52">
        <f>MIN($AA946*12,$AE946-SUM($AG946:AG946)-1000*($AE946&gt;0))</f>
        <v>247716</v>
      </c>
      <c r="AI946" s="52">
        <f>MIN($AA946*12,$AE946-SUM($AG946:AH946)-1000*($AE946&gt;0))</f>
        <v>205463</v>
      </c>
      <c r="AJ946" s="52">
        <f>MIN($AA946*12,$AE946-SUM($AG946:AI946)-1000*($AE946&gt;0))</f>
        <v>0</v>
      </c>
      <c r="AK946" s="52">
        <f>MIN($AA946*12,$AE946-SUM($AG946:AJ946)-1000*($AE946&gt;0))</f>
        <v>0</v>
      </c>
      <c r="AL946" s="52">
        <f>MIN($AA946*12,$AE946-SUM($AG946:AK946)-1000*($AE946&gt;0))</f>
        <v>0</v>
      </c>
      <c r="AM946" s="52">
        <f>MIN($AA946*12,$AE946-SUM($AG946:AL946)-1000*($AE946&gt;0))</f>
        <v>0</v>
      </c>
      <c r="AN946" s="52">
        <f>MIN($AA946*12,$AE946-SUM($AG946:AM946)-1000*($AE946&gt;0))</f>
        <v>0</v>
      </c>
      <c r="AO946" s="52">
        <f>MIN($AA946*12,$AE946-SUM($AG946:AN946)-1000*($AE946&gt;0))</f>
        <v>0</v>
      </c>
    </row>
    <row r="947" spans="2:41" ht="12.75" hidden="1" customHeight="1" outlineLevel="2">
      <c r="B947" s="53" t="s">
        <v>2377</v>
      </c>
      <c r="C947" s="53" t="s">
        <v>1367</v>
      </c>
      <c r="D947" s="53" t="s">
        <v>1367</v>
      </c>
      <c r="E947" s="53" t="s">
        <v>1368</v>
      </c>
      <c r="F947" s="53" t="s">
        <v>2682</v>
      </c>
      <c r="G947" s="53" t="s">
        <v>2751</v>
      </c>
      <c r="H947" s="53" t="s">
        <v>2752</v>
      </c>
      <c r="I947" s="53"/>
      <c r="J947" s="53" t="s">
        <v>2731</v>
      </c>
      <c r="K947" s="52">
        <v>708181</v>
      </c>
      <c r="L947" s="52">
        <v>206552</v>
      </c>
      <c r="M947" s="52">
        <v>0</v>
      </c>
      <c r="N947" s="52">
        <v>0</v>
      </c>
      <c r="O947" s="52">
        <v>0</v>
      </c>
      <c r="P947" s="52">
        <v>162283</v>
      </c>
      <c r="Q947" s="52">
        <v>14753</v>
      </c>
      <c r="R947" s="52">
        <v>14753</v>
      </c>
      <c r="S947" s="52">
        <v>14753</v>
      </c>
      <c r="T947" s="52">
        <v>14753</v>
      </c>
      <c r="U947" s="52">
        <v>14753</v>
      </c>
      <c r="V947" s="52">
        <v>14753</v>
      </c>
      <c r="W947" s="52">
        <v>14753</v>
      </c>
      <c r="X947" s="52">
        <v>14753</v>
      </c>
      <c r="Y947" s="52">
        <v>14753</v>
      </c>
      <c r="Z947" s="49">
        <v>14753</v>
      </c>
      <c r="AA947" s="50">
        <v>14753</v>
      </c>
      <c r="AB947" s="51">
        <v>368835</v>
      </c>
      <c r="AC947" s="52">
        <v>0</v>
      </c>
      <c r="AD947" s="52">
        <v>0</v>
      </c>
      <c r="AE947" s="52">
        <v>339346</v>
      </c>
      <c r="AG947" s="52">
        <f t="shared" si="17"/>
        <v>14753</v>
      </c>
      <c r="AH947" s="52">
        <f>MIN($AA947*12,$AE947-SUM($AG947:AG947)-1000*($AE947&gt;0))</f>
        <v>177036</v>
      </c>
      <c r="AI947" s="52">
        <f>MIN($AA947*12,$AE947-SUM($AG947:AH947)-1000*($AE947&gt;0))</f>
        <v>146557</v>
      </c>
      <c r="AJ947" s="52">
        <f>MIN($AA947*12,$AE947-SUM($AG947:AI947)-1000*($AE947&gt;0))</f>
        <v>0</v>
      </c>
      <c r="AK947" s="52">
        <f>MIN($AA947*12,$AE947-SUM($AG947:AJ947)-1000*($AE947&gt;0))</f>
        <v>0</v>
      </c>
      <c r="AL947" s="52">
        <f>MIN($AA947*12,$AE947-SUM($AG947:AK947)-1000*($AE947&gt;0))</f>
        <v>0</v>
      </c>
      <c r="AM947" s="52">
        <f>MIN($AA947*12,$AE947-SUM($AG947:AL947)-1000*($AE947&gt;0))</f>
        <v>0</v>
      </c>
      <c r="AN947" s="52">
        <f>MIN($AA947*12,$AE947-SUM($AG947:AM947)-1000*($AE947&gt;0))</f>
        <v>0</v>
      </c>
      <c r="AO947" s="52">
        <f>MIN($AA947*12,$AE947-SUM($AG947:AN947)-1000*($AE947&gt;0))</f>
        <v>0</v>
      </c>
    </row>
    <row r="948" spans="2:41" ht="12.75" hidden="1" customHeight="1" outlineLevel="2">
      <c r="B948" s="53" t="s">
        <v>2377</v>
      </c>
      <c r="C948" s="53" t="s">
        <v>1367</v>
      </c>
      <c r="D948" s="53" t="s">
        <v>1367</v>
      </c>
      <c r="E948" s="53" t="s">
        <v>1368</v>
      </c>
      <c r="F948" s="53" t="s">
        <v>2682</v>
      </c>
      <c r="G948" s="53" t="s">
        <v>2753</v>
      </c>
      <c r="H948" s="53" t="s">
        <v>2754</v>
      </c>
      <c r="I948" s="53"/>
      <c r="J948" s="53" t="s">
        <v>2731</v>
      </c>
      <c r="K948" s="52">
        <v>408184</v>
      </c>
      <c r="L948" s="52">
        <v>119053</v>
      </c>
      <c r="M948" s="52">
        <v>0</v>
      </c>
      <c r="N948" s="52">
        <v>0</v>
      </c>
      <c r="O948" s="52">
        <v>0</v>
      </c>
      <c r="P948" s="52">
        <v>93533</v>
      </c>
      <c r="Q948" s="52">
        <v>8503</v>
      </c>
      <c r="R948" s="52">
        <v>8503</v>
      </c>
      <c r="S948" s="52">
        <v>8503</v>
      </c>
      <c r="T948" s="52">
        <v>8503</v>
      </c>
      <c r="U948" s="52">
        <v>8503</v>
      </c>
      <c r="V948" s="52">
        <v>8503</v>
      </c>
      <c r="W948" s="52">
        <v>8503</v>
      </c>
      <c r="X948" s="52">
        <v>8503</v>
      </c>
      <c r="Y948" s="52">
        <v>8503</v>
      </c>
      <c r="Z948" s="49">
        <v>8503</v>
      </c>
      <c r="AA948" s="50">
        <v>8503</v>
      </c>
      <c r="AB948" s="51">
        <v>212586</v>
      </c>
      <c r="AC948" s="52">
        <v>0</v>
      </c>
      <c r="AD948" s="52">
        <v>0</v>
      </c>
      <c r="AE948" s="52">
        <v>195598</v>
      </c>
      <c r="AG948" s="52">
        <f t="shared" si="17"/>
        <v>8503</v>
      </c>
      <c r="AH948" s="52">
        <f>MIN($AA948*12,$AE948-SUM($AG948:AG948)-1000*($AE948&gt;0))</f>
        <v>102036</v>
      </c>
      <c r="AI948" s="52">
        <f>MIN($AA948*12,$AE948-SUM($AG948:AH948)-1000*($AE948&gt;0))</f>
        <v>84059</v>
      </c>
      <c r="AJ948" s="52">
        <f>MIN($AA948*12,$AE948-SUM($AG948:AI948)-1000*($AE948&gt;0))</f>
        <v>0</v>
      </c>
      <c r="AK948" s="52">
        <f>MIN($AA948*12,$AE948-SUM($AG948:AJ948)-1000*($AE948&gt;0))</f>
        <v>0</v>
      </c>
      <c r="AL948" s="52">
        <f>MIN($AA948*12,$AE948-SUM($AG948:AK948)-1000*($AE948&gt;0))</f>
        <v>0</v>
      </c>
      <c r="AM948" s="52">
        <f>MIN($AA948*12,$AE948-SUM($AG948:AL948)-1000*($AE948&gt;0))</f>
        <v>0</v>
      </c>
      <c r="AN948" s="52">
        <f>MIN($AA948*12,$AE948-SUM($AG948:AM948)-1000*($AE948&gt;0))</f>
        <v>0</v>
      </c>
      <c r="AO948" s="52">
        <f>MIN($AA948*12,$AE948-SUM($AG948:AN948)-1000*($AE948&gt;0))</f>
        <v>0</v>
      </c>
    </row>
    <row r="949" spans="2:41" ht="12.75" hidden="1" customHeight="1" outlineLevel="2">
      <c r="B949" s="53" t="s">
        <v>2377</v>
      </c>
      <c r="C949" s="53" t="s">
        <v>1367</v>
      </c>
      <c r="D949" s="53" t="s">
        <v>1367</v>
      </c>
      <c r="E949" s="53" t="s">
        <v>1368</v>
      </c>
      <c r="F949" s="53" t="s">
        <v>2682</v>
      </c>
      <c r="G949" s="53" t="s">
        <v>2755</v>
      </c>
      <c r="H949" s="53" t="s">
        <v>2756</v>
      </c>
      <c r="I949" s="53"/>
      <c r="J949" s="53" t="s">
        <v>2757</v>
      </c>
      <c r="K949" s="52">
        <v>1354545</v>
      </c>
      <c r="L949" s="52">
        <v>395075</v>
      </c>
      <c r="M949" s="52">
        <v>0</v>
      </c>
      <c r="N949" s="52">
        <v>0</v>
      </c>
      <c r="O949" s="52">
        <v>0</v>
      </c>
      <c r="P949" s="52">
        <v>310409</v>
      </c>
      <c r="Q949" s="52">
        <v>28219</v>
      </c>
      <c r="R949" s="52">
        <v>28219</v>
      </c>
      <c r="S949" s="52">
        <v>28219</v>
      </c>
      <c r="T949" s="52">
        <v>28219</v>
      </c>
      <c r="U949" s="52">
        <v>28219</v>
      </c>
      <c r="V949" s="52">
        <v>28219</v>
      </c>
      <c r="W949" s="52">
        <v>28219</v>
      </c>
      <c r="X949" s="52">
        <v>28219</v>
      </c>
      <c r="Y949" s="52">
        <v>28219</v>
      </c>
      <c r="Z949" s="49">
        <v>28219</v>
      </c>
      <c r="AA949" s="50">
        <v>28219</v>
      </c>
      <c r="AB949" s="51">
        <v>705484</v>
      </c>
      <c r="AC949" s="52">
        <v>0</v>
      </c>
      <c r="AD949" s="52">
        <v>0</v>
      </c>
      <c r="AE949" s="52">
        <v>649061</v>
      </c>
      <c r="AG949" s="52">
        <f t="shared" si="17"/>
        <v>28219</v>
      </c>
      <c r="AH949" s="52">
        <f>MIN($AA949*12,$AE949-SUM($AG949:AG949)-1000*($AE949&gt;0))</f>
        <v>338628</v>
      </c>
      <c r="AI949" s="52">
        <f>MIN($AA949*12,$AE949-SUM($AG949:AH949)-1000*($AE949&gt;0))</f>
        <v>281214</v>
      </c>
      <c r="AJ949" s="52">
        <f>MIN($AA949*12,$AE949-SUM($AG949:AI949)-1000*($AE949&gt;0))</f>
        <v>0</v>
      </c>
      <c r="AK949" s="52">
        <f>MIN($AA949*12,$AE949-SUM($AG949:AJ949)-1000*($AE949&gt;0))</f>
        <v>0</v>
      </c>
      <c r="AL949" s="52">
        <f>MIN($AA949*12,$AE949-SUM($AG949:AK949)-1000*($AE949&gt;0))</f>
        <v>0</v>
      </c>
      <c r="AM949" s="52">
        <f>MIN($AA949*12,$AE949-SUM($AG949:AL949)-1000*($AE949&gt;0))</f>
        <v>0</v>
      </c>
      <c r="AN949" s="52">
        <f>MIN($AA949*12,$AE949-SUM($AG949:AM949)-1000*($AE949&gt;0))</f>
        <v>0</v>
      </c>
      <c r="AO949" s="52">
        <f>MIN($AA949*12,$AE949-SUM($AG949:AN949)-1000*($AE949&gt;0))</f>
        <v>0</v>
      </c>
    </row>
    <row r="950" spans="2:41" ht="12.75" hidden="1" customHeight="1" outlineLevel="2">
      <c r="B950" s="53" t="s">
        <v>2377</v>
      </c>
      <c r="C950" s="53" t="s">
        <v>1367</v>
      </c>
      <c r="D950" s="53" t="s">
        <v>1367</v>
      </c>
      <c r="E950" s="53" t="s">
        <v>1368</v>
      </c>
      <c r="F950" s="53" t="s">
        <v>2682</v>
      </c>
      <c r="G950" s="53" t="s">
        <v>2758</v>
      </c>
      <c r="H950" s="53" t="s">
        <v>2759</v>
      </c>
      <c r="I950" s="53"/>
      <c r="J950" s="53" t="s">
        <v>2757</v>
      </c>
      <c r="K950" s="52">
        <v>990909</v>
      </c>
      <c r="L950" s="52">
        <v>289014</v>
      </c>
      <c r="M950" s="52">
        <v>0</v>
      </c>
      <c r="N950" s="52">
        <v>0</v>
      </c>
      <c r="O950" s="52">
        <v>0</v>
      </c>
      <c r="P950" s="52">
        <v>227073</v>
      </c>
      <c r="Q950" s="52">
        <v>20643</v>
      </c>
      <c r="R950" s="52">
        <v>20643</v>
      </c>
      <c r="S950" s="52">
        <v>20643</v>
      </c>
      <c r="T950" s="52">
        <v>20643</v>
      </c>
      <c r="U950" s="52">
        <v>20643</v>
      </c>
      <c r="V950" s="52">
        <v>20643</v>
      </c>
      <c r="W950" s="52">
        <v>20643</v>
      </c>
      <c r="X950" s="52">
        <v>20643</v>
      </c>
      <c r="Y950" s="52">
        <v>20643</v>
      </c>
      <c r="Z950" s="49">
        <v>20643</v>
      </c>
      <c r="AA950" s="50">
        <v>20643</v>
      </c>
      <c r="AB950" s="51">
        <v>516087</v>
      </c>
      <c r="AC950" s="52">
        <v>0</v>
      </c>
      <c r="AD950" s="52">
        <v>0</v>
      </c>
      <c r="AE950" s="52">
        <v>474822</v>
      </c>
      <c r="AG950" s="52">
        <f t="shared" si="17"/>
        <v>20643</v>
      </c>
      <c r="AH950" s="52">
        <f>MIN($AA950*12,$AE950-SUM($AG950:AG950)-1000*($AE950&gt;0))</f>
        <v>247716</v>
      </c>
      <c r="AI950" s="52">
        <f>MIN($AA950*12,$AE950-SUM($AG950:AH950)-1000*($AE950&gt;0))</f>
        <v>205463</v>
      </c>
      <c r="AJ950" s="52">
        <f>MIN($AA950*12,$AE950-SUM($AG950:AI950)-1000*($AE950&gt;0))</f>
        <v>0</v>
      </c>
      <c r="AK950" s="52">
        <f>MIN($AA950*12,$AE950-SUM($AG950:AJ950)-1000*($AE950&gt;0))</f>
        <v>0</v>
      </c>
      <c r="AL950" s="52">
        <f>MIN($AA950*12,$AE950-SUM($AG950:AK950)-1000*($AE950&gt;0))</f>
        <v>0</v>
      </c>
      <c r="AM950" s="52">
        <f>MIN($AA950*12,$AE950-SUM($AG950:AL950)-1000*($AE950&gt;0))</f>
        <v>0</v>
      </c>
      <c r="AN950" s="52">
        <f>MIN($AA950*12,$AE950-SUM($AG950:AM950)-1000*($AE950&gt;0))</f>
        <v>0</v>
      </c>
      <c r="AO950" s="52">
        <f>MIN($AA950*12,$AE950-SUM($AG950:AN950)-1000*($AE950&gt;0))</f>
        <v>0</v>
      </c>
    </row>
    <row r="951" spans="2:41" ht="12.75" hidden="1" customHeight="1" outlineLevel="2">
      <c r="B951" s="53" t="s">
        <v>2377</v>
      </c>
      <c r="C951" s="53" t="s">
        <v>1367</v>
      </c>
      <c r="D951" s="53" t="s">
        <v>1367</v>
      </c>
      <c r="E951" s="53" t="s">
        <v>1368</v>
      </c>
      <c r="F951" s="53" t="s">
        <v>2682</v>
      </c>
      <c r="G951" s="53" t="s">
        <v>2760</v>
      </c>
      <c r="H951" s="53" t="s">
        <v>2761</v>
      </c>
      <c r="I951" s="53"/>
      <c r="J951" s="53" t="s">
        <v>2757</v>
      </c>
      <c r="K951" s="52">
        <v>927272</v>
      </c>
      <c r="L951" s="52">
        <v>270454</v>
      </c>
      <c r="M951" s="52">
        <v>0</v>
      </c>
      <c r="N951" s="52">
        <v>0</v>
      </c>
      <c r="O951" s="52">
        <v>0</v>
      </c>
      <c r="P951" s="52">
        <v>212498</v>
      </c>
      <c r="Q951" s="52">
        <v>19318</v>
      </c>
      <c r="R951" s="52">
        <v>19318</v>
      </c>
      <c r="S951" s="52">
        <v>19318</v>
      </c>
      <c r="T951" s="52">
        <v>19318</v>
      </c>
      <c r="U951" s="52">
        <v>19318</v>
      </c>
      <c r="V951" s="52">
        <v>19318</v>
      </c>
      <c r="W951" s="52">
        <v>19318</v>
      </c>
      <c r="X951" s="52">
        <v>19318</v>
      </c>
      <c r="Y951" s="52">
        <v>19318</v>
      </c>
      <c r="Z951" s="49">
        <v>19318</v>
      </c>
      <c r="AA951" s="50">
        <v>19318</v>
      </c>
      <c r="AB951" s="51">
        <v>482952</v>
      </c>
      <c r="AC951" s="52">
        <v>0</v>
      </c>
      <c r="AD951" s="52">
        <v>0</v>
      </c>
      <c r="AE951" s="52">
        <v>444320</v>
      </c>
      <c r="AG951" s="52">
        <f t="shared" si="17"/>
        <v>19318</v>
      </c>
      <c r="AH951" s="52">
        <f>MIN($AA951*12,$AE951-SUM($AG951:AG951)-1000*($AE951&gt;0))</f>
        <v>231816</v>
      </c>
      <c r="AI951" s="52">
        <f>MIN($AA951*12,$AE951-SUM($AG951:AH951)-1000*($AE951&gt;0))</f>
        <v>192186</v>
      </c>
      <c r="AJ951" s="52">
        <f>MIN($AA951*12,$AE951-SUM($AG951:AI951)-1000*($AE951&gt;0))</f>
        <v>0</v>
      </c>
      <c r="AK951" s="52">
        <f>MIN($AA951*12,$AE951-SUM($AG951:AJ951)-1000*($AE951&gt;0))</f>
        <v>0</v>
      </c>
      <c r="AL951" s="52">
        <f>MIN($AA951*12,$AE951-SUM($AG951:AK951)-1000*($AE951&gt;0))</f>
        <v>0</v>
      </c>
      <c r="AM951" s="52">
        <f>MIN($AA951*12,$AE951-SUM($AG951:AL951)-1000*($AE951&gt;0))</f>
        <v>0</v>
      </c>
      <c r="AN951" s="52">
        <f>MIN($AA951*12,$AE951-SUM($AG951:AM951)-1000*($AE951&gt;0))</f>
        <v>0</v>
      </c>
      <c r="AO951" s="52">
        <f>MIN($AA951*12,$AE951-SUM($AG951:AN951)-1000*($AE951&gt;0))</f>
        <v>0</v>
      </c>
    </row>
    <row r="952" spans="2:41" ht="12.75" hidden="1" customHeight="1" outlineLevel="2">
      <c r="B952" s="53" t="s">
        <v>2377</v>
      </c>
      <c r="C952" s="53" t="s">
        <v>1367</v>
      </c>
      <c r="D952" s="53" t="s">
        <v>1367</v>
      </c>
      <c r="E952" s="53" t="s">
        <v>1368</v>
      </c>
      <c r="F952" s="53" t="s">
        <v>2682</v>
      </c>
      <c r="G952" s="53" t="s">
        <v>2762</v>
      </c>
      <c r="H952" s="53" t="s">
        <v>2763</v>
      </c>
      <c r="I952" s="53"/>
      <c r="J952" s="53" t="s">
        <v>2757</v>
      </c>
      <c r="K952" s="52">
        <v>935454</v>
      </c>
      <c r="L952" s="52">
        <v>272840</v>
      </c>
      <c r="M952" s="52">
        <v>0</v>
      </c>
      <c r="N952" s="52">
        <v>0</v>
      </c>
      <c r="O952" s="52">
        <v>0</v>
      </c>
      <c r="P952" s="52">
        <v>214368</v>
      </c>
      <c r="Q952" s="52">
        <v>19488</v>
      </c>
      <c r="R952" s="52">
        <v>19488</v>
      </c>
      <c r="S952" s="52">
        <v>19488</v>
      </c>
      <c r="T952" s="52">
        <v>19488</v>
      </c>
      <c r="U952" s="52">
        <v>19488</v>
      </c>
      <c r="V952" s="52">
        <v>19488</v>
      </c>
      <c r="W952" s="52">
        <v>19488</v>
      </c>
      <c r="X952" s="52">
        <v>19488</v>
      </c>
      <c r="Y952" s="52">
        <v>19488</v>
      </c>
      <c r="Z952" s="49">
        <v>19488</v>
      </c>
      <c r="AA952" s="50">
        <v>19488</v>
      </c>
      <c r="AB952" s="51">
        <v>487208</v>
      </c>
      <c r="AC952" s="52">
        <v>0</v>
      </c>
      <c r="AD952" s="52">
        <v>0</v>
      </c>
      <c r="AE952" s="52">
        <v>448246</v>
      </c>
      <c r="AG952" s="52">
        <f t="shared" si="17"/>
        <v>19488</v>
      </c>
      <c r="AH952" s="52">
        <f>MIN($AA952*12,$AE952-SUM($AG952:AG952)-1000*($AE952&gt;0))</f>
        <v>233856</v>
      </c>
      <c r="AI952" s="52">
        <f>MIN($AA952*12,$AE952-SUM($AG952:AH952)-1000*($AE952&gt;0))</f>
        <v>193902</v>
      </c>
      <c r="AJ952" s="52">
        <f>MIN($AA952*12,$AE952-SUM($AG952:AI952)-1000*($AE952&gt;0))</f>
        <v>0</v>
      </c>
      <c r="AK952" s="52">
        <f>MIN($AA952*12,$AE952-SUM($AG952:AJ952)-1000*($AE952&gt;0))</f>
        <v>0</v>
      </c>
      <c r="AL952" s="52">
        <f>MIN($AA952*12,$AE952-SUM($AG952:AK952)-1000*($AE952&gt;0))</f>
        <v>0</v>
      </c>
      <c r="AM952" s="52">
        <f>MIN($AA952*12,$AE952-SUM($AG952:AL952)-1000*($AE952&gt;0))</f>
        <v>0</v>
      </c>
      <c r="AN952" s="52">
        <f>MIN($AA952*12,$AE952-SUM($AG952:AM952)-1000*($AE952&gt;0))</f>
        <v>0</v>
      </c>
      <c r="AO952" s="52">
        <f>MIN($AA952*12,$AE952-SUM($AG952:AN952)-1000*($AE952&gt;0))</f>
        <v>0</v>
      </c>
    </row>
    <row r="953" spans="2:41" ht="12.75" hidden="1" customHeight="1" outlineLevel="2">
      <c r="B953" s="53" t="s">
        <v>2377</v>
      </c>
      <c r="C953" s="53" t="s">
        <v>1367</v>
      </c>
      <c r="D953" s="53" t="s">
        <v>1367</v>
      </c>
      <c r="E953" s="53" t="s">
        <v>1368</v>
      </c>
      <c r="F953" s="53" t="s">
        <v>2682</v>
      </c>
      <c r="G953" s="53" t="s">
        <v>2764</v>
      </c>
      <c r="H953" s="53" t="s">
        <v>2765</v>
      </c>
      <c r="I953" s="53"/>
      <c r="J953" s="53" t="s">
        <v>2757</v>
      </c>
      <c r="K953" s="52">
        <v>708181</v>
      </c>
      <c r="L953" s="52">
        <v>206552</v>
      </c>
      <c r="M953" s="52">
        <v>0</v>
      </c>
      <c r="N953" s="52">
        <v>0</v>
      </c>
      <c r="O953" s="52">
        <v>0</v>
      </c>
      <c r="P953" s="52">
        <v>162283</v>
      </c>
      <c r="Q953" s="52">
        <v>14753</v>
      </c>
      <c r="R953" s="52">
        <v>14753</v>
      </c>
      <c r="S953" s="52">
        <v>14753</v>
      </c>
      <c r="T953" s="52">
        <v>14753</v>
      </c>
      <c r="U953" s="52">
        <v>14753</v>
      </c>
      <c r="V953" s="52">
        <v>14753</v>
      </c>
      <c r="W953" s="52">
        <v>14753</v>
      </c>
      <c r="X953" s="52">
        <v>14753</v>
      </c>
      <c r="Y953" s="52">
        <v>14753</v>
      </c>
      <c r="Z953" s="49">
        <v>14753</v>
      </c>
      <c r="AA953" s="50">
        <v>14753</v>
      </c>
      <c r="AB953" s="51">
        <v>368835</v>
      </c>
      <c r="AC953" s="52">
        <v>0</v>
      </c>
      <c r="AD953" s="52">
        <v>0</v>
      </c>
      <c r="AE953" s="52">
        <v>339346</v>
      </c>
      <c r="AG953" s="52">
        <f t="shared" si="17"/>
        <v>14753</v>
      </c>
      <c r="AH953" s="52">
        <f>MIN($AA953*12,$AE953-SUM($AG953:AG953)-1000*($AE953&gt;0))</f>
        <v>177036</v>
      </c>
      <c r="AI953" s="52">
        <f>MIN($AA953*12,$AE953-SUM($AG953:AH953)-1000*($AE953&gt;0))</f>
        <v>146557</v>
      </c>
      <c r="AJ953" s="52">
        <f>MIN($AA953*12,$AE953-SUM($AG953:AI953)-1000*($AE953&gt;0))</f>
        <v>0</v>
      </c>
      <c r="AK953" s="52">
        <f>MIN($AA953*12,$AE953-SUM($AG953:AJ953)-1000*($AE953&gt;0))</f>
        <v>0</v>
      </c>
      <c r="AL953" s="52">
        <f>MIN($AA953*12,$AE953-SUM($AG953:AK953)-1000*($AE953&gt;0))</f>
        <v>0</v>
      </c>
      <c r="AM953" s="52">
        <f>MIN($AA953*12,$AE953-SUM($AG953:AL953)-1000*($AE953&gt;0))</f>
        <v>0</v>
      </c>
      <c r="AN953" s="52">
        <f>MIN($AA953*12,$AE953-SUM($AG953:AM953)-1000*($AE953&gt;0))</f>
        <v>0</v>
      </c>
      <c r="AO953" s="52">
        <f>MIN($AA953*12,$AE953-SUM($AG953:AN953)-1000*($AE953&gt;0))</f>
        <v>0</v>
      </c>
    </row>
    <row r="954" spans="2:41" ht="12.75" hidden="1" customHeight="1" outlineLevel="2">
      <c r="B954" s="53" t="s">
        <v>2377</v>
      </c>
      <c r="C954" s="53" t="s">
        <v>1367</v>
      </c>
      <c r="D954" s="53" t="s">
        <v>1367</v>
      </c>
      <c r="E954" s="53" t="s">
        <v>1368</v>
      </c>
      <c r="F954" s="53" t="s">
        <v>2682</v>
      </c>
      <c r="G954" s="53" t="s">
        <v>2766</v>
      </c>
      <c r="H954" s="53" t="s">
        <v>2767</v>
      </c>
      <c r="I954" s="53"/>
      <c r="J954" s="53" t="s">
        <v>2757</v>
      </c>
      <c r="K954" s="52">
        <v>526367</v>
      </c>
      <c r="L954" s="52">
        <v>153523</v>
      </c>
      <c r="M954" s="52">
        <v>0</v>
      </c>
      <c r="N954" s="52">
        <v>0</v>
      </c>
      <c r="O954" s="52">
        <v>0</v>
      </c>
      <c r="P954" s="52">
        <v>120626</v>
      </c>
      <c r="Q954" s="52">
        <v>10966</v>
      </c>
      <c r="R954" s="52">
        <v>10966</v>
      </c>
      <c r="S954" s="52">
        <v>10966</v>
      </c>
      <c r="T954" s="52">
        <v>10966</v>
      </c>
      <c r="U954" s="52">
        <v>10966</v>
      </c>
      <c r="V954" s="52">
        <v>10966</v>
      </c>
      <c r="W954" s="52">
        <v>10966</v>
      </c>
      <c r="X954" s="52">
        <v>10966</v>
      </c>
      <c r="Y954" s="52">
        <v>10966</v>
      </c>
      <c r="Z954" s="49">
        <v>10966</v>
      </c>
      <c r="AA954" s="50">
        <v>10966</v>
      </c>
      <c r="AB954" s="51">
        <v>274149</v>
      </c>
      <c r="AC954" s="52">
        <v>0</v>
      </c>
      <c r="AD954" s="52">
        <v>0</v>
      </c>
      <c r="AE954" s="52">
        <v>252218</v>
      </c>
      <c r="AG954" s="52">
        <f t="shared" si="17"/>
        <v>10966</v>
      </c>
      <c r="AH954" s="52">
        <f>MIN($AA954*12,$AE954-SUM($AG954:AG954)-1000*($AE954&gt;0))</f>
        <v>131592</v>
      </c>
      <c r="AI954" s="52">
        <f>MIN($AA954*12,$AE954-SUM($AG954:AH954)-1000*($AE954&gt;0))</f>
        <v>108660</v>
      </c>
      <c r="AJ954" s="52">
        <f>MIN($AA954*12,$AE954-SUM($AG954:AI954)-1000*($AE954&gt;0))</f>
        <v>0</v>
      </c>
      <c r="AK954" s="52">
        <f>MIN($AA954*12,$AE954-SUM($AG954:AJ954)-1000*($AE954&gt;0))</f>
        <v>0</v>
      </c>
      <c r="AL954" s="52">
        <f>MIN($AA954*12,$AE954-SUM($AG954:AK954)-1000*($AE954&gt;0))</f>
        <v>0</v>
      </c>
      <c r="AM954" s="52">
        <f>MIN($AA954*12,$AE954-SUM($AG954:AL954)-1000*($AE954&gt;0))</f>
        <v>0</v>
      </c>
      <c r="AN954" s="52">
        <f>MIN($AA954*12,$AE954-SUM($AG954:AM954)-1000*($AE954&gt;0))</f>
        <v>0</v>
      </c>
      <c r="AO954" s="52">
        <f>MIN($AA954*12,$AE954-SUM($AG954:AN954)-1000*($AE954&gt;0))</f>
        <v>0</v>
      </c>
    </row>
    <row r="955" spans="2:41" ht="12.75" hidden="1" customHeight="1" outlineLevel="2">
      <c r="B955" s="53" t="s">
        <v>2377</v>
      </c>
      <c r="C955" s="53" t="s">
        <v>1367</v>
      </c>
      <c r="D955" s="53" t="s">
        <v>1367</v>
      </c>
      <c r="E955" s="53" t="s">
        <v>1368</v>
      </c>
      <c r="F955" s="53" t="s">
        <v>2682</v>
      </c>
      <c r="G955" s="53" t="s">
        <v>2768</v>
      </c>
      <c r="H955" s="53" t="s">
        <v>2769</v>
      </c>
      <c r="I955" s="53"/>
      <c r="J955" s="53" t="s">
        <v>2757</v>
      </c>
      <c r="K955" s="52">
        <v>284990</v>
      </c>
      <c r="L955" s="52">
        <v>83121</v>
      </c>
      <c r="M955" s="52">
        <v>0</v>
      </c>
      <c r="N955" s="52">
        <v>0</v>
      </c>
      <c r="O955" s="52">
        <v>0</v>
      </c>
      <c r="P955" s="52">
        <v>65307</v>
      </c>
      <c r="Q955" s="52">
        <v>5937</v>
      </c>
      <c r="R955" s="52">
        <v>5937</v>
      </c>
      <c r="S955" s="52">
        <v>5937</v>
      </c>
      <c r="T955" s="52">
        <v>5937</v>
      </c>
      <c r="U955" s="52">
        <v>5937</v>
      </c>
      <c r="V955" s="52">
        <v>5937</v>
      </c>
      <c r="W955" s="52">
        <v>5937</v>
      </c>
      <c r="X955" s="52">
        <v>5937</v>
      </c>
      <c r="Y955" s="52">
        <v>5937</v>
      </c>
      <c r="Z955" s="49">
        <v>5937</v>
      </c>
      <c r="AA955" s="50">
        <v>5937</v>
      </c>
      <c r="AB955" s="51">
        <v>148428</v>
      </c>
      <c r="AC955" s="52">
        <v>0</v>
      </c>
      <c r="AD955" s="52">
        <v>0</v>
      </c>
      <c r="AE955" s="52">
        <v>136562</v>
      </c>
      <c r="AG955" s="52">
        <f t="shared" si="17"/>
        <v>5937</v>
      </c>
      <c r="AH955" s="52">
        <f>MIN($AA955*12,$AE955-SUM($AG955:AG955)-1000*($AE955&gt;0))</f>
        <v>71244</v>
      </c>
      <c r="AI955" s="52">
        <f>MIN($AA955*12,$AE955-SUM($AG955:AH955)-1000*($AE955&gt;0))</f>
        <v>58381</v>
      </c>
      <c r="AJ955" s="52">
        <f>MIN($AA955*12,$AE955-SUM($AG955:AI955)-1000*($AE955&gt;0))</f>
        <v>0</v>
      </c>
      <c r="AK955" s="52">
        <f>MIN($AA955*12,$AE955-SUM($AG955:AJ955)-1000*($AE955&gt;0))</f>
        <v>0</v>
      </c>
      <c r="AL955" s="52">
        <f>MIN($AA955*12,$AE955-SUM($AG955:AK955)-1000*($AE955&gt;0))</f>
        <v>0</v>
      </c>
      <c r="AM955" s="52">
        <f>MIN($AA955*12,$AE955-SUM($AG955:AL955)-1000*($AE955&gt;0))</f>
        <v>0</v>
      </c>
      <c r="AN955" s="52">
        <f>MIN($AA955*12,$AE955-SUM($AG955:AM955)-1000*($AE955&gt;0))</f>
        <v>0</v>
      </c>
      <c r="AO955" s="52">
        <f>MIN($AA955*12,$AE955-SUM($AG955:AN955)-1000*($AE955&gt;0))</f>
        <v>0</v>
      </c>
    </row>
    <row r="956" spans="2:41" ht="12.75" hidden="1" customHeight="1" outlineLevel="2">
      <c r="B956" s="53" t="s">
        <v>2377</v>
      </c>
      <c r="C956" s="53" t="s">
        <v>1367</v>
      </c>
      <c r="D956" s="53" t="s">
        <v>1367</v>
      </c>
      <c r="E956" s="53" t="s">
        <v>1368</v>
      </c>
      <c r="F956" s="53" t="s">
        <v>2682</v>
      </c>
      <c r="G956" s="53" t="s">
        <v>2770</v>
      </c>
      <c r="H956" s="53" t="s">
        <v>2771</v>
      </c>
      <c r="I956" s="53"/>
      <c r="J956" s="53" t="s">
        <v>2757</v>
      </c>
      <c r="K956" s="52">
        <v>1036363</v>
      </c>
      <c r="L956" s="52">
        <v>302271</v>
      </c>
      <c r="M956" s="52">
        <v>0</v>
      </c>
      <c r="N956" s="52">
        <v>0</v>
      </c>
      <c r="O956" s="52">
        <v>0</v>
      </c>
      <c r="P956" s="52">
        <v>237490</v>
      </c>
      <c r="Q956" s="52">
        <v>21590</v>
      </c>
      <c r="R956" s="52">
        <v>21590</v>
      </c>
      <c r="S956" s="52">
        <v>21590</v>
      </c>
      <c r="T956" s="52">
        <v>21590</v>
      </c>
      <c r="U956" s="52">
        <v>21590</v>
      </c>
      <c r="V956" s="52">
        <v>21590</v>
      </c>
      <c r="W956" s="52">
        <v>21590</v>
      </c>
      <c r="X956" s="52">
        <v>21590</v>
      </c>
      <c r="Y956" s="52">
        <v>21590</v>
      </c>
      <c r="Z956" s="49">
        <v>21590</v>
      </c>
      <c r="AA956" s="50">
        <v>21590</v>
      </c>
      <c r="AB956" s="51">
        <v>539761</v>
      </c>
      <c r="AC956" s="52">
        <v>0</v>
      </c>
      <c r="AD956" s="52">
        <v>0</v>
      </c>
      <c r="AE956" s="52">
        <v>496602</v>
      </c>
      <c r="AG956" s="52">
        <f t="shared" si="17"/>
        <v>21590</v>
      </c>
      <c r="AH956" s="52">
        <f>MIN($AA956*12,$AE956-SUM($AG956:AG956)-1000*($AE956&gt;0))</f>
        <v>259080</v>
      </c>
      <c r="AI956" s="52">
        <f>MIN($AA956*12,$AE956-SUM($AG956:AH956)-1000*($AE956&gt;0))</f>
        <v>214932</v>
      </c>
      <c r="AJ956" s="52">
        <f>MIN($AA956*12,$AE956-SUM($AG956:AI956)-1000*($AE956&gt;0))</f>
        <v>0</v>
      </c>
      <c r="AK956" s="52">
        <f>MIN($AA956*12,$AE956-SUM($AG956:AJ956)-1000*($AE956&gt;0))</f>
        <v>0</v>
      </c>
      <c r="AL956" s="52">
        <f>MIN($AA956*12,$AE956-SUM($AG956:AK956)-1000*($AE956&gt;0))</f>
        <v>0</v>
      </c>
      <c r="AM956" s="52">
        <f>MIN($AA956*12,$AE956-SUM($AG956:AL956)-1000*($AE956&gt;0))</f>
        <v>0</v>
      </c>
      <c r="AN956" s="52">
        <f>MIN($AA956*12,$AE956-SUM($AG956:AM956)-1000*($AE956&gt;0))</f>
        <v>0</v>
      </c>
      <c r="AO956" s="52">
        <f>MIN($AA956*12,$AE956-SUM($AG956:AN956)-1000*($AE956&gt;0))</f>
        <v>0</v>
      </c>
    </row>
    <row r="957" spans="2:41" ht="12.75" hidden="1" customHeight="1" outlineLevel="2">
      <c r="B957" s="53" t="s">
        <v>2377</v>
      </c>
      <c r="C957" s="53" t="s">
        <v>1367</v>
      </c>
      <c r="D957" s="53" t="s">
        <v>1367</v>
      </c>
      <c r="E957" s="53" t="s">
        <v>1368</v>
      </c>
      <c r="F957" s="53" t="s">
        <v>2682</v>
      </c>
      <c r="G957" s="53" t="s">
        <v>2772</v>
      </c>
      <c r="H957" s="53" t="s">
        <v>2773</v>
      </c>
      <c r="I957" s="53"/>
      <c r="J957" s="53" t="s">
        <v>2757</v>
      </c>
      <c r="K957" s="52">
        <v>1007366</v>
      </c>
      <c r="L957" s="52">
        <v>293814</v>
      </c>
      <c r="M957" s="52">
        <v>0</v>
      </c>
      <c r="N957" s="52">
        <v>0</v>
      </c>
      <c r="O957" s="52">
        <v>0</v>
      </c>
      <c r="P957" s="52">
        <v>230846</v>
      </c>
      <c r="Q957" s="52">
        <v>20986</v>
      </c>
      <c r="R957" s="52">
        <v>20986</v>
      </c>
      <c r="S957" s="52">
        <v>20986</v>
      </c>
      <c r="T957" s="52">
        <v>20986</v>
      </c>
      <c r="U957" s="52">
        <v>20986</v>
      </c>
      <c r="V957" s="52">
        <v>20986</v>
      </c>
      <c r="W957" s="52">
        <v>20986</v>
      </c>
      <c r="X957" s="52">
        <v>20986</v>
      </c>
      <c r="Y957" s="52">
        <v>20986</v>
      </c>
      <c r="Z957" s="49">
        <v>20986</v>
      </c>
      <c r="AA957" s="50">
        <v>20986</v>
      </c>
      <c r="AB957" s="51">
        <v>524660</v>
      </c>
      <c r="AC957" s="52">
        <v>0</v>
      </c>
      <c r="AD957" s="52">
        <v>0</v>
      </c>
      <c r="AE957" s="52">
        <v>482706</v>
      </c>
      <c r="AG957" s="52">
        <f t="shared" si="17"/>
        <v>20986</v>
      </c>
      <c r="AH957" s="52">
        <f>MIN($AA957*12,$AE957-SUM($AG957:AG957)-1000*($AE957&gt;0))</f>
        <v>251832</v>
      </c>
      <c r="AI957" s="52">
        <f>MIN($AA957*12,$AE957-SUM($AG957:AH957)-1000*($AE957&gt;0))</f>
        <v>208888</v>
      </c>
      <c r="AJ957" s="52">
        <f>MIN($AA957*12,$AE957-SUM($AG957:AI957)-1000*($AE957&gt;0))</f>
        <v>0</v>
      </c>
      <c r="AK957" s="52">
        <f>MIN($AA957*12,$AE957-SUM($AG957:AJ957)-1000*($AE957&gt;0))</f>
        <v>0</v>
      </c>
      <c r="AL957" s="52">
        <f>MIN($AA957*12,$AE957-SUM($AG957:AK957)-1000*($AE957&gt;0))</f>
        <v>0</v>
      </c>
      <c r="AM957" s="52">
        <f>MIN($AA957*12,$AE957-SUM($AG957:AL957)-1000*($AE957&gt;0))</f>
        <v>0</v>
      </c>
      <c r="AN957" s="52">
        <f>MIN($AA957*12,$AE957-SUM($AG957:AM957)-1000*($AE957&gt;0))</f>
        <v>0</v>
      </c>
      <c r="AO957" s="52">
        <f>MIN($AA957*12,$AE957-SUM($AG957:AN957)-1000*($AE957&gt;0))</f>
        <v>0</v>
      </c>
    </row>
    <row r="958" spans="2:41" ht="12.75" hidden="1" customHeight="1" outlineLevel="2">
      <c r="B958" s="53" t="s">
        <v>2377</v>
      </c>
      <c r="C958" s="53" t="s">
        <v>1367</v>
      </c>
      <c r="D958" s="53" t="s">
        <v>1367</v>
      </c>
      <c r="E958" s="53" t="s">
        <v>1368</v>
      </c>
      <c r="F958" s="53" t="s">
        <v>2387</v>
      </c>
      <c r="G958" s="53" t="s">
        <v>2774</v>
      </c>
      <c r="H958" s="53" t="s">
        <v>2775</v>
      </c>
      <c r="I958" s="53"/>
      <c r="J958" s="53" t="s">
        <v>2776</v>
      </c>
      <c r="K958" s="52">
        <v>1624728</v>
      </c>
      <c r="L958" s="52">
        <v>473879</v>
      </c>
      <c r="M958" s="52">
        <v>0</v>
      </c>
      <c r="N958" s="52">
        <v>0</v>
      </c>
      <c r="O958" s="52">
        <v>0</v>
      </c>
      <c r="P958" s="52">
        <v>372328</v>
      </c>
      <c r="Q958" s="52">
        <v>33848</v>
      </c>
      <c r="R958" s="52">
        <v>33848</v>
      </c>
      <c r="S958" s="52">
        <v>33848</v>
      </c>
      <c r="T958" s="52">
        <v>33848</v>
      </c>
      <c r="U958" s="52">
        <v>33848</v>
      </c>
      <c r="V958" s="52">
        <v>33848</v>
      </c>
      <c r="W958" s="52">
        <v>33848</v>
      </c>
      <c r="X958" s="52">
        <v>33848</v>
      </c>
      <c r="Y958" s="52">
        <v>33848</v>
      </c>
      <c r="Z958" s="49">
        <v>33848</v>
      </c>
      <c r="AA958" s="50">
        <v>33848</v>
      </c>
      <c r="AB958" s="51">
        <v>846207</v>
      </c>
      <c r="AC958" s="52">
        <v>0</v>
      </c>
      <c r="AD958" s="52">
        <v>0</v>
      </c>
      <c r="AE958" s="52">
        <v>778521</v>
      </c>
      <c r="AG958" s="52">
        <f t="shared" si="17"/>
        <v>33848</v>
      </c>
      <c r="AH958" s="52">
        <f>MIN($AA958*12,$AE958-SUM($AG958:AG958)-1000*($AE958&gt;0))</f>
        <v>406176</v>
      </c>
      <c r="AI958" s="52">
        <f>MIN($AA958*12,$AE958-SUM($AG958:AH958)-1000*($AE958&gt;0))</f>
        <v>337497</v>
      </c>
      <c r="AJ958" s="52">
        <f>MIN($AA958*12,$AE958-SUM($AG958:AI958)-1000*($AE958&gt;0))</f>
        <v>0</v>
      </c>
      <c r="AK958" s="52">
        <f>MIN($AA958*12,$AE958-SUM($AG958:AJ958)-1000*($AE958&gt;0))</f>
        <v>0</v>
      </c>
      <c r="AL958" s="52">
        <f>MIN($AA958*12,$AE958-SUM($AG958:AK958)-1000*($AE958&gt;0))</f>
        <v>0</v>
      </c>
      <c r="AM958" s="52">
        <f>MIN($AA958*12,$AE958-SUM($AG958:AL958)-1000*($AE958&gt;0))</f>
        <v>0</v>
      </c>
      <c r="AN958" s="52">
        <f>MIN($AA958*12,$AE958-SUM($AG958:AM958)-1000*($AE958&gt;0))</f>
        <v>0</v>
      </c>
      <c r="AO958" s="52">
        <f>MIN($AA958*12,$AE958-SUM($AG958:AN958)-1000*($AE958&gt;0))</f>
        <v>0</v>
      </c>
    </row>
    <row r="959" spans="2:41" ht="12.75" hidden="1" customHeight="1" outlineLevel="2">
      <c r="B959" s="53" t="s">
        <v>2377</v>
      </c>
      <c r="C959" s="53" t="s">
        <v>1367</v>
      </c>
      <c r="D959" s="53" t="s">
        <v>1367</v>
      </c>
      <c r="E959" s="53" t="s">
        <v>1368</v>
      </c>
      <c r="F959" s="53" t="s">
        <v>2387</v>
      </c>
      <c r="G959" s="53" t="s">
        <v>2777</v>
      </c>
      <c r="H959" s="53" t="s">
        <v>2778</v>
      </c>
      <c r="I959" s="53"/>
      <c r="J959" s="53" t="s">
        <v>2757</v>
      </c>
      <c r="K959" s="52">
        <v>1617273</v>
      </c>
      <c r="L959" s="52">
        <v>471704</v>
      </c>
      <c r="M959" s="52">
        <v>0</v>
      </c>
      <c r="N959" s="52">
        <v>0</v>
      </c>
      <c r="O959" s="52">
        <v>0</v>
      </c>
      <c r="P959" s="52">
        <v>370623</v>
      </c>
      <c r="Q959" s="52">
        <v>33693</v>
      </c>
      <c r="R959" s="52">
        <v>33693</v>
      </c>
      <c r="S959" s="52">
        <v>33693</v>
      </c>
      <c r="T959" s="52">
        <v>33693</v>
      </c>
      <c r="U959" s="52">
        <v>33693</v>
      </c>
      <c r="V959" s="52">
        <v>33693</v>
      </c>
      <c r="W959" s="52">
        <v>33693</v>
      </c>
      <c r="X959" s="52">
        <v>33693</v>
      </c>
      <c r="Y959" s="52">
        <v>33693</v>
      </c>
      <c r="Z959" s="49">
        <v>33693</v>
      </c>
      <c r="AA959" s="50">
        <v>33693</v>
      </c>
      <c r="AB959" s="51">
        <v>842327</v>
      </c>
      <c r="AC959" s="52">
        <v>0</v>
      </c>
      <c r="AD959" s="52">
        <v>0</v>
      </c>
      <c r="AE959" s="52">
        <v>774946</v>
      </c>
      <c r="AG959" s="52">
        <f t="shared" si="17"/>
        <v>33693</v>
      </c>
      <c r="AH959" s="52">
        <f>MIN($AA959*12,$AE959-SUM($AG959:AG959)-1000*($AE959&gt;0))</f>
        <v>404316</v>
      </c>
      <c r="AI959" s="52">
        <f>MIN($AA959*12,$AE959-SUM($AG959:AH959)-1000*($AE959&gt;0))</f>
        <v>335937</v>
      </c>
      <c r="AJ959" s="52">
        <f>MIN($AA959*12,$AE959-SUM($AG959:AI959)-1000*($AE959&gt;0))</f>
        <v>0</v>
      </c>
      <c r="AK959" s="52">
        <f>MIN($AA959*12,$AE959-SUM($AG959:AJ959)-1000*($AE959&gt;0))</f>
        <v>0</v>
      </c>
      <c r="AL959" s="52">
        <f>MIN($AA959*12,$AE959-SUM($AG959:AK959)-1000*($AE959&gt;0))</f>
        <v>0</v>
      </c>
      <c r="AM959" s="52">
        <f>MIN($AA959*12,$AE959-SUM($AG959:AL959)-1000*($AE959&gt;0))</f>
        <v>0</v>
      </c>
      <c r="AN959" s="52">
        <f>MIN($AA959*12,$AE959-SUM($AG959:AM959)-1000*($AE959&gt;0))</f>
        <v>0</v>
      </c>
      <c r="AO959" s="52">
        <f>MIN($AA959*12,$AE959-SUM($AG959:AN959)-1000*($AE959&gt;0))</f>
        <v>0</v>
      </c>
    </row>
    <row r="960" spans="2:41" ht="12.75" hidden="1" customHeight="1" outlineLevel="2">
      <c r="B960" s="53" t="s">
        <v>2377</v>
      </c>
      <c r="C960" s="53" t="s">
        <v>1367</v>
      </c>
      <c r="D960" s="53" t="s">
        <v>1367</v>
      </c>
      <c r="E960" s="53" t="s">
        <v>1368</v>
      </c>
      <c r="F960" s="53" t="s">
        <v>2387</v>
      </c>
      <c r="G960" s="53" t="s">
        <v>2779</v>
      </c>
      <c r="H960" s="53" t="s">
        <v>2780</v>
      </c>
      <c r="I960" s="53"/>
      <c r="J960" s="53" t="s">
        <v>2781</v>
      </c>
      <c r="K960" s="52">
        <v>1875455</v>
      </c>
      <c r="L960" s="52">
        <v>507935</v>
      </c>
      <c r="M960" s="52">
        <v>0</v>
      </c>
      <c r="N960" s="52">
        <v>0</v>
      </c>
      <c r="O960" s="52">
        <v>0</v>
      </c>
      <c r="P960" s="52">
        <v>429792</v>
      </c>
      <c r="Q960" s="52">
        <v>39072</v>
      </c>
      <c r="R960" s="52">
        <v>39072</v>
      </c>
      <c r="S960" s="52">
        <v>39072</v>
      </c>
      <c r="T960" s="52">
        <v>39072</v>
      </c>
      <c r="U960" s="52">
        <v>39072</v>
      </c>
      <c r="V960" s="52">
        <v>39072</v>
      </c>
      <c r="W960" s="52">
        <v>39072</v>
      </c>
      <c r="X960" s="52">
        <v>39072</v>
      </c>
      <c r="Y960" s="52">
        <v>39072</v>
      </c>
      <c r="Z960" s="49">
        <v>39072</v>
      </c>
      <c r="AA960" s="50">
        <v>39072</v>
      </c>
      <c r="AB960" s="51">
        <v>937727</v>
      </c>
      <c r="AC960" s="52">
        <v>0</v>
      </c>
      <c r="AD960" s="52">
        <v>0</v>
      </c>
      <c r="AE960" s="52">
        <v>937728</v>
      </c>
      <c r="AG960" s="52">
        <f t="shared" si="17"/>
        <v>39072</v>
      </c>
      <c r="AH960" s="52">
        <f>MIN($AA960*12,$AE960-SUM($AG960:AG960)-1000*($AE960&gt;0))</f>
        <v>468864</v>
      </c>
      <c r="AI960" s="52">
        <f>MIN($AA960*12,$AE960-SUM($AG960:AH960)-1000*($AE960&gt;0))</f>
        <v>428792</v>
      </c>
      <c r="AJ960" s="52">
        <f>MIN($AA960*12,$AE960-SUM($AG960:AI960)-1000*($AE960&gt;0))</f>
        <v>0</v>
      </c>
      <c r="AK960" s="52">
        <f>MIN($AA960*12,$AE960-SUM($AG960:AJ960)-1000*($AE960&gt;0))</f>
        <v>0</v>
      </c>
      <c r="AL960" s="52">
        <f>MIN($AA960*12,$AE960-SUM($AG960:AK960)-1000*($AE960&gt;0))</f>
        <v>0</v>
      </c>
      <c r="AM960" s="52">
        <f>MIN($AA960*12,$AE960-SUM($AG960:AL960)-1000*($AE960&gt;0))</f>
        <v>0</v>
      </c>
      <c r="AN960" s="52">
        <f>MIN($AA960*12,$AE960-SUM($AG960:AM960)-1000*($AE960&gt;0))</f>
        <v>0</v>
      </c>
      <c r="AO960" s="52">
        <f>MIN($AA960*12,$AE960-SUM($AG960:AN960)-1000*($AE960&gt;0))</f>
        <v>0</v>
      </c>
    </row>
    <row r="961" spans="2:41" ht="12.75" hidden="1" customHeight="1" outlineLevel="2">
      <c r="B961" s="53" t="s">
        <v>2377</v>
      </c>
      <c r="C961" s="53" t="s">
        <v>1367</v>
      </c>
      <c r="D961" s="53" t="s">
        <v>1367</v>
      </c>
      <c r="E961" s="53" t="s">
        <v>1368</v>
      </c>
      <c r="F961" s="53" t="s">
        <v>2682</v>
      </c>
      <c r="G961" s="53" t="s">
        <v>2782</v>
      </c>
      <c r="H961" s="53" t="s">
        <v>2783</v>
      </c>
      <c r="I961" s="53"/>
      <c r="J961" s="53" t="s">
        <v>2784</v>
      </c>
      <c r="K961" s="52">
        <v>1354546</v>
      </c>
      <c r="L961" s="52">
        <v>366855</v>
      </c>
      <c r="M961" s="52">
        <v>0</v>
      </c>
      <c r="N961" s="52">
        <v>0</v>
      </c>
      <c r="O961" s="52">
        <v>0</v>
      </c>
      <c r="P961" s="52">
        <v>310409</v>
      </c>
      <c r="Q961" s="52">
        <v>28219</v>
      </c>
      <c r="R961" s="52">
        <v>28219</v>
      </c>
      <c r="S961" s="52">
        <v>28219</v>
      </c>
      <c r="T961" s="52">
        <v>28219</v>
      </c>
      <c r="U961" s="52">
        <v>28219</v>
      </c>
      <c r="V961" s="52">
        <v>28219</v>
      </c>
      <c r="W961" s="52">
        <v>28219</v>
      </c>
      <c r="X961" s="52">
        <v>28219</v>
      </c>
      <c r="Y961" s="52">
        <v>28219</v>
      </c>
      <c r="Z961" s="49">
        <v>28219</v>
      </c>
      <c r="AA961" s="50">
        <v>28219</v>
      </c>
      <c r="AB961" s="51">
        <v>677264</v>
      </c>
      <c r="AC961" s="52">
        <v>0</v>
      </c>
      <c r="AD961" s="52">
        <v>0</v>
      </c>
      <c r="AE961" s="52">
        <v>677282</v>
      </c>
      <c r="AG961" s="52">
        <f t="shared" si="17"/>
        <v>28219</v>
      </c>
      <c r="AH961" s="52">
        <f>MIN($AA961*12,$AE961-SUM($AG961:AG961)-1000*($AE961&gt;0))</f>
        <v>338628</v>
      </c>
      <c r="AI961" s="52">
        <f>MIN($AA961*12,$AE961-SUM($AG961:AH961)-1000*($AE961&gt;0))</f>
        <v>309435</v>
      </c>
      <c r="AJ961" s="52">
        <f>MIN($AA961*12,$AE961-SUM($AG961:AI961)-1000*($AE961&gt;0))</f>
        <v>0</v>
      </c>
      <c r="AK961" s="52">
        <f>MIN($AA961*12,$AE961-SUM($AG961:AJ961)-1000*($AE961&gt;0))</f>
        <v>0</v>
      </c>
      <c r="AL961" s="52">
        <f>MIN($AA961*12,$AE961-SUM($AG961:AK961)-1000*($AE961&gt;0))</f>
        <v>0</v>
      </c>
      <c r="AM961" s="52">
        <f>MIN($AA961*12,$AE961-SUM($AG961:AL961)-1000*($AE961&gt;0))</f>
        <v>0</v>
      </c>
      <c r="AN961" s="52">
        <f>MIN($AA961*12,$AE961-SUM($AG961:AM961)-1000*($AE961&gt;0))</f>
        <v>0</v>
      </c>
      <c r="AO961" s="52">
        <f>MIN($AA961*12,$AE961-SUM($AG961:AN961)-1000*($AE961&gt;0))</f>
        <v>0</v>
      </c>
    </row>
    <row r="962" spans="2:41" ht="12.75" hidden="1" customHeight="1" outlineLevel="2">
      <c r="B962" s="53" t="s">
        <v>2377</v>
      </c>
      <c r="C962" s="53" t="s">
        <v>1367</v>
      </c>
      <c r="D962" s="53" t="s">
        <v>1367</v>
      </c>
      <c r="E962" s="53" t="s">
        <v>1368</v>
      </c>
      <c r="F962" s="53" t="s">
        <v>2682</v>
      </c>
      <c r="G962" s="53" t="s">
        <v>2785</v>
      </c>
      <c r="H962" s="53" t="s">
        <v>2786</v>
      </c>
      <c r="I962" s="53"/>
      <c r="J962" s="53" t="s">
        <v>2784</v>
      </c>
      <c r="K962" s="52">
        <v>1320000</v>
      </c>
      <c r="L962" s="52">
        <v>357500</v>
      </c>
      <c r="M962" s="52">
        <v>0</v>
      </c>
      <c r="N962" s="52">
        <v>0</v>
      </c>
      <c r="O962" s="52">
        <v>0</v>
      </c>
      <c r="P962" s="52">
        <v>302500</v>
      </c>
      <c r="Q962" s="52">
        <v>27500</v>
      </c>
      <c r="R962" s="52">
        <v>27500</v>
      </c>
      <c r="S962" s="52">
        <v>27500</v>
      </c>
      <c r="T962" s="52">
        <v>27500</v>
      </c>
      <c r="U962" s="52">
        <v>27500</v>
      </c>
      <c r="V962" s="52">
        <v>27500</v>
      </c>
      <c r="W962" s="52">
        <v>27500</v>
      </c>
      <c r="X962" s="52">
        <v>27500</v>
      </c>
      <c r="Y962" s="52">
        <v>27500</v>
      </c>
      <c r="Z962" s="49">
        <v>27500</v>
      </c>
      <c r="AA962" s="50">
        <v>27500</v>
      </c>
      <c r="AB962" s="51">
        <v>660000</v>
      </c>
      <c r="AC962" s="52">
        <v>0</v>
      </c>
      <c r="AD962" s="52">
        <v>0</v>
      </c>
      <c r="AE962" s="52">
        <v>660000</v>
      </c>
      <c r="AG962" s="52">
        <f t="shared" si="17"/>
        <v>27500</v>
      </c>
      <c r="AH962" s="52">
        <f>MIN($AA962*12,$AE962-SUM($AG962:AG962)-1000*($AE962&gt;0))</f>
        <v>330000</v>
      </c>
      <c r="AI962" s="52">
        <f>MIN($AA962*12,$AE962-SUM($AG962:AH962)-1000*($AE962&gt;0))</f>
        <v>301500</v>
      </c>
      <c r="AJ962" s="52">
        <f>MIN($AA962*12,$AE962-SUM($AG962:AI962)-1000*($AE962&gt;0))</f>
        <v>0</v>
      </c>
      <c r="AK962" s="52">
        <f>MIN($AA962*12,$AE962-SUM($AG962:AJ962)-1000*($AE962&gt;0))</f>
        <v>0</v>
      </c>
      <c r="AL962" s="52">
        <f>MIN($AA962*12,$AE962-SUM($AG962:AK962)-1000*($AE962&gt;0))</f>
        <v>0</v>
      </c>
      <c r="AM962" s="52">
        <f>MIN($AA962*12,$AE962-SUM($AG962:AL962)-1000*($AE962&gt;0))</f>
        <v>0</v>
      </c>
      <c r="AN962" s="52">
        <f>MIN($AA962*12,$AE962-SUM($AG962:AM962)-1000*($AE962&gt;0))</f>
        <v>0</v>
      </c>
      <c r="AO962" s="52">
        <f>MIN($AA962*12,$AE962-SUM($AG962:AN962)-1000*($AE962&gt;0))</f>
        <v>0</v>
      </c>
    </row>
    <row r="963" spans="2:41" ht="12.75" hidden="1" customHeight="1" outlineLevel="2">
      <c r="B963" s="53" t="s">
        <v>2377</v>
      </c>
      <c r="C963" s="53" t="s">
        <v>1367</v>
      </c>
      <c r="D963" s="53" t="s">
        <v>1367</v>
      </c>
      <c r="E963" s="53" t="s">
        <v>1368</v>
      </c>
      <c r="F963" s="53" t="s">
        <v>2682</v>
      </c>
      <c r="G963" s="53" t="s">
        <v>2787</v>
      </c>
      <c r="H963" s="53" t="s">
        <v>2788</v>
      </c>
      <c r="I963" s="53"/>
      <c r="J963" s="53" t="s">
        <v>2784</v>
      </c>
      <c r="K963" s="52">
        <v>1354546</v>
      </c>
      <c r="L963" s="52">
        <v>366855</v>
      </c>
      <c r="M963" s="52">
        <v>0</v>
      </c>
      <c r="N963" s="52">
        <v>0</v>
      </c>
      <c r="O963" s="52">
        <v>0</v>
      </c>
      <c r="P963" s="52">
        <v>310409</v>
      </c>
      <c r="Q963" s="52">
        <v>28219</v>
      </c>
      <c r="R963" s="52">
        <v>28219</v>
      </c>
      <c r="S963" s="52">
        <v>28219</v>
      </c>
      <c r="T963" s="52">
        <v>28219</v>
      </c>
      <c r="U963" s="52">
        <v>28219</v>
      </c>
      <c r="V963" s="52">
        <v>28219</v>
      </c>
      <c r="W963" s="52">
        <v>28219</v>
      </c>
      <c r="X963" s="52">
        <v>28219</v>
      </c>
      <c r="Y963" s="52">
        <v>28219</v>
      </c>
      <c r="Z963" s="49">
        <v>28219</v>
      </c>
      <c r="AA963" s="50">
        <v>28219</v>
      </c>
      <c r="AB963" s="51">
        <v>677264</v>
      </c>
      <c r="AC963" s="52">
        <v>0</v>
      </c>
      <c r="AD963" s="52">
        <v>0</v>
      </c>
      <c r="AE963" s="52">
        <v>677282</v>
      </c>
      <c r="AG963" s="52">
        <f t="shared" si="17"/>
        <v>28219</v>
      </c>
      <c r="AH963" s="52">
        <f>MIN($AA963*12,$AE963-SUM($AG963:AG963)-1000*($AE963&gt;0))</f>
        <v>338628</v>
      </c>
      <c r="AI963" s="52">
        <f>MIN($AA963*12,$AE963-SUM($AG963:AH963)-1000*($AE963&gt;0))</f>
        <v>309435</v>
      </c>
      <c r="AJ963" s="52">
        <f>MIN($AA963*12,$AE963-SUM($AG963:AI963)-1000*($AE963&gt;0))</f>
        <v>0</v>
      </c>
      <c r="AK963" s="52">
        <f>MIN($AA963*12,$AE963-SUM($AG963:AJ963)-1000*($AE963&gt;0))</f>
        <v>0</v>
      </c>
      <c r="AL963" s="52">
        <f>MIN($AA963*12,$AE963-SUM($AG963:AK963)-1000*($AE963&gt;0))</f>
        <v>0</v>
      </c>
      <c r="AM963" s="52">
        <f>MIN($AA963*12,$AE963-SUM($AG963:AL963)-1000*($AE963&gt;0))</f>
        <v>0</v>
      </c>
      <c r="AN963" s="52">
        <f>MIN($AA963*12,$AE963-SUM($AG963:AM963)-1000*($AE963&gt;0))</f>
        <v>0</v>
      </c>
      <c r="AO963" s="52">
        <f>MIN($AA963*12,$AE963-SUM($AG963:AN963)-1000*($AE963&gt;0))</f>
        <v>0</v>
      </c>
    </row>
    <row r="964" spans="2:41" ht="12.75" hidden="1" customHeight="1" outlineLevel="2">
      <c r="B964" s="53" t="s">
        <v>2377</v>
      </c>
      <c r="C964" s="53" t="s">
        <v>1367</v>
      </c>
      <c r="D964" s="53" t="s">
        <v>1367</v>
      </c>
      <c r="E964" s="53" t="s">
        <v>1368</v>
      </c>
      <c r="F964" s="53" t="s">
        <v>2387</v>
      </c>
      <c r="G964" s="53" t="s">
        <v>2789</v>
      </c>
      <c r="H964" s="53" t="s">
        <v>2790</v>
      </c>
      <c r="I964" s="53"/>
      <c r="J964" s="53" t="s">
        <v>2791</v>
      </c>
      <c r="K964" s="52">
        <v>3108182</v>
      </c>
      <c r="L964" s="52">
        <v>841798</v>
      </c>
      <c r="M964" s="52">
        <v>0</v>
      </c>
      <c r="N964" s="52">
        <v>0</v>
      </c>
      <c r="O964" s="52">
        <v>0</v>
      </c>
      <c r="P964" s="52">
        <v>712283</v>
      </c>
      <c r="Q964" s="52">
        <v>64753</v>
      </c>
      <c r="R964" s="52">
        <v>64753</v>
      </c>
      <c r="S964" s="52">
        <v>64753</v>
      </c>
      <c r="T964" s="52">
        <v>64753</v>
      </c>
      <c r="U964" s="52">
        <v>64753</v>
      </c>
      <c r="V964" s="52">
        <v>64753</v>
      </c>
      <c r="W964" s="52">
        <v>64753</v>
      </c>
      <c r="X964" s="52">
        <v>64753</v>
      </c>
      <c r="Y964" s="52">
        <v>64753</v>
      </c>
      <c r="Z964" s="49">
        <v>64753</v>
      </c>
      <c r="AA964" s="50">
        <v>64753</v>
      </c>
      <c r="AB964" s="51">
        <v>1554081</v>
      </c>
      <c r="AC964" s="52">
        <v>0</v>
      </c>
      <c r="AD964" s="52">
        <v>0</v>
      </c>
      <c r="AE964" s="52">
        <v>1554101</v>
      </c>
      <c r="AG964" s="52">
        <f t="shared" ref="AG964:AG1027" si="18">MIN($AA964,$AE964-1000*($AE964&gt;0))</f>
        <v>64753</v>
      </c>
      <c r="AH964" s="52">
        <f>MIN($AA964*12,$AE964-SUM($AG964:AG964)-1000*($AE964&gt;0))</f>
        <v>777036</v>
      </c>
      <c r="AI964" s="52">
        <f>MIN($AA964*12,$AE964-SUM($AG964:AH964)-1000*($AE964&gt;0))</f>
        <v>711312</v>
      </c>
      <c r="AJ964" s="52">
        <f>MIN($AA964*12,$AE964-SUM($AG964:AI964)-1000*($AE964&gt;0))</f>
        <v>0</v>
      </c>
      <c r="AK964" s="52">
        <f>MIN($AA964*12,$AE964-SUM($AG964:AJ964)-1000*($AE964&gt;0))</f>
        <v>0</v>
      </c>
      <c r="AL964" s="52">
        <f>MIN($AA964*12,$AE964-SUM($AG964:AK964)-1000*($AE964&gt;0))</f>
        <v>0</v>
      </c>
      <c r="AM964" s="52">
        <f>MIN($AA964*12,$AE964-SUM($AG964:AL964)-1000*($AE964&gt;0))</f>
        <v>0</v>
      </c>
      <c r="AN964" s="52">
        <f>MIN($AA964*12,$AE964-SUM($AG964:AM964)-1000*($AE964&gt;0))</f>
        <v>0</v>
      </c>
      <c r="AO964" s="52">
        <f>MIN($AA964*12,$AE964-SUM($AG964:AN964)-1000*($AE964&gt;0))</f>
        <v>0</v>
      </c>
    </row>
    <row r="965" spans="2:41" ht="12.75" hidden="1" customHeight="1" outlineLevel="2">
      <c r="B965" s="53" t="s">
        <v>2377</v>
      </c>
      <c r="C965" s="53" t="s">
        <v>1367</v>
      </c>
      <c r="D965" s="53" t="s">
        <v>1367</v>
      </c>
      <c r="E965" s="53" t="s">
        <v>1368</v>
      </c>
      <c r="F965" s="53" t="s">
        <v>2387</v>
      </c>
      <c r="G965" s="53" t="s">
        <v>2792</v>
      </c>
      <c r="H965" s="53" t="s">
        <v>2793</v>
      </c>
      <c r="I965" s="53"/>
      <c r="J965" s="53" t="s">
        <v>2794</v>
      </c>
      <c r="K965" s="52">
        <v>809091</v>
      </c>
      <c r="L965" s="52">
        <v>219128</v>
      </c>
      <c r="M965" s="52">
        <v>0</v>
      </c>
      <c r="N965" s="52">
        <v>0</v>
      </c>
      <c r="O965" s="52">
        <v>0</v>
      </c>
      <c r="P965" s="52">
        <v>185416</v>
      </c>
      <c r="Q965" s="52">
        <v>16856</v>
      </c>
      <c r="R965" s="52">
        <v>16856</v>
      </c>
      <c r="S965" s="52">
        <v>16856</v>
      </c>
      <c r="T965" s="52">
        <v>16856</v>
      </c>
      <c r="U965" s="52">
        <v>16856</v>
      </c>
      <c r="V965" s="52">
        <v>16856</v>
      </c>
      <c r="W965" s="52">
        <v>16856</v>
      </c>
      <c r="X965" s="52">
        <v>16856</v>
      </c>
      <c r="Y965" s="52">
        <v>16856</v>
      </c>
      <c r="Z965" s="49">
        <v>16856</v>
      </c>
      <c r="AA965" s="50">
        <v>16856</v>
      </c>
      <c r="AB965" s="51">
        <v>404544</v>
      </c>
      <c r="AC965" s="52">
        <v>0</v>
      </c>
      <c r="AD965" s="52">
        <v>0</v>
      </c>
      <c r="AE965" s="52">
        <v>404547</v>
      </c>
      <c r="AG965" s="52">
        <f t="shared" si="18"/>
        <v>16856</v>
      </c>
      <c r="AH965" s="52">
        <f>MIN($AA965*12,$AE965-SUM($AG965:AG965)-1000*($AE965&gt;0))</f>
        <v>202272</v>
      </c>
      <c r="AI965" s="52">
        <f>MIN($AA965*12,$AE965-SUM($AG965:AH965)-1000*($AE965&gt;0))</f>
        <v>184419</v>
      </c>
      <c r="AJ965" s="52">
        <f>MIN($AA965*12,$AE965-SUM($AG965:AI965)-1000*($AE965&gt;0))</f>
        <v>0</v>
      </c>
      <c r="AK965" s="52">
        <f>MIN($AA965*12,$AE965-SUM($AG965:AJ965)-1000*($AE965&gt;0))</f>
        <v>0</v>
      </c>
      <c r="AL965" s="52">
        <f>MIN($AA965*12,$AE965-SUM($AG965:AK965)-1000*($AE965&gt;0))</f>
        <v>0</v>
      </c>
      <c r="AM965" s="52">
        <f>MIN($AA965*12,$AE965-SUM($AG965:AL965)-1000*($AE965&gt;0))</f>
        <v>0</v>
      </c>
      <c r="AN965" s="52">
        <f>MIN($AA965*12,$AE965-SUM($AG965:AM965)-1000*($AE965&gt;0))</f>
        <v>0</v>
      </c>
      <c r="AO965" s="52">
        <f>MIN($AA965*12,$AE965-SUM($AG965:AN965)-1000*($AE965&gt;0))</f>
        <v>0</v>
      </c>
    </row>
    <row r="966" spans="2:41" ht="12.75" hidden="1" customHeight="1" outlineLevel="2">
      <c r="B966" s="53" t="s">
        <v>2377</v>
      </c>
      <c r="C966" s="53" t="s">
        <v>1367</v>
      </c>
      <c r="D966" s="53" t="s">
        <v>1367</v>
      </c>
      <c r="E966" s="53" t="s">
        <v>1368</v>
      </c>
      <c r="F966" s="53" t="s">
        <v>2387</v>
      </c>
      <c r="G966" s="53" t="s">
        <v>2795</v>
      </c>
      <c r="H966" s="53" t="s">
        <v>2793</v>
      </c>
      <c r="I966" s="53"/>
      <c r="J966" s="53" t="s">
        <v>2794</v>
      </c>
      <c r="K966" s="52">
        <v>809091</v>
      </c>
      <c r="L966" s="52">
        <v>219128</v>
      </c>
      <c r="M966" s="52">
        <v>0</v>
      </c>
      <c r="N966" s="52">
        <v>0</v>
      </c>
      <c r="O966" s="52">
        <v>0</v>
      </c>
      <c r="P966" s="52">
        <v>185416</v>
      </c>
      <c r="Q966" s="52">
        <v>16856</v>
      </c>
      <c r="R966" s="52">
        <v>16856</v>
      </c>
      <c r="S966" s="52">
        <v>16856</v>
      </c>
      <c r="T966" s="52">
        <v>16856</v>
      </c>
      <c r="U966" s="52">
        <v>16856</v>
      </c>
      <c r="V966" s="52">
        <v>16856</v>
      </c>
      <c r="W966" s="52">
        <v>16856</v>
      </c>
      <c r="X966" s="52">
        <v>16856</v>
      </c>
      <c r="Y966" s="52">
        <v>16856</v>
      </c>
      <c r="Z966" s="49">
        <v>16856</v>
      </c>
      <c r="AA966" s="50">
        <v>16856</v>
      </c>
      <c r="AB966" s="51">
        <v>404544</v>
      </c>
      <c r="AC966" s="52">
        <v>0</v>
      </c>
      <c r="AD966" s="52">
        <v>0</v>
      </c>
      <c r="AE966" s="52">
        <v>404547</v>
      </c>
      <c r="AG966" s="52">
        <f t="shared" si="18"/>
        <v>16856</v>
      </c>
      <c r="AH966" s="52">
        <f>MIN($AA966*12,$AE966-SUM($AG966:AG966)-1000*($AE966&gt;0))</f>
        <v>202272</v>
      </c>
      <c r="AI966" s="52">
        <f>MIN($AA966*12,$AE966-SUM($AG966:AH966)-1000*($AE966&gt;0))</f>
        <v>184419</v>
      </c>
      <c r="AJ966" s="52">
        <f>MIN($AA966*12,$AE966-SUM($AG966:AI966)-1000*($AE966&gt;0))</f>
        <v>0</v>
      </c>
      <c r="AK966" s="52">
        <f>MIN($AA966*12,$AE966-SUM($AG966:AJ966)-1000*($AE966&gt;0))</f>
        <v>0</v>
      </c>
      <c r="AL966" s="52">
        <f>MIN($AA966*12,$AE966-SUM($AG966:AK966)-1000*($AE966&gt;0))</f>
        <v>0</v>
      </c>
      <c r="AM966" s="52">
        <f>MIN($AA966*12,$AE966-SUM($AG966:AL966)-1000*($AE966&gt;0))</f>
        <v>0</v>
      </c>
      <c r="AN966" s="52">
        <f>MIN($AA966*12,$AE966-SUM($AG966:AM966)-1000*($AE966&gt;0))</f>
        <v>0</v>
      </c>
      <c r="AO966" s="52">
        <f>MIN($AA966*12,$AE966-SUM($AG966:AN966)-1000*($AE966&gt;0))</f>
        <v>0</v>
      </c>
    </row>
    <row r="967" spans="2:41" ht="12.75" hidden="1" customHeight="1" outlineLevel="2">
      <c r="B967" s="53" t="s">
        <v>2377</v>
      </c>
      <c r="C967" s="53" t="s">
        <v>1367</v>
      </c>
      <c r="D967" s="53" t="s">
        <v>1367</v>
      </c>
      <c r="E967" s="53" t="s">
        <v>1368</v>
      </c>
      <c r="F967" s="53" t="s">
        <v>2387</v>
      </c>
      <c r="G967" s="53" t="s">
        <v>2796</v>
      </c>
      <c r="H967" s="53" t="s">
        <v>2797</v>
      </c>
      <c r="I967" s="53"/>
      <c r="J967" s="53" t="s">
        <v>2798</v>
      </c>
      <c r="K967" s="52">
        <v>1399091</v>
      </c>
      <c r="L967" s="52">
        <v>378919</v>
      </c>
      <c r="M967" s="52">
        <v>0</v>
      </c>
      <c r="N967" s="52">
        <v>0</v>
      </c>
      <c r="O967" s="52">
        <v>0</v>
      </c>
      <c r="P967" s="52">
        <v>320617</v>
      </c>
      <c r="Q967" s="52">
        <v>29147</v>
      </c>
      <c r="R967" s="52">
        <v>29147</v>
      </c>
      <c r="S967" s="52">
        <v>29147</v>
      </c>
      <c r="T967" s="52">
        <v>29147</v>
      </c>
      <c r="U967" s="52">
        <v>29147</v>
      </c>
      <c r="V967" s="52">
        <v>29147</v>
      </c>
      <c r="W967" s="52">
        <v>29147</v>
      </c>
      <c r="X967" s="52">
        <v>29147</v>
      </c>
      <c r="Y967" s="52">
        <v>29147</v>
      </c>
      <c r="Z967" s="49">
        <v>29147</v>
      </c>
      <c r="AA967" s="50">
        <v>29147</v>
      </c>
      <c r="AB967" s="51">
        <v>699536</v>
      </c>
      <c r="AC967" s="52">
        <v>0</v>
      </c>
      <c r="AD967" s="52">
        <v>0</v>
      </c>
      <c r="AE967" s="52">
        <v>699555</v>
      </c>
      <c r="AG967" s="52">
        <f t="shared" si="18"/>
        <v>29147</v>
      </c>
      <c r="AH967" s="52">
        <f>MIN($AA967*12,$AE967-SUM($AG967:AG967)-1000*($AE967&gt;0))</f>
        <v>349764</v>
      </c>
      <c r="AI967" s="52">
        <f>MIN($AA967*12,$AE967-SUM($AG967:AH967)-1000*($AE967&gt;0))</f>
        <v>319644</v>
      </c>
      <c r="AJ967" s="52">
        <f>MIN($AA967*12,$AE967-SUM($AG967:AI967)-1000*($AE967&gt;0))</f>
        <v>0</v>
      </c>
      <c r="AK967" s="52">
        <f>MIN($AA967*12,$AE967-SUM($AG967:AJ967)-1000*($AE967&gt;0))</f>
        <v>0</v>
      </c>
      <c r="AL967" s="52">
        <f>MIN($AA967*12,$AE967-SUM($AG967:AK967)-1000*($AE967&gt;0))</f>
        <v>0</v>
      </c>
      <c r="AM967" s="52">
        <f>MIN($AA967*12,$AE967-SUM($AG967:AL967)-1000*($AE967&gt;0))</f>
        <v>0</v>
      </c>
      <c r="AN967" s="52">
        <f>MIN($AA967*12,$AE967-SUM($AG967:AM967)-1000*($AE967&gt;0))</f>
        <v>0</v>
      </c>
      <c r="AO967" s="52">
        <f>MIN($AA967*12,$AE967-SUM($AG967:AN967)-1000*($AE967&gt;0))</f>
        <v>0</v>
      </c>
    </row>
    <row r="968" spans="2:41" ht="12.75" hidden="1" customHeight="1" outlineLevel="2">
      <c r="B968" s="53" t="s">
        <v>2377</v>
      </c>
      <c r="C968" s="53" t="s">
        <v>1367</v>
      </c>
      <c r="D968" s="53" t="s">
        <v>1367</v>
      </c>
      <c r="E968" s="53" t="s">
        <v>1368</v>
      </c>
      <c r="F968" s="53" t="s">
        <v>2682</v>
      </c>
      <c r="G968" s="53" t="s">
        <v>2799</v>
      </c>
      <c r="H968" s="53" t="s">
        <v>2800</v>
      </c>
      <c r="I968" s="53"/>
      <c r="J968" s="53" t="s">
        <v>2801</v>
      </c>
      <c r="K968" s="52">
        <v>818000</v>
      </c>
      <c r="L968" s="52">
        <v>208851</v>
      </c>
      <c r="M968" s="52">
        <v>0</v>
      </c>
      <c r="N968" s="52">
        <v>0</v>
      </c>
      <c r="O968" s="52">
        <v>0</v>
      </c>
      <c r="P968" s="52">
        <v>191444</v>
      </c>
      <c r="Q968" s="52">
        <v>17404</v>
      </c>
      <c r="R968" s="52">
        <v>17404</v>
      </c>
      <c r="S968" s="52">
        <v>17404</v>
      </c>
      <c r="T968" s="52">
        <v>17404</v>
      </c>
      <c r="U968" s="52">
        <v>17404</v>
      </c>
      <c r="V968" s="52">
        <v>17404</v>
      </c>
      <c r="W968" s="52">
        <v>17404</v>
      </c>
      <c r="X968" s="52">
        <v>17404</v>
      </c>
      <c r="Y968" s="52">
        <v>17404</v>
      </c>
      <c r="Z968" s="49">
        <v>17404</v>
      </c>
      <c r="AA968" s="50">
        <v>17404</v>
      </c>
      <c r="AB968" s="51">
        <v>400295</v>
      </c>
      <c r="AC968" s="52">
        <v>0</v>
      </c>
      <c r="AD968" s="52">
        <v>0</v>
      </c>
      <c r="AE968" s="52">
        <v>417705</v>
      </c>
      <c r="AG968" s="52">
        <f t="shared" si="18"/>
        <v>17404</v>
      </c>
      <c r="AH968" s="52">
        <f>MIN($AA968*12,$AE968-SUM($AG968:AG968)-1000*($AE968&gt;0))</f>
        <v>208848</v>
      </c>
      <c r="AI968" s="52">
        <f>MIN($AA968*12,$AE968-SUM($AG968:AH968)-1000*($AE968&gt;0))</f>
        <v>190453</v>
      </c>
      <c r="AJ968" s="52">
        <f>MIN($AA968*12,$AE968-SUM($AG968:AI968)-1000*($AE968&gt;0))</f>
        <v>0</v>
      </c>
      <c r="AK968" s="52">
        <f>MIN($AA968*12,$AE968-SUM($AG968:AJ968)-1000*($AE968&gt;0))</f>
        <v>0</v>
      </c>
      <c r="AL968" s="52">
        <f>MIN($AA968*12,$AE968-SUM($AG968:AK968)-1000*($AE968&gt;0))</f>
        <v>0</v>
      </c>
      <c r="AM968" s="52">
        <f>MIN($AA968*12,$AE968-SUM($AG968:AL968)-1000*($AE968&gt;0))</f>
        <v>0</v>
      </c>
      <c r="AN968" s="52">
        <f>MIN($AA968*12,$AE968-SUM($AG968:AM968)-1000*($AE968&gt;0))</f>
        <v>0</v>
      </c>
      <c r="AO968" s="52">
        <f>MIN($AA968*12,$AE968-SUM($AG968:AN968)-1000*($AE968&gt;0))</f>
        <v>0</v>
      </c>
    </row>
    <row r="969" spans="2:41" ht="12.75" hidden="1" customHeight="1" outlineLevel="2">
      <c r="B969" s="53" t="s">
        <v>2377</v>
      </c>
      <c r="C969" s="53" t="s">
        <v>1367</v>
      </c>
      <c r="D969" s="53" t="s">
        <v>1367</v>
      </c>
      <c r="E969" s="53" t="s">
        <v>1368</v>
      </c>
      <c r="F969" s="53" t="s">
        <v>2682</v>
      </c>
      <c r="G969" s="53" t="s">
        <v>2802</v>
      </c>
      <c r="H969" s="53" t="s">
        <v>2803</v>
      </c>
      <c r="I969" s="53"/>
      <c r="J969" s="53" t="s">
        <v>2801</v>
      </c>
      <c r="K969" s="52">
        <v>708182</v>
      </c>
      <c r="L969" s="52">
        <v>180812</v>
      </c>
      <c r="M969" s="52">
        <v>0</v>
      </c>
      <c r="N969" s="52">
        <v>0</v>
      </c>
      <c r="O969" s="52">
        <v>0</v>
      </c>
      <c r="P969" s="52">
        <v>165737</v>
      </c>
      <c r="Q969" s="52">
        <v>15067</v>
      </c>
      <c r="R969" s="52">
        <v>15067</v>
      </c>
      <c r="S969" s="52">
        <v>15067</v>
      </c>
      <c r="T969" s="52">
        <v>15067</v>
      </c>
      <c r="U969" s="52">
        <v>15067</v>
      </c>
      <c r="V969" s="52">
        <v>15067</v>
      </c>
      <c r="W969" s="52">
        <v>15067</v>
      </c>
      <c r="X969" s="52">
        <v>15067</v>
      </c>
      <c r="Y969" s="52">
        <v>15067</v>
      </c>
      <c r="Z969" s="49">
        <v>15067</v>
      </c>
      <c r="AA969" s="50">
        <v>15067</v>
      </c>
      <c r="AB969" s="51">
        <v>346549</v>
      </c>
      <c r="AC969" s="52">
        <v>0</v>
      </c>
      <c r="AD969" s="52">
        <v>0</v>
      </c>
      <c r="AE969" s="52">
        <v>361633</v>
      </c>
      <c r="AG969" s="52">
        <f t="shared" si="18"/>
        <v>15067</v>
      </c>
      <c r="AH969" s="52">
        <f>MIN($AA969*12,$AE969-SUM($AG969:AG969)-1000*($AE969&gt;0))</f>
        <v>180804</v>
      </c>
      <c r="AI969" s="52">
        <f>MIN($AA969*12,$AE969-SUM($AG969:AH969)-1000*($AE969&gt;0))</f>
        <v>164762</v>
      </c>
      <c r="AJ969" s="52">
        <f>MIN($AA969*12,$AE969-SUM($AG969:AI969)-1000*($AE969&gt;0))</f>
        <v>0</v>
      </c>
      <c r="AK969" s="52">
        <f>MIN($AA969*12,$AE969-SUM($AG969:AJ969)-1000*($AE969&gt;0))</f>
        <v>0</v>
      </c>
      <c r="AL969" s="52">
        <f>MIN($AA969*12,$AE969-SUM($AG969:AK969)-1000*($AE969&gt;0))</f>
        <v>0</v>
      </c>
      <c r="AM969" s="52">
        <f>MIN($AA969*12,$AE969-SUM($AG969:AL969)-1000*($AE969&gt;0))</f>
        <v>0</v>
      </c>
      <c r="AN969" s="52">
        <f>MIN($AA969*12,$AE969-SUM($AG969:AM969)-1000*($AE969&gt;0))</f>
        <v>0</v>
      </c>
      <c r="AO969" s="52">
        <f>MIN($AA969*12,$AE969-SUM($AG969:AN969)-1000*($AE969&gt;0))</f>
        <v>0</v>
      </c>
    </row>
    <row r="970" spans="2:41" ht="12.75" hidden="1" customHeight="1" outlineLevel="2">
      <c r="B970" s="53" t="s">
        <v>2377</v>
      </c>
      <c r="C970" s="53" t="s">
        <v>1367</v>
      </c>
      <c r="D970" s="53" t="s">
        <v>1367</v>
      </c>
      <c r="E970" s="53" t="s">
        <v>1368</v>
      </c>
      <c r="F970" s="53" t="s">
        <v>2387</v>
      </c>
      <c r="G970" s="53" t="s">
        <v>2804</v>
      </c>
      <c r="H970" s="53" t="s">
        <v>2805</v>
      </c>
      <c r="I970" s="53"/>
      <c r="J970" s="53" t="s">
        <v>2806</v>
      </c>
      <c r="K970" s="52">
        <v>1560000</v>
      </c>
      <c r="L970" s="52">
        <v>398297</v>
      </c>
      <c r="M970" s="52">
        <v>0</v>
      </c>
      <c r="N970" s="52">
        <v>0</v>
      </c>
      <c r="O970" s="52">
        <v>0</v>
      </c>
      <c r="P970" s="52">
        <v>365101</v>
      </c>
      <c r="Q970" s="52">
        <v>33191</v>
      </c>
      <c r="R970" s="52">
        <v>33191</v>
      </c>
      <c r="S970" s="52">
        <v>33191</v>
      </c>
      <c r="T970" s="52">
        <v>33191</v>
      </c>
      <c r="U970" s="52">
        <v>33191</v>
      </c>
      <c r="V970" s="52">
        <v>33191</v>
      </c>
      <c r="W970" s="52">
        <v>33191</v>
      </c>
      <c r="X970" s="52">
        <v>33191</v>
      </c>
      <c r="Y970" s="52">
        <v>33191</v>
      </c>
      <c r="Z970" s="49">
        <v>33191</v>
      </c>
      <c r="AA970" s="50">
        <v>33191</v>
      </c>
      <c r="AB970" s="51">
        <v>763398</v>
      </c>
      <c r="AC970" s="52">
        <v>0</v>
      </c>
      <c r="AD970" s="52">
        <v>0</v>
      </c>
      <c r="AE970" s="52">
        <v>796602</v>
      </c>
      <c r="AG970" s="52">
        <f t="shared" si="18"/>
        <v>33191</v>
      </c>
      <c r="AH970" s="52">
        <f>MIN($AA970*12,$AE970-SUM($AG970:AG970)-1000*($AE970&gt;0))</f>
        <v>398292</v>
      </c>
      <c r="AI970" s="52">
        <f>MIN($AA970*12,$AE970-SUM($AG970:AH970)-1000*($AE970&gt;0))</f>
        <v>364119</v>
      </c>
      <c r="AJ970" s="52">
        <f>MIN($AA970*12,$AE970-SUM($AG970:AI970)-1000*($AE970&gt;0))</f>
        <v>0</v>
      </c>
      <c r="AK970" s="52">
        <f>MIN($AA970*12,$AE970-SUM($AG970:AJ970)-1000*($AE970&gt;0))</f>
        <v>0</v>
      </c>
      <c r="AL970" s="52">
        <f>MIN($AA970*12,$AE970-SUM($AG970:AK970)-1000*($AE970&gt;0))</f>
        <v>0</v>
      </c>
      <c r="AM970" s="52">
        <f>MIN($AA970*12,$AE970-SUM($AG970:AL970)-1000*($AE970&gt;0))</f>
        <v>0</v>
      </c>
      <c r="AN970" s="52">
        <f>MIN($AA970*12,$AE970-SUM($AG970:AM970)-1000*($AE970&gt;0))</f>
        <v>0</v>
      </c>
      <c r="AO970" s="52">
        <f>MIN($AA970*12,$AE970-SUM($AG970:AN970)-1000*($AE970&gt;0))</f>
        <v>0</v>
      </c>
    </row>
    <row r="971" spans="2:41" ht="12.75" hidden="1" customHeight="1" outlineLevel="2">
      <c r="B971" s="53" t="s">
        <v>2377</v>
      </c>
      <c r="C971" s="53" t="s">
        <v>1367</v>
      </c>
      <c r="D971" s="53" t="s">
        <v>1367</v>
      </c>
      <c r="E971" s="53" t="s">
        <v>1368</v>
      </c>
      <c r="F971" s="53" t="s">
        <v>2640</v>
      </c>
      <c r="G971" s="53" t="s">
        <v>2807</v>
      </c>
      <c r="H971" s="53" t="s">
        <v>2808</v>
      </c>
      <c r="I971" s="53"/>
      <c r="J971" s="53" t="s">
        <v>2809</v>
      </c>
      <c r="K971" s="52">
        <v>13700000</v>
      </c>
      <c r="L971" s="52">
        <v>3710416</v>
      </c>
      <c r="M971" s="52">
        <v>0</v>
      </c>
      <c r="N971" s="52">
        <v>0</v>
      </c>
      <c r="O971" s="52">
        <v>0</v>
      </c>
      <c r="P971" s="52">
        <v>3139576</v>
      </c>
      <c r="Q971" s="52">
        <v>285416</v>
      </c>
      <c r="R971" s="52">
        <v>285416</v>
      </c>
      <c r="S971" s="52">
        <v>285416</v>
      </c>
      <c r="T971" s="52">
        <v>285416</v>
      </c>
      <c r="U971" s="52">
        <v>285416</v>
      </c>
      <c r="V971" s="52">
        <v>285416</v>
      </c>
      <c r="W971" s="52">
        <v>285416</v>
      </c>
      <c r="X971" s="52">
        <v>285416</v>
      </c>
      <c r="Y971" s="52">
        <v>285416</v>
      </c>
      <c r="Z971" s="49">
        <v>285416</v>
      </c>
      <c r="AA971" s="50">
        <v>285416</v>
      </c>
      <c r="AB971" s="51">
        <v>6849992</v>
      </c>
      <c r="AC971" s="52">
        <v>0</v>
      </c>
      <c r="AD971" s="52">
        <v>0</v>
      </c>
      <c r="AE971" s="52">
        <v>6850008</v>
      </c>
      <c r="AG971" s="52">
        <f t="shared" si="18"/>
        <v>285416</v>
      </c>
      <c r="AH971" s="52">
        <f>MIN($AA971*12,$AE971-SUM($AG971:AG971)-1000*($AE971&gt;0))</f>
        <v>3424992</v>
      </c>
      <c r="AI971" s="52">
        <f>MIN($AA971*12,$AE971-SUM($AG971:AH971)-1000*($AE971&gt;0))</f>
        <v>3138600</v>
      </c>
      <c r="AJ971" s="52">
        <f>MIN($AA971*12,$AE971-SUM($AG971:AI971)-1000*($AE971&gt;0))</f>
        <v>0</v>
      </c>
      <c r="AK971" s="52">
        <f>MIN($AA971*12,$AE971-SUM($AG971:AJ971)-1000*($AE971&gt;0))</f>
        <v>0</v>
      </c>
      <c r="AL971" s="52">
        <f>MIN($AA971*12,$AE971-SUM($AG971:AK971)-1000*($AE971&gt;0))</f>
        <v>0</v>
      </c>
      <c r="AM971" s="52">
        <f>MIN($AA971*12,$AE971-SUM($AG971:AL971)-1000*($AE971&gt;0))</f>
        <v>0</v>
      </c>
      <c r="AN971" s="52">
        <f>MIN($AA971*12,$AE971-SUM($AG971:AM971)-1000*($AE971&gt;0))</f>
        <v>0</v>
      </c>
      <c r="AO971" s="52">
        <f>MIN($AA971*12,$AE971-SUM($AG971:AN971)-1000*($AE971&gt;0))</f>
        <v>0</v>
      </c>
    </row>
    <row r="972" spans="2:41" ht="12.75" hidden="1" customHeight="1" outlineLevel="2">
      <c r="B972" s="53" t="s">
        <v>2377</v>
      </c>
      <c r="C972" s="53" t="s">
        <v>1367</v>
      </c>
      <c r="D972" s="53" t="s">
        <v>1367</v>
      </c>
      <c r="E972" s="53" t="s">
        <v>1368</v>
      </c>
      <c r="F972" s="53" t="s">
        <v>2640</v>
      </c>
      <c r="G972" s="53" t="s">
        <v>2810</v>
      </c>
      <c r="H972" s="53" t="s">
        <v>2811</v>
      </c>
      <c r="I972" s="53"/>
      <c r="J972" s="53" t="s">
        <v>2812</v>
      </c>
      <c r="K972" s="52">
        <v>13600000</v>
      </c>
      <c r="L972" s="52">
        <v>3683333</v>
      </c>
      <c r="M972" s="52">
        <v>0</v>
      </c>
      <c r="N972" s="52">
        <v>0</v>
      </c>
      <c r="O972" s="52">
        <v>0</v>
      </c>
      <c r="P972" s="52">
        <v>3116663</v>
      </c>
      <c r="Q972" s="52">
        <v>283333</v>
      </c>
      <c r="R972" s="52">
        <v>283333</v>
      </c>
      <c r="S972" s="52">
        <v>283333</v>
      </c>
      <c r="T972" s="52">
        <v>283333</v>
      </c>
      <c r="U972" s="52">
        <v>283333</v>
      </c>
      <c r="V972" s="52">
        <v>283333</v>
      </c>
      <c r="W972" s="52">
        <v>283333</v>
      </c>
      <c r="X972" s="52">
        <v>283333</v>
      </c>
      <c r="Y972" s="52">
        <v>283333</v>
      </c>
      <c r="Z972" s="49">
        <v>283333</v>
      </c>
      <c r="AA972" s="50">
        <v>283333</v>
      </c>
      <c r="AB972" s="51">
        <v>6799996</v>
      </c>
      <c r="AC972" s="52">
        <v>0</v>
      </c>
      <c r="AD972" s="52">
        <v>0</v>
      </c>
      <c r="AE972" s="52">
        <v>6800004</v>
      </c>
      <c r="AG972" s="52">
        <f t="shared" si="18"/>
        <v>283333</v>
      </c>
      <c r="AH972" s="52">
        <f>MIN($AA972*12,$AE972-SUM($AG972:AG972)-1000*($AE972&gt;0))</f>
        <v>3399996</v>
      </c>
      <c r="AI972" s="52">
        <f>MIN($AA972*12,$AE972-SUM($AG972:AH972)-1000*($AE972&gt;0))</f>
        <v>3115675</v>
      </c>
      <c r="AJ972" s="52">
        <f>MIN($AA972*12,$AE972-SUM($AG972:AI972)-1000*($AE972&gt;0))</f>
        <v>0</v>
      </c>
      <c r="AK972" s="52">
        <f>MIN($AA972*12,$AE972-SUM($AG972:AJ972)-1000*($AE972&gt;0))</f>
        <v>0</v>
      </c>
      <c r="AL972" s="52">
        <f>MIN($AA972*12,$AE972-SUM($AG972:AK972)-1000*($AE972&gt;0))</f>
        <v>0</v>
      </c>
      <c r="AM972" s="52">
        <f>MIN($AA972*12,$AE972-SUM($AG972:AL972)-1000*($AE972&gt;0))</f>
        <v>0</v>
      </c>
      <c r="AN972" s="52">
        <f>MIN($AA972*12,$AE972-SUM($AG972:AM972)-1000*($AE972&gt;0))</f>
        <v>0</v>
      </c>
      <c r="AO972" s="52">
        <f>MIN($AA972*12,$AE972-SUM($AG972:AN972)-1000*($AE972&gt;0))</f>
        <v>0</v>
      </c>
    </row>
    <row r="973" spans="2:41" ht="12.75" hidden="1" customHeight="1" outlineLevel="2">
      <c r="B973" s="53" t="s">
        <v>2377</v>
      </c>
      <c r="C973" s="53" t="s">
        <v>1367</v>
      </c>
      <c r="D973" s="53" t="s">
        <v>1367</v>
      </c>
      <c r="E973" s="53" t="s">
        <v>1368</v>
      </c>
      <c r="F973" s="53" t="s">
        <v>2640</v>
      </c>
      <c r="G973" s="53" t="s">
        <v>2813</v>
      </c>
      <c r="H973" s="53" t="s">
        <v>2814</v>
      </c>
      <c r="I973" s="53"/>
      <c r="J973" s="53" t="s">
        <v>2815</v>
      </c>
      <c r="K973" s="52">
        <v>8840000</v>
      </c>
      <c r="L973" s="52">
        <v>2394166</v>
      </c>
      <c r="M973" s="52">
        <v>0</v>
      </c>
      <c r="N973" s="52">
        <v>0</v>
      </c>
      <c r="O973" s="52">
        <v>0</v>
      </c>
      <c r="P973" s="52">
        <v>2025826</v>
      </c>
      <c r="Q973" s="52">
        <v>184166</v>
      </c>
      <c r="R973" s="52">
        <v>184166</v>
      </c>
      <c r="S973" s="52">
        <v>184166</v>
      </c>
      <c r="T973" s="52">
        <v>184166</v>
      </c>
      <c r="U973" s="52">
        <v>184166</v>
      </c>
      <c r="V973" s="52">
        <v>184166</v>
      </c>
      <c r="W973" s="52">
        <v>184166</v>
      </c>
      <c r="X973" s="52">
        <v>184166</v>
      </c>
      <c r="Y973" s="52">
        <v>184166</v>
      </c>
      <c r="Z973" s="49">
        <v>184166</v>
      </c>
      <c r="AA973" s="50">
        <v>184166</v>
      </c>
      <c r="AB973" s="51">
        <v>4419992</v>
      </c>
      <c r="AC973" s="52">
        <v>0</v>
      </c>
      <c r="AD973" s="52">
        <v>0</v>
      </c>
      <c r="AE973" s="52">
        <v>4420008</v>
      </c>
      <c r="AG973" s="52">
        <f t="shared" si="18"/>
        <v>184166</v>
      </c>
      <c r="AH973" s="52">
        <f>MIN($AA973*12,$AE973-SUM($AG973:AG973)-1000*($AE973&gt;0))</f>
        <v>2209992</v>
      </c>
      <c r="AI973" s="52">
        <f>MIN($AA973*12,$AE973-SUM($AG973:AH973)-1000*($AE973&gt;0))</f>
        <v>2024850</v>
      </c>
      <c r="AJ973" s="52">
        <f>MIN($AA973*12,$AE973-SUM($AG973:AI973)-1000*($AE973&gt;0))</f>
        <v>0</v>
      </c>
      <c r="AK973" s="52">
        <f>MIN($AA973*12,$AE973-SUM($AG973:AJ973)-1000*($AE973&gt;0))</f>
        <v>0</v>
      </c>
      <c r="AL973" s="52">
        <f>MIN($AA973*12,$AE973-SUM($AG973:AK973)-1000*($AE973&gt;0))</f>
        <v>0</v>
      </c>
      <c r="AM973" s="52">
        <f>MIN($AA973*12,$AE973-SUM($AG973:AL973)-1000*($AE973&gt;0))</f>
        <v>0</v>
      </c>
      <c r="AN973" s="52">
        <f>MIN($AA973*12,$AE973-SUM($AG973:AM973)-1000*($AE973&gt;0))</f>
        <v>0</v>
      </c>
      <c r="AO973" s="52">
        <f>MIN($AA973*12,$AE973-SUM($AG973:AN973)-1000*($AE973&gt;0))</f>
        <v>0</v>
      </c>
    </row>
    <row r="974" spans="2:41" ht="12.75" hidden="1" customHeight="1" outlineLevel="2">
      <c r="B974" s="53" t="s">
        <v>2377</v>
      </c>
      <c r="C974" s="53" t="s">
        <v>1367</v>
      </c>
      <c r="D974" s="53" t="s">
        <v>1367</v>
      </c>
      <c r="E974" s="53" t="s">
        <v>1368</v>
      </c>
      <c r="F974" s="53" t="s">
        <v>2640</v>
      </c>
      <c r="G974" s="53" t="s">
        <v>2816</v>
      </c>
      <c r="H974" s="53" t="s">
        <v>2814</v>
      </c>
      <c r="I974" s="53"/>
      <c r="J974" s="53" t="s">
        <v>2815</v>
      </c>
      <c r="K974" s="52">
        <v>8840000</v>
      </c>
      <c r="L974" s="52">
        <v>2394166</v>
      </c>
      <c r="M974" s="52">
        <v>0</v>
      </c>
      <c r="N974" s="52">
        <v>0</v>
      </c>
      <c r="O974" s="52">
        <v>0</v>
      </c>
      <c r="P974" s="52">
        <v>2025826</v>
      </c>
      <c r="Q974" s="52">
        <v>184166</v>
      </c>
      <c r="R974" s="52">
        <v>184166</v>
      </c>
      <c r="S974" s="52">
        <v>184166</v>
      </c>
      <c r="T974" s="52">
        <v>184166</v>
      </c>
      <c r="U974" s="52">
        <v>184166</v>
      </c>
      <c r="V974" s="52">
        <v>184166</v>
      </c>
      <c r="W974" s="52">
        <v>184166</v>
      </c>
      <c r="X974" s="52">
        <v>184166</v>
      </c>
      <c r="Y974" s="52">
        <v>184166</v>
      </c>
      <c r="Z974" s="49">
        <v>184166</v>
      </c>
      <c r="AA974" s="50">
        <v>184166</v>
      </c>
      <c r="AB974" s="51">
        <v>4419992</v>
      </c>
      <c r="AC974" s="52">
        <v>0</v>
      </c>
      <c r="AD974" s="52">
        <v>0</v>
      </c>
      <c r="AE974" s="52">
        <v>4420008</v>
      </c>
      <c r="AG974" s="52">
        <f t="shared" si="18"/>
        <v>184166</v>
      </c>
      <c r="AH974" s="52">
        <f>MIN($AA974*12,$AE974-SUM($AG974:AG974)-1000*($AE974&gt;0))</f>
        <v>2209992</v>
      </c>
      <c r="AI974" s="52">
        <f>MIN($AA974*12,$AE974-SUM($AG974:AH974)-1000*($AE974&gt;0))</f>
        <v>2024850</v>
      </c>
      <c r="AJ974" s="52">
        <f>MIN($AA974*12,$AE974-SUM($AG974:AI974)-1000*($AE974&gt;0))</f>
        <v>0</v>
      </c>
      <c r="AK974" s="52">
        <f>MIN($AA974*12,$AE974-SUM($AG974:AJ974)-1000*($AE974&gt;0))</f>
        <v>0</v>
      </c>
      <c r="AL974" s="52">
        <f>MIN($AA974*12,$AE974-SUM($AG974:AK974)-1000*($AE974&gt;0))</f>
        <v>0</v>
      </c>
      <c r="AM974" s="52">
        <f>MIN($AA974*12,$AE974-SUM($AG974:AL974)-1000*($AE974&gt;0))</f>
        <v>0</v>
      </c>
      <c r="AN974" s="52">
        <f>MIN($AA974*12,$AE974-SUM($AG974:AM974)-1000*($AE974&gt;0))</f>
        <v>0</v>
      </c>
      <c r="AO974" s="52">
        <f>MIN($AA974*12,$AE974-SUM($AG974:AN974)-1000*($AE974&gt;0))</f>
        <v>0</v>
      </c>
    </row>
    <row r="975" spans="2:41" ht="12.75" hidden="1" customHeight="1" outlineLevel="2">
      <c r="B975" s="53" t="s">
        <v>2377</v>
      </c>
      <c r="C975" s="53" t="s">
        <v>1367</v>
      </c>
      <c r="D975" s="53" t="s">
        <v>1367</v>
      </c>
      <c r="E975" s="53" t="s">
        <v>1368</v>
      </c>
      <c r="F975" s="53" t="s">
        <v>2409</v>
      </c>
      <c r="G975" s="53" t="s">
        <v>2817</v>
      </c>
      <c r="H975" s="53" t="s">
        <v>2818</v>
      </c>
      <c r="I975" s="53"/>
      <c r="J975" s="53" t="s">
        <v>2801</v>
      </c>
      <c r="K975" s="52">
        <v>407273</v>
      </c>
      <c r="L975" s="52">
        <v>103984</v>
      </c>
      <c r="M975" s="52">
        <v>0</v>
      </c>
      <c r="N975" s="52">
        <v>0</v>
      </c>
      <c r="O975" s="52">
        <v>0</v>
      </c>
      <c r="P975" s="52">
        <v>95315</v>
      </c>
      <c r="Q975" s="52">
        <v>8665</v>
      </c>
      <c r="R975" s="52">
        <v>8665</v>
      </c>
      <c r="S975" s="52">
        <v>8665</v>
      </c>
      <c r="T975" s="52">
        <v>8665</v>
      </c>
      <c r="U975" s="52">
        <v>8665</v>
      </c>
      <c r="V975" s="52">
        <v>8665</v>
      </c>
      <c r="W975" s="52">
        <v>8665</v>
      </c>
      <c r="X975" s="52">
        <v>8665</v>
      </c>
      <c r="Y975" s="52">
        <v>8665</v>
      </c>
      <c r="Z975" s="49">
        <v>8665</v>
      </c>
      <c r="AA975" s="50">
        <v>8665</v>
      </c>
      <c r="AB975" s="51">
        <v>199299</v>
      </c>
      <c r="AC975" s="52">
        <v>0</v>
      </c>
      <c r="AD975" s="52">
        <v>0</v>
      </c>
      <c r="AE975" s="52">
        <v>207974</v>
      </c>
      <c r="AG975" s="52">
        <f t="shared" si="18"/>
        <v>8665</v>
      </c>
      <c r="AH975" s="52">
        <f>MIN($AA975*12,$AE975-SUM($AG975:AG975)-1000*($AE975&gt;0))</f>
        <v>103980</v>
      </c>
      <c r="AI975" s="52">
        <f>MIN($AA975*12,$AE975-SUM($AG975:AH975)-1000*($AE975&gt;0))</f>
        <v>94329</v>
      </c>
      <c r="AJ975" s="52">
        <f>MIN($AA975*12,$AE975-SUM($AG975:AI975)-1000*($AE975&gt;0))</f>
        <v>0</v>
      </c>
      <c r="AK975" s="52">
        <f>MIN($AA975*12,$AE975-SUM($AG975:AJ975)-1000*($AE975&gt;0))</f>
        <v>0</v>
      </c>
      <c r="AL975" s="52">
        <f>MIN($AA975*12,$AE975-SUM($AG975:AK975)-1000*($AE975&gt;0))</f>
        <v>0</v>
      </c>
      <c r="AM975" s="52">
        <f>MIN($AA975*12,$AE975-SUM($AG975:AL975)-1000*($AE975&gt;0))</f>
        <v>0</v>
      </c>
      <c r="AN975" s="52">
        <f>MIN($AA975*12,$AE975-SUM($AG975:AM975)-1000*($AE975&gt;0))</f>
        <v>0</v>
      </c>
      <c r="AO975" s="52">
        <f>MIN($AA975*12,$AE975-SUM($AG975:AN975)-1000*($AE975&gt;0))</f>
        <v>0</v>
      </c>
    </row>
    <row r="976" spans="2:41" ht="12.75" hidden="1" customHeight="1" outlineLevel="2">
      <c r="B976" s="53" t="s">
        <v>2377</v>
      </c>
      <c r="C976" s="53" t="s">
        <v>1367</v>
      </c>
      <c r="D976" s="53" t="s">
        <v>1367</v>
      </c>
      <c r="E976" s="53" t="s">
        <v>1368</v>
      </c>
      <c r="F976" s="53" t="s">
        <v>2409</v>
      </c>
      <c r="G976" s="53" t="s">
        <v>2819</v>
      </c>
      <c r="H976" s="53" t="s">
        <v>2820</v>
      </c>
      <c r="I976" s="53"/>
      <c r="J976" s="53" t="s">
        <v>2821</v>
      </c>
      <c r="K976" s="52">
        <v>185785</v>
      </c>
      <c r="L976" s="52">
        <v>46446</v>
      </c>
      <c r="M976" s="52">
        <v>0</v>
      </c>
      <c r="N976" s="52">
        <v>0</v>
      </c>
      <c r="O976" s="52">
        <v>0</v>
      </c>
      <c r="P976" s="52">
        <v>42570</v>
      </c>
      <c r="Q976" s="52">
        <v>3870</v>
      </c>
      <c r="R976" s="52">
        <v>3870</v>
      </c>
      <c r="S976" s="52">
        <v>3870</v>
      </c>
      <c r="T976" s="52">
        <v>3870</v>
      </c>
      <c r="U976" s="52">
        <v>3870</v>
      </c>
      <c r="V976" s="52">
        <v>3870</v>
      </c>
      <c r="W976" s="52">
        <v>3870</v>
      </c>
      <c r="X976" s="52">
        <v>3870</v>
      </c>
      <c r="Y976" s="52">
        <v>3870</v>
      </c>
      <c r="Z976" s="49">
        <v>3870</v>
      </c>
      <c r="AA976" s="50">
        <v>3870</v>
      </c>
      <c r="AB976" s="51">
        <v>89016</v>
      </c>
      <c r="AC976" s="52">
        <v>0</v>
      </c>
      <c r="AD976" s="52">
        <v>0</v>
      </c>
      <c r="AE976" s="52">
        <v>96769</v>
      </c>
      <c r="AG976" s="52">
        <f t="shared" si="18"/>
        <v>3870</v>
      </c>
      <c r="AH976" s="52">
        <f>MIN($AA976*12,$AE976-SUM($AG976:AG976)-1000*($AE976&gt;0))</f>
        <v>46440</v>
      </c>
      <c r="AI976" s="52">
        <f>MIN($AA976*12,$AE976-SUM($AG976:AH976)-1000*($AE976&gt;0))</f>
        <v>45459</v>
      </c>
      <c r="AJ976" s="52">
        <f>MIN($AA976*12,$AE976-SUM($AG976:AI976)-1000*($AE976&gt;0))</f>
        <v>0</v>
      </c>
      <c r="AK976" s="52">
        <f>MIN($AA976*12,$AE976-SUM($AG976:AJ976)-1000*($AE976&gt;0))</f>
        <v>0</v>
      </c>
      <c r="AL976" s="52">
        <f>MIN($AA976*12,$AE976-SUM($AG976:AK976)-1000*($AE976&gt;0))</f>
        <v>0</v>
      </c>
      <c r="AM976" s="52">
        <f>MIN($AA976*12,$AE976-SUM($AG976:AL976)-1000*($AE976&gt;0))</f>
        <v>0</v>
      </c>
      <c r="AN976" s="52">
        <f>MIN($AA976*12,$AE976-SUM($AG976:AM976)-1000*($AE976&gt;0))</f>
        <v>0</v>
      </c>
      <c r="AO976" s="52">
        <f>MIN($AA976*12,$AE976-SUM($AG976:AN976)-1000*($AE976&gt;0))</f>
        <v>0</v>
      </c>
    </row>
    <row r="977" spans="2:41" ht="12.75" hidden="1" customHeight="1" outlineLevel="2">
      <c r="B977" s="53" t="s">
        <v>2377</v>
      </c>
      <c r="C977" s="53" t="s">
        <v>1367</v>
      </c>
      <c r="D977" s="53" t="s">
        <v>1367</v>
      </c>
      <c r="E977" s="53" t="s">
        <v>1368</v>
      </c>
      <c r="F977" s="53" t="s">
        <v>2409</v>
      </c>
      <c r="G977" s="53" t="s">
        <v>2822</v>
      </c>
      <c r="H977" s="53" t="s">
        <v>2823</v>
      </c>
      <c r="I977" s="53"/>
      <c r="J977" s="53" t="s">
        <v>2821</v>
      </c>
      <c r="K977" s="52">
        <v>185785</v>
      </c>
      <c r="L977" s="52">
        <v>46446</v>
      </c>
      <c r="M977" s="52">
        <v>0</v>
      </c>
      <c r="N977" s="52">
        <v>0</v>
      </c>
      <c r="O977" s="52">
        <v>0</v>
      </c>
      <c r="P977" s="52">
        <v>42570</v>
      </c>
      <c r="Q977" s="52">
        <v>3870</v>
      </c>
      <c r="R977" s="52">
        <v>3870</v>
      </c>
      <c r="S977" s="52">
        <v>3870</v>
      </c>
      <c r="T977" s="52">
        <v>3870</v>
      </c>
      <c r="U977" s="52">
        <v>3870</v>
      </c>
      <c r="V977" s="52">
        <v>3870</v>
      </c>
      <c r="W977" s="52">
        <v>3870</v>
      </c>
      <c r="X977" s="52">
        <v>3870</v>
      </c>
      <c r="Y977" s="52">
        <v>3870</v>
      </c>
      <c r="Z977" s="49">
        <v>3870</v>
      </c>
      <c r="AA977" s="50">
        <v>3870</v>
      </c>
      <c r="AB977" s="51">
        <v>89016</v>
      </c>
      <c r="AC977" s="52">
        <v>0</v>
      </c>
      <c r="AD977" s="52">
        <v>0</v>
      </c>
      <c r="AE977" s="52">
        <v>96769</v>
      </c>
      <c r="AG977" s="52">
        <f t="shared" si="18"/>
        <v>3870</v>
      </c>
      <c r="AH977" s="52">
        <f>MIN($AA977*12,$AE977-SUM($AG977:AG977)-1000*($AE977&gt;0))</f>
        <v>46440</v>
      </c>
      <c r="AI977" s="52">
        <f>MIN($AA977*12,$AE977-SUM($AG977:AH977)-1000*($AE977&gt;0))</f>
        <v>45459</v>
      </c>
      <c r="AJ977" s="52">
        <f>MIN($AA977*12,$AE977-SUM($AG977:AI977)-1000*($AE977&gt;0))</f>
        <v>0</v>
      </c>
      <c r="AK977" s="52">
        <f>MIN($AA977*12,$AE977-SUM($AG977:AJ977)-1000*($AE977&gt;0))</f>
        <v>0</v>
      </c>
      <c r="AL977" s="52">
        <f>MIN($AA977*12,$AE977-SUM($AG977:AK977)-1000*($AE977&gt;0))</f>
        <v>0</v>
      </c>
      <c r="AM977" s="52">
        <f>MIN($AA977*12,$AE977-SUM($AG977:AL977)-1000*($AE977&gt;0))</f>
        <v>0</v>
      </c>
      <c r="AN977" s="52">
        <f>MIN($AA977*12,$AE977-SUM($AG977:AM977)-1000*($AE977&gt;0))</f>
        <v>0</v>
      </c>
      <c r="AO977" s="52">
        <f>MIN($AA977*12,$AE977-SUM($AG977:AN977)-1000*($AE977&gt;0))</f>
        <v>0</v>
      </c>
    </row>
    <row r="978" spans="2:41" ht="12.75" hidden="1" customHeight="1" outlineLevel="2">
      <c r="B978" s="53" t="s">
        <v>2377</v>
      </c>
      <c r="C978" s="53" t="s">
        <v>1367</v>
      </c>
      <c r="D978" s="53" t="s">
        <v>1367</v>
      </c>
      <c r="E978" s="53" t="s">
        <v>1368</v>
      </c>
      <c r="F978" s="53" t="s">
        <v>2409</v>
      </c>
      <c r="G978" s="53" t="s">
        <v>2824</v>
      </c>
      <c r="H978" s="53" t="s">
        <v>2825</v>
      </c>
      <c r="I978" s="53"/>
      <c r="J978" s="53" t="s">
        <v>2821</v>
      </c>
      <c r="K978" s="52">
        <v>185785</v>
      </c>
      <c r="L978" s="52">
        <v>46446</v>
      </c>
      <c r="M978" s="52">
        <v>0</v>
      </c>
      <c r="N978" s="52">
        <v>0</v>
      </c>
      <c r="O978" s="52">
        <v>0</v>
      </c>
      <c r="P978" s="52">
        <v>42570</v>
      </c>
      <c r="Q978" s="52">
        <v>3870</v>
      </c>
      <c r="R978" s="52">
        <v>3870</v>
      </c>
      <c r="S978" s="52">
        <v>3870</v>
      </c>
      <c r="T978" s="52">
        <v>3870</v>
      </c>
      <c r="U978" s="52">
        <v>3870</v>
      </c>
      <c r="V978" s="52">
        <v>3870</v>
      </c>
      <c r="W978" s="52">
        <v>3870</v>
      </c>
      <c r="X978" s="52">
        <v>3870</v>
      </c>
      <c r="Y978" s="52">
        <v>3870</v>
      </c>
      <c r="Z978" s="49">
        <v>3870</v>
      </c>
      <c r="AA978" s="50">
        <v>3870</v>
      </c>
      <c r="AB978" s="51">
        <v>89016</v>
      </c>
      <c r="AC978" s="52">
        <v>0</v>
      </c>
      <c r="AD978" s="52">
        <v>0</v>
      </c>
      <c r="AE978" s="52">
        <v>96769</v>
      </c>
      <c r="AG978" s="52">
        <f t="shared" si="18"/>
        <v>3870</v>
      </c>
      <c r="AH978" s="52">
        <f>MIN($AA978*12,$AE978-SUM($AG978:AG978)-1000*($AE978&gt;0))</f>
        <v>46440</v>
      </c>
      <c r="AI978" s="52">
        <f>MIN($AA978*12,$AE978-SUM($AG978:AH978)-1000*($AE978&gt;0))</f>
        <v>45459</v>
      </c>
      <c r="AJ978" s="52">
        <f>MIN($AA978*12,$AE978-SUM($AG978:AI978)-1000*($AE978&gt;0))</f>
        <v>0</v>
      </c>
      <c r="AK978" s="52">
        <f>MIN($AA978*12,$AE978-SUM($AG978:AJ978)-1000*($AE978&gt;0))</f>
        <v>0</v>
      </c>
      <c r="AL978" s="52">
        <f>MIN($AA978*12,$AE978-SUM($AG978:AK978)-1000*($AE978&gt;0))</f>
        <v>0</v>
      </c>
      <c r="AM978" s="52">
        <f>MIN($AA978*12,$AE978-SUM($AG978:AL978)-1000*($AE978&gt;0))</f>
        <v>0</v>
      </c>
      <c r="AN978" s="52">
        <f>MIN($AA978*12,$AE978-SUM($AG978:AM978)-1000*($AE978&gt;0))</f>
        <v>0</v>
      </c>
      <c r="AO978" s="52">
        <f>MIN($AA978*12,$AE978-SUM($AG978:AN978)-1000*($AE978&gt;0))</f>
        <v>0</v>
      </c>
    </row>
    <row r="979" spans="2:41" ht="12.75" hidden="1" customHeight="1" outlineLevel="2">
      <c r="B979" s="53" t="s">
        <v>2377</v>
      </c>
      <c r="C979" s="53" t="s">
        <v>1367</v>
      </c>
      <c r="D979" s="53" t="s">
        <v>1367</v>
      </c>
      <c r="E979" s="53" t="s">
        <v>1368</v>
      </c>
      <c r="F979" s="53" t="s">
        <v>2409</v>
      </c>
      <c r="G979" s="53" t="s">
        <v>2826</v>
      </c>
      <c r="H979" s="53" t="s">
        <v>2827</v>
      </c>
      <c r="I979" s="53"/>
      <c r="J979" s="53" t="s">
        <v>2821</v>
      </c>
      <c r="K979" s="52">
        <v>185785</v>
      </c>
      <c r="L979" s="52">
        <v>46446</v>
      </c>
      <c r="M979" s="52">
        <v>0</v>
      </c>
      <c r="N979" s="52">
        <v>0</v>
      </c>
      <c r="O979" s="52">
        <v>0</v>
      </c>
      <c r="P979" s="52">
        <v>42570</v>
      </c>
      <c r="Q979" s="52">
        <v>3870</v>
      </c>
      <c r="R979" s="52">
        <v>3870</v>
      </c>
      <c r="S979" s="52">
        <v>3870</v>
      </c>
      <c r="T979" s="52">
        <v>3870</v>
      </c>
      <c r="U979" s="52">
        <v>3870</v>
      </c>
      <c r="V979" s="52">
        <v>3870</v>
      </c>
      <c r="W979" s="52">
        <v>3870</v>
      </c>
      <c r="X979" s="52">
        <v>3870</v>
      </c>
      <c r="Y979" s="52">
        <v>3870</v>
      </c>
      <c r="Z979" s="49">
        <v>3870</v>
      </c>
      <c r="AA979" s="50">
        <v>3870</v>
      </c>
      <c r="AB979" s="51">
        <v>89016</v>
      </c>
      <c r="AC979" s="52">
        <v>0</v>
      </c>
      <c r="AD979" s="52">
        <v>0</v>
      </c>
      <c r="AE979" s="52">
        <v>96769</v>
      </c>
      <c r="AG979" s="52">
        <f t="shared" si="18"/>
        <v>3870</v>
      </c>
      <c r="AH979" s="52">
        <f>MIN($AA979*12,$AE979-SUM($AG979:AG979)-1000*($AE979&gt;0))</f>
        <v>46440</v>
      </c>
      <c r="AI979" s="52">
        <f>MIN($AA979*12,$AE979-SUM($AG979:AH979)-1000*($AE979&gt;0))</f>
        <v>45459</v>
      </c>
      <c r="AJ979" s="52">
        <f>MIN($AA979*12,$AE979-SUM($AG979:AI979)-1000*($AE979&gt;0))</f>
        <v>0</v>
      </c>
      <c r="AK979" s="52">
        <f>MIN($AA979*12,$AE979-SUM($AG979:AJ979)-1000*($AE979&gt;0))</f>
        <v>0</v>
      </c>
      <c r="AL979" s="52">
        <f>MIN($AA979*12,$AE979-SUM($AG979:AK979)-1000*($AE979&gt;0))</f>
        <v>0</v>
      </c>
      <c r="AM979" s="52">
        <f>MIN($AA979*12,$AE979-SUM($AG979:AL979)-1000*($AE979&gt;0))</f>
        <v>0</v>
      </c>
      <c r="AN979" s="52">
        <f>MIN($AA979*12,$AE979-SUM($AG979:AM979)-1000*($AE979&gt;0))</f>
        <v>0</v>
      </c>
      <c r="AO979" s="52">
        <f>MIN($AA979*12,$AE979-SUM($AG979:AN979)-1000*($AE979&gt;0))</f>
        <v>0</v>
      </c>
    </row>
    <row r="980" spans="2:41" ht="12.75" hidden="1" customHeight="1" outlineLevel="2">
      <c r="B980" s="53" t="s">
        <v>2377</v>
      </c>
      <c r="C980" s="53" t="s">
        <v>1367</v>
      </c>
      <c r="D980" s="53" t="s">
        <v>1367</v>
      </c>
      <c r="E980" s="53" t="s">
        <v>1368</v>
      </c>
      <c r="F980" s="53" t="s">
        <v>2409</v>
      </c>
      <c r="G980" s="53" t="s">
        <v>2828</v>
      </c>
      <c r="H980" s="53" t="s">
        <v>2829</v>
      </c>
      <c r="I980" s="53"/>
      <c r="J980" s="53" t="s">
        <v>2821</v>
      </c>
      <c r="K980" s="52">
        <v>185785</v>
      </c>
      <c r="L980" s="52">
        <v>46446</v>
      </c>
      <c r="M980" s="52">
        <v>0</v>
      </c>
      <c r="N980" s="52">
        <v>0</v>
      </c>
      <c r="O980" s="52">
        <v>0</v>
      </c>
      <c r="P980" s="52">
        <v>42570</v>
      </c>
      <c r="Q980" s="52">
        <v>3870</v>
      </c>
      <c r="R980" s="52">
        <v>3870</v>
      </c>
      <c r="S980" s="52">
        <v>3870</v>
      </c>
      <c r="T980" s="52">
        <v>3870</v>
      </c>
      <c r="U980" s="52">
        <v>3870</v>
      </c>
      <c r="V980" s="52">
        <v>3870</v>
      </c>
      <c r="W980" s="52">
        <v>3870</v>
      </c>
      <c r="X980" s="52">
        <v>3870</v>
      </c>
      <c r="Y980" s="52">
        <v>3870</v>
      </c>
      <c r="Z980" s="49">
        <v>3870</v>
      </c>
      <c r="AA980" s="50">
        <v>3870</v>
      </c>
      <c r="AB980" s="51">
        <v>89016</v>
      </c>
      <c r="AC980" s="52">
        <v>0</v>
      </c>
      <c r="AD980" s="52">
        <v>0</v>
      </c>
      <c r="AE980" s="52">
        <v>96769</v>
      </c>
      <c r="AG980" s="52">
        <f t="shared" si="18"/>
        <v>3870</v>
      </c>
      <c r="AH980" s="52">
        <f>MIN($AA980*12,$AE980-SUM($AG980:AG980)-1000*($AE980&gt;0))</f>
        <v>46440</v>
      </c>
      <c r="AI980" s="52">
        <f>MIN($AA980*12,$AE980-SUM($AG980:AH980)-1000*($AE980&gt;0))</f>
        <v>45459</v>
      </c>
      <c r="AJ980" s="52">
        <f>MIN($AA980*12,$AE980-SUM($AG980:AI980)-1000*($AE980&gt;0))</f>
        <v>0</v>
      </c>
      <c r="AK980" s="52">
        <f>MIN($AA980*12,$AE980-SUM($AG980:AJ980)-1000*($AE980&gt;0))</f>
        <v>0</v>
      </c>
      <c r="AL980" s="52">
        <f>MIN($AA980*12,$AE980-SUM($AG980:AK980)-1000*($AE980&gt;0))</f>
        <v>0</v>
      </c>
      <c r="AM980" s="52">
        <f>MIN($AA980*12,$AE980-SUM($AG980:AL980)-1000*($AE980&gt;0))</f>
        <v>0</v>
      </c>
      <c r="AN980" s="52">
        <f>MIN($AA980*12,$AE980-SUM($AG980:AM980)-1000*($AE980&gt;0))</f>
        <v>0</v>
      </c>
      <c r="AO980" s="52">
        <f>MIN($AA980*12,$AE980-SUM($AG980:AN980)-1000*($AE980&gt;0))</f>
        <v>0</v>
      </c>
    </row>
    <row r="981" spans="2:41" ht="12.75" hidden="1" customHeight="1" outlineLevel="2">
      <c r="B981" s="53" t="s">
        <v>2377</v>
      </c>
      <c r="C981" s="53" t="s">
        <v>1367</v>
      </c>
      <c r="D981" s="53" t="s">
        <v>1367</v>
      </c>
      <c r="E981" s="53" t="s">
        <v>1368</v>
      </c>
      <c r="F981" s="53" t="s">
        <v>2409</v>
      </c>
      <c r="G981" s="53" t="s">
        <v>2830</v>
      </c>
      <c r="H981" s="53" t="s">
        <v>2831</v>
      </c>
      <c r="I981" s="53"/>
      <c r="J981" s="53" t="s">
        <v>2821</v>
      </c>
      <c r="K981" s="52">
        <v>185785</v>
      </c>
      <c r="L981" s="52">
        <v>46446</v>
      </c>
      <c r="M981" s="52">
        <v>0</v>
      </c>
      <c r="N981" s="52">
        <v>0</v>
      </c>
      <c r="O981" s="52">
        <v>0</v>
      </c>
      <c r="P981" s="52">
        <v>42570</v>
      </c>
      <c r="Q981" s="52">
        <v>3870</v>
      </c>
      <c r="R981" s="52">
        <v>3870</v>
      </c>
      <c r="S981" s="52">
        <v>3870</v>
      </c>
      <c r="T981" s="52">
        <v>3870</v>
      </c>
      <c r="U981" s="52">
        <v>3870</v>
      </c>
      <c r="V981" s="52">
        <v>3870</v>
      </c>
      <c r="W981" s="52">
        <v>3870</v>
      </c>
      <c r="X981" s="52">
        <v>3870</v>
      </c>
      <c r="Y981" s="52">
        <v>3870</v>
      </c>
      <c r="Z981" s="49">
        <v>3870</v>
      </c>
      <c r="AA981" s="50">
        <v>3870</v>
      </c>
      <c r="AB981" s="51">
        <v>89016</v>
      </c>
      <c r="AC981" s="52">
        <v>0</v>
      </c>
      <c r="AD981" s="52">
        <v>0</v>
      </c>
      <c r="AE981" s="52">
        <v>96769</v>
      </c>
      <c r="AG981" s="52">
        <f t="shared" si="18"/>
        <v>3870</v>
      </c>
      <c r="AH981" s="52">
        <f>MIN($AA981*12,$AE981-SUM($AG981:AG981)-1000*($AE981&gt;0))</f>
        <v>46440</v>
      </c>
      <c r="AI981" s="52">
        <f>MIN($AA981*12,$AE981-SUM($AG981:AH981)-1000*($AE981&gt;0))</f>
        <v>45459</v>
      </c>
      <c r="AJ981" s="52">
        <f>MIN($AA981*12,$AE981-SUM($AG981:AI981)-1000*($AE981&gt;0))</f>
        <v>0</v>
      </c>
      <c r="AK981" s="52">
        <f>MIN($AA981*12,$AE981-SUM($AG981:AJ981)-1000*($AE981&gt;0))</f>
        <v>0</v>
      </c>
      <c r="AL981" s="52">
        <f>MIN($AA981*12,$AE981-SUM($AG981:AK981)-1000*($AE981&gt;0))</f>
        <v>0</v>
      </c>
      <c r="AM981" s="52">
        <f>MIN($AA981*12,$AE981-SUM($AG981:AL981)-1000*($AE981&gt;0))</f>
        <v>0</v>
      </c>
      <c r="AN981" s="52">
        <f>MIN($AA981*12,$AE981-SUM($AG981:AM981)-1000*($AE981&gt;0))</f>
        <v>0</v>
      </c>
      <c r="AO981" s="52">
        <f>MIN($AA981*12,$AE981-SUM($AG981:AN981)-1000*($AE981&gt;0))</f>
        <v>0</v>
      </c>
    </row>
    <row r="982" spans="2:41" ht="12.75" hidden="1" customHeight="1" outlineLevel="2">
      <c r="B982" s="53" t="s">
        <v>2377</v>
      </c>
      <c r="C982" s="53" t="s">
        <v>1367</v>
      </c>
      <c r="D982" s="53" t="s">
        <v>1367</v>
      </c>
      <c r="E982" s="53" t="s">
        <v>1368</v>
      </c>
      <c r="F982" s="53" t="s">
        <v>2409</v>
      </c>
      <c r="G982" s="53" t="s">
        <v>2832</v>
      </c>
      <c r="H982" s="53" t="s">
        <v>2833</v>
      </c>
      <c r="I982" s="53"/>
      <c r="J982" s="53" t="s">
        <v>2821</v>
      </c>
      <c r="K982" s="52">
        <v>185785</v>
      </c>
      <c r="L982" s="52">
        <v>46446</v>
      </c>
      <c r="M982" s="52">
        <v>0</v>
      </c>
      <c r="N982" s="52">
        <v>0</v>
      </c>
      <c r="O982" s="52">
        <v>0</v>
      </c>
      <c r="P982" s="52">
        <v>42570</v>
      </c>
      <c r="Q982" s="52">
        <v>3870</v>
      </c>
      <c r="R982" s="52">
        <v>3870</v>
      </c>
      <c r="S982" s="52">
        <v>3870</v>
      </c>
      <c r="T982" s="52">
        <v>3870</v>
      </c>
      <c r="U982" s="52">
        <v>3870</v>
      </c>
      <c r="V982" s="52">
        <v>3870</v>
      </c>
      <c r="W982" s="52">
        <v>3870</v>
      </c>
      <c r="X982" s="52">
        <v>3870</v>
      </c>
      <c r="Y982" s="52">
        <v>3870</v>
      </c>
      <c r="Z982" s="49">
        <v>3870</v>
      </c>
      <c r="AA982" s="50">
        <v>3870</v>
      </c>
      <c r="AB982" s="51">
        <v>89016</v>
      </c>
      <c r="AC982" s="52">
        <v>0</v>
      </c>
      <c r="AD982" s="52">
        <v>0</v>
      </c>
      <c r="AE982" s="52">
        <v>96769</v>
      </c>
      <c r="AG982" s="52">
        <f t="shared" si="18"/>
        <v>3870</v>
      </c>
      <c r="AH982" s="52">
        <f>MIN($AA982*12,$AE982-SUM($AG982:AG982)-1000*($AE982&gt;0))</f>
        <v>46440</v>
      </c>
      <c r="AI982" s="52">
        <f>MIN($AA982*12,$AE982-SUM($AG982:AH982)-1000*($AE982&gt;0))</f>
        <v>45459</v>
      </c>
      <c r="AJ982" s="52">
        <f>MIN($AA982*12,$AE982-SUM($AG982:AI982)-1000*($AE982&gt;0))</f>
        <v>0</v>
      </c>
      <c r="AK982" s="52">
        <f>MIN($AA982*12,$AE982-SUM($AG982:AJ982)-1000*($AE982&gt;0))</f>
        <v>0</v>
      </c>
      <c r="AL982" s="52">
        <f>MIN($AA982*12,$AE982-SUM($AG982:AK982)-1000*($AE982&gt;0))</f>
        <v>0</v>
      </c>
      <c r="AM982" s="52">
        <f>MIN($AA982*12,$AE982-SUM($AG982:AL982)-1000*($AE982&gt;0))</f>
        <v>0</v>
      </c>
      <c r="AN982" s="52">
        <f>MIN($AA982*12,$AE982-SUM($AG982:AM982)-1000*($AE982&gt;0))</f>
        <v>0</v>
      </c>
      <c r="AO982" s="52">
        <f>MIN($AA982*12,$AE982-SUM($AG982:AN982)-1000*($AE982&gt;0))</f>
        <v>0</v>
      </c>
    </row>
    <row r="983" spans="2:41" ht="12.75" hidden="1" customHeight="1" outlineLevel="2">
      <c r="B983" s="53" t="s">
        <v>2377</v>
      </c>
      <c r="C983" s="53" t="s">
        <v>1367</v>
      </c>
      <c r="D983" s="53" t="s">
        <v>1367</v>
      </c>
      <c r="E983" s="53" t="s">
        <v>1368</v>
      </c>
      <c r="F983" s="53" t="s">
        <v>2409</v>
      </c>
      <c r="G983" s="53" t="s">
        <v>2834</v>
      </c>
      <c r="H983" s="53" t="s">
        <v>2835</v>
      </c>
      <c r="I983" s="53"/>
      <c r="J983" s="53" t="s">
        <v>2821</v>
      </c>
      <c r="K983" s="52">
        <v>185785</v>
      </c>
      <c r="L983" s="52">
        <v>46446</v>
      </c>
      <c r="M983" s="52">
        <v>0</v>
      </c>
      <c r="N983" s="52">
        <v>0</v>
      </c>
      <c r="O983" s="52">
        <v>0</v>
      </c>
      <c r="P983" s="52">
        <v>42570</v>
      </c>
      <c r="Q983" s="52">
        <v>3870</v>
      </c>
      <c r="R983" s="52">
        <v>3870</v>
      </c>
      <c r="S983" s="52">
        <v>3870</v>
      </c>
      <c r="T983" s="52">
        <v>3870</v>
      </c>
      <c r="U983" s="52">
        <v>3870</v>
      </c>
      <c r="V983" s="52">
        <v>3870</v>
      </c>
      <c r="W983" s="52">
        <v>3870</v>
      </c>
      <c r="X983" s="52">
        <v>3870</v>
      </c>
      <c r="Y983" s="52">
        <v>3870</v>
      </c>
      <c r="Z983" s="49">
        <v>3870</v>
      </c>
      <c r="AA983" s="50">
        <v>3870</v>
      </c>
      <c r="AB983" s="51">
        <v>89016</v>
      </c>
      <c r="AC983" s="52">
        <v>0</v>
      </c>
      <c r="AD983" s="52">
        <v>0</v>
      </c>
      <c r="AE983" s="52">
        <v>96769</v>
      </c>
      <c r="AG983" s="52">
        <f t="shared" si="18"/>
        <v>3870</v>
      </c>
      <c r="AH983" s="52">
        <f>MIN($AA983*12,$AE983-SUM($AG983:AG983)-1000*($AE983&gt;0))</f>
        <v>46440</v>
      </c>
      <c r="AI983" s="52">
        <f>MIN($AA983*12,$AE983-SUM($AG983:AH983)-1000*($AE983&gt;0))</f>
        <v>45459</v>
      </c>
      <c r="AJ983" s="52">
        <f>MIN($AA983*12,$AE983-SUM($AG983:AI983)-1000*($AE983&gt;0))</f>
        <v>0</v>
      </c>
      <c r="AK983" s="52">
        <f>MIN($AA983*12,$AE983-SUM($AG983:AJ983)-1000*($AE983&gt;0))</f>
        <v>0</v>
      </c>
      <c r="AL983" s="52">
        <f>MIN($AA983*12,$AE983-SUM($AG983:AK983)-1000*($AE983&gt;0))</f>
        <v>0</v>
      </c>
      <c r="AM983" s="52">
        <f>MIN($AA983*12,$AE983-SUM($AG983:AL983)-1000*($AE983&gt;0))</f>
        <v>0</v>
      </c>
      <c r="AN983" s="52">
        <f>MIN($AA983*12,$AE983-SUM($AG983:AM983)-1000*($AE983&gt;0))</f>
        <v>0</v>
      </c>
      <c r="AO983" s="52">
        <f>MIN($AA983*12,$AE983-SUM($AG983:AN983)-1000*($AE983&gt;0))</f>
        <v>0</v>
      </c>
    </row>
    <row r="984" spans="2:41" ht="12.75" hidden="1" customHeight="1" outlineLevel="2">
      <c r="B984" s="53" t="s">
        <v>2377</v>
      </c>
      <c r="C984" s="53" t="s">
        <v>1367</v>
      </c>
      <c r="D984" s="53" t="s">
        <v>1367</v>
      </c>
      <c r="E984" s="53" t="s">
        <v>1368</v>
      </c>
      <c r="F984" s="53" t="s">
        <v>2409</v>
      </c>
      <c r="G984" s="53" t="s">
        <v>2836</v>
      </c>
      <c r="H984" s="53" t="s">
        <v>2837</v>
      </c>
      <c r="I984" s="53"/>
      <c r="J984" s="53" t="s">
        <v>2821</v>
      </c>
      <c r="K984" s="52">
        <v>185785</v>
      </c>
      <c r="L984" s="52">
        <v>46446</v>
      </c>
      <c r="M984" s="52">
        <v>0</v>
      </c>
      <c r="N984" s="52">
        <v>0</v>
      </c>
      <c r="O984" s="52">
        <v>0</v>
      </c>
      <c r="P984" s="52">
        <v>42570</v>
      </c>
      <c r="Q984" s="52">
        <v>3870</v>
      </c>
      <c r="R984" s="52">
        <v>3870</v>
      </c>
      <c r="S984" s="52">
        <v>3870</v>
      </c>
      <c r="T984" s="52">
        <v>3870</v>
      </c>
      <c r="U984" s="52">
        <v>3870</v>
      </c>
      <c r="V984" s="52">
        <v>3870</v>
      </c>
      <c r="W984" s="52">
        <v>3870</v>
      </c>
      <c r="X984" s="52">
        <v>3870</v>
      </c>
      <c r="Y984" s="52">
        <v>3870</v>
      </c>
      <c r="Z984" s="49">
        <v>3870</v>
      </c>
      <c r="AA984" s="50">
        <v>3870</v>
      </c>
      <c r="AB984" s="51">
        <v>89016</v>
      </c>
      <c r="AC984" s="52">
        <v>0</v>
      </c>
      <c r="AD984" s="52">
        <v>0</v>
      </c>
      <c r="AE984" s="52">
        <v>96769</v>
      </c>
      <c r="AG984" s="52">
        <f t="shared" si="18"/>
        <v>3870</v>
      </c>
      <c r="AH984" s="52">
        <f>MIN($AA984*12,$AE984-SUM($AG984:AG984)-1000*($AE984&gt;0))</f>
        <v>46440</v>
      </c>
      <c r="AI984" s="52">
        <f>MIN($AA984*12,$AE984-SUM($AG984:AH984)-1000*($AE984&gt;0))</f>
        <v>45459</v>
      </c>
      <c r="AJ984" s="52">
        <f>MIN($AA984*12,$AE984-SUM($AG984:AI984)-1000*($AE984&gt;0))</f>
        <v>0</v>
      </c>
      <c r="AK984" s="52">
        <f>MIN($AA984*12,$AE984-SUM($AG984:AJ984)-1000*($AE984&gt;0))</f>
        <v>0</v>
      </c>
      <c r="AL984" s="52">
        <f>MIN($AA984*12,$AE984-SUM($AG984:AK984)-1000*($AE984&gt;0))</f>
        <v>0</v>
      </c>
      <c r="AM984" s="52">
        <f>MIN($AA984*12,$AE984-SUM($AG984:AL984)-1000*($AE984&gt;0))</f>
        <v>0</v>
      </c>
      <c r="AN984" s="52">
        <f>MIN($AA984*12,$AE984-SUM($AG984:AM984)-1000*($AE984&gt;0))</f>
        <v>0</v>
      </c>
      <c r="AO984" s="52">
        <f>MIN($AA984*12,$AE984-SUM($AG984:AN984)-1000*($AE984&gt;0))</f>
        <v>0</v>
      </c>
    </row>
    <row r="985" spans="2:41" ht="12.75" hidden="1" customHeight="1" outlineLevel="2">
      <c r="B985" s="53" t="s">
        <v>2377</v>
      </c>
      <c r="C985" s="53" t="s">
        <v>1367</v>
      </c>
      <c r="D985" s="53" t="s">
        <v>1367</v>
      </c>
      <c r="E985" s="53" t="s">
        <v>1368</v>
      </c>
      <c r="F985" s="53" t="s">
        <v>2409</v>
      </c>
      <c r="G985" s="53" t="s">
        <v>2838</v>
      </c>
      <c r="H985" s="53" t="s">
        <v>2839</v>
      </c>
      <c r="I985" s="53"/>
      <c r="J985" s="53" t="s">
        <v>2821</v>
      </c>
      <c r="K985" s="52">
        <v>185785</v>
      </c>
      <c r="L985" s="52">
        <v>46446</v>
      </c>
      <c r="M985" s="52">
        <v>0</v>
      </c>
      <c r="N985" s="52">
        <v>0</v>
      </c>
      <c r="O985" s="52">
        <v>0</v>
      </c>
      <c r="P985" s="52">
        <v>42570</v>
      </c>
      <c r="Q985" s="52">
        <v>3870</v>
      </c>
      <c r="R985" s="52">
        <v>3870</v>
      </c>
      <c r="S985" s="52">
        <v>3870</v>
      </c>
      <c r="T985" s="52">
        <v>3870</v>
      </c>
      <c r="U985" s="52">
        <v>3870</v>
      </c>
      <c r="V985" s="52">
        <v>3870</v>
      </c>
      <c r="W985" s="52">
        <v>3870</v>
      </c>
      <c r="X985" s="52">
        <v>3870</v>
      </c>
      <c r="Y985" s="52">
        <v>3870</v>
      </c>
      <c r="Z985" s="49">
        <v>3870</v>
      </c>
      <c r="AA985" s="50">
        <v>3870</v>
      </c>
      <c r="AB985" s="51">
        <v>89016</v>
      </c>
      <c r="AC985" s="52">
        <v>0</v>
      </c>
      <c r="AD985" s="52">
        <v>0</v>
      </c>
      <c r="AE985" s="52">
        <v>96769</v>
      </c>
      <c r="AG985" s="52">
        <f t="shared" si="18"/>
        <v>3870</v>
      </c>
      <c r="AH985" s="52">
        <f>MIN($AA985*12,$AE985-SUM($AG985:AG985)-1000*($AE985&gt;0))</f>
        <v>46440</v>
      </c>
      <c r="AI985" s="52">
        <f>MIN($AA985*12,$AE985-SUM($AG985:AH985)-1000*($AE985&gt;0))</f>
        <v>45459</v>
      </c>
      <c r="AJ985" s="52">
        <f>MIN($AA985*12,$AE985-SUM($AG985:AI985)-1000*($AE985&gt;0))</f>
        <v>0</v>
      </c>
      <c r="AK985" s="52">
        <f>MIN($AA985*12,$AE985-SUM($AG985:AJ985)-1000*($AE985&gt;0))</f>
        <v>0</v>
      </c>
      <c r="AL985" s="52">
        <f>MIN($AA985*12,$AE985-SUM($AG985:AK985)-1000*($AE985&gt;0))</f>
        <v>0</v>
      </c>
      <c r="AM985" s="52">
        <f>MIN($AA985*12,$AE985-SUM($AG985:AL985)-1000*($AE985&gt;0))</f>
        <v>0</v>
      </c>
      <c r="AN985" s="52">
        <f>MIN($AA985*12,$AE985-SUM($AG985:AM985)-1000*($AE985&gt;0))</f>
        <v>0</v>
      </c>
      <c r="AO985" s="52">
        <f>MIN($AA985*12,$AE985-SUM($AG985:AN985)-1000*($AE985&gt;0))</f>
        <v>0</v>
      </c>
    </row>
    <row r="986" spans="2:41" ht="12.75" hidden="1" customHeight="1" outlineLevel="2">
      <c r="B986" s="53" t="s">
        <v>2377</v>
      </c>
      <c r="C986" s="53" t="s">
        <v>1367</v>
      </c>
      <c r="D986" s="53" t="s">
        <v>1367</v>
      </c>
      <c r="E986" s="53" t="s">
        <v>1368</v>
      </c>
      <c r="F986" s="53" t="s">
        <v>2409</v>
      </c>
      <c r="G986" s="53" t="s">
        <v>2840</v>
      </c>
      <c r="H986" s="53" t="s">
        <v>2841</v>
      </c>
      <c r="I986" s="53"/>
      <c r="J986" s="53" t="s">
        <v>2821</v>
      </c>
      <c r="K986" s="52">
        <v>185787</v>
      </c>
      <c r="L986" s="52">
        <v>46446</v>
      </c>
      <c r="M986" s="52">
        <v>0</v>
      </c>
      <c r="N986" s="52">
        <v>0</v>
      </c>
      <c r="O986" s="52">
        <v>0</v>
      </c>
      <c r="P986" s="52">
        <v>42570</v>
      </c>
      <c r="Q986" s="52">
        <v>3870</v>
      </c>
      <c r="R986" s="52">
        <v>3870</v>
      </c>
      <c r="S986" s="52">
        <v>3870</v>
      </c>
      <c r="T986" s="52">
        <v>3870</v>
      </c>
      <c r="U986" s="52">
        <v>3870</v>
      </c>
      <c r="V986" s="52">
        <v>3870</v>
      </c>
      <c r="W986" s="52">
        <v>3870</v>
      </c>
      <c r="X986" s="52">
        <v>3870</v>
      </c>
      <c r="Y986" s="52">
        <v>3870</v>
      </c>
      <c r="Z986" s="49">
        <v>3870</v>
      </c>
      <c r="AA986" s="50">
        <v>3870</v>
      </c>
      <c r="AB986" s="51">
        <v>89016</v>
      </c>
      <c r="AC986" s="52">
        <v>0</v>
      </c>
      <c r="AD986" s="52">
        <v>0</v>
      </c>
      <c r="AE986" s="52">
        <v>96771</v>
      </c>
      <c r="AG986" s="52">
        <f t="shared" si="18"/>
        <v>3870</v>
      </c>
      <c r="AH986" s="52">
        <f>MIN($AA986*12,$AE986-SUM($AG986:AG986)-1000*($AE986&gt;0))</f>
        <v>46440</v>
      </c>
      <c r="AI986" s="52">
        <f>MIN($AA986*12,$AE986-SUM($AG986:AH986)-1000*($AE986&gt;0))</f>
        <v>45461</v>
      </c>
      <c r="AJ986" s="52">
        <f>MIN($AA986*12,$AE986-SUM($AG986:AI986)-1000*($AE986&gt;0))</f>
        <v>0</v>
      </c>
      <c r="AK986" s="52">
        <f>MIN($AA986*12,$AE986-SUM($AG986:AJ986)-1000*($AE986&gt;0))</f>
        <v>0</v>
      </c>
      <c r="AL986" s="52">
        <f>MIN($AA986*12,$AE986-SUM($AG986:AK986)-1000*($AE986&gt;0))</f>
        <v>0</v>
      </c>
      <c r="AM986" s="52">
        <f>MIN($AA986*12,$AE986-SUM($AG986:AL986)-1000*($AE986&gt;0))</f>
        <v>0</v>
      </c>
      <c r="AN986" s="52">
        <f>MIN($AA986*12,$AE986-SUM($AG986:AM986)-1000*($AE986&gt;0))</f>
        <v>0</v>
      </c>
      <c r="AO986" s="52">
        <f>MIN($AA986*12,$AE986-SUM($AG986:AN986)-1000*($AE986&gt;0))</f>
        <v>0</v>
      </c>
    </row>
    <row r="987" spans="2:41" ht="12.75" hidden="1" customHeight="1" outlineLevel="2">
      <c r="B987" s="53" t="s">
        <v>2377</v>
      </c>
      <c r="C987" s="53" t="s">
        <v>1367</v>
      </c>
      <c r="D987" s="53" t="s">
        <v>1367</v>
      </c>
      <c r="E987" s="53" t="s">
        <v>1368</v>
      </c>
      <c r="F987" s="53" t="s">
        <v>2391</v>
      </c>
      <c r="G987" s="53" t="s">
        <v>2842</v>
      </c>
      <c r="H987" s="53" t="s">
        <v>2843</v>
      </c>
      <c r="I987" s="53"/>
      <c r="J987" s="53" t="s">
        <v>2844</v>
      </c>
      <c r="K987" s="52">
        <v>1990119</v>
      </c>
      <c r="L987" s="52">
        <v>497529</v>
      </c>
      <c r="M987" s="52">
        <v>0</v>
      </c>
      <c r="N987" s="52">
        <v>0</v>
      </c>
      <c r="O987" s="52">
        <v>0</v>
      </c>
      <c r="P987" s="52">
        <v>456060</v>
      </c>
      <c r="Q987" s="52">
        <v>41460</v>
      </c>
      <c r="R987" s="52">
        <v>41460</v>
      </c>
      <c r="S987" s="52">
        <v>41460</v>
      </c>
      <c r="T987" s="52">
        <v>41460</v>
      </c>
      <c r="U987" s="52">
        <v>41460</v>
      </c>
      <c r="V987" s="52">
        <v>41460</v>
      </c>
      <c r="W987" s="52">
        <v>41460</v>
      </c>
      <c r="X987" s="52">
        <v>41460</v>
      </c>
      <c r="Y987" s="52">
        <v>41460</v>
      </c>
      <c r="Z987" s="49">
        <v>41460</v>
      </c>
      <c r="AA987" s="50">
        <v>41460</v>
      </c>
      <c r="AB987" s="51">
        <v>953589</v>
      </c>
      <c r="AC987" s="52">
        <v>0</v>
      </c>
      <c r="AD987" s="52">
        <v>0</v>
      </c>
      <c r="AE987" s="52">
        <v>1036530</v>
      </c>
      <c r="AG987" s="52">
        <f t="shared" si="18"/>
        <v>41460</v>
      </c>
      <c r="AH987" s="52">
        <f>MIN($AA987*12,$AE987-SUM($AG987:AG987)-1000*($AE987&gt;0))</f>
        <v>497520</v>
      </c>
      <c r="AI987" s="52">
        <f>MIN($AA987*12,$AE987-SUM($AG987:AH987)-1000*($AE987&gt;0))</f>
        <v>496550</v>
      </c>
      <c r="AJ987" s="52">
        <f>MIN($AA987*12,$AE987-SUM($AG987:AI987)-1000*($AE987&gt;0))</f>
        <v>0</v>
      </c>
      <c r="AK987" s="52">
        <f>MIN($AA987*12,$AE987-SUM($AG987:AJ987)-1000*($AE987&gt;0))</f>
        <v>0</v>
      </c>
      <c r="AL987" s="52">
        <f>MIN($AA987*12,$AE987-SUM($AG987:AK987)-1000*($AE987&gt;0))</f>
        <v>0</v>
      </c>
      <c r="AM987" s="52">
        <f>MIN($AA987*12,$AE987-SUM($AG987:AL987)-1000*($AE987&gt;0))</f>
        <v>0</v>
      </c>
      <c r="AN987" s="52">
        <f>MIN($AA987*12,$AE987-SUM($AG987:AM987)-1000*($AE987&gt;0))</f>
        <v>0</v>
      </c>
      <c r="AO987" s="52">
        <f>MIN($AA987*12,$AE987-SUM($AG987:AN987)-1000*($AE987&gt;0))</f>
        <v>0</v>
      </c>
    </row>
    <row r="988" spans="2:41" ht="12.75" hidden="1" customHeight="1" outlineLevel="2">
      <c r="B988" s="53" t="s">
        <v>2377</v>
      </c>
      <c r="C988" s="53" t="s">
        <v>1367</v>
      </c>
      <c r="D988" s="53" t="s">
        <v>1367</v>
      </c>
      <c r="E988" s="53" t="s">
        <v>1368</v>
      </c>
      <c r="F988" s="53" t="s">
        <v>2409</v>
      </c>
      <c r="G988" s="53" t="s">
        <v>2845</v>
      </c>
      <c r="H988" s="53" t="s">
        <v>2846</v>
      </c>
      <c r="I988" s="53"/>
      <c r="J988" s="53" t="s">
        <v>2847</v>
      </c>
      <c r="K988" s="52">
        <v>656209</v>
      </c>
      <c r="L988" s="52">
        <v>164052</v>
      </c>
      <c r="M988" s="52">
        <v>0</v>
      </c>
      <c r="N988" s="52">
        <v>0</v>
      </c>
      <c r="O988" s="52">
        <v>0</v>
      </c>
      <c r="P988" s="52">
        <v>150381</v>
      </c>
      <c r="Q988" s="52">
        <v>13671</v>
      </c>
      <c r="R988" s="52">
        <v>13671</v>
      </c>
      <c r="S988" s="52">
        <v>13671</v>
      </c>
      <c r="T988" s="52">
        <v>13671</v>
      </c>
      <c r="U988" s="52">
        <v>13671</v>
      </c>
      <c r="V988" s="52">
        <v>13671</v>
      </c>
      <c r="W988" s="52">
        <v>13671</v>
      </c>
      <c r="X988" s="52">
        <v>13671</v>
      </c>
      <c r="Y988" s="52">
        <v>13671</v>
      </c>
      <c r="Z988" s="49">
        <v>13671</v>
      </c>
      <c r="AA988" s="50">
        <v>13671</v>
      </c>
      <c r="AB988" s="51">
        <v>314433</v>
      </c>
      <c r="AC988" s="52">
        <v>0</v>
      </c>
      <c r="AD988" s="52">
        <v>0</v>
      </c>
      <c r="AE988" s="52">
        <v>341776</v>
      </c>
      <c r="AG988" s="52">
        <f t="shared" si="18"/>
        <v>13671</v>
      </c>
      <c r="AH988" s="52">
        <f>MIN($AA988*12,$AE988-SUM($AG988:AG988)-1000*($AE988&gt;0))</f>
        <v>164052</v>
      </c>
      <c r="AI988" s="52">
        <f>MIN($AA988*12,$AE988-SUM($AG988:AH988)-1000*($AE988&gt;0))</f>
        <v>163053</v>
      </c>
      <c r="AJ988" s="52">
        <f>MIN($AA988*12,$AE988-SUM($AG988:AI988)-1000*($AE988&gt;0))</f>
        <v>0</v>
      </c>
      <c r="AK988" s="52">
        <f>MIN($AA988*12,$AE988-SUM($AG988:AJ988)-1000*($AE988&gt;0))</f>
        <v>0</v>
      </c>
      <c r="AL988" s="52">
        <f>MIN($AA988*12,$AE988-SUM($AG988:AK988)-1000*($AE988&gt;0))</f>
        <v>0</v>
      </c>
      <c r="AM988" s="52">
        <f>MIN($AA988*12,$AE988-SUM($AG988:AL988)-1000*($AE988&gt;0))</f>
        <v>0</v>
      </c>
      <c r="AN988" s="52">
        <f>MIN($AA988*12,$AE988-SUM($AG988:AM988)-1000*($AE988&gt;0))</f>
        <v>0</v>
      </c>
      <c r="AO988" s="52">
        <f>MIN($AA988*12,$AE988-SUM($AG988:AN988)-1000*($AE988&gt;0))</f>
        <v>0</v>
      </c>
    </row>
    <row r="989" spans="2:41" ht="12.75" hidden="1" customHeight="1" outlineLevel="2">
      <c r="B989" s="53" t="s">
        <v>2377</v>
      </c>
      <c r="C989" s="53" t="s">
        <v>1367</v>
      </c>
      <c r="D989" s="53" t="s">
        <v>1367</v>
      </c>
      <c r="E989" s="53" t="s">
        <v>1368</v>
      </c>
      <c r="F989" s="53" t="s">
        <v>2409</v>
      </c>
      <c r="G989" s="53" t="s">
        <v>2848</v>
      </c>
      <c r="H989" s="53" t="s">
        <v>2849</v>
      </c>
      <c r="I989" s="53"/>
      <c r="J989" s="53" t="s">
        <v>2847</v>
      </c>
      <c r="K989" s="52">
        <v>656210</v>
      </c>
      <c r="L989" s="52">
        <v>164052</v>
      </c>
      <c r="M989" s="52">
        <v>0</v>
      </c>
      <c r="N989" s="52">
        <v>0</v>
      </c>
      <c r="O989" s="52">
        <v>0</v>
      </c>
      <c r="P989" s="52">
        <v>150381</v>
      </c>
      <c r="Q989" s="52">
        <v>13671</v>
      </c>
      <c r="R989" s="52">
        <v>13671</v>
      </c>
      <c r="S989" s="52">
        <v>13671</v>
      </c>
      <c r="T989" s="52">
        <v>13671</v>
      </c>
      <c r="U989" s="52">
        <v>13671</v>
      </c>
      <c r="V989" s="52">
        <v>13671</v>
      </c>
      <c r="W989" s="52">
        <v>13671</v>
      </c>
      <c r="X989" s="52">
        <v>13671</v>
      </c>
      <c r="Y989" s="52">
        <v>13671</v>
      </c>
      <c r="Z989" s="49">
        <v>13671</v>
      </c>
      <c r="AA989" s="50">
        <v>13671</v>
      </c>
      <c r="AB989" s="51">
        <v>314433</v>
      </c>
      <c r="AC989" s="52">
        <v>0</v>
      </c>
      <c r="AD989" s="52">
        <v>0</v>
      </c>
      <c r="AE989" s="52">
        <v>341777</v>
      </c>
      <c r="AG989" s="52">
        <f t="shared" si="18"/>
        <v>13671</v>
      </c>
      <c r="AH989" s="52">
        <f>MIN($AA989*12,$AE989-SUM($AG989:AG989)-1000*($AE989&gt;0))</f>
        <v>164052</v>
      </c>
      <c r="AI989" s="52">
        <f>MIN($AA989*12,$AE989-SUM($AG989:AH989)-1000*($AE989&gt;0))</f>
        <v>163054</v>
      </c>
      <c r="AJ989" s="52">
        <f>MIN($AA989*12,$AE989-SUM($AG989:AI989)-1000*($AE989&gt;0))</f>
        <v>0</v>
      </c>
      <c r="AK989" s="52">
        <f>MIN($AA989*12,$AE989-SUM($AG989:AJ989)-1000*($AE989&gt;0))</f>
        <v>0</v>
      </c>
      <c r="AL989" s="52">
        <f>MIN($AA989*12,$AE989-SUM($AG989:AK989)-1000*($AE989&gt;0))</f>
        <v>0</v>
      </c>
      <c r="AM989" s="52">
        <f>MIN($AA989*12,$AE989-SUM($AG989:AL989)-1000*($AE989&gt;0))</f>
        <v>0</v>
      </c>
      <c r="AN989" s="52">
        <f>MIN($AA989*12,$AE989-SUM($AG989:AM989)-1000*($AE989&gt;0))</f>
        <v>0</v>
      </c>
      <c r="AO989" s="52">
        <f>MIN($AA989*12,$AE989-SUM($AG989:AN989)-1000*($AE989&gt;0))</f>
        <v>0</v>
      </c>
    </row>
    <row r="990" spans="2:41" ht="12.75" hidden="1" customHeight="1" outlineLevel="2">
      <c r="B990" s="53" t="s">
        <v>2377</v>
      </c>
      <c r="C990" s="53" t="s">
        <v>1367</v>
      </c>
      <c r="D990" s="53" t="s">
        <v>1367</v>
      </c>
      <c r="E990" s="53" t="s">
        <v>1368</v>
      </c>
      <c r="F990" s="53" t="s">
        <v>2409</v>
      </c>
      <c r="G990" s="53" t="s">
        <v>2850</v>
      </c>
      <c r="H990" s="53" t="s">
        <v>2851</v>
      </c>
      <c r="I990" s="53"/>
      <c r="J990" s="53" t="s">
        <v>2847</v>
      </c>
      <c r="K990" s="52">
        <v>656209</v>
      </c>
      <c r="L990" s="52">
        <v>164052</v>
      </c>
      <c r="M990" s="52">
        <v>0</v>
      </c>
      <c r="N990" s="52">
        <v>0</v>
      </c>
      <c r="O990" s="52">
        <v>0</v>
      </c>
      <c r="P990" s="52">
        <v>150381</v>
      </c>
      <c r="Q990" s="52">
        <v>13671</v>
      </c>
      <c r="R990" s="52">
        <v>13671</v>
      </c>
      <c r="S990" s="52">
        <v>13671</v>
      </c>
      <c r="T990" s="52">
        <v>13671</v>
      </c>
      <c r="U990" s="52">
        <v>13671</v>
      </c>
      <c r="V990" s="52">
        <v>13671</v>
      </c>
      <c r="W990" s="52">
        <v>13671</v>
      </c>
      <c r="X990" s="52">
        <v>13671</v>
      </c>
      <c r="Y990" s="52">
        <v>13671</v>
      </c>
      <c r="Z990" s="49">
        <v>13671</v>
      </c>
      <c r="AA990" s="50">
        <v>13671</v>
      </c>
      <c r="AB990" s="51">
        <v>314433</v>
      </c>
      <c r="AC990" s="52">
        <v>0</v>
      </c>
      <c r="AD990" s="52">
        <v>0</v>
      </c>
      <c r="AE990" s="52">
        <v>341776</v>
      </c>
      <c r="AG990" s="52">
        <f t="shared" si="18"/>
        <v>13671</v>
      </c>
      <c r="AH990" s="52">
        <f>MIN($AA990*12,$AE990-SUM($AG990:AG990)-1000*($AE990&gt;0))</f>
        <v>164052</v>
      </c>
      <c r="AI990" s="52">
        <f>MIN($AA990*12,$AE990-SUM($AG990:AH990)-1000*($AE990&gt;0))</f>
        <v>163053</v>
      </c>
      <c r="AJ990" s="52">
        <f>MIN($AA990*12,$AE990-SUM($AG990:AI990)-1000*($AE990&gt;0))</f>
        <v>0</v>
      </c>
      <c r="AK990" s="52">
        <f>MIN($AA990*12,$AE990-SUM($AG990:AJ990)-1000*($AE990&gt;0))</f>
        <v>0</v>
      </c>
      <c r="AL990" s="52">
        <f>MIN($AA990*12,$AE990-SUM($AG990:AK990)-1000*($AE990&gt;0))</f>
        <v>0</v>
      </c>
      <c r="AM990" s="52">
        <f>MIN($AA990*12,$AE990-SUM($AG990:AL990)-1000*($AE990&gt;0))</f>
        <v>0</v>
      </c>
      <c r="AN990" s="52">
        <f>MIN($AA990*12,$AE990-SUM($AG990:AM990)-1000*($AE990&gt;0))</f>
        <v>0</v>
      </c>
      <c r="AO990" s="52">
        <f>MIN($AA990*12,$AE990-SUM($AG990:AN990)-1000*($AE990&gt;0))</f>
        <v>0</v>
      </c>
    </row>
    <row r="991" spans="2:41" ht="12.75" hidden="1" customHeight="1" outlineLevel="2">
      <c r="B991" s="53" t="s">
        <v>2377</v>
      </c>
      <c r="C991" s="53" t="s">
        <v>1367</v>
      </c>
      <c r="D991" s="53" t="s">
        <v>1367</v>
      </c>
      <c r="E991" s="53" t="s">
        <v>1368</v>
      </c>
      <c r="F991" s="53" t="s">
        <v>2409</v>
      </c>
      <c r="G991" s="53" t="s">
        <v>2852</v>
      </c>
      <c r="H991" s="53" t="s">
        <v>2853</v>
      </c>
      <c r="I991" s="53"/>
      <c r="J991" s="53" t="s">
        <v>2847</v>
      </c>
      <c r="K991" s="52">
        <v>656210</v>
      </c>
      <c r="L991" s="52">
        <v>164052</v>
      </c>
      <c r="M991" s="52">
        <v>0</v>
      </c>
      <c r="N991" s="52">
        <v>0</v>
      </c>
      <c r="O991" s="52">
        <v>0</v>
      </c>
      <c r="P991" s="52">
        <v>150381</v>
      </c>
      <c r="Q991" s="52">
        <v>13671</v>
      </c>
      <c r="R991" s="52">
        <v>13671</v>
      </c>
      <c r="S991" s="52">
        <v>13671</v>
      </c>
      <c r="T991" s="52">
        <v>13671</v>
      </c>
      <c r="U991" s="52">
        <v>13671</v>
      </c>
      <c r="V991" s="52">
        <v>13671</v>
      </c>
      <c r="W991" s="52">
        <v>13671</v>
      </c>
      <c r="X991" s="52">
        <v>13671</v>
      </c>
      <c r="Y991" s="52">
        <v>13671</v>
      </c>
      <c r="Z991" s="49">
        <v>13671</v>
      </c>
      <c r="AA991" s="50">
        <v>13671</v>
      </c>
      <c r="AB991" s="51">
        <v>314433</v>
      </c>
      <c r="AC991" s="52">
        <v>0</v>
      </c>
      <c r="AD991" s="52">
        <v>0</v>
      </c>
      <c r="AE991" s="52">
        <v>341777</v>
      </c>
      <c r="AG991" s="52">
        <f t="shared" si="18"/>
        <v>13671</v>
      </c>
      <c r="AH991" s="52">
        <f>MIN($AA991*12,$AE991-SUM($AG991:AG991)-1000*($AE991&gt;0))</f>
        <v>164052</v>
      </c>
      <c r="AI991" s="52">
        <f>MIN($AA991*12,$AE991-SUM($AG991:AH991)-1000*($AE991&gt;0))</f>
        <v>163054</v>
      </c>
      <c r="AJ991" s="52">
        <f>MIN($AA991*12,$AE991-SUM($AG991:AI991)-1000*($AE991&gt;0))</f>
        <v>0</v>
      </c>
      <c r="AK991" s="52">
        <f>MIN($AA991*12,$AE991-SUM($AG991:AJ991)-1000*($AE991&gt;0))</f>
        <v>0</v>
      </c>
      <c r="AL991" s="52">
        <f>MIN($AA991*12,$AE991-SUM($AG991:AK991)-1000*($AE991&gt;0))</f>
        <v>0</v>
      </c>
      <c r="AM991" s="52">
        <f>MIN($AA991*12,$AE991-SUM($AG991:AL991)-1000*($AE991&gt;0))</f>
        <v>0</v>
      </c>
      <c r="AN991" s="52">
        <f>MIN($AA991*12,$AE991-SUM($AG991:AM991)-1000*($AE991&gt;0))</f>
        <v>0</v>
      </c>
      <c r="AO991" s="52">
        <f>MIN($AA991*12,$AE991-SUM($AG991:AN991)-1000*($AE991&gt;0))</f>
        <v>0</v>
      </c>
    </row>
    <row r="992" spans="2:41" ht="12.75" hidden="1" customHeight="1" outlineLevel="2">
      <c r="B992" s="53" t="s">
        <v>2377</v>
      </c>
      <c r="C992" s="53" t="s">
        <v>1367</v>
      </c>
      <c r="D992" s="53" t="s">
        <v>1367</v>
      </c>
      <c r="E992" s="53" t="s">
        <v>1368</v>
      </c>
      <c r="F992" s="53" t="s">
        <v>2409</v>
      </c>
      <c r="G992" s="53" t="s">
        <v>2854</v>
      </c>
      <c r="H992" s="53" t="s">
        <v>2855</v>
      </c>
      <c r="I992" s="53"/>
      <c r="J992" s="53" t="s">
        <v>2847</v>
      </c>
      <c r="K992" s="52">
        <v>656209</v>
      </c>
      <c r="L992" s="52">
        <v>164052</v>
      </c>
      <c r="M992" s="52">
        <v>0</v>
      </c>
      <c r="N992" s="52">
        <v>0</v>
      </c>
      <c r="O992" s="52">
        <v>0</v>
      </c>
      <c r="P992" s="52">
        <v>150381</v>
      </c>
      <c r="Q992" s="52">
        <v>13671</v>
      </c>
      <c r="R992" s="52">
        <v>13671</v>
      </c>
      <c r="S992" s="52">
        <v>13671</v>
      </c>
      <c r="T992" s="52">
        <v>13671</v>
      </c>
      <c r="U992" s="52">
        <v>13671</v>
      </c>
      <c r="V992" s="52">
        <v>13671</v>
      </c>
      <c r="W992" s="52">
        <v>13671</v>
      </c>
      <c r="X992" s="52">
        <v>13671</v>
      </c>
      <c r="Y992" s="52">
        <v>13671</v>
      </c>
      <c r="Z992" s="49">
        <v>13671</v>
      </c>
      <c r="AA992" s="50">
        <v>13671</v>
      </c>
      <c r="AB992" s="51">
        <v>314433</v>
      </c>
      <c r="AC992" s="52">
        <v>0</v>
      </c>
      <c r="AD992" s="52">
        <v>0</v>
      </c>
      <c r="AE992" s="52">
        <v>341776</v>
      </c>
      <c r="AG992" s="52">
        <f t="shared" si="18"/>
        <v>13671</v>
      </c>
      <c r="AH992" s="52">
        <f>MIN($AA992*12,$AE992-SUM($AG992:AG992)-1000*($AE992&gt;0))</f>
        <v>164052</v>
      </c>
      <c r="AI992" s="52">
        <f>MIN($AA992*12,$AE992-SUM($AG992:AH992)-1000*($AE992&gt;0))</f>
        <v>163053</v>
      </c>
      <c r="AJ992" s="52">
        <f>MIN($AA992*12,$AE992-SUM($AG992:AI992)-1000*($AE992&gt;0))</f>
        <v>0</v>
      </c>
      <c r="AK992" s="52">
        <f>MIN($AA992*12,$AE992-SUM($AG992:AJ992)-1000*($AE992&gt;0))</f>
        <v>0</v>
      </c>
      <c r="AL992" s="52">
        <f>MIN($AA992*12,$AE992-SUM($AG992:AK992)-1000*($AE992&gt;0))</f>
        <v>0</v>
      </c>
      <c r="AM992" s="52">
        <f>MIN($AA992*12,$AE992-SUM($AG992:AL992)-1000*($AE992&gt;0))</f>
        <v>0</v>
      </c>
      <c r="AN992" s="52">
        <f>MIN($AA992*12,$AE992-SUM($AG992:AM992)-1000*($AE992&gt;0))</f>
        <v>0</v>
      </c>
      <c r="AO992" s="52">
        <f>MIN($AA992*12,$AE992-SUM($AG992:AN992)-1000*($AE992&gt;0))</f>
        <v>0</v>
      </c>
    </row>
    <row r="993" spans="2:41" ht="12.75" hidden="1" customHeight="1" outlineLevel="2">
      <c r="B993" s="53" t="s">
        <v>2377</v>
      </c>
      <c r="C993" s="53" t="s">
        <v>1367</v>
      </c>
      <c r="D993" s="53" t="s">
        <v>1367</v>
      </c>
      <c r="E993" s="53" t="s">
        <v>1368</v>
      </c>
      <c r="F993" s="53" t="s">
        <v>2409</v>
      </c>
      <c r="G993" s="53" t="s">
        <v>2856</v>
      </c>
      <c r="H993" s="53" t="s">
        <v>2857</v>
      </c>
      <c r="I993" s="53"/>
      <c r="J993" s="53" t="s">
        <v>2847</v>
      </c>
      <c r="K993" s="52">
        <v>656210</v>
      </c>
      <c r="L993" s="52">
        <v>164052</v>
      </c>
      <c r="M993" s="52">
        <v>0</v>
      </c>
      <c r="N993" s="52">
        <v>0</v>
      </c>
      <c r="O993" s="52">
        <v>0</v>
      </c>
      <c r="P993" s="52">
        <v>150381</v>
      </c>
      <c r="Q993" s="52">
        <v>13671</v>
      </c>
      <c r="R993" s="52">
        <v>13671</v>
      </c>
      <c r="S993" s="52">
        <v>13671</v>
      </c>
      <c r="T993" s="52">
        <v>13671</v>
      </c>
      <c r="U993" s="52">
        <v>13671</v>
      </c>
      <c r="V993" s="52">
        <v>13671</v>
      </c>
      <c r="W993" s="52">
        <v>13671</v>
      </c>
      <c r="X993" s="52">
        <v>13671</v>
      </c>
      <c r="Y993" s="52">
        <v>13671</v>
      </c>
      <c r="Z993" s="49">
        <v>13671</v>
      </c>
      <c r="AA993" s="50">
        <v>13671</v>
      </c>
      <c r="AB993" s="51">
        <v>314433</v>
      </c>
      <c r="AC993" s="52">
        <v>0</v>
      </c>
      <c r="AD993" s="52">
        <v>0</v>
      </c>
      <c r="AE993" s="52">
        <v>341777</v>
      </c>
      <c r="AG993" s="52">
        <f t="shared" si="18"/>
        <v>13671</v>
      </c>
      <c r="AH993" s="52">
        <f>MIN($AA993*12,$AE993-SUM($AG993:AG993)-1000*($AE993&gt;0))</f>
        <v>164052</v>
      </c>
      <c r="AI993" s="52">
        <f>MIN($AA993*12,$AE993-SUM($AG993:AH993)-1000*($AE993&gt;0))</f>
        <v>163054</v>
      </c>
      <c r="AJ993" s="52">
        <f>MIN($AA993*12,$AE993-SUM($AG993:AI993)-1000*($AE993&gt;0))</f>
        <v>0</v>
      </c>
      <c r="AK993" s="52">
        <f>MIN($AA993*12,$AE993-SUM($AG993:AJ993)-1000*($AE993&gt;0))</f>
        <v>0</v>
      </c>
      <c r="AL993" s="52">
        <f>MIN($AA993*12,$AE993-SUM($AG993:AK993)-1000*($AE993&gt;0))</f>
        <v>0</v>
      </c>
      <c r="AM993" s="52">
        <f>MIN($AA993*12,$AE993-SUM($AG993:AL993)-1000*($AE993&gt;0))</f>
        <v>0</v>
      </c>
      <c r="AN993" s="52">
        <f>MIN($AA993*12,$AE993-SUM($AG993:AM993)-1000*($AE993&gt;0))</f>
        <v>0</v>
      </c>
      <c r="AO993" s="52">
        <f>MIN($AA993*12,$AE993-SUM($AG993:AN993)-1000*($AE993&gt;0))</f>
        <v>0</v>
      </c>
    </row>
    <row r="994" spans="2:41" ht="12.75" hidden="1" customHeight="1" outlineLevel="2">
      <c r="B994" s="53" t="s">
        <v>2377</v>
      </c>
      <c r="C994" s="53" t="s">
        <v>1367</v>
      </c>
      <c r="D994" s="53" t="s">
        <v>1367</v>
      </c>
      <c r="E994" s="53" t="s">
        <v>1368</v>
      </c>
      <c r="F994" s="53" t="s">
        <v>2409</v>
      </c>
      <c r="G994" s="53" t="s">
        <v>2858</v>
      </c>
      <c r="H994" s="53" t="s">
        <v>2859</v>
      </c>
      <c r="I994" s="53"/>
      <c r="J994" s="53" t="s">
        <v>2847</v>
      </c>
      <c r="K994" s="52">
        <v>656209</v>
      </c>
      <c r="L994" s="52">
        <v>164052</v>
      </c>
      <c r="M994" s="52">
        <v>0</v>
      </c>
      <c r="N994" s="52">
        <v>0</v>
      </c>
      <c r="O994" s="52">
        <v>0</v>
      </c>
      <c r="P994" s="52">
        <v>150381</v>
      </c>
      <c r="Q994" s="52">
        <v>13671</v>
      </c>
      <c r="R994" s="52">
        <v>13671</v>
      </c>
      <c r="S994" s="52">
        <v>13671</v>
      </c>
      <c r="T994" s="52">
        <v>13671</v>
      </c>
      <c r="U994" s="52">
        <v>13671</v>
      </c>
      <c r="V994" s="52">
        <v>13671</v>
      </c>
      <c r="W994" s="52">
        <v>13671</v>
      </c>
      <c r="X994" s="52">
        <v>13671</v>
      </c>
      <c r="Y994" s="52">
        <v>13671</v>
      </c>
      <c r="Z994" s="49">
        <v>13671</v>
      </c>
      <c r="AA994" s="50">
        <v>13671</v>
      </c>
      <c r="AB994" s="51">
        <v>314433</v>
      </c>
      <c r="AC994" s="52">
        <v>0</v>
      </c>
      <c r="AD994" s="52">
        <v>0</v>
      </c>
      <c r="AE994" s="52">
        <v>341776</v>
      </c>
      <c r="AG994" s="52">
        <f t="shared" si="18"/>
        <v>13671</v>
      </c>
      <c r="AH994" s="52">
        <f>MIN($AA994*12,$AE994-SUM($AG994:AG994)-1000*($AE994&gt;0))</f>
        <v>164052</v>
      </c>
      <c r="AI994" s="52">
        <f>MIN($AA994*12,$AE994-SUM($AG994:AH994)-1000*($AE994&gt;0))</f>
        <v>163053</v>
      </c>
      <c r="AJ994" s="52">
        <f>MIN($AA994*12,$AE994-SUM($AG994:AI994)-1000*($AE994&gt;0))</f>
        <v>0</v>
      </c>
      <c r="AK994" s="52">
        <f>MIN($AA994*12,$AE994-SUM($AG994:AJ994)-1000*($AE994&gt;0))</f>
        <v>0</v>
      </c>
      <c r="AL994" s="52">
        <f>MIN($AA994*12,$AE994-SUM($AG994:AK994)-1000*($AE994&gt;0))</f>
        <v>0</v>
      </c>
      <c r="AM994" s="52">
        <f>MIN($AA994*12,$AE994-SUM($AG994:AL994)-1000*($AE994&gt;0))</f>
        <v>0</v>
      </c>
      <c r="AN994" s="52">
        <f>MIN($AA994*12,$AE994-SUM($AG994:AM994)-1000*($AE994&gt;0))</f>
        <v>0</v>
      </c>
      <c r="AO994" s="52">
        <f>MIN($AA994*12,$AE994-SUM($AG994:AN994)-1000*($AE994&gt;0))</f>
        <v>0</v>
      </c>
    </row>
    <row r="995" spans="2:41" ht="12.75" hidden="1" customHeight="1" outlineLevel="2">
      <c r="B995" s="53" t="s">
        <v>2377</v>
      </c>
      <c r="C995" s="53" t="s">
        <v>1367</v>
      </c>
      <c r="D995" s="53" t="s">
        <v>1367</v>
      </c>
      <c r="E995" s="53" t="s">
        <v>1368</v>
      </c>
      <c r="F995" s="53" t="s">
        <v>2409</v>
      </c>
      <c r="G995" s="53" t="s">
        <v>2860</v>
      </c>
      <c r="H995" s="53" t="s">
        <v>2861</v>
      </c>
      <c r="I995" s="53"/>
      <c r="J995" s="53" t="s">
        <v>2847</v>
      </c>
      <c r="K995" s="52">
        <v>656210</v>
      </c>
      <c r="L995" s="52">
        <v>164052</v>
      </c>
      <c r="M995" s="52">
        <v>0</v>
      </c>
      <c r="N995" s="52">
        <v>0</v>
      </c>
      <c r="O995" s="52">
        <v>0</v>
      </c>
      <c r="P995" s="52">
        <v>150381</v>
      </c>
      <c r="Q995" s="52">
        <v>13671</v>
      </c>
      <c r="R995" s="52">
        <v>13671</v>
      </c>
      <c r="S995" s="52">
        <v>13671</v>
      </c>
      <c r="T995" s="52">
        <v>13671</v>
      </c>
      <c r="U995" s="52">
        <v>13671</v>
      </c>
      <c r="V995" s="52">
        <v>13671</v>
      </c>
      <c r="W995" s="52">
        <v>13671</v>
      </c>
      <c r="X995" s="52">
        <v>13671</v>
      </c>
      <c r="Y995" s="52">
        <v>13671</v>
      </c>
      <c r="Z995" s="49">
        <v>13671</v>
      </c>
      <c r="AA995" s="50">
        <v>13671</v>
      </c>
      <c r="AB995" s="51">
        <v>314433</v>
      </c>
      <c r="AC995" s="52">
        <v>0</v>
      </c>
      <c r="AD995" s="52">
        <v>0</v>
      </c>
      <c r="AE995" s="52">
        <v>341777</v>
      </c>
      <c r="AG995" s="52">
        <f t="shared" si="18"/>
        <v>13671</v>
      </c>
      <c r="AH995" s="52">
        <f>MIN($AA995*12,$AE995-SUM($AG995:AG995)-1000*($AE995&gt;0))</f>
        <v>164052</v>
      </c>
      <c r="AI995" s="52">
        <f>MIN($AA995*12,$AE995-SUM($AG995:AH995)-1000*($AE995&gt;0))</f>
        <v>163054</v>
      </c>
      <c r="AJ995" s="52">
        <f>MIN($AA995*12,$AE995-SUM($AG995:AI995)-1000*($AE995&gt;0))</f>
        <v>0</v>
      </c>
      <c r="AK995" s="52">
        <f>MIN($AA995*12,$AE995-SUM($AG995:AJ995)-1000*($AE995&gt;0))</f>
        <v>0</v>
      </c>
      <c r="AL995" s="52">
        <f>MIN($AA995*12,$AE995-SUM($AG995:AK995)-1000*($AE995&gt;0))</f>
        <v>0</v>
      </c>
      <c r="AM995" s="52">
        <f>MIN($AA995*12,$AE995-SUM($AG995:AL995)-1000*($AE995&gt;0))</f>
        <v>0</v>
      </c>
      <c r="AN995" s="52">
        <f>MIN($AA995*12,$AE995-SUM($AG995:AM995)-1000*($AE995&gt;0))</f>
        <v>0</v>
      </c>
      <c r="AO995" s="52">
        <f>MIN($AA995*12,$AE995-SUM($AG995:AN995)-1000*($AE995&gt;0))</f>
        <v>0</v>
      </c>
    </row>
    <row r="996" spans="2:41" ht="12.75" hidden="1" customHeight="1" outlineLevel="2">
      <c r="B996" s="53" t="s">
        <v>2377</v>
      </c>
      <c r="C996" s="53" t="s">
        <v>1367</v>
      </c>
      <c r="D996" s="53" t="s">
        <v>1367</v>
      </c>
      <c r="E996" s="53" t="s">
        <v>1368</v>
      </c>
      <c r="F996" s="53" t="s">
        <v>2409</v>
      </c>
      <c r="G996" s="53" t="s">
        <v>2862</v>
      </c>
      <c r="H996" s="53" t="s">
        <v>2863</v>
      </c>
      <c r="I996" s="53"/>
      <c r="J996" s="53" t="s">
        <v>2847</v>
      </c>
      <c r="K996" s="52">
        <v>656209</v>
      </c>
      <c r="L996" s="52">
        <v>164052</v>
      </c>
      <c r="M996" s="52">
        <v>0</v>
      </c>
      <c r="N996" s="52">
        <v>0</v>
      </c>
      <c r="O996" s="52">
        <v>0</v>
      </c>
      <c r="P996" s="52">
        <v>150381</v>
      </c>
      <c r="Q996" s="52">
        <v>13671</v>
      </c>
      <c r="R996" s="52">
        <v>13671</v>
      </c>
      <c r="S996" s="52">
        <v>13671</v>
      </c>
      <c r="T996" s="52">
        <v>13671</v>
      </c>
      <c r="U996" s="52">
        <v>13671</v>
      </c>
      <c r="V996" s="52">
        <v>13671</v>
      </c>
      <c r="W996" s="52">
        <v>13671</v>
      </c>
      <c r="X996" s="52">
        <v>13671</v>
      </c>
      <c r="Y996" s="52">
        <v>13671</v>
      </c>
      <c r="Z996" s="49">
        <v>13671</v>
      </c>
      <c r="AA996" s="50">
        <v>13671</v>
      </c>
      <c r="AB996" s="51">
        <v>314433</v>
      </c>
      <c r="AC996" s="52">
        <v>0</v>
      </c>
      <c r="AD996" s="52">
        <v>0</v>
      </c>
      <c r="AE996" s="52">
        <v>341776</v>
      </c>
      <c r="AG996" s="52">
        <f t="shared" si="18"/>
        <v>13671</v>
      </c>
      <c r="AH996" s="52">
        <f>MIN($AA996*12,$AE996-SUM($AG996:AG996)-1000*($AE996&gt;0))</f>
        <v>164052</v>
      </c>
      <c r="AI996" s="52">
        <f>MIN($AA996*12,$AE996-SUM($AG996:AH996)-1000*($AE996&gt;0))</f>
        <v>163053</v>
      </c>
      <c r="AJ996" s="52">
        <f>MIN($AA996*12,$AE996-SUM($AG996:AI996)-1000*($AE996&gt;0))</f>
        <v>0</v>
      </c>
      <c r="AK996" s="52">
        <f>MIN($AA996*12,$AE996-SUM($AG996:AJ996)-1000*($AE996&gt;0))</f>
        <v>0</v>
      </c>
      <c r="AL996" s="52">
        <f>MIN($AA996*12,$AE996-SUM($AG996:AK996)-1000*($AE996&gt;0))</f>
        <v>0</v>
      </c>
      <c r="AM996" s="52">
        <f>MIN($AA996*12,$AE996-SUM($AG996:AL996)-1000*($AE996&gt;0))</f>
        <v>0</v>
      </c>
      <c r="AN996" s="52">
        <f>MIN($AA996*12,$AE996-SUM($AG996:AM996)-1000*($AE996&gt;0))</f>
        <v>0</v>
      </c>
      <c r="AO996" s="52">
        <f>MIN($AA996*12,$AE996-SUM($AG996:AN996)-1000*($AE996&gt;0))</f>
        <v>0</v>
      </c>
    </row>
    <row r="997" spans="2:41" ht="12.75" hidden="1" customHeight="1" outlineLevel="2">
      <c r="B997" s="53" t="s">
        <v>2377</v>
      </c>
      <c r="C997" s="53" t="s">
        <v>1367</v>
      </c>
      <c r="D997" s="53" t="s">
        <v>1367</v>
      </c>
      <c r="E997" s="53" t="s">
        <v>1368</v>
      </c>
      <c r="F997" s="53" t="s">
        <v>2409</v>
      </c>
      <c r="G997" s="53" t="s">
        <v>2864</v>
      </c>
      <c r="H997" s="53" t="s">
        <v>2865</v>
      </c>
      <c r="I997" s="53"/>
      <c r="J997" s="53" t="s">
        <v>2847</v>
      </c>
      <c r="K997" s="52">
        <v>656210</v>
      </c>
      <c r="L997" s="52">
        <v>164052</v>
      </c>
      <c r="M997" s="52">
        <v>0</v>
      </c>
      <c r="N997" s="52">
        <v>0</v>
      </c>
      <c r="O997" s="52">
        <v>0</v>
      </c>
      <c r="P997" s="52">
        <v>150381</v>
      </c>
      <c r="Q997" s="52">
        <v>13671</v>
      </c>
      <c r="R997" s="52">
        <v>13671</v>
      </c>
      <c r="S997" s="52">
        <v>13671</v>
      </c>
      <c r="T997" s="52">
        <v>13671</v>
      </c>
      <c r="U997" s="52">
        <v>13671</v>
      </c>
      <c r="V997" s="52">
        <v>13671</v>
      </c>
      <c r="W997" s="52">
        <v>13671</v>
      </c>
      <c r="X997" s="52">
        <v>13671</v>
      </c>
      <c r="Y997" s="52">
        <v>13671</v>
      </c>
      <c r="Z997" s="49">
        <v>13671</v>
      </c>
      <c r="AA997" s="50">
        <v>13671</v>
      </c>
      <c r="AB997" s="51">
        <v>314433</v>
      </c>
      <c r="AC997" s="52">
        <v>0</v>
      </c>
      <c r="AD997" s="52">
        <v>0</v>
      </c>
      <c r="AE997" s="52">
        <v>341777</v>
      </c>
      <c r="AG997" s="52">
        <f t="shared" si="18"/>
        <v>13671</v>
      </c>
      <c r="AH997" s="52">
        <f>MIN($AA997*12,$AE997-SUM($AG997:AG997)-1000*($AE997&gt;0))</f>
        <v>164052</v>
      </c>
      <c r="AI997" s="52">
        <f>MIN($AA997*12,$AE997-SUM($AG997:AH997)-1000*($AE997&gt;0))</f>
        <v>163054</v>
      </c>
      <c r="AJ997" s="52">
        <f>MIN($AA997*12,$AE997-SUM($AG997:AI997)-1000*($AE997&gt;0))</f>
        <v>0</v>
      </c>
      <c r="AK997" s="52">
        <f>MIN($AA997*12,$AE997-SUM($AG997:AJ997)-1000*($AE997&gt;0))</f>
        <v>0</v>
      </c>
      <c r="AL997" s="52">
        <f>MIN($AA997*12,$AE997-SUM($AG997:AK997)-1000*($AE997&gt;0))</f>
        <v>0</v>
      </c>
      <c r="AM997" s="52">
        <f>MIN($AA997*12,$AE997-SUM($AG997:AL997)-1000*($AE997&gt;0))</f>
        <v>0</v>
      </c>
      <c r="AN997" s="52">
        <f>MIN($AA997*12,$AE997-SUM($AG997:AM997)-1000*($AE997&gt;0))</f>
        <v>0</v>
      </c>
      <c r="AO997" s="52">
        <f>MIN($AA997*12,$AE997-SUM($AG997:AN997)-1000*($AE997&gt;0))</f>
        <v>0</v>
      </c>
    </row>
    <row r="998" spans="2:41" ht="12.75" hidden="1" customHeight="1" outlineLevel="2">
      <c r="B998" s="53" t="s">
        <v>2377</v>
      </c>
      <c r="C998" s="53" t="s">
        <v>1367</v>
      </c>
      <c r="D998" s="53" t="s">
        <v>1367</v>
      </c>
      <c r="E998" s="53" t="s">
        <v>1368</v>
      </c>
      <c r="F998" s="53" t="s">
        <v>2409</v>
      </c>
      <c r="G998" s="53" t="s">
        <v>2866</v>
      </c>
      <c r="H998" s="53" t="s">
        <v>2867</v>
      </c>
      <c r="I998" s="53"/>
      <c r="J998" s="53" t="s">
        <v>2847</v>
      </c>
      <c r="K998" s="52">
        <v>656209</v>
      </c>
      <c r="L998" s="52">
        <v>164052</v>
      </c>
      <c r="M998" s="52">
        <v>0</v>
      </c>
      <c r="N998" s="52">
        <v>0</v>
      </c>
      <c r="O998" s="52">
        <v>0</v>
      </c>
      <c r="P998" s="52">
        <v>150381</v>
      </c>
      <c r="Q998" s="52">
        <v>13671</v>
      </c>
      <c r="R998" s="52">
        <v>13671</v>
      </c>
      <c r="S998" s="52">
        <v>13671</v>
      </c>
      <c r="T998" s="52">
        <v>13671</v>
      </c>
      <c r="U998" s="52">
        <v>13671</v>
      </c>
      <c r="V998" s="52">
        <v>13671</v>
      </c>
      <c r="W998" s="52">
        <v>13671</v>
      </c>
      <c r="X998" s="52">
        <v>13671</v>
      </c>
      <c r="Y998" s="52">
        <v>13671</v>
      </c>
      <c r="Z998" s="49">
        <v>13671</v>
      </c>
      <c r="AA998" s="50">
        <v>13671</v>
      </c>
      <c r="AB998" s="51">
        <v>314433</v>
      </c>
      <c r="AC998" s="52">
        <v>0</v>
      </c>
      <c r="AD998" s="52">
        <v>0</v>
      </c>
      <c r="AE998" s="52">
        <v>341776</v>
      </c>
      <c r="AG998" s="52">
        <f t="shared" si="18"/>
        <v>13671</v>
      </c>
      <c r="AH998" s="52">
        <f>MIN($AA998*12,$AE998-SUM($AG998:AG998)-1000*($AE998&gt;0))</f>
        <v>164052</v>
      </c>
      <c r="AI998" s="52">
        <f>MIN($AA998*12,$AE998-SUM($AG998:AH998)-1000*($AE998&gt;0))</f>
        <v>163053</v>
      </c>
      <c r="AJ998" s="52">
        <f>MIN($AA998*12,$AE998-SUM($AG998:AI998)-1000*($AE998&gt;0))</f>
        <v>0</v>
      </c>
      <c r="AK998" s="52">
        <f>MIN($AA998*12,$AE998-SUM($AG998:AJ998)-1000*($AE998&gt;0))</f>
        <v>0</v>
      </c>
      <c r="AL998" s="52">
        <f>MIN($AA998*12,$AE998-SUM($AG998:AK998)-1000*($AE998&gt;0))</f>
        <v>0</v>
      </c>
      <c r="AM998" s="52">
        <f>MIN($AA998*12,$AE998-SUM($AG998:AL998)-1000*($AE998&gt;0))</f>
        <v>0</v>
      </c>
      <c r="AN998" s="52">
        <f>MIN($AA998*12,$AE998-SUM($AG998:AM998)-1000*($AE998&gt;0))</f>
        <v>0</v>
      </c>
      <c r="AO998" s="52">
        <f>MIN($AA998*12,$AE998-SUM($AG998:AN998)-1000*($AE998&gt;0))</f>
        <v>0</v>
      </c>
    </row>
    <row r="999" spans="2:41" ht="12.75" hidden="1" customHeight="1" outlineLevel="2">
      <c r="B999" s="53" t="s">
        <v>2377</v>
      </c>
      <c r="C999" s="53" t="s">
        <v>1367</v>
      </c>
      <c r="D999" s="53" t="s">
        <v>1367</v>
      </c>
      <c r="E999" s="53" t="s">
        <v>1368</v>
      </c>
      <c r="F999" s="53" t="s">
        <v>2409</v>
      </c>
      <c r="G999" s="53" t="s">
        <v>2868</v>
      </c>
      <c r="H999" s="53" t="s">
        <v>2869</v>
      </c>
      <c r="I999" s="53"/>
      <c r="J999" s="53" t="s">
        <v>2847</v>
      </c>
      <c r="K999" s="52">
        <v>656210</v>
      </c>
      <c r="L999" s="52">
        <v>164052</v>
      </c>
      <c r="M999" s="52">
        <v>0</v>
      </c>
      <c r="N999" s="52">
        <v>0</v>
      </c>
      <c r="O999" s="52">
        <v>0</v>
      </c>
      <c r="P999" s="52">
        <v>150381</v>
      </c>
      <c r="Q999" s="52">
        <v>13671</v>
      </c>
      <c r="R999" s="52">
        <v>13671</v>
      </c>
      <c r="S999" s="52">
        <v>13671</v>
      </c>
      <c r="T999" s="52">
        <v>13671</v>
      </c>
      <c r="U999" s="52">
        <v>13671</v>
      </c>
      <c r="V999" s="52">
        <v>13671</v>
      </c>
      <c r="W999" s="52">
        <v>13671</v>
      </c>
      <c r="X999" s="52">
        <v>13671</v>
      </c>
      <c r="Y999" s="52">
        <v>13671</v>
      </c>
      <c r="Z999" s="49">
        <v>13671</v>
      </c>
      <c r="AA999" s="50">
        <v>13671</v>
      </c>
      <c r="AB999" s="51">
        <v>314433</v>
      </c>
      <c r="AC999" s="52">
        <v>0</v>
      </c>
      <c r="AD999" s="52">
        <v>0</v>
      </c>
      <c r="AE999" s="52">
        <v>341777</v>
      </c>
      <c r="AG999" s="52">
        <f t="shared" si="18"/>
        <v>13671</v>
      </c>
      <c r="AH999" s="52">
        <f>MIN($AA999*12,$AE999-SUM($AG999:AG999)-1000*($AE999&gt;0))</f>
        <v>164052</v>
      </c>
      <c r="AI999" s="52">
        <f>MIN($AA999*12,$AE999-SUM($AG999:AH999)-1000*($AE999&gt;0))</f>
        <v>163054</v>
      </c>
      <c r="AJ999" s="52">
        <f>MIN($AA999*12,$AE999-SUM($AG999:AI999)-1000*($AE999&gt;0))</f>
        <v>0</v>
      </c>
      <c r="AK999" s="52">
        <f>MIN($AA999*12,$AE999-SUM($AG999:AJ999)-1000*($AE999&gt;0))</f>
        <v>0</v>
      </c>
      <c r="AL999" s="52">
        <f>MIN($AA999*12,$AE999-SUM($AG999:AK999)-1000*($AE999&gt;0))</f>
        <v>0</v>
      </c>
      <c r="AM999" s="52">
        <f>MIN($AA999*12,$AE999-SUM($AG999:AL999)-1000*($AE999&gt;0))</f>
        <v>0</v>
      </c>
      <c r="AN999" s="52">
        <f>MIN($AA999*12,$AE999-SUM($AG999:AM999)-1000*($AE999&gt;0))</f>
        <v>0</v>
      </c>
      <c r="AO999" s="52">
        <f>MIN($AA999*12,$AE999-SUM($AG999:AN999)-1000*($AE999&gt;0))</f>
        <v>0</v>
      </c>
    </row>
    <row r="1000" spans="2:41" ht="12.75" hidden="1" customHeight="1" outlineLevel="2">
      <c r="B1000" s="53" t="s">
        <v>2377</v>
      </c>
      <c r="C1000" s="53" t="s">
        <v>1367</v>
      </c>
      <c r="D1000" s="53" t="s">
        <v>1367</v>
      </c>
      <c r="E1000" s="53" t="s">
        <v>1368</v>
      </c>
      <c r="F1000" s="53" t="s">
        <v>2623</v>
      </c>
      <c r="G1000" s="53" t="s">
        <v>2870</v>
      </c>
      <c r="H1000" s="53" t="s">
        <v>2871</v>
      </c>
      <c r="I1000" s="53"/>
      <c r="J1000" s="53" t="s">
        <v>2872</v>
      </c>
      <c r="K1000" s="52">
        <v>1409091</v>
      </c>
      <c r="L1000" s="52">
        <v>352272</v>
      </c>
      <c r="M1000" s="52">
        <v>0</v>
      </c>
      <c r="N1000" s="52">
        <v>0</v>
      </c>
      <c r="O1000" s="52">
        <v>0</v>
      </c>
      <c r="P1000" s="52">
        <v>322916</v>
      </c>
      <c r="Q1000" s="52">
        <v>29356</v>
      </c>
      <c r="R1000" s="52">
        <v>29356</v>
      </c>
      <c r="S1000" s="52">
        <v>29356</v>
      </c>
      <c r="T1000" s="52">
        <v>29356</v>
      </c>
      <c r="U1000" s="52">
        <v>29356</v>
      </c>
      <c r="V1000" s="52">
        <v>29356</v>
      </c>
      <c r="W1000" s="52">
        <v>29356</v>
      </c>
      <c r="X1000" s="52">
        <v>29356</v>
      </c>
      <c r="Y1000" s="52">
        <v>29356</v>
      </c>
      <c r="Z1000" s="49">
        <v>29356</v>
      </c>
      <c r="AA1000" s="50">
        <v>29356</v>
      </c>
      <c r="AB1000" s="51">
        <v>675188</v>
      </c>
      <c r="AC1000" s="52">
        <v>0</v>
      </c>
      <c r="AD1000" s="52">
        <v>0</v>
      </c>
      <c r="AE1000" s="52">
        <v>733903</v>
      </c>
      <c r="AG1000" s="52">
        <f t="shared" si="18"/>
        <v>29356</v>
      </c>
      <c r="AH1000" s="52">
        <f>MIN($AA1000*12,$AE1000-SUM($AG1000:AG1000)-1000*($AE1000&gt;0))</f>
        <v>352272</v>
      </c>
      <c r="AI1000" s="52">
        <f>MIN($AA1000*12,$AE1000-SUM($AG1000:AH1000)-1000*($AE1000&gt;0))</f>
        <v>351275</v>
      </c>
      <c r="AJ1000" s="52">
        <f>MIN($AA1000*12,$AE1000-SUM($AG1000:AI1000)-1000*($AE1000&gt;0))</f>
        <v>0</v>
      </c>
      <c r="AK1000" s="52">
        <f>MIN($AA1000*12,$AE1000-SUM($AG1000:AJ1000)-1000*($AE1000&gt;0))</f>
        <v>0</v>
      </c>
      <c r="AL1000" s="52">
        <f>MIN($AA1000*12,$AE1000-SUM($AG1000:AK1000)-1000*($AE1000&gt;0))</f>
        <v>0</v>
      </c>
      <c r="AM1000" s="52">
        <f>MIN($AA1000*12,$AE1000-SUM($AG1000:AL1000)-1000*($AE1000&gt;0))</f>
        <v>0</v>
      </c>
      <c r="AN1000" s="52">
        <f>MIN($AA1000*12,$AE1000-SUM($AG1000:AM1000)-1000*($AE1000&gt;0))</f>
        <v>0</v>
      </c>
      <c r="AO1000" s="52">
        <f>MIN($AA1000*12,$AE1000-SUM($AG1000:AN1000)-1000*($AE1000&gt;0))</f>
        <v>0</v>
      </c>
    </row>
    <row r="1001" spans="2:41" ht="12.75" hidden="1" customHeight="1" outlineLevel="2">
      <c r="B1001" s="53" t="s">
        <v>2377</v>
      </c>
      <c r="C1001" s="53" t="s">
        <v>1367</v>
      </c>
      <c r="D1001" s="53" t="s">
        <v>1367</v>
      </c>
      <c r="E1001" s="53" t="s">
        <v>1368</v>
      </c>
      <c r="F1001" s="53" t="s">
        <v>2391</v>
      </c>
      <c r="G1001" s="53" t="s">
        <v>2873</v>
      </c>
      <c r="H1001" s="53" t="s">
        <v>2874</v>
      </c>
      <c r="I1001" s="53"/>
      <c r="J1001" s="53" t="s">
        <v>2872</v>
      </c>
      <c r="K1001" s="52">
        <v>540910</v>
      </c>
      <c r="L1001" s="52">
        <v>135227</v>
      </c>
      <c r="M1001" s="52">
        <v>0</v>
      </c>
      <c r="N1001" s="52">
        <v>0</v>
      </c>
      <c r="O1001" s="52">
        <v>0</v>
      </c>
      <c r="P1001" s="52">
        <v>123948</v>
      </c>
      <c r="Q1001" s="52">
        <v>11268</v>
      </c>
      <c r="R1001" s="52">
        <v>11268</v>
      </c>
      <c r="S1001" s="52">
        <v>11268</v>
      </c>
      <c r="T1001" s="52">
        <v>11268</v>
      </c>
      <c r="U1001" s="52">
        <v>11268</v>
      </c>
      <c r="V1001" s="52">
        <v>11268</v>
      </c>
      <c r="W1001" s="52">
        <v>11268</v>
      </c>
      <c r="X1001" s="52">
        <v>11268</v>
      </c>
      <c r="Y1001" s="52">
        <v>11268</v>
      </c>
      <c r="Z1001" s="49">
        <v>11268</v>
      </c>
      <c r="AA1001" s="50">
        <v>11268</v>
      </c>
      <c r="AB1001" s="51">
        <v>259175</v>
      </c>
      <c r="AC1001" s="52">
        <v>0</v>
      </c>
      <c r="AD1001" s="52">
        <v>0</v>
      </c>
      <c r="AE1001" s="52">
        <v>281735</v>
      </c>
      <c r="AG1001" s="52">
        <f t="shared" si="18"/>
        <v>11268</v>
      </c>
      <c r="AH1001" s="52">
        <f>MIN($AA1001*12,$AE1001-SUM($AG1001:AG1001)-1000*($AE1001&gt;0))</f>
        <v>135216</v>
      </c>
      <c r="AI1001" s="52">
        <f>MIN($AA1001*12,$AE1001-SUM($AG1001:AH1001)-1000*($AE1001&gt;0))</f>
        <v>134251</v>
      </c>
      <c r="AJ1001" s="52">
        <f>MIN($AA1001*12,$AE1001-SUM($AG1001:AI1001)-1000*($AE1001&gt;0))</f>
        <v>0</v>
      </c>
      <c r="AK1001" s="52">
        <f>MIN($AA1001*12,$AE1001-SUM($AG1001:AJ1001)-1000*($AE1001&gt;0))</f>
        <v>0</v>
      </c>
      <c r="AL1001" s="52">
        <f>MIN($AA1001*12,$AE1001-SUM($AG1001:AK1001)-1000*($AE1001&gt;0))</f>
        <v>0</v>
      </c>
      <c r="AM1001" s="52">
        <f>MIN($AA1001*12,$AE1001-SUM($AG1001:AL1001)-1000*($AE1001&gt;0))</f>
        <v>0</v>
      </c>
      <c r="AN1001" s="52">
        <f>MIN($AA1001*12,$AE1001-SUM($AG1001:AM1001)-1000*($AE1001&gt;0))</f>
        <v>0</v>
      </c>
      <c r="AO1001" s="52">
        <f>MIN($AA1001*12,$AE1001-SUM($AG1001:AN1001)-1000*($AE1001&gt;0))</f>
        <v>0</v>
      </c>
    </row>
    <row r="1002" spans="2:41" ht="12.75" hidden="1" customHeight="1" outlineLevel="2">
      <c r="B1002" s="53" t="s">
        <v>2377</v>
      </c>
      <c r="C1002" s="53" t="s">
        <v>1367</v>
      </c>
      <c r="D1002" s="53" t="s">
        <v>1367</v>
      </c>
      <c r="E1002" s="53" t="s">
        <v>1368</v>
      </c>
      <c r="F1002" s="53" t="s">
        <v>2391</v>
      </c>
      <c r="G1002" s="53" t="s">
        <v>2875</v>
      </c>
      <c r="H1002" s="53" t="s">
        <v>2876</v>
      </c>
      <c r="I1002" s="53"/>
      <c r="J1002" s="53" t="s">
        <v>2872</v>
      </c>
      <c r="K1002" s="52">
        <v>1960619</v>
      </c>
      <c r="L1002" s="52">
        <v>490154</v>
      </c>
      <c r="M1002" s="52">
        <v>0</v>
      </c>
      <c r="N1002" s="52">
        <v>0</v>
      </c>
      <c r="O1002" s="52">
        <v>0</v>
      </c>
      <c r="P1002" s="52">
        <v>449306</v>
      </c>
      <c r="Q1002" s="52">
        <v>40846</v>
      </c>
      <c r="R1002" s="52">
        <v>40846</v>
      </c>
      <c r="S1002" s="52">
        <v>40846</v>
      </c>
      <c r="T1002" s="52">
        <v>40846</v>
      </c>
      <c r="U1002" s="52">
        <v>40846</v>
      </c>
      <c r="V1002" s="52">
        <v>40846</v>
      </c>
      <c r="W1002" s="52">
        <v>40846</v>
      </c>
      <c r="X1002" s="52">
        <v>40846</v>
      </c>
      <c r="Y1002" s="52">
        <v>40846</v>
      </c>
      <c r="Z1002" s="49">
        <v>40846</v>
      </c>
      <c r="AA1002" s="50">
        <v>40846</v>
      </c>
      <c r="AB1002" s="51">
        <v>939460</v>
      </c>
      <c r="AC1002" s="52">
        <v>0</v>
      </c>
      <c r="AD1002" s="52">
        <v>0</v>
      </c>
      <c r="AE1002" s="52">
        <v>1021159</v>
      </c>
      <c r="AG1002" s="52">
        <f t="shared" si="18"/>
        <v>40846</v>
      </c>
      <c r="AH1002" s="52">
        <f>MIN($AA1002*12,$AE1002-SUM($AG1002:AG1002)-1000*($AE1002&gt;0))</f>
        <v>490152</v>
      </c>
      <c r="AI1002" s="52">
        <f>MIN($AA1002*12,$AE1002-SUM($AG1002:AH1002)-1000*($AE1002&gt;0))</f>
        <v>489161</v>
      </c>
      <c r="AJ1002" s="52">
        <f>MIN($AA1002*12,$AE1002-SUM($AG1002:AI1002)-1000*($AE1002&gt;0))</f>
        <v>0</v>
      </c>
      <c r="AK1002" s="52">
        <f>MIN($AA1002*12,$AE1002-SUM($AG1002:AJ1002)-1000*($AE1002&gt;0))</f>
        <v>0</v>
      </c>
      <c r="AL1002" s="52">
        <f>MIN($AA1002*12,$AE1002-SUM($AG1002:AK1002)-1000*($AE1002&gt;0))</f>
        <v>0</v>
      </c>
      <c r="AM1002" s="52">
        <f>MIN($AA1002*12,$AE1002-SUM($AG1002:AL1002)-1000*($AE1002&gt;0))</f>
        <v>0</v>
      </c>
      <c r="AN1002" s="52">
        <f>MIN($AA1002*12,$AE1002-SUM($AG1002:AM1002)-1000*($AE1002&gt;0))</f>
        <v>0</v>
      </c>
      <c r="AO1002" s="52">
        <f>MIN($AA1002*12,$AE1002-SUM($AG1002:AN1002)-1000*($AE1002&gt;0))</f>
        <v>0</v>
      </c>
    </row>
    <row r="1003" spans="2:41" ht="12.75" hidden="1" customHeight="1" outlineLevel="2">
      <c r="B1003" s="53" t="s">
        <v>2377</v>
      </c>
      <c r="C1003" s="53" t="s">
        <v>1367</v>
      </c>
      <c r="D1003" s="53" t="s">
        <v>1367</v>
      </c>
      <c r="E1003" s="53" t="s">
        <v>1368</v>
      </c>
      <c r="F1003" s="53" t="s">
        <v>2391</v>
      </c>
      <c r="G1003" s="53" t="s">
        <v>2877</v>
      </c>
      <c r="H1003" s="53" t="s">
        <v>2878</v>
      </c>
      <c r="I1003" s="53"/>
      <c r="J1003" s="53" t="s">
        <v>2872</v>
      </c>
      <c r="K1003" s="52">
        <v>1960619</v>
      </c>
      <c r="L1003" s="52">
        <v>490154</v>
      </c>
      <c r="M1003" s="52">
        <v>0</v>
      </c>
      <c r="N1003" s="52">
        <v>0</v>
      </c>
      <c r="O1003" s="52">
        <v>0</v>
      </c>
      <c r="P1003" s="52">
        <v>449306</v>
      </c>
      <c r="Q1003" s="52">
        <v>40846</v>
      </c>
      <c r="R1003" s="52">
        <v>40846</v>
      </c>
      <c r="S1003" s="52">
        <v>40846</v>
      </c>
      <c r="T1003" s="52">
        <v>40846</v>
      </c>
      <c r="U1003" s="52">
        <v>40846</v>
      </c>
      <c r="V1003" s="52">
        <v>40846</v>
      </c>
      <c r="W1003" s="52">
        <v>40846</v>
      </c>
      <c r="X1003" s="52">
        <v>40846</v>
      </c>
      <c r="Y1003" s="52">
        <v>40846</v>
      </c>
      <c r="Z1003" s="49">
        <v>40846</v>
      </c>
      <c r="AA1003" s="50">
        <v>40846</v>
      </c>
      <c r="AB1003" s="51">
        <v>939460</v>
      </c>
      <c r="AC1003" s="52">
        <v>0</v>
      </c>
      <c r="AD1003" s="52">
        <v>0</v>
      </c>
      <c r="AE1003" s="52">
        <v>1021159</v>
      </c>
      <c r="AG1003" s="52">
        <f t="shared" si="18"/>
        <v>40846</v>
      </c>
      <c r="AH1003" s="52">
        <f>MIN($AA1003*12,$AE1003-SUM($AG1003:AG1003)-1000*($AE1003&gt;0))</f>
        <v>490152</v>
      </c>
      <c r="AI1003" s="52">
        <f>MIN($AA1003*12,$AE1003-SUM($AG1003:AH1003)-1000*($AE1003&gt;0))</f>
        <v>489161</v>
      </c>
      <c r="AJ1003" s="52">
        <f>MIN($AA1003*12,$AE1003-SUM($AG1003:AI1003)-1000*($AE1003&gt;0))</f>
        <v>0</v>
      </c>
      <c r="AK1003" s="52">
        <f>MIN($AA1003*12,$AE1003-SUM($AG1003:AJ1003)-1000*($AE1003&gt;0))</f>
        <v>0</v>
      </c>
      <c r="AL1003" s="52">
        <f>MIN($AA1003*12,$AE1003-SUM($AG1003:AK1003)-1000*($AE1003&gt;0))</f>
        <v>0</v>
      </c>
      <c r="AM1003" s="52">
        <f>MIN($AA1003*12,$AE1003-SUM($AG1003:AL1003)-1000*($AE1003&gt;0))</f>
        <v>0</v>
      </c>
      <c r="AN1003" s="52">
        <f>MIN($AA1003*12,$AE1003-SUM($AG1003:AM1003)-1000*($AE1003&gt;0))</f>
        <v>0</v>
      </c>
      <c r="AO1003" s="52">
        <f>MIN($AA1003*12,$AE1003-SUM($AG1003:AN1003)-1000*($AE1003&gt;0))</f>
        <v>0</v>
      </c>
    </row>
    <row r="1004" spans="2:41" ht="12.75" hidden="1" customHeight="1" outlineLevel="2">
      <c r="B1004" s="53" t="s">
        <v>2377</v>
      </c>
      <c r="C1004" s="53" t="s">
        <v>1367</v>
      </c>
      <c r="D1004" s="53" t="s">
        <v>1367</v>
      </c>
      <c r="E1004" s="53" t="s">
        <v>1368</v>
      </c>
      <c r="F1004" s="53" t="s">
        <v>2391</v>
      </c>
      <c r="G1004" s="53" t="s">
        <v>2879</v>
      </c>
      <c r="H1004" s="53" t="s">
        <v>2880</v>
      </c>
      <c r="I1004" s="53"/>
      <c r="J1004" s="53" t="s">
        <v>2872</v>
      </c>
      <c r="K1004" s="52">
        <v>1960619</v>
      </c>
      <c r="L1004" s="52">
        <v>490154</v>
      </c>
      <c r="M1004" s="52">
        <v>0</v>
      </c>
      <c r="N1004" s="52">
        <v>0</v>
      </c>
      <c r="O1004" s="52">
        <v>0</v>
      </c>
      <c r="P1004" s="52">
        <v>449306</v>
      </c>
      <c r="Q1004" s="52">
        <v>40846</v>
      </c>
      <c r="R1004" s="52">
        <v>40846</v>
      </c>
      <c r="S1004" s="52">
        <v>40846</v>
      </c>
      <c r="T1004" s="52">
        <v>40846</v>
      </c>
      <c r="U1004" s="52">
        <v>40846</v>
      </c>
      <c r="V1004" s="52">
        <v>40846</v>
      </c>
      <c r="W1004" s="52">
        <v>40846</v>
      </c>
      <c r="X1004" s="52">
        <v>40846</v>
      </c>
      <c r="Y1004" s="52">
        <v>40846</v>
      </c>
      <c r="Z1004" s="49">
        <v>40846</v>
      </c>
      <c r="AA1004" s="50">
        <v>40846</v>
      </c>
      <c r="AB1004" s="51">
        <v>939460</v>
      </c>
      <c r="AC1004" s="52">
        <v>0</v>
      </c>
      <c r="AD1004" s="52">
        <v>0</v>
      </c>
      <c r="AE1004" s="52">
        <v>1021159</v>
      </c>
      <c r="AG1004" s="52">
        <f t="shared" si="18"/>
        <v>40846</v>
      </c>
      <c r="AH1004" s="52">
        <f>MIN($AA1004*12,$AE1004-SUM($AG1004:AG1004)-1000*($AE1004&gt;0))</f>
        <v>490152</v>
      </c>
      <c r="AI1004" s="52">
        <f>MIN($AA1004*12,$AE1004-SUM($AG1004:AH1004)-1000*($AE1004&gt;0))</f>
        <v>489161</v>
      </c>
      <c r="AJ1004" s="52">
        <f>MIN($AA1004*12,$AE1004-SUM($AG1004:AI1004)-1000*($AE1004&gt;0))</f>
        <v>0</v>
      </c>
      <c r="AK1004" s="52">
        <f>MIN($AA1004*12,$AE1004-SUM($AG1004:AJ1004)-1000*($AE1004&gt;0))</f>
        <v>0</v>
      </c>
      <c r="AL1004" s="52">
        <f>MIN($AA1004*12,$AE1004-SUM($AG1004:AK1004)-1000*($AE1004&gt;0))</f>
        <v>0</v>
      </c>
      <c r="AM1004" s="52">
        <f>MIN($AA1004*12,$AE1004-SUM($AG1004:AL1004)-1000*($AE1004&gt;0))</f>
        <v>0</v>
      </c>
      <c r="AN1004" s="52">
        <f>MIN($AA1004*12,$AE1004-SUM($AG1004:AM1004)-1000*($AE1004&gt;0))</f>
        <v>0</v>
      </c>
      <c r="AO1004" s="52">
        <f>MIN($AA1004*12,$AE1004-SUM($AG1004:AN1004)-1000*($AE1004&gt;0))</f>
        <v>0</v>
      </c>
    </row>
    <row r="1005" spans="2:41" ht="12.75" hidden="1" customHeight="1" outlineLevel="2">
      <c r="B1005" s="53" t="s">
        <v>2377</v>
      </c>
      <c r="C1005" s="53" t="s">
        <v>1367</v>
      </c>
      <c r="D1005" s="53" t="s">
        <v>1367</v>
      </c>
      <c r="E1005" s="53" t="s">
        <v>1368</v>
      </c>
      <c r="F1005" s="53" t="s">
        <v>2391</v>
      </c>
      <c r="G1005" s="53" t="s">
        <v>2881</v>
      </c>
      <c r="H1005" s="53" t="s">
        <v>2882</v>
      </c>
      <c r="I1005" s="53"/>
      <c r="J1005" s="53" t="s">
        <v>2872</v>
      </c>
      <c r="K1005" s="52">
        <v>1960619</v>
      </c>
      <c r="L1005" s="52">
        <v>490154</v>
      </c>
      <c r="M1005" s="52">
        <v>0</v>
      </c>
      <c r="N1005" s="52">
        <v>0</v>
      </c>
      <c r="O1005" s="52">
        <v>0</v>
      </c>
      <c r="P1005" s="52">
        <v>449306</v>
      </c>
      <c r="Q1005" s="52">
        <v>40846</v>
      </c>
      <c r="R1005" s="52">
        <v>40846</v>
      </c>
      <c r="S1005" s="52">
        <v>40846</v>
      </c>
      <c r="T1005" s="52">
        <v>40846</v>
      </c>
      <c r="U1005" s="52">
        <v>40846</v>
      </c>
      <c r="V1005" s="52">
        <v>40846</v>
      </c>
      <c r="W1005" s="52">
        <v>40846</v>
      </c>
      <c r="X1005" s="52">
        <v>40846</v>
      </c>
      <c r="Y1005" s="52">
        <v>40846</v>
      </c>
      <c r="Z1005" s="49">
        <v>40846</v>
      </c>
      <c r="AA1005" s="50">
        <v>40846</v>
      </c>
      <c r="AB1005" s="51">
        <v>939460</v>
      </c>
      <c r="AC1005" s="52">
        <v>0</v>
      </c>
      <c r="AD1005" s="52">
        <v>0</v>
      </c>
      <c r="AE1005" s="52">
        <v>1021159</v>
      </c>
      <c r="AG1005" s="52">
        <f t="shared" si="18"/>
        <v>40846</v>
      </c>
      <c r="AH1005" s="52">
        <f>MIN($AA1005*12,$AE1005-SUM($AG1005:AG1005)-1000*($AE1005&gt;0))</f>
        <v>490152</v>
      </c>
      <c r="AI1005" s="52">
        <f>MIN($AA1005*12,$AE1005-SUM($AG1005:AH1005)-1000*($AE1005&gt;0))</f>
        <v>489161</v>
      </c>
      <c r="AJ1005" s="52">
        <f>MIN($AA1005*12,$AE1005-SUM($AG1005:AI1005)-1000*($AE1005&gt;0))</f>
        <v>0</v>
      </c>
      <c r="AK1005" s="52">
        <f>MIN($AA1005*12,$AE1005-SUM($AG1005:AJ1005)-1000*($AE1005&gt;0))</f>
        <v>0</v>
      </c>
      <c r="AL1005" s="52">
        <f>MIN($AA1005*12,$AE1005-SUM($AG1005:AK1005)-1000*($AE1005&gt;0))</f>
        <v>0</v>
      </c>
      <c r="AM1005" s="52">
        <f>MIN($AA1005*12,$AE1005-SUM($AG1005:AL1005)-1000*($AE1005&gt;0))</f>
        <v>0</v>
      </c>
      <c r="AN1005" s="52">
        <f>MIN($AA1005*12,$AE1005-SUM($AG1005:AM1005)-1000*($AE1005&gt;0))</f>
        <v>0</v>
      </c>
      <c r="AO1005" s="52">
        <f>MIN($AA1005*12,$AE1005-SUM($AG1005:AN1005)-1000*($AE1005&gt;0))</f>
        <v>0</v>
      </c>
    </row>
    <row r="1006" spans="2:41" ht="12.75" hidden="1" customHeight="1" outlineLevel="2">
      <c r="B1006" s="53" t="s">
        <v>2377</v>
      </c>
      <c r="C1006" s="53" t="s">
        <v>1367</v>
      </c>
      <c r="D1006" s="53" t="s">
        <v>1367</v>
      </c>
      <c r="E1006" s="53" t="s">
        <v>1368</v>
      </c>
      <c r="F1006" s="53" t="s">
        <v>2391</v>
      </c>
      <c r="G1006" s="53" t="s">
        <v>2883</v>
      </c>
      <c r="H1006" s="53" t="s">
        <v>2884</v>
      </c>
      <c r="I1006" s="53"/>
      <c r="J1006" s="53" t="s">
        <v>2872</v>
      </c>
      <c r="K1006" s="52">
        <v>1960619</v>
      </c>
      <c r="L1006" s="52">
        <v>490154</v>
      </c>
      <c r="M1006" s="52">
        <v>0</v>
      </c>
      <c r="N1006" s="52">
        <v>0</v>
      </c>
      <c r="O1006" s="52">
        <v>0</v>
      </c>
      <c r="P1006" s="52">
        <v>449306</v>
      </c>
      <c r="Q1006" s="52">
        <v>40846</v>
      </c>
      <c r="R1006" s="52">
        <v>40846</v>
      </c>
      <c r="S1006" s="52">
        <v>40846</v>
      </c>
      <c r="T1006" s="52">
        <v>40846</v>
      </c>
      <c r="U1006" s="52">
        <v>40846</v>
      </c>
      <c r="V1006" s="52">
        <v>40846</v>
      </c>
      <c r="W1006" s="52">
        <v>40846</v>
      </c>
      <c r="X1006" s="52">
        <v>40846</v>
      </c>
      <c r="Y1006" s="52">
        <v>40846</v>
      </c>
      <c r="Z1006" s="49">
        <v>40846</v>
      </c>
      <c r="AA1006" s="50">
        <v>40846</v>
      </c>
      <c r="AB1006" s="51">
        <v>939460</v>
      </c>
      <c r="AC1006" s="52">
        <v>0</v>
      </c>
      <c r="AD1006" s="52">
        <v>0</v>
      </c>
      <c r="AE1006" s="52">
        <v>1021159</v>
      </c>
      <c r="AG1006" s="52">
        <f t="shared" si="18"/>
        <v>40846</v>
      </c>
      <c r="AH1006" s="52">
        <f>MIN($AA1006*12,$AE1006-SUM($AG1006:AG1006)-1000*($AE1006&gt;0))</f>
        <v>490152</v>
      </c>
      <c r="AI1006" s="52">
        <f>MIN($AA1006*12,$AE1006-SUM($AG1006:AH1006)-1000*($AE1006&gt;0))</f>
        <v>489161</v>
      </c>
      <c r="AJ1006" s="52">
        <f>MIN($AA1006*12,$AE1006-SUM($AG1006:AI1006)-1000*($AE1006&gt;0))</f>
        <v>0</v>
      </c>
      <c r="AK1006" s="52">
        <f>MIN($AA1006*12,$AE1006-SUM($AG1006:AJ1006)-1000*($AE1006&gt;0))</f>
        <v>0</v>
      </c>
      <c r="AL1006" s="52">
        <f>MIN($AA1006*12,$AE1006-SUM($AG1006:AK1006)-1000*($AE1006&gt;0))</f>
        <v>0</v>
      </c>
      <c r="AM1006" s="52">
        <f>MIN($AA1006*12,$AE1006-SUM($AG1006:AL1006)-1000*($AE1006&gt;0))</f>
        <v>0</v>
      </c>
      <c r="AN1006" s="52">
        <f>MIN($AA1006*12,$AE1006-SUM($AG1006:AM1006)-1000*($AE1006&gt;0))</f>
        <v>0</v>
      </c>
      <c r="AO1006" s="52">
        <f>MIN($AA1006*12,$AE1006-SUM($AG1006:AN1006)-1000*($AE1006&gt;0))</f>
        <v>0</v>
      </c>
    </row>
    <row r="1007" spans="2:41" ht="12.75" hidden="1" customHeight="1" outlineLevel="2">
      <c r="B1007" s="53" t="s">
        <v>2377</v>
      </c>
      <c r="C1007" s="53" t="s">
        <v>1367</v>
      </c>
      <c r="D1007" s="53" t="s">
        <v>1367</v>
      </c>
      <c r="E1007" s="53" t="s">
        <v>1368</v>
      </c>
      <c r="F1007" s="53" t="s">
        <v>2391</v>
      </c>
      <c r="G1007" s="53" t="s">
        <v>2885</v>
      </c>
      <c r="H1007" s="53" t="s">
        <v>2886</v>
      </c>
      <c r="I1007" s="53"/>
      <c r="J1007" s="53" t="s">
        <v>2872</v>
      </c>
      <c r="K1007" s="52">
        <v>1988110</v>
      </c>
      <c r="L1007" s="52">
        <v>497027</v>
      </c>
      <c r="M1007" s="52">
        <v>0</v>
      </c>
      <c r="N1007" s="52">
        <v>0</v>
      </c>
      <c r="O1007" s="52">
        <v>0</v>
      </c>
      <c r="P1007" s="52">
        <v>455598</v>
      </c>
      <c r="Q1007" s="52">
        <v>41418</v>
      </c>
      <c r="R1007" s="52">
        <v>41418</v>
      </c>
      <c r="S1007" s="52">
        <v>41418</v>
      </c>
      <c r="T1007" s="52">
        <v>41418</v>
      </c>
      <c r="U1007" s="52">
        <v>41418</v>
      </c>
      <c r="V1007" s="52">
        <v>41418</v>
      </c>
      <c r="W1007" s="52">
        <v>41418</v>
      </c>
      <c r="X1007" s="52">
        <v>41418</v>
      </c>
      <c r="Y1007" s="52">
        <v>41418</v>
      </c>
      <c r="Z1007" s="49">
        <v>41418</v>
      </c>
      <c r="AA1007" s="50">
        <v>41418</v>
      </c>
      <c r="AB1007" s="51">
        <v>952625</v>
      </c>
      <c r="AC1007" s="52">
        <v>0</v>
      </c>
      <c r="AD1007" s="52">
        <v>0</v>
      </c>
      <c r="AE1007" s="52">
        <v>1035485</v>
      </c>
      <c r="AG1007" s="52">
        <f t="shared" si="18"/>
        <v>41418</v>
      </c>
      <c r="AH1007" s="52">
        <f>MIN($AA1007*12,$AE1007-SUM($AG1007:AG1007)-1000*($AE1007&gt;0))</f>
        <v>497016</v>
      </c>
      <c r="AI1007" s="52">
        <f>MIN($AA1007*12,$AE1007-SUM($AG1007:AH1007)-1000*($AE1007&gt;0))</f>
        <v>496051</v>
      </c>
      <c r="AJ1007" s="52">
        <f>MIN($AA1007*12,$AE1007-SUM($AG1007:AI1007)-1000*($AE1007&gt;0))</f>
        <v>0</v>
      </c>
      <c r="AK1007" s="52">
        <f>MIN($AA1007*12,$AE1007-SUM($AG1007:AJ1007)-1000*($AE1007&gt;0))</f>
        <v>0</v>
      </c>
      <c r="AL1007" s="52">
        <f>MIN($AA1007*12,$AE1007-SUM($AG1007:AK1007)-1000*($AE1007&gt;0))</f>
        <v>0</v>
      </c>
      <c r="AM1007" s="52">
        <f>MIN($AA1007*12,$AE1007-SUM($AG1007:AL1007)-1000*($AE1007&gt;0))</f>
        <v>0</v>
      </c>
      <c r="AN1007" s="52">
        <f>MIN($AA1007*12,$AE1007-SUM($AG1007:AM1007)-1000*($AE1007&gt;0))</f>
        <v>0</v>
      </c>
      <c r="AO1007" s="52">
        <f>MIN($AA1007*12,$AE1007-SUM($AG1007:AN1007)-1000*($AE1007&gt;0))</f>
        <v>0</v>
      </c>
    </row>
    <row r="1008" spans="2:41" ht="12.75" hidden="1" customHeight="1" outlineLevel="2">
      <c r="B1008" s="53" t="s">
        <v>2377</v>
      </c>
      <c r="C1008" s="53" t="s">
        <v>1367</v>
      </c>
      <c r="D1008" s="53" t="s">
        <v>1367</v>
      </c>
      <c r="E1008" s="53" t="s">
        <v>1368</v>
      </c>
      <c r="F1008" s="53" t="s">
        <v>2623</v>
      </c>
      <c r="G1008" s="53" t="s">
        <v>2887</v>
      </c>
      <c r="H1008" s="53" t="s">
        <v>2888</v>
      </c>
      <c r="I1008" s="53"/>
      <c r="J1008" s="53" t="s">
        <v>2889</v>
      </c>
      <c r="K1008" s="52">
        <v>5818181</v>
      </c>
      <c r="L1008" s="52">
        <v>1454545</v>
      </c>
      <c r="M1008" s="52">
        <v>0</v>
      </c>
      <c r="N1008" s="52">
        <v>0</v>
      </c>
      <c r="O1008" s="52">
        <v>0</v>
      </c>
      <c r="P1008" s="52">
        <v>1333332</v>
      </c>
      <c r="Q1008" s="52">
        <v>121212</v>
      </c>
      <c r="R1008" s="52">
        <v>121212</v>
      </c>
      <c r="S1008" s="52">
        <v>121212</v>
      </c>
      <c r="T1008" s="52">
        <v>121212</v>
      </c>
      <c r="U1008" s="52">
        <v>121212</v>
      </c>
      <c r="V1008" s="52">
        <v>121212</v>
      </c>
      <c r="W1008" s="52">
        <v>121212</v>
      </c>
      <c r="X1008" s="52">
        <v>121212</v>
      </c>
      <c r="Y1008" s="52">
        <v>121212</v>
      </c>
      <c r="Z1008" s="49">
        <v>121212</v>
      </c>
      <c r="AA1008" s="50">
        <v>121212</v>
      </c>
      <c r="AB1008" s="51">
        <v>2787877</v>
      </c>
      <c r="AC1008" s="52">
        <v>0</v>
      </c>
      <c r="AD1008" s="52">
        <v>0</v>
      </c>
      <c r="AE1008" s="52">
        <v>3030304</v>
      </c>
      <c r="AG1008" s="52">
        <f t="shared" si="18"/>
        <v>121212</v>
      </c>
      <c r="AH1008" s="52">
        <f>MIN($AA1008*12,$AE1008-SUM($AG1008:AG1008)-1000*($AE1008&gt;0))</f>
        <v>1454544</v>
      </c>
      <c r="AI1008" s="52">
        <f>MIN($AA1008*12,$AE1008-SUM($AG1008:AH1008)-1000*($AE1008&gt;0))</f>
        <v>1453548</v>
      </c>
      <c r="AJ1008" s="52">
        <f>MIN($AA1008*12,$AE1008-SUM($AG1008:AI1008)-1000*($AE1008&gt;0))</f>
        <v>0</v>
      </c>
      <c r="AK1008" s="52">
        <f>MIN($AA1008*12,$AE1008-SUM($AG1008:AJ1008)-1000*($AE1008&gt;0))</f>
        <v>0</v>
      </c>
      <c r="AL1008" s="52">
        <f>MIN($AA1008*12,$AE1008-SUM($AG1008:AK1008)-1000*($AE1008&gt;0))</f>
        <v>0</v>
      </c>
      <c r="AM1008" s="52">
        <f>MIN($AA1008*12,$AE1008-SUM($AG1008:AL1008)-1000*($AE1008&gt;0))</f>
        <v>0</v>
      </c>
      <c r="AN1008" s="52">
        <f>MIN($AA1008*12,$AE1008-SUM($AG1008:AM1008)-1000*($AE1008&gt;0))</f>
        <v>0</v>
      </c>
      <c r="AO1008" s="52">
        <f>MIN($AA1008*12,$AE1008-SUM($AG1008:AN1008)-1000*($AE1008&gt;0))</f>
        <v>0</v>
      </c>
    </row>
    <row r="1009" spans="2:41" ht="12.75" hidden="1" customHeight="1" outlineLevel="2">
      <c r="B1009" s="53" t="s">
        <v>2377</v>
      </c>
      <c r="C1009" s="53" t="s">
        <v>1367</v>
      </c>
      <c r="D1009" s="53" t="s">
        <v>1367</v>
      </c>
      <c r="E1009" s="53" t="s">
        <v>1368</v>
      </c>
      <c r="F1009" s="53" t="s">
        <v>2890</v>
      </c>
      <c r="G1009" s="53" t="s">
        <v>2891</v>
      </c>
      <c r="H1009" s="53" t="s">
        <v>2892</v>
      </c>
      <c r="I1009" s="53"/>
      <c r="J1009" s="53" t="s">
        <v>2844</v>
      </c>
      <c r="K1009" s="52">
        <v>1892700</v>
      </c>
      <c r="L1009" s="52">
        <v>473175</v>
      </c>
      <c r="M1009" s="52">
        <v>0</v>
      </c>
      <c r="N1009" s="52">
        <v>0</v>
      </c>
      <c r="O1009" s="52">
        <v>0</v>
      </c>
      <c r="P1009" s="52">
        <v>433741</v>
      </c>
      <c r="Q1009" s="52">
        <v>39431</v>
      </c>
      <c r="R1009" s="52">
        <v>39431</v>
      </c>
      <c r="S1009" s="52">
        <v>39431</v>
      </c>
      <c r="T1009" s="52">
        <v>39431</v>
      </c>
      <c r="U1009" s="52">
        <v>39431</v>
      </c>
      <c r="V1009" s="52">
        <v>39431</v>
      </c>
      <c r="W1009" s="52">
        <v>39431</v>
      </c>
      <c r="X1009" s="52">
        <v>39431</v>
      </c>
      <c r="Y1009" s="52">
        <v>39431</v>
      </c>
      <c r="Z1009" s="49">
        <v>39431</v>
      </c>
      <c r="AA1009" s="50">
        <v>39431</v>
      </c>
      <c r="AB1009" s="51">
        <v>906916</v>
      </c>
      <c r="AC1009" s="52">
        <v>0</v>
      </c>
      <c r="AD1009" s="52">
        <v>0</v>
      </c>
      <c r="AE1009" s="52">
        <v>985784</v>
      </c>
      <c r="AG1009" s="52">
        <f t="shared" si="18"/>
        <v>39431</v>
      </c>
      <c r="AH1009" s="52">
        <f>MIN($AA1009*12,$AE1009-SUM($AG1009:AG1009)-1000*($AE1009&gt;0))</f>
        <v>473172</v>
      </c>
      <c r="AI1009" s="52">
        <f>MIN($AA1009*12,$AE1009-SUM($AG1009:AH1009)-1000*($AE1009&gt;0))</f>
        <v>472181</v>
      </c>
      <c r="AJ1009" s="52">
        <f>MIN($AA1009*12,$AE1009-SUM($AG1009:AI1009)-1000*($AE1009&gt;0))</f>
        <v>0</v>
      </c>
      <c r="AK1009" s="52">
        <f>MIN($AA1009*12,$AE1009-SUM($AG1009:AJ1009)-1000*($AE1009&gt;0))</f>
        <v>0</v>
      </c>
      <c r="AL1009" s="52">
        <f>MIN($AA1009*12,$AE1009-SUM($AG1009:AK1009)-1000*($AE1009&gt;0))</f>
        <v>0</v>
      </c>
      <c r="AM1009" s="52">
        <f>MIN($AA1009*12,$AE1009-SUM($AG1009:AL1009)-1000*($AE1009&gt;0))</f>
        <v>0</v>
      </c>
      <c r="AN1009" s="52">
        <f>MIN($AA1009*12,$AE1009-SUM($AG1009:AM1009)-1000*($AE1009&gt;0))</f>
        <v>0</v>
      </c>
      <c r="AO1009" s="52">
        <f>MIN($AA1009*12,$AE1009-SUM($AG1009:AN1009)-1000*($AE1009&gt;0))</f>
        <v>0</v>
      </c>
    </row>
    <row r="1010" spans="2:41" ht="12.75" hidden="1" customHeight="1" outlineLevel="2">
      <c r="B1010" s="53" t="s">
        <v>2377</v>
      </c>
      <c r="C1010" s="53" t="s">
        <v>1367</v>
      </c>
      <c r="D1010" s="53" t="s">
        <v>1367</v>
      </c>
      <c r="E1010" s="53" t="s">
        <v>1368</v>
      </c>
      <c r="F1010" s="53" t="s">
        <v>2409</v>
      </c>
      <c r="G1010" s="53" t="s">
        <v>2893</v>
      </c>
      <c r="H1010" s="53" t="s">
        <v>2894</v>
      </c>
      <c r="I1010" s="53"/>
      <c r="J1010" s="53" t="s">
        <v>2844</v>
      </c>
      <c r="K1010" s="52">
        <v>635454</v>
      </c>
      <c r="L1010" s="52">
        <v>158863</v>
      </c>
      <c r="M1010" s="52">
        <v>0</v>
      </c>
      <c r="N1010" s="52">
        <v>0</v>
      </c>
      <c r="O1010" s="52">
        <v>0</v>
      </c>
      <c r="P1010" s="52">
        <v>145618</v>
      </c>
      <c r="Q1010" s="52">
        <v>13238</v>
      </c>
      <c r="R1010" s="52">
        <v>13238</v>
      </c>
      <c r="S1010" s="52">
        <v>13238</v>
      </c>
      <c r="T1010" s="52">
        <v>13238</v>
      </c>
      <c r="U1010" s="52">
        <v>13238</v>
      </c>
      <c r="V1010" s="52">
        <v>13238</v>
      </c>
      <c r="W1010" s="52">
        <v>13238</v>
      </c>
      <c r="X1010" s="52">
        <v>13238</v>
      </c>
      <c r="Y1010" s="52">
        <v>13238</v>
      </c>
      <c r="Z1010" s="49">
        <v>13238</v>
      </c>
      <c r="AA1010" s="50">
        <v>13238</v>
      </c>
      <c r="AB1010" s="51">
        <v>304481</v>
      </c>
      <c r="AC1010" s="52">
        <v>0</v>
      </c>
      <c r="AD1010" s="52">
        <v>0</v>
      </c>
      <c r="AE1010" s="52">
        <v>330973</v>
      </c>
      <c r="AG1010" s="52">
        <f t="shared" si="18"/>
        <v>13238</v>
      </c>
      <c r="AH1010" s="52">
        <f>MIN($AA1010*12,$AE1010-SUM($AG1010:AG1010)-1000*($AE1010&gt;0))</f>
        <v>158856</v>
      </c>
      <c r="AI1010" s="52">
        <f>MIN($AA1010*12,$AE1010-SUM($AG1010:AH1010)-1000*($AE1010&gt;0))</f>
        <v>157879</v>
      </c>
      <c r="AJ1010" s="52">
        <f>MIN($AA1010*12,$AE1010-SUM($AG1010:AI1010)-1000*($AE1010&gt;0))</f>
        <v>0</v>
      </c>
      <c r="AK1010" s="52">
        <f>MIN($AA1010*12,$AE1010-SUM($AG1010:AJ1010)-1000*($AE1010&gt;0))</f>
        <v>0</v>
      </c>
      <c r="AL1010" s="52">
        <f>MIN($AA1010*12,$AE1010-SUM($AG1010:AK1010)-1000*($AE1010&gt;0))</f>
        <v>0</v>
      </c>
      <c r="AM1010" s="52">
        <f>MIN($AA1010*12,$AE1010-SUM($AG1010:AL1010)-1000*($AE1010&gt;0))</f>
        <v>0</v>
      </c>
      <c r="AN1010" s="52">
        <f>MIN($AA1010*12,$AE1010-SUM($AG1010:AM1010)-1000*($AE1010&gt;0))</f>
        <v>0</v>
      </c>
      <c r="AO1010" s="52">
        <f>MIN($AA1010*12,$AE1010-SUM($AG1010:AN1010)-1000*($AE1010&gt;0))</f>
        <v>0</v>
      </c>
    </row>
    <row r="1011" spans="2:41" ht="12.75" hidden="1" customHeight="1" outlineLevel="2">
      <c r="B1011" s="53" t="s">
        <v>2377</v>
      </c>
      <c r="C1011" s="53" t="s">
        <v>1367</v>
      </c>
      <c r="D1011" s="53" t="s">
        <v>1367</v>
      </c>
      <c r="E1011" s="53" t="s">
        <v>1368</v>
      </c>
      <c r="F1011" s="53" t="s">
        <v>2409</v>
      </c>
      <c r="G1011" s="53" t="s">
        <v>2895</v>
      </c>
      <c r="H1011" s="53" t="s">
        <v>2896</v>
      </c>
      <c r="I1011" s="53"/>
      <c r="J1011" s="53" t="s">
        <v>2872</v>
      </c>
      <c r="K1011" s="52">
        <v>164627</v>
      </c>
      <c r="L1011" s="52">
        <v>41156</v>
      </c>
      <c r="M1011" s="52">
        <v>0</v>
      </c>
      <c r="N1011" s="52">
        <v>0</v>
      </c>
      <c r="O1011" s="52">
        <v>0</v>
      </c>
      <c r="P1011" s="52">
        <v>37719</v>
      </c>
      <c r="Q1011" s="52">
        <v>3429</v>
      </c>
      <c r="R1011" s="52">
        <v>3429</v>
      </c>
      <c r="S1011" s="52">
        <v>3429</v>
      </c>
      <c r="T1011" s="52">
        <v>3429</v>
      </c>
      <c r="U1011" s="52">
        <v>3429</v>
      </c>
      <c r="V1011" s="52">
        <v>3429</v>
      </c>
      <c r="W1011" s="52">
        <v>3429</v>
      </c>
      <c r="X1011" s="52">
        <v>3429</v>
      </c>
      <c r="Y1011" s="52">
        <v>3429</v>
      </c>
      <c r="Z1011" s="49">
        <v>3429</v>
      </c>
      <c r="AA1011" s="50">
        <v>3429</v>
      </c>
      <c r="AB1011" s="51">
        <v>78875</v>
      </c>
      <c r="AC1011" s="52">
        <v>0</v>
      </c>
      <c r="AD1011" s="52">
        <v>0</v>
      </c>
      <c r="AE1011" s="52">
        <v>85752</v>
      </c>
      <c r="AG1011" s="52">
        <f t="shared" si="18"/>
        <v>3429</v>
      </c>
      <c r="AH1011" s="52">
        <f>MIN($AA1011*12,$AE1011-SUM($AG1011:AG1011)-1000*($AE1011&gt;0))</f>
        <v>41148</v>
      </c>
      <c r="AI1011" s="52">
        <f>MIN($AA1011*12,$AE1011-SUM($AG1011:AH1011)-1000*($AE1011&gt;0))</f>
        <v>40175</v>
      </c>
      <c r="AJ1011" s="52">
        <f>MIN($AA1011*12,$AE1011-SUM($AG1011:AI1011)-1000*($AE1011&gt;0))</f>
        <v>0</v>
      </c>
      <c r="AK1011" s="52">
        <f>MIN($AA1011*12,$AE1011-SUM($AG1011:AJ1011)-1000*($AE1011&gt;0))</f>
        <v>0</v>
      </c>
      <c r="AL1011" s="52">
        <f>MIN($AA1011*12,$AE1011-SUM($AG1011:AK1011)-1000*($AE1011&gt;0))</f>
        <v>0</v>
      </c>
      <c r="AM1011" s="52">
        <f>MIN($AA1011*12,$AE1011-SUM($AG1011:AL1011)-1000*($AE1011&gt;0))</f>
        <v>0</v>
      </c>
      <c r="AN1011" s="52">
        <f>MIN($AA1011*12,$AE1011-SUM($AG1011:AM1011)-1000*($AE1011&gt;0))</f>
        <v>0</v>
      </c>
      <c r="AO1011" s="52">
        <f>MIN($AA1011*12,$AE1011-SUM($AG1011:AN1011)-1000*($AE1011&gt;0))</f>
        <v>0</v>
      </c>
    </row>
    <row r="1012" spans="2:41" ht="12.75" hidden="1" customHeight="1" outlineLevel="2">
      <c r="B1012" s="53" t="s">
        <v>2377</v>
      </c>
      <c r="C1012" s="53" t="s">
        <v>1367</v>
      </c>
      <c r="D1012" s="53" t="s">
        <v>1367</v>
      </c>
      <c r="E1012" s="53" t="s">
        <v>1368</v>
      </c>
      <c r="F1012" s="53" t="s">
        <v>2409</v>
      </c>
      <c r="G1012" s="53" t="s">
        <v>2897</v>
      </c>
      <c r="H1012" s="53" t="s">
        <v>2898</v>
      </c>
      <c r="I1012" s="53"/>
      <c r="J1012" s="53" t="s">
        <v>2872</v>
      </c>
      <c r="K1012" s="52">
        <v>164627</v>
      </c>
      <c r="L1012" s="52">
        <v>41156</v>
      </c>
      <c r="M1012" s="52">
        <v>0</v>
      </c>
      <c r="N1012" s="52">
        <v>0</v>
      </c>
      <c r="O1012" s="52">
        <v>0</v>
      </c>
      <c r="P1012" s="52">
        <v>37719</v>
      </c>
      <c r="Q1012" s="52">
        <v>3429</v>
      </c>
      <c r="R1012" s="52">
        <v>3429</v>
      </c>
      <c r="S1012" s="52">
        <v>3429</v>
      </c>
      <c r="T1012" s="52">
        <v>3429</v>
      </c>
      <c r="U1012" s="52">
        <v>3429</v>
      </c>
      <c r="V1012" s="52">
        <v>3429</v>
      </c>
      <c r="W1012" s="52">
        <v>3429</v>
      </c>
      <c r="X1012" s="52">
        <v>3429</v>
      </c>
      <c r="Y1012" s="52">
        <v>3429</v>
      </c>
      <c r="Z1012" s="49">
        <v>3429</v>
      </c>
      <c r="AA1012" s="50">
        <v>3429</v>
      </c>
      <c r="AB1012" s="51">
        <v>78875</v>
      </c>
      <c r="AC1012" s="52">
        <v>0</v>
      </c>
      <c r="AD1012" s="52">
        <v>0</v>
      </c>
      <c r="AE1012" s="52">
        <v>85752</v>
      </c>
      <c r="AG1012" s="52">
        <f t="shared" si="18"/>
        <v>3429</v>
      </c>
      <c r="AH1012" s="52">
        <f>MIN($AA1012*12,$AE1012-SUM($AG1012:AG1012)-1000*($AE1012&gt;0))</f>
        <v>41148</v>
      </c>
      <c r="AI1012" s="52">
        <f>MIN($AA1012*12,$AE1012-SUM($AG1012:AH1012)-1000*($AE1012&gt;0))</f>
        <v>40175</v>
      </c>
      <c r="AJ1012" s="52">
        <f>MIN($AA1012*12,$AE1012-SUM($AG1012:AI1012)-1000*($AE1012&gt;0))</f>
        <v>0</v>
      </c>
      <c r="AK1012" s="52">
        <f>MIN($AA1012*12,$AE1012-SUM($AG1012:AJ1012)-1000*($AE1012&gt;0))</f>
        <v>0</v>
      </c>
      <c r="AL1012" s="52">
        <f>MIN($AA1012*12,$AE1012-SUM($AG1012:AK1012)-1000*($AE1012&gt;0))</f>
        <v>0</v>
      </c>
      <c r="AM1012" s="52">
        <f>MIN($AA1012*12,$AE1012-SUM($AG1012:AL1012)-1000*($AE1012&gt;0))</f>
        <v>0</v>
      </c>
      <c r="AN1012" s="52">
        <f>MIN($AA1012*12,$AE1012-SUM($AG1012:AM1012)-1000*($AE1012&gt;0))</f>
        <v>0</v>
      </c>
      <c r="AO1012" s="52">
        <f>MIN($AA1012*12,$AE1012-SUM($AG1012:AN1012)-1000*($AE1012&gt;0))</f>
        <v>0</v>
      </c>
    </row>
    <row r="1013" spans="2:41" ht="12.75" hidden="1" customHeight="1" outlineLevel="2">
      <c r="B1013" s="53" t="s">
        <v>2377</v>
      </c>
      <c r="C1013" s="53" t="s">
        <v>1367</v>
      </c>
      <c r="D1013" s="53" t="s">
        <v>1367</v>
      </c>
      <c r="E1013" s="53" t="s">
        <v>1368</v>
      </c>
      <c r="F1013" s="53" t="s">
        <v>2409</v>
      </c>
      <c r="G1013" s="53" t="s">
        <v>2899</v>
      </c>
      <c r="H1013" s="53" t="s">
        <v>2900</v>
      </c>
      <c r="I1013" s="53"/>
      <c r="J1013" s="53" t="s">
        <v>2872</v>
      </c>
      <c r="K1013" s="52">
        <v>164627</v>
      </c>
      <c r="L1013" s="52">
        <v>41156</v>
      </c>
      <c r="M1013" s="52">
        <v>0</v>
      </c>
      <c r="N1013" s="52">
        <v>0</v>
      </c>
      <c r="O1013" s="52">
        <v>0</v>
      </c>
      <c r="P1013" s="52">
        <v>37719</v>
      </c>
      <c r="Q1013" s="52">
        <v>3429</v>
      </c>
      <c r="R1013" s="52">
        <v>3429</v>
      </c>
      <c r="S1013" s="52">
        <v>3429</v>
      </c>
      <c r="T1013" s="52">
        <v>3429</v>
      </c>
      <c r="U1013" s="52">
        <v>3429</v>
      </c>
      <c r="V1013" s="52">
        <v>3429</v>
      </c>
      <c r="W1013" s="52">
        <v>3429</v>
      </c>
      <c r="X1013" s="52">
        <v>3429</v>
      </c>
      <c r="Y1013" s="52">
        <v>3429</v>
      </c>
      <c r="Z1013" s="49">
        <v>3429</v>
      </c>
      <c r="AA1013" s="50">
        <v>3429</v>
      </c>
      <c r="AB1013" s="51">
        <v>78875</v>
      </c>
      <c r="AC1013" s="52">
        <v>0</v>
      </c>
      <c r="AD1013" s="52">
        <v>0</v>
      </c>
      <c r="AE1013" s="52">
        <v>85752</v>
      </c>
      <c r="AG1013" s="52">
        <f t="shared" si="18"/>
        <v>3429</v>
      </c>
      <c r="AH1013" s="52">
        <f>MIN($AA1013*12,$AE1013-SUM($AG1013:AG1013)-1000*($AE1013&gt;0))</f>
        <v>41148</v>
      </c>
      <c r="AI1013" s="52">
        <f>MIN($AA1013*12,$AE1013-SUM($AG1013:AH1013)-1000*($AE1013&gt;0))</f>
        <v>40175</v>
      </c>
      <c r="AJ1013" s="52">
        <f>MIN($AA1013*12,$AE1013-SUM($AG1013:AI1013)-1000*($AE1013&gt;0))</f>
        <v>0</v>
      </c>
      <c r="AK1013" s="52">
        <f>MIN($AA1013*12,$AE1013-SUM($AG1013:AJ1013)-1000*($AE1013&gt;0))</f>
        <v>0</v>
      </c>
      <c r="AL1013" s="52">
        <f>MIN($AA1013*12,$AE1013-SUM($AG1013:AK1013)-1000*($AE1013&gt;0))</f>
        <v>0</v>
      </c>
      <c r="AM1013" s="52">
        <f>MIN($AA1013*12,$AE1013-SUM($AG1013:AL1013)-1000*($AE1013&gt;0))</f>
        <v>0</v>
      </c>
      <c r="AN1013" s="52">
        <f>MIN($AA1013*12,$AE1013-SUM($AG1013:AM1013)-1000*($AE1013&gt;0))</f>
        <v>0</v>
      </c>
      <c r="AO1013" s="52">
        <f>MIN($AA1013*12,$AE1013-SUM($AG1013:AN1013)-1000*($AE1013&gt;0))</f>
        <v>0</v>
      </c>
    </row>
    <row r="1014" spans="2:41" ht="12.75" hidden="1" customHeight="1" outlineLevel="2">
      <c r="B1014" s="53" t="s">
        <v>2377</v>
      </c>
      <c r="C1014" s="53" t="s">
        <v>1367</v>
      </c>
      <c r="D1014" s="53" t="s">
        <v>1367</v>
      </c>
      <c r="E1014" s="53" t="s">
        <v>1368</v>
      </c>
      <c r="F1014" s="53" t="s">
        <v>2409</v>
      </c>
      <c r="G1014" s="53" t="s">
        <v>2901</v>
      </c>
      <c r="H1014" s="53" t="s">
        <v>2902</v>
      </c>
      <c r="I1014" s="53"/>
      <c r="J1014" s="53" t="s">
        <v>2872</v>
      </c>
      <c r="K1014" s="52">
        <v>164627</v>
      </c>
      <c r="L1014" s="52">
        <v>41156</v>
      </c>
      <c r="M1014" s="52">
        <v>0</v>
      </c>
      <c r="N1014" s="52">
        <v>0</v>
      </c>
      <c r="O1014" s="52">
        <v>0</v>
      </c>
      <c r="P1014" s="52">
        <v>37719</v>
      </c>
      <c r="Q1014" s="52">
        <v>3429</v>
      </c>
      <c r="R1014" s="52">
        <v>3429</v>
      </c>
      <c r="S1014" s="52">
        <v>3429</v>
      </c>
      <c r="T1014" s="52">
        <v>3429</v>
      </c>
      <c r="U1014" s="52">
        <v>3429</v>
      </c>
      <c r="V1014" s="52">
        <v>3429</v>
      </c>
      <c r="W1014" s="52">
        <v>3429</v>
      </c>
      <c r="X1014" s="52">
        <v>3429</v>
      </c>
      <c r="Y1014" s="52">
        <v>3429</v>
      </c>
      <c r="Z1014" s="49">
        <v>3429</v>
      </c>
      <c r="AA1014" s="50">
        <v>3429</v>
      </c>
      <c r="AB1014" s="51">
        <v>78875</v>
      </c>
      <c r="AC1014" s="52">
        <v>0</v>
      </c>
      <c r="AD1014" s="52">
        <v>0</v>
      </c>
      <c r="AE1014" s="52">
        <v>85752</v>
      </c>
      <c r="AG1014" s="52">
        <f t="shared" si="18"/>
        <v>3429</v>
      </c>
      <c r="AH1014" s="52">
        <f>MIN($AA1014*12,$AE1014-SUM($AG1014:AG1014)-1000*($AE1014&gt;0))</f>
        <v>41148</v>
      </c>
      <c r="AI1014" s="52">
        <f>MIN($AA1014*12,$AE1014-SUM($AG1014:AH1014)-1000*($AE1014&gt;0))</f>
        <v>40175</v>
      </c>
      <c r="AJ1014" s="52">
        <f>MIN($AA1014*12,$AE1014-SUM($AG1014:AI1014)-1000*($AE1014&gt;0))</f>
        <v>0</v>
      </c>
      <c r="AK1014" s="52">
        <f>MIN($AA1014*12,$AE1014-SUM($AG1014:AJ1014)-1000*($AE1014&gt;0))</f>
        <v>0</v>
      </c>
      <c r="AL1014" s="52">
        <f>MIN($AA1014*12,$AE1014-SUM($AG1014:AK1014)-1000*($AE1014&gt;0))</f>
        <v>0</v>
      </c>
      <c r="AM1014" s="52">
        <f>MIN($AA1014*12,$AE1014-SUM($AG1014:AL1014)-1000*($AE1014&gt;0))</f>
        <v>0</v>
      </c>
      <c r="AN1014" s="52">
        <f>MIN($AA1014*12,$AE1014-SUM($AG1014:AM1014)-1000*($AE1014&gt;0))</f>
        <v>0</v>
      </c>
      <c r="AO1014" s="52">
        <f>MIN($AA1014*12,$AE1014-SUM($AG1014:AN1014)-1000*($AE1014&gt;0))</f>
        <v>0</v>
      </c>
    </row>
    <row r="1015" spans="2:41" ht="12.75" hidden="1" customHeight="1" outlineLevel="2">
      <c r="B1015" s="53" t="s">
        <v>2377</v>
      </c>
      <c r="C1015" s="53" t="s">
        <v>1367</v>
      </c>
      <c r="D1015" s="53" t="s">
        <v>1367</v>
      </c>
      <c r="E1015" s="53" t="s">
        <v>1368</v>
      </c>
      <c r="F1015" s="53" t="s">
        <v>2409</v>
      </c>
      <c r="G1015" s="53" t="s">
        <v>2903</v>
      </c>
      <c r="H1015" s="53" t="s">
        <v>2904</v>
      </c>
      <c r="I1015" s="53"/>
      <c r="J1015" s="53" t="s">
        <v>2872</v>
      </c>
      <c r="K1015" s="52">
        <v>164627</v>
      </c>
      <c r="L1015" s="52">
        <v>41156</v>
      </c>
      <c r="M1015" s="52">
        <v>0</v>
      </c>
      <c r="N1015" s="52">
        <v>0</v>
      </c>
      <c r="O1015" s="52">
        <v>0</v>
      </c>
      <c r="P1015" s="52">
        <v>37719</v>
      </c>
      <c r="Q1015" s="52">
        <v>3429</v>
      </c>
      <c r="R1015" s="52">
        <v>3429</v>
      </c>
      <c r="S1015" s="52">
        <v>3429</v>
      </c>
      <c r="T1015" s="52">
        <v>3429</v>
      </c>
      <c r="U1015" s="52">
        <v>3429</v>
      </c>
      <c r="V1015" s="52">
        <v>3429</v>
      </c>
      <c r="W1015" s="52">
        <v>3429</v>
      </c>
      <c r="X1015" s="52">
        <v>3429</v>
      </c>
      <c r="Y1015" s="52">
        <v>3429</v>
      </c>
      <c r="Z1015" s="49">
        <v>3429</v>
      </c>
      <c r="AA1015" s="50">
        <v>3429</v>
      </c>
      <c r="AB1015" s="51">
        <v>78875</v>
      </c>
      <c r="AC1015" s="52">
        <v>0</v>
      </c>
      <c r="AD1015" s="52">
        <v>0</v>
      </c>
      <c r="AE1015" s="52">
        <v>85752</v>
      </c>
      <c r="AG1015" s="52">
        <f t="shared" si="18"/>
        <v>3429</v>
      </c>
      <c r="AH1015" s="52">
        <f>MIN($AA1015*12,$AE1015-SUM($AG1015:AG1015)-1000*($AE1015&gt;0))</f>
        <v>41148</v>
      </c>
      <c r="AI1015" s="52">
        <f>MIN($AA1015*12,$AE1015-SUM($AG1015:AH1015)-1000*($AE1015&gt;0))</f>
        <v>40175</v>
      </c>
      <c r="AJ1015" s="52">
        <f>MIN($AA1015*12,$AE1015-SUM($AG1015:AI1015)-1000*($AE1015&gt;0))</f>
        <v>0</v>
      </c>
      <c r="AK1015" s="52">
        <f>MIN($AA1015*12,$AE1015-SUM($AG1015:AJ1015)-1000*($AE1015&gt;0))</f>
        <v>0</v>
      </c>
      <c r="AL1015" s="52">
        <f>MIN($AA1015*12,$AE1015-SUM($AG1015:AK1015)-1000*($AE1015&gt;0))</f>
        <v>0</v>
      </c>
      <c r="AM1015" s="52">
        <f>MIN($AA1015*12,$AE1015-SUM($AG1015:AL1015)-1000*($AE1015&gt;0))</f>
        <v>0</v>
      </c>
      <c r="AN1015" s="52">
        <f>MIN($AA1015*12,$AE1015-SUM($AG1015:AM1015)-1000*($AE1015&gt;0))</f>
        <v>0</v>
      </c>
      <c r="AO1015" s="52">
        <f>MIN($AA1015*12,$AE1015-SUM($AG1015:AN1015)-1000*($AE1015&gt;0))</f>
        <v>0</v>
      </c>
    </row>
    <row r="1016" spans="2:41" ht="12.75" hidden="1" customHeight="1" outlineLevel="2">
      <c r="B1016" s="53" t="s">
        <v>2377</v>
      </c>
      <c r="C1016" s="53" t="s">
        <v>1367</v>
      </c>
      <c r="D1016" s="53" t="s">
        <v>1367</v>
      </c>
      <c r="E1016" s="53" t="s">
        <v>1368</v>
      </c>
      <c r="F1016" s="53" t="s">
        <v>2409</v>
      </c>
      <c r="G1016" s="53" t="s">
        <v>2905</v>
      </c>
      <c r="H1016" s="53" t="s">
        <v>2906</v>
      </c>
      <c r="I1016" s="53"/>
      <c r="J1016" s="53" t="s">
        <v>2872</v>
      </c>
      <c r="K1016" s="52">
        <v>164629</v>
      </c>
      <c r="L1016" s="52">
        <v>41157</v>
      </c>
      <c r="M1016" s="52">
        <v>0</v>
      </c>
      <c r="N1016" s="52">
        <v>0</v>
      </c>
      <c r="O1016" s="52">
        <v>0</v>
      </c>
      <c r="P1016" s="52">
        <v>37719</v>
      </c>
      <c r="Q1016" s="52">
        <v>3429</v>
      </c>
      <c r="R1016" s="52">
        <v>3429</v>
      </c>
      <c r="S1016" s="52">
        <v>3429</v>
      </c>
      <c r="T1016" s="52">
        <v>3429</v>
      </c>
      <c r="U1016" s="52">
        <v>3429</v>
      </c>
      <c r="V1016" s="52">
        <v>3429</v>
      </c>
      <c r="W1016" s="52">
        <v>3429</v>
      </c>
      <c r="X1016" s="52">
        <v>3429</v>
      </c>
      <c r="Y1016" s="52">
        <v>3429</v>
      </c>
      <c r="Z1016" s="49">
        <v>3429</v>
      </c>
      <c r="AA1016" s="50">
        <v>3429</v>
      </c>
      <c r="AB1016" s="51">
        <v>78876</v>
      </c>
      <c r="AC1016" s="52">
        <v>0</v>
      </c>
      <c r="AD1016" s="52">
        <v>0</v>
      </c>
      <c r="AE1016" s="52">
        <v>85753</v>
      </c>
      <c r="AG1016" s="52">
        <f t="shared" si="18"/>
        <v>3429</v>
      </c>
      <c r="AH1016" s="52">
        <f>MIN($AA1016*12,$AE1016-SUM($AG1016:AG1016)-1000*($AE1016&gt;0))</f>
        <v>41148</v>
      </c>
      <c r="AI1016" s="52">
        <f>MIN($AA1016*12,$AE1016-SUM($AG1016:AH1016)-1000*($AE1016&gt;0))</f>
        <v>40176</v>
      </c>
      <c r="AJ1016" s="52">
        <f>MIN($AA1016*12,$AE1016-SUM($AG1016:AI1016)-1000*($AE1016&gt;0))</f>
        <v>0</v>
      </c>
      <c r="AK1016" s="52">
        <f>MIN($AA1016*12,$AE1016-SUM($AG1016:AJ1016)-1000*($AE1016&gt;0))</f>
        <v>0</v>
      </c>
      <c r="AL1016" s="52">
        <f>MIN($AA1016*12,$AE1016-SUM($AG1016:AK1016)-1000*($AE1016&gt;0))</f>
        <v>0</v>
      </c>
      <c r="AM1016" s="52">
        <f>MIN($AA1016*12,$AE1016-SUM($AG1016:AL1016)-1000*($AE1016&gt;0))</f>
        <v>0</v>
      </c>
      <c r="AN1016" s="52">
        <f>MIN($AA1016*12,$AE1016-SUM($AG1016:AM1016)-1000*($AE1016&gt;0))</f>
        <v>0</v>
      </c>
      <c r="AO1016" s="52">
        <f>MIN($AA1016*12,$AE1016-SUM($AG1016:AN1016)-1000*($AE1016&gt;0))</f>
        <v>0</v>
      </c>
    </row>
    <row r="1017" spans="2:41" ht="12.75" hidden="1" customHeight="1" outlineLevel="2">
      <c r="B1017" s="53" t="s">
        <v>2377</v>
      </c>
      <c r="C1017" s="53" t="s">
        <v>1367</v>
      </c>
      <c r="D1017" s="53" t="s">
        <v>1367</v>
      </c>
      <c r="E1017" s="53" t="s">
        <v>2378</v>
      </c>
      <c r="F1017" s="53" t="s">
        <v>2637</v>
      </c>
      <c r="G1017" s="53" t="s">
        <v>2907</v>
      </c>
      <c r="H1017" s="53" t="s">
        <v>2908</v>
      </c>
      <c r="I1017" s="53"/>
      <c r="J1017" s="53" t="s">
        <v>2847</v>
      </c>
      <c r="K1017" s="52">
        <v>500000</v>
      </c>
      <c r="L1017" s="52">
        <v>125000</v>
      </c>
      <c r="M1017" s="52">
        <v>0</v>
      </c>
      <c r="N1017" s="52">
        <v>0</v>
      </c>
      <c r="O1017" s="52">
        <v>0</v>
      </c>
      <c r="P1017" s="52">
        <v>114576</v>
      </c>
      <c r="Q1017" s="52">
        <v>10416</v>
      </c>
      <c r="R1017" s="52">
        <v>10416</v>
      </c>
      <c r="S1017" s="52">
        <v>10416</v>
      </c>
      <c r="T1017" s="52">
        <v>10416</v>
      </c>
      <c r="U1017" s="52">
        <v>10416</v>
      </c>
      <c r="V1017" s="52">
        <v>10416</v>
      </c>
      <c r="W1017" s="52">
        <v>10416</v>
      </c>
      <c r="X1017" s="52">
        <v>10416</v>
      </c>
      <c r="Y1017" s="52">
        <v>10416</v>
      </c>
      <c r="Z1017" s="49">
        <v>10416</v>
      </c>
      <c r="AA1017" s="50">
        <v>10416</v>
      </c>
      <c r="AB1017" s="51">
        <v>239576</v>
      </c>
      <c r="AC1017" s="52">
        <v>0</v>
      </c>
      <c r="AD1017" s="52">
        <v>0</v>
      </c>
      <c r="AE1017" s="52">
        <v>260424</v>
      </c>
      <c r="AG1017" s="52">
        <f t="shared" si="18"/>
        <v>10416</v>
      </c>
      <c r="AH1017" s="52">
        <f>MIN($AA1017*12,$AE1017-SUM($AG1017:AG1017)-1000*($AE1017&gt;0))</f>
        <v>124992</v>
      </c>
      <c r="AI1017" s="52">
        <f>MIN($AA1017*12,$AE1017-SUM($AG1017:AH1017)-1000*($AE1017&gt;0))</f>
        <v>124016</v>
      </c>
      <c r="AJ1017" s="52">
        <f>MIN($AA1017*12,$AE1017-SUM($AG1017:AI1017)-1000*($AE1017&gt;0))</f>
        <v>0</v>
      </c>
      <c r="AK1017" s="52">
        <f>MIN($AA1017*12,$AE1017-SUM($AG1017:AJ1017)-1000*($AE1017&gt;0))</f>
        <v>0</v>
      </c>
      <c r="AL1017" s="52">
        <f>MIN($AA1017*12,$AE1017-SUM($AG1017:AK1017)-1000*($AE1017&gt;0))</f>
        <v>0</v>
      </c>
      <c r="AM1017" s="52">
        <f>MIN($AA1017*12,$AE1017-SUM($AG1017:AL1017)-1000*($AE1017&gt;0))</f>
        <v>0</v>
      </c>
      <c r="AN1017" s="52">
        <f>MIN($AA1017*12,$AE1017-SUM($AG1017:AM1017)-1000*($AE1017&gt;0))</f>
        <v>0</v>
      </c>
      <c r="AO1017" s="52">
        <f>MIN($AA1017*12,$AE1017-SUM($AG1017:AN1017)-1000*($AE1017&gt;0))</f>
        <v>0</v>
      </c>
    </row>
    <row r="1018" spans="2:41" ht="12.75" hidden="1" customHeight="1" outlineLevel="2">
      <c r="B1018" s="53" t="s">
        <v>2377</v>
      </c>
      <c r="C1018" s="53" t="s">
        <v>1367</v>
      </c>
      <c r="D1018" s="53" t="s">
        <v>1367</v>
      </c>
      <c r="E1018" s="53" t="s">
        <v>2378</v>
      </c>
      <c r="F1018" s="53" t="s">
        <v>2379</v>
      </c>
      <c r="G1018" s="53" t="s">
        <v>2909</v>
      </c>
      <c r="H1018" s="53" t="s">
        <v>2910</v>
      </c>
      <c r="I1018" s="53"/>
      <c r="J1018" s="53" t="s">
        <v>2911</v>
      </c>
      <c r="K1018" s="52">
        <v>1200000</v>
      </c>
      <c r="L1018" s="52">
        <v>275000</v>
      </c>
      <c r="M1018" s="52">
        <v>0</v>
      </c>
      <c r="N1018" s="52">
        <v>0</v>
      </c>
      <c r="O1018" s="52">
        <v>0</v>
      </c>
      <c r="P1018" s="52">
        <v>275000</v>
      </c>
      <c r="Q1018" s="52">
        <v>25000</v>
      </c>
      <c r="R1018" s="52">
        <v>25000</v>
      </c>
      <c r="S1018" s="52">
        <v>25000</v>
      </c>
      <c r="T1018" s="52">
        <v>25000</v>
      </c>
      <c r="U1018" s="52">
        <v>25000</v>
      </c>
      <c r="V1018" s="52">
        <v>25000</v>
      </c>
      <c r="W1018" s="52">
        <v>25000</v>
      </c>
      <c r="X1018" s="52">
        <v>25000</v>
      </c>
      <c r="Y1018" s="52">
        <v>25000</v>
      </c>
      <c r="Z1018" s="49">
        <v>25000</v>
      </c>
      <c r="AA1018" s="50">
        <v>25000</v>
      </c>
      <c r="AB1018" s="51">
        <v>550000</v>
      </c>
      <c r="AC1018" s="52">
        <v>0</v>
      </c>
      <c r="AD1018" s="52">
        <v>0</v>
      </c>
      <c r="AE1018" s="52">
        <v>650000</v>
      </c>
      <c r="AG1018" s="52">
        <f t="shared" si="18"/>
        <v>25000</v>
      </c>
      <c r="AH1018" s="52">
        <f>MIN($AA1018*12,$AE1018-SUM($AG1018:AG1018)-1000*($AE1018&gt;0))</f>
        <v>300000</v>
      </c>
      <c r="AI1018" s="52">
        <f>MIN($AA1018*12,$AE1018-SUM($AG1018:AH1018)-1000*($AE1018&gt;0))</f>
        <v>300000</v>
      </c>
      <c r="AJ1018" s="52">
        <f>MIN($AA1018*12,$AE1018-SUM($AG1018:AI1018)-1000*($AE1018&gt;0))</f>
        <v>24000</v>
      </c>
      <c r="AK1018" s="52">
        <f>MIN($AA1018*12,$AE1018-SUM($AG1018:AJ1018)-1000*($AE1018&gt;0))</f>
        <v>0</v>
      </c>
      <c r="AL1018" s="52">
        <f>MIN($AA1018*12,$AE1018-SUM($AG1018:AK1018)-1000*($AE1018&gt;0))</f>
        <v>0</v>
      </c>
      <c r="AM1018" s="52">
        <f>MIN($AA1018*12,$AE1018-SUM($AG1018:AL1018)-1000*($AE1018&gt;0))</f>
        <v>0</v>
      </c>
      <c r="AN1018" s="52">
        <f>MIN($AA1018*12,$AE1018-SUM($AG1018:AM1018)-1000*($AE1018&gt;0))</f>
        <v>0</v>
      </c>
      <c r="AO1018" s="52">
        <f>MIN($AA1018*12,$AE1018-SUM($AG1018:AN1018)-1000*($AE1018&gt;0))</f>
        <v>0</v>
      </c>
    </row>
    <row r="1019" spans="2:41" ht="12.75" hidden="1" customHeight="1" outlineLevel="2">
      <c r="B1019" s="53" t="s">
        <v>2377</v>
      </c>
      <c r="C1019" s="53" t="s">
        <v>1367</v>
      </c>
      <c r="D1019" s="53" t="s">
        <v>1367</v>
      </c>
      <c r="E1019" s="53" t="s">
        <v>2378</v>
      </c>
      <c r="F1019" s="53" t="s">
        <v>2379</v>
      </c>
      <c r="G1019" s="53" t="s">
        <v>2912</v>
      </c>
      <c r="H1019" s="53" t="s">
        <v>2913</v>
      </c>
      <c r="I1019" s="53"/>
      <c r="J1019" s="53" t="s">
        <v>2911</v>
      </c>
      <c r="K1019" s="52">
        <v>600000</v>
      </c>
      <c r="L1019" s="52">
        <v>137500</v>
      </c>
      <c r="M1019" s="52">
        <v>0</v>
      </c>
      <c r="N1019" s="52">
        <v>0</v>
      </c>
      <c r="O1019" s="52">
        <v>0</v>
      </c>
      <c r="P1019" s="52">
        <v>137500</v>
      </c>
      <c r="Q1019" s="52">
        <v>12500</v>
      </c>
      <c r="R1019" s="52">
        <v>12500</v>
      </c>
      <c r="S1019" s="52">
        <v>12500</v>
      </c>
      <c r="T1019" s="52">
        <v>12500</v>
      </c>
      <c r="U1019" s="52">
        <v>12500</v>
      </c>
      <c r="V1019" s="52">
        <v>12500</v>
      </c>
      <c r="W1019" s="52">
        <v>12500</v>
      </c>
      <c r="X1019" s="52">
        <v>12500</v>
      </c>
      <c r="Y1019" s="52">
        <v>12500</v>
      </c>
      <c r="Z1019" s="49">
        <v>12500</v>
      </c>
      <c r="AA1019" s="50">
        <v>12500</v>
      </c>
      <c r="AB1019" s="51">
        <v>275000</v>
      </c>
      <c r="AC1019" s="52">
        <v>0</v>
      </c>
      <c r="AD1019" s="52">
        <v>0</v>
      </c>
      <c r="AE1019" s="52">
        <v>325000</v>
      </c>
      <c r="AG1019" s="52">
        <f t="shared" si="18"/>
        <v>12500</v>
      </c>
      <c r="AH1019" s="52">
        <f>MIN($AA1019*12,$AE1019-SUM($AG1019:AG1019)-1000*($AE1019&gt;0))</f>
        <v>150000</v>
      </c>
      <c r="AI1019" s="52">
        <f>MIN($AA1019*12,$AE1019-SUM($AG1019:AH1019)-1000*($AE1019&gt;0))</f>
        <v>150000</v>
      </c>
      <c r="AJ1019" s="52">
        <f>MIN($AA1019*12,$AE1019-SUM($AG1019:AI1019)-1000*($AE1019&gt;0))</f>
        <v>11500</v>
      </c>
      <c r="AK1019" s="52">
        <f>MIN($AA1019*12,$AE1019-SUM($AG1019:AJ1019)-1000*($AE1019&gt;0))</f>
        <v>0</v>
      </c>
      <c r="AL1019" s="52">
        <f>MIN($AA1019*12,$AE1019-SUM($AG1019:AK1019)-1000*($AE1019&gt;0))</f>
        <v>0</v>
      </c>
      <c r="AM1019" s="52">
        <f>MIN($AA1019*12,$AE1019-SUM($AG1019:AL1019)-1000*($AE1019&gt;0))</f>
        <v>0</v>
      </c>
      <c r="AN1019" s="52">
        <f>MIN($AA1019*12,$AE1019-SUM($AG1019:AM1019)-1000*($AE1019&gt;0))</f>
        <v>0</v>
      </c>
      <c r="AO1019" s="52">
        <f>MIN($AA1019*12,$AE1019-SUM($AG1019:AN1019)-1000*($AE1019&gt;0))</f>
        <v>0</v>
      </c>
    </row>
    <row r="1020" spans="2:41" ht="12.75" hidden="1" customHeight="1" outlineLevel="2">
      <c r="B1020" s="53" t="s">
        <v>2377</v>
      </c>
      <c r="C1020" s="53" t="s">
        <v>1367</v>
      </c>
      <c r="D1020" s="53" t="s">
        <v>1367</v>
      </c>
      <c r="E1020" s="53" t="s">
        <v>2378</v>
      </c>
      <c r="F1020" s="53" t="s">
        <v>2379</v>
      </c>
      <c r="G1020" s="53" t="s">
        <v>2914</v>
      </c>
      <c r="H1020" s="53" t="s">
        <v>2915</v>
      </c>
      <c r="I1020" s="53"/>
      <c r="J1020" s="53" t="s">
        <v>2911</v>
      </c>
      <c r="K1020" s="52">
        <v>450000</v>
      </c>
      <c r="L1020" s="52">
        <v>103125</v>
      </c>
      <c r="M1020" s="52">
        <v>0</v>
      </c>
      <c r="N1020" s="52">
        <v>0</v>
      </c>
      <c r="O1020" s="52">
        <v>0</v>
      </c>
      <c r="P1020" s="52">
        <v>103125</v>
      </c>
      <c r="Q1020" s="52">
        <v>9375</v>
      </c>
      <c r="R1020" s="52">
        <v>9375</v>
      </c>
      <c r="S1020" s="52">
        <v>9375</v>
      </c>
      <c r="T1020" s="52">
        <v>9375</v>
      </c>
      <c r="U1020" s="52">
        <v>9375</v>
      </c>
      <c r="V1020" s="52">
        <v>9375</v>
      </c>
      <c r="W1020" s="52">
        <v>9375</v>
      </c>
      <c r="X1020" s="52">
        <v>9375</v>
      </c>
      <c r="Y1020" s="52">
        <v>9375</v>
      </c>
      <c r="Z1020" s="49">
        <v>9375</v>
      </c>
      <c r="AA1020" s="50">
        <v>9375</v>
      </c>
      <c r="AB1020" s="51">
        <v>206250</v>
      </c>
      <c r="AC1020" s="52">
        <v>0</v>
      </c>
      <c r="AD1020" s="52">
        <v>0</v>
      </c>
      <c r="AE1020" s="52">
        <v>243750</v>
      </c>
      <c r="AG1020" s="52">
        <f t="shared" si="18"/>
        <v>9375</v>
      </c>
      <c r="AH1020" s="52">
        <f>MIN($AA1020*12,$AE1020-SUM($AG1020:AG1020)-1000*($AE1020&gt;0))</f>
        <v>112500</v>
      </c>
      <c r="AI1020" s="52">
        <f>MIN($AA1020*12,$AE1020-SUM($AG1020:AH1020)-1000*($AE1020&gt;0))</f>
        <v>112500</v>
      </c>
      <c r="AJ1020" s="52">
        <f>MIN($AA1020*12,$AE1020-SUM($AG1020:AI1020)-1000*($AE1020&gt;0))</f>
        <v>8375</v>
      </c>
      <c r="AK1020" s="52">
        <f>MIN($AA1020*12,$AE1020-SUM($AG1020:AJ1020)-1000*($AE1020&gt;0))</f>
        <v>0</v>
      </c>
      <c r="AL1020" s="52">
        <f>MIN($AA1020*12,$AE1020-SUM($AG1020:AK1020)-1000*($AE1020&gt;0))</f>
        <v>0</v>
      </c>
      <c r="AM1020" s="52">
        <f>MIN($AA1020*12,$AE1020-SUM($AG1020:AL1020)-1000*($AE1020&gt;0))</f>
        <v>0</v>
      </c>
      <c r="AN1020" s="52">
        <f>MIN($AA1020*12,$AE1020-SUM($AG1020:AM1020)-1000*($AE1020&gt;0))</f>
        <v>0</v>
      </c>
      <c r="AO1020" s="52">
        <f>MIN($AA1020*12,$AE1020-SUM($AG1020:AN1020)-1000*($AE1020&gt;0))</f>
        <v>0</v>
      </c>
    </row>
    <row r="1021" spans="2:41" ht="12.75" hidden="1" customHeight="1" outlineLevel="2">
      <c r="B1021" s="53" t="s">
        <v>2377</v>
      </c>
      <c r="C1021" s="53" t="s">
        <v>1367</v>
      </c>
      <c r="D1021" s="53" t="s">
        <v>1367</v>
      </c>
      <c r="E1021" s="53" t="s">
        <v>2378</v>
      </c>
      <c r="F1021" s="53" t="s">
        <v>2379</v>
      </c>
      <c r="G1021" s="53" t="s">
        <v>2916</v>
      </c>
      <c r="H1021" s="53" t="s">
        <v>2917</v>
      </c>
      <c r="I1021" s="53"/>
      <c r="J1021" s="53" t="s">
        <v>2911</v>
      </c>
      <c r="K1021" s="52">
        <v>120000</v>
      </c>
      <c r="L1021" s="52">
        <v>27500</v>
      </c>
      <c r="M1021" s="52">
        <v>0</v>
      </c>
      <c r="N1021" s="52">
        <v>0</v>
      </c>
      <c r="O1021" s="52">
        <v>0</v>
      </c>
      <c r="P1021" s="52">
        <v>27500</v>
      </c>
      <c r="Q1021" s="52">
        <v>2500</v>
      </c>
      <c r="R1021" s="52">
        <v>2500</v>
      </c>
      <c r="S1021" s="52">
        <v>2500</v>
      </c>
      <c r="T1021" s="52">
        <v>2500</v>
      </c>
      <c r="U1021" s="52">
        <v>2500</v>
      </c>
      <c r="V1021" s="52">
        <v>2500</v>
      </c>
      <c r="W1021" s="52">
        <v>2500</v>
      </c>
      <c r="X1021" s="52">
        <v>2500</v>
      </c>
      <c r="Y1021" s="52">
        <v>2500</v>
      </c>
      <c r="Z1021" s="49">
        <v>2500</v>
      </c>
      <c r="AA1021" s="50">
        <v>2500</v>
      </c>
      <c r="AB1021" s="51">
        <v>55000</v>
      </c>
      <c r="AC1021" s="52">
        <v>0</v>
      </c>
      <c r="AD1021" s="52">
        <v>0</v>
      </c>
      <c r="AE1021" s="52">
        <v>65000</v>
      </c>
      <c r="AG1021" s="52">
        <f t="shared" si="18"/>
        <v>2500</v>
      </c>
      <c r="AH1021" s="52">
        <f>MIN($AA1021*12,$AE1021-SUM($AG1021:AG1021)-1000*($AE1021&gt;0))</f>
        <v>30000</v>
      </c>
      <c r="AI1021" s="52">
        <f>MIN($AA1021*12,$AE1021-SUM($AG1021:AH1021)-1000*($AE1021&gt;0))</f>
        <v>30000</v>
      </c>
      <c r="AJ1021" s="52">
        <f>MIN($AA1021*12,$AE1021-SUM($AG1021:AI1021)-1000*($AE1021&gt;0))</f>
        <v>1500</v>
      </c>
      <c r="AK1021" s="52">
        <f>MIN($AA1021*12,$AE1021-SUM($AG1021:AJ1021)-1000*($AE1021&gt;0))</f>
        <v>0</v>
      </c>
      <c r="AL1021" s="52">
        <f>MIN($AA1021*12,$AE1021-SUM($AG1021:AK1021)-1000*($AE1021&gt;0))</f>
        <v>0</v>
      </c>
      <c r="AM1021" s="52">
        <f>MIN($AA1021*12,$AE1021-SUM($AG1021:AL1021)-1000*($AE1021&gt;0))</f>
        <v>0</v>
      </c>
      <c r="AN1021" s="52">
        <f>MIN($AA1021*12,$AE1021-SUM($AG1021:AM1021)-1000*($AE1021&gt;0))</f>
        <v>0</v>
      </c>
      <c r="AO1021" s="52">
        <f>MIN($AA1021*12,$AE1021-SUM($AG1021:AN1021)-1000*($AE1021&gt;0))</f>
        <v>0</v>
      </c>
    </row>
    <row r="1022" spans="2:41" ht="12.75" hidden="1" customHeight="1" outlineLevel="2">
      <c r="B1022" s="53" t="s">
        <v>2377</v>
      </c>
      <c r="C1022" s="53" t="s">
        <v>1367</v>
      </c>
      <c r="D1022" s="53" t="s">
        <v>1367</v>
      </c>
      <c r="E1022" s="53" t="s">
        <v>2378</v>
      </c>
      <c r="F1022" s="53" t="s">
        <v>2379</v>
      </c>
      <c r="G1022" s="53" t="s">
        <v>2918</v>
      </c>
      <c r="H1022" s="53" t="s">
        <v>2919</v>
      </c>
      <c r="I1022" s="53"/>
      <c r="J1022" s="53" t="s">
        <v>2911</v>
      </c>
      <c r="K1022" s="52">
        <v>120000</v>
      </c>
      <c r="L1022" s="52">
        <v>27500</v>
      </c>
      <c r="M1022" s="52">
        <v>0</v>
      </c>
      <c r="N1022" s="52">
        <v>0</v>
      </c>
      <c r="O1022" s="52">
        <v>0</v>
      </c>
      <c r="P1022" s="52">
        <v>27500</v>
      </c>
      <c r="Q1022" s="52">
        <v>2500</v>
      </c>
      <c r="R1022" s="52">
        <v>2500</v>
      </c>
      <c r="S1022" s="52">
        <v>2500</v>
      </c>
      <c r="T1022" s="52">
        <v>2500</v>
      </c>
      <c r="U1022" s="52">
        <v>2500</v>
      </c>
      <c r="V1022" s="52">
        <v>2500</v>
      </c>
      <c r="W1022" s="52">
        <v>2500</v>
      </c>
      <c r="X1022" s="52">
        <v>2500</v>
      </c>
      <c r="Y1022" s="52">
        <v>2500</v>
      </c>
      <c r="Z1022" s="49">
        <v>2500</v>
      </c>
      <c r="AA1022" s="50">
        <v>2500</v>
      </c>
      <c r="AB1022" s="51">
        <v>55000</v>
      </c>
      <c r="AC1022" s="52">
        <v>0</v>
      </c>
      <c r="AD1022" s="52">
        <v>0</v>
      </c>
      <c r="AE1022" s="52">
        <v>65000</v>
      </c>
      <c r="AG1022" s="52">
        <f t="shared" si="18"/>
        <v>2500</v>
      </c>
      <c r="AH1022" s="52">
        <f>MIN($AA1022*12,$AE1022-SUM($AG1022:AG1022)-1000*($AE1022&gt;0))</f>
        <v>30000</v>
      </c>
      <c r="AI1022" s="52">
        <f>MIN($AA1022*12,$AE1022-SUM($AG1022:AH1022)-1000*($AE1022&gt;0))</f>
        <v>30000</v>
      </c>
      <c r="AJ1022" s="52">
        <f>MIN($AA1022*12,$AE1022-SUM($AG1022:AI1022)-1000*($AE1022&gt;0))</f>
        <v>1500</v>
      </c>
      <c r="AK1022" s="52">
        <f>MIN($AA1022*12,$AE1022-SUM($AG1022:AJ1022)-1000*($AE1022&gt;0))</f>
        <v>0</v>
      </c>
      <c r="AL1022" s="52">
        <f>MIN($AA1022*12,$AE1022-SUM($AG1022:AK1022)-1000*($AE1022&gt;0))</f>
        <v>0</v>
      </c>
      <c r="AM1022" s="52">
        <f>MIN($AA1022*12,$AE1022-SUM($AG1022:AL1022)-1000*($AE1022&gt;0))</f>
        <v>0</v>
      </c>
      <c r="AN1022" s="52">
        <f>MIN($AA1022*12,$AE1022-SUM($AG1022:AM1022)-1000*($AE1022&gt;0))</f>
        <v>0</v>
      </c>
      <c r="AO1022" s="52">
        <f>MIN($AA1022*12,$AE1022-SUM($AG1022:AN1022)-1000*($AE1022&gt;0))</f>
        <v>0</v>
      </c>
    </row>
    <row r="1023" spans="2:41" ht="12.75" hidden="1" customHeight="1" outlineLevel="2">
      <c r="B1023" s="53" t="s">
        <v>2377</v>
      </c>
      <c r="C1023" s="53" t="s">
        <v>1367</v>
      </c>
      <c r="D1023" s="53" t="s">
        <v>1367</v>
      </c>
      <c r="E1023" s="53" t="s">
        <v>2378</v>
      </c>
      <c r="F1023" s="53" t="s">
        <v>2379</v>
      </c>
      <c r="G1023" s="53" t="s">
        <v>2920</v>
      </c>
      <c r="H1023" s="53" t="s">
        <v>2921</v>
      </c>
      <c r="I1023" s="53"/>
      <c r="J1023" s="53" t="s">
        <v>2911</v>
      </c>
      <c r="K1023" s="52">
        <v>200000</v>
      </c>
      <c r="L1023" s="52">
        <v>45833</v>
      </c>
      <c r="M1023" s="52">
        <v>0</v>
      </c>
      <c r="N1023" s="52">
        <v>0</v>
      </c>
      <c r="O1023" s="52">
        <v>0</v>
      </c>
      <c r="P1023" s="52">
        <v>45826</v>
      </c>
      <c r="Q1023" s="52">
        <v>4166</v>
      </c>
      <c r="R1023" s="52">
        <v>4166</v>
      </c>
      <c r="S1023" s="52">
        <v>4166</v>
      </c>
      <c r="T1023" s="52">
        <v>4166</v>
      </c>
      <c r="U1023" s="52">
        <v>4166</v>
      </c>
      <c r="V1023" s="52">
        <v>4166</v>
      </c>
      <c r="W1023" s="52">
        <v>4166</v>
      </c>
      <c r="X1023" s="52">
        <v>4166</v>
      </c>
      <c r="Y1023" s="52">
        <v>4166</v>
      </c>
      <c r="Z1023" s="49">
        <v>4166</v>
      </c>
      <c r="AA1023" s="50">
        <v>4166</v>
      </c>
      <c r="AB1023" s="51">
        <v>91659</v>
      </c>
      <c r="AC1023" s="52">
        <v>0</v>
      </c>
      <c r="AD1023" s="52">
        <v>0</v>
      </c>
      <c r="AE1023" s="52">
        <v>108341</v>
      </c>
      <c r="AG1023" s="52">
        <f t="shared" si="18"/>
        <v>4166</v>
      </c>
      <c r="AH1023" s="52">
        <f>MIN($AA1023*12,$AE1023-SUM($AG1023:AG1023)-1000*($AE1023&gt;0))</f>
        <v>49992</v>
      </c>
      <c r="AI1023" s="52">
        <f>MIN($AA1023*12,$AE1023-SUM($AG1023:AH1023)-1000*($AE1023&gt;0))</f>
        <v>49992</v>
      </c>
      <c r="AJ1023" s="52">
        <f>MIN($AA1023*12,$AE1023-SUM($AG1023:AI1023)-1000*($AE1023&gt;0))</f>
        <v>3191</v>
      </c>
      <c r="AK1023" s="52">
        <f>MIN($AA1023*12,$AE1023-SUM($AG1023:AJ1023)-1000*($AE1023&gt;0))</f>
        <v>0</v>
      </c>
      <c r="AL1023" s="52">
        <f>MIN($AA1023*12,$AE1023-SUM($AG1023:AK1023)-1000*($AE1023&gt;0))</f>
        <v>0</v>
      </c>
      <c r="AM1023" s="52">
        <f>MIN($AA1023*12,$AE1023-SUM($AG1023:AL1023)-1000*($AE1023&gt;0))</f>
        <v>0</v>
      </c>
      <c r="AN1023" s="52">
        <f>MIN($AA1023*12,$AE1023-SUM($AG1023:AM1023)-1000*($AE1023&gt;0))</f>
        <v>0</v>
      </c>
      <c r="AO1023" s="52">
        <f>MIN($AA1023*12,$AE1023-SUM($AG1023:AN1023)-1000*($AE1023&gt;0))</f>
        <v>0</v>
      </c>
    </row>
    <row r="1024" spans="2:41" ht="12.75" hidden="1" customHeight="1" outlineLevel="2">
      <c r="B1024" s="53" t="s">
        <v>2377</v>
      </c>
      <c r="C1024" s="53" t="s">
        <v>1367</v>
      </c>
      <c r="D1024" s="53" t="s">
        <v>1367</v>
      </c>
      <c r="E1024" s="53" t="s">
        <v>2378</v>
      </c>
      <c r="F1024" s="53" t="s">
        <v>2379</v>
      </c>
      <c r="G1024" s="53" t="s">
        <v>2922</v>
      </c>
      <c r="H1024" s="53" t="s">
        <v>2923</v>
      </c>
      <c r="I1024" s="53"/>
      <c r="J1024" s="53" t="s">
        <v>2911</v>
      </c>
      <c r="K1024" s="52">
        <v>200000</v>
      </c>
      <c r="L1024" s="52">
        <v>45833</v>
      </c>
      <c r="M1024" s="52">
        <v>0</v>
      </c>
      <c r="N1024" s="52">
        <v>0</v>
      </c>
      <c r="O1024" s="52">
        <v>0</v>
      </c>
      <c r="P1024" s="52">
        <v>45826</v>
      </c>
      <c r="Q1024" s="52">
        <v>4166</v>
      </c>
      <c r="R1024" s="52">
        <v>4166</v>
      </c>
      <c r="S1024" s="52">
        <v>4166</v>
      </c>
      <c r="T1024" s="52">
        <v>4166</v>
      </c>
      <c r="U1024" s="52">
        <v>4166</v>
      </c>
      <c r="V1024" s="52">
        <v>4166</v>
      </c>
      <c r="W1024" s="52">
        <v>4166</v>
      </c>
      <c r="X1024" s="52">
        <v>4166</v>
      </c>
      <c r="Y1024" s="52">
        <v>4166</v>
      </c>
      <c r="Z1024" s="49">
        <v>4166</v>
      </c>
      <c r="AA1024" s="50">
        <v>4166</v>
      </c>
      <c r="AB1024" s="51">
        <v>91659</v>
      </c>
      <c r="AC1024" s="52">
        <v>0</v>
      </c>
      <c r="AD1024" s="52">
        <v>0</v>
      </c>
      <c r="AE1024" s="52">
        <v>108341</v>
      </c>
      <c r="AG1024" s="52">
        <f t="shared" si="18"/>
        <v>4166</v>
      </c>
      <c r="AH1024" s="52">
        <f>MIN($AA1024*12,$AE1024-SUM($AG1024:AG1024)-1000*($AE1024&gt;0))</f>
        <v>49992</v>
      </c>
      <c r="AI1024" s="52">
        <f>MIN($AA1024*12,$AE1024-SUM($AG1024:AH1024)-1000*($AE1024&gt;0))</f>
        <v>49992</v>
      </c>
      <c r="AJ1024" s="52">
        <f>MIN($AA1024*12,$AE1024-SUM($AG1024:AI1024)-1000*($AE1024&gt;0))</f>
        <v>3191</v>
      </c>
      <c r="AK1024" s="52">
        <f>MIN($AA1024*12,$AE1024-SUM($AG1024:AJ1024)-1000*($AE1024&gt;0))</f>
        <v>0</v>
      </c>
      <c r="AL1024" s="52">
        <f>MIN($AA1024*12,$AE1024-SUM($AG1024:AK1024)-1000*($AE1024&gt;0))</f>
        <v>0</v>
      </c>
      <c r="AM1024" s="52">
        <f>MIN($AA1024*12,$AE1024-SUM($AG1024:AL1024)-1000*($AE1024&gt;0))</f>
        <v>0</v>
      </c>
      <c r="AN1024" s="52">
        <f>MIN($AA1024*12,$AE1024-SUM($AG1024:AM1024)-1000*($AE1024&gt;0))</f>
        <v>0</v>
      </c>
      <c r="AO1024" s="52">
        <f>MIN($AA1024*12,$AE1024-SUM($AG1024:AN1024)-1000*($AE1024&gt;0))</f>
        <v>0</v>
      </c>
    </row>
    <row r="1025" spans="2:41" ht="12.75" hidden="1" customHeight="1" outlineLevel="2">
      <c r="B1025" s="53" t="s">
        <v>2377</v>
      </c>
      <c r="C1025" s="53" t="s">
        <v>1367</v>
      </c>
      <c r="D1025" s="53" t="s">
        <v>1367</v>
      </c>
      <c r="E1025" s="53" t="s">
        <v>2378</v>
      </c>
      <c r="F1025" s="53" t="s">
        <v>2379</v>
      </c>
      <c r="G1025" s="53" t="s">
        <v>2924</v>
      </c>
      <c r="H1025" s="53" t="s">
        <v>2925</v>
      </c>
      <c r="I1025" s="53"/>
      <c r="J1025" s="53" t="s">
        <v>2911</v>
      </c>
      <c r="K1025" s="52">
        <v>200000</v>
      </c>
      <c r="L1025" s="52">
        <v>45833</v>
      </c>
      <c r="M1025" s="52">
        <v>0</v>
      </c>
      <c r="N1025" s="52">
        <v>0</v>
      </c>
      <c r="O1025" s="52">
        <v>0</v>
      </c>
      <c r="P1025" s="52">
        <v>45826</v>
      </c>
      <c r="Q1025" s="52">
        <v>4166</v>
      </c>
      <c r="R1025" s="52">
        <v>4166</v>
      </c>
      <c r="S1025" s="52">
        <v>4166</v>
      </c>
      <c r="T1025" s="52">
        <v>4166</v>
      </c>
      <c r="U1025" s="52">
        <v>4166</v>
      </c>
      <c r="V1025" s="52">
        <v>4166</v>
      </c>
      <c r="W1025" s="52">
        <v>4166</v>
      </c>
      <c r="X1025" s="52">
        <v>4166</v>
      </c>
      <c r="Y1025" s="52">
        <v>4166</v>
      </c>
      <c r="Z1025" s="49">
        <v>4166</v>
      </c>
      <c r="AA1025" s="50">
        <v>4166</v>
      </c>
      <c r="AB1025" s="51">
        <v>91659</v>
      </c>
      <c r="AC1025" s="52">
        <v>0</v>
      </c>
      <c r="AD1025" s="52">
        <v>0</v>
      </c>
      <c r="AE1025" s="52">
        <v>108341</v>
      </c>
      <c r="AG1025" s="52">
        <f t="shared" si="18"/>
        <v>4166</v>
      </c>
      <c r="AH1025" s="52">
        <f>MIN($AA1025*12,$AE1025-SUM($AG1025:AG1025)-1000*($AE1025&gt;0))</f>
        <v>49992</v>
      </c>
      <c r="AI1025" s="52">
        <f>MIN($AA1025*12,$AE1025-SUM($AG1025:AH1025)-1000*($AE1025&gt;0))</f>
        <v>49992</v>
      </c>
      <c r="AJ1025" s="52">
        <f>MIN($AA1025*12,$AE1025-SUM($AG1025:AI1025)-1000*($AE1025&gt;0))</f>
        <v>3191</v>
      </c>
      <c r="AK1025" s="52">
        <f>MIN($AA1025*12,$AE1025-SUM($AG1025:AJ1025)-1000*($AE1025&gt;0))</f>
        <v>0</v>
      </c>
      <c r="AL1025" s="52">
        <f>MIN($AA1025*12,$AE1025-SUM($AG1025:AK1025)-1000*($AE1025&gt;0))</f>
        <v>0</v>
      </c>
      <c r="AM1025" s="52">
        <f>MIN($AA1025*12,$AE1025-SUM($AG1025:AL1025)-1000*($AE1025&gt;0))</f>
        <v>0</v>
      </c>
      <c r="AN1025" s="52">
        <f>MIN($AA1025*12,$AE1025-SUM($AG1025:AM1025)-1000*($AE1025&gt;0))</f>
        <v>0</v>
      </c>
      <c r="AO1025" s="52">
        <f>MIN($AA1025*12,$AE1025-SUM($AG1025:AN1025)-1000*($AE1025&gt;0))</f>
        <v>0</v>
      </c>
    </row>
    <row r="1026" spans="2:41" ht="12.75" hidden="1" customHeight="1" outlineLevel="2">
      <c r="B1026" s="53" t="s">
        <v>2377</v>
      </c>
      <c r="C1026" s="53" t="s">
        <v>1367</v>
      </c>
      <c r="D1026" s="53" t="s">
        <v>1367</v>
      </c>
      <c r="E1026" s="53" t="s">
        <v>2378</v>
      </c>
      <c r="F1026" s="53" t="s">
        <v>2379</v>
      </c>
      <c r="G1026" s="53" t="s">
        <v>2926</v>
      </c>
      <c r="H1026" s="53" t="s">
        <v>2927</v>
      </c>
      <c r="I1026" s="53"/>
      <c r="J1026" s="53" t="s">
        <v>2911</v>
      </c>
      <c r="K1026" s="52">
        <v>200000</v>
      </c>
      <c r="L1026" s="52">
        <v>45833</v>
      </c>
      <c r="M1026" s="52">
        <v>0</v>
      </c>
      <c r="N1026" s="52">
        <v>0</v>
      </c>
      <c r="O1026" s="52">
        <v>0</v>
      </c>
      <c r="P1026" s="52">
        <v>45826</v>
      </c>
      <c r="Q1026" s="52">
        <v>4166</v>
      </c>
      <c r="R1026" s="52">
        <v>4166</v>
      </c>
      <c r="S1026" s="52">
        <v>4166</v>
      </c>
      <c r="T1026" s="52">
        <v>4166</v>
      </c>
      <c r="U1026" s="52">
        <v>4166</v>
      </c>
      <c r="V1026" s="52">
        <v>4166</v>
      </c>
      <c r="W1026" s="52">
        <v>4166</v>
      </c>
      <c r="X1026" s="52">
        <v>4166</v>
      </c>
      <c r="Y1026" s="52">
        <v>4166</v>
      </c>
      <c r="Z1026" s="49">
        <v>4166</v>
      </c>
      <c r="AA1026" s="50">
        <v>4166</v>
      </c>
      <c r="AB1026" s="51">
        <v>91659</v>
      </c>
      <c r="AC1026" s="52">
        <v>0</v>
      </c>
      <c r="AD1026" s="52">
        <v>0</v>
      </c>
      <c r="AE1026" s="52">
        <v>108341</v>
      </c>
      <c r="AG1026" s="52">
        <f t="shared" si="18"/>
        <v>4166</v>
      </c>
      <c r="AH1026" s="52">
        <f>MIN($AA1026*12,$AE1026-SUM($AG1026:AG1026)-1000*($AE1026&gt;0))</f>
        <v>49992</v>
      </c>
      <c r="AI1026" s="52">
        <f>MIN($AA1026*12,$AE1026-SUM($AG1026:AH1026)-1000*($AE1026&gt;0))</f>
        <v>49992</v>
      </c>
      <c r="AJ1026" s="52">
        <f>MIN($AA1026*12,$AE1026-SUM($AG1026:AI1026)-1000*($AE1026&gt;0))</f>
        <v>3191</v>
      </c>
      <c r="AK1026" s="52">
        <f>MIN($AA1026*12,$AE1026-SUM($AG1026:AJ1026)-1000*($AE1026&gt;0))</f>
        <v>0</v>
      </c>
      <c r="AL1026" s="52">
        <f>MIN($AA1026*12,$AE1026-SUM($AG1026:AK1026)-1000*($AE1026&gt;0))</f>
        <v>0</v>
      </c>
      <c r="AM1026" s="52">
        <f>MIN($AA1026*12,$AE1026-SUM($AG1026:AL1026)-1000*($AE1026&gt;0))</f>
        <v>0</v>
      </c>
      <c r="AN1026" s="52">
        <f>MIN($AA1026*12,$AE1026-SUM($AG1026:AM1026)-1000*($AE1026&gt;0))</f>
        <v>0</v>
      </c>
      <c r="AO1026" s="52">
        <f>MIN($AA1026*12,$AE1026-SUM($AG1026:AN1026)-1000*($AE1026&gt;0))</f>
        <v>0</v>
      </c>
    </row>
    <row r="1027" spans="2:41" ht="12.75" hidden="1" customHeight="1" outlineLevel="2">
      <c r="B1027" s="53" t="s">
        <v>2377</v>
      </c>
      <c r="C1027" s="53" t="s">
        <v>1367</v>
      </c>
      <c r="D1027" s="53" t="s">
        <v>1367</v>
      </c>
      <c r="E1027" s="53" t="s">
        <v>2378</v>
      </c>
      <c r="F1027" s="53" t="s">
        <v>2379</v>
      </c>
      <c r="G1027" s="53" t="s">
        <v>2928</v>
      </c>
      <c r="H1027" s="53" t="s">
        <v>2929</v>
      </c>
      <c r="I1027" s="53"/>
      <c r="J1027" s="53" t="s">
        <v>2911</v>
      </c>
      <c r="K1027" s="52">
        <v>200000</v>
      </c>
      <c r="L1027" s="52">
        <v>45833</v>
      </c>
      <c r="M1027" s="52">
        <v>0</v>
      </c>
      <c r="N1027" s="52">
        <v>0</v>
      </c>
      <c r="O1027" s="52">
        <v>0</v>
      </c>
      <c r="P1027" s="52">
        <v>45826</v>
      </c>
      <c r="Q1027" s="52">
        <v>4166</v>
      </c>
      <c r="R1027" s="52">
        <v>4166</v>
      </c>
      <c r="S1027" s="52">
        <v>4166</v>
      </c>
      <c r="T1027" s="52">
        <v>4166</v>
      </c>
      <c r="U1027" s="52">
        <v>4166</v>
      </c>
      <c r="V1027" s="52">
        <v>4166</v>
      </c>
      <c r="W1027" s="52">
        <v>4166</v>
      </c>
      <c r="X1027" s="52">
        <v>4166</v>
      </c>
      <c r="Y1027" s="52">
        <v>4166</v>
      </c>
      <c r="Z1027" s="49">
        <v>4166</v>
      </c>
      <c r="AA1027" s="50">
        <v>4166</v>
      </c>
      <c r="AB1027" s="51">
        <v>91659</v>
      </c>
      <c r="AC1027" s="52">
        <v>0</v>
      </c>
      <c r="AD1027" s="52">
        <v>0</v>
      </c>
      <c r="AE1027" s="52">
        <v>108341</v>
      </c>
      <c r="AG1027" s="52">
        <f t="shared" si="18"/>
        <v>4166</v>
      </c>
      <c r="AH1027" s="52">
        <f>MIN($AA1027*12,$AE1027-SUM($AG1027:AG1027)-1000*($AE1027&gt;0))</f>
        <v>49992</v>
      </c>
      <c r="AI1027" s="52">
        <f>MIN($AA1027*12,$AE1027-SUM($AG1027:AH1027)-1000*($AE1027&gt;0))</f>
        <v>49992</v>
      </c>
      <c r="AJ1027" s="52">
        <f>MIN($AA1027*12,$AE1027-SUM($AG1027:AI1027)-1000*($AE1027&gt;0))</f>
        <v>3191</v>
      </c>
      <c r="AK1027" s="52">
        <f>MIN($AA1027*12,$AE1027-SUM($AG1027:AJ1027)-1000*($AE1027&gt;0))</f>
        <v>0</v>
      </c>
      <c r="AL1027" s="52">
        <f>MIN($AA1027*12,$AE1027-SUM($AG1027:AK1027)-1000*($AE1027&gt;0))</f>
        <v>0</v>
      </c>
      <c r="AM1027" s="52">
        <f>MIN($AA1027*12,$AE1027-SUM($AG1027:AL1027)-1000*($AE1027&gt;0))</f>
        <v>0</v>
      </c>
      <c r="AN1027" s="52">
        <f>MIN($AA1027*12,$AE1027-SUM($AG1027:AM1027)-1000*($AE1027&gt;0))</f>
        <v>0</v>
      </c>
      <c r="AO1027" s="52">
        <f>MIN($AA1027*12,$AE1027-SUM($AG1027:AN1027)-1000*($AE1027&gt;0))</f>
        <v>0</v>
      </c>
    </row>
    <row r="1028" spans="2:41" ht="12.75" hidden="1" customHeight="1" outlineLevel="2">
      <c r="B1028" s="53" t="s">
        <v>2377</v>
      </c>
      <c r="C1028" s="53" t="s">
        <v>1367</v>
      </c>
      <c r="D1028" s="53" t="s">
        <v>1367</v>
      </c>
      <c r="E1028" s="53" t="s">
        <v>2378</v>
      </c>
      <c r="F1028" s="53" t="s">
        <v>2379</v>
      </c>
      <c r="G1028" s="53" t="s">
        <v>2930</v>
      </c>
      <c r="H1028" s="53" t="s">
        <v>2931</v>
      </c>
      <c r="I1028" s="53"/>
      <c r="J1028" s="53" t="s">
        <v>2911</v>
      </c>
      <c r="K1028" s="52">
        <v>200000</v>
      </c>
      <c r="L1028" s="52">
        <v>45833</v>
      </c>
      <c r="M1028" s="52">
        <v>0</v>
      </c>
      <c r="N1028" s="52">
        <v>0</v>
      </c>
      <c r="O1028" s="52">
        <v>0</v>
      </c>
      <c r="P1028" s="52">
        <v>45826</v>
      </c>
      <c r="Q1028" s="52">
        <v>4166</v>
      </c>
      <c r="R1028" s="52">
        <v>4166</v>
      </c>
      <c r="S1028" s="52">
        <v>4166</v>
      </c>
      <c r="T1028" s="52">
        <v>4166</v>
      </c>
      <c r="U1028" s="52">
        <v>4166</v>
      </c>
      <c r="V1028" s="52">
        <v>4166</v>
      </c>
      <c r="W1028" s="52">
        <v>4166</v>
      </c>
      <c r="X1028" s="52">
        <v>4166</v>
      </c>
      <c r="Y1028" s="52">
        <v>4166</v>
      </c>
      <c r="Z1028" s="49">
        <v>4166</v>
      </c>
      <c r="AA1028" s="50">
        <v>4166</v>
      </c>
      <c r="AB1028" s="51">
        <v>91659</v>
      </c>
      <c r="AC1028" s="52">
        <v>0</v>
      </c>
      <c r="AD1028" s="52">
        <v>0</v>
      </c>
      <c r="AE1028" s="52">
        <v>108341</v>
      </c>
      <c r="AG1028" s="52">
        <f t="shared" ref="AG1028:AG1091" si="19">MIN($AA1028,$AE1028-1000*($AE1028&gt;0))</f>
        <v>4166</v>
      </c>
      <c r="AH1028" s="52">
        <f>MIN($AA1028*12,$AE1028-SUM($AG1028:AG1028)-1000*($AE1028&gt;0))</f>
        <v>49992</v>
      </c>
      <c r="AI1028" s="52">
        <f>MIN($AA1028*12,$AE1028-SUM($AG1028:AH1028)-1000*($AE1028&gt;0))</f>
        <v>49992</v>
      </c>
      <c r="AJ1028" s="52">
        <f>MIN($AA1028*12,$AE1028-SUM($AG1028:AI1028)-1000*($AE1028&gt;0))</f>
        <v>3191</v>
      </c>
      <c r="AK1028" s="52">
        <f>MIN($AA1028*12,$AE1028-SUM($AG1028:AJ1028)-1000*($AE1028&gt;0))</f>
        <v>0</v>
      </c>
      <c r="AL1028" s="52">
        <f>MIN($AA1028*12,$AE1028-SUM($AG1028:AK1028)-1000*($AE1028&gt;0))</f>
        <v>0</v>
      </c>
      <c r="AM1028" s="52">
        <f>MIN($AA1028*12,$AE1028-SUM($AG1028:AL1028)-1000*($AE1028&gt;0))</f>
        <v>0</v>
      </c>
      <c r="AN1028" s="52">
        <f>MIN($AA1028*12,$AE1028-SUM($AG1028:AM1028)-1000*($AE1028&gt;0))</f>
        <v>0</v>
      </c>
      <c r="AO1028" s="52">
        <f>MIN($AA1028*12,$AE1028-SUM($AG1028:AN1028)-1000*($AE1028&gt;0))</f>
        <v>0</v>
      </c>
    </row>
    <row r="1029" spans="2:41" ht="12.75" hidden="1" customHeight="1" outlineLevel="2">
      <c r="B1029" s="53" t="s">
        <v>2377</v>
      </c>
      <c r="C1029" s="53" t="s">
        <v>1367</v>
      </c>
      <c r="D1029" s="53" t="s">
        <v>1367</v>
      </c>
      <c r="E1029" s="53" t="s">
        <v>2378</v>
      </c>
      <c r="F1029" s="53" t="s">
        <v>2379</v>
      </c>
      <c r="G1029" s="53" t="s">
        <v>2932</v>
      </c>
      <c r="H1029" s="53" t="s">
        <v>2933</v>
      </c>
      <c r="I1029" s="53"/>
      <c r="J1029" s="53" t="s">
        <v>2911</v>
      </c>
      <c r="K1029" s="52">
        <v>220000</v>
      </c>
      <c r="L1029" s="52">
        <v>50416</v>
      </c>
      <c r="M1029" s="52">
        <v>0</v>
      </c>
      <c r="N1029" s="52">
        <v>0</v>
      </c>
      <c r="O1029" s="52">
        <v>0</v>
      </c>
      <c r="P1029" s="52">
        <v>50413</v>
      </c>
      <c r="Q1029" s="52">
        <v>4583</v>
      </c>
      <c r="R1029" s="52">
        <v>4583</v>
      </c>
      <c r="S1029" s="52">
        <v>4583</v>
      </c>
      <c r="T1029" s="52">
        <v>4583</v>
      </c>
      <c r="U1029" s="52">
        <v>4583</v>
      </c>
      <c r="V1029" s="52">
        <v>4583</v>
      </c>
      <c r="W1029" s="52">
        <v>4583</v>
      </c>
      <c r="X1029" s="52">
        <v>4583</v>
      </c>
      <c r="Y1029" s="52">
        <v>4583</v>
      </c>
      <c r="Z1029" s="49">
        <v>4583</v>
      </c>
      <c r="AA1029" s="50">
        <v>4583</v>
      </c>
      <c r="AB1029" s="51">
        <v>100829</v>
      </c>
      <c r="AC1029" s="52">
        <v>0</v>
      </c>
      <c r="AD1029" s="52">
        <v>0</v>
      </c>
      <c r="AE1029" s="52">
        <v>119171</v>
      </c>
      <c r="AG1029" s="52">
        <f t="shared" si="19"/>
        <v>4583</v>
      </c>
      <c r="AH1029" s="52">
        <f>MIN($AA1029*12,$AE1029-SUM($AG1029:AG1029)-1000*($AE1029&gt;0))</f>
        <v>54996</v>
      </c>
      <c r="AI1029" s="52">
        <f>MIN($AA1029*12,$AE1029-SUM($AG1029:AH1029)-1000*($AE1029&gt;0))</f>
        <v>54996</v>
      </c>
      <c r="AJ1029" s="52">
        <f>MIN($AA1029*12,$AE1029-SUM($AG1029:AI1029)-1000*($AE1029&gt;0))</f>
        <v>3596</v>
      </c>
      <c r="AK1029" s="52">
        <f>MIN($AA1029*12,$AE1029-SUM($AG1029:AJ1029)-1000*($AE1029&gt;0))</f>
        <v>0</v>
      </c>
      <c r="AL1029" s="52">
        <f>MIN($AA1029*12,$AE1029-SUM($AG1029:AK1029)-1000*($AE1029&gt;0))</f>
        <v>0</v>
      </c>
      <c r="AM1029" s="52">
        <f>MIN($AA1029*12,$AE1029-SUM($AG1029:AL1029)-1000*($AE1029&gt;0))</f>
        <v>0</v>
      </c>
      <c r="AN1029" s="52">
        <f>MIN($AA1029*12,$AE1029-SUM($AG1029:AM1029)-1000*($AE1029&gt;0))</f>
        <v>0</v>
      </c>
      <c r="AO1029" s="52">
        <f>MIN($AA1029*12,$AE1029-SUM($AG1029:AN1029)-1000*($AE1029&gt;0))</f>
        <v>0</v>
      </c>
    </row>
    <row r="1030" spans="2:41" ht="12.75" hidden="1" customHeight="1" outlineLevel="2">
      <c r="B1030" s="53" t="s">
        <v>2377</v>
      </c>
      <c r="C1030" s="53" t="s">
        <v>1367</v>
      </c>
      <c r="D1030" s="53" t="s">
        <v>1367</v>
      </c>
      <c r="E1030" s="53" t="s">
        <v>2378</v>
      </c>
      <c r="F1030" s="53" t="s">
        <v>2379</v>
      </c>
      <c r="G1030" s="53" t="s">
        <v>2934</v>
      </c>
      <c r="H1030" s="53" t="s">
        <v>2935</v>
      </c>
      <c r="I1030" s="53"/>
      <c r="J1030" s="53" t="s">
        <v>2911</v>
      </c>
      <c r="K1030" s="52">
        <v>220000</v>
      </c>
      <c r="L1030" s="52">
        <v>50416</v>
      </c>
      <c r="M1030" s="52">
        <v>0</v>
      </c>
      <c r="N1030" s="52">
        <v>0</v>
      </c>
      <c r="O1030" s="52">
        <v>0</v>
      </c>
      <c r="P1030" s="52">
        <v>50413</v>
      </c>
      <c r="Q1030" s="52">
        <v>4583</v>
      </c>
      <c r="R1030" s="52">
        <v>4583</v>
      </c>
      <c r="S1030" s="52">
        <v>4583</v>
      </c>
      <c r="T1030" s="52">
        <v>4583</v>
      </c>
      <c r="U1030" s="52">
        <v>4583</v>
      </c>
      <c r="V1030" s="52">
        <v>4583</v>
      </c>
      <c r="W1030" s="52">
        <v>4583</v>
      </c>
      <c r="X1030" s="52">
        <v>4583</v>
      </c>
      <c r="Y1030" s="52">
        <v>4583</v>
      </c>
      <c r="Z1030" s="49">
        <v>4583</v>
      </c>
      <c r="AA1030" s="50">
        <v>4583</v>
      </c>
      <c r="AB1030" s="51">
        <v>100829</v>
      </c>
      <c r="AC1030" s="52">
        <v>0</v>
      </c>
      <c r="AD1030" s="52">
        <v>0</v>
      </c>
      <c r="AE1030" s="52">
        <v>119171</v>
      </c>
      <c r="AG1030" s="52">
        <f t="shared" si="19"/>
        <v>4583</v>
      </c>
      <c r="AH1030" s="52">
        <f>MIN($AA1030*12,$AE1030-SUM($AG1030:AG1030)-1000*($AE1030&gt;0))</f>
        <v>54996</v>
      </c>
      <c r="AI1030" s="52">
        <f>MIN($AA1030*12,$AE1030-SUM($AG1030:AH1030)-1000*($AE1030&gt;0))</f>
        <v>54996</v>
      </c>
      <c r="AJ1030" s="52">
        <f>MIN($AA1030*12,$AE1030-SUM($AG1030:AI1030)-1000*($AE1030&gt;0))</f>
        <v>3596</v>
      </c>
      <c r="AK1030" s="52">
        <f>MIN($AA1030*12,$AE1030-SUM($AG1030:AJ1030)-1000*($AE1030&gt;0))</f>
        <v>0</v>
      </c>
      <c r="AL1030" s="52">
        <f>MIN($AA1030*12,$AE1030-SUM($AG1030:AK1030)-1000*($AE1030&gt;0))</f>
        <v>0</v>
      </c>
      <c r="AM1030" s="52">
        <f>MIN($AA1030*12,$AE1030-SUM($AG1030:AL1030)-1000*($AE1030&gt;0))</f>
        <v>0</v>
      </c>
      <c r="AN1030" s="52">
        <f>MIN($AA1030*12,$AE1030-SUM($AG1030:AM1030)-1000*($AE1030&gt;0))</f>
        <v>0</v>
      </c>
      <c r="AO1030" s="52">
        <f>MIN($AA1030*12,$AE1030-SUM($AG1030:AN1030)-1000*($AE1030&gt;0))</f>
        <v>0</v>
      </c>
    </row>
    <row r="1031" spans="2:41" ht="12.75" hidden="1" customHeight="1" outlineLevel="2">
      <c r="B1031" s="53" t="s">
        <v>2377</v>
      </c>
      <c r="C1031" s="53" t="s">
        <v>1367</v>
      </c>
      <c r="D1031" s="53" t="s">
        <v>1367</v>
      </c>
      <c r="E1031" s="53" t="s">
        <v>2378</v>
      </c>
      <c r="F1031" s="53" t="s">
        <v>2379</v>
      </c>
      <c r="G1031" s="53" t="s">
        <v>2936</v>
      </c>
      <c r="H1031" s="53" t="s">
        <v>2937</v>
      </c>
      <c r="I1031" s="53"/>
      <c r="J1031" s="53" t="s">
        <v>2911</v>
      </c>
      <c r="K1031" s="52">
        <v>220000</v>
      </c>
      <c r="L1031" s="52">
        <v>50416</v>
      </c>
      <c r="M1031" s="52">
        <v>0</v>
      </c>
      <c r="N1031" s="52">
        <v>0</v>
      </c>
      <c r="O1031" s="52">
        <v>0</v>
      </c>
      <c r="P1031" s="52">
        <v>50413</v>
      </c>
      <c r="Q1031" s="52">
        <v>4583</v>
      </c>
      <c r="R1031" s="52">
        <v>4583</v>
      </c>
      <c r="S1031" s="52">
        <v>4583</v>
      </c>
      <c r="T1031" s="52">
        <v>4583</v>
      </c>
      <c r="U1031" s="52">
        <v>4583</v>
      </c>
      <c r="V1031" s="52">
        <v>4583</v>
      </c>
      <c r="W1031" s="52">
        <v>4583</v>
      </c>
      <c r="X1031" s="52">
        <v>4583</v>
      </c>
      <c r="Y1031" s="52">
        <v>4583</v>
      </c>
      <c r="Z1031" s="49">
        <v>4583</v>
      </c>
      <c r="AA1031" s="50">
        <v>4583</v>
      </c>
      <c r="AB1031" s="51">
        <v>100829</v>
      </c>
      <c r="AC1031" s="52">
        <v>0</v>
      </c>
      <c r="AD1031" s="52">
        <v>0</v>
      </c>
      <c r="AE1031" s="52">
        <v>119171</v>
      </c>
      <c r="AG1031" s="52">
        <f t="shared" si="19"/>
        <v>4583</v>
      </c>
      <c r="AH1031" s="52">
        <f>MIN($AA1031*12,$AE1031-SUM($AG1031:AG1031)-1000*($AE1031&gt;0))</f>
        <v>54996</v>
      </c>
      <c r="AI1031" s="52">
        <f>MIN($AA1031*12,$AE1031-SUM($AG1031:AH1031)-1000*($AE1031&gt;0))</f>
        <v>54996</v>
      </c>
      <c r="AJ1031" s="52">
        <f>MIN($AA1031*12,$AE1031-SUM($AG1031:AI1031)-1000*($AE1031&gt;0))</f>
        <v>3596</v>
      </c>
      <c r="AK1031" s="52">
        <f>MIN($AA1031*12,$AE1031-SUM($AG1031:AJ1031)-1000*($AE1031&gt;0))</f>
        <v>0</v>
      </c>
      <c r="AL1031" s="52">
        <f>MIN($AA1031*12,$AE1031-SUM($AG1031:AK1031)-1000*($AE1031&gt;0))</f>
        <v>0</v>
      </c>
      <c r="AM1031" s="52">
        <f>MIN($AA1031*12,$AE1031-SUM($AG1031:AL1031)-1000*($AE1031&gt;0))</f>
        <v>0</v>
      </c>
      <c r="AN1031" s="52">
        <f>MIN($AA1031*12,$AE1031-SUM($AG1031:AM1031)-1000*($AE1031&gt;0))</f>
        <v>0</v>
      </c>
      <c r="AO1031" s="52">
        <f>MIN($AA1031*12,$AE1031-SUM($AG1031:AN1031)-1000*($AE1031&gt;0))</f>
        <v>0</v>
      </c>
    </row>
    <row r="1032" spans="2:41" ht="12.75" hidden="1" customHeight="1" outlineLevel="2">
      <c r="B1032" s="53" t="s">
        <v>2377</v>
      </c>
      <c r="C1032" s="53" t="s">
        <v>1367</v>
      </c>
      <c r="D1032" s="53" t="s">
        <v>1367</v>
      </c>
      <c r="E1032" s="53" t="s">
        <v>2378</v>
      </c>
      <c r="F1032" s="53" t="s">
        <v>2379</v>
      </c>
      <c r="G1032" s="53" t="s">
        <v>2938</v>
      </c>
      <c r="H1032" s="53" t="s">
        <v>2939</v>
      </c>
      <c r="I1032" s="53"/>
      <c r="J1032" s="53" t="s">
        <v>2911</v>
      </c>
      <c r="K1032" s="52">
        <v>220000</v>
      </c>
      <c r="L1032" s="52">
        <v>50416</v>
      </c>
      <c r="M1032" s="52">
        <v>0</v>
      </c>
      <c r="N1032" s="52">
        <v>0</v>
      </c>
      <c r="O1032" s="52">
        <v>0</v>
      </c>
      <c r="P1032" s="52">
        <v>50413</v>
      </c>
      <c r="Q1032" s="52">
        <v>4583</v>
      </c>
      <c r="R1032" s="52">
        <v>4583</v>
      </c>
      <c r="S1032" s="52">
        <v>4583</v>
      </c>
      <c r="T1032" s="52">
        <v>4583</v>
      </c>
      <c r="U1032" s="52">
        <v>4583</v>
      </c>
      <c r="V1032" s="52">
        <v>4583</v>
      </c>
      <c r="W1032" s="52">
        <v>4583</v>
      </c>
      <c r="X1032" s="52">
        <v>4583</v>
      </c>
      <c r="Y1032" s="52">
        <v>4583</v>
      </c>
      <c r="Z1032" s="49">
        <v>4583</v>
      </c>
      <c r="AA1032" s="50">
        <v>4583</v>
      </c>
      <c r="AB1032" s="51">
        <v>100829</v>
      </c>
      <c r="AC1032" s="52">
        <v>0</v>
      </c>
      <c r="AD1032" s="52">
        <v>0</v>
      </c>
      <c r="AE1032" s="52">
        <v>119171</v>
      </c>
      <c r="AG1032" s="52">
        <f t="shared" si="19"/>
        <v>4583</v>
      </c>
      <c r="AH1032" s="52">
        <f>MIN($AA1032*12,$AE1032-SUM($AG1032:AG1032)-1000*($AE1032&gt;0))</f>
        <v>54996</v>
      </c>
      <c r="AI1032" s="52">
        <f>MIN($AA1032*12,$AE1032-SUM($AG1032:AH1032)-1000*($AE1032&gt;0))</f>
        <v>54996</v>
      </c>
      <c r="AJ1032" s="52">
        <f>MIN($AA1032*12,$AE1032-SUM($AG1032:AI1032)-1000*($AE1032&gt;0))</f>
        <v>3596</v>
      </c>
      <c r="AK1032" s="52">
        <f>MIN($AA1032*12,$AE1032-SUM($AG1032:AJ1032)-1000*($AE1032&gt;0))</f>
        <v>0</v>
      </c>
      <c r="AL1032" s="52">
        <f>MIN($AA1032*12,$AE1032-SUM($AG1032:AK1032)-1000*($AE1032&gt;0))</f>
        <v>0</v>
      </c>
      <c r="AM1032" s="52">
        <f>MIN($AA1032*12,$AE1032-SUM($AG1032:AL1032)-1000*($AE1032&gt;0))</f>
        <v>0</v>
      </c>
      <c r="AN1032" s="52">
        <f>MIN($AA1032*12,$AE1032-SUM($AG1032:AM1032)-1000*($AE1032&gt;0))</f>
        <v>0</v>
      </c>
      <c r="AO1032" s="52">
        <f>MIN($AA1032*12,$AE1032-SUM($AG1032:AN1032)-1000*($AE1032&gt;0))</f>
        <v>0</v>
      </c>
    </row>
    <row r="1033" spans="2:41" ht="12.75" hidden="1" customHeight="1" outlineLevel="2">
      <c r="B1033" s="53" t="s">
        <v>2377</v>
      </c>
      <c r="C1033" s="53" t="s">
        <v>1367</v>
      </c>
      <c r="D1033" s="53" t="s">
        <v>1367</v>
      </c>
      <c r="E1033" s="53" t="s">
        <v>2378</v>
      </c>
      <c r="F1033" s="53" t="s">
        <v>2379</v>
      </c>
      <c r="G1033" s="53" t="s">
        <v>2940</v>
      </c>
      <c r="H1033" s="53" t="s">
        <v>2941</v>
      </c>
      <c r="I1033" s="53"/>
      <c r="J1033" s="53" t="s">
        <v>2911</v>
      </c>
      <c r="K1033" s="52">
        <v>220000</v>
      </c>
      <c r="L1033" s="52">
        <v>50416</v>
      </c>
      <c r="M1033" s="52">
        <v>0</v>
      </c>
      <c r="N1033" s="52">
        <v>0</v>
      </c>
      <c r="O1033" s="52">
        <v>0</v>
      </c>
      <c r="P1033" s="52">
        <v>50413</v>
      </c>
      <c r="Q1033" s="52">
        <v>4583</v>
      </c>
      <c r="R1033" s="52">
        <v>4583</v>
      </c>
      <c r="S1033" s="52">
        <v>4583</v>
      </c>
      <c r="T1033" s="52">
        <v>4583</v>
      </c>
      <c r="U1033" s="52">
        <v>4583</v>
      </c>
      <c r="V1033" s="52">
        <v>4583</v>
      </c>
      <c r="W1033" s="52">
        <v>4583</v>
      </c>
      <c r="X1033" s="52">
        <v>4583</v>
      </c>
      <c r="Y1033" s="52">
        <v>4583</v>
      </c>
      <c r="Z1033" s="49">
        <v>4583</v>
      </c>
      <c r="AA1033" s="50">
        <v>4583</v>
      </c>
      <c r="AB1033" s="51">
        <v>100829</v>
      </c>
      <c r="AC1033" s="52">
        <v>0</v>
      </c>
      <c r="AD1033" s="52">
        <v>0</v>
      </c>
      <c r="AE1033" s="52">
        <v>119171</v>
      </c>
      <c r="AG1033" s="52">
        <f t="shared" si="19"/>
        <v>4583</v>
      </c>
      <c r="AH1033" s="52">
        <f>MIN($AA1033*12,$AE1033-SUM($AG1033:AG1033)-1000*($AE1033&gt;0))</f>
        <v>54996</v>
      </c>
      <c r="AI1033" s="52">
        <f>MIN($AA1033*12,$AE1033-SUM($AG1033:AH1033)-1000*($AE1033&gt;0))</f>
        <v>54996</v>
      </c>
      <c r="AJ1033" s="52">
        <f>MIN($AA1033*12,$AE1033-SUM($AG1033:AI1033)-1000*($AE1033&gt;0))</f>
        <v>3596</v>
      </c>
      <c r="AK1033" s="52">
        <f>MIN($AA1033*12,$AE1033-SUM($AG1033:AJ1033)-1000*($AE1033&gt;0))</f>
        <v>0</v>
      </c>
      <c r="AL1033" s="52">
        <f>MIN($AA1033*12,$AE1033-SUM($AG1033:AK1033)-1000*($AE1033&gt;0))</f>
        <v>0</v>
      </c>
      <c r="AM1033" s="52">
        <f>MIN($AA1033*12,$AE1033-SUM($AG1033:AL1033)-1000*($AE1033&gt;0))</f>
        <v>0</v>
      </c>
      <c r="AN1033" s="52">
        <f>MIN($AA1033*12,$AE1033-SUM($AG1033:AM1033)-1000*($AE1033&gt;0))</f>
        <v>0</v>
      </c>
      <c r="AO1033" s="52">
        <f>MIN($AA1033*12,$AE1033-SUM($AG1033:AN1033)-1000*($AE1033&gt;0))</f>
        <v>0</v>
      </c>
    </row>
    <row r="1034" spans="2:41" ht="12.75" hidden="1" customHeight="1" outlineLevel="2">
      <c r="B1034" s="53" t="s">
        <v>2377</v>
      </c>
      <c r="C1034" s="53" t="s">
        <v>1367</v>
      </c>
      <c r="D1034" s="53" t="s">
        <v>1367</v>
      </c>
      <c r="E1034" s="53" t="s">
        <v>2378</v>
      </c>
      <c r="F1034" s="53" t="s">
        <v>2379</v>
      </c>
      <c r="G1034" s="53" t="s">
        <v>2942</v>
      </c>
      <c r="H1034" s="53" t="s">
        <v>2943</v>
      </c>
      <c r="I1034" s="53"/>
      <c r="J1034" s="53" t="s">
        <v>2911</v>
      </c>
      <c r="K1034" s="52">
        <v>220000</v>
      </c>
      <c r="L1034" s="52">
        <v>50416</v>
      </c>
      <c r="M1034" s="52">
        <v>0</v>
      </c>
      <c r="N1034" s="52">
        <v>0</v>
      </c>
      <c r="O1034" s="52">
        <v>0</v>
      </c>
      <c r="P1034" s="52">
        <v>50413</v>
      </c>
      <c r="Q1034" s="52">
        <v>4583</v>
      </c>
      <c r="R1034" s="52">
        <v>4583</v>
      </c>
      <c r="S1034" s="52">
        <v>4583</v>
      </c>
      <c r="T1034" s="52">
        <v>4583</v>
      </c>
      <c r="U1034" s="52">
        <v>4583</v>
      </c>
      <c r="V1034" s="52">
        <v>4583</v>
      </c>
      <c r="W1034" s="52">
        <v>4583</v>
      </c>
      <c r="X1034" s="52">
        <v>4583</v>
      </c>
      <c r="Y1034" s="52">
        <v>4583</v>
      </c>
      <c r="Z1034" s="49">
        <v>4583</v>
      </c>
      <c r="AA1034" s="50">
        <v>4583</v>
      </c>
      <c r="AB1034" s="51">
        <v>100829</v>
      </c>
      <c r="AC1034" s="52">
        <v>0</v>
      </c>
      <c r="AD1034" s="52">
        <v>0</v>
      </c>
      <c r="AE1034" s="52">
        <v>119171</v>
      </c>
      <c r="AG1034" s="52">
        <f t="shared" si="19"/>
        <v>4583</v>
      </c>
      <c r="AH1034" s="52">
        <f>MIN($AA1034*12,$AE1034-SUM($AG1034:AG1034)-1000*($AE1034&gt;0))</f>
        <v>54996</v>
      </c>
      <c r="AI1034" s="52">
        <f>MIN($AA1034*12,$AE1034-SUM($AG1034:AH1034)-1000*($AE1034&gt;0))</f>
        <v>54996</v>
      </c>
      <c r="AJ1034" s="52">
        <f>MIN($AA1034*12,$AE1034-SUM($AG1034:AI1034)-1000*($AE1034&gt;0))</f>
        <v>3596</v>
      </c>
      <c r="AK1034" s="52">
        <f>MIN($AA1034*12,$AE1034-SUM($AG1034:AJ1034)-1000*($AE1034&gt;0))</f>
        <v>0</v>
      </c>
      <c r="AL1034" s="52">
        <f>MIN($AA1034*12,$AE1034-SUM($AG1034:AK1034)-1000*($AE1034&gt;0))</f>
        <v>0</v>
      </c>
      <c r="AM1034" s="52">
        <f>MIN($AA1034*12,$AE1034-SUM($AG1034:AL1034)-1000*($AE1034&gt;0))</f>
        <v>0</v>
      </c>
      <c r="AN1034" s="52">
        <f>MIN($AA1034*12,$AE1034-SUM($AG1034:AM1034)-1000*($AE1034&gt;0))</f>
        <v>0</v>
      </c>
      <c r="AO1034" s="52">
        <f>MIN($AA1034*12,$AE1034-SUM($AG1034:AN1034)-1000*($AE1034&gt;0))</f>
        <v>0</v>
      </c>
    </row>
    <row r="1035" spans="2:41" ht="12.75" hidden="1" customHeight="1" outlineLevel="2">
      <c r="B1035" s="53" t="s">
        <v>2377</v>
      </c>
      <c r="C1035" s="53" t="s">
        <v>1367</v>
      </c>
      <c r="D1035" s="53" t="s">
        <v>1367</v>
      </c>
      <c r="E1035" s="53" t="s">
        <v>2378</v>
      </c>
      <c r="F1035" s="53" t="s">
        <v>2379</v>
      </c>
      <c r="G1035" s="53" t="s">
        <v>2944</v>
      </c>
      <c r="H1035" s="53" t="s">
        <v>2945</v>
      </c>
      <c r="I1035" s="53"/>
      <c r="J1035" s="53" t="s">
        <v>2911</v>
      </c>
      <c r="K1035" s="52">
        <v>220000</v>
      </c>
      <c r="L1035" s="52">
        <v>50416</v>
      </c>
      <c r="M1035" s="52">
        <v>0</v>
      </c>
      <c r="N1035" s="52">
        <v>0</v>
      </c>
      <c r="O1035" s="52">
        <v>0</v>
      </c>
      <c r="P1035" s="52">
        <v>50413</v>
      </c>
      <c r="Q1035" s="52">
        <v>4583</v>
      </c>
      <c r="R1035" s="52">
        <v>4583</v>
      </c>
      <c r="S1035" s="52">
        <v>4583</v>
      </c>
      <c r="T1035" s="52">
        <v>4583</v>
      </c>
      <c r="U1035" s="52">
        <v>4583</v>
      </c>
      <c r="V1035" s="52">
        <v>4583</v>
      </c>
      <c r="W1035" s="52">
        <v>4583</v>
      </c>
      <c r="X1035" s="52">
        <v>4583</v>
      </c>
      <c r="Y1035" s="52">
        <v>4583</v>
      </c>
      <c r="Z1035" s="49">
        <v>4583</v>
      </c>
      <c r="AA1035" s="50">
        <v>4583</v>
      </c>
      <c r="AB1035" s="51">
        <v>100829</v>
      </c>
      <c r="AC1035" s="52">
        <v>0</v>
      </c>
      <c r="AD1035" s="52">
        <v>0</v>
      </c>
      <c r="AE1035" s="52">
        <v>119171</v>
      </c>
      <c r="AG1035" s="52">
        <f t="shared" si="19"/>
        <v>4583</v>
      </c>
      <c r="AH1035" s="52">
        <f>MIN($AA1035*12,$AE1035-SUM($AG1035:AG1035)-1000*($AE1035&gt;0))</f>
        <v>54996</v>
      </c>
      <c r="AI1035" s="52">
        <f>MIN($AA1035*12,$AE1035-SUM($AG1035:AH1035)-1000*($AE1035&gt;0))</f>
        <v>54996</v>
      </c>
      <c r="AJ1035" s="52">
        <f>MIN($AA1035*12,$AE1035-SUM($AG1035:AI1035)-1000*($AE1035&gt;0))</f>
        <v>3596</v>
      </c>
      <c r="AK1035" s="52">
        <f>MIN($AA1035*12,$AE1035-SUM($AG1035:AJ1035)-1000*($AE1035&gt;0))</f>
        <v>0</v>
      </c>
      <c r="AL1035" s="52">
        <f>MIN($AA1035*12,$AE1035-SUM($AG1035:AK1035)-1000*($AE1035&gt;0))</f>
        <v>0</v>
      </c>
      <c r="AM1035" s="52">
        <f>MIN($AA1035*12,$AE1035-SUM($AG1035:AL1035)-1000*($AE1035&gt;0))</f>
        <v>0</v>
      </c>
      <c r="AN1035" s="52">
        <f>MIN($AA1035*12,$AE1035-SUM($AG1035:AM1035)-1000*($AE1035&gt;0))</f>
        <v>0</v>
      </c>
      <c r="AO1035" s="52">
        <f>MIN($AA1035*12,$AE1035-SUM($AG1035:AN1035)-1000*($AE1035&gt;0))</f>
        <v>0</v>
      </c>
    </row>
    <row r="1036" spans="2:41" ht="12.75" hidden="1" customHeight="1" outlineLevel="2">
      <c r="B1036" s="53" t="s">
        <v>2377</v>
      </c>
      <c r="C1036" s="53" t="s">
        <v>1367</v>
      </c>
      <c r="D1036" s="53" t="s">
        <v>1367</v>
      </c>
      <c r="E1036" s="53" t="s">
        <v>2378</v>
      </c>
      <c r="F1036" s="53" t="s">
        <v>2379</v>
      </c>
      <c r="G1036" s="53" t="s">
        <v>2946</v>
      </c>
      <c r="H1036" s="53" t="s">
        <v>2947</v>
      </c>
      <c r="I1036" s="53"/>
      <c r="J1036" s="53" t="s">
        <v>2911</v>
      </c>
      <c r="K1036" s="52">
        <v>220000</v>
      </c>
      <c r="L1036" s="52">
        <v>50416</v>
      </c>
      <c r="M1036" s="52">
        <v>0</v>
      </c>
      <c r="N1036" s="52">
        <v>0</v>
      </c>
      <c r="O1036" s="52">
        <v>0</v>
      </c>
      <c r="P1036" s="52">
        <v>50413</v>
      </c>
      <c r="Q1036" s="52">
        <v>4583</v>
      </c>
      <c r="R1036" s="52">
        <v>4583</v>
      </c>
      <c r="S1036" s="52">
        <v>4583</v>
      </c>
      <c r="T1036" s="52">
        <v>4583</v>
      </c>
      <c r="U1036" s="52">
        <v>4583</v>
      </c>
      <c r="V1036" s="52">
        <v>4583</v>
      </c>
      <c r="W1036" s="52">
        <v>4583</v>
      </c>
      <c r="X1036" s="52">
        <v>4583</v>
      </c>
      <c r="Y1036" s="52">
        <v>4583</v>
      </c>
      <c r="Z1036" s="49">
        <v>4583</v>
      </c>
      <c r="AA1036" s="50">
        <v>4583</v>
      </c>
      <c r="AB1036" s="51">
        <v>100829</v>
      </c>
      <c r="AC1036" s="52">
        <v>0</v>
      </c>
      <c r="AD1036" s="52">
        <v>0</v>
      </c>
      <c r="AE1036" s="52">
        <v>119171</v>
      </c>
      <c r="AG1036" s="52">
        <f t="shared" si="19"/>
        <v>4583</v>
      </c>
      <c r="AH1036" s="52">
        <f>MIN($AA1036*12,$AE1036-SUM($AG1036:AG1036)-1000*($AE1036&gt;0))</f>
        <v>54996</v>
      </c>
      <c r="AI1036" s="52">
        <f>MIN($AA1036*12,$AE1036-SUM($AG1036:AH1036)-1000*($AE1036&gt;0))</f>
        <v>54996</v>
      </c>
      <c r="AJ1036" s="52">
        <f>MIN($AA1036*12,$AE1036-SUM($AG1036:AI1036)-1000*($AE1036&gt;0))</f>
        <v>3596</v>
      </c>
      <c r="AK1036" s="52">
        <f>MIN($AA1036*12,$AE1036-SUM($AG1036:AJ1036)-1000*($AE1036&gt;0))</f>
        <v>0</v>
      </c>
      <c r="AL1036" s="52">
        <f>MIN($AA1036*12,$AE1036-SUM($AG1036:AK1036)-1000*($AE1036&gt;0))</f>
        <v>0</v>
      </c>
      <c r="AM1036" s="52">
        <f>MIN($AA1036*12,$AE1036-SUM($AG1036:AL1036)-1000*($AE1036&gt;0))</f>
        <v>0</v>
      </c>
      <c r="AN1036" s="52">
        <f>MIN($AA1036*12,$AE1036-SUM($AG1036:AM1036)-1000*($AE1036&gt;0))</f>
        <v>0</v>
      </c>
      <c r="AO1036" s="52">
        <f>MIN($AA1036*12,$AE1036-SUM($AG1036:AN1036)-1000*($AE1036&gt;0))</f>
        <v>0</v>
      </c>
    </row>
    <row r="1037" spans="2:41" ht="12.75" hidden="1" customHeight="1" outlineLevel="2">
      <c r="B1037" s="53" t="s">
        <v>2377</v>
      </c>
      <c r="C1037" s="53" t="s">
        <v>1367</v>
      </c>
      <c r="D1037" s="53" t="s">
        <v>1367</v>
      </c>
      <c r="E1037" s="53" t="s">
        <v>2378</v>
      </c>
      <c r="F1037" s="53" t="s">
        <v>2379</v>
      </c>
      <c r="G1037" s="53" t="s">
        <v>2948</v>
      </c>
      <c r="H1037" s="53" t="s">
        <v>2949</v>
      </c>
      <c r="I1037" s="53"/>
      <c r="J1037" s="53" t="s">
        <v>2911</v>
      </c>
      <c r="K1037" s="52">
        <v>60000</v>
      </c>
      <c r="L1037" s="52">
        <v>13750</v>
      </c>
      <c r="M1037" s="52">
        <v>0</v>
      </c>
      <c r="N1037" s="52">
        <v>0</v>
      </c>
      <c r="O1037" s="52">
        <v>0</v>
      </c>
      <c r="P1037" s="52">
        <v>13750</v>
      </c>
      <c r="Q1037" s="52">
        <v>1250</v>
      </c>
      <c r="R1037" s="52">
        <v>1250</v>
      </c>
      <c r="S1037" s="52">
        <v>1250</v>
      </c>
      <c r="T1037" s="52">
        <v>1250</v>
      </c>
      <c r="U1037" s="52">
        <v>1250</v>
      </c>
      <c r="V1037" s="52">
        <v>1250</v>
      </c>
      <c r="W1037" s="52">
        <v>1250</v>
      </c>
      <c r="X1037" s="52">
        <v>1250</v>
      </c>
      <c r="Y1037" s="52">
        <v>1250</v>
      </c>
      <c r="Z1037" s="49">
        <v>1250</v>
      </c>
      <c r="AA1037" s="50">
        <v>1250</v>
      </c>
      <c r="AB1037" s="51">
        <v>27500</v>
      </c>
      <c r="AC1037" s="52">
        <v>0</v>
      </c>
      <c r="AD1037" s="52">
        <v>0</v>
      </c>
      <c r="AE1037" s="52">
        <v>32500</v>
      </c>
      <c r="AG1037" s="52">
        <f t="shared" si="19"/>
        <v>1250</v>
      </c>
      <c r="AH1037" s="52">
        <f>MIN($AA1037*12,$AE1037-SUM($AG1037:AG1037)-1000*($AE1037&gt;0))</f>
        <v>15000</v>
      </c>
      <c r="AI1037" s="52">
        <f>MIN($AA1037*12,$AE1037-SUM($AG1037:AH1037)-1000*($AE1037&gt;0))</f>
        <v>15000</v>
      </c>
      <c r="AJ1037" s="52">
        <f>MIN($AA1037*12,$AE1037-SUM($AG1037:AI1037)-1000*($AE1037&gt;0))</f>
        <v>250</v>
      </c>
      <c r="AK1037" s="52">
        <f>MIN($AA1037*12,$AE1037-SUM($AG1037:AJ1037)-1000*($AE1037&gt;0))</f>
        <v>0</v>
      </c>
      <c r="AL1037" s="52">
        <f>MIN($AA1037*12,$AE1037-SUM($AG1037:AK1037)-1000*($AE1037&gt;0))</f>
        <v>0</v>
      </c>
      <c r="AM1037" s="52">
        <f>MIN($AA1037*12,$AE1037-SUM($AG1037:AL1037)-1000*($AE1037&gt;0))</f>
        <v>0</v>
      </c>
      <c r="AN1037" s="52">
        <f>MIN($AA1037*12,$AE1037-SUM($AG1037:AM1037)-1000*($AE1037&gt;0))</f>
        <v>0</v>
      </c>
      <c r="AO1037" s="52">
        <f>MIN($AA1037*12,$AE1037-SUM($AG1037:AN1037)-1000*($AE1037&gt;0))</f>
        <v>0</v>
      </c>
    </row>
    <row r="1038" spans="2:41" ht="12.75" hidden="1" customHeight="1" outlineLevel="2">
      <c r="B1038" s="53" t="s">
        <v>2377</v>
      </c>
      <c r="C1038" s="53" t="s">
        <v>1367</v>
      </c>
      <c r="D1038" s="53" t="s">
        <v>1367</v>
      </c>
      <c r="E1038" s="53" t="s">
        <v>2378</v>
      </c>
      <c r="F1038" s="53" t="s">
        <v>2379</v>
      </c>
      <c r="G1038" s="53" t="s">
        <v>2950</v>
      </c>
      <c r="H1038" s="53" t="s">
        <v>2951</v>
      </c>
      <c r="I1038" s="53"/>
      <c r="J1038" s="53" t="s">
        <v>2911</v>
      </c>
      <c r="K1038" s="52">
        <v>60000</v>
      </c>
      <c r="L1038" s="52">
        <v>13750</v>
      </c>
      <c r="M1038" s="52">
        <v>0</v>
      </c>
      <c r="N1038" s="52">
        <v>0</v>
      </c>
      <c r="O1038" s="52">
        <v>0</v>
      </c>
      <c r="P1038" s="52">
        <v>13750</v>
      </c>
      <c r="Q1038" s="52">
        <v>1250</v>
      </c>
      <c r="R1038" s="52">
        <v>1250</v>
      </c>
      <c r="S1038" s="52">
        <v>1250</v>
      </c>
      <c r="T1038" s="52">
        <v>1250</v>
      </c>
      <c r="U1038" s="52">
        <v>1250</v>
      </c>
      <c r="V1038" s="52">
        <v>1250</v>
      </c>
      <c r="W1038" s="52">
        <v>1250</v>
      </c>
      <c r="X1038" s="52">
        <v>1250</v>
      </c>
      <c r="Y1038" s="52">
        <v>1250</v>
      </c>
      <c r="Z1038" s="49">
        <v>1250</v>
      </c>
      <c r="AA1038" s="50">
        <v>1250</v>
      </c>
      <c r="AB1038" s="51">
        <v>27500</v>
      </c>
      <c r="AC1038" s="52">
        <v>0</v>
      </c>
      <c r="AD1038" s="52">
        <v>0</v>
      </c>
      <c r="AE1038" s="52">
        <v>32500</v>
      </c>
      <c r="AG1038" s="52">
        <f t="shared" si="19"/>
        <v>1250</v>
      </c>
      <c r="AH1038" s="52">
        <f>MIN($AA1038*12,$AE1038-SUM($AG1038:AG1038)-1000*($AE1038&gt;0))</f>
        <v>15000</v>
      </c>
      <c r="AI1038" s="52">
        <f>MIN($AA1038*12,$AE1038-SUM($AG1038:AH1038)-1000*($AE1038&gt;0))</f>
        <v>15000</v>
      </c>
      <c r="AJ1038" s="52">
        <f>MIN($AA1038*12,$AE1038-SUM($AG1038:AI1038)-1000*($AE1038&gt;0))</f>
        <v>250</v>
      </c>
      <c r="AK1038" s="52">
        <f>MIN($AA1038*12,$AE1038-SUM($AG1038:AJ1038)-1000*($AE1038&gt;0))</f>
        <v>0</v>
      </c>
      <c r="AL1038" s="52">
        <f>MIN($AA1038*12,$AE1038-SUM($AG1038:AK1038)-1000*($AE1038&gt;0))</f>
        <v>0</v>
      </c>
      <c r="AM1038" s="52">
        <f>MIN($AA1038*12,$AE1038-SUM($AG1038:AL1038)-1000*($AE1038&gt;0))</f>
        <v>0</v>
      </c>
      <c r="AN1038" s="52">
        <f>MIN($AA1038*12,$AE1038-SUM($AG1038:AM1038)-1000*($AE1038&gt;0))</f>
        <v>0</v>
      </c>
      <c r="AO1038" s="52">
        <f>MIN($AA1038*12,$AE1038-SUM($AG1038:AN1038)-1000*($AE1038&gt;0))</f>
        <v>0</v>
      </c>
    </row>
    <row r="1039" spans="2:41" ht="12.75" hidden="1" customHeight="1" outlineLevel="2">
      <c r="B1039" s="53" t="s">
        <v>2377</v>
      </c>
      <c r="C1039" s="53" t="s">
        <v>1367</v>
      </c>
      <c r="D1039" s="53" t="s">
        <v>1367</v>
      </c>
      <c r="E1039" s="53" t="s">
        <v>2378</v>
      </c>
      <c r="F1039" s="53" t="s">
        <v>2379</v>
      </c>
      <c r="G1039" s="53" t="s">
        <v>2952</v>
      </c>
      <c r="H1039" s="53" t="s">
        <v>2953</v>
      </c>
      <c r="I1039" s="53"/>
      <c r="J1039" s="53" t="s">
        <v>2911</v>
      </c>
      <c r="K1039" s="52">
        <v>60000</v>
      </c>
      <c r="L1039" s="52">
        <v>13750</v>
      </c>
      <c r="M1039" s="52">
        <v>0</v>
      </c>
      <c r="N1039" s="52">
        <v>0</v>
      </c>
      <c r="O1039" s="52">
        <v>0</v>
      </c>
      <c r="P1039" s="52">
        <v>13750</v>
      </c>
      <c r="Q1039" s="52">
        <v>1250</v>
      </c>
      <c r="R1039" s="52">
        <v>1250</v>
      </c>
      <c r="S1039" s="52">
        <v>1250</v>
      </c>
      <c r="T1039" s="52">
        <v>1250</v>
      </c>
      <c r="U1039" s="52">
        <v>1250</v>
      </c>
      <c r="V1039" s="52">
        <v>1250</v>
      </c>
      <c r="W1039" s="52">
        <v>1250</v>
      </c>
      <c r="X1039" s="52">
        <v>1250</v>
      </c>
      <c r="Y1039" s="52">
        <v>1250</v>
      </c>
      <c r="Z1039" s="49">
        <v>1250</v>
      </c>
      <c r="AA1039" s="50">
        <v>1250</v>
      </c>
      <c r="AB1039" s="51">
        <v>27500</v>
      </c>
      <c r="AC1039" s="52">
        <v>0</v>
      </c>
      <c r="AD1039" s="52">
        <v>0</v>
      </c>
      <c r="AE1039" s="52">
        <v>32500</v>
      </c>
      <c r="AG1039" s="52">
        <f t="shared" si="19"/>
        <v>1250</v>
      </c>
      <c r="AH1039" s="52">
        <f>MIN($AA1039*12,$AE1039-SUM($AG1039:AG1039)-1000*($AE1039&gt;0))</f>
        <v>15000</v>
      </c>
      <c r="AI1039" s="52">
        <f>MIN($AA1039*12,$AE1039-SUM($AG1039:AH1039)-1000*($AE1039&gt;0))</f>
        <v>15000</v>
      </c>
      <c r="AJ1039" s="52">
        <f>MIN($AA1039*12,$AE1039-SUM($AG1039:AI1039)-1000*($AE1039&gt;0))</f>
        <v>250</v>
      </c>
      <c r="AK1039" s="52">
        <f>MIN($AA1039*12,$AE1039-SUM($AG1039:AJ1039)-1000*($AE1039&gt;0))</f>
        <v>0</v>
      </c>
      <c r="AL1039" s="52">
        <f>MIN($AA1039*12,$AE1039-SUM($AG1039:AK1039)-1000*($AE1039&gt;0))</f>
        <v>0</v>
      </c>
      <c r="AM1039" s="52">
        <f>MIN($AA1039*12,$AE1039-SUM($AG1039:AL1039)-1000*($AE1039&gt;0))</f>
        <v>0</v>
      </c>
      <c r="AN1039" s="52">
        <f>MIN($AA1039*12,$AE1039-SUM($AG1039:AM1039)-1000*($AE1039&gt;0))</f>
        <v>0</v>
      </c>
      <c r="AO1039" s="52">
        <f>MIN($AA1039*12,$AE1039-SUM($AG1039:AN1039)-1000*($AE1039&gt;0))</f>
        <v>0</v>
      </c>
    </row>
    <row r="1040" spans="2:41" ht="12.75" hidden="1" customHeight="1" outlineLevel="2">
      <c r="B1040" s="53" t="s">
        <v>2377</v>
      </c>
      <c r="C1040" s="53" t="s">
        <v>1367</v>
      </c>
      <c r="D1040" s="53" t="s">
        <v>1367</v>
      </c>
      <c r="E1040" s="53" t="s">
        <v>2378</v>
      </c>
      <c r="F1040" s="53" t="s">
        <v>2379</v>
      </c>
      <c r="G1040" s="53" t="s">
        <v>2954</v>
      </c>
      <c r="H1040" s="53" t="s">
        <v>2955</v>
      </c>
      <c r="I1040" s="53"/>
      <c r="J1040" s="53" t="s">
        <v>2911</v>
      </c>
      <c r="K1040" s="52">
        <v>60000</v>
      </c>
      <c r="L1040" s="52">
        <v>13750</v>
      </c>
      <c r="M1040" s="52">
        <v>0</v>
      </c>
      <c r="N1040" s="52">
        <v>0</v>
      </c>
      <c r="O1040" s="52">
        <v>0</v>
      </c>
      <c r="P1040" s="52">
        <v>13750</v>
      </c>
      <c r="Q1040" s="52">
        <v>1250</v>
      </c>
      <c r="R1040" s="52">
        <v>1250</v>
      </c>
      <c r="S1040" s="52">
        <v>1250</v>
      </c>
      <c r="T1040" s="52">
        <v>1250</v>
      </c>
      <c r="U1040" s="52">
        <v>1250</v>
      </c>
      <c r="V1040" s="52">
        <v>1250</v>
      </c>
      <c r="W1040" s="52">
        <v>1250</v>
      </c>
      <c r="X1040" s="52">
        <v>1250</v>
      </c>
      <c r="Y1040" s="52">
        <v>1250</v>
      </c>
      <c r="Z1040" s="49">
        <v>1250</v>
      </c>
      <c r="AA1040" s="50">
        <v>1250</v>
      </c>
      <c r="AB1040" s="51">
        <v>27500</v>
      </c>
      <c r="AC1040" s="52">
        <v>0</v>
      </c>
      <c r="AD1040" s="52">
        <v>0</v>
      </c>
      <c r="AE1040" s="52">
        <v>32500</v>
      </c>
      <c r="AG1040" s="52">
        <f t="shared" si="19"/>
        <v>1250</v>
      </c>
      <c r="AH1040" s="52">
        <f>MIN($AA1040*12,$AE1040-SUM($AG1040:AG1040)-1000*($AE1040&gt;0))</f>
        <v>15000</v>
      </c>
      <c r="AI1040" s="52">
        <f>MIN($AA1040*12,$AE1040-SUM($AG1040:AH1040)-1000*($AE1040&gt;0))</f>
        <v>15000</v>
      </c>
      <c r="AJ1040" s="52">
        <f>MIN($AA1040*12,$AE1040-SUM($AG1040:AI1040)-1000*($AE1040&gt;0))</f>
        <v>250</v>
      </c>
      <c r="AK1040" s="52">
        <f>MIN($AA1040*12,$AE1040-SUM($AG1040:AJ1040)-1000*($AE1040&gt;0))</f>
        <v>0</v>
      </c>
      <c r="AL1040" s="52">
        <f>MIN($AA1040*12,$AE1040-SUM($AG1040:AK1040)-1000*($AE1040&gt;0))</f>
        <v>0</v>
      </c>
      <c r="AM1040" s="52">
        <f>MIN($AA1040*12,$AE1040-SUM($AG1040:AL1040)-1000*($AE1040&gt;0))</f>
        <v>0</v>
      </c>
      <c r="AN1040" s="52">
        <f>MIN($AA1040*12,$AE1040-SUM($AG1040:AM1040)-1000*($AE1040&gt;0))</f>
        <v>0</v>
      </c>
      <c r="AO1040" s="52">
        <f>MIN($AA1040*12,$AE1040-SUM($AG1040:AN1040)-1000*($AE1040&gt;0))</f>
        <v>0</v>
      </c>
    </row>
    <row r="1041" spans="2:41" ht="12.75" hidden="1" customHeight="1" outlineLevel="2">
      <c r="B1041" s="53" t="s">
        <v>2377</v>
      </c>
      <c r="C1041" s="53" t="s">
        <v>1367</v>
      </c>
      <c r="D1041" s="53" t="s">
        <v>1367</v>
      </c>
      <c r="E1041" s="53" t="s">
        <v>2378</v>
      </c>
      <c r="F1041" s="53" t="s">
        <v>2379</v>
      </c>
      <c r="G1041" s="53" t="s">
        <v>2956</v>
      </c>
      <c r="H1041" s="53" t="s">
        <v>2957</v>
      </c>
      <c r="I1041" s="53"/>
      <c r="J1041" s="53" t="s">
        <v>2911</v>
      </c>
      <c r="K1041" s="52">
        <v>60000</v>
      </c>
      <c r="L1041" s="52">
        <v>13750</v>
      </c>
      <c r="M1041" s="52">
        <v>0</v>
      </c>
      <c r="N1041" s="52">
        <v>0</v>
      </c>
      <c r="O1041" s="52">
        <v>0</v>
      </c>
      <c r="P1041" s="52">
        <v>13750</v>
      </c>
      <c r="Q1041" s="52">
        <v>1250</v>
      </c>
      <c r="R1041" s="52">
        <v>1250</v>
      </c>
      <c r="S1041" s="52">
        <v>1250</v>
      </c>
      <c r="T1041" s="52">
        <v>1250</v>
      </c>
      <c r="U1041" s="52">
        <v>1250</v>
      </c>
      <c r="V1041" s="52">
        <v>1250</v>
      </c>
      <c r="W1041" s="52">
        <v>1250</v>
      </c>
      <c r="X1041" s="52">
        <v>1250</v>
      </c>
      <c r="Y1041" s="52">
        <v>1250</v>
      </c>
      <c r="Z1041" s="49">
        <v>1250</v>
      </c>
      <c r="AA1041" s="50">
        <v>1250</v>
      </c>
      <c r="AB1041" s="51">
        <v>27500</v>
      </c>
      <c r="AC1041" s="52">
        <v>0</v>
      </c>
      <c r="AD1041" s="52">
        <v>0</v>
      </c>
      <c r="AE1041" s="52">
        <v>32500</v>
      </c>
      <c r="AG1041" s="52">
        <f t="shared" si="19"/>
        <v>1250</v>
      </c>
      <c r="AH1041" s="52">
        <f>MIN($AA1041*12,$AE1041-SUM($AG1041:AG1041)-1000*($AE1041&gt;0))</f>
        <v>15000</v>
      </c>
      <c r="AI1041" s="52">
        <f>MIN($AA1041*12,$AE1041-SUM($AG1041:AH1041)-1000*($AE1041&gt;0))</f>
        <v>15000</v>
      </c>
      <c r="AJ1041" s="52">
        <f>MIN($AA1041*12,$AE1041-SUM($AG1041:AI1041)-1000*($AE1041&gt;0))</f>
        <v>250</v>
      </c>
      <c r="AK1041" s="52">
        <f>MIN($AA1041*12,$AE1041-SUM($AG1041:AJ1041)-1000*($AE1041&gt;0))</f>
        <v>0</v>
      </c>
      <c r="AL1041" s="52">
        <f>MIN($AA1041*12,$AE1041-SUM($AG1041:AK1041)-1000*($AE1041&gt;0))</f>
        <v>0</v>
      </c>
      <c r="AM1041" s="52">
        <f>MIN($AA1041*12,$AE1041-SUM($AG1041:AL1041)-1000*($AE1041&gt;0))</f>
        <v>0</v>
      </c>
      <c r="AN1041" s="52">
        <f>MIN($AA1041*12,$AE1041-SUM($AG1041:AM1041)-1000*($AE1041&gt;0))</f>
        <v>0</v>
      </c>
      <c r="AO1041" s="52">
        <f>MIN($AA1041*12,$AE1041-SUM($AG1041:AN1041)-1000*($AE1041&gt;0))</f>
        <v>0</v>
      </c>
    </row>
    <row r="1042" spans="2:41" ht="12.75" hidden="1" customHeight="1" outlineLevel="2">
      <c r="B1042" s="53" t="s">
        <v>2377</v>
      </c>
      <c r="C1042" s="53" t="s">
        <v>1367</v>
      </c>
      <c r="D1042" s="53" t="s">
        <v>1367</v>
      </c>
      <c r="E1042" s="53" t="s">
        <v>2378</v>
      </c>
      <c r="F1042" s="53" t="s">
        <v>2379</v>
      </c>
      <c r="G1042" s="53" t="s">
        <v>2958</v>
      </c>
      <c r="H1042" s="53" t="s">
        <v>2959</v>
      </c>
      <c r="I1042" s="53"/>
      <c r="J1042" s="53" t="s">
        <v>2911</v>
      </c>
      <c r="K1042" s="52">
        <v>60000</v>
      </c>
      <c r="L1042" s="52">
        <v>13750</v>
      </c>
      <c r="M1042" s="52">
        <v>0</v>
      </c>
      <c r="N1042" s="52">
        <v>0</v>
      </c>
      <c r="O1042" s="52">
        <v>0</v>
      </c>
      <c r="P1042" s="52">
        <v>13750</v>
      </c>
      <c r="Q1042" s="52">
        <v>1250</v>
      </c>
      <c r="R1042" s="52">
        <v>1250</v>
      </c>
      <c r="S1042" s="52">
        <v>1250</v>
      </c>
      <c r="T1042" s="52">
        <v>1250</v>
      </c>
      <c r="U1042" s="52">
        <v>1250</v>
      </c>
      <c r="V1042" s="52">
        <v>1250</v>
      </c>
      <c r="W1042" s="52">
        <v>1250</v>
      </c>
      <c r="X1042" s="52">
        <v>1250</v>
      </c>
      <c r="Y1042" s="52">
        <v>1250</v>
      </c>
      <c r="Z1042" s="49">
        <v>1250</v>
      </c>
      <c r="AA1042" s="50">
        <v>1250</v>
      </c>
      <c r="AB1042" s="51">
        <v>27500</v>
      </c>
      <c r="AC1042" s="52">
        <v>0</v>
      </c>
      <c r="AD1042" s="52">
        <v>0</v>
      </c>
      <c r="AE1042" s="52">
        <v>32500</v>
      </c>
      <c r="AG1042" s="52">
        <f t="shared" si="19"/>
        <v>1250</v>
      </c>
      <c r="AH1042" s="52">
        <f>MIN($AA1042*12,$AE1042-SUM($AG1042:AG1042)-1000*($AE1042&gt;0))</f>
        <v>15000</v>
      </c>
      <c r="AI1042" s="52">
        <f>MIN($AA1042*12,$AE1042-SUM($AG1042:AH1042)-1000*($AE1042&gt;0))</f>
        <v>15000</v>
      </c>
      <c r="AJ1042" s="52">
        <f>MIN($AA1042*12,$AE1042-SUM($AG1042:AI1042)-1000*($AE1042&gt;0))</f>
        <v>250</v>
      </c>
      <c r="AK1042" s="52">
        <f>MIN($AA1042*12,$AE1042-SUM($AG1042:AJ1042)-1000*($AE1042&gt;0))</f>
        <v>0</v>
      </c>
      <c r="AL1042" s="52">
        <f>MIN($AA1042*12,$AE1042-SUM($AG1042:AK1042)-1000*($AE1042&gt;0))</f>
        <v>0</v>
      </c>
      <c r="AM1042" s="52">
        <f>MIN($AA1042*12,$AE1042-SUM($AG1042:AL1042)-1000*($AE1042&gt;0))</f>
        <v>0</v>
      </c>
      <c r="AN1042" s="52">
        <f>MIN($AA1042*12,$AE1042-SUM($AG1042:AM1042)-1000*($AE1042&gt;0))</f>
        <v>0</v>
      </c>
      <c r="AO1042" s="52">
        <f>MIN($AA1042*12,$AE1042-SUM($AG1042:AN1042)-1000*($AE1042&gt;0))</f>
        <v>0</v>
      </c>
    </row>
    <row r="1043" spans="2:41" ht="12.75" hidden="1" customHeight="1" outlineLevel="2">
      <c r="B1043" s="53" t="s">
        <v>2377</v>
      </c>
      <c r="C1043" s="53" t="s">
        <v>1367</v>
      </c>
      <c r="D1043" s="53" t="s">
        <v>1367</v>
      </c>
      <c r="E1043" s="53" t="s">
        <v>2378</v>
      </c>
      <c r="F1043" s="53" t="s">
        <v>2379</v>
      </c>
      <c r="G1043" s="53" t="s">
        <v>2960</v>
      </c>
      <c r="H1043" s="53" t="s">
        <v>2961</v>
      </c>
      <c r="I1043" s="53"/>
      <c r="J1043" s="53" t="s">
        <v>2911</v>
      </c>
      <c r="K1043" s="52">
        <v>60000</v>
      </c>
      <c r="L1043" s="52">
        <v>13750</v>
      </c>
      <c r="M1043" s="52">
        <v>0</v>
      </c>
      <c r="N1043" s="52">
        <v>0</v>
      </c>
      <c r="O1043" s="52">
        <v>0</v>
      </c>
      <c r="P1043" s="52">
        <v>13750</v>
      </c>
      <c r="Q1043" s="52">
        <v>1250</v>
      </c>
      <c r="R1043" s="52">
        <v>1250</v>
      </c>
      <c r="S1043" s="52">
        <v>1250</v>
      </c>
      <c r="T1043" s="52">
        <v>1250</v>
      </c>
      <c r="U1043" s="52">
        <v>1250</v>
      </c>
      <c r="V1043" s="52">
        <v>1250</v>
      </c>
      <c r="W1043" s="52">
        <v>1250</v>
      </c>
      <c r="X1043" s="52">
        <v>1250</v>
      </c>
      <c r="Y1043" s="52">
        <v>1250</v>
      </c>
      <c r="Z1043" s="49">
        <v>1250</v>
      </c>
      <c r="AA1043" s="50">
        <v>1250</v>
      </c>
      <c r="AB1043" s="51">
        <v>27500</v>
      </c>
      <c r="AC1043" s="52">
        <v>0</v>
      </c>
      <c r="AD1043" s="52">
        <v>0</v>
      </c>
      <c r="AE1043" s="52">
        <v>32500</v>
      </c>
      <c r="AG1043" s="52">
        <f t="shared" si="19"/>
        <v>1250</v>
      </c>
      <c r="AH1043" s="52">
        <f>MIN($AA1043*12,$AE1043-SUM($AG1043:AG1043)-1000*($AE1043&gt;0))</f>
        <v>15000</v>
      </c>
      <c r="AI1043" s="52">
        <f>MIN($AA1043*12,$AE1043-SUM($AG1043:AH1043)-1000*($AE1043&gt;0))</f>
        <v>15000</v>
      </c>
      <c r="AJ1043" s="52">
        <f>MIN($AA1043*12,$AE1043-SUM($AG1043:AI1043)-1000*($AE1043&gt;0))</f>
        <v>250</v>
      </c>
      <c r="AK1043" s="52">
        <f>MIN($AA1043*12,$AE1043-SUM($AG1043:AJ1043)-1000*($AE1043&gt;0))</f>
        <v>0</v>
      </c>
      <c r="AL1043" s="52">
        <f>MIN($AA1043*12,$AE1043-SUM($AG1043:AK1043)-1000*($AE1043&gt;0))</f>
        <v>0</v>
      </c>
      <c r="AM1043" s="52">
        <f>MIN($AA1043*12,$AE1043-SUM($AG1043:AL1043)-1000*($AE1043&gt;0))</f>
        <v>0</v>
      </c>
      <c r="AN1043" s="52">
        <f>MIN($AA1043*12,$AE1043-SUM($AG1043:AM1043)-1000*($AE1043&gt;0))</f>
        <v>0</v>
      </c>
      <c r="AO1043" s="52">
        <f>MIN($AA1043*12,$AE1043-SUM($AG1043:AN1043)-1000*($AE1043&gt;0))</f>
        <v>0</v>
      </c>
    </row>
    <row r="1044" spans="2:41" ht="12.75" hidden="1" customHeight="1" outlineLevel="2">
      <c r="B1044" s="53" t="s">
        <v>2377</v>
      </c>
      <c r="C1044" s="53" t="s">
        <v>1367</v>
      </c>
      <c r="D1044" s="53" t="s">
        <v>1367</v>
      </c>
      <c r="E1044" s="53" t="s">
        <v>2378</v>
      </c>
      <c r="F1044" s="53" t="s">
        <v>2379</v>
      </c>
      <c r="G1044" s="53" t="s">
        <v>2962</v>
      </c>
      <c r="H1044" s="53" t="s">
        <v>2963</v>
      </c>
      <c r="I1044" s="53"/>
      <c r="J1044" s="53" t="s">
        <v>2911</v>
      </c>
      <c r="K1044" s="52">
        <v>60000</v>
      </c>
      <c r="L1044" s="52">
        <v>13750</v>
      </c>
      <c r="M1044" s="52">
        <v>0</v>
      </c>
      <c r="N1044" s="52">
        <v>0</v>
      </c>
      <c r="O1044" s="52">
        <v>0</v>
      </c>
      <c r="P1044" s="52">
        <v>13750</v>
      </c>
      <c r="Q1044" s="52">
        <v>1250</v>
      </c>
      <c r="R1044" s="52">
        <v>1250</v>
      </c>
      <c r="S1044" s="52">
        <v>1250</v>
      </c>
      <c r="T1044" s="52">
        <v>1250</v>
      </c>
      <c r="U1044" s="52">
        <v>1250</v>
      </c>
      <c r="V1044" s="52">
        <v>1250</v>
      </c>
      <c r="W1044" s="52">
        <v>1250</v>
      </c>
      <c r="X1044" s="52">
        <v>1250</v>
      </c>
      <c r="Y1044" s="52">
        <v>1250</v>
      </c>
      <c r="Z1044" s="49">
        <v>1250</v>
      </c>
      <c r="AA1044" s="50">
        <v>1250</v>
      </c>
      <c r="AB1044" s="51">
        <v>27500</v>
      </c>
      <c r="AC1044" s="52">
        <v>0</v>
      </c>
      <c r="AD1044" s="52">
        <v>0</v>
      </c>
      <c r="AE1044" s="52">
        <v>32500</v>
      </c>
      <c r="AG1044" s="52">
        <f t="shared" si="19"/>
        <v>1250</v>
      </c>
      <c r="AH1044" s="52">
        <f>MIN($AA1044*12,$AE1044-SUM($AG1044:AG1044)-1000*($AE1044&gt;0))</f>
        <v>15000</v>
      </c>
      <c r="AI1044" s="52">
        <f>MIN($AA1044*12,$AE1044-SUM($AG1044:AH1044)-1000*($AE1044&gt;0))</f>
        <v>15000</v>
      </c>
      <c r="AJ1044" s="52">
        <f>MIN($AA1044*12,$AE1044-SUM($AG1044:AI1044)-1000*($AE1044&gt;0))</f>
        <v>250</v>
      </c>
      <c r="AK1044" s="52">
        <f>MIN($AA1044*12,$AE1044-SUM($AG1044:AJ1044)-1000*($AE1044&gt;0))</f>
        <v>0</v>
      </c>
      <c r="AL1044" s="52">
        <f>MIN($AA1044*12,$AE1044-SUM($AG1044:AK1044)-1000*($AE1044&gt;0))</f>
        <v>0</v>
      </c>
      <c r="AM1044" s="52">
        <f>MIN($AA1044*12,$AE1044-SUM($AG1044:AL1044)-1000*($AE1044&gt;0))</f>
        <v>0</v>
      </c>
      <c r="AN1044" s="52">
        <f>MIN($AA1044*12,$AE1044-SUM($AG1044:AM1044)-1000*($AE1044&gt;0))</f>
        <v>0</v>
      </c>
      <c r="AO1044" s="52">
        <f>MIN($AA1044*12,$AE1044-SUM($AG1044:AN1044)-1000*($AE1044&gt;0))</f>
        <v>0</v>
      </c>
    </row>
    <row r="1045" spans="2:41" ht="12.75" hidden="1" customHeight="1" outlineLevel="2">
      <c r="B1045" s="53" t="s">
        <v>2377</v>
      </c>
      <c r="C1045" s="53" t="s">
        <v>1367</v>
      </c>
      <c r="D1045" s="53" t="s">
        <v>1367</v>
      </c>
      <c r="E1045" s="53" t="s">
        <v>2378</v>
      </c>
      <c r="F1045" s="53" t="s">
        <v>2379</v>
      </c>
      <c r="G1045" s="53" t="s">
        <v>2964</v>
      </c>
      <c r="H1045" s="53" t="s">
        <v>2965</v>
      </c>
      <c r="I1045" s="53"/>
      <c r="J1045" s="53" t="s">
        <v>2911</v>
      </c>
      <c r="K1045" s="52">
        <v>60000</v>
      </c>
      <c r="L1045" s="52">
        <v>13750</v>
      </c>
      <c r="M1045" s="52">
        <v>0</v>
      </c>
      <c r="N1045" s="52">
        <v>0</v>
      </c>
      <c r="O1045" s="52">
        <v>0</v>
      </c>
      <c r="P1045" s="52">
        <v>13750</v>
      </c>
      <c r="Q1045" s="52">
        <v>1250</v>
      </c>
      <c r="R1045" s="52">
        <v>1250</v>
      </c>
      <c r="S1045" s="52">
        <v>1250</v>
      </c>
      <c r="T1045" s="52">
        <v>1250</v>
      </c>
      <c r="U1045" s="52">
        <v>1250</v>
      </c>
      <c r="V1045" s="52">
        <v>1250</v>
      </c>
      <c r="W1045" s="52">
        <v>1250</v>
      </c>
      <c r="X1045" s="52">
        <v>1250</v>
      </c>
      <c r="Y1045" s="52">
        <v>1250</v>
      </c>
      <c r="Z1045" s="49">
        <v>1250</v>
      </c>
      <c r="AA1045" s="50">
        <v>1250</v>
      </c>
      <c r="AB1045" s="51">
        <v>27500</v>
      </c>
      <c r="AC1045" s="52">
        <v>0</v>
      </c>
      <c r="AD1045" s="52">
        <v>0</v>
      </c>
      <c r="AE1045" s="52">
        <v>32500</v>
      </c>
      <c r="AG1045" s="52">
        <f t="shared" si="19"/>
        <v>1250</v>
      </c>
      <c r="AH1045" s="52">
        <f>MIN($AA1045*12,$AE1045-SUM($AG1045:AG1045)-1000*($AE1045&gt;0))</f>
        <v>15000</v>
      </c>
      <c r="AI1045" s="52">
        <f>MIN($AA1045*12,$AE1045-SUM($AG1045:AH1045)-1000*($AE1045&gt;0))</f>
        <v>15000</v>
      </c>
      <c r="AJ1045" s="52">
        <f>MIN($AA1045*12,$AE1045-SUM($AG1045:AI1045)-1000*($AE1045&gt;0))</f>
        <v>250</v>
      </c>
      <c r="AK1045" s="52">
        <f>MIN($AA1045*12,$AE1045-SUM($AG1045:AJ1045)-1000*($AE1045&gt;0))</f>
        <v>0</v>
      </c>
      <c r="AL1045" s="52">
        <f>MIN($AA1045*12,$AE1045-SUM($AG1045:AK1045)-1000*($AE1045&gt;0))</f>
        <v>0</v>
      </c>
      <c r="AM1045" s="52">
        <f>MIN($AA1045*12,$AE1045-SUM($AG1045:AL1045)-1000*($AE1045&gt;0))</f>
        <v>0</v>
      </c>
      <c r="AN1045" s="52">
        <f>MIN($AA1045*12,$AE1045-SUM($AG1045:AM1045)-1000*($AE1045&gt;0))</f>
        <v>0</v>
      </c>
      <c r="AO1045" s="52">
        <f>MIN($AA1045*12,$AE1045-SUM($AG1045:AN1045)-1000*($AE1045&gt;0))</f>
        <v>0</v>
      </c>
    </row>
    <row r="1046" spans="2:41" ht="12.75" hidden="1" customHeight="1" outlineLevel="2">
      <c r="B1046" s="53" t="s">
        <v>2377</v>
      </c>
      <c r="C1046" s="53" t="s">
        <v>1367</v>
      </c>
      <c r="D1046" s="53" t="s">
        <v>1367</v>
      </c>
      <c r="E1046" s="53" t="s">
        <v>2378</v>
      </c>
      <c r="F1046" s="53" t="s">
        <v>2379</v>
      </c>
      <c r="G1046" s="53" t="s">
        <v>2966</v>
      </c>
      <c r="H1046" s="53" t="s">
        <v>2967</v>
      </c>
      <c r="I1046" s="53"/>
      <c r="J1046" s="53" t="s">
        <v>2911</v>
      </c>
      <c r="K1046" s="52">
        <v>60000</v>
      </c>
      <c r="L1046" s="52">
        <v>13750</v>
      </c>
      <c r="M1046" s="52">
        <v>0</v>
      </c>
      <c r="N1046" s="52">
        <v>0</v>
      </c>
      <c r="O1046" s="52">
        <v>0</v>
      </c>
      <c r="P1046" s="52">
        <v>13750</v>
      </c>
      <c r="Q1046" s="52">
        <v>1250</v>
      </c>
      <c r="R1046" s="52">
        <v>1250</v>
      </c>
      <c r="S1046" s="52">
        <v>1250</v>
      </c>
      <c r="T1046" s="52">
        <v>1250</v>
      </c>
      <c r="U1046" s="52">
        <v>1250</v>
      </c>
      <c r="V1046" s="52">
        <v>1250</v>
      </c>
      <c r="W1046" s="52">
        <v>1250</v>
      </c>
      <c r="X1046" s="52">
        <v>1250</v>
      </c>
      <c r="Y1046" s="52">
        <v>1250</v>
      </c>
      <c r="Z1046" s="49">
        <v>1250</v>
      </c>
      <c r="AA1046" s="50">
        <v>1250</v>
      </c>
      <c r="AB1046" s="51">
        <v>27500</v>
      </c>
      <c r="AC1046" s="52">
        <v>0</v>
      </c>
      <c r="AD1046" s="52">
        <v>0</v>
      </c>
      <c r="AE1046" s="52">
        <v>32500</v>
      </c>
      <c r="AG1046" s="52">
        <f t="shared" si="19"/>
        <v>1250</v>
      </c>
      <c r="AH1046" s="52">
        <f>MIN($AA1046*12,$AE1046-SUM($AG1046:AG1046)-1000*($AE1046&gt;0))</f>
        <v>15000</v>
      </c>
      <c r="AI1046" s="52">
        <f>MIN($AA1046*12,$AE1046-SUM($AG1046:AH1046)-1000*($AE1046&gt;0))</f>
        <v>15000</v>
      </c>
      <c r="AJ1046" s="52">
        <f>MIN($AA1046*12,$AE1046-SUM($AG1046:AI1046)-1000*($AE1046&gt;0))</f>
        <v>250</v>
      </c>
      <c r="AK1046" s="52">
        <f>MIN($AA1046*12,$AE1046-SUM($AG1046:AJ1046)-1000*($AE1046&gt;0))</f>
        <v>0</v>
      </c>
      <c r="AL1046" s="52">
        <f>MIN($AA1046*12,$AE1046-SUM($AG1046:AK1046)-1000*($AE1046&gt;0))</f>
        <v>0</v>
      </c>
      <c r="AM1046" s="52">
        <f>MIN($AA1046*12,$AE1046-SUM($AG1046:AL1046)-1000*($AE1046&gt;0))</f>
        <v>0</v>
      </c>
      <c r="AN1046" s="52">
        <f>MIN($AA1046*12,$AE1046-SUM($AG1046:AM1046)-1000*($AE1046&gt;0))</f>
        <v>0</v>
      </c>
      <c r="AO1046" s="52">
        <f>MIN($AA1046*12,$AE1046-SUM($AG1046:AN1046)-1000*($AE1046&gt;0))</f>
        <v>0</v>
      </c>
    </row>
    <row r="1047" spans="2:41" ht="12.75" hidden="1" customHeight="1" outlineLevel="2">
      <c r="B1047" s="53" t="s">
        <v>2377</v>
      </c>
      <c r="C1047" s="53" t="s">
        <v>1367</v>
      </c>
      <c r="D1047" s="53" t="s">
        <v>1367</v>
      </c>
      <c r="E1047" s="53" t="s">
        <v>2378</v>
      </c>
      <c r="F1047" s="53" t="s">
        <v>2379</v>
      </c>
      <c r="G1047" s="53" t="s">
        <v>2968</v>
      </c>
      <c r="H1047" s="53" t="s">
        <v>2969</v>
      </c>
      <c r="I1047" s="53"/>
      <c r="J1047" s="53" t="s">
        <v>2911</v>
      </c>
      <c r="K1047" s="52">
        <v>60000</v>
      </c>
      <c r="L1047" s="52">
        <v>13750</v>
      </c>
      <c r="M1047" s="52">
        <v>0</v>
      </c>
      <c r="N1047" s="52">
        <v>0</v>
      </c>
      <c r="O1047" s="52">
        <v>0</v>
      </c>
      <c r="P1047" s="52">
        <v>13750</v>
      </c>
      <c r="Q1047" s="52">
        <v>1250</v>
      </c>
      <c r="R1047" s="52">
        <v>1250</v>
      </c>
      <c r="S1047" s="52">
        <v>1250</v>
      </c>
      <c r="T1047" s="52">
        <v>1250</v>
      </c>
      <c r="U1047" s="52">
        <v>1250</v>
      </c>
      <c r="V1047" s="52">
        <v>1250</v>
      </c>
      <c r="W1047" s="52">
        <v>1250</v>
      </c>
      <c r="X1047" s="52">
        <v>1250</v>
      </c>
      <c r="Y1047" s="52">
        <v>1250</v>
      </c>
      <c r="Z1047" s="49">
        <v>1250</v>
      </c>
      <c r="AA1047" s="50">
        <v>1250</v>
      </c>
      <c r="AB1047" s="51">
        <v>27500</v>
      </c>
      <c r="AC1047" s="52">
        <v>0</v>
      </c>
      <c r="AD1047" s="52">
        <v>0</v>
      </c>
      <c r="AE1047" s="52">
        <v>32500</v>
      </c>
      <c r="AG1047" s="52">
        <f t="shared" si="19"/>
        <v>1250</v>
      </c>
      <c r="AH1047" s="52">
        <f>MIN($AA1047*12,$AE1047-SUM($AG1047:AG1047)-1000*($AE1047&gt;0))</f>
        <v>15000</v>
      </c>
      <c r="AI1047" s="52">
        <f>MIN($AA1047*12,$AE1047-SUM($AG1047:AH1047)-1000*($AE1047&gt;0))</f>
        <v>15000</v>
      </c>
      <c r="AJ1047" s="52">
        <f>MIN($AA1047*12,$AE1047-SUM($AG1047:AI1047)-1000*($AE1047&gt;0))</f>
        <v>250</v>
      </c>
      <c r="AK1047" s="52">
        <f>MIN($AA1047*12,$AE1047-SUM($AG1047:AJ1047)-1000*($AE1047&gt;0))</f>
        <v>0</v>
      </c>
      <c r="AL1047" s="52">
        <f>MIN($AA1047*12,$AE1047-SUM($AG1047:AK1047)-1000*($AE1047&gt;0))</f>
        <v>0</v>
      </c>
      <c r="AM1047" s="52">
        <f>MIN($AA1047*12,$AE1047-SUM($AG1047:AL1047)-1000*($AE1047&gt;0))</f>
        <v>0</v>
      </c>
      <c r="AN1047" s="52">
        <f>MIN($AA1047*12,$AE1047-SUM($AG1047:AM1047)-1000*($AE1047&gt;0))</f>
        <v>0</v>
      </c>
      <c r="AO1047" s="52">
        <f>MIN($AA1047*12,$AE1047-SUM($AG1047:AN1047)-1000*($AE1047&gt;0))</f>
        <v>0</v>
      </c>
    </row>
    <row r="1048" spans="2:41" ht="12.75" hidden="1" customHeight="1" outlineLevel="2">
      <c r="B1048" s="53" t="s">
        <v>2377</v>
      </c>
      <c r="C1048" s="53" t="s">
        <v>1367</v>
      </c>
      <c r="D1048" s="53" t="s">
        <v>1367</v>
      </c>
      <c r="E1048" s="53" t="s">
        <v>2378</v>
      </c>
      <c r="F1048" s="53" t="s">
        <v>2379</v>
      </c>
      <c r="G1048" s="53" t="s">
        <v>2970</v>
      </c>
      <c r="H1048" s="53" t="s">
        <v>2971</v>
      </c>
      <c r="I1048" s="53"/>
      <c r="J1048" s="53" t="s">
        <v>2911</v>
      </c>
      <c r="K1048" s="52">
        <v>60000</v>
      </c>
      <c r="L1048" s="52">
        <v>13750</v>
      </c>
      <c r="M1048" s="52">
        <v>0</v>
      </c>
      <c r="N1048" s="52">
        <v>0</v>
      </c>
      <c r="O1048" s="52">
        <v>0</v>
      </c>
      <c r="P1048" s="52">
        <v>13750</v>
      </c>
      <c r="Q1048" s="52">
        <v>1250</v>
      </c>
      <c r="R1048" s="52">
        <v>1250</v>
      </c>
      <c r="S1048" s="52">
        <v>1250</v>
      </c>
      <c r="T1048" s="52">
        <v>1250</v>
      </c>
      <c r="U1048" s="52">
        <v>1250</v>
      </c>
      <c r="V1048" s="52">
        <v>1250</v>
      </c>
      <c r="W1048" s="52">
        <v>1250</v>
      </c>
      <c r="X1048" s="52">
        <v>1250</v>
      </c>
      <c r="Y1048" s="52">
        <v>1250</v>
      </c>
      <c r="Z1048" s="49">
        <v>1250</v>
      </c>
      <c r="AA1048" s="50">
        <v>1250</v>
      </c>
      <c r="AB1048" s="51">
        <v>27500</v>
      </c>
      <c r="AC1048" s="52">
        <v>0</v>
      </c>
      <c r="AD1048" s="52">
        <v>0</v>
      </c>
      <c r="AE1048" s="52">
        <v>32500</v>
      </c>
      <c r="AG1048" s="52">
        <f t="shared" si="19"/>
        <v>1250</v>
      </c>
      <c r="AH1048" s="52">
        <f>MIN($AA1048*12,$AE1048-SUM($AG1048:AG1048)-1000*($AE1048&gt;0))</f>
        <v>15000</v>
      </c>
      <c r="AI1048" s="52">
        <f>MIN($AA1048*12,$AE1048-SUM($AG1048:AH1048)-1000*($AE1048&gt;0))</f>
        <v>15000</v>
      </c>
      <c r="AJ1048" s="52">
        <f>MIN($AA1048*12,$AE1048-SUM($AG1048:AI1048)-1000*($AE1048&gt;0))</f>
        <v>250</v>
      </c>
      <c r="AK1048" s="52">
        <f>MIN($AA1048*12,$AE1048-SUM($AG1048:AJ1048)-1000*($AE1048&gt;0))</f>
        <v>0</v>
      </c>
      <c r="AL1048" s="52">
        <f>MIN($AA1048*12,$AE1048-SUM($AG1048:AK1048)-1000*($AE1048&gt;0))</f>
        <v>0</v>
      </c>
      <c r="AM1048" s="52">
        <f>MIN($AA1048*12,$AE1048-SUM($AG1048:AL1048)-1000*($AE1048&gt;0))</f>
        <v>0</v>
      </c>
      <c r="AN1048" s="52">
        <f>MIN($AA1048*12,$AE1048-SUM($AG1048:AM1048)-1000*($AE1048&gt;0))</f>
        <v>0</v>
      </c>
      <c r="AO1048" s="52">
        <f>MIN($AA1048*12,$AE1048-SUM($AG1048:AN1048)-1000*($AE1048&gt;0))</f>
        <v>0</v>
      </c>
    </row>
    <row r="1049" spans="2:41" ht="12.75" hidden="1" customHeight="1" outlineLevel="2">
      <c r="B1049" s="53" t="s">
        <v>2377</v>
      </c>
      <c r="C1049" s="53" t="s">
        <v>1367</v>
      </c>
      <c r="D1049" s="53" t="s">
        <v>1367</v>
      </c>
      <c r="E1049" s="53" t="s">
        <v>2378</v>
      </c>
      <c r="F1049" s="53" t="s">
        <v>2379</v>
      </c>
      <c r="G1049" s="53" t="s">
        <v>2972</v>
      </c>
      <c r="H1049" s="53" t="s">
        <v>2973</v>
      </c>
      <c r="I1049" s="53"/>
      <c r="J1049" s="53" t="s">
        <v>2911</v>
      </c>
      <c r="K1049" s="52">
        <v>60000</v>
      </c>
      <c r="L1049" s="52">
        <v>13750</v>
      </c>
      <c r="M1049" s="52">
        <v>0</v>
      </c>
      <c r="N1049" s="52">
        <v>0</v>
      </c>
      <c r="O1049" s="52">
        <v>0</v>
      </c>
      <c r="P1049" s="52">
        <v>13750</v>
      </c>
      <c r="Q1049" s="52">
        <v>1250</v>
      </c>
      <c r="R1049" s="52">
        <v>1250</v>
      </c>
      <c r="S1049" s="52">
        <v>1250</v>
      </c>
      <c r="T1049" s="52">
        <v>1250</v>
      </c>
      <c r="U1049" s="52">
        <v>1250</v>
      </c>
      <c r="V1049" s="52">
        <v>1250</v>
      </c>
      <c r="W1049" s="52">
        <v>1250</v>
      </c>
      <c r="X1049" s="52">
        <v>1250</v>
      </c>
      <c r="Y1049" s="52">
        <v>1250</v>
      </c>
      <c r="Z1049" s="49">
        <v>1250</v>
      </c>
      <c r="AA1049" s="50">
        <v>1250</v>
      </c>
      <c r="AB1049" s="51">
        <v>27500</v>
      </c>
      <c r="AC1049" s="52">
        <v>0</v>
      </c>
      <c r="AD1049" s="52">
        <v>0</v>
      </c>
      <c r="AE1049" s="52">
        <v>32500</v>
      </c>
      <c r="AG1049" s="52">
        <f t="shared" si="19"/>
        <v>1250</v>
      </c>
      <c r="AH1049" s="52">
        <f>MIN($AA1049*12,$AE1049-SUM($AG1049:AG1049)-1000*($AE1049&gt;0))</f>
        <v>15000</v>
      </c>
      <c r="AI1049" s="52">
        <f>MIN($AA1049*12,$AE1049-SUM($AG1049:AH1049)-1000*($AE1049&gt;0))</f>
        <v>15000</v>
      </c>
      <c r="AJ1049" s="52">
        <f>MIN($AA1049*12,$AE1049-SUM($AG1049:AI1049)-1000*($AE1049&gt;0))</f>
        <v>250</v>
      </c>
      <c r="AK1049" s="52">
        <f>MIN($AA1049*12,$AE1049-SUM($AG1049:AJ1049)-1000*($AE1049&gt;0))</f>
        <v>0</v>
      </c>
      <c r="AL1049" s="52">
        <f>MIN($AA1049*12,$AE1049-SUM($AG1049:AK1049)-1000*($AE1049&gt;0))</f>
        <v>0</v>
      </c>
      <c r="AM1049" s="52">
        <f>MIN($AA1049*12,$AE1049-SUM($AG1049:AL1049)-1000*($AE1049&gt;0))</f>
        <v>0</v>
      </c>
      <c r="AN1049" s="52">
        <f>MIN($AA1049*12,$AE1049-SUM($AG1049:AM1049)-1000*($AE1049&gt;0))</f>
        <v>0</v>
      </c>
      <c r="AO1049" s="52">
        <f>MIN($AA1049*12,$AE1049-SUM($AG1049:AN1049)-1000*($AE1049&gt;0))</f>
        <v>0</v>
      </c>
    </row>
    <row r="1050" spans="2:41" ht="12.75" hidden="1" customHeight="1" outlineLevel="2">
      <c r="B1050" s="53" t="s">
        <v>2377</v>
      </c>
      <c r="C1050" s="53" t="s">
        <v>1367</v>
      </c>
      <c r="D1050" s="53" t="s">
        <v>1367</v>
      </c>
      <c r="E1050" s="53" t="s">
        <v>2378</v>
      </c>
      <c r="F1050" s="53" t="s">
        <v>2379</v>
      </c>
      <c r="G1050" s="53" t="s">
        <v>2974</v>
      </c>
      <c r="H1050" s="53" t="s">
        <v>2975</v>
      </c>
      <c r="I1050" s="53"/>
      <c r="J1050" s="53" t="s">
        <v>2911</v>
      </c>
      <c r="K1050" s="52">
        <v>60000</v>
      </c>
      <c r="L1050" s="52">
        <v>13750</v>
      </c>
      <c r="M1050" s="52">
        <v>0</v>
      </c>
      <c r="N1050" s="52">
        <v>0</v>
      </c>
      <c r="O1050" s="52">
        <v>0</v>
      </c>
      <c r="P1050" s="52">
        <v>13750</v>
      </c>
      <c r="Q1050" s="52">
        <v>1250</v>
      </c>
      <c r="R1050" s="52">
        <v>1250</v>
      </c>
      <c r="S1050" s="52">
        <v>1250</v>
      </c>
      <c r="T1050" s="52">
        <v>1250</v>
      </c>
      <c r="U1050" s="52">
        <v>1250</v>
      </c>
      <c r="V1050" s="52">
        <v>1250</v>
      </c>
      <c r="W1050" s="52">
        <v>1250</v>
      </c>
      <c r="X1050" s="52">
        <v>1250</v>
      </c>
      <c r="Y1050" s="52">
        <v>1250</v>
      </c>
      <c r="Z1050" s="49">
        <v>1250</v>
      </c>
      <c r="AA1050" s="50">
        <v>1250</v>
      </c>
      <c r="AB1050" s="51">
        <v>27500</v>
      </c>
      <c r="AC1050" s="52">
        <v>0</v>
      </c>
      <c r="AD1050" s="52">
        <v>0</v>
      </c>
      <c r="AE1050" s="52">
        <v>32500</v>
      </c>
      <c r="AG1050" s="52">
        <f t="shared" si="19"/>
        <v>1250</v>
      </c>
      <c r="AH1050" s="52">
        <f>MIN($AA1050*12,$AE1050-SUM($AG1050:AG1050)-1000*($AE1050&gt;0))</f>
        <v>15000</v>
      </c>
      <c r="AI1050" s="52">
        <f>MIN($AA1050*12,$AE1050-SUM($AG1050:AH1050)-1000*($AE1050&gt;0))</f>
        <v>15000</v>
      </c>
      <c r="AJ1050" s="52">
        <f>MIN($AA1050*12,$AE1050-SUM($AG1050:AI1050)-1000*($AE1050&gt;0))</f>
        <v>250</v>
      </c>
      <c r="AK1050" s="52">
        <f>MIN($AA1050*12,$AE1050-SUM($AG1050:AJ1050)-1000*($AE1050&gt;0))</f>
        <v>0</v>
      </c>
      <c r="AL1050" s="52">
        <f>MIN($AA1050*12,$AE1050-SUM($AG1050:AK1050)-1000*($AE1050&gt;0))</f>
        <v>0</v>
      </c>
      <c r="AM1050" s="52">
        <f>MIN($AA1050*12,$AE1050-SUM($AG1050:AL1050)-1000*($AE1050&gt;0))</f>
        <v>0</v>
      </c>
      <c r="AN1050" s="52">
        <f>MIN($AA1050*12,$AE1050-SUM($AG1050:AM1050)-1000*($AE1050&gt;0))</f>
        <v>0</v>
      </c>
      <c r="AO1050" s="52">
        <f>MIN($AA1050*12,$AE1050-SUM($AG1050:AN1050)-1000*($AE1050&gt;0))</f>
        <v>0</v>
      </c>
    </row>
    <row r="1051" spans="2:41" ht="12.75" hidden="1" customHeight="1" outlineLevel="2">
      <c r="B1051" s="53" t="s">
        <v>2377</v>
      </c>
      <c r="C1051" s="53" t="s">
        <v>1367</v>
      </c>
      <c r="D1051" s="53" t="s">
        <v>1367</v>
      </c>
      <c r="E1051" s="53" t="s">
        <v>2378</v>
      </c>
      <c r="F1051" s="53" t="s">
        <v>2379</v>
      </c>
      <c r="G1051" s="53" t="s">
        <v>2976</v>
      </c>
      <c r="H1051" s="53" t="s">
        <v>2977</v>
      </c>
      <c r="I1051" s="53"/>
      <c r="J1051" s="53" t="s">
        <v>2911</v>
      </c>
      <c r="K1051" s="52">
        <v>60000</v>
      </c>
      <c r="L1051" s="52">
        <v>13750</v>
      </c>
      <c r="M1051" s="52">
        <v>0</v>
      </c>
      <c r="N1051" s="52">
        <v>0</v>
      </c>
      <c r="O1051" s="52">
        <v>0</v>
      </c>
      <c r="P1051" s="52">
        <v>13750</v>
      </c>
      <c r="Q1051" s="52">
        <v>1250</v>
      </c>
      <c r="R1051" s="52">
        <v>1250</v>
      </c>
      <c r="S1051" s="52">
        <v>1250</v>
      </c>
      <c r="T1051" s="52">
        <v>1250</v>
      </c>
      <c r="U1051" s="52">
        <v>1250</v>
      </c>
      <c r="V1051" s="52">
        <v>1250</v>
      </c>
      <c r="W1051" s="52">
        <v>1250</v>
      </c>
      <c r="X1051" s="52">
        <v>1250</v>
      </c>
      <c r="Y1051" s="52">
        <v>1250</v>
      </c>
      <c r="Z1051" s="49">
        <v>1250</v>
      </c>
      <c r="AA1051" s="50">
        <v>1250</v>
      </c>
      <c r="AB1051" s="51">
        <v>27500</v>
      </c>
      <c r="AC1051" s="52">
        <v>0</v>
      </c>
      <c r="AD1051" s="52">
        <v>0</v>
      </c>
      <c r="AE1051" s="52">
        <v>32500</v>
      </c>
      <c r="AG1051" s="52">
        <f t="shared" si="19"/>
        <v>1250</v>
      </c>
      <c r="AH1051" s="52">
        <f>MIN($AA1051*12,$AE1051-SUM($AG1051:AG1051)-1000*($AE1051&gt;0))</f>
        <v>15000</v>
      </c>
      <c r="AI1051" s="52">
        <f>MIN($AA1051*12,$AE1051-SUM($AG1051:AH1051)-1000*($AE1051&gt;0))</f>
        <v>15000</v>
      </c>
      <c r="AJ1051" s="52">
        <f>MIN($AA1051*12,$AE1051-SUM($AG1051:AI1051)-1000*($AE1051&gt;0))</f>
        <v>250</v>
      </c>
      <c r="AK1051" s="52">
        <f>MIN($AA1051*12,$AE1051-SUM($AG1051:AJ1051)-1000*($AE1051&gt;0))</f>
        <v>0</v>
      </c>
      <c r="AL1051" s="52">
        <f>MIN($AA1051*12,$AE1051-SUM($AG1051:AK1051)-1000*($AE1051&gt;0))</f>
        <v>0</v>
      </c>
      <c r="AM1051" s="52">
        <f>MIN($AA1051*12,$AE1051-SUM($AG1051:AL1051)-1000*($AE1051&gt;0))</f>
        <v>0</v>
      </c>
      <c r="AN1051" s="52">
        <f>MIN($AA1051*12,$AE1051-SUM($AG1051:AM1051)-1000*($AE1051&gt;0))</f>
        <v>0</v>
      </c>
      <c r="AO1051" s="52">
        <f>MIN($AA1051*12,$AE1051-SUM($AG1051:AN1051)-1000*($AE1051&gt;0))</f>
        <v>0</v>
      </c>
    </row>
    <row r="1052" spans="2:41" ht="12.75" hidden="1" customHeight="1" outlineLevel="2">
      <c r="B1052" s="53" t="s">
        <v>2377</v>
      </c>
      <c r="C1052" s="53" t="s">
        <v>1367</v>
      </c>
      <c r="D1052" s="53" t="s">
        <v>1367</v>
      </c>
      <c r="E1052" s="53" t="s">
        <v>2378</v>
      </c>
      <c r="F1052" s="53" t="s">
        <v>2379</v>
      </c>
      <c r="G1052" s="53" t="s">
        <v>2978</v>
      </c>
      <c r="H1052" s="53" t="s">
        <v>2979</v>
      </c>
      <c r="I1052" s="53"/>
      <c r="J1052" s="53" t="s">
        <v>2911</v>
      </c>
      <c r="K1052" s="52">
        <v>60000</v>
      </c>
      <c r="L1052" s="52">
        <v>13750</v>
      </c>
      <c r="M1052" s="52">
        <v>0</v>
      </c>
      <c r="N1052" s="52">
        <v>0</v>
      </c>
      <c r="O1052" s="52">
        <v>0</v>
      </c>
      <c r="P1052" s="52">
        <v>13750</v>
      </c>
      <c r="Q1052" s="52">
        <v>1250</v>
      </c>
      <c r="R1052" s="52">
        <v>1250</v>
      </c>
      <c r="S1052" s="52">
        <v>1250</v>
      </c>
      <c r="T1052" s="52">
        <v>1250</v>
      </c>
      <c r="U1052" s="52">
        <v>1250</v>
      </c>
      <c r="V1052" s="52">
        <v>1250</v>
      </c>
      <c r="W1052" s="52">
        <v>1250</v>
      </c>
      <c r="X1052" s="52">
        <v>1250</v>
      </c>
      <c r="Y1052" s="52">
        <v>1250</v>
      </c>
      <c r="Z1052" s="49">
        <v>1250</v>
      </c>
      <c r="AA1052" s="50">
        <v>1250</v>
      </c>
      <c r="AB1052" s="51">
        <v>27500</v>
      </c>
      <c r="AC1052" s="52">
        <v>0</v>
      </c>
      <c r="AD1052" s="52">
        <v>0</v>
      </c>
      <c r="AE1052" s="52">
        <v>32500</v>
      </c>
      <c r="AG1052" s="52">
        <f t="shared" si="19"/>
        <v>1250</v>
      </c>
      <c r="AH1052" s="52">
        <f>MIN($AA1052*12,$AE1052-SUM($AG1052:AG1052)-1000*($AE1052&gt;0))</f>
        <v>15000</v>
      </c>
      <c r="AI1052" s="52">
        <f>MIN($AA1052*12,$AE1052-SUM($AG1052:AH1052)-1000*($AE1052&gt;0))</f>
        <v>15000</v>
      </c>
      <c r="AJ1052" s="52">
        <f>MIN($AA1052*12,$AE1052-SUM($AG1052:AI1052)-1000*($AE1052&gt;0))</f>
        <v>250</v>
      </c>
      <c r="AK1052" s="52">
        <f>MIN($AA1052*12,$AE1052-SUM($AG1052:AJ1052)-1000*($AE1052&gt;0))</f>
        <v>0</v>
      </c>
      <c r="AL1052" s="52">
        <f>MIN($AA1052*12,$AE1052-SUM($AG1052:AK1052)-1000*($AE1052&gt;0))</f>
        <v>0</v>
      </c>
      <c r="AM1052" s="52">
        <f>MIN($AA1052*12,$AE1052-SUM($AG1052:AL1052)-1000*($AE1052&gt;0))</f>
        <v>0</v>
      </c>
      <c r="AN1052" s="52">
        <f>MIN($AA1052*12,$AE1052-SUM($AG1052:AM1052)-1000*($AE1052&gt;0))</f>
        <v>0</v>
      </c>
      <c r="AO1052" s="52">
        <f>MIN($AA1052*12,$AE1052-SUM($AG1052:AN1052)-1000*($AE1052&gt;0))</f>
        <v>0</v>
      </c>
    </row>
    <row r="1053" spans="2:41" ht="12.75" hidden="1" customHeight="1" outlineLevel="2">
      <c r="B1053" s="53" t="s">
        <v>2377</v>
      </c>
      <c r="C1053" s="53" t="s">
        <v>1367</v>
      </c>
      <c r="D1053" s="53" t="s">
        <v>1367</v>
      </c>
      <c r="E1053" s="53" t="s">
        <v>2378</v>
      </c>
      <c r="F1053" s="53" t="s">
        <v>2379</v>
      </c>
      <c r="G1053" s="53" t="s">
        <v>2980</v>
      </c>
      <c r="H1053" s="53" t="s">
        <v>2981</v>
      </c>
      <c r="I1053" s="53"/>
      <c r="J1053" s="53" t="s">
        <v>2911</v>
      </c>
      <c r="K1053" s="52">
        <v>180000</v>
      </c>
      <c r="L1053" s="52">
        <v>41250</v>
      </c>
      <c r="M1053" s="52">
        <v>0</v>
      </c>
      <c r="N1053" s="52">
        <v>0</v>
      </c>
      <c r="O1053" s="52">
        <v>0</v>
      </c>
      <c r="P1053" s="52">
        <v>41250</v>
      </c>
      <c r="Q1053" s="52">
        <v>3750</v>
      </c>
      <c r="R1053" s="52">
        <v>3750</v>
      </c>
      <c r="S1053" s="52">
        <v>3750</v>
      </c>
      <c r="T1053" s="52">
        <v>3750</v>
      </c>
      <c r="U1053" s="52">
        <v>3750</v>
      </c>
      <c r="V1053" s="52">
        <v>3750</v>
      </c>
      <c r="W1053" s="52">
        <v>3750</v>
      </c>
      <c r="X1053" s="52">
        <v>3750</v>
      </c>
      <c r="Y1053" s="52">
        <v>3750</v>
      </c>
      <c r="Z1053" s="49">
        <v>3750</v>
      </c>
      <c r="AA1053" s="50">
        <v>3750</v>
      </c>
      <c r="AB1053" s="51">
        <v>82500</v>
      </c>
      <c r="AC1053" s="52">
        <v>0</v>
      </c>
      <c r="AD1053" s="52">
        <v>0</v>
      </c>
      <c r="AE1053" s="52">
        <v>97500</v>
      </c>
      <c r="AG1053" s="52">
        <f t="shared" si="19"/>
        <v>3750</v>
      </c>
      <c r="AH1053" s="52">
        <f>MIN($AA1053*12,$AE1053-SUM($AG1053:AG1053)-1000*($AE1053&gt;0))</f>
        <v>45000</v>
      </c>
      <c r="AI1053" s="52">
        <f>MIN($AA1053*12,$AE1053-SUM($AG1053:AH1053)-1000*($AE1053&gt;0))</f>
        <v>45000</v>
      </c>
      <c r="AJ1053" s="52">
        <f>MIN($AA1053*12,$AE1053-SUM($AG1053:AI1053)-1000*($AE1053&gt;0))</f>
        <v>2750</v>
      </c>
      <c r="AK1053" s="52">
        <f>MIN($AA1053*12,$AE1053-SUM($AG1053:AJ1053)-1000*($AE1053&gt;0))</f>
        <v>0</v>
      </c>
      <c r="AL1053" s="52">
        <f>MIN($AA1053*12,$AE1053-SUM($AG1053:AK1053)-1000*($AE1053&gt;0))</f>
        <v>0</v>
      </c>
      <c r="AM1053" s="52">
        <f>MIN($AA1053*12,$AE1053-SUM($AG1053:AL1053)-1000*($AE1053&gt;0))</f>
        <v>0</v>
      </c>
      <c r="AN1053" s="52">
        <f>MIN($AA1053*12,$AE1053-SUM($AG1053:AM1053)-1000*($AE1053&gt;0))</f>
        <v>0</v>
      </c>
      <c r="AO1053" s="52">
        <f>MIN($AA1053*12,$AE1053-SUM($AG1053:AN1053)-1000*($AE1053&gt;0))</f>
        <v>0</v>
      </c>
    </row>
    <row r="1054" spans="2:41" ht="12.75" hidden="1" customHeight="1" outlineLevel="2">
      <c r="B1054" s="53" t="s">
        <v>2377</v>
      </c>
      <c r="C1054" s="53" t="s">
        <v>1367</v>
      </c>
      <c r="D1054" s="53" t="s">
        <v>1367</v>
      </c>
      <c r="E1054" s="53" t="s">
        <v>2378</v>
      </c>
      <c r="F1054" s="53" t="s">
        <v>2379</v>
      </c>
      <c r="G1054" s="53" t="s">
        <v>2982</v>
      </c>
      <c r="H1054" s="53" t="s">
        <v>2983</v>
      </c>
      <c r="I1054" s="53"/>
      <c r="J1054" s="53" t="s">
        <v>2911</v>
      </c>
      <c r="K1054" s="52">
        <v>180000</v>
      </c>
      <c r="L1054" s="52">
        <v>41250</v>
      </c>
      <c r="M1054" s="52">
        <v>0</v>
      </c>
      <c r="N1054" s="52">
        <v>0</v>
      </c>
      <c r="O1054" s="52">
        <v>0</v>
      </c>
      <c r="P1054" s="52">
        <v>41250</v>
      </c>
      <c r="Q1054" s="52">
        <v>3750</v>
      </c>
      <c r="R1054" s="52">
        <v>3750</v>
      </c>
      <c r="S1054" s="52">
        <v>3750</v>
      </c>
      <c r="T1054" s="52">
        <v>3750</v>
      </c>
      <c r="U1054" s="52">
        <v>3750</v>
      </c>
      <c r="V1054" s="52">
        <v>3750</v>
      </c>
      <c r="W1054" s="52">
        <v>3750</v>
      </c>
      <c r="X1054" s="52">
        <v>3750</v>
      </c>
      <c r="Y1054" s="52">
        <v>3750</v>
      </c>
      <c r="Z1054" s="49">
        <v>3750</v>
      </c>
      <c r="AA1054" s="50">
        <v>3750</v>
      </c>
      <c r="AB1054" s="51">
        <v>82500</v>
      </c>
      <c r="AC1054" s="52">
        <v>0</v>
      </c>
      <c r="AD1054" s="52">
        <v>0</v>
      </c>
      <c r="AE1054" s="52">
        <v>97500</v>
      </c>
      <c r="AG1054" s="52">
        <f t="shared" si="19"/>
        <v>3750</v>
      </c>
      <c r="AH1054" s="52">
        <f>MIN($AA1054*12,$AE1054-SUM($AG1054:AG1054)-1000*($AE1054&gt;0))</f>
        <v>45000</v>
      </c>
      <c r="AI1054" s="52">
        <f>MIN($AA1054*12,$AE1054-SUM($AG1054:AH1054)-1000*($AE1054&gt;0))</f>
        <v>45000</v>
      </c>
      <c r="AJ1054" s="52">
        <f>MIN($AA1054*12,$AE1054-SUM($AG1054:AI1054)-1000*($AE1054&gt;0))</f>
        <v>2750</v>
      </c>
      <c r="AK1054" s="52">
        <f>MIN($AA1054*12,$AE1054-SUM($AG1054:AJ1054)-1000*($AE1054&gt;0))</f>
        <v>0</v>
      </c>
      <c r="AL1054" s="52">
        <f>MIN($AA1054*12,$AE1054-SUM($AG1054:AK1054)-1000*($AE1054&gt;0))</f>
        <v>0</v>
      </c>
      <c r="AM1054" s="52">
        <f>MIN($AA1054*12,$AE1054-SUM($AG1054:AL1054)-1000*($AE1054&gt;0))</f>
        <v>0</v>
      </c>
      <c r="AN1054" s="52">
        <f>MIN($AA1054*12,$AE1054-SUM($AG1054:AM1054)-1000*($AE1054&gt;0))</f>
        <v>0</v>
      </c>
      <c r="AO1054" s="52">
        <f>MIN($AA1054*12,$AE1054-SUM($AG1054:AN1054)-1000*($AE1054&gt;0))</f>
        <v>0</v>
      </c>
    </row>
    <row r="1055" spans="2:41" ht="12.75" hidden="1" customHeight="1" outlineLevel="2">
      <c r="B1055" s="53" t="s">
        <v>2377</v>
      </c>
      <c r="C1055" s="53" t="s">
        <v>1367</v>
      </c>
      <c r="D1055" s="53" t="s">
        <v>1367</v>
      </c>
      <c r="E1055" s="53" t="s">
        <v>2378</v>
      </c>
      <c r="F1055" s="53" t="s">
        <v>2379</v>
      </c>
      <c r="G1055" s="53" t="s">
        <v>2984</v>
      </c>
      <c r="H1055" s="53" t="s">
        <v>2985</v>
      </c>
      <c r="I1055" s="53"/>
      <c r="J1055" s="53" t="s">
        <v>2911</v>
      </c>
      <c r="K1055" s="52">
        <v>180000</v>
      </c>
      <c r="L1055" s="52">
        <v>41250</v>
      </c>
      <c r="M1055" s="52">
        <v>0</v>
      </c>
      <c r="N1055" s="52">
        <v>0</v>
      </c>
      <c r="O1055" s="52">
        <v>0</v>
      </c>
      <c r="P1055" s="52">
        <v>41250</v>
      </c>
      <c r="Q1055" s="52">
        <v>3750</v>
      </c>
      <c r="R1055" s="52">
        <v>3750</v>
      </c>
      <c r="S1055" s="52">
        <v>3750</v>
      </c>
      <c r="T1055" s="52">
        <v>3750</v>
      </c>
      <c r="U1055" s="52">
        <v>3750</v>
      </c>
      <c r="V1055" s="52">
        <v>3750</v>
      </c>
      <c r="W1055" s="52">
        <v>3750</v>
      </c>
      <c r="X1055" s="52">
        <v>3750</v>
      </c>
      <c r="Y1055" s="52">
        <v>3750</v>
      </c>
      <c r="Z1055" s="49">
        <v>3750</v>
      </c>
      <c r="AA1055" s="50">
        <v>3750</v>
      </c>
      <c r="AB1055" s="51">
        <v>82500</v>
      </c>
      <c r="AC1055" s="52">
        <v>0</v>
      </c>
      <c r="AD1055" s="52">
        <v>0</v>
      </c>
      <c r="AE1055" s="52">
        <v>97500</v>
      </c>
      <c r="AG1055" s="52">
        <f t="shared" si="19"/>
        <v>3750</v>
      </c>
      <c r="AH1055" s="52">
        <f>MIN($AA1055*12,$AE1055-SUM($AG1055:AG1055)-1000*($AE1055&gt;0))</f>
        <v>45000</v>
      </c>
      <c r="AI1055" s="52">
        <f>MIN($AA1055*12,$AE1055-SUM($AG1055:AH1055)-1000*($AE1055&gt;0))</f>
        <v>45000</v>
      </c>
      <c r="AJ1055" s="52">
        <f>MIN($AA1055*12,$AE1055-SUM($AG1055:AI1055)-1000*($AE1055&gt;0))</f>
        <v>2750</v>
      </c>
      <c r="AK1055" s="52">
        <f>MIN($AA1055*12,$AE1055-SUM($AG1055:AJ1055)-1000*($AE1055&gt;0))</f>
        <v>0</v>
      </c>
      <c r="AL1055" s="52">
        <f>MIN($AA1055*12,$AE1055-SUM($AG1055:AK1055)-1000*($AE1055&gt;0))</f>
        <v>0</v>
      </c>
      <c r="AM1055" s="52">
        <f>MIN($AA1055*12,$AE1055-SUM($AG1055:AL1055)-1000*($AE1055&gt;0))</f>
        <v>0</v>
      </c>
      <c r="AN1055" s="52">
        <f>MIN($AA1055*12,$AE1055-SUM($AG1055:AM1055)-1000*($AE1055&gt;0))</f>
        <v>0</v>
      </c>
      <c r="AO1055" s="52">
        <f>MIN($AA1055*12,$AE1055-SUM($AG1055:AN1055)-1000*($AE1055&gt;0))</f>
        <v>0</v>
      </c>
    </row>
    <row r="1056" spans="2:41" ht="12.75" hidden="1" customHeight="1" outlineLevel="2">
      <c r="B1056" s="53" t="s">
        <v>2377</v>
      </c>
      <c r="C1056" s="53" t="s">
        <v>1367</v>
      </c>
      <c r="D1056" s="53" t="s">
        <v>1367</v>
      </c>
      <c r="E1056" s="53" t="s">
        <v>2378</v>
      </c>
      <c r="F1056" s="53" t="s">
        <v>2379</v>
      </c>
      <c r="G1056" s="53" t="s">
        <v>2986</v>
      </c>
      <c r="H1056" s="53" t="s">
        <v>2987</v>
      </c>
      <c r="I1056" s="53"/>
      <c r="J1056" s="53" t="s">
        <v>2911</v>
      </c>
      <c r="K1056" s="52">
        <v>180000</v>
      </c>
      <c r="L1056" s="52">
        <v>41250</v>
      </c>
      <c r="M1056" s="52">
        <v>0</v>
      </c>
      <c r="N1056" s="52">
        <v>0</v>
      </c>
      <c r="O1056" s="52">
        <v>0</v>
      </c>
      <c r="P1056" s="52">
        <v>41250</v>
      </c>
      <c r="Q1056" s="52">
        <v>3750</v>
      </c>
      <c r="R1056" s="52">
        <v>3750</v>
      </c>
      <c r="S1056" s="52">
        <v>3750</v>
      </c>
      <c r="T1056" s="52">
        <v>3750</v>
      </c>
      <c r="U1056" s="52">
        <v>3750</v>
      </c>
      <c r="V1056" s="52">
        <v>3750</v>
      </c>
      <c r="W1056" s="52">
        <v>3750</v>
      </c>
      <c r="X1056" s="52">
        <v>3750</v>
      </c>
      <c r="Y1056" s="52">
        <v>3750</v>
      </c>
      <c r="Z1056" s="49">
        <v>3750</v>
      </c>
      <c r="AA1056" s="50">
        <v>3750</v>
      </c>
      <c r="AB1056" s="51">
        <v>82500</v>
      </c>
      <c r="AC1056" s="52">
        <v>0</v>
      </c>
      <c r="AD1056" s="52">
        <v>0</v>
      </c>
      <c r="AE1056" s="52">
        <v>97500</v>
      </c>
      <c r="AG1056" s="52">
        <f t="shared" si="19"/>
        <v>3750</v>
      </c>
      <c r="AH1056" s="52">
        <f>MIN($AA1056*12,$AE1056-SUM($AG1056:AG1056)-1000*($AE1056&gt;0))</f>
        <v>45000</v>
      </c>
      <c r="AI1056" s="52">
        <f>MIN($AA1056*12,$AE1056-SUM($AG1056:AH1056)-1000*($AE1056&gt;0))</f>
        <v>45000</v>
      </c>
      <c r="AJ1056" s="52">
        <f>MIN($AA1056*12,$AE1056-SUM($AG1056:AI1056)-1000*($AE1056&gt;0))</f>
        <v>2750</v>
      </c>
      <c r="AK1056" s="52">
        <f>MIN($AA1056*12,$AE1056-SUM($AG1056:AJ1056)-1000*($AE1056&gt;0))</f>
        <v>0</v>
      </c>
      <c r="AL1056" s="52">
        <f>MIN($AA1056*12,$AE1056-SUM($AG1056:AK1056)-1000*($AE1056&gt;0))</f>
        <v>0</v>
      </c>
      <c r="AM1056" s="52">
        <f>MIN($AA1056*12,$AE1056-SUM($AG1056:AL1056)-1000*($AE1056&gt;0))</f>
        <v>0</v>
      </c>
      <c r="AN1056" s="52">
        <f>MIN($AA1056*12,$AE1056-SUM($AG1056:AM1056)-1000*($AE1056&gt;0))</f>
        <v>0</v>
      </c>
      <c r="AO1056" s="52">
        <f>MIN($AA1056*12,$AE1056-SUM($AG1056:AN1056)-1000*($AE1056&gt;0))</f>
        <v>0</v>
      </c>
    </row>
    <row r="1057" spans="2:41" ht="12.75" hidden="1" customHeight="1" outlineLevel="2">
      <c r="B1057" s="53" t="s">
        <v>2377</v>
      </c>
      <c r="C1057" s="53" t="s">
        <v>1367</v>
      </c>
      <c r="D1057" s="53" t="s">
        <v>1367</v>
      </c>
      <c r="E1057" s="53" t="s">
        <v>2378</v>
      </c>
      <c r="F1057" s="53" t="s">
        <v>2379</v>
      </c>
      <c r="G1057" s="53" t="s">
        <v>2988</v>
      </c>
      <c r="H1057" s="53" t="s">
        <v>2989</v>
      </c>
      <c r="I1057" s="53"/>
      <c r="J1057" s="53" t="s">
        <v>2911</v>
      </c>
      <c r="K1057" s="52">
        <v>72000</v>
      </c>
      <c r="L1057" s="52">
        <v>16500</v>
      </c>
      <c r="M1057" s="52">
        <v>0</v>
      </c>
      <c r="N1057" s="52">
        <v>0</v>
      </c>
      <c r="O1057" s="52">
        <v>0</v>
      </c>
      <c r="P1057" s="52">
        <v>16500</v>
      </c>
      <c r="Q1057" s="52">
        <v>1500</v>
      </c>
      <c r="R1057" s="52">
        <v>1500</v>
      </c>
      <c r="S1057" s="52">
        <v>1500</v>
      </c>
      <c r="T1057" s="52">
        <v>1500</v>
      </c>
      <c r="U1057" s="52">
        <v>1500</v>
      </c>
      <c r="V1057" s="52">
        <v>1500</v>
      </c>
      <c r="W1057" s="52">
        <v>1500</v>
      </c>
      <c r="X1057" s="52">
        <v>1500</v>
      </c>
      <c r="Y1057" s="52">
        <v>1500</v>
      </c>
      <c r="Z1057" s="49">
        <v>1500</v>
      </c>
      <c r="AA1057" s="50">
        <v>1500</v>
      </c>
      <c r="AB1057" s="51">
        <v>33000</v>
      </c>
      <c r="AC1057" s="52">
        <v>0</v>
      </c>
      <c r="AD1057" s="52">
        <v>0</v>
      </c>
      <c r="AE1057" s="52">
        <v>39000</v>
      </c>
      <c r="AG1057" s="52">
        <f t="shared" si="19"/>
        <v>1500</v>
      </c>
      <c r="AH1057" s="52">
        <f>MIN($AA1057*12,$AE1057-SUM($AG1057:AG1057)-1000*($AE1057&gt;0))</f>
        <v>18000</v>
      </c>
      <c r="AI1057" s="52">
        <f>MIN($AA1057*12,$AE1057-SUM($AG1057:AH1057)-1000*($AE1057&gt;0))</f>
        <v>18000</v>
      </c>
      <c r="AJ1057" s="52">
        <f>MIN($AA1057*12,$AE1057-SUM($AG1057:AI1057)-1000*($AE1057&gt;0))</f>
        <v>500</v>
      </c>
      <c r="AK1057" s="52">
        <f>MIN($AA1057*12,$AE1057-SUM($AG1057:AJ1057)-1000*($AE1057&gt;0))</f>
        <v>0</v>
      </c>
      <c r="AL1057" s="52">
        <f>MIN($AA1057*12,$AE1057-SUM($AG1057:AK1057)-1000*($AE1057&gt;0))</f>
        <v>0</v>
      </c>
      <c r="AM1057" s="52">
        <f>MIN($AA1057*12,$AE1057-SUM($AG1057:AL1057)-1000*($AE1057&gt;0))</f>
        <v>0</v>
      </c>
      <c r="AN1057" s="52">
        <f>MIN($AA1057*12,$AE1057-SUM($AG1057:AM1057)-1000*($AE1057&gt;0))</f>
        <v>0</v>
      </c>
      <c r="AO1057" s="52">
        <f>MIN($AA1057*12,$AE1057-SUM($AG1057:AN1057)-1000*($AE1057&gt;0))</f>
        <v>0</v>
      </c>
    </row>
    <row r="1058" spans="2:41" ht="12.75" hidden="1" customHeight="1" outlineLevel="2">
      <c r="B1058" s="53" t="s">
        <v>2377</v>
      </c>
      <c r="C1058" s="53" t="s">
        <v>1367</v>
      </c>
      <c r="D1058" s="53" t="s">
        <v>1367</v>
      </c>
      <c r="E1058" s="53" t="s">
        <v>2378</v>
      </c>
      <c r="F1058" s="53" t="s">
        <v>2379</v>
      </c>
      <c r="G1058" s="53" t="s">
        <v>2990</v>
      </c>
      <c r="H1058" s="53" t="s">
        <v>2991</v>
      </c>
      <c r="I1058" s="53"/>
      <c r="J1058" s="53" t="s">
        <v>2911</v>
      </c>
      <c r="K1058" s="52">
        <v>72000</v>
      </c>
      <c r="L1058" s="52">
        <v>16500</v>
      </c>
      <c r="M1058" s="52">
        <v>0</v>
      </c>
      <c r="N1058" s="52">
        <v>0</v>
      </c>
      <c r="O1058" s="52">
        <v>0</v>
      </c>
      <c r="P1058" s="52">
        <v>16500</v>
      </c>
      <c r="Q1058" s="52">
        <v>1500</v>
      </c>
      <c r="R1058" s="52">
        <v>1500</v>
      </c>
      <c r="S1058" s="52">
        <v>1500</v>
      </c>
      <c r="T1058" s="52">
        <v>1500</v>
      </c>
      <c r="U1058" s="52">
        <v>1500</v>
      </c>
      <c r="V1058" s="52">
        <v>1500</v>
      </c>
      <c r="W1058" s="52">
        <v>1500</v>
      </c>
      <c r="X1058" s="52">
        <v>1500</v>
      </c>
      <c r="Y1058" s="52">
        <v>1500</v>
      </c>
      <c r="Z1058" s="49">
        <v>1500</v>
      </c>
      <c r="AA1058" s="50">
        <v>1500</v>
      </c>
      <c r="AB1058" s="51">
        <v>33000</v>
      </c>
      <c r="AC1058" s="52">
        <v>0</v>
      </c>
      <c r="AD1058" s="52">
        <v>0</v>
      </c>
      <c r="AE1058" s="52">
        <v>39000</v>
      </c>
      <c r="AG1058" s="52">
        <f t="shared" si="19"/>
        <v>1500</v>
      </c>
      <c r="AH1058" s="52">
        <f>MIN($AA1058*12,$AE1058-SUM($AG1058:AG1058)-1000*($AE1058&gt;0))</f>
        <v>18000</v>
      </c>
      <c r="AI1058" s="52">
        <f>MIN($AA1058*12,$AE1058-SUM($AG1058:AH1058)-1000*($AE1058&gt;0))</f>
        <v>18000</v>
      </c>
      <c r="AJ1058" s="52">
        <f>MIN($AA1058*12,$AE1058-SUM($AG1058:AI1058)-1000*($AE1058&gt;0))</f>
        <v>500</v>
      </c>
      <c r="AK1058" s="52">
        <f>MIN($AA1058*12,$AE1058-SUM($AG1058:AJ1058)-1000*($AE1058&gt;0))</f>
        <v>0</v>
      </c>
      <c r="AL1058" s="52">
        <f>MIN($AA1058*12,$AE1058-SUM($AG1058:AK1058)-1000*($AE1058&gt;0))</f>
        <v>0</v>
      </c>
      <c r="AM1058" s="52">
        <f>MIN($AA1058*12,$AE1058-SUM($AG1058:AL1058)-1000*($AE1058&gt;0))</f>
        <v>0</v>
      </c>
      <c r="AN1058" s="52">
        <f>MIN($AA1058*12,$AE1058-SUM($AG1058:AM1058)-1000*($AE1058&gt;0))</f>
        <v>0</v>
      </c>
      <c r="AO1058" s="52">
        <f>MIN($AA1058*12,$AE1058-SUM($AG1058:AN1058)-1000*($AE1058&gt;0))</f>
        <v>0</v>
      </c>
    </row>
    <row r="1059" spans="2:41" ht="12.75" hidden="1" customHeight="1" outlineLevel="2">
      <c r="B1059" s="53" t="s">
        <v>2377</v>
      </c>
      <c r="C1059" s="53" t="s">
        <v>1367</v>
      </c>
      <c r="D1059" s="53" t="s">
        <v>1367</v>
      </c>
      <c r="E1059" s="53" t="s">
        <v>2378</v>
      </c>
      <c r="F1059" s="53" t="s">
        <v>2379</v>
      </c>
      <c r="G1059" s="53" t="s">
        <v>2992</v>
      </c>
      <c r="H1059" s="53" t="s">
        <v>2993</v>
      </c>
      <c r="I1059" s="53"/>
      <c r="J1059" s="53" t="s">
        <v>2911</v>
      </c>
      <c r="K1059" s="52">
        <v>72000</v>
      </c>
      <c r="L1059" s="52">
        <v>16500</v>
      </c>
      <c r="M1059" s="52">
        <v>0</v>
      </c>
      <c r="N1059" s="52">
        <v>0</v>
      </c>
      <c r="O1059" s="52">
        <v>0</v>
      </c>
      <c r="P1059" s="52">
        <v>16500</v>
      </c>
      <c r="Q1059" s="52">
        <v>1500</v>
      </c>
      <c r="R1059" s="52">
        <v>1500</v>
      </c>
      <c r="S1059" s="52">
        <v>1500</v>
      </c>
      <c r="T1059" s="52">
        <v>1500</v>
      </c>
      <c r="U1059" s="52">
        <v>1500</v>
      </c>
      <c r="V1059" s="52">
        <v>1500</v>
      </c>
      <c r="W1059" s="52">
        <v>1500</v>
      </c>
      <c r="X1059" s="52">
        <v>1500</v>
      </c>
      <c r="Y1059" s="52">
        <v>1500</v>
      </c>
      <c r="Z1059" s="49">
        <v>1500</v>
      </c>
      <c r="AA1059" s="50">
        <v>1500</v>
      </c>
      <c r="AB1059" s="51">
        <v>33000</v>
      </c>
      <c r="AC1059" s="52">
        <v>0</v>
      </c>
      <c r="AD1059" s="52">
        <v>0</v>
      </c>
      <c r="AE1059" s="52">
        <v>39000</v>
      </c>
      <c r="AG1059" s="52">
        <f t="shared" si="19"/>
        <v>1500</v>
      </c>
      <c r="AH1059" s="52">
        <f>MIN($AA1059*12,$AE1059-SUM($AG1059:AG1059)-1000*($AE1059&gt;0))</f>
        <v>18000</v>
      </c>
      <c r="AI1059" s="52">
        <f>MIN($AA1059*12,$AE1059-SUM($AG1059:AH1059)-1000*($AE1059&gt;0))</f>
        <v>18000</v>
      </c>
      <c r="AJ1059" s="52">
        <f>MIN($AA1059*12,$AE1059-SUM($AG1059:AI1059)-1000*($AE1059&gt;0))</f>
        <v>500</v>
      </c>
      <c r="AK1059" s="52">
        <f>MIN($AA1059*12,$AE1059-SUM($AG1059:AJ1059)-1000*($AE1059&gt;0))</f>
        <v>0</v>
      </c>
      <c r="AL1059" s="52">
        <f>MIN($AA1059*12,$AE1059-SUM($AG1059:AK1059)-1000*($AE1059&gt;0))</f>
        <v>0</v>
      </c>
      <c r="AM1059" s="52">
        <f>MIN($AA1059*12,$AE1059-SUM($AG1059:AL1059)-1000*($AE1059&gt;0))</f>
        <v>0</v>
      </c>
      <c r="AN1059" s="52">
        <f>MIN($AA1059*12,$AE1059-SUM($AG1059:AM1059)-1000*($AE1059&gt;0))</f>
        <v>0</v>
      </c>
      <c r="AO1059" s="52">
        <f>MIN($AA1059*12,$AE1059-SUM($AG1059:AN1059)-1000*($AE1059&gt;0))</f>
        <v>0</v>
      </c>
    </row>
    <row r="1060" spans="2:41" ht="12.75" hidden="1" customHeight="1" outlineLevel="2">
      <c r="B1060" s="53" t="s">
        <v>2377</v>
      </c>
      <c r="C1060" s="53" t="s">
        <v>1367</v>
      </c>
      <c r="D1060" s="53" t="s">
        <v>1367</v>
      </c>
      <c r="E1060" s="53" t="s">
        <v>2378</v>
      </c>
      <c r="F1060" s="53" t="s">
        <v>2379</v>
      </c>
      <c r="G1060" s="53" t="s">
        <v>2994</v>
      </c>
      <c r="H1060" s="53" t="s">
        <v>2995</v>
      </c>
      <c r="I1060" s="53"/>
      <c r="J1060" s="53" t="s">
        <v>2911</v>
      </c>
      <c r="K1060" s="52">
        <v>72000</v>
      </c>
      <c r="L1060" s="52">
        <v>16500</v>
      </c>
      <c r="M1060" s="52">
        <v>0</v>
      </c>
      <c r="N1060" s="52">
        <v>0</v>
      </c>
      <c r="O1060" s="52">
        <v>0</v>
      </c>
      <c r="P1060" s="52">
        <v>16500</v>
      </c>
      <c r="Q1060" s="52">
        <v>1500</v>
      </c>
      <c r="R1060" s="52">
        <v>1500</v>
      </c>
      <c r="S1060" s="52">
        <v>1500</v>
      </c>
      <c r="T1060" s="52">
        <v>1500</v>
      </c>
      <c r="U1060" s="52">
        <v>1500</v>
      </c>
      <c r="V1060" s="52">
        <v>1500</v>
      </c>
      <c r="W1060" s="52">
        <v>1500</v>
      </c>
      <c r="X1060" s="52">
        <v>1500</v>
      </c>
      <c r="Y1060" s="52">
        <v>1500</v>
      </c>
      <c r="Z1060" s="49">
        <v>1500</v>
      </c>
      <c r="AA1060" s="50">
        <v>1500</v>
      </c>
      <c r="AB1060" s="51">
        <v>33000</v>
      </c>
      <c r="AC1060" s="52">
        <v>0</v>
      </c>
      <c r="AD1060" s="52">
        <v>0</v>
      </c>
      <c r="AE1060" s="52">
        <v>39000</v>
      </c>
      <c r="AG1060" s="52">
        <f t="shared" si="19"/>
        <v>1500</v>
      </c>
      <c r="AH1060" s="52">
        <f>MIN($AA1060*12,$AE1060-SUM($AG1060:AG1060)-1000*($AE1060&gt;0))</f>
        <v>18000</v>
      </c>
      <c r="AI1060" s="52">
        <f>MIN($AA1060*12,$AE1060-SUM($AG1060:AH1060)-1000*($AE1060&gt;0))</f>
        <v>18000</v>
      </c>
      <c r="AJ1060" s="52">
        <f>MIN($AA1060*12,$AE1060-SUM($AG1060:AI1060)-1000*($AE1060&gt;0))</f>
        <v>500</v>
      </c>
      <c r="AK1060" s="52">
        <f>MIN($AA1060*12,$AE1060-SUM($AG1060:AJ1060)-1000*($AE1060&gt;0))</f>
        <v>0</v>
      </c>
      <c r="AL1060" s="52">
        <f>MIN($AA1060*12,$AE1060-SUM($AG1060:AK1060)-1000*($AE1060&gt;0))</f>
        <v>0</v>
      </c>
      <c r="AM1060" s="52">
        <f>MIN($AA1060*12,$AE1060-SUM($AG1060:AL1060)-1000*($AE1060&gt;0))</f>
        <v>0</v>
      </c>
      <c r="AN1060" s="52">
        <f>MIN($AA1060*12,$AE1060-SUM($AG1060:AM1060)-1000*($AE1060&gt;0))</f>
        <v>0</v>
      </c>
      <c r="AO1060" s="52">
        <f>MIN($AA1060*12,$AE1060-SUM($AG1060:AN1060)-1000*($AE1060&gt;0))</f>
        <v>0</v>
      </c>
    </row>
    <row r="1061" spans="2:41" ht="12.75" hidden="1" customHeight="1" outlineLevel="2">
      <c r="B1061" s="53" t="s">
        <v>2377</v>
      </c>
      <c r="C1061" s="53" t="s">
        <v>1367</v>
      </c>
      <c r="D1061" s="53" t="s">
        <v>1367</v>
      </c>
      <c r="E1061" s="53" t="s">
        <v>2378</v>
      </c>
      <c r="F1061" s="53" t="s">
        <v>2379</v>
      </c>
      <c r="G1061" s="53" t="s">
        <v>2996</v>
      </c>
      <c r="H1061" s="53" t="s">
        <v>2997</v>
      </c>
      <c r="I1061" s="53"/>
      <c r="J1061" s="53" t="s">
        <v>2911</v>
      </c>
      <c r="K1061" s="52">
        <v>200000</v>
      </c>
      <c r="L1061" s="52">
        <v>45833</v>
      </c>
      <c r="M1061" s="52">
        <v>0</v>
      </c>
      <c r="N1061" s="52">
        <v>0</v>
      </c>
      <c r="O1061" s="52">
        <v>0</v>
      </c>
      <c r="P1061" s="52">
        <v>45826</v>
      </c>
      <c r="Q1061" s="52">
        <v>4166</v>
      </c>
      <c r="R1061" s="52">
        <v>4166</v>
      </c>
      <c r="S1061" s="52">
        <v>4166</v>
      </c>
      <c r="T1061" s="52">
        <v>4166</v>
      </c>
      <c r="U1061" s="52">
        <v>4166</v>
      </c>
      <c r="V1061" s="52">
        <v>4166</v>
      </c>
      <c r="W1061" s="52">
        <v>4166</v>
      </c>
      <c r="X1061" s="52">
        <v>4166</v>
      </c>
      <c r="Y1061" s="52">
        <v>4166</v>
      </c>
      <c r="Z1061" s="49">
        <v>4166</v>
      </c>
      <c r="AA1061" s="50">
        <v>4166</v>
      </c>
      <c r="AB1061" s="51">
        <v>91659</v>
      </c>
      <c r="AC1061" s="52">
        <v>0</v>
      </c>
      <c r="AD1061" s="52">
        <v>0</v>
      </c>
      <c r="AE1061" s="52">
        <v>108341</v>
      </c>
      <c r="AG1061" s="52">
        <f t="shared" si="19"/>
        <v>4166</v>
      </c>
      <c r="AH1061" s="52">
        <f>MIN($AA1061*12,$AE1061-SUM($AG1061:AG1061)-1000*($AE1061&gt;0))</f>
        <v>49992</v>
      </c>
      <c r="AI1061" s="52">
        <f>MIN($AA1061*12,$AE1061-SUM($AG1061:AH1061)-1000*($AE1061&gt;0))</f>
        <v>49992</v>
      </c>
      <c r="AJ1061" s="52">
        <f>MIN($AA1061*12,$AE1061-SUM($AG1061:AI1061)-1000*($AE1061&gt;0))</f>
        <v>3191</v>
      </c>
      <c r="AK1061" s="52">
        <f>MIN($AA1061*12,$AE1061-SUM($AG1061:AJ1061)-1000*($AE1061&gt;0))</f>
        <v>0</v>
      </c>
      <c r="AL1061" s="52">
        <f>MIN($AA1061*12,$AE1061-SUM($AG1061:AK1061)-1000*($AE1061&gt;0))</f>
        <v>0</v>
      </c>
      <c r="AM1061" s="52">
        <f>MIN($AA1061*12,$AE1061-SUM($AG1061:AL1061)-1000*($AE1061&gt;0))</f>
        <v>0</v>
      </c>
      <c r="AN1061" s="52">
        <f>MIN($AA1061*12,$AE1061-SUM($AG1061:AM1061)-1000*($AE1061&gt;0))</f>
        <v>0</v>
      </c>
      <c r="AO1061" s="52">
        <f>MIN($AA1061*12,$AE1061-SUM($AG1061:AN1061)-1000*($AE1061&gt;0))</f>
        <v>0</v>
      </c>
    </row>
    <row r="1062" spans="2:41" ht="12.75" hidden="1" customHeight="1" outlineLevel="2">
      <c r="B1062" s="53" t="s">
        <v>2377</v>
      </c>
      <c r="C1062" s="53" t="s">
        <v>1367</v>
      </c>
      <c r="D1062" s="53" t="s">
        <v>1367</v>
      </c>
      <c r="E1062" s="53" t="s">
        <v>2378</v>
      </c>
      <c r="F1062" s="53" t="s">
        <v>2379</v>
      </c>
      <c r="G1062" s="53" t="s">
        <v>2998</v>
      </c>
      <c r="H1062" s="53" t="s">
        <v>2999</v>
      </c>
      <c r="I1062" s="53"/>
      <c r="J1062" s="53" t="s">
        <v>2911</v>
      </c>
      <c r="K1062" s="52">
        <v>200000</v>
      </c>
      <c r="L1062" s="52">
        <v>45833</v>
      </c>
      <c r="M1062" s="52">
        <v>0</v>
      </c>
      <c r="N1062" s="52">
        <v>0</v>
      </c>
      <c r="O1062" s="52">
        <v>0</v>
      </c>
      <c r="P1062" s="52">
        <v>45826</v>
      </c>
      <c r="Q1062" s="52">
        <v>4166</v>
      </c>
      <c r="R1062" s="52">
        <v>4166</v>
      </c>
      <c r="S1062" s="52">
        <v>4166</v>
      </c>
      <c r="T1062" s="52">
        <v>4166</v>
      </c>
      <c r="U1062" s="52">
        <v>4166</v>
      </c>
      <c r="V1062" s="52">
        <v>4166</v>
      </c>
      <c r="W1062" s="52">
        <v>4166</v>
      </c>
      <c r="X1062" s="52">
        <v>4166</v>
      </c>
      <c r="Y1062" s="52">
        <v>4166</v>
      </c>
      <c r="Z1062" s="49">
        <v>4166</v>
      </c>
      <c r="AA1062" s="50">
        <v>4166</v>
      </c>
      <c r="AB1062" s="51">
        <v>91659</v>
      </c>
      <c r="AC1062" s="52">
        <v>0</v>
      </c>
      <c r="AD1062" s="52">
        <v>0</v>
      </c>
      <c r="AE1062" s="52">
        <v>108341</v>
      </c>
      <c r="AG1062" s="52">
        <f t="shared" si="19"/>
        <v>4166</v>
      </c>
      <c r="AH1062" s="52">
        <f>MIN($AA1062*12,$AE1062-SUM($AG1062:AG1062)-1000*($AE1062&gt;0))</f>
        <v>49992</v>
      </c>
      <c r="AI1062" s="52">
        <f>MIN($AA1062*12,$AE1062-SUM($AG1062:AH1062)-1000*($AE1062&gt;0))</f>
        <v>49992</v>
      </c>
      <c r="AJ1062" s="52">
        <f>MIN($AA1062*12,$AE1062-SUM($AG1062:AI1062)-1000*($AE1062&gt;0))</f>
        <v>3191</v>
      </c>
      <c r="AK1062" s="52">
        <f>MIN($AA1062*12,$AE1062-SUM($AG1062:AJ1062)-1000*($AE1062&gt;0))</f>
        <v>0</v>
      </c>
      <c r="AL1062" s="52">
        <f>MIN($AA1062*12,$AE1062-SUM($AG1062:AK1062)-1000*($AE1062&gt;0))</f>
        <v>0</v>
      </c>
      <c r="AM1062" s="52">
        <f>MIN($AA1062*12,$AE1062-SUM($AG1062:AL1062)-1000*($AE1062&gt;0))</f>
        <v>0</v>
      </c>
      <c r="AN1062" s="52">
        <f>MIN($AA1062*12,$AE1062-SUM($AG1062:AM1062)-1000*($AE1062&gt;0))</f>
        <v>0</v>
      </c>
      <c r="AO1062" s="52">
        <f>MIN($AA1062*12,$AE1062-SUM($AG1062:AN1062)-1000*($AE1062&gt;0))</f>
        <v>0</v>
      </c>
    </row>
    <row r="1063" spans="2:41" ht="12.75" hidden="1" customHeight="1" outlineLevel="2">
      <c r="B1063" s="53" t="s">
        <v>2377</v>
      </c>
      <c r="C1063" s="53" t="s">
        <v>1367</v>
      </c>
      <c r="D1063" s="53" t="s">
        <v>1367</v>
      </c>
      <c r="E1063" s="53" t="s">
        <v>2378</v>
      </c>
      <c r="F1063" s="53" t="s">
        <v>2379</v>
      </c>
      <c r="G1063" s="53" t="s">
        <v>3000</v>
      </c>
      <c r="H1063" s="53" t="s">
        <v>3001</v>
      </c>
      <c r="I1063" s="53"/>
      <c r="J1063" s="53" t="s">
        <v>2911</v>
      </c>
      <c r="K1063" s="52">
        <v>200000</v>
      </c>
      <c r="L1063" s="52">
        <v>45833</v>
      </c>
      <c r="M1063" s="52">
        <v>0</v>
      </c>
      <c r="N1063" s="52">
        <v>0</v>
      </c>
      <c r="O1063" s="52">
        <v>0</v>
      </c>
      <c r="P1063" s="52">
        <v>45826</v>
      </c>
      <c r="Q1063" s="52">
        <v>4166</v>
      </c>
      <c r="R1063" s="52">
        <v>4166</v>
      </c>
      <c r="S1063" s="52">
        <v>4166</v>
      </c>
      <c r="T1063" s="52">
        <v>4166</v>
      </c>
      <c r="U1063" s="52">
        <v>4166</v>
      </c>
      <c r="V1063" s="52">
        <v>4166</v>
      </c>
      <c r="W1063" s="52">
        <v>4166</v>
      </c>
      <c r="X1063" s="52">
        <v>4166</v>
      </c>
      <c r="Y1063" s="52">
        <v>4166</v>
      </c>
      <c r="Z1063" s="49">
        <v>4166</v>
      </c>
      <c r="AA1063" s="50">
        <v>4166</v>
      </c>
      <c r="AB1063" s="51">
        <v>91659</v>
      </c>
      <c r="AC1063" s="52">
        <v>0</v>
      </c>
      <c r="AD1063" s="52">
        <v>0</v>
      </c>
      <c r="AE1063" s="52">
        <v>108341</v>
      </c>
      <c r="AG1063" s="52">
        <f t="shared" si="19"/>
        <v>4166</v>
      </c>
      <c r="AH1063" s="52">
        <f>MIN($AA1063*12,$AE1063-SUM($AG1063:AG1063)-1000*($AE1063&gt;0))</f>
        <v>49992</v>
      </c>
      <c r="AI1063" s="52">
        <f>MIN($AA1063*12,$AE1063-SUM($AG1063:AH1063)-1000*($AE1063&gt;0))</f>
        <v>49992</v>
      </c>
      <c r="AJ1063" s="52">
        <f>MIN($AA1063*12,$AE1063-SUM($AG1063:AI1063)-1000*($AE1063&gt;0))</f>
        <v>3191</v>
      </c>
      <c r="AK1063" s="52">
        <f>MIN($AA1063*12,$AE1063-SUM($AG1063:AJ1063)-1000*($AE1063&gt;0))</f>
        <v>0</v>
      </c>
      <c r="AL1063" s="52">
        <f>MIN($AA1063*12,$AE1063-SUM($AG1063:AK1063)-1000*($AE1063&gt;0))</f>
        <v>0</v>
      </c>
      <c r="AM1063" s="52">
        <f>MIN($AA1063*12,$AE1063-SUM($AG1063:AL1063)-1000*($AE1063&gt;0))</f>
        <v>0</v>
      </c>
      <c r="AN1063" s="52">
        <f>MIN($AA1063*12,$AE1063-SUM($AG1063:AM1063)-1000*($AE1063&gt;0))</f>
        <v>0</v>
      </c>
      <c r="AO1063" s="52">
        <f>MIN($AA1063*12,$AE1063-SUM($AG1063:AN1063)-1000*($AE1063&gt;0))</f>
        <v>0</v>
      </c>
    </row>
    <row r="1064" spans="2:41" ht="12.75" hidden="1" customHeight="1" outlineLevel="2">
      <c r="B1064" s="53" t="s">
        <v>2377</v>
      </c>
      <c r="C1064" s="53" t="s">
        <v>1367</v>
      </c>
      <c r="D1064" s="53" t="s">
        <v>1367</v>
      </c>
      <c r="E1064" s="53" t="s">
        <v>2378</v>
      </c>
      <c r="F1064" s="53" t="s">
        <v>2379</v>
      </c>
      <c r="G1064" s="53" t="s">
        <v>3002</v>
      </c>
      <c r="H1064" s="53" t="s">
        <v>3003</v>
      </c>
      <c r="I1064" s="53"/>
      <c r="J1064" s="53" t="s">
        <v>2911</v>
      </c>
      <c r="K1064" s="52">
        <v>200000</v>
      </c>
      <c r="L1064" s="52">
        <v>45833</v>
      </c>
      <c r="M1064" s="52">
        <v>0</v>
      </c>
      <c r="N1064" s="52">
        <v>0</v>
      </c>
      <c r="O1064" s="52">
        <v>0</v>
      </c>
      <c r="P1064" s="52">
        <v>45826</v>
      </c>
      <c r="Q1064" s="52">
        <v>4166</v>
      </c>
      <c r="R1064" s="52">
        <v>4166</v>
      </c>
      <c r="S1064" s="52">
        <v>4166</v>
      </c>
      <c r="T1064" s="52">
        <v>4166</v>
      </c>
      <c r="U1064" s="52">
        <v>4166</v>
      </c>
      <c r="V1064" s="52">
        <v>4166</v>
      </c>
      <c r="W1064" s="52">
        <v>4166</v>
      </c>
      <c r="X1064" s="52">
        <v>4166</v>
      </c>
      <c r="Y1064" s="52">
        <v>4166</v>
      </c>
      <c r="Z1064" s="49">
        <v>4166</v>
      </c>
      <c r="AA1064" s="50">
        <v>4166</v>
      </c>
      <c r="AB1064" s="51">
        <v>91659</v>
      </c>
      <c r="AC1064" s="52">
        <v>0</v>
      </c>
      <c r="AD1064" s="52">
        <v>0</v>
      </c>
      <c r="AE1064" s="52">
        <v>108341</v>
      </c>
      <c r="AG1064" s="52">
        <f t="shared" si="19"/>
        <v>4166</v>
      </c>
      <c r="AH1064" s="52">
        <f>MIN($AA1064*12,$AE1064-SUM($AG1064:AG1064)-1000*($AE1064&gt;0))</f>
        <v>49992</v>
      </c>
      <c r="AI1064" s="52">
        <f>MIN($AA1064*12,$AE1064-SUM($AG1064:AH1064)-1000*($AE1064&gt;0))</f>
        <v>49992</v>
      </c>
      <c r="AJ1064" s="52">
        <f>MIN($AA1064*12,$AE1064-SUM($AG1064:AI1064)-1000*($AE1064&gt;0))</f>
        <v>3191</v>
      </c>
      <c r="AK1064" s="52">
        <f>MIN($AA1064*12,$AE1064-SUM($AG1064:AJ1064)-1000*($AE1064&gt;0))</f>
        <v>0</v>
      </c>
      <c r="AL1064" s="52">
        <f>MIN($AA1064*12,$AE1064-SUM($AG1064:AK1064)-1000*($AE1064&gt;0))</f>
        <v>0</v>
      </c>
      <c r="AM1064" s="52">
        <f>MIN($AA1064*12,$AE1064-SUM($AG1064:AL1064)-1000*($AE1064&gt;0))</f>
        <v>0</v>
      </c>
      <c r="AN1064" s="52">
        <f>MIN($AA1064*12,$AE1064-SUM($AG1064:AM1064)-1000*($AE1064&gt;0))</f>
        <v>0</v>
      </c>
      <c r="AO1064" s="52">
        <f>MIN($AA1064*12,$AE1064-SUM($AG1064:AN1064)-1000*($AE1064&gt;0))</f>
        <v>0</v>
      </c>
    </row>
    <row r="1065" spans="2:41" ht="12.75" hidden="1" customHeight="1" outlineLevel="2">
      <c r="B1065" s="53" t="s">
        <v>2377</v>
      </c>
      <c r="C1065" s="53" t="s">
        <v>1367</v>
      </c>
      <c r="D1065" s="53" t="s">
        <v>1367</v>
      </c>
      <c r="E1065" s="53" t="s">
        <v>2378</v>
      </c>
      <c r="F1065" s="53" t="s">
        <v>2379</v>
      </c>
      <c r="G1065" s="53" t="s">
        <v>3004</v>
      </c>
      <c r="H1065" s="53" t="s">
        <v>3005</v>
      </c>
      <c r="I1065" s="53"/>
      <c r="J1065" s="53" t="s">
        <v>2911</v>
      </c>
      <c r="K1065" s="52">
        <v>200000</v>
      </c>
      <c r="L1065" s="52">
        <v>45833</v>
      </c>
      <c r="M1065" s="52">
        <v>0</v>
      </c>
      <c r="N1065" s="52">
        <v>0</v>
      </c>
      <c r="O1065" s="52">
        <v>0</v>
      </c>
      <c r="P1065" s="52">
        <v>45826</v>
      </c>
      <c r="Q1065" s="52">
        <v>4166</v>
      </c>
      <c r="R1065" s="52">
        <v>4166</v>
      </c>
      <c r="S1065" s="52">
        <v>4166</v>
      </c>
      <c r="T1065" s="52">
        <v>4166</v>
      </c>
      <c r="U1065" s="52">
        <v>4166</v>
      </c>
      <c r="V1065" s="52">
        <v>4166</v>
      </c>
      <c r="W1065" s="52">
        <v>4166</v>
      </c>
      <c r="X1065" s="52">
        <v>4166</v>
      </c>
      <c r="Y1065" s="52">
        <v>4166</v>
      </c>
      <c r="Z1065" s="49">
        <v>4166</v>
      </c>
      <c r="AA1065" s="50">
        <v>4166</v>
      </c>
      <c r="AB1065" s="51">
        <v>91659</v>
      </c>
      <c r="AC1065" s="52">
        <v>0</v>
      </c>
      <c r="AD1065" s="52">
        <v>0</v>
      </c>
      <c r="AE1065" s="52">
        <v>108341</v>
      </c>
      <c r="AG1065" s="52">
        <f t="shared" si="19"/>
        <v>4166</v>
      </c>
      <c r="AH1065" s="52">
        <f>MIN($AA1065*12,$AE1065-SUM($AG1065:AG1065)-1000*($AE1065&gt;0))</f>
        <v>49992</v>
      </c>
      <c r="AI1065" s="52">
        <f>MIN($AA1065*12,$AE1065-SUM($AG1065:AH1065)-1000*($AE1065&gt;0))</f>
        <v>49992</v>
      </c>
      <c r="AJ1065" s="52">
        <f>MIN($AA1065*12,$AE1065-SUM($AG1065:AI1065)-1000*($AE1065&gt;0))</f>
        <v>3191</v>
      </c>
      <c r="AK1065" s="52">
        <f>MIN($AA1065*12,$AE1065-SUM($AG1065:AJ1065)-1000*($AE1065&gt;0))</f>
        <v>0</v>
      </c>
      <c r="AL1065" s="52">
        <f>MIN($AA1065*12,$AE1065-SUM($AG1065:AK1065)-1000*($AE1065&gt;0))</f>
        <v>0</v>
      </c>
      <c r="AM1065" s="52">
        <f>MIN($AA1065*12,$AE1065-SUM($AG1065:AL1065)-1000*($AE1065&gt;0))</f>
        <v>0</v>
      </c>
      <c r="AN1065" s="52">
        <f>MIN($AA1065*12,$AE1065-SUM($AG1065:AM1065)-1000*($AE1065&gt;0))</f>
        <v>0</v>
      </c>
      <c r="AO1065" s="52">
        <f>MIN($AA1065*12,$AE1065-SUM($AG1065:AN1065)-1000*($AE1065&gt;0))</f>
        <v>0</v>
      </c>
    </row>
    <row r="1066" spans="2:41" ht="12.75" hidden="1" customHeight="1" outlineLevel="2">
      <c r="B1066" s="53" t="s">
        <v>2377</v>
      </c>
      <c r="C1066" s="53" t="s">
        <v>1367</v>
      </c>
      <c r="D1066" s="53" t="s">
        <v>1367</v>
      </c>
      <c r="E1066" s="53" t="s">
        <v>2378</v>
      </c>
      <c r="F1066" s="53" t="s">
        <v>2379</v>
      </c>
      <c r="G1066" s="53" t="s">
        <v>3006</v>
      </c>
      <c r="H1066" s="53" t="s">
        <v>3007</v>
      </c>
      <c r="I1066" s="53"/>
      <c r="J1066" s="53" t="s">
        <v>2911</v>
      </c>
      <c r="K1066" s="52">
        <v>200000</v>
      </c>
      <c r="L1066" s="52">
        <v>45833</v>
      </c>
      <c r="M1066" s="52">
        <v>0</v>
      </c>
      <c r="N1066" s="52">
        <v>0</v>
      </c>
      <c r="O1066" s="52">
        <v>0</v>
      </c>
      <c r="P1066" s="52">
        <v>45826</v>
      </c>
      <c r="Q1066" s="52">
        <v>4166</v>
      </c>
      <c r="R1066" s="52">
        <v>4166</v>
      </c>
      <c r="S1066" s="52">
        <v>4166</v>
      </c>
      <c r="T1066" s="52">
        <v>4166</v>
      </c>
      <c r="U1066" s="52">
        <v>4166</v>
      </c>
      <c r="V1066" s="52">
        <v>4166</v>
      </c>
      <c r="W1066" s="52">
        <v>4166</v>
      </c>
      <c r="X1066" s="52">
        <v>4166</v>
      </c>
      <c r="Y1066" s="52">
        <v>4166</v>
      </c>
      <c r="Z1066" s="49">
        <v>4166</v>
      </c>
      <c r="AA1066" s="50">
        <v>4166</v>
      </c>
      <c r="AB1066" s="51">
        <v>91659</v>
      </c>
      <c r="AC1066" s="52">
        <v>0</v>
      </c>
      <c r="AD1066" s="52">
        <v>0</v>
      </c>
      <c r="AE1066" s="52">
        <v>108341</v>
      </c>
      <c r="AG1066" s="52">
        <f t="shared" si="19"/>
        <v>4166</v>
      </c>
      <c r="AH1066" s="52">
        <f>MIN($AA1066*12,$AE1066-SUM($AG1066:AG1066)-1000*($AE1066&gt;0))</f>
        <v>49992</v>
      </c>
      <c r="AI1066" s="52">
        <f>MIN($AA1066*12,$AE1066-SUM($AG1066:AH1066)-1000*($AE1066&gt;0))</f>
        <v>49992</v>
      </c>
      <c r="AJ1066" s="52">
        <f>MIN($AA1066*12,$AE1066-SUM($AG1066:AI1066)-1000*($AE1066&gt;0))</f>
        <v>3191</v>
      </c>
      <c r="AK1066" s="52">
        <f>MIN($AA1066*12,$AE1066-SUM($AG1066:AJ1066)-1000*($AE1066&gt;0))</f>
        <v>0</v>
      </c>
      <c r="AL1066" s="52">
        <f>MIN($AA1066*12,$AE1066-SUM($AG1066:AK1066)-1000*($AE1066&gt;0))</f>
        <v>0</v>
      </c>
      <c r="AM1066" s="52">
        <f>MIN($AA1066*12,$AE1066-SUM($AG1066:AL1066)-1000*($AE1066&gt;0))</f>
        <v>0</v>
      </c>
      <c r="AN1066" s="52">
        <f>MIN($AA1066*12,$AE1066-SUM($AG1066:AM1066)-1000*($AE1066&gt;0))</f>
        <v>0</v>
      </c>
      <c r="AO1066" s="52">
        <f>MIN($AA1066*12,$AE1066-SUM($AG1066:AN1066)-1000*($AE1066&gt;0))</f>
        <v>0</v>
      </c>
    </row>
    <row r="1067" spans="2:41" ht="12.75" hidden="1" customHeight="1" outlineLevel="2">
      <c r="B1067" s="53" t="s">
        <v>2377</v>
      </c>
      <c r="C1067" s="53" t="s">
        <v>1367</v>
      </c>
      <c r="D1067" s="53" t="s">
        <v>1367</v>
      </c>
      <c r="E1067" s="53" t="s">
        <v>2378</v>
      </c>
      <c r="F1067" s="53" t="s">
        <v>2379</v>
      </c>
      <c r="G1067" s="53" t="s">
        <v>3008</v>
      </c>
      <c r="H1067" s="53" t="s">
        <v>3009</v>
      </c>
      <c r="I1067" s="53"/>
      <c r="J1067" s="53" t="s">
        <v>2911</v>
      </c>
      <c r="K1067" s="52">
        <v>200000</v>
      </c>
      <c r="L1067" s="52">
        <v>45833</v>
      </c>
      <c r="M1067" s="52">
        <v>0</v>
      </c>
      <c r="N1067" s="52">
        <v>0</v>
      </c>
      <c r="O1067" s="52">
        <v>0</v>
      </c>
      <c r="P1067" s="52">
        <v>45826</v>
      </c>
      <c r="Q1067" s="52">
        <v>4166</v>
      </c>
      <c r="R1067" s="52">
        <v>4166</v>
      </c>
      <c r="S1067" s="52">
        <v>4166</v>
      </c>
      <c r="T1067" s="52">
        <v>4166</v>
      </c>
      <c r="U1067" s="52">
        <v>4166</v>
      </c>
      <c r="V1067" s="52">
        <v>4166</v>
      </c>
      <c r="W1067" s="52">
        <v>4166</v>
      </c>
      <c r="X1067" s="52">
        <v>4166</v>
      </c>
      <c r="Y1067" s="52">
        <v>4166</v>
      </c>
      <c r="Z1067" s="49">
        <v>4166</v>
      </c>
      <c r="AA1067" s="50">
        <v>4166</v>
      </c>
      <c r="AB1067" s="51">
        <v>91659</v>
      </c>
      <c r="AC1067" s="52">
        <v>0</v>
      </c>
      <c r="AD1067" s="52">
        <v>0</v>
      </c>
      <c r="AE1067" s="52">
        <v>108341</v>
      </c>
      <c r="AG1067" s="52">
        <f t="shared" si="19"/>
        <v>4166</v>
      </c>
      <c r="AH1067" s="52">
        <f>MIN($AA1067*12,$AE1067-SUM($AG1067:AG1067)-1000*($AE1067&gt;0))</f>
        <v>49992</v>
      </c>
      <c r="AI1067" s="52">
        <f>MIN($AA1067*12,$AE1067-SUM($AG1067:AH1067)-1000*($AE1067&gt;0))</f>
        <v>49992</v>
      </c>
      <c r="AJ1067" s="52">
        <f>MIN($AA1067*12,$AE1067-SUM($AG1067:AI1067)-1000*($AE1067&gt;0))</f>
        <v>3191</v>
      </c>
      <c r="AK1067" s="52">
        <f>MIN($AA1067*12,$AE1067-SUM($AG1067:AJ1067)-1000*($AE1067&gt;0))</f>
        <v>0</v>
      </c>
      <c r="AL1067" s="52">
        <f>MIN($AA1067*12,$AE1067-SUM($AG1067:AK1067)-1000*($AE1067&gt;0))</f>
        <v>0</v>
      </c>
      <c r="AM1067" s="52">
        <f>MIN($AA1067*12,$AE1067-SUM($AG1067:AL1067)-1000*($AE1067&gt;0))</f>
        <v>0</v>
      </c>
      <c r="AN1067" s="52">
        <f>MIN($AA1067*12,$AE1067-SUM($AG1067:AM1067)-1000*($AE1067&gt;0))</f>
        <v>0</v>
      </c>
      <c r="AO1067" s="52">
        <f>MIN($AA1067*12,$AE1067-SUM($AG1067:AN1067)-1000*($AE1067&gt;0))</f>
        <v>0</v>
      </c>
    </row>
    <row r="1068" spans="2:41" ht="12.75" hidden="1" customHeight="1" outlineLevel="2">
      <c r="B1068" s="53" t="s">
        <v>2377</v>
      </c>
      <c r="C1068" s="53" t="s">
        <v>1367</v>
      </c>
      <c r="D1068" s="53" t="s">
        <v>1367</v>
      </c>
      <c r="E1068" s="53" t="s">
        <v>2378</v>
      </c>
      <c r="F1068" s="53" t="s">
        <v>2379</v>
      </c>
      <c r="G1068" s="53" t="s">
        <v>3010</v>
      </c>
      <c r="H1068" s="53" t="s">
        <v>3011</v>
      </c>
      <c r="I1068" s="53"/>
      <c r="J1068" s="53" t="s">
        <v>2911</v>
      </c>
      <c r="K1068" s="52">
        <v>200000</v>
      </c>
      <c r="L1068" s="52">
        <v>45833</v>
      </c>
      <c r="M1068" s="52">
        <v>0</v>
      </c>
      <c r="N1068" s="52">
        <v>0</v>
      </c>
      <c r="O1068" s="52">
        <v>0</v>
      </c>
      <c r="P1068" s="52">
        <v>45826</v>
      </c>
      <c r="Q1068" s="52">
        <v>4166</v>
      </c>
      <c r="R1068" s="52">
        <v>4166</v>
      </c>
      <c r="S1068" s="52">
        <v>4166</v>
      </c>
      <c r="T1068" s="52">
        <v>4166</v>
      </c>
      <c r="U1068" s="52">
        <v>4166</v>
      </c>
      <c r="V1068" s="52">
        <v>4166</v>
      </c>
      <c r="W1068" s="52">
        <v>4166</v>
      </c>
      <c r="X1068" s="52">
        <v>4166</v>
      </c>
      <c r="Y1068" s="52">
        <v>4166</v>
      </c>
      <c r="Z1068" s="49">
        <v>4166</v>
      </c>
      <c r="AA1068" s="50">
        <v>4166</v>
      </c>
      <c r="AB1068" s="51">
        <v>91659</v>
      </c>
      <c r="AC1068" s="52">
        <v>0</v>
      </c>
      <c r="AD1068" s="52">
        <v>0</v>
      </c>
      <c r="AE1068" s="52">
        <v>108341</v>
      </c>
      <c r="AG1068" s="52">
        <f t="shared" si="19"/>
        <v>4166</v>
      </c>
      <c r="AH1068" s="52">
        <f>MIN($AA1068*12,$AE1068-SUM($AG1068:AG1068)-1000*($AE1068&gt;0))</f>
        <v>49992</v>
      </c>
      <c r="AI1068" s="52">
        <f>MIN($AA1068*12,$AE1068-SUM($AG1068:AH1068)-1000*($AE1068&gt;0))</f>
        <v>49992</v>
      </c>
      <c r="AJ1068" s="52">
        <f>MIN($AA1068*12,$AE1068-SUM($AG1068:AI1068)-1000*($AE1068&gt;0))</f>
        <v>3191</v>
      </c>
      <c r="AK1068" s="52">
        <f>MIN($AA1068*12,$AE1068-SUM($AG1068:AJ1068)-1000*($AE1068&gt;0))</f>
        <v>0</v>
      </c>
      <c r="AL1068" s="52">
        <f>MIN($AA1068*12,$AE1068-SUM($AG1068:AK1068)-1000*($AE1068&gt;0))</f>
        <v>0</v>
      </c>
      <c r="AM1068" s="52">
        <f>MIN($AA1068*12,$AE1068-SUM($AG1068:AL1068)-1000*($AE1068&gt;0))</f>
        <v>0</v>
      </c>
      <c r="AN1068" s="52">
        <f>MIN($AA1068*12,$AE1068-SUM($AG1068:AM1068)-1000*($AE1068&gt;0))</f>
        <v>0</v>
      </c>
      <c r="AO1068" s="52">
        <f>MIN($AA1068*12,$AE1068-SUM($AG1068:AN1068)-1000*($AE1068&gt;0))</f>
        <v>0</v>
      </c>
    </row>
    <row r="1069" spans="2:41" ht="12.75" hidden="1" customHeight="1" outlineLevel="2">
      <c r="B1069" s="53" t="s">
        <v>2377</v>
      </c>
      <c r="C1069" s="53" t="s">
        <v>1367</v>
      </c>
      <c r="D1069" s="53" t="s">
        <v>1367</v>
      </c>
      <c r="E1069" s="53" t="s">
        <v>2378</v>
      </c>
      <c r="F1069" s="53" t="s">
        <v>2379</v>
      </c>
      <c r="G1069" s="53" t="s">
        <v>3012</v>
      </c>
      <c r="H1069" s="53" t="s">
        <v>3013</v>
      </c>
      <c r="I1069" s="53"/>
      <c r="J1069" s="53" t="s">
        <v>2911</v>
      </c>
      <c r="K1069" s="52">
        <v>650000</v>
      </c>
      <c r="L1069" s="52">
        <v>148958</v>
      </c>
      <c r="M1069" s="52">
        <v>0</v>
      </c>
      <c r="N1069" s="52">
        <v>0</v>
      </c>
      <c r="O1069" s="52">
        <v>0</v>
      </c>
      <c r="P1069" s="52">
        <v>148951</v>
      </c>
      <c r="Q1069" s="52">
        <v>13541</v>
      </c>
      <c r="R1069" s="52">
        <v>13541</v>
      </c>
      <c r="S1069" s="52">
        <v>13541</v>
      </c>
      <c r="T1069" s="52">
        <v>13541</v>
      </c>
      <c r="U1069" s="52">
        <v>13541</v>
      </c>
      <c r="V1069" s="52">
        <v>13541</v>
      </c>
      <c r="W1069" s="52">
        <v>13541</v>
      </c>
      <c r="X1069" s="52">
        <v>13541</v>
      </c>
      <c r="Y1069" s="52">
        <v>13541</v>
      </c>
      <c r="Z1069" s="49">
        <v>13541</v>
      </c>
      <c r="AA1069" s="50">
        <v>13541</v>
      </c>
      <c r="AB1069" s="51">
        <v>297909</v>
      </c>
      <c r="AC1069" s="52">
        <v>0</v>
      </c>
      <c r="AD1069" s="52">
        <v>0</v>
      </c>
      <c r="AE1069" s="52">
        <v>352091</v>
      </c>
      <c r="AG1069" s="52">
        <f t="shared" si="19"/>
        <v>13541</v>
      </c>
      <c r="AH1069" s="52">
        <f>MIN($AA1069*12,$AE1069-SUM($AG1069:AG1069)-1000*($AE1069&gt;0))</f>
        <v>162492</v>
      </c>
      <c r="AI1069" s="52">
        <f>MIN($AA1069*12,$AE1069-SUM($AG1069:AH1069)-1000*($AE1069&gt;0))</f>
        <v>162492</v>
      </c>
      <c r="AJ1069" s="52">
        <f>MIN($AA1069*12,$AE1069-SUM($AG1069:AI1069)-1000*($AE1069&gt;0))</f>
        <v>12566</v>
      </c>
      <c r="AK1069" s="52">
        <f>MIN($AA1069*12,$AE1069-SUM($AG1069:AJ1069)-1000*($AE1069&gt;0))</f>
        <v>0</v>
      </c>
      <c r="AL1069" s="52">
        <f>MIN($AA1069*12,$AE1069-SUM($AG1069:AK1069)-1000*($AE1069&gt;0))</f>
        <v>0</v>
      </c>
      <c r="AM1069" s="52">
        <f>MIN($AA1069*12,$AE1069-SUM($AG1069:AL1069)-1000*($AE1069&gt;0))</f>
        <v>0</v>
      </c>
      <c r="AN1069" s="52">
        <f>MIN($AA1069*12,$AE1069-SUM($AG1069:AM1069)-1000*($AE1069&gt;0))</f>
        <v>0</v>
      </c>
      <c r="AO1069" s="52">
        <f>MIN($AA1069*12,$AE1069-SUM($AG1069:AN1069)-1000*($AE1069&gt;0))</f>
        <v>0</v>
      </c>
    </row>
    <row r="1070" spans="2:41" ht="12.75" hidden="1" customHeight="1" outlineLevel="2">
      <c r="B1070" s="53" t="s">
        <v>2377</v>
      </c>
      <c r="C1070" s="53" t="s">
        <v>1367</v>
      </c>
      <c r="D1070" s="53" t="s">
        <v>1367</v>
      </c>
      <c r="E1070" s="53" t="s">
        <v>2378</v>
      </c>
      <c r="F1070" s="53" t="s">
        <v>2379</v>
      </c>
      <c r="G1070" s="53" t="s">
        <v>3014</v>
      </c>
      <c r="H1070" s="53" t="s">
        <v>3015</v>
      </c>
      <c r="I1070" s="53"/>
      <c r="J1070" s="53" t="s">
        <v>2911</v>
      </c>
      <c r="K1070" s="52">
        <v>650000</v>
      </c>
      <c r="L1070" s="52">
        <v>148958</v>
      </c>
      <c r="M1070" s="52">
        <v>0</v>
      </c>
      <c r="N1070" s="52">
        <v>0</v>
      </c>
      <c r="O1070" s="52">
        <v>0</v>
      </c>
      <c r="P1070" s="52">
        <v>148951</v>
      </c>
      <c r="Q1070" s="52">
        <v>13541</v>
      </c>
      <c r="R1070" s="52">
        <v>13541</v>
      </c>
      <c r="S1070" s="52">
        <v>13541</v>
      </c>
      <c r="T1070" s="52">
        <v>13541</v>
      </c>
      <c r="U1070" s="52">
        <v>13541</v>
      </c>
      <c r="V1070" s="52">
        <v>13541</v>
      </c>
      <c r="W1070" s="52">
        <v>13541</v>
      </c>
      <c r="X1070" s="52">
        <v>13541</v>
      </c>
      <c r="Y1070" s="52">
        <v>13541</v>
      </c>
      <c r="Z1070" s="49">
        <v>13541</v>
      </c>
      <c r="AA1070" s="50">
        <v>13541</v>
      </c>
      <c r="AB1070" s="51">
        <v>297909</v>
      </c>
      <c r="AC1070" s="52">
        <v>0</v>
      </c>
      <c r="AD1070" s="52">
        <v>0</v>
      </c>
      <c r="AE1070" s="52">
        <v>352091</v>
      </c>
      <c r="AG1070" s="52">
        <f t="shared" si="19"/>
        <v>13541</v>
      </c>
      <c r="AH1070" s="52">
        <f>MIN($AA1070*12,$AE1070-SUM($AG1070:AG1070)-1000*($AE1070&gt;0))</f>
        <v>162492</v>
      </c>
      <c r="AI1070" s="52">
        <f>MIN($AA1070*12,$AE1070-SUM($AG1070:AH1070)-1000*($AE1070&gt;0))</f>
        <v>162492</v>
      </c>
      <c r="AJ1070" s="52">
        <f>MIN($AA1070*12,$AE1070-SUM($AG1070:AI1070)-1000*($AE1070&gt;0))</f>
        <v>12566</v>
      </c>
      <c r="AK1070" s="52">
        <f>MIN($AA1070*12,$AE1070-SUM($AG1070:AJ1070)-1000*($AE1070&gt;0))</f>
        <v>0</v>
      </c>
      <c r="AL1070" s="52">
        <f>MIN($AA1070*12,$AE1070-SUM($AG1070:AK1070)-1000*($AE1070&gt;0))</f>
        <v>0</v>
      </c>
      <c r="AM1070" s="52">
        <f>MIN($AA1070*12,$AE1070-SUM($AG1070:AL1070)-1000*($AE1070&gt;0))</f>
        <v>0</v>
      </c>
      <c r="AN1070" s="52">
        <f>MIN($AA1070*12,$AE1070-SUM($AG1070:AM1070)-1000*($AE1070&gt;0))</f>
        <v>0</v>
      </c>
      <c r="AO1070" s="52">
        <f>MIN($AA1070*12,$AE1070-SUM($AG1070:AN1070)-1000*($AE1070&gt;0))</f>
        <v>0</v>
      </c>
    </row>
    <row r="1071" spans="2:41" ht="12.75" hidden="1" customHeight="1" outlineLevel="2">
      <c r="B1071" s="53" t="s">
        <v>2377</v>
      </c>
      <c r="C1071" s="53" t="s">
        <v>1367</v>
      </c>
      <c r="D1071" s="53" t="s">
        <v>1367</v>
      </c>
      <c r="E1071" s="53" t="s">
        <v>2378</v>
      </c>
      <c r="F1071" s="53" t="s">
        <v>2379</v>
      </c>
      <c r="G1071" s="53" t="s">
        <v>3016</v>
      </c>
      <c r="H1071" s="53" t="s">
        <v>3017</v>
      </c>
      <c r="I1071" s="53"/>
      <c r="J1071" s="53" t="s">
        <v>2911</v>
      </c>
      <c r="K1071" s="52">
        <v>133000</v>
      </c>
      <c r="L1071" s="52">
        <v>30479</v>
      </c>
      <c r="M1071" s="52">
        <v>0</v>
      </c>
      <c r="N1071" s="52">
        <v>0</v>
      </c>
      <c r="O1071" s="52">
        <v>0</v>
      </c>
      <c r="P1071" s="52">
        <v>30470</v>
      </c>
      <c r="Q1071" s="52">
        <v>2770</v>
      </c>
      <c r="R1071" s="52">
        <v>2770</v>
      </c>
      <c r="S1071" s="52">
        <v>2770</v>
      </c>
      <c r="T1071" s="52">
        <v>2770</v>
      </c>
      <c r="U1071" s="52">
        <v>2770</v>
      </c>
      <c r="V1071" s="52">
        <v>2770</v>
      </c>
      <c r="W1071" s="52">
        <v>2770</v>
      </c>
      <c r="X1071" s="52">
        <v>2770</v>
      </c>
      <c r="Y1071" s="52">
        <v>2770</v>
      </c>
      <c r="Z1071" s="49">
        <v>2770</v>
      </c>
      <c r="AA1071" s="50">
        <v>2770</v>
      </c>
      <c r="AB1071" s="51">
        <v>60949</v>
      </c>
      <c r="AC1071" s="52">
        <v>0</v>
      </c>
      <c r="AD1071" s="52">
        <v>0</v>
      </c>
      <c r="AE1071" s="52">
        <v>72051</v>
      </c>
      <c r="AG1071" s="52">
        <f t="shared" si="19"/>
        <v>2770</v>
      </c>
      <c r="AH1071" s="52">
        <f>MIN($AA1071*12,$AE1071-SUM($AG1071:AG1071)-1000*($AE1071&gt;0))</f>
        <v>33240</v>
      </c>
      <c r="AI1071" s="52">
        <f>MIN($AA1071*12,$AE1071-SUM($AG1071:AH1071)-1000*($AE1071&gt;0))</f>
        <v>33240</v>
      </c>
      <c r="AJ1071" s="52">
        <f>MIN($AA1071*12,$AE1071-SUM($AG1071:AI1071)-1000*($AE1071&gt;0))</f>
        <v>1801</v>
      </c>
      <c r="AK1071" s="52">
        <f>MIN($AA1071*12,$AE1071-SUM($AG1071:AJ1071)-1000*($AE1071&gt;0))</f>
        <v>0</v>
      </c>
      <c r="AL1071" s="52">
        <f>MIN($AA1071*12,$AE1071-SUM($AG1071:AK1071)-1000*($AE1071&gt;0))</f>
        <v>0</v>
      </c>
      <c r="AM1071" s="52">
        <f>MIN($AA1071*12,$AE1071-SUM($AG1071:AL1071)-1000*($AE1071&gt;0))</f>
        <v>0</v>
      </c>
      <c r="AN1071" s="52">
        <f>MIN($AA1071*12,$AE1071-SUM($AG1071:AM1071)-1000*($AE1071&gt;0))</f>
        <v>0</v>
      </c>
      <c r="AO1071" s="52">
        <f>MIN($AA1071*12,$AE1071-SUM($AG1071:AN1071)-1000*($AE1071&gt;0))</f>
        <v>0</v>
      </c>
    </row>
    <row r="1072" spans="2:41" ht="12.75" hidden="1" customHeight="1" outlineLevel="2">
      <c r="B1072" s="53" t="s">
        <v>2377</v>
      </c>
      <c r="C1072" s="53" t="s">
        <v>1367</v>
      </c>
      <c r="D1072" s="53" t="s">
        <v>1367</v>
      </c>
      <c r="E1072" s="53" t="s">
        <v>2378</v>
      </c>
      <c r="F1072" s="53" t="s">
        <v>2379</v>
      </c>
      <c r="G1072" s="53" t="s">
        <v>3018</v>
      </c>
      <c r="H1072" s="53" t="s">
        <v>3019</v>
      </c>
      <c r="I1072" s="53"/>
      <c r="J1072" s="53" t="s">
        <v>2911</v>
      </c>
      <c r="K1072" s="52">
        <v>133000</v>
      </c>
      <c r="L1072" s="52">
        <v>30479</v>
      </c>
      <c r="M1072" s="52">
        <v>0</v>
      </c>
      <c r="N1072" s="52">
        <v>0</v>
      </c>
      <c r="O1072" s="52">
        <v>0</v>
      </c>
      <c r="P1072" s="52">
        <v>30470</v>
      </c>
      <c r="Q1072" s="52">
        <v>2770</v>
      </c>
      <c r="R1072" s="52">
        <v>2770</v>
      </c>
      <c r="S1072" s="52">
        <v>2770</v>
      </c>
      <c r="T1072" s="52">
        <v>2770</v>
      </c>
      <c r="U1072" s="52">
        <v>2770</v>
      </c>
      <c r="V1072" s="52">
        <v>2770</v>
      </c>
      <c r="W1072" s="52">
        <v>2770</v>
      </c>
      <c r="X1072" s="52">
        <v>2770</v>
      </c>
      <c r="Y1072" s="52">
        <v>2770</v>
      </c>
      <c r="Z1072" s="49">
        <v>2770</v>
      </c>
      <c r="AA1072" s="50">
        <v>2770</v>
      </c>
      <c r="AB1072" s="51">
        <v>60949</v>
      </c>
      <c r="AC1072" s="52">
        <v>0</v>
      </c>
      <c r="AD1072" s="52">
        <v>0</v>
      </c>
      <c r="AE1072" s="52">
        <v>72051</v>
      </c>
      <c r="AG1072" s="52">
        <f t="shared" si="19"/>
        <v>2770</v>
      </c>
      <c r="AH1072" s="52">
        <f>MIN($AA1072*12,$AE1072-SUM($AG1072:AG1072)-1000*($AE1072&gt;0))</f>
        <v>33240</v>
      </c>
      <c r="AI1072" s="52">
        <f>MIN($AA1072*12,$AE1072-SUM($AG1072:AH1072)-1000*($AE1072&gt;0))</f>
        <v>33240</v>
      </c>
      <c r="AJ1072" s="52">
        <f>MIN($AA1072*12,$AE1072-SUM($AG1072:AI1072)-1000*($AE1072&gt;0))</f>
        <v>1801</v>
      </c>
      <c r="AK1072" s="52">
        <f>MIN($AA1072*12,$AE1072-SUM($AG1072:AJ1072)-1000*($AE1072&gt;0))</f>
        <v>0</v>
      </c>
      <c r="AL1072" s="52">
        <f>MIN($AA1072*12,$AE1072-SUM($AG1072:AK1072)-1000*($AE1072&gt;0))</f>
        <v>0</v>
      </c>
      <c r="AM1072" s="52">
        <f>MIN($AA1072*12,$AE1072-SUM($AG1072:AL1072)-1000*($AE1072&gt;0))</f>
        <v>0</v>
      </c>
      <c r="AN1072" s="52">
        <f>MIN($AA1072*12,$AE1072-SUM($AG1072:AM1072)-1000*($AE1072&gt;0))</f>
        <v>0</v>
      </c>
      <c r="AO1072" s="52">
        <f>MIN($AA1072*12,$AE1072-SUM($AG1072:AN1072)-1000*($AE1072&gt;0))</f>
        <v>0</v>
      </c>
    </row>
    <row r="1073" spans="2:41" ht="12.75" hidden="1" customHeight="1" outlineLevel="2">
      <c r="B1073" s="53" t="s">
        <v>2377</v>
      </c>
      <c r="C1073" s="53" t="s">
        <v>1367</v>
      </c>
      <c r="D1073" s="53" t="s">
        <v>1367</v>
      </c>
      <c r="E1073" s="53" t="s">
        <v>2378</v>
      </c>
      <c r="F1073" s="53" t="s">
        <v>2379</v>
      </c>
      <c r="G1073" s="53" t="s">
        <v>3020</v>
      </c>
      <c r="H1073" s="53" t="s">
        <v>3021</v>
      </c>
      <c r="I1073" s="53"/>
      <c r="J1073" s="53" t="s">
        <v>2911</v>
      </c>
      <c r="K1073" s="52">
        <v>133000</v>
      </c>
      <c r="L1073" s="52">
        <v>30479</v>
      </c>
      <c r="M1073" s="52">
        <v>0</v>
      </c>
      <c r="N1073" s="52">
        <v>0</v>
      </c>
      <c r="O1073" s="52">
        <v>0</v>
      </c>
      <c r="P1073" s="52">
        <v>30470</v>
      </c>
      <c r="Q1073" s="52">
        <v>2770</v>
      </c>
      <c r="R1073" s="52">
        <v>2770</v>
      </c>
      <c r="S1073" s="52">
        <v>2770</v>
      </c>
      <c r="T1073" s="52">
        <v>2770</v>
      </c>
      <c r="U1073" s="52">
        <v>2770</v>
      </c>
      <c r="V1073" s="52">
        <v>2770</v>
      </c>
      <c r="W1073" s="52">
        <v>2770</v>
      </c>
      <c r="X1073" s="52">
        <v>2770</v>
      </c>
      <c r="Y1073" s="52">
        <v>2770</v>
      </c>
      <c r="Z1073" s="49">
        <v>2770</v>
      </c>
      <c r="AA1073" s="50">
        <v>2770</v>
      </c>
      <c r="AB1073" s="51">
        <v>60949</v>
      </c>
      <c r="AC1073" s="52">
        <v>0</v>
      </c>
      <c r="AD1073" s="52">
        <v>0</v>
      </c>
      <c r="AE1073" s="52">
        <v>72051</v>
      </c>
      <c r="AG1073" s="52">
        <f t="shared" si="19"/>
        <v>2770</v>
      </c>
      <c r="AH1073" s="52">
        <f>MIN($AA1073*12,$AE1073-SUM($AG1073:AG1073)-1000*($AE1073&gt;0))</f>
        <v>33240</v>
      </c>
      <c r="AI1073" s="52">
        <f>MIN($AA1073*12,$AE1073-SUM($AG1073:AH1073)-1000*($AE1073&gt;0))</f>
        <v>33240</v>
      </c>
      <c r="AJ1073" s="52">
        <f>MIN($AA1073*12,$AE1073-SUM($AG1073:AI1073)-1000*($AE1073&gt;0))</f>
        <v>1801</v>
      </c>
      <c r="AK1073" s="52">
        <f>MIN($AA1073*12,$AE1073-SUM($AG1073:AJ1073)-1000*($AE1073&gt;0))</f>
        <v>0</v>
      </c>
      <c r="AL1073" s="52">
        <f>MIN($AA1073*12,$AE1073-SUM($AG1073:AK1073)-1000*($AE1073&gt;0))</f>
        <v>0</v>
      </c>
      <c r="AM1073" s="52">
        <f>MIN($AA1073*12,$AE1073-SUM($AG1073:AL1073)-1000*($AE1073&gt;0))</f>
        <v>0</v>
      </c>
      <c r="AN1073" s="52">
        <f>MIN($AA1073*12,$AE1073-SUM($AG1073:AM1073)-1000*($AE1073&gt;0))</f>
        <v>0</v>
      </c>
      <c r="AO1073" s="52">
        <f>MIN($AA1073*12,$AE1073-SUM($AG1073:AN1073)-1000*($AE1073&gt;0))</f>
        <v>0</v>
      </c>
    </row>
    <row r="1074" spans="2:41" ht="12.75" hidden="1" customHeight="1" outlineLevel="2">
      <c r="B1074" s="53" t="s">
        <v>2377</v>
      </c>
      <c r="C1074" s="53" t="s">
        <v>1367</v>
      </c>
      <c r="D1074" s="53" t="s">
        <v>1367</v>
      </c>
      <c r="E1074" s="53" t="s">
        <v>2378</v>
      </c>
      <c r="F1074" s="53" t="s">
        <v>2379</v>
      </c>
      <c r="G1074" s="53" t="s">
        <v>3022</v>
      </c>
      <c r="H1074" s="53" t="s">
        <v>3023</v>
      </c>
      <c r="I1074" s="53"/>
      <c r="J1074" s="53" t="s">
        <v>2911</v>
      </c>
      <c r="K1074" s="52">
        <v>133000</v>
      </c>
      <c r="L1074" s="52">
        <v>30479</v>
      </c>
      <c r="M1074" s="52">
        <v>0</v>
      </c>
      <c r="N1074" s="52">
        <v>0</v>
      </c>
      <c r="O1074" s="52">
        <v>0</v>
      </c>
      <c r="P1074" s="52">
        <v>30470</v>
      </c>
      <c r="Q1074" s="52">
        <v>2770</v>
      </c>
      <c r="R1074" s="52">
        <v>2770</v>
      </c>
      <c r="S1074" s="52">
        <v>2770</v>
      </c>
      <c r="T1074" s="52">
        <v>2770</v>
      </c>
      <c r="U1074" s="52">
        <v>2770</v>
      </c>
      <c r="V1074" s="52">
        <v>2770</v>
      </c>
      <c r="W1074" s="52">
        <v>2770</v>
      </c>
      <c r="X1074" s="52">
        <v>2770</v>
      </c>
      <c r="Y1074" s="52">
        <v>2770</v>
      </c>
      <c r="Z1074" s="49">
        <v>2770</v>
      </c>
      <c r="AA1074" s="50">
        <v>2770</v>
      </c>
      <c r="AB1074" s="51">
        <v>60949</v>
      </c>
      <c r="AC1074" s="52">
        <v>0</v>
      </c>
      <c r="AD1074" s="52">
        <v>0</v>
      </c>
      <c r="AE1074" s="52">
        <v>72051</v>
      </c>
      <c r="AG1074" s="52">
        <f t="shared" si="19"/>
        <v>2770</v>
      </c>
      <c r="AH1074" s="52">
        <f>MIN($AA1074*12,$AE1074-SUM($AG1074:AG1074)-1000*($AE1074&gt;0))</f>
        <v>33240</v>
      </c>
      <c r="AI1074" s="52">
        <f>MIN($AA1074*12,$AE1074-SUM($AG1074:AH1074)-1000*($AE1074&gt;0))</f>
        <v>33240</v>
      </c>
      <c r="AJ1074" s="52">
        <f>MIN($AA1074*12,$AE1074-SUM($AG1074:AI1074)-1000*($AE1074&gt;0))</f>
        <v>1801</v>
      </c>
      <c r="AK1074" s="52">
        <f>MIN($AA1074*12,$AE1074-SUM($AG1074:AJ1074)-1000*($AE1074&gt;0))</f>
        <v>0</v>
      </c>
      <c r="AL1074" s="52">
        <f>MIN($AA1074*12,$AE1074-SUM($AG1074:AK1074)-1000*($AE1074&gt;0))</f>
        <v>0</v>
      </c>
      <c r="AM1074" s="52">
        <f>MIN($AA1074*12,$AE1074-SUM($AG1074:AL1074)-1000*($AE1074&gt;0))</f>
        <v>0</v>
      </c>
      <c r="AN1074" s="52">
        <f>MIN($AA1074*12,$AE1074-SUM($AG1074:AM1074)-1000*($AE1074&gt;0))</f>
        <v>0</v>
      </c>
      <c r="AO1074" s="52">
        <f>MIN($AA1074*12,$AE1074-SUM($AG1074:AN1074)-1000*($AE1074&gt;0))</f>
        <v>0</v>
      </c>
    </row>
    <row r="1075" spans="2:41" ht="12.75" hidden="1" customHeight="1" outlineLevel="2">
      <c r="B1075" s="53" t="s">
        <v>2377</v>
      </c>
      <c r="C1075" s="53" t="s">
        <v>1367</v>
      </c>
      <c r="D1075" s="53" t="s">
        <v>1367</v>
      </c>
      <c r="E1075" s="53" t="s">
        <v>2378</v>
      </c>
      <c r="F1075" s="53" t="s">
        <v>2379</v>
      </c>
      <c r="G1075" s="53" t="s">
        <v>3024</v>
      </c>
      <c r="H1075" s="53" t="s">
        <v>3025</v>
      </c>
      <c r="I1075" s="53"/>
      <c r="J1075" s="53" t="s">
        <v>2911</v>
      </c>
      <c r="K1075" s="52">
        <v>133000</v>
      </c>
      <c r="L1075" s="52">
        <v>30479</v>
      </c>
      <c r="M1075" s="52">
        <v>0</v>
      </c>
      <c r="N1075" s="52">
        <v>0</v>
      </c>
      <c r="O1075" s="52">
        <v>0</v>
      </c>
      <c r="P1075" s="52">
        <v>30470</v>
      </c>
      <c r="Q1075" s="52">
        <v>2770</v>
      </c>
      <c r="R1075" s="52">
        <v>2770</v>
      </c>
      <c r="S1075" s="52">
        <v>2770</v>
      </c>
      <c r="T1075" s="52">
        <v>2770</v>
      </c>
      <c r="U1075" s="52">
        <v>2770</v>
      </c>
      <c r="V1075" s="52">
        <v>2770</v>
      </c>
      <c r="W1075" s="52">
        <v>2770</v>
      </c>
      <c r="X1075" s="52">
        <v>2770</v>
      </c>
      <c r="Y1075" s="52">
        <v>2770</v>
      </c>
      <c r="Z1075" s="49">
        <v>2770</v>
      </c>
      <c r="AA1075" s="50">
        <v>2770</v>
      </c>
      <c r="AB1075" s="51">
        <v>60949</v>
      </c>
      <c r="AC1075" s="52">
        <v>0</v>
      </c>
      <c r="AD1075" s="52">
        <v>0</v>
      </c>
      <c r="AE1075" s="52">
        <v>72051</v>
      </c>
      <c r="AG1075" s="52">
        <f t="shared" si="19"/>
        <v>2770</v>
      </c>
      <c r="AH1075" s="52">
        <f>MIN($AA1075*12,$AE1075-SUM($AG1075:AG1075)-1000*($AE1075&gt;0))</f>
        <v>33240</v>
      </c>
      <c r="AI1075" s="52">
        <f>MIN($AA1075*12,$AE1075-SUM($AG1075:AH1075)-1000*($AE1075&gt;0))</f>
        <v>33240</v>
      </c>
      <c r="AJ1075" s="52">
        <f>MIN($AA1075*12,$AE1075-SUM($AG1075:AI1075)-1000*($AE1075&gt;0))</f>
        <v>1801</v>
      </c>
      <c r="AK1075" s="52">
        <f>MIN($AA1075*12,$AE1075-SUM($AG1075:AJ1075)-1000*($AE1075&gt;0))</f>
        <v>0</v>
      </c>
      <c r="AL1075" s="52">
        <f>MIN($AA1075*12,$AE1075-SUM($AG1075:AK1075)-1000*($AE1075&gt;0))</f>
        <v>0</v>
      </c>
      <c r="AM1075" s="52">
        <f>MIN($AA1075*12,$AE1075-SUM($AG1075:AL1075)-1000*($AE1075&gt;0))</f>
        <v>0</v>
      </c>
      <c r="AN1075" s="52">
        <f>MIN($AA1075*12,$AE1075-SUM($AG1075:AM1075)-1000*($AE1075&gt;0))</f>
        <v>0</v>
      </c>
      <c r="AO1075" s="52">
        <f>MIN($AA1075*12,$AE1075-SUM($AG1075:AN1075)-1000*($AE1075&gt;0))</f>
        <v>0</v>
      </c>
    </row>
    <row r="1076" spans="2:41" ht="12.75" hidden="1" customHeight="1" outlineLevel="2">
      <c r="B1076" s="53" t="s">
        <v>2377</v>
      </c>
      <c r="C1076" s="53" t="s">
        <v>1367</v>
      </c>
      <c r="D1076" s="53" t="s">
        <v>1367</v>
      </c>
      <c r="E1076" s="53" t="s">
        <v>2378</v>
      </c>
      <c r="F1076" s="53" t="s">
        <v>2379</v>
      </c>
      <c r="G1076" s="53" t="s">
        <v>3026</v>
      </c>
      <c r="H1076" s="53" t="s">
        <v>3027</v>
      </c>
      <c r="I1076" s="53"/>
      <c r="J1076" s="53" t="s">
        <v>2911</v>
      </c>
      <c r="K1076" s="52">
        <v>133000</v>
      </c>
      <c r="L1076" s="52">
        <v>30479</v>
      </c>
      <c r="M1076" s="52">
        <v>0</v>
      </c>
      <c r="N1076" s="52">
        <v>0</v>
      </c>
      <c r="O1076" s="52">
        <v>0</v>
      </c>
      <c r="P1076" s="52">
        <v>30470</v>
      </c>
      <c r="Q1076" s="52">
        <v>2770</v>
      </c>
      <c r="R1076" s="52">
        <v>2770</v>
      </c>
      <c r="S1076" s="52">
        <v>2770</v>
      </c>
      <c r="T1076" s="52">
        <v>2770</v>
      </c>
      <c r="U1076" s="52">
        <v>2770</v>
      </c>
      <c r="V1076" s="52">
        <v>2770</v>
      </c>
      <c r="W1076" s="52">
        <v>2770</v>
      </c>
      <c r="X1076" s="52">
        <v>2770</v>
      </c>
      <c r="Y1076" s="52">
        <v>2770</v>
      </c>
      <c r="Z1076" s="49">
        <v>2770</v>
      </c>
      <c r="AA1076" s="50">
        <v>2770</v>
      </c>
      <c r="AB1076" s="51">
        <v>60949</v>
      </c>
      <c r="AC1076" s="52">
        <v>0</v>
      </c>
      <c r="AD1076" s="52">
        <v>0</v>
      </c>
      <c r="AE1076" s="52">
        <v>72051</v>
      </c>
      <c r="AG1076" s="52">
        <f t="shared" si="19"/>
        <v>2770</v>
      </c>
      <c r="AH1076" s="52">
        <f>MIN($AA1076*12,$AE1076-SUM($AG1076:AG1076)-1000*($AE1076&gt;0))</f>
        <v>33240</v>
      </c>
      <c r="AI1076" s="52">
        <f>MIN($AA1076*12,$AE1076-SUM($AG1076:AH1076)-1000*($AE1076&gt;0))</f>
        <v>33240</v>
      </c>
      <c r="AJ1076" s="52">
        <f>MIN($AA1076*12,$AE1076-SUM($AG1076:AI1076)-1000*($AE1076&gt;0))</f>
        <v>1801</v>
      </c>
      <c r="AK1076" s="52">
        <f>MIN($AA1076*12,$AE1076-SUM($AG1076:AJ1076)-1000*($AE1076&gt;0))</f>
        <v>0</v>
      </c>
      <c r="AL1076" s="52">
        <f>MIN($AA1076*12,$AE1076-SUM($AG1076:AK1076)-1000*($AE1076&gt;0))</f>
        <v>0</v>
      </c>
      <c r="AM1076" s="52">
        <f>MIN($AA1076*12,$AE1076-SUM($AG1076:AL1076)-1000*($AE1076&gt;0))</f>
        <v>0</v>
      </c>
      <c r="AN1076" s="52">
        <f>MIN($AA1076*12,$AE1076-SUM($AG1076:AM1076)-1000*($AE1076&gt;0))</f>
        <v>0</v>
      </c>
      <c r="AO1076" s="52">
        <f>MIN($AA1076*12,$AE1076-SUM($AG1076:AN1076)-1000*($AE1076&gt;0))</f>
        <v>0</v>
      </c>
    </row>
    <row r="1077" spans="2:41" ht="12.75" hidden="1" customHeight="1" outlineLevel="2">
      <c r="B1077" s="53" t="s">
        <v>2377</v>
      </c>
      <c r="C1077" s="53" t="s">
        <v>1367</v>
      </c>
      <c r="D1077" s="53" t="s">
        <v>1367</v>
      </c>
      <c r="E1077" s="53" t="s">
        <v>2378</v>
      </c>
      <c r="F1077" s="53" t="s">
        <v>2379</v>
      </c>
      <c r="G1077" s="53" t="s">
        <v>3028</v>
      </c>
      <c r="H1077" s="53" t="s">
        <v>3029</v>
      </c>
      <c r="I1077" s="53"/>
      <c r="J1077" s="53" t="s">
        <v>2911</v>
      </c>
      <c r="K1077" s="52">
        <v>133000</v>
      </c>
      <c r="L1077" s="52">
        <v>30479</v>
      </c>
      <c r="M1077" s="52">
        <v>0</v>
      </c>
      <c r="N1077" s="52">
        <v>0</v>
      </c>
      <c r="O1077" s="52">
        <v>0</v>
      </c>
      <c r="P1077" s="52">
        <v>30470</v>
      </c>
      <c r="Q1077" s="52">
        <v>2770</v>
      </c>
      <c r="R1077" s="52">
        <v>2770</v>
      </c>
      <c r="S1077" s="52">
        <v>2770</v>
      </c>
      <c r="T1077" s="52">
        <v>2770</v>
      </c>
      <c r="U1077" s="52">
        <v>2770</v>
      </c>
      <c r="V1077" s="52">
        <v>2770</v>
      </c>
      <c r="W1077" s="52">
        <v>2770</v>
      </c>
      <c r="X1077" s="52">
        <v>2770</v>
      </c>
      <c r="Y1077" s="52">
        <v>2770</v>
      </c>
      <c r="Z1077" s="49">
        <v>2770</v>
      </c>
      <c r="AA1077" s="50">
        <v>2770</v>
      </c>
      <c r="AB1077" s="51">
        <v>60949</v>
      </c>
      <c r="AC1077" s="52">
        <v>0</v>
      </c>
      <c r="AD1077" s="52">
        <v>0</v>
      </c>
      <c r="AE1077" s="52">
        <v>72051</v>
      </c>
      <c r="AG1077" s="52">
        <f t="shared" si="19"/>
        <v>2770</v>
      </c>
      <c r="AH1077" s="52">
        <f>MIN($AA1077*12,$AE1077-SUM($AG1077:AG1077)-1000*($AE1077&gt;0))</f>
        <v>33240</v>
      </c>
      <c r="AI1077" s="52">
        <f>MIN($AA1077*12,$AE1077-SUM($AG1077:AH1077)-1000*($AE1077&gt;0))</f>
        <v>33240</v>
      </c>
      <c r="AJ1077" s="52">
        <f>MIN($AA1077*12,$AE1077-SUM($AG1077:AI1077)-1000*($AE1077&gt;0))</f>
        <v>1801</v>
      </c>
      <c r="AK1077" s="52">
        <f>MIN($AA1077*12,$AE1077-SUM($AG1077:AJ1077)-1000*($AE1077&gt;0))</f>
        <v>0</v>
      </c>
      <c r="AL1077" s="52">
        <f>MIN($AA1077*12,$AE1077-SUM($AG1077:AK1077)-1000*($AE1077&gt;0))</f>
        <v>0</v>
      </c>
      <c r="AM1077" s="52">
        <f>MIN($AA1077*12,$AE1077-SUM($AG1077:AL1077)-1000*($AE1077&gt;0))</f>
        <v>0</v>
      </c>
      <c r="AN1077" s="52">
        <f>MIN($AA1077*12,$AE1077-SUM($AG1077:AM1077)-1000*($AE1077&gt;0))</f>
        <v>0</v>
      </c>
      <c r="AO1077" s="52">
        <f>MIN($AA1077*12,$AE1077-SUM($AG1077:AN1077)-1000*($AE1077&gt;0))</f>
        <v>0</v>
      </c>
    </row>
    <row r="1078" spans="2:41" ht="12.75" hidden="1" customHeight="1" outlineLevel="2">
      <c r="B1078" s="53" t="s">
        <v>2377</v>
      </c>
      <c r="C1078" s="53" t="s">
        <v>1367</v>
      </c>
      <c r="D1078" s="53" t="s">
        <v>1367</v>
      </c>
      <c r="E1078" s="53" t="s">
        <v>2378</v>
      </c>
      <c r="F1078" s="53" t="s">
        <v>2379</v>
      </c>
      <c r="G1078" s="53" t="s">
        <v>3030</v>
      </c>
      <c r="H1078" s="53" t="s">
        <v>3031</v>
      </c>
      <c r="I1078" s="53"/>
      <c r="J1078" s="53" t="s">
        <v>2911</v>
      </c>
      <c r="K1078" s="52">
        <v>133000</v>
      </c>
      <c r="L1078" s="52">
        <v>30479</v>
      </c>
      <c r="M1078" s="52">
        <v>0</v>
      </c>
      <c r="N1078" s="52">
        <v>0</v>
      </c>
      <c r="O1078" s="52">
        <v>0</v>
      </c>
      <c r="P1078" s="52">
        <v>30470</v>
      </c>
      <c r="Q1078" s="52">
        <v>2770</v>
      </c>
      <c r="R1078" s="52">
        <v>2770</v>
      </c>
      <c r="S1078" s="52">
        <v>2770</v>
      </c>
      <c r="T1078" s="52">
        <v>2770</v>
      </c>
      <c r="U1078" s="52">
        <v>2770</v>
      </c>
      <c r="V1078" s="52">
        <v>2770</v>
      </c>
      <c r="W1078" s="52">
        <v>2770</v>
      </c>
      <c r="X1078" s="52">
        <v>2770</v>
      </c>
      <c r="Y1078" s="52">
        <v>2770</v>
      </c>
      <c r="Z1078" s="49">
        <v>2770</v>
      </c>
      <c r="AA1078" s="50">
        <v>2770</v>
      </c>
      <c r="AB1078" s="51">
        <v>60949</v>
      </c>
      <c r="AC1078" s="52">
        <v>0</v>
      </c>
      <c r="AD1078" s="52">
        <v>0</v>
      </c>
      <c r="AE1078" s="52">
        <v>72051</v>
      </c>
      <c r="AG1078" s="52">
        <f t="shared" si="19"/>
        <v>2770</v>
      </c>
      <c r="AH1078" s="52">
        <f>MIN($AA1078*12,$AE1078-SUM($AG1078:AG1078)-1000*($AE1078&gt;0))</f>
        <v>33240</v>
      </c>
      <c r="AI1078" s="52">
        <f>MIN($AA1078*12,$AE1078-SUM($AG1078:AH1078)-1000*($AE1078&gt;0))</f>
        <v>33240</v>
      </c>
      <c r="AJ1078" s="52">
        <f>MIN($AA1078*12,$AE1078-SUM($AG1078:AI1078)-1000*($AE1078&gt;0))</f>
        <v>1801</v>
      </c>
      <c r="AK1078" s="52">
        <f>MIN($AA1078*12,$AE1078-SUM($AG1078:AJ1078)-1000*($AE1078&gt;0))</f>
        <v>0</v>
      </c>
      <c r="AL1078" s="52">
        <f>MIN($AA1078*12,$AE1078-SUM($AG1078:AK1078)-1000*($AE1078&gt;0))</f>
        <v>0</v>
      </c>
      <c r="AM1078" s="52">
        <f>MIN($AA1078*12,$AE1078-SUM($AG1078:AL1078)-1000*($AE1078&gt;0))</f>
        <v>0</v>
      </c>
      <c r="AN1078" s="52">
        <f>MIN($AA1078*12,$AE1078-SUM($AG1078:AM1078)-1000*($AE1078&gt;0))</f>
        <v>0</v>
      </c>
      <c r="AO1078" s="52">
        <f>MIN($AA1078*12,$AE1078-SUM($AG1078:AN1078)-1000*($AE1078&gt;0))</f>
        <v>0</v>
      </c>
    </row>
    <row r="1079" spans="2:41" ht="12.75" hidden="1" customHeight="1" outlineLevel="2">
      <c r="B1079" s="53" t="s">
        <v>2377</v>
      </c>
      <c r="C1079" s="53" t="s">
        <v>1367</v>
      </c>
      <c r="D1079" s="53" t="s">
        <v>1367</v>
      </c>
      <c r="E1079" s="53" t="s">
        <v>2378</v>
      </c>
      <c r="F1079" s="53" t="s">
        <v>2379</v>
      </c>
      <c r="G1079" s="53" t="s">
        <v>3032</v>
      </c>
      <c r="H1079" s="53" t="s">
        <v>3033</v>
      </c>
      <c r="I1079" s="53"/>
      <c r="J1079" s="53" t="s">
        <v>2911</v>
      </c>
      <c r="K1079" s="52">
        <v>133000</v>
      </c>
      <c r="L1079" s="52">
        <v>30479</v>
      </c>
      <c r="M1079" s="52">
        <v>0</v>
      </c>
      <c r="N1079" s="52">
        <v>0</v>
      </c>
      <c r="O1079" s="52">
        <v>0</v>
      </c>
      <c r="P1079" s="52">
        <v>30470</v>
      </c>
      <c r="Q1079" s="52">
        <v>2770</v>
      </c>
      <c r="R1079" s="52">
        <v>2770</v>
      </c>
      <c r="S1079" s="52">
        <v>2770</v>
      </c>
      <c r="T1079" s="52">
        <v>2770</v>
      </c>
      <c r="U1079" s="52">
        <v>2770</v>
      </c>
      <c r="V1079" s="52">
        <v>2770</v>
      </c>
      <c r="W1079" s="52">
        <v>2770</v>
      </c>
      <c r="X1079" s="52">
        <v>2770</v>
      </c>
      <c r="Y1079" s="52">
        <v>2770</v>
      </c>
      <c r="Z1079" s="49">
        <v>2770</v>
      </c>
      <c r="AA1079" s="50">
        <v>2770</v>
      </c>
      <c r="AB1079" s="51">
        <v>60949</v>
      </c>
      <c r="AC1079" s="52">
        <v>0</v>
      </c>
      <c r="AD1079" s="52">
        <v>0</v>
      </c>
      <c r="AE1079" s="52">
        <v>72051</v>
      </c>
      <c r="AG1079" s="52">
        <f t="shared" si="19"/>
        <v>2770</v>
      </c>
      <c r="AH1079" s="52">
        <f>MIN($AA1079*12,$AE1079-SUM($AG1079:AG1079)-1000*($AE1079&gt;0))</f>
        <v>33240</v>
      </c>
      <c r="AI1079" s="52">
        <f>MIN($AA1079*12,$AE1079-SUM($AG1079:AH1079)-1000*($AE1079&gt;0))</f>
        <v>33240</v>
      </c>
      <c r="AJ1079" s="52">
        <f>MIN($AA1079*12,$AE1079-SUM($AG1079:AI1079)-1000*($AE1079&gt;0))</f>
        <v>1801</v>
      </c>
      <c r="AK1079" s="52">
        <f>MIN($AA1079*12,$AE1079-SUM($AG1079:AJ1079)-1000*($AE1079&gt;0))</f>
        <v>0</v>
      </c>
      <c r="AL1079" s="52">
        <f>MIN($AA1079*12,$AE1079-SUM($AG1079:AK1079)-1000*($AE1079&gt;0))</f>
        <v>0</v>
      </c>
      <c r="AM1079" s="52">
        <f>MIN($AA1079*12,$AE1079-SUM($AG1079:AL1079)-1000*($AE1079&gt;0))</f>
        <v>0</v>
      </c>
      <c r="AN1079" s="52">
        <f>MIN($AA1079*12,$AE1079-SUM($AG1079:AM1079)-1000*($AE1079&gt;0))</f>
        <v>0</v>
      </c>
      <c r="AO1079" s="52">
        <f>MIN($AA1079*12,$AE1079-SUM($AG1079:AN1079)-1000*($AE1079&gt;0))</f>
        <v>0</v>
      </c>
    </row>
    <row r="1080" spans="2:41" ht="12.75" hidden="1" customHeight="1" outlineLevel="2">
      <c r="B1080" s="53" t="s">
        <v>2377</v>
      </c>
      <c r="C1080" s="53" t="s">
        <v>1367</v>
      </c>
      <c r="D1080" s="53" t="s">
        <v>1367</v>
      </c>
      <c r="E1080" s="53" t="s">
        <v>2378</v>
      </c>
      <c r="F1080" s="53" t="s">
        <v>2379</v>
      </c>
      <c r="G1080" s="53" t="s">
        <v>3034</v>
      </c>
      <c r="H1080" s="53" t="s">
        <v>3035</v>
      </c>
      <c r="I1080" s="53"/>
      <c r="J1080" s="53" t="s">
        <v>2911</v>
      </c>
      <c r="K1080" s="52">
        <v>133000</v>
      </c>
      <c r="L1080" s="52">
        <v>30479</v>
      </c>
      <c r="M1080" s="52">
        <v>0</v>
      </c>
      <c r="N1080" s="52">
        <v>0</v>
      </c>
      <c r="O1080" s="52">
        <v>0</v>
      </c>
      <c r="P1080" s="52">
        <v>30470</v>
      </c>
      <c r="Q1080" s="52">
        <v>2770</v>
      </c>
      <c r="R1080" s="52">
        <v>2770</v>
      </c>
      <c r="S1080" s="52">
        <v>2770</v>
      </c>
      <c r="T1080" s="52">
        <v>2770</v>
      </c>
      <c r="U1080" s="52">
        <v>2770</v>
      </c>
      <c r="V1080" s="52">
        <v>2770</v>
      </c>
      <c r="W1080" s="52">
        <v>2770</v>
      </c>
      <c r="X1080" s="52">
        <v>2770</v>
      </c>
      <c r="Y1080" s="52">
        <v>2770</v>
      </c>
      <c r="Z1080" s="49">
        <v>2770</v>
      </c>
      <c r="AA1080" s="50">
        <v>2770</v>
      </c>
      <c r="AB1080" s="51">
        <v>60949</v>
      </c>
      <c r="AC1080" s="52">
        <v>0</v>
      </c>
      <c r="AD1080" s="52">
        <v>0</v>
      </c>
      <c r="AE1080" s="52">
        <v>72051</v>
      </c>
      <c r="AG1080" s="52">
        <f t="shared" si="19"/>
        <v>2770</v>
      </c>
      <c r="AH1080" s="52">
        <f>MIN($AA1080*12,$AE1080-SUM($AG1080:AG1080)-1000*($AE1080&gt;0))</f>
        <v>33240</v>
      </c>
      <c r="AI1080" s="52">
        <f>MIN($AA1080*12,$AE1080-SUM($AG1080:AH1080)-1000*($AE1080&gt;0))</f>
        <v>33240</v>
      </c>
      <c r="AJ1080" s="52">
        <f>MIN($AA1080*12,$AE1080-SUM($AG1080:AI1080)-1000*($AE1080&gt;0))</f>
        <v>1801</v>
      </c>
      <c r="AK1080" s="52">
        <f>MIN($AA1080*12,$AE1080-SUM($AG1080:AJ1080)-1000*($AE1080&gt;0))</f>
        <v>0</v>
      </c>
      <c r="AL1080" s="52">
        <f>MIN($AA1080*12,$AE1080-SUM($AG1080:AK1080)-1000*($AE1080&gt;0))</f>
        <v>0</v>
      </c>
      <c r="AM1080" s="52">
        <f>MIN($AA1080*12,$AE1080-SUM($AG1080:AL1080)-1000*($AE1080&gt;0))</f>
        <v>0</v>
      </c>
      <c r="AN1080" s="52">
        <f>MIN($AA1080*12,$AE1080-SUM($AG1080:AM1080)-1000*($AE1080&gt;0))</f>
        <v>0</v>
      </c>
      <c r="AO1080" s="52">
        <f>MIN($AA1080*12,$AE1080-SUM($AG1080:AN1080)-1000*($AE1080&gt;0))</f>
        <v>0</v>
      </c>
    </row>
    <row r="1081" spans="2:41" ht="12.75" hidden="1" customHeight="1" outlineLevel="2">
      <c r="B1081" s="53" t="s">
        <v>2377</v>
      </c>
      <c r="C1081" s="53" t="s">
        <v>1367</v>
      </c>
      <c r="D1081" s="53" t="s">
        <v>1367</v>
      </c>
      <c r="E1081" s="53" t="s">
        <v>2378</v>
      </c>
      <c r="F1081" s="53" t="s">
        <v>2379</v>
      </c>
      <c r="G1081" s="53" t="s">
        <v>3036</v>
      </c>
      <c r="H1081" s="53" t="s">
        <v>3037</v>
      </c>
      <c r="I1081" s="53"/>
      <c r="J1081" s="53" t="s">
        <v>2911</v>
      </c>
      <c r="K1081" s="52">
        <v>133000</v>
      </c>
      <c r="L1081" s="52">
        <v>30479</v>
      </c>
      <c r="M1081" s="52">
        <v>0</v>
      </c>
      <c r="N1081" s="52">
        <v>0</v>
      </c>
      <c r="O1081" s="52">
        <v>0</v>
      </c>
      <c r="P1081" s="52">
        <v>30470</v>
      </c>
      <c r="Q1081" s="52">
        <v>2770</v>
      </c>
      <c r="R1081" s="52">
        <v>2770</v>
      </c>
      <c r="S1081" s="52">
        <v>2770</v>
      </c>
      <c r="T1081" s="52">
        <v>2770</v>
      </c>
      <c r="U1081" s="52">
        <v>2770</v>
      </c>
      <c r="V1081" s="52">
        <v>2770</v>
      </c>
      <c r="W1081" s="52">
        <v>2770</v>
      </c>
      <c r="X1081" s="52">
        <v>2770</v>
      </c>
      <c r="Y1081" s="52">
        <v>2770</v>
      </c>
      <c r="Z1081" s="49">
        <v>2770</v>
      </c>
      <c r="AA1081" s="50">
        <v>2770</v>
      </c>
      <c r="AB1081" s="51">
        <v>60949</v>
      </c>
      <c r="AC1081" s="52">
        <v>0</v>
      </c>
      <c r="AD1081" s="52">
        <v>0</v>
      </c>
      <c r="AE1081" s="52">
        <v>72051</v>
      </c>
      <c r="AG1081" s="52">
        <f t="shared" si="19"/>
        <v>2770</v>
      </c>
      <c r="AH1081" s="52">
        <f>MIN($AA1081*12,$AE1081-SUM($AG1081:AG1081)-1000*($AE1081&gt;0))</f>
        <v>33240</v>
      </c>
      <c r="AI1081" s="52">
        <f>MIN($AA1081*12,$AE1081-SUM($AG1081:AH1081)-1000*($AE1081&gt;0))</f>
        <v>33240</v>
      </c>
      <c r="AJ1081" s="52">
        <f>MIN($AA1081*12,$AE1081-SUM($AG1081:AI1081)-1000*($AE1081&gt;0))</f>
        <v>1801</v>
      </c>
      <c r="AK1081" s="52">
        <f>MIN($AA1081*12,$AE1081-SUM($AG1081:AJ1081)-1000*($AE1081&gt;0))</f>
        <v>0</v>
      </c>
      <c r="AL1081" s="52">
        <f>MIN($AA1081*12,$AE1081-SUM($AG1081:AK1081)-1000*($AE1081&gt;0))</f>
        <v>0</v>
      </c>
      <c r="AM1081" s="52">
        <f>MIN($AA1081*12,$AE1081-SUM($AG1081:AL1081)-1000*($AE1081&gt;0))</f>
        <v>0</v>
      </c>
      <c r="AN1081" s="52">
        <f>MIN($AA1081*12,$AE1081-SUM($AG1081:AM1081)-1000*($AE1081&gt;0))</f>
        <v>0</v>
      </c>
      <c r="AO1081" s="52">
        <f>MIN($AA1081*12,$AE1081-SUM($AG1081:AN1081)-1000*($AE1081&gt;0))</f>
        <v>0</v>
      </c>
    </row>
    <row r="1082" spans="2:41" ht="12.75" hidden="1" customHeight="1" outlineLevel="2">
      <c r="B1082" s="53" t="s">
        <v>2377</v>
      </c>
      <c r="C1082" s="53" t="s">
        <v>1367</v>
      </c>
      <c r="D1082" s="53" t="s">
        <v>1367</v>
      </c>
      <c r="E1082" s="53" t="s">
        <v>2378</v>
      </c>
      <c r="F1082" s="53" t="s">
        <v>2379</v>
      </c>
      <c r="G1082" s="53" t="s">
        <v>3038</v>
      </c>
      <c r="H1082" s="53" t="s">
        <v>3039</v>
      </c>
      <c r="I1082" s="53"/>
      <c r="J1082" s="53" t="s">
        <v>2911</v>
      </c>
      <c r="K1082" s="52">
        <v>133000</v>
      </c>
      <c r="L1082" s="52">
        <v>30479</v>
      </c>
      <c r="M1082" s="52">
        <v>0</v>
      </c>
      <c r="N1082" s="52">
        <v>0</v>
      </c>
      <c r="O1082" s="52">
        <v>0</v>
      </c>
      <c r="P1082" s="52">
        <v>30470</v>
      </c>
      <c r="Q1082" s="52">
        <v>2770</v>
      </c>
      <c r="R1082" s="52">
        <v>2770</v>
      </c>
      <c r="S1082" s="52">
        <v>2770</v>
      </c>
      <c r="T1082" s="52">
        <v>2770</v>
      </c>
      <c r="U1082" s="52">
        <v>2770</v>
      </c>
      <c r="V1082" s="52">
        <v>2770</v>
      </c>
      <c r="W1082" s="52">
        <v>2770</v>
      </c>
      <c r="X1082" s="52">
        <v>2770</v>
      </c>
      <c r="Y1082" s="52">
        <v>2770</v>
      </c>
      <c r="Z1082" s="49">
        <v>2770</v>
      </c>
      <c r="AA1082" s="50">
        <v>2770</v>
      </c>
      <c r="AB1082" s="51">
        <v>60949</v>
      </c>
      <c r="AC1082" s="52">
        <v>0</v>
      </c>
      <c r="AD1082" s="52">
        <v>0</v>
      </c>
      <c r="AE1082" s="52">
        <v>72051</v>
      </c>
      <c r="AG1082" s="52">
        <f t="shared" si="19"/>
        <v>2770</v>
      </c>
      <c r="AH1082" s="52">
        <f>MIN($AA1082*12,$AE1082-SUM($AG1082:AG1082)-1000*($AE1082&gt;0))</f>
        <v>33240</v>
      </c>
      <c r="AI1082" s="52">
        <f>MIN($AA1082*12,$AE1082-SUM($AG1082:AH1082)-1000*($AE1082&gt;0))</f>
        <v>33240</v>
      </c>
      <c r="AJ1082" s="52">
        <f>MIN($AA1082*12,$AE1082-SUM($AG1082:AI1082)-1000*($AE1082&gt;0))</f>
        <v>1801</v>
      </c>
      <c r="AK1082" s="52">
        <f>MIN($AA1082*12,$AE1082-SUM($AG1082:AJ1082)-1000*($AE1082&gt;0))</f>
        <v>0</v>
      </c>
      <c r="AL1082" s="52">
        <f>MIN($AA1082*12,$AE1082-SUM($AG1082:AK1082)-1000*($AE1082&gt;0))</f>
        <v>0</v>
      </c>
      <c r="AM1082" s="52">
        <f>MIN($AA1082*12,$AE1082-SUM($AG1082:AL1082)-1000*($AE1082&gt;0))</f>
        <v>0</v>
      </c>
      <c r="AN1082" s="52">
        <f>MIN($AA1082*12,$AE1082-SUM($AG1082:AM1082)-1000*($AE1082&gt;0))</f>
        <v>0</v>
      </c>
      <c r="AO1082" s="52">
        <f>MIN($AA1082*12,$AE1082-SUM($AG1082:AN1082)-1000*($AE1082&gt;0))</f>
        <v>0</v>
      </c>
    </row>
    <row r="1083" spans="2:41" ht="12.75" hidden="1" customHeight="1" outlineLevel="2">
      <c r="B1083" s="53" t="s">
        <v>2377</v>
      </c>
      <c r="C1083" s="53" t="s">
        <v>1367</v>
      </c>
      <c r="D1083" s="53" t="s">
        <v>1367</v>
      </c>
      <c r="E1083" s="53" t="s">
        <v>2378</v>
      </c>
      <c r="F1083" s="53" t="s">
        <v>2379</v>
      </c>
      <c r="G1083" s="53" t="s">
        <v>3040</v>
      </c>
      <c r="H1083" s="53" t="s">
        <v>3041</v>
      </c>
      <c r="I1083" s="53"/>
      <c r="J1083" s="53" t="s">
        <v>2911</v>
      </c>
      <c r="K1083" s="52">
        <v>730000</v>
      </c>
      <c r="L1083" s="52">
        <v>167291</v>
      </c>
      <c r="M1083" s="52">
        <v>0</v>
      </c>
      <c r="N1083" s="52">
        <v>0</v>
      </c>
      <c r="O1083" s="52">
        <v>0</v>
      </c>
      <c r="P1083" s="52">
        <v>167288</v>
      </c>
      <c r="Q1083" s="52">
        <v>15208</v>
      </c>
      <c r="R1083" s="52">
        <v>15208</v>
      </c>
      <c r="S1083" s="52">
        <v>15208</v>
      </c>
      <c r="T1083" s="52">
        <v>15208</v>
      </c>
      <c r="U1083" s="52">
        <v>15208</v>
      </c>
      <c r="V1083" s="52">
        <v>15208</v>
      </c>
      <c r="W1083" s="52">
        <v>15208</v>
      </c>
      <c r="X1083" s="52">
        <v>15208</v>
      </c>
      <c r="Y1083" s="52">
        <v>15208</v>
      </c>
      <c r="Z1083" s="49">
        <v>15208</v>
      </c>
      <c r="AA1083" s="50">
        <v>15208</v>
      </c>
      <c r="AB1083" s="51">
        <v>334579</v>
      </c>
      <c r="AC1083" s="52">
        <v>0</v>
      </c>
      <c r="AD1083" s="52">
        <v>0</v>
      </c>
      <c r="AE1083" s="52">
        <v>395421</v>
      </c>
      <c r="AG1083" s="52">
        <f t="shared" si="19"/>
        <v>15208</v>
      </c>
      <c r="AH1083" s="52">
        <f>MIN($AA1083*12,$AE1083-SUM($AG1083:AG1083)-1000*($AE1083&gt;0))</f>
        <v>182496</v>
      </c>
      <c r="AI1083" s="52">
        <f>MIN($AA1083*12,$AE1083-SUM($AG1083:AH1083)-1000*($AE1083&gt;0))</f>
        <v>182496</v>
      </c>
      <c r="AJ1083" s="52">
        <f>MIN($AA1083*12,$AE1083-SUM($AG1083:AI1083)-1000*($AE1083&gt;0))</f>
        <v>14221</v>
      </c>
      <c r="AK1083" s="52">
        <f>MIN($AA1083*12,$AE1083-SUM($AG1083:AJ1083)-1000*($AE1083&gt;0))</f>
        <v>0</v>
      </c>
      <c r="AL1083" s="52">
        <f>MIN($AA1083*12,$AE1083-SUM($AG1083:AK1083)-1000*($AE1083&gt;0))</f>
        <v>0</v>
      </c>
      <c r="AM1083" s="52">
        <f>MIN($AA1083*12,$AE1083-SUM($AG1083:AL1083)-1000*($AE1083&gt;0))</f>
        <v>0</v>
      </c>
      <c r="AN1083" s="52">
        <f>MIN($AA1083*12,$AE1083-SUM($AG1083:AM1083)-1000*($AE1083&gt;0))</f>
        <v>0</v>
      </c>
      <c r="AO1083" s="52">
        <f>MIN($AA1083*12,$AE1083-SUM($AG1083:AN1083)-1000*($AE1083&gt;0))</f>
        <v>0</v>
      </c>
    </row>
    <row r="1084" spans="2:41" ht="12.75" hidden="1" customHeight="1" outlineLevel="2">
      <c r="B1084" s="53" t="s">
        <v>2377</v>
      </c>
      <c r="C1084" s="53" t="s">
        <v>1367</v>
      </c>
      <c r="D1084" s="53" t="s">
        <v>1367</v>
      </c>
      <c r="E1084" s="53" t="s">
        <v>2378</v>
      </c>
      <c r="F1084" s="53" t="s">
        <v>2379</v>
      </c>
      <c r="G1084" s="53" t="s">
        <v>3042</v>
      </c>
      <c r="H1084" s="53" t="s">
        <v>3043</v>
      </c>
      <c r="I1084" s="53"/>
      <c r="J1084" s="53" t="s">
        <v>2911</v>
      </c>
      <c r="K1084" s="52">
        <v>730000</v>
      </c>
      <c r="L1084" s="52">
        <v>167291</v>
      </c>
      <c r="M1084" s="52">
        <v>0</v>
      </c>
      <c r="N1084" s="52">
        <v>0</v>
      </c>
      <c r="O1084" s="52">
        <v>0</v>
      </c>
      <c r="P1084" s="52">
        <v>167288</v>
      </c>
      <c r="Q1084" s="52">
        <v>15208</v>
      </c>
      <c r="R1084" s="52">
        <v>15208</v>
      </c>
      <c r="S1084" s="52">
        <v>15208</v>
      </c>
      <c r="T1084" s="52">
        <v>15208</v>
      </c>
      <c r="U1084" s="52">
        <v>15208</v>
      </c>
      <c r="V1084" s="52">
        <v>15208</v>
      </c>
      <c r="W1084" s="52">
        <v>15208</v>
      </c>
      <c r="X1084" s="52">
        <v>15208</v>
      </c>
      <c r="Y1084" s="52">
        <v>15208</v>
      </c>
      <c r="Z1084" s="49">
        <v>15208</v>
      </c>
      <c r="AA1084" s="50">
        <v>15208</v>
      </c>
      <c r="AB1084" s="51">
        <v>334579</v>
      </c>
      <c r="AC1084" s="52">
        <v>0</v>
      </c>
      <c r="AD1084" s="52">
        <v>0</v>
      </c>
      <c r="AE1084" s="52">
        <v>395421</v>
      </c>
      <c r="AG1084" s="52">
        <f t="shared" si="19"/>
        <v>15208</v>
      </c>
      <c r="AH1084" s="52">
        <f>MIN($AA1084*12,$AE1084-SUM($AG1084:AG1084)-1000*($AE1084&gt;0))</f>
        <v>182496</v>
      </c>
      <c r="AI1084" s="52">
        <f>MIN($AA1084*12,$AE1084-SUM($AG1084:AH1084)-1000*($AE1084&gt;0))</f>
        <v>182496</v>
      </c>
      <c r="AJ1084" s="52">
        <f>MIN($AA1084*12,$AE1084-SUM($AG1084:AI1084)-1000*($AE1084&gt;0))</f>
        <v>14221</v>
      </c>
      <c r="AK1084" s="52">
        <f>MIN($AA1084*12,$AE1084-SUM($AG1084:AJ1084)-1000*($AE1084&gt;0))</f>
        <v>0</v>
      </c>
      <c r="AL1084" s="52">
        <f>MIN($AA1084*12,$AE1084-SUM($AG1084:AK1084)-1000*($AE1084&gt;0))</f>
        <v>0</v>
      </c>
      <c r="AM1084" s="52">
        <f>MIN($AA1084*12,$AE1084-SUM($AG1084:AL1084)-1000*($AE1084&gt;0))</f>
        <v>0</v>
      </c>
      <c r="AN1084" s="52">
        <f>MIN($AA1084*12,$AE1084-SUM($AG1084:AM1084)-1000*($AE1084&gt;0))</f>
        <v>0</v>
      </c>
      <c r="AO1084" s="52">
        <f>MIN($AA1084*12,$AE1084-SUM($AG1084:AN1084)-1000*($AE1084&gt;0))</f>
        <v>0</v>
      </c>
    </row>
    <row r="1085" spans="2:41" ht="12.75" hidden="1" customHeight="1" outlineLevel="2">
      <c r="B1085" s="53" t="s">
        <v>2377</v>
      </c>
      <c r="C1085" s="53" t="s">
        <v>1367</v>
      </c>
      <c r="D1085" s="53" t="s">
        <v>1367</v>
      </c>
      <c r="E1085" s="53" t="s">
        <v>2378</v>
      </c>
      <c r="F1085" s="53" t="s">
        <v>2379</v>
      </c>
      <c r="G1085" s="53" t="s">
        <v>3044</v>
      </c>
      <c r="H1085" s="53" t="s">
        <v>3045</v>
      </c>
      <c r="I1085" s="53"/>
      <c r="J1085" s="53" t="s">
        <v>2911</v>
      </c>
      <c r="K1085" s="52">
        <v>55000</v>
      </c>
      <c r="L1085" s="52">
        <v>12604</v>
      </c>
      <c r="M1085" s="52">
        <v>0</v>
      </c>
      <c r="N1085" s="52">
        <v>0</v>
      </c>
      <c r="O1085" s="52">
        <v>0</v>
      </c>
      <c r="P1085" s="52">
        <v>12595</v>
      </c>
      <c r="Q1085" s="52">
        <v>1145</v>
      </c>
      <c r="R1085" s="52">
        <v>1145</v>
      </c>
      <c r="S1085" s="52">
        <v>1145</v>
      </c>
      <c r="T1085" s="52">
        <v>1145</v>
      </c>
      <c r="U1085" s="52">
        <v>1145</v>
      </c>
      <c r="V1085" s="52">
        <v>1145</v>
      </c>
      <c r="W1085" s="52">
        <v>1145</v>
      </c>
      <c r="X1085" s="52">
        <v>1145</v>
      </c>
      <c r="Y1085" s="52">
        <v>1145</v>
      </c>
      <c r="Z1085" s="49">
        <v>1145</v>
      </c>
      <c r="AA1085" s="50">
        <v>1145</v>
      </c>
      <c r="AB1085" s="51">
        <v>25199</v>
      </c>
      <c r="AC1085" s="52">
        <v>0</v>
      </c>
      <c r="AD1085" s="52">
        <v>0</v>
      </c>
      <c r="AE1085" s="52">
        <v>29801</v>
      </c>
      <c r="AG1085" s="52">
        <f t="shared" si="19"/>
        <v>1145</v>
      </c>
      <c r="AH1085" s="52">
        <f>MIN($AA1085*12,$AE1085-SUM($AG1085:AG1085)-1000*($AE1085&gt;0))</f>
        <v>13740</v>
      </c>
      <c r="AI1085" s="52">
        <f>MIN($AA1085*12,$AE1085-SUM($AG1085:AH1085)-1000*($AE1085&gt;0))</f>
        <v>13740</v>
      </c>
      <c r="AJ1085" s="52">
        <f>MIN($AA1085*12,$AE1085-SUM($AG1085:AI1085)-1000*($AE1085&gt;0))</f>
        <v>176</v>
      </c>
      <c r="AK1085" s="52">
        <f>MIN($AA1085*12,$AE1085-SUM($AG1085:AJ1085)-1000*($AE1085&gt;0))</f>
        <v>0</v>
      </c>
      <c r="AL1085" s="52">
        <f>MIN($AA1085*12,$AE1085-SUM($AG1085:AK1085)-1000*($AE1085&gt;0))</f>
        <v>0</v>
      </c>
      <c r="AM1085" s="52">
        <f>MIN($AA1085*12,$AE1085-SUM($AG1085:AL1085)-1000*($AE1085&gt;0))</f>
        <v>0</v>
      </c>
      <c r="AN1085" s="52">
        <f>MIN($AA1085*12,$AE1085-SUM($AG1085:AM1085)-1000*($AE1085&gt;0))</f>
        <v>0</v>
      </c>
      <c r="AO1085" s="52">
        <f>MIN($AA1085*12,$AE1085-SUM($AG1085:AN1085)-1000*($AE1085&gt;0))</f>
        <v>0</v>
      </c>
    </row>
    <row r="1086" spans="2:41" ht="12.75" hidden="1" customHeight="1" outlineLevel="2">
      <c r="B1086" s="53" t="s">
        <v>2377</v>
      </c>
      <c r="C1086" s="53" t="s">
        <v>1367</v>
      </c>
      <c r="D1086" s="53" t="s">
        <v>1367</v>
      </c>
      <c r="E1086" s="53" t="s">
        <v>2378</v>
      </c>
      <c r="F1086" s="53" t="s">
        <v>2379</v>
      </c>
      <c r="G1086" s="53" t="s">
        <v>3046</v>
      </c>
      <c r="H1086" s="53" t="s">
        <v>3047</v>
      </c>
      <c r="I1086" s="53"/>
      <c r="J1086" s="53" t="s">
        <v>2911</v>
      </c>
      <c r="K1086" s="52">
        <v>55000</v>
      </c>
      <c r="L1086" s="52">
        <v>12604</v>
      </c>
      <c r="M1086" s="52">
        <v>0</v>
      </c>
      <c r="N1086" s="52">
        <v>0</v>
      </c>
      <c r="O1086" s="52">
        <v>0</v>
      </c>
      <c r="P1086" s="52">
        <v>12595</v>
      </c>
      <c r="Q1086" s="52">
        <v>1145</v>
      </c>
      <c r="R1086" s="52">
        <v>1145</v>
      </c>
      <c r="S1086" s="52">
        <v>1145</v>
      </c>
      <c r="T1086" s="52">
        <v>1145</v>
      </c>
      <c r="U1086" s="52">
        <v>1145</v>
      </c>
      <c r="V1086" s="52">
        <v>1145</v>
      </c>
      <c r="W1086" s="52">
        <v>1145</v>
      </c>
      <c r="X1086" s="52">
        <v>1145</v>
      </c>
      <c r="Y1086" s="52">
        <v>1145</v>
      </c>
      <c r="Z1086" s="49">
        <v>1145</v>
      </c>
      <c r="AA1086" s="50">
        <v>1145</v>
      </c>
      <c r="AB1086" s="51">
        <v>25199</v>
      </c>
      <c r="AC1086" s="52">
        <v>0</v>
      </c>
      <c r="AD1086" s="52">
        <v>0</v>
      </c>
      <c r="AE1086" s="52">
        <v>29801</v>
      </c>
      <c r="AG1086" s="52">
        <f t="shared" si="19"/>
        <v>1145</v>
      </c>
      <c r="AH1086" s="52">
        <f>MIN($AA1086*12,$AE1086-SUM($AG1086:AG1086)-1000*($AE1086&gt;0))</f>
        <v>13740</v>
      </c>
      <c r="AI1086" s="52">
        <f>MIN($AA1086*12,$AE1086-SUM($AG1086:AH1086)-1000*($AE1086&gt;0))</f>
        <v>13740</v>
      </c>
      <c r="AJ1086" s="52">
        <f>MIN($AA1086*12,$AE1086-SUM($AG1086:AI1086)-1000*($AE1086&gt;0))</f>
        <v>176</v>
      </c>
      <c r="AK1086" s="52">
        <f>MIN($AA1086*12,$AE1086-SUM($AG1086:AJ1086)-1000*($AE1086&gt;0))</f>
        <v>0</v>
      </c>
      <c r="AL1086" s="52">
        <f>MIN($AA1086*12,$AE1086-SUM($AG1086:AK1086)-1000*($AE1086&gt;0))</f>
        <v>0</v>
      </c>
      <c r="AM1086" s="52">
        <f>MIN($AA1086*12,$AE1086-SUM($AG1086:AL1086)-1000*($AE1086&gt;0))</f>
        <v>0</v>
      </c>
      <c r="AN1086" s="52">
        <f>MIN($AA1086*12,$AE1086-SUM($AG1086:AM1086)-1000*($AE1086&gt;0))</f>
        <v>0</v>
      </c>
      <c r="AO1086" s="52">
        <f>MIN($AA1086*12,$AE1086-SUM($AG1086:AN1086)-1000*($AE1086&gt;0))</f>
        <v>0</v>
      </c>
    </row>
    <row r="1087" spans="2:41" ht="12.75" hidden="1" customHeight="1" outlineLevel="2">
      <c r="B1087" s="53" t="s">
        <v>2377</v>
      </c>
      <c r="C1087" s="53" t="s">
        <v>1367</v>
      </c>
      <c r="D1087" s="53" t="s">
        <v>1367</v>
      </c>
      <c r="E1087" s="53" t="s">
        <v>2378</v>
      </c>
      <c r="F1087" s="53" t="s">
        <v>2379</v>
      </c>
      <c r="G1087" s="53" t="s">
        <v>3048</v>
      </c>
      <c r="H1087" s="53" t="s">
        <v>3049</v>
      </c>
      <c r="I1087" s="53"/>
      <c r="J1087" s="53" t="s">
        <v>2911</v>
      </c>
      <c r="K1087" s="52">
        <v>55000</v>
      </c>
      <c r="L1087" s="52">
        <v>12604</v>
      </c>
      <c r="M1087" s="52">
        <v>0</v>
      </c>
      <c r="N1087" s="52">
        <v>0</v>
      </c>
      <c r="O1087" s="52">
        <v>0</v>
      </c>
      <c r="P1087" s="52">
        <v>12595</v>
      </c>
      <c r="Q1087" s="52">
        <v>1145</v>
      </c>
      <c r="R1087" s="52">
        <v>1145</v>
      </c>
      <c r="S1087" s="52">
        <v>1145</v>
      </c>
      <c r="T1087" s="52">
        <v>1145</v>
      </c>
      <c r="U1087" s="52">
        <v>1145</v>
      </c>
      <c r="V1087" s="52">
        <v>1145</v>
      </c>
      <c r="W1087" s="52">
        <v>1145</v>
      </c>
      <c r="X1087" s="52">
        <v>1145</v>
      </c>
      <c r="Y1087" s="52">
        <v>1145</v>
      </c>
      <c r="Z1087" s="49">
        <v>1145</v>
      </c>
      <c r="AA1087" s="50">
        <v>1145</v>
      </c>
      <c r="AB1087" s="51">
        <v>25199</v>
      </c>
      <c r="AC1087" s="52">
        <v>0</v>
      </c>
      <c r="AD1087" s="52">
        <v>0</v>
      </c>
      <c r="AE1087" s="52">
        <v>29801</v>
      </c>
      <c r="AG1087" s="52">
        <f t="shared" si="19"/>
        <v>1145</v>
      </c>
      <c r="AH1087" s="52">
        <f>MIN($AA1087*12,$AE1087-SUM($AG1087:AG1087)-1000*($AE1087&gt;0))</f>
        <v>13740</v>
      </c>
      <c r="AI1087" s="52">
        <f>MIN($AA1087*12,$AE1087-SUM($AG1087:AH1087)-1000*($AE1087&gt;0))</f>
        <v>13740</v>
      </c>
      <c r="AJ1087" s="52">
        <f>MIN($AA1087*12,$AE1087-SUM($AG1087:AI1087)-1000*($AE1087&gt;0))</f>
        <v>176</v>
      </c>
      <c r="AK1087" s="52">
        <f>MIN($AA1087*12,$AE1087-SUM($AG1087:AJ1087)-1000*($AE1087&gt;0))</f>
        <v>0</v>
      </c>
      <c r="AL1087" s="52">
        <f>MIN($AA1087*12,$AE1087-SUM($AG1087:AK1087)-1000*($AE1087&gt;0))</f>
        <v>0</v>
      </c>
      <c r="AM1087" s="52">
        <f>MIN($AA1087*12,$AE1087-SUM($AG1087:AL1087)-1000*($AE1087&gt;0))</f>
        <v>0</v>
      </c>
      <c r="AN1087" s="52">
        <f>MIN($AA1087*12,$AE1087-SUM($AG1087:AM1087)-1000*($AE1087&gt;0))</f>
        <v>0</v>
      </c>
      <c r="AO1087" s="52">
        <f>MIN($AA1087*12,$AE1087-SUM($AG1087:AN1087)-1000*($AE1087&gt;0))</f>
        <v>0</v>
      </c>
    </row>
    <row r="1088" spans="2:41" ht="12.75" hidden="1" customHeight="1" outlineLevel="2">
      <c r="B1088" s="53" t="s">
        <v>2377</v>
      </c>
      <c r="C1088" s="53" t="s">
        <v>1367</v>
      </c>
      <c r="D1088" s="53" t="s">
        <v>1367</v>
      </c>
      <c r="E1088" s="53" t="s">
        <v>2378</v>
      </c>
      <c r="F1088" s="53" t="s">
        <v>2379</v>
      </c>
      <c r="G1088" s="53" t="s">
        <v>3050</v>
      </c>
      <c r="H1088" s="53" t="s">
        <v>3051</v>
      </c>
      <c r="I1088" s="53"/>
      <c r="J1088" s="53" t="s">
        <v>2911</v>
      </c>
      <c r="K1088" s="52">
        <v>200000</v>
      </c>
      <c r="L1088" s="52">
        <v>45833</v>
      </c>
      <c r="M1088" s="52">
        <v>0</v>
      </c>
      <c r="N1088" s="52">
        <v>0</v>
      </c>
      <c r="O1088" s="52">
        <v>0</v>
      </c>
      <c r="P1088" s="52">
        <v>45826</v>
      </c>
      <c r="Q1088" s="52">
        <v>4166</v>
      </c>
      <c r="R1088" s="52">
        <v>4166</v>
      </c>
      <c r="S1088" s="52">
        <v>4166</v>
      </c>
      <c r="T1088" s="52">
        <v>4166</v>
      </c>
      <c r="U1088" s="52">
        <v>4166</v>
      </c>
      <c r="V1088" s="52">
        <v>4166</v>
      </c>
      <c r="W1088" s="52">
        <v>4166</v>
      </c>
      <c r="X1088" s="52">
        <v>4166</v>
      </c>
      <c r="Y1088" s="52">
        <v>4166</v>
      </c>
      <c r="Z1088" s="49">
        <v>4166</v>
      </c>
      <c r="AA1088" s="50">
        <v>4166</v>
      </c>
      <c r="AB1088" s="51">
        <v>91659</v>
      </c>
      <c r="AC1088" s="52">
        <v>0</v>
      </c>
      <c r="AD1088" s="52">
        <v>0</v>
      </c>
      <c r="AE1088" s="52">
        <v>108341</v>
      </c>
      <c r="AG1088" s="52">
        <f t="shared" si="19"/>
        <v>4166</v>
      </c>
      <c r="AH1088" s="52">
        <f>MIN($AA1088*12,$AE1088-SUM($AG1088:AG1088)-1000*($AE1088&gt;0))</f>
        <v>49992</v>
      </c>
      <c r="AI1088" s="52">
        <f>MIN($AA1088*12,$AE1088-SUM($AG1088:AH1088)-1000*($AE1088&gt;0))</f>
        <v>49992</v>
      </c>
      <c r="AJ1088" s="52">
        <f>MIN($AA1088*12,$AE1088-SUM($AG1088:AI1088)-1000*($AE1088&gt;0))</f>
        <v>3191</v>
      </c>
      <c r="AK1088" s="52">
        <f>MIN($AA1088*12,$AE1088-SUM($AG1088:AJ1088)-1000*($AE1088&gt;0))</f>
        <v>0</v>
      </c>
      <c r="AL1088" s="52">
        <f>MIN($AA1088*12,$AE1088-SUM($AG1088:AK1088)-1000*($AE1088&gt;0))</f>
        <v>0</v>
      </c>
      <c r="AM1088" s="52">
        <f>MIN($AA1088*12,$AE1088-SUM($AG1088:AL1088)-1000*($AE1088&gt;0))</f>
        <v>0</v>
      </c>
      <c r="AN1088" s="52">
        <f>MIN($AA1088*12,$AE1088-SUM($AG1088:AM1088)-1000*($AE1088&gt;0))</f>
        <v>0</v>
      </c>
      <c r="AO1088" s="52">
        <f>MIN($AA1088*12,$AE1088-SUM($AG1088:AN1088)-1000*($AE1088&gt;0))</f>
        <v>0</v>
      </c>
    </row>
    <row r="1089" spans="2:41" ht="12.75" hidden="1" customHeight="1" outlineLevel="2">
      <c r="B1089" s="53" t="s">
        <v>2377</v>
      </c>
      <c r="C1089" s="53" t="s">
        <v>1367</v>
      </c>
      <c r="D1089" s="53" t="s">
        <v>1367</v>
      </c>
      <c r="E1089" s="53" t="s">
        <v>2378</v>
      </c>
      <c r="F1089" s="53" t="s">
        <v>2379</v>
      </c>
      <c r="G1089" s="53" t="s">
        <v>3052</v>
      </c>
      <c r="H1089" s="53" t="s">
        <v>3053</v>
      </c>
      <c r="I1089" s="53"/>
      <c r="J1089" s="53" t="s">
        <v>2911</v>
      </c>
      <c r="K1089" s="52">
        <v>200000</v>
      </c>
      <c r="L1089" s="52">
        <v>45833</v>
      </c>
      <c r="M1089" s="52">
        <v>0</v>
      </c>
      <c r="N1089" s="52">
        <v>0</v>
      </c>
      <c r="O1089" s="52">
        <v>0</v>
      </c>
      <c r="P1089" s="52">
        <v>45826</v>
      </c>
      <c r="Q1089" s="52">
        <v>4166</v>
      </c>
      <c r="R1089" s="52">
        <v>4166</v>
      </c>
      <c r="S1089" s="52">
        <v>4166</v>
      </c>
      <c r="T1089" s="52">
        <v>4166</v>
      </c>
      <c r="U1089" s="52">
        <v>4166</v>
      </c>
      <c r="V1089" s="52">
        <v>4166</v>
      </c>
      <c r="W1089" s="52">
        <v>4166</v>
      </c>
      <c r="X1089" s="52">
        <v>4166</v>
      </c>
      <c r="Y1089" s="52">
        <v>4166</v>
      </c>
      <c r="Z1089" s="49">
        <v>4166</v>
      </c>
      <c r="AA1089" s="50">
        <v>4166</v>
      </c>
      <c r="AB1089" s="51">
        <v>91659</v>
      </c>
      <c r="AC1089" s="52">
        <v>0</v>
      </c>
      <c r="AD1089" s="52">
        <v>0</v>
      </c>
      <c r="AE1089" s="52">
        <v>108341</v>
      </c>
      <c r="AG1089" s="52">
        <f t="shared" si="19"/>
        <v>4166</v>
      </c>
      <c r="AH1089" s="52">
        <f>MIN($AA1089*12,$AE1089-SUM($AG1089:AG1089)-1000*($AE1089&gt;0))</f>
        <v>49992</v>
      </c>
      <c r="AI1089" s="52">
        <f>MIN($AA1089*12,$AE1089-SUM($AG1089:AH1089)-1000*($AE1089&gt;0))</f>
        <v>49992</v>
      </c>
      <c r="AJ1089" s="52">
        <f>MIN($AA1089*12,$AE1089-SUM($AG1089:AI1089)-1000*($AE1089&gt;0))</f>
        <v>3191</v>
      </c>
      <c r="AK1089" s="52">
        <f>MIN($AA1089*12,$AE1089-SUM($AG1089:AJ1089)-1000*($AE1089&gt;0))</f>
        <v>0</v>
      </c>
      <c r="AL1089" s="52">
        <f>MIN($AA1089*12,$AE1089-SUM($AG1089:AK1089)-1000*($AE1089&gt;0))</f>
        <v>0</v>
      </c>
      <c r="AM1089" s="52">
        <f>MIN($AA1089*12,$AE1089-SUM($AG1089:AL1089)-1000*($AE1089&gt;0))</f>
        <v>0</v>
      </c>
      <c r="AN1089" s="52">
        <f>MIN($AA1089*12,$AE1089-SUM($AG1089:AM1089)-1000*($AE1089&gt;0))</f>
        <v>0</v>
      </c>
      <c r="AO1089" s="52">
        <f>MIN($AA1089*12,$AE1089-SUM($AG1089:AN1089)-1000*($AE1089&gt;0))</f>
        <v>0</v>
      </c>
    </row>
    <row r="1090" spans="2:41" ht="12.75" hidden="1" customHeight="1" outlineLevel="2">
      <c r="B1090" s="53" t="s">
        <v>2377</v>
      </c>
      <c r="C1090" s="53" t="s">
        <v>1367</v>
      </c>
      <c r="D1090" s="53" t="s">
        <v>1367</v>
      </c>
      <c r="E1090" s="53" t="s">
        <v>2378</v>
      </c>
      <c r="F1090" s="53" t="s">
        <v>2379</v>
      </c>
      <c r="G1090" s="53" t="s">
        <v>3054</v>
      </c>
      <c r="H1090" s="53" t="s">
        <v>3055</v>
      </c>
      <c r="I1090" s="53"/>
      <c r="J1090" s="53" t="s">
        <v>2911</v>
      </c>
      <c r="K1090" s="52">
        <v>200000</v>
      </c>
      <c r="L1090" s="52">
        <v>45833</v>
      </c>
      <c r="M1090" s="52">
        <v>0</v>
      </c>
      <c r="N1090" s="52">
        <v>0</v>
      </c>
      <c r="O1090" s="52">
        <v>0</v>
      </c>
      <c r="P1090" s="52">
        <v>45826</v>
      </c>
      <c r="Q1090" s="52">
        <v>4166</v>
      </c>
      <c r="R1090" s="52">
        <v>4166</v>
      </c>
      <c r="S1090" s="52">
        <v>4166</v>
      </c>
      <c r="T1090" s="52">
        <v>4166</v>
      </c>
      <c r="U1090" s="52">
        <v>4166</v>
      </c>
      <c r="V1090" s="52">
        <v>4166</v>
      </c>
      <c r="W1090" s="52">
        <v>4166</v>
      </c>
      <c r="X1090" s="52">
        <v>4166</v>
      </c>
      <c r="Y1090" s="52">
        <v>4166</v>
      </c>
      <c r="Z1090" s="49">
        <v>4166</v>
      </c>
      <c r="AA1090" s="50">
        <v>4166</v>
      </c>
      <c r="AB1090" s="51">
        <v>91659</v>
      </c>
      <c r="AC1090" s="52">
        <v>0</v>
      </c>
      <c r="AD1090" s="52">
        <v>0</v>
      </c>
      <c r="AE1090" s="52">
        <v>108341</v>
      </c>
      <c r="AG1090" s="52">
        <f t="shared" si="19"/>
        <v>4166</v>
      </c>
      <c r="AH1090" s="52">
        <f>MIN($AA1090*12,$AE1090-SUM($AG1090:AG1090)-1000*($AE1090&gt;0))</f>
        <v>49992</v>
      </c>
      <c r="AI1090" s="52">
        <f>MIN($AA1090*12,$AE1090-SUM($AG1090:AH1090)-1000*($AE1090&gt;0))</f>
        <v>49992</v>
      </c>
      <c r="AJ1090" s="52">
        <f>MIN($AA1090*12,$AE1090-SUM($AG1090:AI1090)-1000*($AE1090&gt;0))</f>
        <v>3191</v>
      </c>
      <c r="AK1090" s="52">
        <f>MIN($AA1090*12,$AE1090-SUM($AG1090:AJ1090)-1000*($AE1090&gt;0))</f>
        <v>0</v>
      </c>
      <c r="AL1090" s="52">
        <f>MIN($AA1090*12,$AE1090-SUM($AG1090:AK1090)-1000*($AE1090&gt;0))</f>
        <v>0</v>
      </c>
      <c r="AM1090" s="52">
        <f>MIN($AA1090*12,$AE1090-SUM($AG1090:AL1090)-1000*($AE1090&gt;0))</f>
        <v>0</v>
      </c>
      <c r="AN1090" s="52">
        <f>MIN($AA1090*12,$AE1090-SUM($AG1090:AM1090)-1000*($AE1090&gt;0))</f>
        <v>0</v>
      </c>
      <c r="AO1090" s="52">
        <f>MIN($AA1090*12,$AE1090-SUM($AG1090:AN1090)-1000*($AE1090&gt;0))</f>
        <v>0</v>
      </c>
    </row>
    <row r="1091" spans="2:41" ht="12.75" hidden="1" customHeight="1" outlineLevel="2">
      <c r="B1091" s="53" t="s">
        <v>2377</v>
      </c>
      <c r="C1091" s="53" t="s">
        <v>1367</v>
      </c>
      <c r="D1091" s="53" t="s">
        <v>1367</v>
      </c>
      <c r="E1091" s="53" t="s">
        <v>2378</v>
      </c>
      <c r="F1091" s="53" t="s">
        <v>2379</v>
      </c>
      <c r="G1091" s="53" t="s">
        <v>3056</v>
      </c>
      <c r="H1091" s="53" t="s">
        <v>3057</v>
      </c>
      <c r="I1091" s="53"/>
      <c r="J1091" s="53" t="s">
        <v>2911</v>
      </c>
      <c r="K1091" s="52">
        <v>200000</v>
      </c>
      <c r="L1091" s="52">
        <v>45833</v>
      </c>
      <c r="M1091" s="52">
        <v>0</v>
      </c>
      <c r="N1091" s="52">
        <v>0</v>
      </c>
      <c r="O1091" s="52">
        <v>0</v>
      </c>
      <c r="P1091" s="52">
        <v>45826</v>
      </c>
      <c r="Q1091" s="52">
        <v>4166</v>
      </c>
      <c r="R1091" s="52">
        <v>4166</v>
      </c>
      <c r="S1091" s="52">
        <v>4166</v>
      </c>
      <c r="T1091" s="52">
        <v>4166</v>
      </c>
      <c r="U1091" s="52">
        <v>4166</v>
      </c>
      <c r="V1091" s="52">
        <v>4166</v>
      </c>
      <c r="W1091" s="52">
        <v>4166</v>
      </c>
      <c r="X1091" s="52">
        <v>4166</v>
      </c>
      <c r="Y1091" s="52">
        <v>4166</v>
      </c>
      <c r="Z1091" s="49">
        <v>4166</v>
      </c>
      <c r="AA1091" s="50">
        <v>4166</v>
      </c>
      <c r="AB1091" s="51">
        <v>91659</v>
      </c>
      <c r="AC1091" s="52">
        <v>0</v>
      </c>
      <c r="AD1091" s="52">
        <v>0</v>
      </c>
      <c r="AE1091" s="52">
        <v>108341</v>
      </c>
      <c r="AG1091" s="52">
        <f t="shared" si="19"/>
        <v>4166</v>
      </c>
      <c r="AH1091" s="52">
        <f>MIN($AA1091*12,$AE1091-SUM($AG1091:AG1091)-1000*($AE1091&gt;0))</f>
        <v>49992</v>
      </c>
      <c r="AI1091" s="52">
        <f>MIN($AA1091*12,$AE1091-SUM($AG1091:AH1091)-1000*($AE1091&gt;0))</f>
        <v>49992</v>
      </c>
      <c r="AJ1091" s="52">
        <f>MIN($AA1091*12,$AE1091-SUM($AG1091:AI1091)-1000*($AE1091&gt;0))</f>
        <v>3191</v>
      </c>
      <c r="AK1091" s="52">
        <f>MIN($AA1091*12,$AE1091-SUM($AG1091:AJ1091)-1000*($AE1091&gt;0))</f>
        <v>0</v>
      </c>
      <c r="AL1091" s="52">
        <f>MIN($AA1091*12,$AE1091-SUM($AG1091:AK1091)-1000*($AE1091&gt;0))</f>
        <v>0</v>
      </c>
      <c r="AM1091" s="52">
        <f>MIN($AA1091*12,$AE1091-SUM($AG1091:AL1091)-1000*($AE1091&gt;0))</f>
        <v>0</v>
      </c>
      <c r="AN1091" s="52">
        <f>MIN($AA1091*12,$AE1091-SUM($AG1091:AM1091)-1000*($AE1091&gt;0))</f>
        <v>0</v>
      </c>
      <c r="AO1091" s="52">
        <f>MIN($AA1091*12,$AE1091-SUM($AG1091:AN1091)-1000*($AE1091&gt;0))</f>
        <v>0</v>
      </c>
    </row>
    <row r="1092" spans="2:41" ht="12.75" hidden="1" customHeight="1" outlineLevel="2">
      <c r="B1092" s="53" t="s">
        <v>2377</v>
      </c>
      <c r="C1092" s="53" t="s">
        <v>1367</v>
      </c>
      <c r="D1092" s="53" t="s">
        <v>1367</v>
      </c>
      <c r="E1092" s="53" t="s">
        <v>2378</v>
      </c>
      <c r="F1092" s="53" t="s">
        <v>2379</v>
      </c>
      <c r="G1092" s="53" t="s">
        <v>3058</v>
      </c>
      <c r="H1092" s="53" t="s">
        <v>3059</v>
      </c>
      <c r="I1092" s="53"/>
      <c r="J1092" s="53" t="s">
        <v>2911</v>
      </c>
      <c r="K1092" s="52">
        <v>200000</v>
      </c>
      <c r="L1092" s="52">
        <v>45833</v>
      </c>
      <c r="M1092" s="52">
        <v>0</v>
      </c>
      <c r="N1092" s="52">
        <v>0</v>
      </c>
      <c r="O1092" s="52">
        <v>0</v>
      </c>
      <c r="P1092" s="52">
        <v>45826</v>
      </c>
      <c r="Q1092" s="52">
        <v>4166</v>
      </c>
      <c r="R1092" s="52">
        <v>4166</v>
      </c>
      <c r="S1092" s="52">
        <v>4166</v>
      </c>
      <c r="T1092" s="52">
        <v>4166</v>
      </c>
      <c r="U1092" s="52">
        <v>4166</v>
      </c>
      <c r="V1092" s="52">
        <v>4166</v>
      </c>
      <c r="W1092" s="52">
        <v>4166</v>
      </c>
      <c r="X1092" s="52">
        <v>4166</v>
      </c>
      <c r="Y1092" s="52">
        <v>4166</v>
      </c>
      <c r="Z1092" s="49">
        <v>4166</v>
      </c>
      <c r="AA1092" s="50">
        <v>4166</v>
      </c>
      <c r="AB1092" s="51">
        <v>91659</v>
      </c>
      <c r="AC1092" s="52">
        <v>0</v>
      </c>
      <c r="AD1092" s="52">
        <v>0</v>
      </c>
      <c r="AE1092" s="52">
        <v>108341</v>
      </c>
      <c r="AG1092" s="52">
        <f t="shared" ref="AG1092:AG1155" si="20">MIN($AA1092,$AE1092-1000*($AE1092&gt;0))</f>
        <v>4166</v>
      </c>
      <c r="AH1092" s="52">
        <f>MIN($AA1092*12,$AE1092-SUM($AG1092:AG1092)-1000*($AE1092&gt;0))</f>
        <v>49992</v>
      </c>
      <c r="AI1092" s="52">
        <f>MIN($AA1092*12,$AE1092-SUM($AG1092:AH1092)-1000*($AE1092&gt;0))</f>
        <v>49992</v>
      </c>
      <c r="AJ1092" s="52">
        <f>MIN($AA1092*12,$AE1092-SUM($AG1092:AI1092)-1000*($AE1092&gt;0))</f>
        <v>3191</v>
      </c>
      <c r="AK1092" s="52">
        <f>MIN($AA1092*12,$AE1092-SUM($AG1092:AJ1092)-1000*($AE1092&gt;0))</f>
        <v>0</v>
      </c>
      <c r="AL1092" s="52">
        <f>MIN($AA1092*12,$AE1092-SUM($AG1092:AK1092)-1000*($AE1092&gt;0))</f>
        <v>0</v>
      </c>
      <c r="AM1092" s="52">
        <f>MIN($AA1092*12,$AE1092-SUM($AG1092:AL1092)-1000*($AE1092&gt;0))</f>
        <v>0</v>
      </c>
      <c r="AN1092" s="52">
        <f>MIN($AA1092*12,$AE1092-SUM($AG1092:AM1092)-1000*($AE1092&gt;0))</f>
        <v>0</v>
      </c>
      <c r="AO1092" s="52">
        <f>MIN($AA1092*12,$AE1092-SUM($AG1092:AN1092)-1000*($AE1092&gt;0))</f>
        <v>0</v>
      </c>
    </row>
    <row r="1093" spans="2:41" ht="12.75" hidden="1" customHeight="1" outlineLevel="2">
      <c r="B1093" s="53" t="s">
        <v>2377</v>
      </c>
      <c r="C1093" s="53" t="s">
        <v>1367</v>
      </c>
      <c r="D1093" s="53" t="s">
        <v>1367</v>
      </c>
      <c r="E1093" s="53" t="s">
        <v>2378</v>
      </c>
      <c r="F1093" s="53" t="s">
        <v>2379</v>
      </c>
      <c r="G1093" s="53" t="s">
        <v>3060</v>
      </c>
      <c r="H1093" s="53" t="s">
        <v>3061</v>
      </c>
      <c r="I1093" s="53"/>
      <c r="J1093" s="53" t="s">
        <v>2911</v>
      </c>
      <c r="K1093" s="52">
        <v>200000</v>
      </c>
      <c r="L1093" s="52">
        <v>45833</v>
      </c>
      <c r="M1093" s="52">
        <v>0</v>
      </c>
      <c r="N1093" s="52">
        <v>0</v>
      </c>
      <c r="O1093" s="52">
        <v>0</v>
      </c>
      <c r="P1093" s="52">
        <v>45826</v>
      </c>
      <c r="Q1093" s="52">
        <v>4166</v>
      </c>
      <c r="R1093" s="52">
        <v>4166</v>
      </c>
      <c r="S1093" s="52">
        <v>4166</v>
      </c>
      <c r="T1093" s="52">
        <v>4166</v>
      </c>
      <c r="U1093" s="52">
        <v>4166</v>
      </c>
      <c r="V1093" s="52">
        <v>4166</v>
      </c>
      <c r="W1093" s="52">
        <v>4166</v>
      </c>
      <c r="X1093" s="52">
        <v>4166</v>
      </c>
      <c r="Y1093" s="52">
        <v>4166</v>
      </c>
      <c r="Z1093" s="49">
        <v>4166</v>
      </c>
      <c r="AA1093" s="50">
        <v>4166</v>
      </c>
      <c r="AB1093" s="51">
        <v>91659</v>
      </c>
      <c r="AC1093" s="52">
        <v>0</v>
      </c>
      <c r="AD1093" s="52">
        <v>0</v>
      </c>
      <c r="AE1093" s="52">
        <v>108341</v>
      </c>
      <c r="AG1093" s="52">
        <f t="shared" si="20"/>
        <v>4166</v>
      </c>
      <c r="AH1093" s="52">
        <f>MIN($AA1093*12,$AE1093-SUM($AG1093:AG1093)-1000*($AE1093&gt;0))</f>
        <v>49992</v>
      </c>
      <c r="AI1093" s="52">
        <f>MIN($AA1093*12,$AE1093-SUM($AG1093:AH1093)-1000*($AE1093&gt;0))</f>
        <v>49992</v>
      </c>
      <c r="AJ1093" s="52">
        <f>MIN($AA1093*12,$AE1093-SUM($AG1093:AI1093)-1000*($AE1093&gt;0))</f>
        <v>3191</v>
      </c>
      <c r="AK1093" s="52">
        <f>MIN($AA1093*12,$AE1093-SUM($AG1093:AJ1093)-1000*($AE1093&gt;0))</f>
        <v>0</v>
      </c>
      <c r="AL1093" s="52">
        <f>MIN($AA1093*12,$AE1093-SUM($AG1093:AK1093)-1000*($AE1093&gt;0))</f>
        <v>0</v>
      </c>
      <c r="AM1093" s="52">
        <f>MIN($AA1093*12,$AE1093-SUM($AG1093:AL1093)-1000*($AE1093&gt;0))</f>
        <v>0</v>
      </c>
      <c r="AN1093" s="52">
        <f>MIN($AA1093*12,$AE1093-SUM($AG1093:AM1093)-1000*($AE1093&gt;0))</f>
        <v>0</v>
      </c>
      <c r="AO1093" s="52">
        <f>MIN($AA1093*12,$AE1093-SUM($AG1093:AN1093)-1000*($AE1093&gt;0))</f>
        <v>0</v>
      </c>
    </row>
    <row r="1094" spans="2:41" ht="12.75" hidden="1" customHeight="1" outlineLevel="2">
      <c r="B1094" s="53" t="s">
        <v>2377</v>
      </c>
      <c r="C1094" s="53" t="s">
        <v>1367</v>
      </c>
      <c r="D1094" s="53" t="s">
        <v>1367</v>
      </c>
      <c r="E1094" s="53" t="s">
        <v>2378</v>
      </c>
      <c r="F1094" s="53" t="s">
        <v>2379</v>
      </c>
      <c r="G1094" s="53" t="s">
        <v>3062</v>
      </c>
      <c r="H1094" s="53" t="s">
        <v>3063</v>
      </c>
      <c r="I1094" s="53"/>
      <c r="J1094" s="53" t="s">
        <v>2911</v>
      </c>
      <c r="K1094" s="52">
        <v>200000</v>
      </c>
      <c r="L1094" s="52">
        <v>45833</v>
      </c>
      <c r="M1094" s="52">
        <v>0</v>
      </c>
      <c r="N1094" s="52">
        <v>0</v>
      </c>
      <c r="O1094" s="52">
        <v>0</v>
      </c>
      <c r="P1094" s="52">
        <v>45826</v>
      </c>
      <c r="Q1094" s="52">
        <v>4166</v>
      </c>
      <c r="R1094" s="52">
        <v>4166</v>
      </c>
      <c r="S1094" s="52">
        <v>4166</v>
      </c>
      <c r="T1094" s="52">
        <v>4166</v>
      </c>
      <c r="U1094" s="52">
        <v>4166</v>
      </c>
      <c r="V1094" s="52">
        <v>4166</v>
      </c>
      <c r="W1094" s="52">
        <v>4166</v>
      </c>
      <c r="X1094" s="52">
        <v>4166</v>
      </c>
      <c r="Y1094" s="52">
        <v>4166</v>
      </c>
      <c r="Z1094" s="49">
        <v>4166</v>
      </c>
      <c r="AA1094" s="50">
        <v>4166</v>
      </c>
      <c r="AB1094" s="51">
        <v>91659</v>
      </c>
      <c r="AC1094" s="52">
        <v>0</v>
      </c>
      <c r="AD1094" s="52">
        <v>0</v>
      </c>
      <c r="AE1094" s="52">
        <v>108341</v>
      </c>
      <c r="AG1094" s="52">
        <f t="shared" si="20"/>
        <v>4166</v>
      </c>
      <c r="AH1094" s="52">
        <f>MIN($AA1094*12,$AE1094-SUM($AG1094:AG1094)-1000*($AE1094&gt;0))</f>
        <v>49992</v>
      </c>
      <c r="AI1094" s="52">
        <f>MIN($AA1094*12,$AE1094-SUM($AG1094:AH1094)-1000*($AE1094&gt;0))</f>
        <v>49992</v>
      </c>
      <c r="AJ1094" s="52">
        <f>MIN($AA1094*12,$AE1094-SUM($AG1094:AI1094)-1000*($AE1094&gt;0))</f>
        <v>3191</v>
      </c>
      <c r="AK1094" s="52">
        <f>MIN($AA1094*12,$AE1094-SUM($AG1094:AJ1094)-1000*($AE1094&gt;0))</f>
        <v>0</v>
      </c>
      <c r="AL1094" s="52">
        <f>MIN($AA1094*12,$AE1094-SUM($AG1094:AK1094)-1000*($AE1094&gt;0))</f>
        <v>0</v>
      </c>
      <c r="AM1094" s="52">
        <f>MIN($AA1094*12,$AE1094-SUM($AG1094:AL1094)-1000*($AE1094&gt;0))</f>
        <v>0</v>
      </c>
      <c r="AN1094" s="52">
        <f>MIN($AA1094*12,$AE1094-SUM($AG1094:AM1094)-1000*($AE1094&gt;0))</f>
        <v>0</v>
      </c>
      <c r="AO1094" s="52">
        <f>MIN($AA1094*12,$AE1094-SUM($AG1094:AN1094)-1000*($AE1094&gt;0))</f>
        <v>0</v>
      </c>
    </row>
    <row r="1095" spans="2:41" ht="12.75" hidden="1" customHeight="1" outlineLevel="2">
      <c r="B1095" s="53" t="s">
        <v>2377</v>
      </c>
      <c r="C1095" s="53" t="s">
        <v>1367</v>
      </c>
      <c r="D1095" s="53" t="s">
        <v>1367</v>
      </c>
      <c r="E1095" s="53" t="s">
        <v>2378</v>
      </c>
      <c r="F1095" s="53" t="s">
        <v>2379</v>
      </c>
      <c r="G1095" s="53" t="s">
        <v>3064</v>
      </c>
      <c r="H1095" s="53" t="s">
        <v>3065</v>
      </c>
      <c r="I1095" s="53"/>
      <c r="J1095" s="53" t="s">
        <v>2911</v>
      </c>
      <c r="K1095" s="52">
        <v>200000</v>
      </c>
      <c r="L1095" s="52">
        <v>45833</v>
      </c>
      <c r="M1095" s="52">
        <v>0</v>
      </c>
      <c r="N1095" s="52">
        <v>0</v>
      </c>
      <c r="O1095" s="52">
        <v>0</v>
      </c>
      <c r="P1095" s="52">
        <v>45826</v>
      </c>
      <c r="Q1095" s="52">
        <v>4166</v>
      </c>
      <c r="R1095" s="52">
        <v>4166</v>
      </c>
      <c r="S1095" s="52">
        <v>4166</v>
      </c>
      <c r="T1095" s="52">
        <v>4166</v>
      </c>
      <c r="U1095" s="52">
        <v>4166</v>
      </c>
      <c r="V1095" s="52">
        <v>4166</v>
      </c>
      <c r="W1095" s="52">
        <v>4166</v>
      </c>
      <c r="X1095" s="52">
        <v>4166</v>
      </c>
      <c r="Y1095" s="52">
        <v>4166</v>
      </c>
      <c r="Z1095" s="49">
        <v>4166</v>
      </c>
      <c r="AA1095" s="50">
        <v>4166</v>
      </c>
      <c r="AB1095" s="51">
        <v>91659</v>
      </c>
      <c r="AC1095" s="52">
        <v>0</v>
      </c>
      <c r="AD1095" s="52">
        <v>0</v>
      </c>
      <c r="AE1095" s="52">
        <v>108341</v>
      </c>
      <c r="AG1095" s="52">
        <f t="shared" si="20"/>
        <v>4166</v>
      </c>
      <c r="AH1095" s="52">
        <f>MIN($AA1095*12,$AE1095-SUM($AG1095:AG1095)-1000*($AE1095&gt;0))</f>
        <v>49992</v>
      </c>
      <c r="AI1095" s="52">
        <f>MIN($AA1095*12,$AE1095-SUM($AG1095:AH1095)-1000*($AE1095&gt;0))</f>
        <v>49992</v>
      </c>
      <c r="AJ1095" s="52">
        <f>MIN($AA1095*12,$AE1095-SUM($AG1095:AI1095)-1000*($AE1095&gt;0))</f>
        <v>3191</v>
      </c>
      <c r="AK1095" s="52">
        <f>MIN($AA1095*12,$AE1095-SUM($AG1095:AJ1095)-1000*($AE1095&gt;0))</f>
        <v>0</v>
      </c>
      <c r="AL1095" s="52">
        <f>MIN($AA1095*12,$AE1095-SUM($AG1095:AK1095)-1000*($AE1095&gt;0))</f>
        <v>0</v>
      </c>
      <c r="AM1095" s="52">
        <f>MIN($AA1095*12,$AE1095-SUM($AG1095:AL1095)-1000*($AE1095&gt;0))</f>
        <v>0</v>
      </c>
      <c r="AN1095" s="52">
        <f>MIN($AA1095*12,$AE1095-SUM($AG1095:AM1095)-1000*($AE1095&gt;0))</f>
        <v>0</v>
      </c>
      <c r="AO1095" s="52">
        <f>MIN($AA1095*12,$AE1095-SUM($AG1095:AN1095)-1000*($AE1095&gt;0))</f>
        <v>0</v>
      </c>
    </row>
    <row r="1096" spans="2:41" ht="12.75" hidden="1" customHeight="1" outlineLevel="2">
      <c r="B1096" s="53" t="s">
        <v>2377</v>
      </c>
      <c r="C1096" s="53" t="s">
        <v>1367</v>
      </c>
      <c r="D1096" s="53" t="s">
        <v>1367</v>
      </c>
      <c r="E1096" s="53" t="s">
        <v>2378</v>
      </c>
      <c r="F1096" s="53" t="s">
        <v>2379</v>
      </c>
      <c r="G1096" s="53" t="s">
        <v>3066</v>
      </c>
      <c r="H1096" s="53" t="s">
        <v>3067</v>
      </c>
      <c r="I1096" s="53"/>
      <c r="J1096" s="53" t="s">
        <v>2911</v>
      </c>
      <c r="K1096" s="52">
        <v>200000</v>
      </c>
      <c r="L1096" s="52">
        <v>45833</v>
      </c>
      <c r="M1096" s="52">
        <v>0</v>
      </c>
      <c r="N1096" s="52">
        <v>0</v>
      </c>
      <c r="O1096" s="52">
        <v>0</v>
      </c>
      <c r="P1096" s="52">
        <v>45826</v>
      </c>
      <c r="Q1096" s="52">
        <v>4166</v>
      </c>
      <c r="R1096" s="52">
        <v>4166</v>
      </c>
      <c r="S1096" s="52">
        <v>4166</v>
      </c>
      <c r="T1096" s="52">
        <v>4166</v>
      </c>
      <c r="U1096" s="52">
        <v>4166</v>
      </c>
      <c r="V1096" s="52">
        <v>4166</v>
      </c>
      <c r="W1096" s="52">
        <v>4166</v>
      </c>
      <c r="X1096" s="52">
        <v>4166</v>
      </c>
      <c r="Y1096" s="52">
        <v>4166</v>
      </c>
      <c r="Z1096" s="49">
        <v>4166</v>
      </c>
      <c r="AA1096" s="50">
        <v>4166</v>
      </c>
      <c r="AB1096" s="51">
        <v>91659</v>
      </c>
      <c r="AC1096" s="52">
        <v>0</v>
      </c>
      <c r="AD1096" s="52">
        <v>0</v>
      </c>
      <c r="AE1096" s="52">
        <v>108341</v>
      </c>
      <c r="AG1096" s="52">
        <f t="shared" si="20"/>
        <v>4166</v>
      </c>
      <c r="AH1096" s="52">
        <f>MIN($AA1096*12,$AE1096-SUM($AG1096:AG1096)-1000*($AE1096&gt;0))</f>
        <v>49992</v>
      </c>
      <c r="AI1096" s="52">
        <f>MIN($AA1096*12,$AE1096-SUM($AG1096:AH1096)-1000*($AE1096&gt;0))</f>
        <v>49992</v>
      </c>
      <c r="AJ1096" s="52">
        <f>MIN($AA1096*12,$AE1096-SUM($AG1096:AI1096)-1000*($AE1096&gt;0))</f>
        <v>3191</v>
      </c>
      <c r="AK1096" s="52">
        <f>MIN($AA1096*12,$AE1096-SUM($AG1096:AJ1096)-1000*($AE1096&gt;0))</f>
        <v>0</v>
      </c>
      <c r="AL1096" s="52">
        <f>MIN($AA1096*12,$AE1096-SUM($AG1096:AK1096)-1000*($AE1096&gt;0))</f>
        <v>0</v>
      </c>
      <c r="AM1096" s="52">
        <f>MIN($AA1096*12,$AE1096-SUM($AG1096:AL1096)-1000*($AE1096&gt;0))</f>
        <v>0</v>
      </c>
      <c r="AN1096" s="52">
        <f>MIN($AA1096*12,$AE1096-SUM($AG1096:AM1096)-1000*($AE1096&gt;0))</f>
        <v>0</v>
      </c>
      <c r="AO1096" s="52">
        <f>MIN($AA1096*12,$AE1096-SUM($AG1096:AN1096)-1000*($AE1096&gt;0))</f>
        <v>0</v>
      </c>
    </row>
    <row r="1097" spans="2:41" ht="12.75" hidden="1" customHeight="1" outlineLevel="2">
      <c r="B1097" s="53" t="s">
        <v>2377</v>
      </c>
      <c r="C1097" s="53" t="s">
        <v>1367</v>
      </c>
      <c r="D1097" s="53" t="s">
        <v>1367</v>
      </c>
      <c r="E1097" s="53" t="s">
        <v>2378</v>
      </c>
      <c r="F1097" s="53" t="s">
        <v>2379</v>
      </c>
      <c r="G1097" s="53" t="s">
        <v>3068</v>
      </c>
      <c r="H1097" s="53" t="s">
        <v>3069</v>
      </c>
      <c r="I1097" s="53"/>
      <c r="J1097" s="53" t="s">
        <v>2911</v>
      </c>
      <c r="K1097" s="52">
        <v>200000</v>
      </c>
      <c r="L1097" s="52">
        <v>45833</v>
      </c>
      <c r="M1097" s="52">
        <v>0</v>
      </c>
      <c r="N1097" s="52">
        <v>0</v>
      </c>
      <c r="O1097" s="52">
        <v>0</v>
      </c>
      <c r="P1097" s="52">
        <v>45826</v>
      </c>
      <c r="Q1097" s="52">
        <v>4166</v>
      </c>
      <c r="R1097" s="52">
        <v>4166</v>
      </c>
      <c r="S1097" s="52">
        <v>4166</v>
      </c>
      <c r="T1097" s="52">
        <v>4166</v>
      </c>
      <c r="U1097" s="52">
        <v>4166</v>
      </c>
      <c r="V1097" s="52">
        <v>4166</v>
      </c>
      <c r="W1097" s="52">
        <v>4166</v>
      </c>
      <c r="X1097" s="52">
        <v>4166</v>
      </c>
      <c r="Y1097" s="52">
        <v>4166</v>
      </c>
      <c r="Z1097" s="49">
        <v>4166</v>
      </c>
      <c r="AA1097" s="50">
        <v>4166</v>
      </c>
      <c r="AB1097" s="51">
        <v>91659</v>
      </c>
      <c r="AC1097" s="52">
        <v>0</v>
      </c>
      <c r="AD1097" s="52">
        <v>0</v>
      </c>
      <c r="AE1097" s="52">
        <v>108341</v>
      </c>
      <c r="AG1097" s="52">
        <f t="shared" si="20"/>
        <v>4166</v>
      </c>
      <c r="AH1097" s="52">
        <f>MIN($AA1097*12,$AE1097-SUM($AG1097:AG1097)-1000*($AE1097&gt;0))</f>
        <v>49992</v>
      </c>
      <c r="AI1097" s="52">
        <f>MIN($AA1097*12,$AE1097-SUM($AG1097:AH1097)-1000*($AE1097&gt;0))</f>
        <v>49992</v>
      </c>
      <c r="AJ1097" s="52">
        <f>MIN($AA1097*12,$AE1097-SUM($AG1097:AI1097)-1000*($AE1097&gt;0))</f>
        <v>3191</v>
      </c>
      <c r="AK1097" s="52">
        <f>MIN($AA1097*12,$AE1097-SUM($AG1097:AJ1097)-1000*($AE1097&gt;0))</f>
        <v>0</v>
      </c>
      <c r="AL1097" s="52">
        <f>MIN($AA1097*12,$AE1097-SUM($AG1097:AK1097)-1000*($AE1097&gt;0))</f>
        <v>0</v>
      </c>
      <c r="AM1097" s="52">
        <f>MIN($AA1097*12,$AE1097-SUM($AG1097:AL1097)-1000*($AE1097&gt;0))</f>
        <v>0</v>
      </c>
      <c r="AN1097" s="52">
        <f>MIN($AA1097*12,$AE1097-SUM($AG1097:AM1097)-1000*($AE1097&gt;0))</f>
        <v>0</v>
      </c>
      <c r="AO1097" s="52">
        <f>MIN($AA1097*12,$AE1097-SUM($AG1097:AN1097)-1000*($AE1097&gt;0))</f>
        <v>0</v>
      </c>
    </row>
    <row r="1098" spans="2:41" ht="12.75" hidden="1" customHeight="1" outlineLevel="2">
      <c r="B1098" s="53" t="s">
        <v>2377</v>
      </c>
      <c r="C1098" s="53" t="s">
        <v>1367</v>
      </c>
      <c r="D1098" s="53" t="s">
        <v>1367</v>
      </c>
      <c r="E1098" s="53" t="s">
        <v>2378</v>
      </c>
      <c r="F1098" s="53" t="s">
        <v>2379</v>
      </c>
      <c r="G1098" s="53" t="s">
        <v>3070</v>
      </c>
      <c r="H1098" s="53" t="s">
        <v>3071</v>
      </c>
      <c r="I1098" s="53"/>
      <c r="J1098" s="53" t="s">
        <v>2911</v>
      </c>
      <c r="K1098" s="52">
        <v>700000</v>
      </c>
      <c r="L1098" s="52">
        <v>160416</v>
      </c>
      <c r="M1098" s="52">
        <v>0</v>
      </c>
      <c r="N1098" s="52">
        <v>0</v>
      </c>
      <c r="O1098" s="52">
        <v>0</v>
      </c>
      <c r="P1098" s="52">
        <v>160413</v>
      </c>
      <c r="Q1098" s="52">
        <v>14583</v>
      </c>
      <c r="R1098" s="52">
        <v>14583</v>
      </c>
      <c r="S1098" s="52">
        <v>14583</v>
      </c>
      <c r="T1098" s="52">
        <v>14583</v>
      </c>
      <c r="U1098" s="52">
        <v>14583</v>
      </c>
      <c r="V1098" s="52">
        <v>14583</v>
      </c>
      <c r="W1098" s="52">
        <v>14583</v>
      </c>
      <c r="X1098" s="52">
        <v>14583</v>
      </c>
      <c r="Y1098" s="52">
        <v>14583</v>
      </c>
      <c r="Z1098" s="49">
        <v>14583</v>
      </c>
      <c r="AA1098" s="50">
        <v>14583</v>
      </c>
      <c r="AB1098" s="51">
        <v>320829</v>
      </c>
      <c r="AC1098" s="52">
        <v>0</v>
      </c>
      <c r="AD1098" s="52">
        <v>0</v>
      </c>
      <c r="AE1098" s="52">
        <v>379171</v>
      </c>
      <c r="AG1098" s="52">
        <f t="shared" si="20"/>
        <v>14583</v>
      </c>
      <c r="AH1098" s="52">
        <f>MIN($AA1098*12,$AE1098-SUM($AG1098:AG1098)-1000*($AE1098&gt;0))</f>
        <v>174996</v>
      </c>
      <c r="AI1098" s="52">
        <f>MIN($AA1098*12,$AE1098-SUM($AG1098:AH1098)-1000*($AE1098&gt;0))</f>
        <v>174996</v>
      </c>
      <c r="AJ1098" s="52">
        <f>MIN($AA1098*12,$AE1098-SUM($AG1098:AI1098)-1000*($AE1098&gt;0))</f>
        <v>13596</v>
      </c>
      <c r="AK1098" s="52">
        <f>MIN($AA1098*12,$AE1098-SUM($AG1098:AJ1098)-1000*($AE1098&gt;0))</f>
        <v>0</v>
      </c>
      <c r="AL1098" s="52">
        <f>MIN($AA1098*12,$AE1098-SUM($AG1098:AK1098)-1000*($AE1098&gt;0))</f>
        <v>0</v>
      </c>
      <c r="AM1098" s="52">
        <f>MIN($AA1098*12,$AE1098-SUM($AG1098:AL1098)-1000*($AE1098&gt;0))</f>
        <v>0</v>
      </c>
      <c r="AN1098" s="52">
        <f>MIN($AA1098*12,$AE1098-SUM($AG1098:AM1098)-1000*($AE1098&gt;0))</f>
        <v>0</v>
      </c>
      <c r="AO1098" s="52">
        <f>MIN($AA1098*12,$AE1098-SUM($AG1098:AN1098)-1000*($AE1098&gt;0))</f>
        <v>0</v>
      </c>
    </row>
    <row r="1099" spans="2:41" ht="12.75" hidden="1" customHeight="1" outlineLevel="2">
      <c r="B1099" s="53" t="s">
        <v>2377</v>
      </c>
      <c r="C1099" s="53" t="s">
        <v>1367</v>
      </c>
      <c r="D1099" s="53" t="s">
        <v>1367</v>
      </c>
      <c r="E1099" s="53" t="s">
        <v>2378</v>
      </c>
      <c r="F1099" s="53" t="s">
        <v>2379</v>
      </c>
      <c r="G1099" s="53" t="s">
        <v>3072</v>
      </c>
      <c r="H1099" s="53" t="s">
        <v>3073</v>
      </c>
      <c r="I1099" s="53"/>
      <c r="J1099" s="53" t="s">
        <v>2911</v>
      </c>
      <c r="K1099" s="52">
        <v>700000</v>
      </c>
      <c r="L1099" s="52">
        <v>160416</v>
      </c>
      <c r="M1099" s="52">
        <v>0</v>
      </c>
      <c r="N1099" s="52">
        <v>0</v>
      </c>
      <c r="O1099" s="52">
        <v>0</v>
      </c>
      <c r="P1099" s="52">
        <v>160413</v>
      </c>
      <c r="Q1099" s="52">
        <v>14583</v>
      </c>
      <c r="R1099" s="52">
        <v>14583</v>
      </c>
      <c r="S1099" s="52">
        <v>14583</v>
      </c>
      <c r="T1099" s="52">
        <v>14583</v>
      </c>
      <c r="U1099" s="52">
        <v>14583</v>
      </c>
      <c r="V1099" s="52">
        <v>14583</v>
      </c>
      <c r="W1099" s="52">
        <v>14583</v>
      </c>
      <c r="X1099" s="52">
        <v>14583</v>
      </c>
      <c r="Y1099" s="52">
        <v>14583</v>
      </c>
      <c r="Z1099" s="49">
        <v>14583</v>
      </c>
      <c r="AA1099" s="50">
        <v>14583</v>
      </c>
      <c r="AB1099" s="51">
        <v>320829</v>
      </c>
      <c r="AC1099" s="52">
        <v>0</v>
      </c>
      <c r="AD1099" s="52">
        <v>0</v>
      </c>
      <c r="AE1099" s="52">
        <v>379171</v>
      </c>
      <c r="AG1099" s="52">
        <f t="shared" si="20"/>
        <v>14583</v>
      </c>
      <c r="AH1099" s="52">
        <f>MIN($AA1099*12,$AE1099-SUM($AG1099:AG1099)-1000*($AE1099&gt;0))</f>
        <v>174996</v>
      </c>
      <c r="AI1099" s="52">
        <f>MIN($AA1099*12,$AE1099-SUM($AG1099:AH1099)-1000*($AE1099&gt;0))</f>
        <v>174996</v>
      </c>
      <c r="AJ1099" s="52">
        <f>MIN($AA1099*12,$AE1099-SUM($AG1099:AI1099)-1000*($AE1099&gt;0))</f>
        <v>13596</v>
      </c>
      <c r="AK1099" s="52">
        <f>MIN($AA1099*12,$AE1099-SUM($AG1099:AJ1099)-1000*($AE1099&gt;0))</f>
        <v>0</v>
      </c>
      <c r="AL1099" s="52">
        <f>MIN($AA1099*12,$AE1099-SUM($AG1099:AK1099)-1000*($AE1099&gt;0))</f>
        <v>0</v>
      </c>
      <c r="AM1099" s="52">
        <f>MIN($AA1099*12,$AE1099-SUM($AG1099:AL1099)-1000*($AE1099&gt;0))</f>
        <v>0</v>
      </c>
      <c r="AN1099" s="52">
        <f>MIN($AA1099*12,$AE1099-SUM($AG1099:AM1099)-1000*($AE1099&gt;0))</f>
        <v>0</v>
      </c>
      <c r="AO1099" s="52">
        <f>MIN($AA1099*12,$AE1099-SUM($AG1099:AN1099)-1000*($AE1099&gt;0))</f>
        <v>0</v>
      </c>
    </row>
    <row r="1100" spans="2:41" ht="12.75" hidden="1" customHeight="1" outlineLevel="2">
      <c r="B1100" s="53" t="s">
        <v>2377</v>
      </c>
      <c r="C1100" s="53" t="s">
        <v>1367</v>
      </c>
      <c r="D1100" s="53" t="s">
        <v>1367</v>
      </c>
      <c r="E1100" s="53" t="s">
        <v>2378</v>
      </c>
      <c r="F1100" s="53" t="s">
        <v>2379</v>
      </c>
      <c r="G1100" s="53" t="s">
        <v>3074</v>
      </c>
      <c r="H1100" s="53" t="s">
        <v>3075</v>
      </c>
      <c r="I1100" s="53"/>
      <c r="J1100" s="53" t="s">
        <v>2911</v>
      </c>
      <c r="K1100" s="52">
        <v>133000</v>
      </c>
      <c r="L1100" s="52">
        <v>30479</v>
      </c>
      <c r="M1100" s="52">
        <v>0</v>
      </c>
      <c r="N1100" s="52">
        <v>0</v>
      </c>
      <c r="O1100" s="52">
        <v>0</v>
      </c>
      <c r="P1100" s="52">
        <v>30470</v>
      </c>
      <c r="Q1100" s="52">
        <v>2770</v>
      </c>
      <c r="R1100" s="52">
        <v>2770</v>
      </c>
      <c r="S1100" s="52">
        <v>2770</v>
      </c>
      <c r="T1100" s="52">
        <v>2770</v>
      </c>
      <c r="U1100" s="52">
        <v>2770</v>
      </c>
      <c r="V1100" s="52">
        <v>2770</v>
      </c>
      <c r="W1100" s="52">
        <v>2770</v>
      </c>
      <c r="X1100" s="52">
        <v>2770</v>
      </c>
      <c r="Y1100" s="52">
        <v>2770</v>
      </c>
      <c r="Z1100" s="49">
        <v>2770</v>
      </c>
      <c r="AA1100" s="50">
        <v>2770</v>
      </c>
      <c r="AB1100" s="51">
        <v>60949</v>
      </c>
      <c r="AC1100" s="52">
        <v>0</v>
      </c>
      <c r="AD1100" s="52">
        <v>0</v>
      </c>
      <c r="AE1100" s="52">
        <v>72051</v>
      </c>
      <c r="AG1100" s="52">
        <f t="shared" si="20"/>
        <v>2770</v>
      </c>
      <c r="AH1100" s="52">
        <f>MIN($AA1100*12,$AE1100-SUM($AG1100:AG1100)-1000*($AE1100&gt;0))</f>
        <v>33240</v>
      </c>
      <c r="AI1100" s="52">
        <f>MIN($AA1100*12,$AE1100-SUM($AG1100:AH1100)-1000*($AE1100&gt;0))</f>
        <v>33240</v>
      </c>
      <c r="AJ1100" s="52">
        <f>MIN($AA1100*12,$AE1100-SUM($AG1100:AI1100)-1000*($AE1100&gt;0))</f>
        <v>1801</v>
      </c>
      <c r="AK1100" s="52">
        <f>MIN($AA1100*12,$AE1100-SUM($AG1100:AJ1100)-1000*($AE1100&gt;0))</f>
        <v>0</v>
      </c>
      <c r="AL1100" s="52">
        <f>MIN($AA1100*12,$AE1100-SUM($AG1100:AK1100)-1000*($AE1100&gt;0))</f>
        <v>0</v>
      </c>
      <c r="AM1100" s="52">
        <f>MIN($AA1100*12,$AE1100-SUM($AG1100:AL1100)-1000*($AE1100&gt;0))</f>
        <v>0</v>
      </c>
      <c r="AN1100" s="52">
        <f>MIN($AA1100*12,$AE1100-SUM($AG1100:AM1100)-1000*($AE1100&gt;0))</f>
        <v>0</v>
      </c>
      <c r="AO1100" s="52">
        <f>MIN($AA1100*12,$AE1100-SUM($AG1100:AN1100)-1000*($AE1100&gt;0))</f>
        <v>0</v>
      </c>
    </row>
    <row r="1101" spans="2:41" ht="12.75" hidden="1" customHeight="1" outlineLevel="2">
      <c r="B1101" s="53" t="s">
        <v>2377</v>
      </c>
      <c r="C1101" s="53" t="s">
        <v>1367</v>
      </c>
      <c r="D1101" s="53" t="s">
        <v>1367</v>
      </c>
      <c r="E1101" s="53" t="s">
        <v>2378</v>
      </c>
      <c r="F1101" s="53" t="s">
        <v>2379</v>
      </c>
      <c r="G1101" s="53" t="s">
        <v>3076</v>
      </c>
      <c r="H1101" s="53" t="s">
        <v>3077</v>
      </c>
      <c r="I1101" s="53"/>
      <c r="J1101" s="53" t="s">
        <v>2911</v>
      </c>
      <c r="K1101" s="52">
        <v>133000</v>
      </c>
      <c r="L1101" s="52">
        <v>30479</v>
      </c>
      <c r="M1101" s="52">
        <v>0</v>
      </c>
      <c r="N1101" s="52">
        <v>0</v>
      </c>
      <c r="O1101" s="52">
        <v>0</v>
      </c>
      <c r="P1101" s="52">
        <v>30470</v>
      </c>
      <c r="Q1101" s="52">
        <v>2770</v>
      </c>
      <c r="R1101" s="52">
        <v>2770</v>
      </c>
      <c r="S1101" s="52">
        <v>2770</v>
      </c>
      <c r="T1101" s="52">
        <v>2770</v>
      </c>
      <c r="U1101" s="52">
        <v>2770</v>
      </c>
      <c r="V1101" s="52">
        <v>2770</v>
      </c>
      <c r="W1101" s="52">
        <v>2770</v>
      </c>
      <c r="X1101" s="52">
        <v>2770</v>
      </c>
      <c r="Y1101" s="52">
        <v>2770</v>
      </c>
      <c r="Z1101" s="49">
        <v>2770</v>
      </c>
      <c r="AA1101" s="50">
        <v>2770</v>
      </c>
      <c r="AB1101" s="51">
        <v>60949</v>
      </c>
      <c r="AC1101" s="52">
        <v>0</v>
      </c>
      <c r="AD1101" s="52">
        <v>0</v>
      </c>
      <c r="AE1101" s="52">
        <v>72051</v>
      </c>
      <c r="AG1101" s="52">
        <f t="shared" si="20"/>
        <v>2770</v>
      </c>
      <c r="AH1101" s="52">
        <f>MIN($AA1101*12,$AE1101-SUM($AG1101:AG1101)-1000*($AE1101&gt;0))</f>
        <v>33240</v>
      </c>
      <c r="AI1101" s="52">
        <f>MIN($AA1101*12,$AE1101-SUM($AG1101:AH1101)-1000*($AE1101&gt;0))</f>
        <v>33240</v>
      </c>
      <c r="AJ1101" s="52">
        <f>MIN($AA1101*12,$AE1101-SUM($AG1101:AI1101)-1000*($AE1101&gt;0))</f>
        <v>1801</v>
      </c>
      <c r="AK1101" s="52">
        <f>MIN($AA1101*12,$AE1101-SUM($AG1101:AJ1101)-1000*($AE1101&gt;0))</f>
        <v>0</v>
      </c>
      <c r="AL1101" s="52">
        <f>MIN($AA1101*12,$AE1101-SUM($AG1101:AK1101)-1000*($AE1101&gt;0))</f>
        <v>0</v>
      </c>
      <c r="AM1101" s="52">
        <f>MIN($AA1101*12,$AE1101-SUM($AG1101:AL1101)-1000*($AE1101&gt;0))</f>
        <v>0</v>
      </c>
      <c r="AN1101" s="52">
        <f>MIN($AA1101*12,$AE1101-SUM($AG1101:AM1101)-1000*($AE1101&gt;0))</f>
        <v>0</v>
      </c>
      <c r="AO1101" s="52">
        <f>MIN($AA1101*12,$AE1101-SUM($AG1101:AN1101)-1000*($AE1101&gt;0))</f>
        <v>0</v>
      </c>
    </row>
    <row r="1102" spans="2:41" ht="12.75" hidden="1" customHeight="1" outlineLevel="2">
      <c r="B1102" s="53" t="s">
        <v>2377</v>
      </c>
      <c r="C1102" s="53" t="s">
        <v>1367</v>
      </c>
      <c r="D1102" s="53" t="s">
        <v>1367</v>
      </c>
      <c r="E1102" s="53" t="s">
        <v>2378</v>
      </c>
      <c r="F1102" s="53" t="s">
        <v>2379</v>
      </c>
      <c r="G1102" s="53" t="s">
        <v>3078</v>
      </c>
      <c r="H1102" s="53" t="s">
        <v>3079</v>
      </c>
      <c r="I1102" s="53"/>
      <c r="J1102" s="53" t="s">
        <v>2911</v>
      </c>
      <c r="K1102" s="52">
        <v>133000</v>
      </c>
      <c r="L1102" s="52">
        <v>30479</v>
      </c>
      <c r="M1102" s="52">
        <v>0</v>
      </c>
      <c r="N1102" s="52">
        <v>0</v>
      </c>
      <c r="O1102" s="52">
        <v>0</v>
      </c>
      <c r="P1102" s="52">
        <v>30470</v>
      </c>
      <c r="Q1102" s="52">
        <v>2770</v>
      </c>
      <c r="R1102" s="52">
        <v>2770</v>
      </c>
      <c r="S1102" s="52">
        <v>2770</v>
      </c>
      <c r="T1102" s="52">
        <v>2770</v>
      </c>
      <c r="U1102" s="52">
        <v>2770</v>
      </c>
      <c r="V1102" s="52">
        <v>2770</v>
      </c>
      <c r="W1102" s="52">
        <v>2770</v>
      </c>
      <c r="X1102" s="52">
        <v>2770</v>
      </c>
      <c r="Y1102" s="52">
        <v>2770</v>
      </c>
      <c r="Z1102" s="49">
        <v>2770</v>
      </c>
      <c r="AA1102" s="50">
        <v>2770</v>
      </c>
      <c r="AB1102" s="51">
        <v>60949</v>
      </c>
      <c r="AC1102" s="52">
        <v>0</v>
      </c>
      <c r="AD1102" s="52">
        <v>0</v>
      </c>
      <c r="AE1102" s="52">
        <v>72051</v>
      </c>
      <c r="AG1102" s="52">
        <f t="shared" si="20"/>
        <v>2770</v>
      </c>
      <c r="AH1102" s="52">
        <f>MIN($AA1102*12,$AE1102-SUM($AG1102:AG1102)-1000*($AE1102&gt;0))</f>
        <v>33240</v>
      </c>
      <c r="AI1102" s="52">
        <f>MIN($AA1102*12,$AE1102-SUM($AG1102:AH1102)-1000*($AE1102&gt;0))</f>
        <v>33240</v>
      </c>
      <c r="AJ1102" s="52">
        <f>MIN($AA1102*12,$AE1102-SUM($AG1102:AI1102)-1000*($AE1102&gt;0))</f>
        <v>1801</v>
      </c>
      <c r="AK1102" s="52">
        <f>MIN($AA1102*12,$AE1102-SUM($AG1102:AJ1102)-1000*($AE1102&gt;0))</f>
        <v>0</v>
      </c>
      <c r="AL1102" s="52">
        <f>MIN($AA1102*12,$AE1102-SUM($AG1102:AK1102)-1000*($AE1102&gt;0))</f>
        <v>0</v>
      </c>
      <c r="AM1102" s="52">
        <f>MIN($AA1102*12,$AE1102-SUM($AG1102:AL1102)-1000*($AE1102&gt;0))</f>
        <v>0</v>
      </c>
      <c r="AN1102" s="52">
        <f>MIN($AA1102*12,$AE1102-SUM($AG1102:AM1102)-1000*($AE1102&gt;0))</f>
        <v>0</v>
      </c>
      <c r="AO1102" s="52">
        <f>MIN($AA1102*12,$AE1102-SUM($AG1102:AN1102)-1000*($AE1102&gt;0))</f>
        <v>0</v>
      </c>
    </row>
    <row r="1103" spans="2:41" ht="12.75" hidden="1" customHeight="1" outlineLevel="2">
      <c r="B1103" s="53" t="s">
        <v>2377</v>
      </c>
      <c r="C1103" s="53" t="s">
        <v>1367</v>
      </c>
      <c r="D1103" s="53" t="s">
        <v>1367</v>
      </c>
      <c r="E1103" s="53" t="s">
        <v>2378</v>
      </c>
      <c r="F1103" s="53" t="s">
        <v>2379</v>
      </c>
      <c r="G1103" s="53" t="s">
        <v>3080</v>
      </c>
      <c r="H1103" s="53" t="s">
        <v>3081</v>
      </c>
      <c r="I1103" s="53"/>
      <c r="J1103" s="53" t="s">
        <v>2911</v>
      </c>
      <c r="K1103" s="52">
        <v>133000</v>
      </c>
      <c r="L1103" s="52">
        <v>30479</v>
      </c>
      <c r="M1103" s="52">
        <v>0</v>
      </c>
      <c r="N1103" s="52">
        <v>0</v>
      </c>
      <c r="O1103" s="52">
        <v>0</v>
      </c>
      <c r="P1103" s="52">
        <v>30470</v>
      </c>
      <c r="Q1103" s="52">
        <v>2770</v>
      </c>
      <c r="R1103" s="52">
        <v>2770</v>
      </c>
      <c r="S1103" s="52">
        <v>2770</v>
      </c>
      <c r="T1103" s="52">
        <v>2770</v>
      </c>
      <c r="U1103" s="52">
        <v>2770</v>
      </c>
      <c r="V1103" s="52">
        <v>2770</v>
      </c>
      <c r="W1103" s="52">
        <v>2770</v>
      </c>
      <c r="X1103" s="52">
        <v>2770</v>
      </c>
      <c r="Y1103" s="52">
        <v>2770</v>
      </c>
      <c r="Z1103" s="49">
        <v>2770</v>
      </c>
      <c r="AA1103" s="50">
        <v>2770</v>
      </c>
      <c r="AB1103" s="51">
        <v>60949</v>
      </c>
      <c r="AC1103" s="52">
        <v>0</v>
      </c>
      <c r="AD1103" s="52">
        <v>0</v>
      </c>
      <c r="AE1103" s="52">
        <v>72051</v>
      </c>
      <c r="AG1103" s="52">
        <f t="shared" si="20"/>
        <v>2770</v>
      </c>
      <c r="AH1103" s="52">
        <f>MIN($AA1103*12,$AE1103-SUM($AG1103:AG1103)-1000*($AE1103&gt;0))</f>
        <v>33240</v>
      </c>
      <c r="AI1103" s="52">
        <f>MIN($AA1103*12,$AE1103-SUM($AG1103:AH1103)-1000*($AE1103&gt;0))</f>
        <v>33240</v>
      </c>
      <c r="AJ1103" s="52">
        <f>MIN($AA1103*12,$AE1103-SUM($AG1103:AI1103)-1000*($AE1103&gt;0))</f>
        <v>1801</v>
      </c>
      <c r="AK1103" s="52">
        <f>MIN($AA1103*12,$AE1103-SUM($AG1103:AJ1103)-1000*($AE1103&gt;0))</f>
        <v>0</v>
      </c>
      <c r="AL1103" s="52">
        <f>MIN($AA1103*12,$AE1103-SUM($AG1103:AK1103)-1000*($AE1103&gt;0))</f>
        <v>0</v>
      </c>
      <c r="AM1103" s="52">
        <f>MIN($AA1103*12,$AE1103-SUM($AG1103:AL1103)-1000*($AE1103&gt;0))</f>
        <v>0</v>
      </c>
      <c r="AN1103" s="52">
        <f>MIN($AA1103*12,$AE1103-SUM($AG1103:AM1103)-1000*($AE1103&gt;0))</f>
        <v>0</v>
      </c>
      <c r="AO1103" s="52">
        <f>MIN($AA1103*12,$AE1103-SUM($AG1103:AN1103)-1000*($AE1103&gt;0))</f>
        <v>0</v>
      </c>
    </row>
    <row r="1104" spans="2:41" ht="12.75" hidden="1" customHeight="1" outlineLevel="2">
      <c r="B1104" s="53" t="s">
        <v>2377</v>
      </c>
      <c r="C1104" s="53" t="s">
        <v>1367</v>
      </c>
      <c r="D1104" s="53" t="s">
        <v>1367</v>
      </c>
      <c r="E1104" s="53" t="s">
        <v>2378</v>
      </c>
      <c r="F1104" s="53" t="s">
        <v>2379</v>
      </c>
      <c r="G1104" s="53" t="s">
        <v>3082</v>
      </c>
      <c r="H1104" s="53" t="s">
        <v>3083</v>
      </c>
      <c r="I1104" s="53"/>
      <c r="J1104" s="53" t="s">
        <v>2911</v>
      </c>
      <c r="K1104" s="52">
        <v>133000</v>
      </c>
      <c r="L1104" s="52">
        <v>30479</v>
      </c>
      <c r="M1104" s="52">
        <v>0</v>
      </c>
      <c r="N1104" s="52">
        <v>0</v>
      </c>
      <c r="O1104" s="52">
        <v>0</v>
      </c>
      <c r="P1104" s="52">
        <v>30470</v>
      </c>
      <c r="Q1104" s="52">
        <v>2770</v>
      </c>
      <c r="R1104" s="52">
        <v>2770</v>
      </c>
      <c r="S1104" s="52">
        <v>2770</v>
      </c>
      <c r="T1104" s="52">
        <v>2770</v>
      </c>
      <c r="U1104" s="52">
        <v>2770</v>
      </c>
      <c r="V1104" s="52">
        <v>2770</v>
      </c>
      <c r="W1104" s="52">
        <v>2770</v>
      </c>
      <c r="X1104" s="52">
        <v>2770</v>
      </c>
      <c r="Y1104" s="52">
        <v>2770</v>
      </c>
      <c r="Z1104" s="49">
        <v>2770</v>
      </c>
      <c r="AA1104" s="50">
        <v>2770</v>
      </c>
      <c r="AB1104" s="51">
        <v>60949</v>
      </c>
      <c r="AC1104" s="52">
        <v>0</v>
      </c>
      <c r="AD1104" s="52">
        <v>0</v>
      </c>
      <c r="AE1104" s="52">
        <v>72051</v>
      </c>
      <c r="AG1104" s="52">
        <f t="shared" si="20"/>
        <v>2770</v>
      </c>
      <c r="AH1104" s="52">
        <f>MIN($AA1104*12,$AE1104-SUM($AG1104:AG1104)-1000*($AE1104&gt;0))</f>
        <v>33240</v>
      </c>
      <c r="AI1104" s="52">
        <f>MIN($AA1104*12,$AE1104-SUM($AG1104:AH1104)-1000*($AE1104&gt;0))</f>
        <v>33240</v>
      </c>
      <c r="AJ1104" s="52">
        <f>MIN($AA1104*12,$AE1104-SUM($AG1104:AI1104)-1000*($AE1104&gt;0))</f>
        <v>1801</v>
      </c>
      <c r="AK1104" s="52">
        <f>MIN($AA1104*12,$AE1104-SUM($AG1104:AJ1104)-1000*($AE1104&gt;0))</f>
        <v>0</v>
      </c>
      <c r="AL1104" s="52">
        <f>MIN($AA1104*12,$AE1104-SUM($AG1104:AK1104)-1000*($AE1104&gt;0))</f>
        <v>0</v>
      </c>
      <c r="AM1104" s="52">
        <f>MIN($AA1104*12,$AE1104-SUM($AG1104:AL1104)-1000*($AE1104&gt;0))</f>
        <v>0</v>
      </c>
      <c r="AN1104" s="52">
        <f>MIN($AA1104*12,$AE1104-SUM($AG1104:AM1104)-1000*($AE1104&gt;0))</f>
        <v>0</v>
      </c>
      <c r="AO1104" s="52">
        <f>MIN($AA1104*12,$AE1104-SUM($AG1104:AN1104)-1000*($AE1104&gt;0))</f>
        <v>0</v>
      </c>
    </row>
    <row r="1105" spans="2:41" ht="12.75" hidden="1" customHeight="1" outlineLevel="2">
      <c r="B1105" s="53" t="s">
        <v>2377</v>
      </c>
      <c r="C1105" s="53" t="s">
        <v>1367</v>
      </c>
      <c r="D1105" s="53" t="s">
        <v>1367</v>
      </c>
      <c r="E1105" s="53" t="s">
        <v>2378</v>
      </c>
      <c r="F1105" s="53" t="s">
        <v>2379</v>
      </c>
      <c r="G1105" s="53" t="s">
        <v>3084</v>
      </c>
      <c r="H1105" s="53" t="s">
        <v>3085</v>
      </c>
      <c r="I1105" s="53"/>
      <c r="J1105" s="53" t="s">
        <v>2911</v>
      </c>
      <c r="K1105" s="52">
        <v>133000</v>
      </c>
      <c r="L1105" s="52">
        <v>30479</v>
      </c>
      <c r="M1105" s="52">
        <v>0</v>
      </c>
      <c r="N1105" s="52">
        <v>0</v>
      </c>
      <c r="O1105" s="52">
        <v>0</v>
      </c>
      <c r="P1105" s="52">
        <v>30470</v>
      </c>
      <c r="Q1105" s="52">
        <v>2770</v>
      </c>
      <c r="R1105" s="52">
        <v>2770</v>
      </c>
      <c r="S1105" s="52">
        <v>2770</v>
      </c>
      <c r="T1105" s="52">
        <v>2770</v>
      </c>
      <c r="U1105" s="52">
        <v>2770</v>
      </c>
      <c r="V1105" s="52">
        <v>2770</v>
      </c>
      <c r="W1105" s="52">
        <v>2770</v>
      </c>
      <c r="X1105" s="52">
        <v>2770</v>
      </c>
      <c r="Y1105" s="52">
        <v>2770</v>
      </c>
      <c r="Z1105" s="49">
        <v>2770</v>
      </c>
      <c r="AA1105" s="50">
        <v>2770</v>
      </c>
      <c r="AB1105" s="51">
        <v>60949</v>
      </c>
      <c r="AC1105" s="52">
        <v>0</v>
      </c>
      <c r="AD1105" s="52">
        <v>0</v>
      </c>
      <c r="AE1105" s="52">
        <v>72051</v>
      </c>
      <c r="AG1105" s="52">
        <f t="shared" si="20"/>
        <v>2770</v>
      </c>
      <c r="AH1105" s="52">
        <f>MIN($AA1105*12,$AE1105-SUM($AG1105:AG1105)-1000*($AE1105&gt;0))</f>
        <v>33240</v>
      </c>
      <c r="AI1105" s="52">
        <f>MIN($AA1105*12,$AE1105-SUM($AG1105:AH1105)-1000*($AE1105&gt;0))</f>
        <v>33240</v>
      </c>
      <c r="AJ1105" s="52">
        <f>MIN($AA1105*12,$AE1105-SUM($AG1105:AI1105)-1000*($AE1105&gt;0))</f>
        <v>1801</v>
      </c>
      <c r="AK1105" s="52">
        <f>MIN($AA1105*12,$AE1105-SUM($AG1105:AJ1105)-1000*($AE1105&gt;0))</f>
        <v>0</v>
      </c>
      <c r="AL1105" s="52">
        <f>MIN($AA1105*12,$AE1105-SUM($AG1105:AK1105)-1000*($AE1105&gt;0))</f>
        <v>0</v>
      </c>
      <c r="AM1105" s="52">
        <f>MIN($AA1105*12,$AE1105-SUM($AG1105:AL1105)-1000*($AE1105&gt;0))</f>
        <v>0</v>
      </c>
      <c r="AN1105" s="52">
        <f>MIN($AA1105*12,$AE1105-SUM($AG1105:AM1105)-1000*($AE1105&gt;0))</f>
        <v>0</v>
      </c>
      <c r="AO1105" s="52">
        <f>MIN($AA1105*12,$AE1105-SUM($AG1105:AN1105)-1000*($AE1105&gt;0))</f>
        <v>0</v>
      </c>
    </row>
    <row r="1106" spans="2:41" ht="12.75" hidden="1" customHeight="1" outlineLevel="2">
      <c r="B1106" s="53" t="s">
        <v>2377</v>
      </c>
      <c r="C1106" s="53" t="s">
        <v>1367</v>
      </c>
      <c r="D1106" s="53" t="s">
        <v>1367</v>
      </c>
      <c r="E1106" s="53" t="s">
        <v>2378</v>
      </c>
      <c r="F1106" s="53" t="s">
        <v>2379</v>
      </c>
      <c r="G1106" s="53" t="s">
        <v>3086</v>
      </c>
      <c r="H1106" s="53" t="s">
        <v>3087</v>
      </c>
      <c r="I1106" s="53"/>
      <c r="J1106" s="53" t="s">
        <v>2911</v>
      </c>
      <c r="K1106" s="52">
        <v>133000</v>
      </c>
      <c r="L1106" s="52">
        <v>30479</v>
      </c>
      <c r="M1106" s="52">
        <v>0</v>
      </c>
      <c r="N1106" s="52">
        <v>0</v>
      </c>
      <c r="O1106" s="52">
        <v>0</v>
      </c>
      <c r="P1106" s="52">
        <v>30470</v>
      </c>
      <c r="Q1106" s="52">
        <v>2770</v>
      </c>
      <c r="R1106" s="52">
        <v>2770</v>
      </c>
      <c r="S1106" s="52">
        <v>2770</v>
      </c>
      <c r="T1106" s="52">
        <v>2770</v>
      </c>
      <c r="U1106" s="52">
        <v>2770</v>
      </c>
      <c r="V1106" s="52">
        <v>2770</v>
      </c>
      <c r="W1106" s="52">
        <v>2770</v>
      </c>
      <c r="X1106" s="52">
        <v>2770</v>
      </c>
      <c r="Y1106" s="52">
        <v>2770</v>
      </c>
      <c r="Z1106" s="49">
        <v>2770</v>
      </c>
      <c r="AA1106" s="50">
        <v>2770</v>
      </c>
      <c r="AB1106" s="51">
        <v>60949</v>
      </c>
      <c r="AC1106" s="52">
        <v>0</v>
      </c>
      <c r="AD1106" s="52">
        <v>0</v>
      </c>
      <c r="AE1106" s="52">
        <v>72051</v>
      </c>
      <c r="AG1106" s="52">
        <f t="shared" si="20"/>
        <v>2770</v>
      </c>
      <c r="AH1106" s="52">
        <f>MIN($AA1106*12,$AE1106-SUM($AG1106:AG1106)-1000*($AE1106&gt;0))</f>
        <v>33240</v>
      </c>
      <c r="AI1106" s="52">
        <f>MIN($AA1106*12,$AE1106-SUM($AG1106:AH1106)-1000*($AE1106&gt;0))</f>
        <v>33240</v>
      </c>
      <c r="AJ1106" s="52">
        <f>MIN($AA1106*12,$AE1106-SUM($AG1106:AI1106)-1000*($AE1106&gt;0))</f>
        <v>1801</v>
      </c>
      <c r="AK1106" s="52">
        <f>MIN($AA1106*12,$AE1106-SUM($AG1106:AJ1106)-1000*($AE1106&gt;0))</f>
        <v>0</v>
      </c>
      <c r="AL1106" s="52">
        <f>MIN($AA1106*12,$AE1106-SUM($AG1106:AK1106)-1000*($AE1106&gt;0))</f>
        <v>0</v>
      </c>
      <c r="AM1106" s="52">
        <f>MIN($AA1106*12,$AE1106-SUM($AG1106:AL1106)-1000*($AE1106&gt;0))</f>
        <v>0</v>
      </c>
      <c r="AN1106" s="52">
        <f>MIN($AA1106*12,$AE1106-SUM($AG1106:AM1106)-1000*($AE1106&gt;0))</f>
        <v>0</v>
      </c>
      <c r="AO1106" s="52">
        <f>MIN($AA1106*12,$AE1106-SUM($AG1106:AN1106)-1000*($AE1106&gt;0))</f>
        <v>0</v>
      </c>
    </row>
    <row r="1107" spans="2:41" ht="12.75" hidden="1" customHeight="1" outlineLevel="2">
      <c r="B1107" s="53" t="s">
        <v>2377</v>
      </c>
      <c r="C1107" s="53" t="s">
        <v>1367</v>
      </c>
      <c r="D1107" s="53" t="s">
        <v>1367</v>
      </c>
      <c r="E1107" s="53" t="s">
        <v>2378</v>
      </c>
      <c r="F1107" s="53" t="s">
        <v>2379</v>
      </c>
      <c r="G1107" s="53" t="s">
        <v>3088</v>
      </c>
      <c r="H1107" s="53" t="s">
        <v>3089</v>
      </c>
      <c r="I1107" s="53"/>
      <c r="J1107" s="53" t="s">
        <v>2911</v>
      </c>
      <c r="K1107" s="52">
        <v>133000</v>
      </c>
      <c r="L1107" s="52">
        <v>30479</v>
      </c>
      <c r="M1107" s="52">
        <v>0</v>
      </c>
      <c r="N1107" s="52">
        <v>0</v>
      </c>
      <c r="O1107" s="52">
        <v>0</v>
      </c>
      <c r="P1107" s="52">
        <v>30470</v>
      </c>
      <c r="Q1107" s="52">
        <v>2770</v>
      </c>
      <c r="R1107" s="52">
        <v>2770</v>
      </c>
      <c r="S1107" s="52">
        <v>2770</v>
      </c>
      <c r="T1107" s="52">
        <v>2770</v>
      </c>
      <c r="U1107" s="52">
        <v>2770</v>
      </c>
      <c r="V1107" s="52">
        <v>2770</v>
      </c>
      <c r="W1107" s="52">
        <v>2770</v>
      </c>
      <c r="X1107" s="52">
        <v>2770</v>
      </c>
      <c r="Y1107" s="52">
        <v>2770</v>
      </c>
      <c r="Z1107" s="49">
        <v>2770</v>
      </c>
      <c r="AA1107" s="50">
        <v>2770</v>
      </c>
      <c r="AB1107" s="51">
        <v>60949</v>
      </c>
      <c r="AC1107" s="52">
        <v>0</v>
      </c>
      <c r="AD1107" s="52">
        <v>0</v>
      </c>
      <c r="AE1107" s="52">
        <v>72051</v>
      </c>
      <c r="AG1107" s="52">
        <f t="shared" si="20"/>
        <v>2770</v>
      </c>
      <c r="AH1107" s="52">
        <f>MIN($AA1107*12,$AE1107-SUM($AG1107:AG1107)-1000*($AE1107&gt;0))</f>
        <v>33240</v>
      </c>
      <c r="AI1107" s="52">
        <f>MIN($AA1107*12,$AE1107-SUM($AG1107:AH1107)-1000*($AE1107&gt;0))</f>
        <v>33240</v>
      </c>
      <c r="AJ1107" s="52">
        <f>MIN($AA1107*12,$AE1107-SUM($AG1107:AI1107)-1000*($AE1107&gt;0))</f>
        <v>1801</v>
      </c>
      <c r="AK1107" s="52">
        <f>MIN($AA1107*12,$AE1107-SUM($AG1107:AJ1107)-1000*($AE1107&gt;0))</f>
        <v>0</v>
      </c>
      <c r="AL1107" s="52">
        <f>MIN($AA1107*12,$AE1107-SUM($AG1107:AK1107)-1000*($AE1107&gt;0))</f>
        <v>0</v>
      </c>
      <c r="AM1107" s="52">
        <f>MIN($AA1107*12,$AE1107-SUM($AG1107:AL1107)-1000*($AE1107&gt;0))</f>
        <v>0</v>
      </c>
      <c r="AN1107" s="52">
        <f>MIN($AA1107*12,$AE1107-SUM($AG1107:AM1107)-1000*($AE1107&gt;0))</f>
        <v>0</v>
      </c>
      <c r="AO1107" s="52">
        <f>MIN($AA1107*12,$AE1107-SUM($AG1107:AN1107)-1000*($AE1107&gt;0))</f>
        <v>0</v>
      </c>
    </row>
    <row r="1108" spans="2:41" ht="12.75" hidden="1" customHeight="1" outlineLevel="2">
      <c r="B1108" s="53" t="s">
        <v>2377</v>
      </c>
      <c r="C1108" s="53" t="s">
        <v>1367</v>
      </c>
      <c r="D1108" s="53" t="s">
        <v>1367</v>
      </c>
      <c r="E1108" s="53" t="s">
        <v>2378</v>
      </c>
      <c r="F1108" s="53" t="s">
        <v>2379</v>
      </c>
      <c r="G1108" s="53" t="s">
        <v>3090</v>
      </c>
      <c r="H1108" s="53" t="s">
        <v>3091</v>
      </c>
      <c r="I1108" s="53"/>
      <c r="J1108" s="53" t="s">
        <v>2911</v>
      </c>
      <c r="K1108" s="52">
        <v>133000</v>
      </c>
      <c r="L1108" s="52">
        <v>30479</v>
      </c>
      <c r="M1108" s="52">
        <v>0</v>
      </c>
      <c r="N1108" s="52">
        <v>0</v>
      </c>
      <c r="O1108" s="52">
        <v>0</v>
      </c>
      <c r="P1108" s="52">
        <v>30470</v>
      </c>
      <c r="Q1108" s="52">
        <v>2770</v>
      </c>
      <c r="R1108" s="52">
        <v>2770</v>
      </c>
      <c r="S1108" s="52">
        <v>2770</v>
      </c>
      <c r="T1108" s="52">
        <v>2770</v>
      </c>
      <c r="U1108" s="52">
        <v>2770</v>
      </c>
      <c r="V1108" s="52">
        <v>2770</v>
      </c>
      <c r="W1108" s="52">
        <v>2770</v>
      </c>
      <c r="X1108" s="52">
        <v>2770</v>
      </c>
      <c r="Y1108" s="52">
        <v>2770</v>
      </c>
      <c r="Z1108" s="49">
        <v>2770</v>
      </c>
      <c r="AA1108" s="50">
        <v>2770</v>
      </c>
      <c r="AB1108" s="51">
        <v>60949</v>
      </c>
      <c r="AC1108" s="52">
        <v>0</v>
      </c>
      <c r="AD1108" s="52">
        <v>0</v>
      </c>
      <c r="AE1108" s="52">
        <v>72051</v>
      </c>
      <c r="AG1108" s="52">
        <f t="shared" si="20"/>
        <v>2770</v>
      </c>
      <c r="AH1108" s="52">
        <f>MIN($AA1108*12,$AE1108-SUM($AG1108:AG1108)-1000*($AE1108&gt;0))</f>
        <v>33240</v>
      </c>
      <c r="AI1108" s="52">
        <f>MIN($AA1108*12,$AE1108-SUM($AG1108:AH1108)-1000*($AE1108&gt;0))</f>
        <v>33240</v>
      </c>
      <c r="AJ1108" s="52">
        <f>MIN($AA1108*12,$AE1108-SUM($AG1108:AI1108)-1000*($AE1108&gt;0))</f>
        <v>1801</v>
      </c>
      <c r="AK1108" s="52">
        <f>MIN($AA1108*12,$AE1108-SUM($AG1108:AJ1108)-1000*($AE1108&gt;0))</f>
        <v>0</v>
      </c>
      <c r="AL1108" s="52">
        <f>MIN($AA1108*12,$AE1108-SUM($AG1108:AK1108)-1000*($AE1108&gt;0))</f>
        <v>0</v>
      </c>
      <c r="AM1108" s="52">
        <f>MIN($AA1108*12,$AE1108-SUM($AG1108:AL1108)-1000*($AE1108&gt;0))</f>
        <v>0</v>
      </c>
      <c r="AN1108" s="52">
        <f>MIN($AA1108*12,$AE1108-SUM($AG1108:AM1108)-1000*($AE1108&gt;0))</f>
        <v>0</v>
      </c>
      <c r="AO1108" s="52">
        <f>MIN($AA1108*12,$AE1108-SUM($AG1108:AN1108)-1000*($AE1108&gt;0))</f>
        <v>0</v>
      </c>
    </row>
    <row r="1109" spans="2:41" ht="12.75" hidden="1" customHeight="1" outlineLevel="2">
      <c r="B1109" s="53" t="s">
        <v>2377</v>
      </c>
      <c r="C1109" s="53" t="s">
        <v>1367</v>
      </c>
      <c r="D1109" s="53" t="s">
        <v>1367</v>
      </c>
      <c r="E1109" s="53" t="s">
        <v>2378</v>
      </c>
      <c r="F1109" s="53" t="s">
        <v>2379</v>
      </c>
      <c r="G1109" s="53" t="s">
        <v>3092</v>
      </c>
      <c r="H1109" s="53" t="s">
        <v>3093</v>
      </c>
      <c r="I1109" s="53"/>
      <c r="J1109" s="53" t="s">
        <v>2911</v>
      </c>
      <c r="K1109" s="52">
        <v>133000</v>
      </c>
      <c r="L1109" s="52">
        <v>30479</v>
      </c>
      <c r="M1109" s="52">
        <v>0</v>
      </c>
      <c r="N1109" s="52">
        <v>0</v>
      </c>
      <c r="O1109" s="52">
        <v>0</v>
      </c>
      <c r="P1109" s="52">
        <v>30470</v>
      </c>
      <c r="Q1109" s="52">
        <v>2770</v>
      </c>
      <c r="R1109" s="52">
        <v>2770</v>
      </c>
      <c r="S1109" s="52">
        <v>2770</v>
      </c>
      <c r="T1109" s="52">
        <v>2770</v>
      </c>
      <c r="U1109" s="52">
        <v>2770</v>
      </c>
      <c r="V1109" s="52">
        <v>2770</v>
      </c>
      <c r="W1109" s="52">
        <v>2770</v>
      </c>
      <c r="X1109" s="52">
        <v>2770</v>
      </c>
      <c r="Y1109" s="52">
        <v>2770</v>
      </c>
      <c r="Z1109" s="49">
        <v>2770</v>
      </c>
      <c r="AA1109" s="50">
        <v>2770</v>
      </c>
      <c r="AB1109" s="51">
        <v>60949</v>
      </c>
      <c r="AC1109" s="52">
        <v>0</v>
      </c>
      <c r="AD1109" s="52">
        <v>0</v>
      </c>
      <c r="AE1109" s="52">
        <v>72051</v>
      </c>
      <c r="AG1109" s="52">
        <f t="shared" si="20"/>
        <v>2770</v>
      </c>
      <c r="AH1109" s="52">
        <f>MIN($AA1109*12,$AE1109-SUM($AG1109:AG1109)-1000*($AE1109&gt;0))</f>
        <v>33240</v>
      </c>
      <c r="AI1109" s="52">
        <f>MIN($AA1109*12,$AE1109-SUM($AG1109:AH1109)-1000*($AE1109&gt;0))</f>
        <v>33240</v>
      </c>
      <c r="AJ1109" s="52">
        <f>MIN($AA1109*12,$AE1109-SUM($AG1109:AI1109)-1000*($AE1109&gt;0))</f>
        <v>1801</v>
      </c>
      <c r="AK1109" s="52">
        <f>MIN($AA1109*12,$AE1109-SUM($AG1109:AJ1109)-1000*($AE1109&gt;0))</f>
        <v>0</v>
      </c>
      <c r="AL1109" s="52">
        <f>MIN($AA1109*12,$AE1109-SUM($AG1109:AK1109)-1000*($AE1109&gt;0))</f>
        <v>0</v>
      </c>
      <c r="AM1109" s="52">
        <f>MIN($AA1109*12,$AE1109-SUM($AG1109:AL1109)-1000*($AE1109&gt;0))</f>
        <v>0</v>
      </c>
      <c r="AN1109" s="52">
        <f>MIN($AA1109*12,$AE1109-SUM($AG1109:AM1109)-1000*($AE1109&gt;0))</f>
        <v>0</v>
      </c>
      <c r="AO1109" s="52">
        <f>MIN($AA1109*12,$AE1109-SUM($AG1109:AN1109)-1000*($AE1109&gt;0))</f>
        <v>0</v>
      </c>
    </row>
    <row r="1110" spans="2:41" ht="12.75" hidden="1" customHeight="1" outlineLevel="2">
      <c r="B1110" s="53" t="s">
        <v>2377</v>
      </c>
      <c r="C1110" s="53" t="s">
        <v>1367</v>
      </c>
      <c r="D1110" s="53" t="s">
        <v>1367</v>
      </c>
      <c r="E1110" s="53" t="s">
        <v>2378</v>
      </c>
      <c r="F1110" s="53" t="s">
        <v>2379</v>
      </c>
      <c r="G1110" s="53" t="s">
        <v>3094</v>
      </c>
      <c r="H1110" s="53" t="s">
        <v>3095</v>
      </c>
      <c r="I1110" s="53"/>
      <c r="J1110" s="53" t="s">
        <v>2911</v>
      </c>
      <c r="K1110" s="52">
        <v>133000</v>
      </c>
      <c r="L1110" s="52">
        <v>30479</v>
      </c>
      <c r="M1110" s="52">
        <v>0</v>
      </c>
      <c r="N1110" s="52">
        <v>0</v>
      </c>
      <c r="O1110" s="52">
        <v>0</v>
      </c>
      <c r="P1110" s="52">
        <v>30470</v>
      </c>
      <c r="Q1110" s="52">
        <v>2770</v>
      </c>
      <c r="R1110" s="52">
        <v>2770</v>
      </c>
      <c r="S1110" s="52">
        <v>2770</v>
      </c>
      <c r="T1110" s="52">
        <v>2770</v>
      </c>
      <c r="U1110" s="52">
        <v>2770</v>
      </c>
      <c r="V1110" s="52">
        <v>2770</v>
      </c>
      <c r="W1110" s="52">
        <v>2770</v>
      </c>
      <c r="X1110" s="52">
        <v>2770</v>
      </c>
      <c r="Y1110" s="52">
        <v>2770</v>
      </c>
      <c r="Z1110" s="49">
        <v>2770</v>
      </c>
      <c r="AA1110" s="50">
        <v>2770</v>
      </c>
      <c r="AB1110" s="51">
        <v>60949</v>
      </c>
      <c r="AC1110" s="52">
        <v>0</v>
      </c>
      <c r="AD1110" s="52">
        <v>0</v>
      </c>
      <c r="AE1110" s="52">
        <v>72051</v>
      </c>
      <c r="AG1110" s="52">
        <f t="shared" si="20"/>
        <v>2770</v>
      </c>
      <c r="AH1110" s="52">
        <f>MIN($AA1110*12,$AE1110-SUM($AG1110:AG1110)-1000*($AE1110&gt;0))</f>
        <v>33240</v>
      </c>
      <c r="AI1110" s="52">
        <f>MIN($AA1110*12,$AE1110-SUM($AG1110:AH1110)-1000*($AE1110&gt;0))</f>
        <v>33240</v>
      </c>
      <c r="AJ1110" s="52">
        <f>MIN($AA1110*12,$AE1110-SUM($AG1110:AI1110)-1000*($AE1110&gt;0))</f>
        <v>1801</v>
      </c>
      <c r="AK1110" s="52">
        <f>MIN($AA1110*12,$AE1110-SUM($AG1110:AJ1110)-1000*($AE1110&gt;0))</f>
        <v>0</v>
      </c>
      <c r="AL1110" s="52">
        <f>MIN($AA1110*12,$AE1110-SUM($AG1110:AK1110)-1000*($AE1110&gt;0))</f>
        <v>0</v>
      </c>
      <c r="AM1110" s="52">
        <f>MIN($AA1110*12,$AE1110-SUM($AG1110:AL1110)-1000*($AE1110&gt;0))</f>
        <v>0</v>
      </c>
      <c r="AN1110" s="52">
        <f>MIN($AA1110*12,$AE1110-SUM($AG1110:AM1110)-1000*($AE1110&gt;0))</f>
        <v>0</v>
      </c>
      <c r="AO1110" s="52">
        <f>MIN($AA1110*12,$AE1110-SUM($AG1110:AN1110)-1000*($AE1110&gt;0))</f>
        <v>0</v>
      </c>
    </row>
    <row r="1111" spans="2:41" ht="12.75" hidden="1" customHeight="1" outlineLevel="2">
      <c r="B1111" s="53" t="s">
        <v>2377</v>
      </c>
      <c r="C1111" s="53" t="s">
        <v>1367</v>
      </c>
      <c r="D1111" s="53" t="s">
        <v>1367</v>
      </c>
      <c r="E1111" s="53" t="s">
        <v>2378</v>
      </c>
      <c r="F1111" s="53" t="s">
        <v>2379</v>
      </c>
      <c r="G1111" s="53" t="s">
        <v>3096</v>
      </c>
      <c r="H1111" s="53" t="s">
        <v>3097</v>
      </c>
      <c r="I1111" s="53"/>
      <c r="J1111" s="53" t="s">
        <v>2911</v>
      </c>
      <c r="K1111" s="52">
        <v>133000</v>
      </c>
      <c r="L1111" s="52">
        <v>30479</v>
      </c>
      <c r="M1111" s="52">
        <v>0</v>
      </c>
      <c r="N1111" s="52">
        <v>0</v>
      </c>
      <c r="O1111" s="52">
        <v>0</v>
      </c>
      <c r="P1111" s="52">
        <v>30470</v>
      </c>
      <c r="Q1111" s="52">
        <v>2770</v>
      </c>
      <c r="R1111" s="52">
        <v>2770</v>
      </c>
      <c r="S1111" s="52">
        <v>2770</v>
      </c>
      <c r="T1111" s="52">
        <v>2770</v>
      </c>
      <c r="U1111" s="52">
        <v>2770</v>
      </c>
      <c r="V1111" s="52">
        <v>2770</v>
      </c>
      <c r="W1111" s="52">
        <v>2770</v>
      </c>
      <c r="X1111" s="52">
        <v>2770</v>
      </c>
      <c r="Y1111" s="52">
        <v>2770</v>
      </c>
      <c r="Z1111" s="49">
        <v>2770</v>
      </c>
      <c r="AA1111" s="50">
        <v>2770</v>
      </c>
      <c r="AB1111" s="51">
        <v>60949</v>
      </c>
      <c r="AC1111" s="52">
        <v>0</v>
      </c>
      <c r="AD1111" s="52">
        <v>0</v>
      </c>
      <c r="AE1111" s="52">
        <v>72051</v>
      </c>
      <c r="AG1111" s="52">
        <f t="shared" si="20"/>
        <v>2770</v>
      </c>
      <c r="AH1111" s="52">
        <f>MIN($AA1111*12,$AE1111-SUM($AG1111:AG1111)-1000*($AE1111&gt;0))</f>
        <v>33240</v>
      </c>
      <c r="AI1111" s="52">
        <f>MIN($AA1111*12,$AE1111-SUM($AG1111:AH1111)-1000*($AE1111&gt;0))</f>
        <v>33240</v>
      </c>
      <c r="AJ1111" s="52">
        <f>MIN($AA1111*12,$AE1111-SUM($AG1111:AI1111)-1000*($AE1111&gt;0))</f>
        <v>1801</v>
      </c>
      <c r="AK1111" s="52">
        <f>MIN($AA1111*12,$AE1111-SUM($AG1111:AJ1111)-1000*($AE1111&gt;0))</f>
        <v>0</v>
      </c>
      <c r="AL1111" s="52">
        <f>MIN($AA1111*12,$AE1111-SUM($AG1111:AK1111)-1000*($AE1111&gt;0))</f>
        <v>0</v>
      </c>
      <c r="AM1111" s="52">
        <f>MIN($AA1111*12,$AE1111-SUM($AG1111:AL1111)-1000*($AE1111&gt;0))</f>
        <v>0</v>
      </c>
      <c r="AN1111" s="52">
        <f>MIN($AA1111*12,$AE1111-SUM($AG1111:AM1111)-1000*($AE1111&gt;0))</f>
        <v>0</v>
      </c>
      <c r="AO1111" s="52">
        <f>MIN($AA1111*12,$AE1111-SUM($AG1111:AN1111)-1000*($AE1111&gt;0))</f>
        <v>0</v>
      </c>
    </row>
    <row r="1112" spans="2:41" ht="12.75" hidden="1" customHeight="1" outlineLevel="2">
      <c r="B1112" s="53" t="s">
        <v>2377</v>
      </c>
      <c r="C1112" s="53" t="s">
        <v>1367</v>
      </c>
      <c r="D1112" s="53" t="s">
        <v>1367</v>
      </c>
      <c r="E1112" s="53" t="s">
        <v>2378</v>
      </c>
      <c r="F1112" s="53" t="s">
        <v>2379</v>
      </c>
      <c r="G1112" s="53" t="s">
        <v>3098</v>
      </c>
      <c r="H1112" s="53" t="s">
        <v>3099</v>
      </c>
      <c r="I1112" s="53"/>
      <c r="J1112" s="53" t="s">
        <v>2911</v>
      </c>
      <c r="K1112" s="52">
        <v>133000</v>
      </c>
      <c r="L1112" s="52">
        <v>30479</v>
      </c>
      <c r="M1112" s="52">
        <v>0</v>
      </c>
      <c r="N1112" s="52">
        <v>0</v>
      </c>
      <c r="O1112" s="52">
        <v>0</v>
      </c>
      <c r="P1112" s="52">
        <v>30470</v>
      </c>
      <c r="Q1112" s="52">
        <v>2770</v>
      </c>
      <c r="R1112" s="52">
        <v>2770</v>
      </c>
      <c r="S1112" s="52">
        <v>2770</v>
      </c>
      <c r="T1112" s="52">
        <v>2770</v>
      </c>
      <c r="U1112" s="52">
        <v>2770</v>
      </c>
      <c r="V1112" s="52">
        <v>2770</v>
      </c>
      <c r="W1112" s="52">
        <v>2770</v>
      </c>
      <c r="X1112" s="52">
        <v>2770</v>
      </c>
      <c r="Y1112" s="52">
        <v>2770</v>
      </c>
      <c r="Z1112" s="49">
        <v>2770</v>
      </c>
      <c r="AA1112" s="50">
        <v>2770</v>
      </c>
      <c r="AB1112" s="51">
        <v>60949</v>
      </c>
      <c r="AC1112" s="52">
        <v>0</v>
      </c>
      <c r="AD1112" s="52">
        <v>0</v>
      </c>
      <c r="AE1112" s="52">
        <v>72051</v>
      </c>
      <c r="AG1112" s="52">
        <f t="shared" si="20"/>
        <v>2770</v>
      </c>
      <c r="AH1112" s="52">
        <f>MIN($AA1112*12,$AE1112-SUM($AG1112:AG1112)-1000*($AE1112&gt;0))</f>
        <v>33240</v>
      </c>
      <c r="AI1112" s="52">
        <f>MIN($AA1112*12,$AE1112-SUM($AG1112:AH1112)-1000*($AE1112&gt;0))</f>
        <v>33240</v>
      </c>
      <c r="AJ1112" s="52">
        <f>MIN($AA1112*12,$AE1112-SUM($AG1112:AI1112)-1000*($AE1112&gt;0))</f>
        <v>1801</v>
      </c>
      <c r="AK1112" s="52">
        <f>MIN($AA1112*12,$AE1112-SUM($AG1112:AJ1112)-1000*($AE1112&gt;0))</f>
        <v>0</v>
      </c>
      <c r="AL1112" s="52">
        <f>MIN($AA1112*12,$AE1112-SUM($AG1112:AK1112)-1000*($AE1112&gt;0))</f>
        <v>0</v>
      </c>
      <c r="AM1112" s="52">
        <f>MIN($AA1112*12,$AE1112-SUM($AG1112:AL1112)-1000*($AE1112&gt;0))</f>
        <v>0</v>
      </c>
      <c r="AN1112" s="52">
        <f>MIN($AA1112*12,$AE1112-SUM($AG1112:AM1112)-1000*($AE1112&gt;0))</f>
        <v>0</v>
      </c>
      <c r="AO1112" s="52">
        <f>MIN($AA1112*12,$AE1112-SUM($AG1112:AN1112)-1000*($AE1112&gt;0))</f>
        <v>0</v>
      </c>
    </row>
    <row r="1113" spans="2:41" ht="12.75" hidden="1" customHeight="1" outlineLevel="2">
      <c r="B1113" s="53" t="s">
        <v>2377</v>
      </c>
      <c r="C1113" s="53" t="s">
        <v>1367</v>
      </c>
      <c r="D1113" s="53" t="s">
        <v>1367</v>
      </c>
      <c r="E1113" s="53" t="s">
        <v>2378</v>
      </c>
      <c r="F1113" s="53" t="s">
        <v>2379</v>
      </c>
      <c r="G1113" s="53" t="s">
        <v>3100</v>
      </c>
      <c r="H1113" s="53" t="s">
        <v>3101</v>
      </c>
      <c r="I1113" s="53"/>
      <c r="J1113" s="53" t="s">
        <v>2911</v>
      </c>
      <c r="K1113" s="52">
        <v>133000</v>
      </c>
      <c r="L1113" s="52">
        <v>30479</v>
      </c>
      <c r="M1113" s="52">
        <v>0</v>
      </c>
      <c r="N1113" s="52">
        <v>0</v>
      </c>
      <c r="O1113" s="52">
        <v>0</v>
      </c>
      <c r="P1113" s="52">
        <v>30470</v>
      </c>
      <c r="Q1113" s="52">
        <v>2770</v>
      </c>
      <c r="R1113" s="52">
        <v>2770</v>
      </c>
      <c r="S1113" s="52">
        <v>2770</v>
      </c>
      <c r="T1113" s="52">
        <v>2770</v>
      </c>
      <c r="U1113" s="52">
        <v>2770</v>
      </c>
      <c r="V1113" s="52">
        <v>2770</v>
      </c>
      <c r="W1113" s="52">
        <v>2770</v>
      </c>
      <c r="X1113" s="52">
        <v>2770</v>
      </c>
      <c r="Y1113" s="52">
        <v>2770</v>
      </c>
      <c r="Z1113" s="49">
        <v>2770</v>
      </c>
      <c r="AA1113" s="50">
        <v>2770</v>
      </c>
      <c r="AB1113" s="51">
        <v>60949</v>
      </c>
      <c r="AC1113" s="52">
        <v>0</v>
      </c>
      <c r="AD1113" s="52">
        <v>0</v>
      </c>
      <c r="AE1113" s="52">
        <v>72051</v>
      </c>
      <c r="AG1113" s="52">
        <f t="shared" si="20"/>
        <v>2770</v>
      </c>
      <c r="AH1113" s="52">
        <f>MIN($AA1113*12,$AE1113-SUM($AG1113:AG1113)-1000*($AE1113&gt;0))</f>
        <v>33240</v>
      </c>
      <c r="AI1113" s="52">
        <f>MIN($AA1113*12,$AE1113-SUM($AG1113:AH1113)-1000*($AE1113&gt;0))</f>
        <v>33240</v>
      </c>
      <c r="AJ1113" s="52">
        <f>MIN($AA1113*12,$AE1113-SUM($AG1113:AI1113)-1000*($AE1113&gt;0))</f>
        <v>1801</v>
      </c>
      <c r="AK1113" s="52">
        <f>MIN($AA1113*12,$AE1113-SUM($AG1113:AJ1113)-1000*($AE1113&gt;0))</f>
        <v>0</v>
      </c>
      <c r="AL1113" s="52">
        <f>MIN($AA1113*12,$AE1113-SUM($AG1113:AK1113)-1000*($AE1113&gt;0))</f>
        <v>0</v>
      </c>
      <c r="AM1113" s="52">
        <f>MIN($AA1113*12,$AE1113-SUM($AG1113:AL1113)-1000*($AE1113&gt;0))</f>
        <v>0</v>
      </c>
      <c r="AN1113" s="52">
        <f>MIN($AA1113*12,$AE1113-SUM($AG1113:AM1113)-1000*($AE1113&gt;0))</f>
        <v>0</v>
      </c>
      <c r="AO1113" s="52">
        <f>MIN($AA1113*12,$AE1113-SUM($AG1113:AN1113)-1000*($AE1113&gt;0))</f>
        <v>0</v>
      </c>
    </row>
    <row r="1114" spans="2:41" ht="12.75" hidden="1" customHeight="1" outlineLevel="2">
      <c r="B1114" s="53" t="s">
        <v>2377</v>
      </c>
      <c r="C1114" s="53" t="s">
        <v>1367</v>
      </c>
      <c r="D1114" s="53" t="s">
        <v>1367</v>
      </c>
      <c r="E1114" s="53" t="s">
        <v>2378</v>
      </c>
      <c r="F1114" s="53" t="s">
        <v>2379</v>
      </c>
      <c r="G1114" s="53" t="s">
        <v>3102</v>
      </c>
      <c r="H1114" s="53" t="s">
        <v>3103</v>
      </c>
      <c r="I1114" s="53"/>
      <c r="J1114" s="53" t="s">
        <v>2911</v>
      </c>
      <c r="K1114" s="52">
        <v>133000</v>
      </c>
      <c r="L1114" s="52">
        <v>30479</v>
      </c>
      <c r="M1114" s="52">
        <v>0</v>
      </c>
      <c r="N1114" s="52">
        <v>0</v>
      </c>
      <c r="O1114" s="52">
        <v>0</v>
      </c>
      <c r="P1114" s="52">
        <v>30470</v>
      </c>
      <c r="Q1114" s="52">
        <v>2770</v>
      </c>
      <c r="R1114" s="52">
        <v>2770</v>
      </c>
      <c r="S1114" s="52">
        <v>2770</v>
      </c>
      <c r="T1114" s="52">
        <v>2770</v>
      </c>
      <c r="U1114" s="52">
        <v>2770</v>
      </c>
      <c r="V1114" s="52">
        <v>2770</v>
      </c>
      <c r="W1114" s="52">
        <v>2770</v>
      </c>
      <c r="X1114" s="52">
        <v>2770</v>
      </c>
      <c r="Y1114" s="52">
        <v>2770</v>
      </c>
      <c r="Z1114" s="49">
        <v>2770</v>
      </c>
      <c r="AA1114" s="50">
        <v>2770</v>
      </c>
      <c r="AB1114" s="51">
        <v>60949</v>
      </c>
      <c r="AC1114" s="52">
        <v>0</v>
      </c>
      <c r="AD1114" s="52">
        <v>0</v>
      </c>
      <c r="AE1114" s="52">
        <v>72051</v>
      </c>
      <c r="AG1114" s="52">
        <f t="shared" si="20"/>
        <v>2770</v>
      </c>
      <c r="AH1114" s="52">
        <f>MIN($AA1114*12,$AE1114-SUM($AG1114:AG1114)-1000*($AE1114&gt;0))</f>
        <v>33240</v>
      </c>
      <c r="AI1114" s="52">
        <f>MIN($AA1114*12,$AE1114-SUM($AG1114:AH1114)-1000*($AE1114&gt;0))</f>
        <v>33240</v>
      </c>
      <c r="AJ1114" s="52">
        <f>MIN($AA1114*12,$AE1114-SUM($AG1114:AI1114)-1000*($AE1114&gt;0))</f>
        <v>1801</v>
      </c>
      <c r="AK1114" s="52">
        <f>MIN($AA1114*12,$AE1114-SUM($AG1114:AJ1114)-1000*($AE1114&gt;0))</f>
        <v>0</v>
      </c>
      <c r="AL1114" s="52">
        <f>MIN($AA1114*12,$AE1114-SUM($AG1114:AK1114)-1000*($AE1114&gt;0))</f>
        <v>0</v>
      </c>
      <c r="AM1114" s="52">
        <f>MIN($AA1114*12,$AE1114-SUM($AG1114:AL1114)-1000*($AE1114&gt;0))</f>
        <v>0</v>
      </c>
      <c r="AN1114" s="52">
        <f>MIN($AA1114*12,$AE1114-SUM($AG1114:AM1114)-1000*($AE1114&gt;0))</f>
        <v>0</v>
      </c>
      <c r="AO1114" s="52">
        <f>MIN($AA1114*12,$AE1114-SUM($AG1114:AN1114)-1000*($AE1114&gt;0))</f>
        <v>0</v>
      </c>
    </row>
    <row r="1115" spans="2:41" ht="12.75" hidden="1" customHeight="1" outlineLevel="2">
      <c r="B1115" s="53" t="s">
        <v>2377</v>
      </c>
      <c r="C1115" s="53" t="s">
        <v>1367</v>
      </c>
      <c r="D1115" s="53" t="s">
        <v>1367</v>
      </c>
      <c r="E1115" s="53" t="s">
        <v>2378</v>
      </c>
      <c r="F1115" s="53" t="s">
        <v>2379</v>
      </c>
      <c r="G1115" s="53" t="s">
        <v>3104</v>
      </c>
      <c r="H1115" s="53" t="s">
        <v>3105</v>
      </c>
      <c r="I1115" s="53"/>
      <c r="J1115" s="53" t="s">
        <v>2911</v>
      </c>
      <c r="K1115" s="52">
        <v>133000</v>
      </c>
      <c r="L1115" s="52">
        <v>30479</v>
      </c>
      <c r="M1115" s="52">
        <v>0</v>
      </c>
      <c r="N1115" s="52">
        <v>0</v>
      </c>
      <c r="O1115" s="52">
        <v>0</v>
      </c>
      <c r="P1115" s="52">
        <v>30470</v>
      </c>
      <c r="Q1115" s="52">
        <v>2770</v>
      </c>
      <c r="R1115" s="52">
        <v>2770</v>
      </c>
      <c r="S1115" s="52">
        <v>2770</v>
      </c>
      <c r="T1115" s="52">
        <v>2770</v>
      </c>
      <c r="U1115" s="52">
        <v>2770</v>
      </c>
      <c r="V1115" s="52">
        <v>2770</v>
      </c>
      <c r="W1115" s="52">
        <v>2770</v>
      </c>
      <c r="X1115" s="52">
        <v>2770</v>
      </c>
      <c r="Y1115" s="52">
        <v>2770</v>
      </c>
      <c r="Z1115" s="49">
        <v>2770</v>
      </c>
      <c r="AA1115" s="50">
        <v>2770</v>
      </c>
      <c r="AB1115" s="51">
        <v>60949</v>
      </c>
      <c r="AC1115" s="52">
        <v>0</v>
      </c>
      <c r="AD1115" s="52">
        <v>0</v>
      </c>
      <c r="AE1115" s="52">
        <v>72051</v>
      </c>
      <c r="AG1115" s="52">
        <f t="shared" si="20"/>
        <v>2770</v>
      </c>
      <c r="AH1115" s="52">
        <f>MIN($AA1115*12,$AE1115-SUM($AG1115:AG1115)-1000*($AE1115&gt;0))</f>
        <v>33240</v>
      </c>
      <c r="AI1115" s="52">
        <f>MIN($AA1115*12,$AE1115-SUM($AG1115:AH1115)-1000*($AE1115&gt;0))</f>
        <v>33240</v>
      </c>
      <c r="AJ1115" s="52">
        <f>MIN($AA1115*12,$AE1115-SUM($AG1115:AI1115)-1000*($AE1115&gt;0))</f>
        <v>1801</v>
      </c>
      <c r="AK1115" s="52">
        <f>MIN($AA1115*12,$AE1115-SUM($AG1115:AJ1115)-1000*($AE1115&gt;0))</f>
        <v>0</v>
      </c>
      <c r="AL1115" s="52">
        <f>MIN($AA1115*12,$AE1115-SUM($AG1115:AK1115)-1000*($AE1115&gt;0))</f>
        <v>0</v>
      </c>
      <c r="AM1115" s="52">
        <f>MIN($AA1115*12,$AE1115-SUM($AG1115:AL1115)-1000*($AE1115&gt;0))</f>
        <v>0</v>
      </c>
      <c r="AN1115" s="52">
        <f>MIN($AA1115*12,$AE1115-SUM($AG1115:AM1115)-1000*($AE1115&gt;0))</f>
        <v>0</v>
      </c>
      <c r="AO1115" s="52">
        <f>MIN($AA1115*12,$AE1115-SUM($AG1115:AN1115)-1000*($AE1115&gt;0))</f>
        <v>0</v>
      </c>
    </row>
    <row r="1116" spans="2:41" ht="12.75" hidden="1" customHeight="1" outlineLevel="2">
      <c r="B1116" s="53" t="s">
        <v>2377</v>
      </c>
      <c r="C1116" s="53" t="s">
        <v>1367</v>
      </c>
      <c r="D1116" s="53" t="s">
        <v>1367</v>
      </c>
      <c r="E1116" s="53" t="s">
        <v>2378</v>
      </c>
      <c r="F1116" s="53" t="s">
        <v>2379</v>
      </c>
      <c r="G1116" s="53" t="s">
        <v>3106</v>
      </c>
      <c r="H1116" s="53" t="s">
        <v>3107</v>
      </c>
      <c r="I1116" s="53"/>
      <c r="J1116" s="53" t="s">
        <v>2911</v>
      </c>
      <c r="K1116" s="52">
        <v>133000</v>
      </c>
      <c r="L1116" s="52">
        <v>30479</v>
      </c>
      <c r="M1116" s="52">
        <v>0</v>
      </c>
      <c r="N1116" s="52">
        <v>0</v>
      </c>
      <c r="O1116" s="52">
        <v>0</v>
      </c>
      <c r="P1116" s="52">
        <v>30470</v>
      </c>
      <c r="Q1116" s="52">
        <v>2770</v>
      </c>
      <c r="R1116" s="52">
        <v>2770</v>
      </c>
      <c r="S1116" s="52">
        <v>2770</v>
      </c>
      <c r="T1116" s="52">
        <v>2770</v>
      </c>
      <c r="U1116" s="52">
        <v>2770</v>
      </c>
      <c r="V1116" s="52">
        <v>2770</v>
      </c>
      <c r="W1116" s="52">
        <v>2770</v>
      </c>
      <c r="X1116" s="52">
        <v>2770</v>
      </c>
      <c r="Y1116" s="52">
        <v>2770</v>
      </c>
      <c r="Z1116" s="49">
        <v>2770</v>
      </c>
      <c r="AA1116" s="50">
        <v>2770</v>
      </c>
      <c r="AB1116" s="51">
        <v>60949</v>
      </c>
      <c r="AC1116" s="52">
        <v>0</v>
      </c>
      <c r="AD1116" s="52">
        <v>0</v>
      </c>
      <c r="AE1116" s="52">
        <v>72051</v>
      </c>
      <c r="AG1116" s="52">
        <f t="shared" si="20"/>
        <v>2770</v>
      </c>
      <c r="AH1116" s="52">
        <f>MIN($AA1116*12,$AE1116-SUM($AG1116:AG1116)-1000*($AE1116&gt;0))</f>
        <v>33240</v>
      </c>
      <c r="AI1116" s="52">
        <f>MIN($AA1116*12,$AE1116-SUM($AG1116:AH1116)-1000*($AE1116&gt;0))</f>
        <v>33240</v>
      </c>
      <c r="AJ1116" s="52">
        <f>MIN($AA1116*12,$AE1116-SUM($AG1116:AI1116)-1000*($AE1116&gt;0))</f>
        <v>1801</v>
      </c>
      <c r="AK1116" s="52">
        <f>MIN($AA1116*12,$AE1116-SUM($AG1116:AJ1116)-1000*($AE1116&gt;0))</f>
        <v>0</v>
      </c>
      <c r="AL1116" s="52">
        <f>MIN($AA1116*12,$AE1116-SUM($AG1116:AK1116)-1000*($AE1116&gt;0))</f>
        <v>0</v>
      </c>
      <c r="AM1116" s="52">
        <f>MIN($AA1116*12,$AE1116-SUM($AG1116:AL1116)-1000*($AE1116&gt;0))</f>
        <v>0</v>
      </c>
      <c r="AN1116" s="52">
        <f>MIN($AA1116*12,$AE1116-SUM($AG1116:AM1116)-1000*($AE1116&gt;0))</f>
        <v>0</v>
      </c>
      <c r="AO1116" s="52">
        <f>MIN($AA1116*12,$AE1116-SUM($AG1116:AN1116)-1000*($AE1116&gt;0))</f>
        <v>0</v>
      </c>
    </row>
    <row r="1117" spans="2:41" ht="12.75" hidden="1" customHeight="1" outlineLevel="2">
      <c r="B1117" s="53" t="s">
        <v>2377</v>
      </c>
      <c r="C1117" s="53" t="s">
        <v>1367</v>
      </c>
      <c r="D1117" s="53" t="s">
        <v>1367</v>
      </c>
      <c r="E1117" s="53" t="s">
        <v>2378</v>
      </c>
      <c r="F1117" s="53" t="s">
        <v>2379</v>
      </c>
      <c r="G1117" s="53" t="s">
        <v>3108</v>
      </c>
      <c r="H1117" s="53" t="s">
        <v>3109</v>
      </c>
      <c r="I1117" s="53"/>
      <c r="J1117" s="53" t="s">
        <v>2911</v>
      </c>
      <c r="K1117" s="52">
        <v>133000</v>
      </c>
      <c r="L1117" s="52">
        <v>30479</v>
      </c>
      <c r="M1117" s="52">
        <v>0</v>
      </c>
      <c r="N1117" s="52">
        <v>0</v>
      </c>
      <c r="O1117" s="52">
        <v>0</v>
      </c>
      <c r="P1117" s="52">
        <v>30470</v>
      </c>
      <c r="Q1117" s="52">
        <v>2770</v>
      </c>
      <c r="R1117" s="52">
        <v>2770</v>
      </c>
      <c r="S1117" s="52">
        <v>2770</v>
      </c>
      <c r="T1117" s="52">
        <v>2770</v>
      </c>
      <c r="U1117" s="52">
        <v>2770</v>
      </c>
      <c r="V1117" s="52">
        <v>2770</v>
      </c>
      <c r="W1117" s="52">
        <v>2770</v>
      </c>
      <c r="X1117" s="52">
        <v>2770</v>
      </c>
      <c r="Y1117" s="52">
        <v>2770</v>
      </c>
      <c r="Z1117" s="49">
        <v>2770</v>
      </c>
      <c r="AA1117" s="50">
        <v>2770</v>
      </c>
      <c r="AB1117" s="51">
        <v>60949</v>
      </c>
      <c r="AC1117" s="52">
        <v>0</v>
      </c>
      <c r="AD1117" s="52">
        <v>0</v>
      </c>
      <c r="AE1117" s="52">
        <v>72051</v>
      </c>
      <c r="AG1117" s="52">
        <f t="shared" si="20"/>
        <v>2770</v>
      </c>
      <c r="AH1117" s="52">
        <f>MIN($AA1117*12,$AE1117-SUM($AG1117:AG1117)-1000*($AE1117&gt;0))</f>
        <v>33240</v>
      </c>
      <c r="AI1117" s="52">
        <f>MIN($AA1117*12,$AE1117-SUM($AG1117:AH1117)-1000*($AE1117&gt;0))</f>
        <v>33240</v>
      </c>
      <c r="AJ1117" s="52">
        <f>MIN($AA1117*12,$AE1117-SUM($AG1117:AI1117)-1000*($AE1117&gt;0))</f>
        <v>1801</v>
      </c>
      <c r="AK1117" s="52">
        <f>MIN($AA1117*12,$AE1117-SUM($AG1117:AJ1117)-1000*($AE1117&gt;0))</f>
        <v>0</v>
      </c>
      <c r="AL1117" s="52">
        <f>MIN($AA1117*12,$AE1117-SUM($AG1117:AK1117)-1000*($AE1117&gt;0))</f>
        <v>0</v>
      </c>
      <c r="AM1117" s="52">
        <f>MIN($AA1117*12,$AE1117-SUM($AG1117:AL1117)-1000*($AE1117&gt;0))</f>
        <v>0</v>
      </c>
      <c r="AN1117" s="52">
        <f>MIN($AA1117*12,$AE1117-SUM($AG1117:AM1117)-1000*($AE1117&gt;0))</f>
        <v>0</v>
      </c>
      <c r="AO1117" s="52">
        <f>MIN($AA1117*12,$AE1117-SUM($AG1117:AN1117)-1000*($AE1117&gt;0))</f>
        <v>0</v>
      </c>
    </row>
    <row r="1118" spans="2:41" ht="12.75" hidden="1" customHeight="1" outlineLevel="2">
      <c r="B1118" s="53" t="s">
        <v>2377</v>
      </c>
      <c r="C1118" s="53" t="s">
        <v>1367</v>
      </c>
      <c r="D1118" s="53" t="s">
        <v>1367</v>
      </c>
      <c r="E1118" s="53" t="s">
        <v>2378</v>
      </c>
      <c r="F1118" s="53" t="s">
        <v>2379</v>
      </c>
      <c r="G1118" s="53" t="s">
        <v>3110</v>
      </c>
      <c r="H1118" s="53" t="s">
        <v>3111</v>
      </c>
      <c r="I1118" s="53"/>
      <c r="J1118" s="53" t="s">
        <v>2911</v>
      </c>
      <c r="K1118" s="52">
        <v>800000</v>
      </c>
      <c r="L1118" s="52">
        <v>183333</v>
      </c>
      <c r="M1118" s="52">
        <v>0</v>
      </c>
      <c r="N1118" s="52">
        <v>0</v>
      </c>
      <c r="O1118" s="52">
        <v>0</v>
      </c>
      <c r="P1118" s="52">
        <v>183326</v>
      </c>
      <c r="Q1118" s="52">
        <v>16666</v>
      </c>
      <c r="R1118" s="52">
        <v>16666</v>
      </c>
      <c r="S1118" s="52">
        <v>16666</v>
      </c>
      <c r="T1118" s="52">
        <v>16666</v>
      </c>
      <c r="U1118" s="52">
        <v>16666</v>
      </c>
      <c r="V1118" s="52">
        <v>16666</v>
      </c>
      <c r="W1118" s="52">
        <v>16666</v>
      </c>
      <c r="X1118" s="52">
        <v>16666</v>
      </c>
      <c r="Y1118" s="52">
        <v>16666</v>
      </c>
      <c r="Z1118" s="49">
        <v>16666</v>
      </c>
      <c r="AA1118" s="50">
        <v>16666</v>
      </c>
      <c r="AB1118" s="51">
        <v>366659</v>
      </c>
      <c r="AC1118" s="52">
        <v>0</v>
      </c>
      <c r="AD1118" s="52">
        <v>0</v>
      </c>
      <c r="AE1118" s="52">
        <v>433341</v>
      </c>
      <c r="AG1118" s="52">
        <f t="shared" si="20"/>
        <v>16666</v>
      </c>
      <c r="AH1118" s="52">
        <f>MIN($AA1118*12,$AE1118-SUM($AG1118:AG1118)-1000*($AE1118&gt;0))</f>
        <v>199992</v>
      </c>
      <c r="AI1118" s="52">
        <f>MIN($AA1118*12,$AE1118-SUM($AG1118:AH1118)-1000*($AE1118&gt;0))</f>
        <v>199992</v>
      </c>
      <c r="AJ1118" s="52">
        <f>MIN($AA1118*12,$AE1118-SUM($AG1118:AI1118)-1000*($AE1118&gt;0))</f>
        <v>15691</v>
      </c>
      <c r="AK1118" s="52">
        <f>MIN($AA1118*12,$AE1118-SUM($AG1118:AJ1118)-1000*($AE1118&gt;0))</f>
        <v>0</v>
      </c>
      <c r="AL1118" s="52">
        <f>MIN($AA1118*12,$AE1118-SUM($AG1118:AK1118)-1000*($AE1118&gt;0))</f>
        <v>0</v>
      </c>
      <c r="AM1118" s="52">
        <f>MIN($AA1118*12,$AE1118-SUM($AG1118:AL1118)-1000*($AE1118&gt;0))</f>
        <v>0</v>
      </c>
      <c r="AN1118" s="52">
        <f>MIN($AA1118*12,$AE1118-SUM($AG1118:AM1118)-1000*($AE1118&gt;0))</f>
        <v>0</v>
      </c>
      <c r="AO1118" s="52">
        <f>MIN($AA1118*12,$AE1118-SUM($AG1118:AN1118)-1000*($AE1118&gt;0))</f>
        <v>0</v>
      </c>
    </row>
    <row r="1119" spans="2:41" ht="12.75" hidden="1" customHeight="1" outlineLevel="2">
      <c r="B1119" s="53" t="s">
        <v>2377</v>
      </c>
      <c r="C1119" s="53" t="s">
        <v>1367</v>
      </c>
      <c r="D1119" s="53" t="s">
        <v>1367</v>
      </c>
      <c r="E1119" s="53" t="s">
        <v>2378</v>
      </c>
      <c r="F1119" s="53" t="s">
        <v>2379</v>
      </c>
      <c r="G1119" s="53" t="s">
        <v>3112</v>
      </c>
      <c r="H1119" s="53" t="s">
        <v>3113</v>
      </c>
      <c r="I1119" s="53"/>
      <c r="J1119" s="53" t="s">
        <v>2911</v>
      </c>
      <c r="K1119" s="52">
        <v>800000</v>
      </c>
      <c r="L1119" s="52">
        <v>183333</v>
      </c>
      <c r="M1119" s="52">
        <v>0</v>
      </c>
      <c r="N1119" s="52">
        <v>0</v>
      </c>
      <c r="O1119" s="52">
        <v>0</v>
      </c>
      <c r="P1119" s="52">
        <v>183326</v>
      </c>
      <c r="Q1119" s="52">
        <v>16666</v>
      </c>
      <c r="R1119" s="52">
        <v>16666</v>
      </c>
      <c r="S1119" s="52">
        <v>16666</v>
      </c>
      <c r="T1119" s="52">
        <v>16666</v>
      </c>
      <c r="U1119" s="52">
        <v>16666</v>
      </c>
      <c r="V1119" s="52">
        <v>16666</v>
      </c>
      <c r="W1119" s="52">
        <v>16666</v>
      </c>
      <c r="X1119" s="52">
        <v>16666</v>
      </c>
      <c r="Y1119" s="52">
        <v>16666</v>
      </c>
      <c r="Z1119" s="49">
        <v>16666</v>
      </c>
      <c r="AA1119" s="50">
        <v>16666</v>
      </c>
      <c r="AB1119" s="51">
        <v>366659</v>
      </c>
      <c r="AC1119" s="52">
        <v>0</v>
      </c>
      <c r="AD1119" s="52">
        <v>0</v>
      </c>
      <c r="AE1119" s="52">
        <v>433341</v>
      </c>
      <c r="AG1119" s="52">
        <f t="shared" si="20"/>
        <v>16666</v>
      </c>
      <c r="AH1119" s="52">
        <f>MIN($AA1119*12,$AE1119-SUM($AG1119:AG1119)-1000*($AE1119&gt;0))</f>
        <v>199992</v>
      </c>
      <c r="AI1119" s="52">
        <f>MIN($AA1119*12,$AE1119-SUM($AG1119:AH1119)-1000*($AE1119&gt;0))</f>
        <v>199992</v>
      </c>
      <c r="AJ1119" s="52">
        <f>MIN($AA1119*12,$AE1119-SUM($AG1119:AI1119)-1000*($AE1119&gt;0))</f>
        <v>15691</v>
      </c>
      <c r="AK1119" s="52">
        <f>MIN($AA1119*12,$AE1119-SUM($AG1119:AJ1119)-1000*($AE1119&gt;0))</f>
        <v>0</v>
      </c>
      <c r="AL1119" s="52">
        <f>MIN($AA1119*12,$AE1119-SUM($AG1119:AK1119)-1000*($AE1119&gt;0))</f>
        <v>0</v>
      </c>
      <c r="AM1119" s="52">
        <f>MIN($AA1119*12,$AE1119-SUM($AG1119:AL1119)-1000*($AE1119&gt;0))</f>
        <v>0</v>
      </c>
      <c r="AN1119" s="52">
        <f>MIN($AA1119*12,$AE1119-SUM($AG1119:AM1119)-1000*($AE1119&gt;0))</f>
        <v>0</v>
      </c>
      <c r="AO1119" s="52">
        <f>MIN($AA1119*12,$AE1119-SUM($AG1119:AN1119)-1000*($AE1119&gt;0))</f>
        <v>0</v>
      </c>
    </row>
    <row r="1120" spans="2:41" ht="12.75" hidden="1" customHeight="1" outlineLevel="2">
      <c r="B1120" s="53" t="s">
        <v>2377</v>
      </c>
      <c r="C1120" s="53" t="s">
        <v>1367</v>
      </c>
      <c r="D1120" s="53" t="s">
        <v>1367</v>
      </c>
      <c r="E1120" s="53" t="s">
        <v>2378</v>
      </c>
      <c r="F1120" s="53" t="s">
        <v>2379</v>
      </c>
      <c r="G1120" s="53" t="s">
        <v>3114</v>
      </c>
      <c r="H1120" s="53" t="s">
        <v>3115</v>
      </c>
      <c r="I1120" s="53"/>
      <c r="J1120" s="53" t="s">
        <v>2911</v>
      </c>
      <c r="K1120" s="52">
        <v>66000</v>
      </c>
      <c r="L1120" s="52">
        <v>15125</v>
      </c>
      <c r="M1120" s="52">
        <v>0</v>
      </c>
      <c r="N1120" s="52">
        <v>0</v>
      </c>
      <c r="O1120" s="52">
        <v>0</v>
      </c>
      <c r="P1120" s="52">
        <v>15125</v>
      </c>
      <c r="Q1120" s="52">
        <v>1375</v>
      </c>
      <c r="R1120" s="52">
        <v>1375</v>
      </c>
      <c r="S1120" s="52">
        <v>1375</v>
      </c>
      <c r="T1120" s="52">
        <v>1375</v>
      </c>
      <c r="U1120" s="52">
        <v>1375</v>
      </c>
      <c r="V1120" s="52">
        <v>1375</v>
      </c>
      <c r="W1120" s="52">
        <v>1375</v>
      </c>
      <c r="X1120" s="52">
        <v>1375</v>
      </c>
      <c r="Y1120" s="52">
        <v>1375</v>
      </c>
      <c r="Z1120" s="49">
        <v>1375</v>
      </c>
      <c r="AA1120" s="50">
        <v>1375</v>
      </c>
      <c r="AB1120" s="51">
        <v>30250</v>
      </c>
      <c r="AC1120" s="52">
        <v>0</v>
      </c>
      <c r="AD1120" s="52">
        <v>0</v>
      </c>
      <c r="AE1120" s="52">
        <v>35750</v>
      </c>
      <c r="AG1120" s="52">
        <f t="shared" si="20"/>
        <v>1375</v>
      </c>
      <c r="AH1120" s="52">
        <f>MIN($AA1120*12,$AE1120-SUM($AG1120:AG1120)-1000*($AE1120&gt;0))</f>
        <v>16500</v>
      </c>
      <c r="AI1120" s="52">
        <f>MIN($AA1120*12,$AE1120-SUM($AG1120:AH1120)-1000*($AE1120&gt;0))</f>
        <v>16500</v>
      </c>
      <c r="AJ1120" s="52">
        <f>MIN($AA1120*12,$AE1120-SUM($AG1120:AI1120)-1000*($AE1120&gt;0))</f>
        <v>375</v>
      </c>
      <c r="AK1120" s="52">
        <f>MIN($AA1120*12,$AE1120-SUM($AG1120:AJ1120)-1000*($AE1120&gt;0))</f>
        <v>0</v>
      </c>
      <c r="AL1120" s="52">
        <f>MIN($AA1120*12,$AE1120-SUM($AG1120:AK1120)-1000*($AE1120&gt;0))</f>
        <v>0</v>
      </c>
      <c r="AM1120" s="52">
        <f>MIN($AA1120*12,$AE1120-SUM($AG1120:AL1120)-1000*($AE1120&gt;0))</f>
        <v>0</v>
      </c>
      <c r="AN1120" s="52">
        <f>MIN($AA1120*12,$AE1120-SUM($AG1120:AM1120)-1000*($AE1120&gt;0))</f>
        <v>0</v>
      </c>
      <c r="AO1120" s="52">
        <f>MIN($AA1120*12,$AE1120-SUM($AG1120:AN1120)-1000*($AE1120&gt;0))</f>
        <v>0</v>
      </c>
    </row>
    <row r="1121" spans="2:41" ht="12.75" hidden="1" customHeight="1" outlineLevel="2">
      <c r="B1121" s="53" t="s">
        <v>2377</v>
      </c>
      <c r="C1121" s="53" t="s">
        <v>1367</v>
      </c>
      <c r="D1121" s="53" t="s">
        <v>1367</v>
      </c>
      <c r="E1121" s="53" t="s">
        <v>2378</v>
      </c>
      <c r="F1121" s="53" t="s">
        <v>2379</v>
      </c>
      <c r="G1121" s="53" t="s">
        <v>3116</v>
      </c>
      <c r="H1121" s="53" t="s">
        <v>3117</v>
      </c>
      <c r="I1121" s="53"/>
      <c r="J1121" s="53" t="s">
        <v>2911</v>
      </c>
      <c r="K1121" s="52">
        <v>66000</v>
      </c>
      <c r="L1121" s="52">
        <v>15125</v>
      </c>
      <c r="M1121" s="52">
        <v>0</v>
      </c>
      <c r="N1121" s="52">
        <v>0</v>
      </c>
      <c r="O1121" s="52">
        <v>0</v>
      </c>
      <c r="P1121" s="52">
        <v>15125</v>
      </c>
      <c r="Q1121" s="52">
        <v>1375</v>
      </c>
      <c r="R1121" s="52">
        <v>1375</v>
      </c>
      <c r="S1121" s="52">
        <v>1375</v>
      </c>
      <c r="T1121" s="52">
        <v>1375</v>
      </c>
      <c r="U1121" s="52">
        <v>1375</v>
      </c>
      <c r="V1121" s="52">
        <v>1375</v>
      </c>
      <c r="W1121" s="52">
        <v>1375</v>
      </c>
      <c r="X1121" s="52">
        <v>1375</v>
      </c>
      <c r="Y1121" s="52">
        <v>1375</v>
      </c>
      <c r="Z1121" s="49">
        <v>1375</v>
      </c>
      <c r="AA1121" s="50">
        <v>1375</v>
      </c>
      <c r="AB1121" s="51">
        <v>30250</v>
      </c>
      <c r="AC1121" s="52">
        <v>0</v>
      </c>
      <c r="AD1121" s="52">
        <v>0</v>
      </c>
      <c r="AE1121" s="52">
        <v>35750</v>
      </c>
      <c r="AG1121" s="52">
        <f t="shared" si="20"/>
        <v>1375</v>
      </c>
      <c r="AH1121" s="52">
        <f>MIN($AA1121*12,$AE1121-SUM($AG1121:AG1121)-1000*($AE1121&gt;0))</f>
        <v>16500</v>
      </c>
      <c r="AI1121" s="52">
        <f>MIN($AA1121*12,$AE1121-SUM($AG1121:AH1121)-1000*($AE1121&gt;0))</f>
        <v>16500</v>
      </c>
      <c r="AJ1121" s="52">
        <f>MIN($AA1121*12,$AE1121-SUM($AG1121:AI1121)-1000*($AE1121&gt;0))</f>
        <v>375</v>
      </c>
      <c r="AK1121" s="52">
        <f>MIN($AA1121*12,$AE1121-SUM($AG1121:AJ1121)-1000*($AE1121&gt;0))</f>
        <v>0</v>
      </c>
      <c r="AL1121" s="52">
        <f>MIN($AA1121*12,$AE1121-SUM($AG1121:AK1121)-1000*($AE1121&gt;0))</f>
        <v>0</v>
      </c>
      <c r="AM1121" s="52">
        <f>MIN($AA1121*12,$AE1121-SUM($AG1121:AL1121)-1000*($AE1121&gt;0))</f>
        <v>0</v>
      </c>
      <c r="AN1121" s="52">
        <f>MIN($AA1121*12,$AE1121-SUM($AG1121:AM1121)-1000*($AE1121&gt;0))</f>
        <v>0</v>
      </c>
      <c r="AO1121" s="52">
        <f>MIN($AA1121*12,$AE1121-SUM($AG1121:AN1121)-1000*($AE1121&gt;0))</f>
        <v>0</v>
      </c>
    </row>
    <row r="1122" spans="2:41" ht="12.75" hidden="1" customHeight="1" outlineLevel="2">
      <c r="B1122" s="53" t="s">
        <v>2377</v>
      </c>
      <c r="C1122" s="53" t="s">
        <v>1367</v>
      </c>
      <c r="D1122" s="53" t="s">
        <v>1367</v>
      </c>
      <c r="E1122" s="53" t="s">
        <v>2378</v>
      </c>
      <c r="F1122" s="53" t="s">
        <v>2379</v>
      </c>
      <c r="G1122" s="53" t="s">
        <v>3118</v>
      </c>
      <c r="H1122" s="53" t="s">
        <v>3119</v>
      </c>
      <c r="I1122" s="53"/>
      <c r="J1122" s="53" t="s">
        <v>2911</v>
      </c>
      <c r="K1122" s="52">
        <v>66000</v>
      </c>
      <c r="L1122" s="52">
        <v>15125</v>
      </c>
      <c r="M1122" s="52">
        <v>0</v>
      </c>
      <c r="N1122" s="52">
        <v>0</v>
      </c>
      <c r="O1122" s="52">
        <v>0</v>
      </c>
      <c r="P1122" s="52">
        <v>15125</v>
      </c>
      <c r="Q1122" s="52">
        <v>1375</v>
      </c>
      <c r="R1122" s="52">
        <v>1375</v>
      </c>
      <c r="S1122" s="52">
        <v>1375</v>
      </c>
      <c r="T1122" s="52">
        <v>1375</v>
      </c>
      <c r="U1122" s="52">
        <v>1375</v>
      </c>
      <c r="V1122" s="52">
        <v>1375</v>
      </c>
      <c r="W1122" s="52">
        <v>1375</v>
      </c>
      <c r="X1122" s="52">
        <v>1375</v>
      </c>
      <c r="Y1122" s="52">
        <v>1375</v>
      </c>
      <c r="Z1122" s="49">
        <v>1375</v>
      </c>
      <c r="AA1122" s="50">
        <v>1375</v>
      </c>
      <c r="AB1122" s="51">
        <v>30250</v>
      </c>
      <c r="AC1122" s="52">
        <v>0</v>
      </c>
      <c r="AD1122" s="52">
        <v>0</v>
      </c>
      <c r="AE1122" s="52">
        <v>35750</v>
      </c>
      <c r="AG1122" s="52">
        <f t="shared" si="20"/>
        <v>1375</v>
      </c>
      <c r="AH1122" s="52">
        <f>MIN($AA1122*12,$AE1122-SUM($AG1122:AG1122)-1000*($AE1122&gt;0))</f>
        <v>16500</v>
      </c>
      <c r="AI1122" s="52">
        <f>MIN($AA1122*12,$AE1122-SUM($AG1122:AH1122)-1000*($AE1122&gt;0))</f>
        <v>16500</v>
      </c>
      <c r="AJ1122" s="52">
        <f>MIN($AA1122*12,$AE1122-SUM($AG1122:AI1122)-1000*($AE1122&gt;0))</f>
        <v>375</v>
      </c>
      <c r="AK1122" s="52">
        <f>MIN($AA1122*12,$AE1122-SUM($AG1122:AJ1122)-1000*($AE1122&gt;0))</f>
        <v>0</v>
      </c>
      <c r="AL1122" s="52">
        <f>MIN($AA1122*12,$AE1122-SUM($AG1122:AK1122)-1000*($AE1122&gt;0))</f>
        <v>0</v>
      </c>
      <c r="AM1122" s="52">
        <f>MIN($AA1122*12,$AE1122-SUM($AG1122:AL1122)-1000*($AE1122&gt;0))</f>
        <v>0</v>
      </c>
      <c r="AN1122" s="52">
        <f>MIN($AA1122*12,$AE1122-SUM($AG1122:AM1122)-1000*($AE1122&gt;0))</f>
        <v>0</v>
      </c>
      <c r="AO1122" s="52">
        <f>MIN($AA1122*12,$AE1122-SUM($AG1122:AN1122)-1000*($AE1122&gt;0))</f>
        <v>0</v>
      </c>
    </row>
    <row r="1123" spans="2:41" ht="12.75" hidden="1" customHeight="1" outlineLevel="2">
      <c r="B1123" s="53" t="s">
        <v>2377</v>
      </c>
      <c r="C1123" s="53" t="s">
        <v>1367</v>
      </c>
      <c r="D1123" s="53" t="s">
        <v>1367</v>
      </c>
      <c r="E1123" s="53" t="s">
        <v>2378</v>
      </c>
      <c r="F1123" s="53" t="s">
        <v>2379</v>
      </c>
      <c r="G1123" s="53" t="s">
        <v>3120</v>
      </c>
      <c r="H1123" s="53" t="s">
        <v>3121</v>
      </c>
      <c r="I1123" s="53"/>
      <c r="J1123" s="53" t="s">
        <v>2911</v>
      </c>
      <c r="K1123" s="52">
        <v>200000</v>
      </c>
      <c r="L1123" s="52">
        <v>45833</v>
      </c>
      <c r="M1123" s="52">
        <v>0</v>
      </c>
      <c r="N1123" s="52">
        <v>0</v>
      </c>
      <c r="O1123" s="52">
        <v>0</v>
      </c>
      <c r="P1123" s="52">
        <v>45826</v>
      </c>
      <c r="Q1123" s="52">
        <v>4166</v>
      </c>
      <c r="R1123" s="52">
        <v>4166</v>
      </c>
      <c r="S1123" s="52">
        <v>4166</v>
      </c>
      <c r="T1123" s="52">
        <v>4166</v>
      </c>
      <c r="U1123" s="52">
        <v>4166</v>
      </c>
      <c r="V1123" s="52">
        <v>4166</v>
      </c>
      <c r="W1123" s="52">
        <v>4166</v>
      </c>
      <c r="X1123" s="52">
        <v>4166</v>
      </c>
      <c r="Y1123" s="52">
        <v>4166</v>
      </c>
      <c r="Z1123" s="49">
        <v>4166</v>
      </c>
      <c r="AA1123" s="50">
        <v>4166</v>
      </c>
      <c r="AB1123" s="51">
        <v>91659</v>
      </c>
      <c r="AC1123" s="52">
        <v>0</v>
      </c>
      <c r="AD1123" s="52">
        <v>0</v>
      </c>
      <c r="AE1123" s="52">
        <v>108341</v>
      </c>
      <c r="AG1123" s="52">
        <f t="shared" si="20"/>
        <v>4166</v>
      </c>
      <c r="AH1123" s="52">
        <f>MIN($AA1123*12,$AE1123-SUM($AG1123:AG1123)-1000*($AE1123&gt;0))</f>
        <v>49992</v>
      </c>
      <c r="AI1123" s="52">
        <f>MIN($AA1123*12,$AE1123-SUM($AG1123:AH1123)-1000*($AE1123&gt;0))</f>
        <v>49992</v>
      </c>
      <c r="AJ1123" s="52">
        <f>MIN($AA1123*12,$AE1123-SUM($AG1123:AI1123)-1000*($AE1123&gt;0))</f>
        <v>3191</v>
      </c>
      <c r="AK1123" s="52">
        <f>MIN($AA1123*12,$AE1123-SUM($AG1123:AJ1123)-1000*($AE1123&gt;0))</f>
        <v>0</v>
      </c>
      <c r="AL1123" s="52">
        <f>MIN($AA1123*12,$AE1123-SUM($AG1123:AK1123)-1000*($AE1123&gt;0))</f>
        <v>0</v>
      </c>
      <c r="AM1123" s="52">
        <f>MIN($AA1123*12,$AE1123-SUM($AG1123:AL1123)-1000*($AE1123&gt;0))</f>
        <v>0</v>
      </c>
      <c r="AN1123" s="52">
        <f>MIN($AA1123*12,$AE1123-SUM($AG1123:AM1123)-1000*($AE1123&gt;0))</f>
        <v>0</v>
      </c>
      <c r="AO1123" s="52">
        <f>MIN($AA1123*12,$AE1123-SUM($AG1123:AN1123)-1000*($AE1123&gt;0))</f>
        <v>0</v>
      </c>
    </row>
    <row r="1124" spans="2:41" ht="12.75" hidden="1" customHeight="1" outlineLevel="2">
      <c r="B1124" s="53" t="s">
        <v>2377</v>
      </c>
      <c r="C1124" s="53" t="s">
        <v>1367</v>
      </c>
      <c r="D1124" s="53" t="s">
        <v>1367</v>
      </c>
      <c r="E1124" s="53" t="s">
        <v>2378</v>
      </c>
      <c r="F1124" s="53" t="s">
        <v>2379</v>
      </c>
      <c r="G1124" s="53" t="s">
        <v>3122</v>
      </c>
      <c r="H1124" s="53" t="s">
        <v>3123</v>
      </c>
      <c r="I1124" s="53"/>
      <c r="J1124" s="53" t="s">
        <v>2911</v>
      </c>
      <c r="K1124" s="52">
        <v>100000</v>
      </c>
      <c r="L1124" s="52">
        <v>22916</v>
      </c>
      <c r="M1124" s="52">
        <v>0</v>
      </c>
      <c r="N1124" s="52">
        <v>0</v>
      </c>
      <c r="O1124" s="52">
        <v>0</v>
      </c>
      <c r="P1124" s="52">
        <v>22913</v>
      </c>
      <c r="Q1124" s="52">
        <v>2083</v>
      </c>
      <c r="R1124" s="52">
        <v>2083</v>
      </c>
      <c r="S1124" s="52">
        <v>2083</v>
      </c>
      <c r="T1124" s="52">
        <v>2083</v>
      </c>
      <c r="U1124" s="52">
        <v>2083</v>
      </c>
      <c r="V1124" s="52">
        <v>2083</v>
      </c>
      <c r="W1124" s="52">
        <v>2083</v>
      </c>
      <c r="X1124" s="52">
        <v>2083</v>
      </c>
      <c r="Y1124" s="52">
        <v>2083</v>
      </c>
      <c r="Z1124" s="49">
        <v>2083</v>
      </c>
      <c r="AA1124" s="50">
        <v>2083</v>
      </c>
      <c r="AB1124" s="51">
        <v>45829</v>
      </c>
      <c r="AC1124" s="52">
        <v>0</v>
      </c>
      <c r="AD1124" s="52">
        <v>0</v>
      </c>
      <c r="AE1124" s="52">
        <v>54171</v>
      </c>
      <c r="AG1124" s="52">
        <f t="shared" si="20"/>
        <v>2083</v>
      </c>
      <c r="AH1124" s="52">
        <f>MIN($AA1124*12,$AE1124-SUM($AG1124:AG1124)-1000*($AE1124&gt;0))</f>
        <v>24996</v>
      </c>
      <c r="AI1124" s="52">
        <f>MIN($AA1124*12,$AE1124-SUM($AG1124:AH1124)-1000*($AE1124&gt;0))</f>
        <v>24996</v>
      </c>
      <c r="AJ1124" s="52">
        <f>MIN($AA1124*12,$AE1124-SUM($AG1124:AI1124)-1000*($AE1124&gt;0))</f>
        <v>1096</v>
      </c>
      <c r="AK1124" s="52">
        <f>MIN($AA1124*12,$AE1124-SUM($AG1124:AJ1124)-1000*($AE1124&gt;0))</f>
        <v>0</v>
      </c>
      <c r="AL1124" s="52">
        <f>MIN($AA1124*12,$AE1124-SUM($AG1124:AK1124)-1000*($AE1124&gt;0))</f>
        <v>0</v>
      </c>
      <c r="AM1124" s="52">
        <f>MIN($AA1124*12,$AE1124-SUM($AG1124:AL1124)-1000*($AE1124&gt;0))</f>
        <v>0</v>
      </c>
      <c r="AN1124" s="52">
        <f>MIN($AA1124*12,$AE1124-SUM($AG1124:AM1124)-1000*($AE1124&gt;0))</f>
        <v>0</v>
      </c>
      <c r="AO1124" s="52">
        <f>MIN($AA1124*12,$AE1124-SUM($AG1124:AN1124)-1000*($AE1124&gt;0))</f>
        <v>0</v>
      </c>
    </row>
    <row r="1125" spans="2:41" ht="12.75" hidden="1" customHeight="1" outlineLevel="2">
      <c r="B1125" s="53" t="s">
        <v>2377</v>
      </c>
      <c r="C1125" s="53" t="s">
        <v>1367</v>
      </c>
      <c r="D1125" s="53" t="s">
        <v>1367</v>
      </c>
      <c r="E1125" s="53" t="s">
        <v>2378</v>
      </c>
      <c r="F1125" s="53" t="s">
        <v>2379</v>
      </c>
      <c r="G1125" s="53" t="s">
        <v>3124</v>
      </c>
      <c r="H1125" s="53" t="s">
        <v>3125</v>
      </c>
      <c r="I1125" s="53"/>
      <c r="J1125" s="53" t="s">
        <v>2911</v>
      </c>
      <c r="K1125" s="52">
        <v>120000</v>
      </c>
      <c r="L1125" s="52">
        <v>27500</v>
      </c>
      <c r="M1125" s="52">
        <v>0</v>
      </c>
      <c r="N1125" s="52">
        <v>0</v>
      </c>
      <c r="O1125" s="52">
        <v>0</v>
      </c>
      <c r="P1125" s="52">
        <v>27500</v>
      </c>
      <c r="Q1125" s="52">
        <v>2500</v>
      </c>
      <c r="R1125" s="52">
        <v>2500</v>
      </c>
      <c r="S1125" s="52">
        <v>2500</v>
      </c>
      <c r="T1125" s="52">
        <v>2500</v>
      </c>
      <c r="U1125" s="52">
        <v>2500</v>
      </c>
      <c r="V1125" s="52">
        <v>2500</v>
      </c>
      <c r="W1125" s="52">
        <v>2500</v>
      </c>
      <c r="X1125" s="52">
        <v>2500</v>
      </c>
      <c r="Y1125" s="52">
        <v>2500</v>
      </c>
      <c r="Z1125" s="49">
        <v>2500</v>
      </c>
      <c r="AA1125" s="50">
        <v>2500</v>
      </c>
      <c r="AB1125" s="51">
        <v>55000</v>
      </c>
      <c r="AC1125" s="52">
        <v>0</v>
      </c>
      <c r="AD1125" s="52">
        <v>0</v>
      </c>
      <c r="AE1125" s="52">
        <v>65000</v>
      </c>
      <c r="AG1125" s="52">
        <f t="shared" si="20"/>
        <v>2500</v>
      </c>
      <c r="AH1125" s="52">
        <f>MIN($AA1125*12,$AE1125-SUM($AG1125:AG1125)-1000*($AE1125&gt;0))</f>
        <v>30000</v>
      </c>
      <c r="AI1125" s="52">
        <f>MIN($AA1125*12,$AE1125-SUM($AG1125:AH1125)-1000*($AE1125&gt;0))</f>
        <v>30000</v>
      </c>
      <c r="AJ1125" s="52">
        <f>MIN($AA1125*12,$AE1125-SUM($AG1125:AI1125)-1000*($AE1125&gt;0))</f>
        <v>1500</v>
      </c>
      <c r="AK1125" s="52">
        <f>MIN($AA1125*12,$AE1125-SUM($AG1125:AJ1125)-1000*($AE1125&gt;0))</f>
        <v>0</v>
      </c>
      <c r="AL1125" s="52">
        <f>MIN($AA1125*12,$AE1125-SUM($AG1125:AK1125)-1000*($AE1125&gt;0))</f>
        <v>0</v>
      </c>
      <c r="AM1125" s="52">
        <f>MIN($AA1125*12,$AE1125-SUM($AG1125:AL1125)-1000*($AE1125&gt;0))</f>
        <v>0</v>
      </c>
      <c r="AN1125" s="52">
        <f>MIN($AA1125*12,$AE1125-SUM($AG1125:AM1125)-1000*($AE1125&gt;0))</f>
        <v>0</v>
      </c>
      <c r="AO1125" s="52">
        <f>MIN($AA1125*12,$AE1125-SUM($AG1125:AN1125)-1000*($AE1125&gt;0))</f>
        <v>0</v>
      </c>
    </row>
    <row r="1126" spans="2:41" ht="12.75" hidden="1" customHeight="1" outlineLevel="2">
      <c r="B1126" s="53" t="s">
        <v>2377</v>
      </c>
      <c r="C1126" s="53" t="s">
        <v>1367</v>
      </c>
      <c r="D1126" s="53" t="s">
        <v>1367</v>
      </c>
      <c r="E1126" s="53" t="s">
        <v>2378</v>
      </c>
      <c r="F1126" s="53" t="s">
        <v>2379</v>
      </c>
      <c r="G1126" s="53" t="s">
        <v>3126</v>
      </c>
      <c r="H1126" s="53" t="s">
        <v>3127</v>
      </c>
      <c r="I1126" s="53"/>
      <c r="J1126" s="53" t="s">
        <v>2911</v>
      </c>
      <c r="K1126" s="52">
        <v>240000</v>
      </c>
      <c r="L1126" s="52">
        <v>55000</v>
      </c>
      <c r="M1126" s="52">
        <v>0</v>
      </c>
      <c r="N1126" s="52">
        <v>0</v>
      </c>
      <c r="O1126" s="52">
        <v>0</v>
      </c>
      <c r="P1126" s="52">
        <v>55000</v>
      </c>
      <c r="Q1126" s="52">
        <v>5000</v>
      </c>
      <c r="R1126" s="52">
        <v>5000</v>
      </c>
      <c r="S1126" s="52">
        <v>5000</v>
      </c>
      <c r="T1126" s="52">
        <v>5000</v>
      </c>
      <c r="U1126" s="52">
        <v>5000</v>
      </c>
      <c r="V1126" s="52">
        <v>5000</v>
      </c>
      <c r="W1126" s="52">
        <v>5000</v>
      </c>
      <c r="X1126" s="52">
        <v>5000</v>
      </c>
      <c r="Y1126" s="52">
        <v>5000</v>
      </c>
      <c r="Z1126" s="49">
        <v>5000</v>
      </c>
      <c r="AA1126" s="50">
        <v>5000</v>
      </c>
      <c r="AB1126" s="51">
        <v>110000</v>
      </c>
      <c r="AC1126" s="52">
        <v>0</v>
      </c>
      <c r="AD1126" s="52">
        <v>0</v>
      </c>
      <c r="AE1126" s="52">
        <v>130000</v>
      </c>
      <c r="AG1126" s="52">
        <f t="shared" si="20"/>
        <v>5000</v>
      </c>
      <c r="AH1126" s="52">
        <f>MIN($AA1126*12,$AE1126-SUM($AG1126:AG1126)-1000*($AE1126&gt;0))</f>
        <v>60000</v>
      </c>
      <c r="AI1126" s="52">
        <f>MIN($AA1126*12,$AE1126-SUM($AG1126:AH1126)-1000*($AE1126&gt;0))</f>
        <v>60000</v>
      </c>
      <c r="AJ1126" s="52">
        <f>MIN($AA1126*12,$AE1126-SUM($AG1126:AI1126)-1000*($AE1126&gt;0))</f>
        <v>4000</v>
      </c>
      <c r="AK1126" s="52">
        <f>MIN($AA1126*12,$AE1126-SUM($AG1126:AJ1126)-1000*($AE1126&gt;0))</f>
        <v>0</v>
      </c>
      <c r="AL1126" s="52">
        <f>MIN($AA1126*12,$AE1126-SUM($AG1126:AK1126)-1000*($AE1126&gt;0))</f>
        <v>0</v>
      </c>
      <c r="AM1126" s="52">
        <f>MIN($AA1126*12,$AE1126-SUM($AG1126:AL1126)-1000*($AE1126&gt;0))</f>
        <v>0</v>
      </c>
      <c r="AN1126" s="52">
        <f>MIN($AA1126*12,$AE1126-SUM($AG1126:AM1126)-1000*($AE1126&gt;0))</f>
        <v>0</v>
      </c>
      <c r="AO1126" s="52">
        <f>MIN($AA1126*12,$AE1126-SUM($AG1126:AN1126)-1000*($AE1126&gt;0))</f>
        <v>0</v>
      </c>
    </row>
    <row r="1127" spans="2:41" ht="12.75" hidden="1" customHeight="1" outlineLevel="2">
      <c r="B1127" s="53" t="s">
        <v>2377</v>
      </c>
      <c r="C1127" s="53" t="s">
        <v>1367</v>
      </c>
      <c r="D1127" s="53" t="s">
        <v>1367</v>
      </c>
      <c r="E1127" s="53" t="s">
        <v>2378</v>
      </c>
      <c r="F1127" s="53" t="s">
        <v>2379</v>
      </c>
      <c r="G1127" s="53" t="s">
        <v>3128</v>
      </c>
      <c r="H1127" s="53" t="s">
        <v>3129</v>
      </c>
      <c r="I1127" s="53"/>
      <c r="J1127" s="53" t="s">
        <v>2911</v>
      </c>
      <c r="K1127" s="52">
        <v>240000</v>
      </c>
      <c r="L1127" s="52">
        <v>55000</v>
      </c>
      <c r="M1127" s="52">
        <v>0</v>
      </c>
      <c r="N1127" s="52">
        <v>0</v>
      </c>
      <c r="O1127" s="52">
        <v>0</v>
      </c>
      <c r="P1127" s="52">
        <v>55000</v>
      </c>
      <c r="Q1127" s="52">
        <v>5000</v>
      </c>
      <c r="R1127" s="52">
        <v>5000</v>
      </c>
      <c r="S1127" s="52">
        <v>5000</v>
      </c>
      <c r="T1127" s="52">
        <v>5000</v>
      </c>
      <c r="U1127" s="52">
        <v>5000</v>
      </c>
      <c r="V1127" s="52">
        <v>5000</v>
      </c>
      <c r="W1127" s="52">
        <v>5000</v>
      </c>
      <c r="X1127" s="52">
        <v>5000</v>
      </c>
      <c r="Y1127" s="52">
        <v>5000</v>
      </c>
      <c r="Z1127" s="49">
        <v>5000</v>
      </c>
      <c r="AA1127" s="50">
        <v>5000</v>
      </c>
      <c r="AB1127" s="51">
        <v>110000</v>
      </c>
      <c r="AC1127" s="52">
        <v>0</v>
      </c>
      <c r="AD1127" s="52">
        <v>0</v>
      </c>
      <c r="AE1127" s="52">
        <v>130000</v>
      </c>
      <c r="AG1127" s="52">
        <f t="shared" si="20"/>
        <v>5000</v>
      </c>
      <c r="AH1127" s="52">
        <f>MIN($AA1127*12,$AE1127-SUM($AG1127:AG1127)-1000*($AE1127&gt;0))</f>
        <v>60000</v>
      </c>
      <c r="AI1127" s="52">
        <f>MIN($AA1127*12,$AE1127-SUM($AG1127:AH1127)-1000*($AE1127&gt;0))</f>
        <v>60000</v>
      </c>
      <c r="AJ1127" s="52">
        <f>MIN($AA1127*12,$AE1127-SUM($AG1127:AI1127)-1000*($AE1127&gt;0))</f>
        <v>4000</v>
      </c>
      <c r="AK1127" s="52">
        <f>MIN($AA1127*12,$AE1127-SUM($AG1127:AJ1127)-1000*($AE1127&gt;0))</f>
        <v>0</v>
      </c>
      <c r="AL1127" s="52">
        <f>MIN($AA1127*12,$AE1127-SUM($AG1127:AK1127)-1000*($AE1127&gt;0))</f>
        <v>0</v>
      </c>
      <c r="AM1127" s="52">
        <f>MIN($AA1127*12,$AE1127-SUM($AG1127:AL1127)-1000*($AE1127&gt;0))</f>
        <v>0</v>
      </c>
      <c r="AN1127" s="52">
        <f>MIN($AA1127*12,$AE1127-SUM($AG1127:AM1127)-1000*($AE1127&gt;0))</f>
        <v>0</v>
      </c>
      <c r="AO1127" s="52">
        <f>MIN($AA1127*12,$AE1127-SUM($AG1127:AN1127)-1000*($AE1127&gt;0))</f>
        <v>0</v>
      </c>
    </row>
    <row r="1128" spans="2:41" ht="12.75" hidden="1" customHeight="1" outlineLevel="2">
      <c r="B1128" s="53" t="s">
        <v>2377</v>
      </c>
      <c r="C1128" s="53" t="s">
        <v>1367</v>
      </c>
      <c r="D1128" s="53" t="s">
        <v>1367</v>
      </c>
      <c r="E1128" s="53" t="s">
        <v>2378</v>
      </c>
      <c r="F1128" s="53" t="s">
        <v>2379</v>
      </c>
      <c r="G1128" s="53" t="s">
        <v>3130</v>
      </c>
      <c r="H1128" s="53" t="s">
        <v>3131</v>
      </c>
      <c r="I1128" s="53"/>
      <c r="J1128" s="53" t="s">
        <v>2911</v>
      </c>
      <c r="K1128" s="52">
        <v>250000</v>
      </c>
      <c r="L1128" s="52">
        <v>57291</v>
      </c>
      <c r="M1128" s="52">
        <v>0</v>
      </c>
      <c r="N1128" s="52">
        <v>0</v>
      </c>
      <c r="O1128" s="52">
        <v>0</v>
      </c>
      <c r="P1128" s="52">
        <v>57288</v>
      </c>
      <c r="Q1128" s="52">
        <v>5208</v>
      </c>
      <c r="R1128" s="52">
        <v>5208</v>
      </c>
      <c r="S1128" s="52">
        <v>5208</v>
      </c>
      <c r="T1128" s="52">
        <v>5208</v>
      </c>
      <c r="U1128" s="52">
        <v>5208</v>
      </c>
      <c r="V1128" s="52">
        <v>5208</v>
      </c>
      <c r="W1128" s="52">
        <v>5208</v>
      </c>
      <c r="X1128" s="52">
        <v>5208</v>
      </c>
      <c r="Y1128" s="52">
        <v>5208</v>
      </c>
      <c r="Z1128" s="49">
        <v>5208</v>
      </c>
      <c r="AA1128" s="50">
        <v>5208</v>
      </c>
      <c r="AB1128" s="51">
        <v>114579</v>
      </c>
      <c r="AC1128" s="52">
        <v>0</v>
      </c>
      <c r="AD1128" s="52">
        <v>0</v>
      </c>
      <c r="AE1128" s="52">
        <v>135421</v>
      </c>
      <c r="AG1128" s="52">
        <f t="shared" si="20"/>
        <v>5208</v>
      </c>
      <c r="AH1128" s="52">
        <f>MIN($AA1128*12,$AE1128-SUM($AG1128:AG1128)-1000*($AE1128&gt;0))</f>
        <v>62496</v>
      </c>
      <c r="AI1128" s="52">
        <f>MIN($AA1128*12,$AE1128-SUM($AG1128:AH1128)-1000*($AE1128&gt;0))</f>
        <v>62496</v>
      </c>
      <c r="AJ1128" s="52">
        <f>MIN($AA1128*12,$AE1128-SUM($AG1128:AI1128)-1000*($AE1128&gt;0))</f>
        <v>4221</v>
      </c>
      <c r="AK1128" s="52">
        <f>MIN($AA1128*12,$AE1128-SUM($AG1128:AJ1128)-1000*($AE1128&gt;0))</f>
        <v>0</v>
      </c>
      <c r="AL1128" s="52">
        <f>MIN($AA1128*12,$AE1128-SUM($AG1128:AK1128)-1000*($AE1128&gt;0))</f>
        <v>0</v>
      </c>
      <c r="AM1128" s="52">
        <f>MIN($AA1128*12,$AE1128-SUM($AG1128:AL1128)-1000*($AE1128&gt;0))</f>
        <v>0</v>
      </c>
      <c r="AN1128" s="52">
        <f>MIN($AA1128*12,$AE1128-SUM($AG1128:AM1128)-1000*($AE1128&gt;0))</f>
        <v>0</v>
      </c>
      <c r="AO1128" s="52">
        <f>MIN($AA1128*12,$AE1128-SUM($AG1128:AN1128)-1000*($AE1128&gt;0))</f>
        <v>0</v>
      </c>
    </row>
    <row r="1129" spans="2:41" ht="12.75" hidden="1" customHeight="1" outlineLevel="2">
      <c r="B1129" s="53" t="s">
        <v>2377</v>
      </c>
      <c r="C1129" s="53" t="s">
        <v>1367</v>
      </c>
      <c r="D1129" s="53" t="s">
        <v>1367</v>
      </c>
      <c r="E1129" s="53" t="s">
        <v>2378</v>
      </c>
      <c r="F1129" s="53" t="s">
        <v>2379</v>
      </c>
      <c r="G1129" s="53" t="s">
        <v>3132</v>
      </c>
      <c r="H1129" s="53" t="s">
        <v>3133</v>
      </c>
      <c r="I1129" s="53"/>
      <c r="J1129" s="53" t="s">
        <v>2911</v>
      </c>
      <c r="K1129" s="52">
        <v>250000</v>
      </c>
      <c r="L1129" s="52">
        <v>57291</v>
      </c>
      <c r="M1129" s="52">
        <v>0</v>
      </c>
      <c r="N1129" s="52">
        <v>0</v>
      </c>
      <c r="O1129" s="52">
        <v>0</v>
      </c>
      <c r="P1129" s="52">
        <v>57288</v>
      </c>
      <c r="Q1129" s="52">
        <v>5208</v>
      </c>
      <c r="R1129" s="52">
        <v>5208</v>
      </c>
      <c r="S1129" s="52">
        <v>5208</v>
      </c>
      <c r="T1129" s="52">
        <v>5208</v>
      </c>
      <c r="U1129" s="52">
        <v>5208</v>
      </c>
      <c r="V1129" s="52">
        <v>5208</v>
      </c>
      <c r="W1129" s="52">
        <v>5208</v>
      </c>
      <c r="X1129" s="52">
        <v>5208</v>
      </c>
      <c r="Y1129" s="52">
        <v>5208</v>
      </c>
      <c r="Z1129" s="49">
        <v>5208</v>
      </c>
      <c r="AA1129" s="50">
        <v>5208</v>
      </c>
      <c r="AB1129" s="51">
        <v>114579</v>
      </c>
      <c r="AC1129" s="52">
        <v>0</v>
      </c>
      <c r="AD1129" s="52">
        <v>0</v>
      </c>
      <c r="AE1129" s="52">
        <v>135421</v>
      </c>
      <c r="AG1129" s="52">
        <f t="shared" si="20"/>
        <v>5208</v>
      </c>
      <c r="AH1129" s="52">
        <f>MIN($AA1129*12,$AE1129-SUM($AG1129:AG1129)-1000*($AE1129&gt;0))</f>
        <v>62496</v>
      </c>
      <c r="AI1129" s="52">
        <f>MIN($AA1129*12,$AE1129-SUM($AG1129:AH1129)-1000*($AE1129&gt;0))</f>
        <v>62496</v>
      </c>
      <c r="AJ1129" s="52">
        <f>MIN($AA1129*12,$AE1129-SUM($AG1129:AI1129)-1000*($AE1129&gt;0))</f>
        <v>4221</v>
      </c>
      <c r="AK1129" s="52">
        <f>MIN($AA1129*12,$AE1129-SUM($AG1129:AJ1129)-1000*($AE1129&gt;0))</f>
        <v>0</v>
      </c>
      <c r="AL1129" s="52">
        <f>MIN($AA1129*12,$AE1129-SUM($AG1129:AK1129)-1000*($AE1129&gt;0))</f>
        <v>0</v>
      </c>
      <c r="AM1129" s="52">
        <f>MIN($AA1129*12,$AE1129-SUM($AG1129:AL1129)-1000*($AE1129&gt;0))</f>
        <v>0</v>
      </c>
      <c r="AN1129" s="52">
        <f>MIN($AA1129*12,$AE1129-SUM($AG1129:AM1129)-1000*($AE1129&gt;0))</f>
        <v>0</v>
      </c>
      <c r="AO1129" s="52">
        <f>MIN($AA1129*12,$AE1129-SUM($AG1129:AN1129)-1000*($AE1129&gt;0))</f>
        <v>0</v>
      </c>
    </row>
    <row r="1130" spans="2:41" ht="12.75" hidden="1" customHeight="1" outlineLevel="2">
      <c r="B1130" s="53" t="s">
        <v>2377</v>
      </c>
      <c r="C1130" s="53" t="s">
        <v>1367</v>
      </c>
      <c r="D1130" s="53" t="s">
        <v>1367</v>
      </c>
      <c r="E1130" s="53" t="s">
        <v>2378</v>
      </c>
      <c r="F1130" s="53" t="s">
        <v>2379</v>
      </c>
      <c r="G1130" s="53" t="s">
        <v>3134</v>
      </c>
      <c r="H1130" s="53" t="s">
        <v>3135</v>
      </c>
      <c r="I1130" s="53"/>
      <c r="J1130" s="53" t="s">
        <v>2911</v>
      </c>
      <c r="K1130" s="52">
        <v>250000</v>
      </c>
      <c r="L1130" s="52">
        <v>57291</v>
      </c>
      <c r="M1130" s="52">
        <v>0</v>
      </c>
      <c r="N1130" s="52">
        <v>0</v>
      </c>
      <c r="O1130" s="52">
        <v>0</v>
      </c>
      <c r="P1130" s="52">
        <v>57288</v>
      </c>
      <c r="Q1130" s="52">
        <v>5208</v>
      </c>
      <c r="R1130" s="52">
        <v>5208</v>
      </c>
      <c r="S1130" s="52">
        <v>5208</v>
      </c>
      <c r="T1130" s="52">
        <v>5208</v>
      </c>
      <c r="U1130" s="52">
        <v>5208</v>
      </c>
      <c r="V1130" s="52">
        <v>5208</v>
      </c>
      <c r="W1130" s="52">
        <v>5208</v>
      </c>
      <c r="X1130" s="52">
        <v>5208</v>
      </c>
      <c r="Y1130" s="52">
        <v>5208</v>
      </c>
      <c r="Z1130" s="49">
        <v>5208</v>
      </c>
      <c r="AA1130" s="50">
        <v>5208</v>
      </c>
      <c r="AB1130" s="51">
        <v>114579</v>
      </c>
      <c r="AC1130" s="52">
        <v>0</v>
      </c>
      <c r="AD1130" s="52">
        <v>0</v>
      </c>
      <c r="AE1130" s="52">
        <v>135421</v>
      </c>
      <c r="AG1130" s="52">
        <f t="shared" si="20"/>
        <v>5208</v>
      </c>
      <c r="AH1130" s="52">
        <f>MIN($AA1130*12,$AE1130-SUM($AG1130:AG1130)-1000*($AE1130&gt;0))</f>
        <v>62496</v>
      </c>
      <c r="AI1130" s="52">
        <f>MIN($AA1130*12,$AE1130-SUM($AG1130:AH1130)-1000*($AE1130&gt;0))</f>
        <v>62496</v>
      </c>
      <c r="AJ1130" s="52">
        <f>MIN($AA1130*12,$AE1130-SUM($AG1130:AI1130)-1000*($AE1130&gt;0))</f>
        <v>4221</v>
      </c>
      <c r="AK1130" s="52">
        <f>MIN($AA1130*12,$AE1130-SUM($AG1130:AJ1130)-1000*($AE1130&gt;0))</f>
        <v>0</v>
      </c>
      <c r="AL1130" s="52">
        <f>MIN($AA1130*12,$AE1130-SUM($AG1130:AK1130)-1000*($AE1130&gt;0))</f>
        <v>0</v>
      </c>
      <c r="AM1130" s="52">
        <f>MIN($AA1130*12,$AE1130-SUM($AG1130:AL1130)-1000*($AE1130&gt;0))</f>
        <v>0</v>
      </c>
      <c r="AN1130" s="52">
        <f>MIN($AA1130*12,$AE1130-SUM($AG1130:AM1130)-1000*($AE1130&gt;0))</f>
        <v>0</v>
      </c>
      <c r="AO1130" s="52">
        <f>MIN($AA1130*12,$AE1130-SUM($AG1130:AN1130)-1000*($AE1130&gt;0))</f>
        <v>0</v>
      </c>
    </row>
    <row r="1131" spans="2:41" ht="12.75" hidden="1" customHeight="1" outlineLevel="2">
      <c r="B1131" s="53" t="s">
        <v>2377</v>
      </c>
      <c r="C1131" s="53" t="s">
        <v>1367</v>
      </c>
      <c r="D1131" s="53" t="s">
        <v>1367</v>
      </c>
      <c r="E1131" s="53" t="s">
        <v>2378</v>
      </c>
      <c r="F1131" s="53" t="s">
        <v>2379</v>
      </c>
      <c r="G1131" s="53" t="s">
        <v>3136</v>
      </c>
      <c r="H1131" s="53" t="s">
        <v>3137</v>
      </c>
      <c r="I1131" s="53"/>
      <c r="J1131" s="53" t="s">
        <v>2911</v>
      </c>
      <c r="K1131" s="52">
        <v>250000</v>
      </c>
      <c r="L1131" s="52">
        <v>57291</v>
      </c>
      <c r="M1131" s="52">
        <v>0</v>
      </c>
      <c r="N1131" s="52">
        <v>0</v>
      </c>
      <c r="O1131" s="52">
        <v>0</v>
      </c>
      <c r="P1131" s="52">
        <v>57288</v>
      </c>
      <c r="Q1131" s="52">
        <v>5208</v>
      </c>
      <c r="R1131" s="52">
        <v>5208</v>
      </c>
      <c r="S1131" s="52">
        <v>5208</v>
      </c>
      <c r="T1131" s="52">
        <v>5208</v>
      </c>
      <c r="U1131" s="52">
        <v>5208</v>
      </c>
      <c r="V1131" s="52">
        <v>5208</v>
      </c>
      <c r="W1131" s="52">
        <v>5208</v>
      </c>
      <c r="X1131" s="52">
        <v>5208</v>
      </c>
      <c r="Y1131" s="52">
        <v>5208</v>
      </c>
      <c r="Z1131" s="49">
        <v>5208</v>
      </c>
      <c r="AA1131" s="50">
        <v>5208</v>
      </c>
      <c r="AB1131" s="51">
        <v>114579</v>
      </c>
      <c r="AC1131" s="52">
        <v>0</v>
      </c>
      <c r="AD1131" s="52">
        <v>0</v>
      </c>
      <c r="AE1131" s="52">
        <v>135421</v>
      </c>
      <c r="AG1131" s="52">
        <f t="shared" si="20"/>
        <v>5208</v>
      </c>
      <c r="AH1131" s="52">
        <f>MIN($AA1131*12,$AE1131-SUM($AG1131:AG1131)-1000*($AE1131&gt;0))</f>
        <v>62496</v>
      </c>
      <c r="AI1131" s="52">
        <f>MIN($AA1131*12,$AE1131-SUM($AG1131:AH1131)-1000*($AE1131&gt;0))</f>
        <v>62496</v>
      </c>
      <c r="AJ1131" s="52">
        <f>MIN($AA1131*12,$AE1131-SUM($AG1131:AI1131)-1000*($AE1131&gt;0))</f>
        <v>4221</v>
      </c>
      <c r="AK1131" s="52">
        <f>MIN($AA1131*12,$AE1131-SUM($AG1131:AJ1131)-1000*($AE1131&gt;0))</f>
        <v>0</v>
      </c>
      <c r="AL1131" s="52">
        <f>MIN($AA1131*12,$AE1131-SUM($AG1131:AK1131)-1000*($AE1131&gt;0))</f>
        <v>0</v>
      </c>
      <c r="AM1131" s="52">
        <f>MIN($AA1131*12,$AE1131-SUM($AG1131:AL1131)-1000*($AE1131&gt;0))</f>
        <v>0</v>
      </c>
      <c r="AN1131" s="52">
        <f>MIN($AA1131*12,$AE1131-SUM($AG1131:AM1131)-1000*($AE1131&gt;0))</f>
        <v>0</v>
      </c>
      <c r="AO1131" s="52">
        <f>MIN($AA1131*12,$AE1131-SUM($AG1131:AN1131)-1000*($AE1131&gt;0))</f>
        <v>0</v>
      </c>
    </row>
    <row r="1132" spans="2:41" ht="12.75" hidden="1" customHeight="1" outlineLevel="2">
      <c r="B1132" s="53" t="s">
        <v>2377</v>
      </c>
      <c r="C1132" s="53" t="s">
        <v>1367</v>
      </c>
      <c r="D1132" s="53" t="s">
        <v>1367</v>
      </c>
      <c r="E1132" s="53" t="s">
        <v>2378</v>
      </c>
      <c r="F1132" s="53" t="s">
        <v>2379</v>
      </c>
      <c r="G1132" s="53" t="s">
        <v>3138</v>
      </c>
      <c r="H1132" s="53" t="s">
        <v>3139</v>
      </c>
      <c r="I1132" s="53"/>
      <c r="J1132" s="53" t="s">
        <v>2911</v>
      </c>
      <c r="K1132" s="52">
        <v>250000</v>
      </c>
      <c r="L1132" s="52">
        <v>57291</v>
      </c>
      <c r="M1132" s="52">
        <v>0</v>
      </c>
      <c r="N1132" s="52">
        <v>0</v>
      </c>
      <c r="O1132" s="52">
        <v>0</v>
      </c>
      <c r="P1132" s="52">
        <v>57288</v>
      </c>
      <c r="Q1132" s="52">
        <v>5208</v>
      </c>
      <c r="R1132" s="52">
        <v>5208</v>
      </c>
      <c r="S1132" s="52">
        <v>5208</v>
      </c>
      <c r="T1132" s="52">
        <v>5208</v>
      </c>
      <c r="U1132" s="52">
        <v>5208</v>
      </c>
      <c r="V1132" s="52">
        <v>5208</v>
      </c>
      <c r="W1132" s="52">
        <v>5208</v>
      </c>
      <c r="X1132" s="52">
        <v>5208</v>
      </c>
      <c r="Y1132" s="52">
        <v>5208</v>
      </c>
      <c r="Z1132" s="49">
        <v>5208</v>
      </c>
      <c r="AA1132" s="50">
        <v>5208</v>
      </c>
      <c r="AB1132" s="51">
        <v>114579</v>
      </c>
      <c r="AC1132" s="52">
        <v>0</v>
      </c>
      <c r="AD1132" s="52">
        <v>0</v>
      </c>
      <c r="AE1132" s="52">
        <v>135421</v>
      </c>
      <c r="AG1132" s="52">
        <f t="shared" si="20"/>
        <v>5208</v>
      </c>
      <c r="AH1132" s="52">
        <f>MIN($AA1132*12,$AE1132-SUM($AG1132:AG1132)-1000*($AE1132&gt;0))</f>
        <v>62496</v>
      </c>
      <c r="AI1132" s="52">
        <f>MIN($AA1132*12,$AE1132-SUM($AG1132:AH1132)-1000*($AE1132&gt;0))</f>
        <v>62496</v>
      </c>
      <c r="AJ1132" s="52">
        <f>MIN($AA1132*12,$AE1132-SUM($AG1132:AI1132)-1000*($AE1132&gt;0))</f>
        <v>4221</v>
      </c>
      <c r="AK1132" s="52">
        <f>MIN($AA1132*12,$AE1132-SUM($AG1132:AJ1132)-1000*($AE1132&gt;0))</f>
        <v>0</v>
      </c>
      <c r="AL1132" s="52">
        <f>MIN($AA1132*12,$AE1132-SUM($AG1132:AK1132)-1000*($AE1132&gt;0))</f>
        <v>0</v>
      </c>
      <c r="AM1132" s="52">
        <f>MIN($AA1132*12,$AE1132-SUM($AG1132:AL1132)-1000*($AE1132&gt;0))</f>
        <v>0</v>
      </c>
      <c r="AN1132" s="52">
        <f>MIN($AA1132*12,$AE1132-SUM($AG1132:AM1132)-1000*($AE1132&gt;0))</f>
        <v>0</v>
      </c>
      <c r="AO1132" s="52">
        <f>MIN($AA1132*12,$AE1132-SUM($AG1132:AN1132)-1000*($AE1132&gt;0))</f>
        <v>0</v>
      </c>
    </row>
    <row r="1133" spans="2:41" ht="12.75" hidden="1" customHeight="1" outlineLevel="2">
      <c r="B1133" s="53" t="s">
        <v>2377</v>
      </c>
      <c r="C1133" s="53" t="s">
        <v>1367</v>
      </c>
      <c r="D1133" s="53" t="s">
        <v>1367</v>
      </c>
      <c r="E1133" s="53" t="s">
        <v>2378</v>
      </c>
      <c r="F1133" s="53" t="s">
        <v>2379</v>
      </c>
      <c r="G1133" s="53" t="s">
        <v>3140</v>
      </c>
      <c r="H1133" s="53" t="s">
        <v>3141</v>
      </c>
      <c r="I1133" s="53"/>
      <c r="J1133" s="53" t="s">
        <v>2911</v>
      </c>
      <c r="K1133" s="52">
        <v>250000</v>
      </c>
      <c r="L1133" s="52">
        <v>57291</v>
      </c>
      <c r="M1133" s="52">
        <v>0</v>
      </c>
      <c r="N1133" s="52">
        <v>0</v>
      </c>
      <c r="O1133" s="52">
        <v>0</v>
      </c>
      <c r="P1133" s="52">
        <v>57288</v>
      </c>
      <c r="Q1133" s="52">
        <v>5208</v>
      </c>
      <c r="R1133" s="52">
        <v>5208</v>
      </c>
      <c r="S1133" s="52">
        <v>5208</v>
      </c>
      <c r="T1133" s="52">
        <v>5208</v>
      </c>
      <c r="U1133" s="52">
        <v>5208</v>
      </c>
      <c r="V1133" s="52">
        <v>5208</v>
      </c>
      <c r="W1133" s="52">
        <v>5208</v>
      </c>
      <c r="X1133" s="52">
        <v>5208</v>
      </c>
      <c r="Y1133" s="52">
        <v>5208</v>
      </c>
      <c r="Z1133" s="49">
        <v>5208</v>
      </c>
      <c r="AA1133" s="50">
        <v>5208</v>
      </c>
      <c r="AB1133" s="51">
        <v>114579</v>
      </c>
      <c r="AC1133" s="52">
        <v>0</v>
      </c>
      <c r="AD1133" s="52">
        <v>0</v>
      </c>
      <c r="AE1133" s="52">
        <v>135421</v>
      </c>
      <c r="AG1133" s="52">
        <f t="shared" si="20"/>
        <v>5208</v>
      </c>
      <c r="AH1133" s="52">
        <f>MIN($AA1133*12,$AE1133-SUM($AG1133:AG1133)-1000*($AE1133&gt;0))</f>
        <v>62496</v>
      </c>
      <c r="AI1133" s="52">
        <f>MIN($AA1133*12,$AE1133-SUM($AG1133:AH1133)-1000*($AE1133&gt;0))</f>
        <v>62496</v>
      </c>
      <c r="AJ1133" s="52">
        <f>MIN($AA1133*12,$AE1133-SUM($AG1133:AI1133)-1000*($AE1133&gt;0))</f>
        <v>4221</v>
      </c>
      <c r="AK1133" s="52">
        <f>MIN($AA1133*12,$AE1133-SUM($AG1133:AJ1133)-1000*($AE1133&gt;0))</f>
        <v>0</v>
      </c>
      <c r="AL1133" s="52">
        <f>MIN($AA1133*12,$AE1133-SUM($AG1133:AK1133)-1000*($AE1133&gt;0))</f>
        <v>0</v>
      </c>
      <c r="AM1133" s="52">
        <f>MIN($AA1133*12,$AE1133-SUM($AG1133:AL1133)-1000*($AE1133&gt;0))</f>
        <v>0</v>
      </c>
      <c r="AN1133" s="52">
        <f>MIN($AA1133*12,$AE1133-SUM($AG1133:AM1133)-1000*($AE1133&gt;0))</f>
        <v>0</v>
      </c>
      <c r="AO1133" s="52">
        <f>MIN($AA1133*12,$AE1133-SUM($AG1133:AN1133)-1000*($AE1133&gt;0))</f>
        <v>0</v>
      </c>
    </row>
    <row r="1134" spans="2:41" ht="12.75" hidden="1" customHeight="1" outlineLevel="2">
      <c r="B1134" s="53" t="s">
        <v>2377</v>
      </c>
      <c r="C1134" s="53" t="s">
        <v>1367</v>
      </c>
      <c r="D1134" s="53" t="s">
        <v>1367</v>
      </c>
      <c r="E1134" s="53" t="s">
        <v>2378</v>
      </c>
      <c r="F1134" s="53" t="s">
        <v>2379</v>
      </c>
      <c r="G1134" s="53" t="s">
        <v>3142</v>
      </c>
      <c r="H1134" s="53" t="s">
        <v>3143</v>
      </c>
      <c r="I1134" s="53"/>
      <c r="J1134" s="53" t="s">
        <v>2911</v>
      </c>
      <c r="K1134" s="52">
        <v>250000</v>
      </c>
      <c r="L1134" s="52">
        <v>57291</v>
      </c>
      <c r="M1134" s="52">
        <v>0</v>
      </c>
      <c r="N1134" s="52">
        <v>0</v>
      </c>
      <c r="O1134" s="52">
        <v>0</v>
      </c>
      <c r="P1134" s="52">
        <v>57288</v>
      </c>
      <c r="Q1134" s="52">
        <v>5208</v>
      </c>
      <c r="R1134" s="52">
        <v>5208</v>
      </c>
      <c r="S1134" s="52">
        <v>5208</v>
      </c>
      <c r="T1134" s="52">
        <v>5208</v>
      </c>
      <c r="U1134" s="52">
        <v>5208</v>
      </c>
      <c r="V1134" s="52">
        <v>5208</v>
      </c>
      <c r="W1134" s="52">
        <v>5208</v>
      </c>
      <c r="X1134" s="52">
        <v>5208</v>
      </c>
      <c r="Y1134" s="52">
        <v>5208</v>
      </c>
      <c r="Z1134" s="49">
        <v>5208</v>
      </c>
      <c r="AA1134" s="50">
        <v>5208</v>
      </c>
      <c r="AB1134" s="51">
        <v>114579</v>
      </c>
      <c r="AC1134" s="52">
        <v>0</v>
      </c>
      <c r="AD1134" s="52">
        <v>0</v>
      </c>
      <c r="AE1134" s="52">
        <v>135421</v>
      </c>
      <c r="AG1134" s="52">
        <f t="shared" si="20"/>
        <v>5208</v>
      </c>
      <c r="AH1134" s="52">
        <f>MIN($AA1134*12,$AE1134-SUM($AG1134:AG1134)-1000*($AE1134&gt;0))</f>
        <v>62496</v>
      </c>
      <c r="AI1134" s="52">
        <f>MIN($AA1134*12,$AE1134-SUM($AG1134:AH1134)-1000*($AE1134&gt;0))</f>
        <v>62496</v>
      </c>
      <c r="AJ1134" s="52">
        <f>MIN($AA1134*12,$AE1134-SUM($AG1134:AI1134)-1000*($AE1134&gt;0))</f>
        <v>4221</v>
      </c>
      <c r="AK1134" s="52">
        <f>MIN($AA1134*12,$AE1134-SUM($AG1134:AJ1134)-1000*($AE1134&gt;0))</f>
        <v>0</v>
      </c>
      <c r="AL1134" s="52">
        <f>MIN($AA1134*12,$AE1134-SUM($AG1134:AK1134)-1000*($AE1134&gt;0))</f>
        <v>0</v>
      </c>
      <c r="AM1134" s="52">
        <f>MIN($AA1134*12,$AE1134-SUM($AG1134:AL1134)-1000*($AE1134&gt;0))</f>
        <v>0</v>
      </c>
      <c r="AN1134" s="52">
        <f>MIN($AA1134*12,$AE1134-SUM($AG1134:AM1134)-1000*($AE1134&gt;0))</f>
        <v>0</v>
      </c>
      <c r="AO1134" s="52">
        <f>MIN($AA1134*12,$AE1134-SUM($AG1134:AN1134)-1000*($AE1134&gt;0))</f>
        <v>0</v>
      </c>
    </row>
    <row r="1135" spans="2:41" ht="12.75" hidden="1" customHeight="1" outlineLevel="2">
      <c r="B1135" s="53" t="s">
        <v>2377</v>
      </c>
      <c r="C1135" s="53" t="s">
        <v>1367</v>
      </c>
      <c r="D1135" s="53" t="s">
        <v>1367</v>
      </c>
      <c r="E1135" s="53" t="s">
        <v>2378</v>
      </c>
      <c r="F1135" s="53" t="s">
        <v>2379</v>
      </c>
      <c r="G1135" s="53" t="s">
        <v>3144</v>
      </c>
      <c r="H1135" s="53" t="s">
        <v>3145</v>
      </c>
      <c r="I1135" s="53"/>
      <c r="J1135" s="53" t="s">
        <v>2911</v>
      </c>
      <c r="K1135" s="52">
        <v>250000</v>
      </c>
      <c r="L1135" s="52">
        <v>57291</v>
      </c>
      <c r="M1135" s="52">
        <v>0</v>
      </c>
      <c r="N1135" s="52">
        <v>0</v>
      </c>
      <c r="O1135" s="52">
        <v>0</v>
      </c>
      <c r="P1135" s="52">
        <v>57288</v>
      </c>
      <c r="Q1135" s="52">
        <v>5208</v>
      </c>
      <c r="R1135" s="52">
        <v>5208</v>
      </c>
      <c r="S1135" s="52">
        <v>5208</v>
      </c>
      <c r="T1135" s="52">
        <v>5208</v>
      </c>
      <c r="U1135" s="52">
        <v>5208</v>
      </c>
      <c r="V1135" s="52">
        <v>5208</v>
      </c>
      <c r="W1135" s="52">
        <v>5208</v>
      </c>
      <c r="X1135" s="52">
        <v>5208</v>
      </c>
      <c r="Y1135" s="52">
        <v>5208</v>
      </c>
      <c r="Z1135" s="49">
        <v>5208</v>
      </c>
      <c r="AA1135" s="50">
        <v>5208</v>
      </c>
      <c r="AB1135" s="51">
        <v>114579</v>
      </c>
      <c r="AC1135" s="52">
        <v>0</v>
      </c>
      <c r="AD1135" s="52">
        <v>0</v>
      </c>
      <c r="AE1135" s="52">
        <v>135421</v>
      </c>
      <c r="AG1135" s="52">
        <f t="shared" si="20"/>
        <v>5208</v>
      </c>
      <c r="AH1135" s="52">
        <f>MIN($AA1135*12,$AE1135-SUM($AG1135:AG1135)-1000*($AE1135&gt;0))</f>
        <v>62496</v>
      </c>
      <c r="AI1135" s="52">
        <f>MIN($AA1135*12,$AE1135-SUM($AG1135:AH1135)-1000*($AE1135&gt;0))</f>
        <v>62496</v>
      </c>
      <c r="AJ1135" s="52">
        <f>MIN($AA1135*12,$AE1135-SUM($AG1135:AI1135)-1000*($AE1135&gt;0))</f>
        <v>4221</v>
      </c>
      <c r="AK1135" s="52">
        <f>MIN($AA1135*12,$AE1135-SUM($AG1135:AJ1135)-1000*($AE1135&gt;0))</f>
        <v>0</v>
      </c>
      <c r="AL1135" s="52">
        <f>MIN($AA1135*12,$AE1135-SUM($AG1135:AK1135)-1000*($AE1135&gt;0))</f>
        <v>0</v>
      </c>
      <c r="AM1135" s="52">
        <f>MIN($AA1135*12,$AE1135-SUM($AG1135:AL1135)-1000*($AE1135&gt;0))</f>
        <v>0</v>
      </c>
      <c r="AN1135" s="52">
        <f>MIN($AA1135*12,$AE1135-SUM($AG1135:AM1135)-1000*($AE1135&gt;0))</f>
        <v>0</v>
      </c>
      <c r="AO1135" s="52">
        <f>MIN($AA1135*12,$AE1135-SUM($AG1135:AN1135)-1000*($AE1135&gt;0))</f>
        <v>0</v>
      </c>
    </row>
    <row r="1136" spans="2:41" ht="12.75" hidden="1" customHeight="1" outlineLevel="2">
      <c r="B1136" s="53" t="s">
        <v>2377</v>
      </c>
      <c r="C1136" s="53" t="s">
        <v>1367</v>
      </c>
      <c r="D1136" s="53" t="s">
        <v>1367</v>
      </c>
      <c r="E1136" s="53" t="s">
        <v>2378</v>
      </c>
      <c r="F1136" s="53" t="s">
        <v>2379</v>
      </c>
      <c r="G1136" s="53" t="s">
        <v>3146</v>
      </c>
      <c r="H1136" s="53" t="s">
        <v>3147</v>
      </c>
      <c r="I1136" s="53"/>
      <c r="J1136" s="53" t="s">
        <v>2911</v>
      </c>
      <c r="K1136" s="52">
        <v>250000</v>
      </c>
      <c r="L1136" s="52">
        <v>57291</v>
      </c>
      <c r="M1136" s="52">
        <v>0</v>
      </c>
      <c r="N1136" s="52">
        <v>0</v>
      </c>
      <c r="O1136" s="52">
        <v>0</v>
      </c>
      <c r="P1136" s="52">
        <v>57288</v>
      </c>
      <c r="Q1136" s="52">
        <v>5208</v>
      </c>
      <c r="R1136" s="52">
        <v>5208</v>
      </c>
      <c r="S1136" s="52">
        <v>5208</v>
      </c>
      <c r="T1136" s="52">
        <v>5208</v>
      </c>
      <c r="U1136" s="52">
        <v>5208</v>
      </c>
      <c r="V1136" s="52">
        <v>5208</v>
      </c>
      <c r="W1136" s="52">
        <v>5208</v>
      </c>
      <c r="X1136" s="52">
        <v>5208</v>
      </c>
      <c r="Y1136" s="52">
        <v>5208</v>
      </c>
      <c r="Z1136" s="49">
        <v>5208</v>
      </c>
      <c r="AA1136" s="50">
        <v>5208</v>
      </c>
      <c r="AB1136" s="51">
        <v>114579</v>
      </c>
      <c r="AC1136" s="52">
        <v>0</v>
      </c>
      <c r="AD1136" s="52">
        <v>0</v>
      </c>
      <c r="AE1136" s="52">
        <v>135421</v>
      </c>
      <c r="AG1136" s="52">
        <f t="shared" si="20"/>
        <v>5208</v>
      </c>
      <c r="AH1136" s="52">
        <f>MIN($AA1136*12,$AE1136-SUM($AG1136:AG1136)-1000*($AE1136&gt;0))</f>
        <v>62496</v>
      </c>
      <c r="AI1136" s="52">
        <f>MIN($AA1136*12,$AE1136-SUM($AG1136:AH1136)-1000*($AE1136&gt;0))</f>
        <v>62496</v>
      </c>
      <c r="AJ1136" s="52">
        <f>MIN($AA1136*12,$AE1136-SUM($AG1136:AI1136)-1000*($AE1136&gt;0))</f>
        <v>4221</v>
      </c>
      <c r="AK1136" s="52">
        <f>MIN($AA1136*12,$AE1136-SUM($AG1136:AJ1136)-1000*($AE1136&gt;0))</f>
        <v>0</v>
      </c>
      <c r="AL1136" s="52">
        <f>MIN($AA1136*12,$AE1136-SUM($AG1136:AK1136)-1000*($AE1136&gt;0))</f>
        <v>0</v>
      </c>
      <c r="AM1136" s="52">
        <f>MIN($AA1136*12,$AE1136-SUM($AG1136:AL1136)-1000*($AE1136&gt;0))</f>
        <v>0</v>
      </c>
      <c r="AN1136" s="52">
        <f>MIN($AA1136*12,$AE1136-SUM($AG1136:AM1136)-1000*($AE1136&gt;0))</f>
        <v>0</v>
      </c>
      <c r="AO1136" s="52">
        <f>MIN($AA1136*12,$AE1136-SUM($AG1136:AN1136)-1000*($AE1136&gt;0))</f>
        <v>0</v>
      </c>
    </row>
    <row r="1137" spans="2:41" ht="12.75" hidden="1" customHeight="1" outlineLevel="2">
      <c r="B1137" s="53" t="s">
        <v>2377</v>
      </c>
      <c r="C1137" s="53" t="s">
        <v>1367</v>
      </c>
      <c r="D1137" s="53" t="s">
        <v>1367</v>
      </c>
      <c r="E1137" s="53" t="s">
        <v>2378</v>
      </c>
      <c r="F1137" s="53" t="s">
        <v>2379</v>
      </c>
      <c r="G1137" s="53" t="s">
        <v>3148</v>
      </c>
      <c r="H1137" s="53" t="s">
        <v>3149</v>
      </c>
      <c r="I1137" s="53"/>
      <c r="J1137" s="53" t="s">
        <v>2911</v>
      </c>
      <c r="K1137" s="52">
        <v>250000</v>
      </c>
      <c r="L1137" s="52">
        <v>57291</v>
      </c>
      <c r="M1137" s="52">
        <v>0</v>
      </c>
      <c r="N1137" s="52">
        <v>0</v>
      </c>
      <c r="O1137" s="52">
        <v>0</v>
      </c>
      <c r="P1137" s="52">
        <v>57288</v>
      </c>
      <c r="Q1137" s="52">
        <v>5208</v>
      </c>
      <c r="R1137" s="52">
        <v>5208</v>
      </c>
      <c r="S1137" s="52">
        <v>5208</v>
      </c>
      <c r="T1137" s="52">
        <v>5208</v>
      </c>
      <c r="U1137" s="52">
        <v>5208</v>
      </c>
      <c r="V1137" s="52">
        <v>5208</v>
      </c>
      <c r="W1137" s="52">
        <v>5208</v>
      </c>
      <c r="X1137" s="52">
        <v>5208</v>
      </c>
      <c r="Y1137" s="52">
        <v>5208</v>
      </c>
      <c r="Z1137" s="49">
        <v>5208</v>
      </c>
      <c r="AA1137" s="50">
        <v>5208</v>
      </c>
      <c r="AB1137" s="51">
        <v>114579</v>
      </c>
      <c r="AC1137" s="52">
        <v>0</v>
      </c>
      <c r="AD1137" s="52">
        <v>0</v>
      </c>
      <c r="AE1137" s="52">
        <v>135421</v>
      </c>
      <c r="AG1137" s="52">
        <f t="shared" si="20"/>
        <v>5208</v>
      </c>
      <c r="AH1137" s="52">
        <f>MIN($AA1137*12,$AE1137-SUM($AG1137:AG1137)-1000*($AE1137&gt;0))</f>
        <v>62496</v>
      </c>
      <c r="AI1137" s="52">
        <f>MIN($AA1137*12,$AE1137-SUM($AG1137:AH1137)-1000*($AE1137&gt;0))</f>
        <v>62496</v>
      </c>
      <c r="AJ1137" s="52">
        <f>MIN($AA1137*12,$AE1137-SUM($AG1137:AI1137)-1000*($AE1137&gt;0))</f>
        <v>4221</v>
      </c>
      <c r="AK1137" s="52">
        <f>MIN($AA1137*12,$AE1137-SUM($AG1137:AJ1137)-1000*($AE1137&gt;0))</f>
        <v>0</v>
      </c>
      <c r="AL1137" s="52">
        <f>MIN($AA1137*12,$AE1137-SUM($AG1137:AK1137)-1000*($AE1137&gt;0))</f>
        <v>0</v>
      </c>
      <c r="AM1137" s="52">
        <f>MIN($AA1137*12,$AE1137-SUM($AG1137:AL1137)-1000*($AE1137&gt;0))</f>
        <v>0</v>
      </c>
      <c r="AN1137" s="52">
        <f>MIN($AA1137*12,$AE1137-SUM($AG1137:AM1137)-1000*($AE1137&gt;0))</f>
        <v>0</v>
      </c>
      <c r="AO1137" s="52">
        <f>MIN($AA1137*12,$AE1137-SUM($AG1137:AN1137)-1000*($AE1137&gt;0))</f>
        <v>0</v>
      </c>
    </row>
    <row r="1138" spans="2:41" ht="12.75" hidden="1" customHeight="1" outlineLevel="2">
      <c r="B1138" s="53" t="s">
        <v>2377</v>
      </c>
      <c r="C1138" s="53" t="s">
        <v>1367</v>
      </c>
      <c r="D1138" s="53" t="s">
        <v>1367</v>
      </c>
      <c r="E1138" s="53" t="s">
        <v>2378</v>
      </c>
      <c r="F1138" s="53" t="s">
        <v>2379</v>
      </c>
      <c r="G1138" s="53" t="s">
        <v>3150</v>
      </c>
      <c r="H1138" s="53" t="s">
        <v>3151</v>
      </c>
      <c r="I1138" s="53"/>
      <c r="J1138" s="53" t="s">
        <v>2911</v>
      </c>
      <c r="K1138" s="52">
        <v>250000</v>
      </c>
      <c r="L1138" s="52">
        <v>57291</v>
      </c>
      <c r="M1138" s="52">
        <v>0</v>
      </c>
      <c r="N1138" s="52">
        <v>0</v>
      </c>
      <c r="O1138" s="52">
        <v>0</v>
      </c>
      <c r="P1138" s="52">
        <v>57288</v>
      </c>
      <c r="Q1138" s="52">
        <v>5208</v>
      </c>
      <c r="R1138" s="52">
        <v>5208</v>
      </c>
      <c r="S1138" s="52">
        <v>5208</v>
      </c>
      <c r="T1138" s="52">
        <v>5208</v>
      </c>
      <c r="U1138" s="52">
        <v>5208</v>
      </c>
      <c r="V1138" s="52">
        <v>5208</v>
      </c>
      <c r="W1138" s="52">
        <v>5208</v>
      </c>
      <c r="X1138" s="52">
        <v>5208</v>
      </c>
      <c r="Y1138" s="52">
        <v>5208</v>
      </c>
      <c r="Z1138" s="49">
        <v>5208</v>
      </c>
      <c r="AA1138" s="50">
        <v>5208</v>
      </c>
      <c r="AB1138" s="51">
        <v>114579</v>
      </c>
      <c r="AC1138" s="52">
        <v>0</v>
      </c>
      <c r="AD1138" s="52">
        <v>0</v>
      </c>
      <c r="AE1138" s="52">
        <v>135421</v>
      </c>
      <c r="AG1138" s="52">
        <f t="shared" si="20"/>
        <v>5208</v>
      </c>
      <c r="AH1138" s="52">
        <f>MIN($AA1138*12,$AE1138-SUM($AG1138:AG1138)-1000*($AE1138&gt;0))</f>
        <v>62496</v>
      </c>
      <c r="AI1138" s="52">
        <f>MIN($AA1138*12,$AE1138-SUM($AG1138:AH1138)-1000*($AE1138&gt;0))</f>
        <v>62496</v>
      </c>
      <c r="AJ1138" s="52">
        <f>MIN($AA1138*12,$AE1138-SUM($AG1138:AI1138)-1000*($AE1138&gt;0))</f>
        <v>4221</v>
      </c>
      <c r="AK1138" s="52">
        <f>MIN($AA1138*12,$AE1138-SUM($AG1138:AJ1138)-1000*($AE1138&gt;0))</f>
        <v>0</v>
      </c>
      <c r="AL1138" s="52">
        <f>MIN($AA1138*12,$AE1138-SUM($AG1138:AK1138)-1000*($AE1138&gt;0))</f>
        <v>0</v>
      </c>
      <c r="AM1138" s="52">
        <f>MIN($AA1138*12,$AE1138-SUM($AG1138:AL1138)-1000*($AE1138&gt;0))</f>
        <v>0</v>
      </c>
      <c r="AN1138" s="52">
        <f>MIN($AA1138*12,$AE1138-SUM($AG1138:AM1138)-1000*($AE1138&gt;0))</f>
        <v>0</v>
      </c>
      <c r="AO1138" s="52">
        <f>MIN($AA1138*12,$AE1138-SUM($AG1138:AN1138)-1000*($AE1138&gt;0))</f>
        <v>0</v>
      </c>
    </row>
    <row r="1139" spans="2:41" ht="12.75" hidden="1" customHeight="1" outlineLevel="2">
      <c r="B1139" s="53" t="s">
        <v>2377</v>
      </c>
      <c r="C1139" s="53" t="s">
        <v>1367</v>
      </c>
      <c r="D1139" s="53" t="s">
        <v>1367</v>
      </c>
      <c r="E1139" s="53" t="s">
        <v>2378</v>
      </c>
      <c r="F1139" s="53" t="s">
        <v>2379</v>
      </c>
      <c r="G1139" s="53" t="s">
        <v>3152</v>
      </c>
      <c r="H1139" s="53" t="s">
        <v>3153</v>
      </c>
      <c r="I1139" s="53"/>
      <c r="J1139" s="53" t="s">
        <v>2911</v>
      </c>
      <c r="K1139" s="52">
        <v>250000</v>
      </c>
      <c r="L1139" s="52">
        <v>57291</v>
      </c>
      <c r="M1139" s="52">
        <v>0</v>
      </c>
      <c r="N1139" s="52">
        <v>0</v>
      </c>
      <c r="O1139" s="52">
        <v>0</v>
      </c>
      <c r="P1139" s="52">
        <v>57288</v>
      </c>
      <c r="Q1139" s="52">
        <v>5208</v>
      </c>
      <c r="R1139" s="52">
        <v>5208</v>
      </c>
      <c r="S1139" s="52">
        <v>5208</v>
      </c>
      <c r="T1139" s="52">
        <v>5208</v>
      </c>
      <c r="U1139" s="52">
        <v>5208</v>
      </c>
      <c r="V1139" s="52">
        <v>5208</v>
      </c>
      <c r="W1139" s="52">
        <v>5208</v>
      </c>
      <c r="X1139" s="52">
        <v>5208</v>
      </c>
      <c r="Y1139" s="52">
        <v>5208</v>
      </c>
      <c r="Z1139" s="49">
        <v>5208</v>
      </c>
      <c r="AA1139" s="50">
        <v>5208</v>
      </c>
      <c r="AB1139" s="51">
        <v>114579</v>
      </c>
      <c r="AC1139" s="52">
        <v>0</v>
      </c>
      <c r="AD1139" s="52">
        <v>0</v>
      </c>
      <c r="AE1139" s="52">
        <v>135421</v>
      </c>
      <c r="AG1139" s="52">
        <f t="shared" si="20"/>
        <v>5208</v>
      </c>
      <c r="AH1139" s="52">
        <f>MIN($AA1139*12,$AE1139-SUM($AG1139:AG1139)-1000*($AE1139&gt;0))</f>
        <v>62496</v>
      </c>
      <c r="AI1139" s="52">
        <f>MIN($AA1139*12,$AE1139-SUM($AG1139:AH1139)-1000*($AE1139&gt;0))</f>
        <v>62496</v>
      </c>
      <c r="AJ1139" s="52">
        <f>MIN($AA1139*12,$AE1139-SUM($AG1139:AI1139)-1000*($AE1139&gt;0))</f>
        <v>4221</v>
      </c>
      <c r="AK1139" s="52">
        <f>MIN($AA1139*12,$AE1139-SUM($AG1139:AJ1139)-1000*($AE1139&gt;0))</f>
        <v>0</v>
      </c>
      <c r="AL1139" s="52">
        <f>MIN($AA1139*12,$AE1139-SUM($AG1139:AK1139)-1000*($AE1139&gt;0))</f>
        <v>0</v>
      </c>
      <c r="AM1139" s="52">
        <f>MIN($AA1139*12,$AE1139-SUM($AG1139:AL1139)-1000*($AE1139&gt;0))</f>
        <v>0</v>
      </c>
      <c r="AN1139" s="52">
        <f>MIN($AA1139*12,$AE1139-SUM($AG1139:AM1139)-1000*($AE1139&gt;0))</f>
        <v>0</v>
      </c>
      <c r="AO1139" s="52">
        <f>MIN($AA1139*12,$AE1139-SUM($AG1139:AN1139)-1000*($AE1139&gt;0))</f>
        <v>0</v>
      </c>
    </row>
    <row r="1140" spans="2:41" ht="12.75" hidden="1" customHeight="1" outlineLevel="2">
      <c r="B1140" s="53" t="s">
        <v>2377</v>
      </c>
      <c r="C1140" s="53" t="s">
        <v>1367</v>
      </c>
      <c r="D1140" s="53" t="s">
        <v>1367</v>
      </c>
      <c r="E1140" s="53" t="s">
        <v>2378</v>
      </c>
      <c r="F1140" s="53" t="s">
        <v>2379</v>
      </c>
      <c r="G1140" s="53" t="s">
        <v>3154</v>
      </c>
      <c r="H1140" s="53" t="s">
        <v>3155</v>
      </c>
      <c r="I1140" s="53"/>
      <c r="J1140" s="53" t="s">
        <v>2911</v>
      </c>
      <c r="K1140" s="52">
        <v>250000</v>
      </c>
      <c r="L1140" s="52">
        <v>57291</v>
      </c>
      <c r="M1140" s="52">
        <v>0</v>
      </c>
      <c r="N1140" s="52">
        <v>0</v>
      </c>
      <c r="O1140" s="52">
        <v>0</v>
      </c>
      <c r="P1140" s="52">
        <v>57288</v>
      </c>
      <c r="Q1140" s="52">
        <v>5208</v>
      </c>
      <c r="R1140" s="52">
        <v>5208</v>
      </c>
      <c r="S1140" s="52">
        <v>5208</v>
      </c>
      <c r="T1140" s="52">
        <v>5208</v>
      </c>
      <c r="U1140" s="52">
        <v>5208</v>
      </c>
      <c r="V1140" s="52">
        <v>5208</v>
      </c>
      <c r="W1140" s="52">
        <v>5208</v>
      </c>
      <c r="X1140" s="52">
        <v>5208</v>
      </c>
      <c r="Y1140" s="52">
        <v>5208</v>
      </c>
      <c r="Z1140" s="49">
        <v>5208</v>
      </c>
      <c r="AA1140" s="50">
        <v>5208</v>
      </c>
      <c r="AB1140" s="51">
        <v>114579</v>
      </c>
      <c r="AC1140" s="52">
        <v>0</v>
      </c>
      <c r="AD1140" s="52">
        <v>0</v>
      </c>
      <c r="AE1140" s="52">
        <v>135421</v>
      </c>
      <c r="AG1140" s="52">
        <f t="shared" si="20"/>
        <v>5208</v>
      </c>
      <c r="AH1140" s="52">
        <f>MIN($AA1140*12,$AE1140-SUM($AG1140:AG1140)-1000*($AE1140&gt;0))</f>
        <v>62496</v>
      </c>
      <c r="AI1140" s="52">
        <f>MIN($AA1140*12,$AE1140-SUM($AG1140:AH1140)-1000*($AE1140&gt;0))</f>
        <v>62496</v>
      </c>
      <c r="AJ1140" s="52">
        <f>MIN($AA1140*12,$AE1140-SUM($AG1140:AI1140)-1000*($AE1140&gt;0))</f>
        <v>4221</v>
      </c>
      <c r="AK1140" s="52">
        <f>MIN($AA1140*12,$AE1140-SUM($AG1140:AJ1140)-1000*($AE1140&gt;0))</f>
        <v>0</v>
      </c>
      <c r="AL1140" s="52">
        <f>MIN($AA1140*12,$AE1140-SUM($AG1140:AK1140)-1000*($AE1140&gt;0))</f>
        <v>0</v>
      </c>
      <c r="AM1140" s="52">
        <f>MIN($AA1140*12,$AE1140-SUM($AG1140:AL1140)-1000*($AE1140&gt;0))</f>
        <v>0</v>
      </c>
      <c r="AN1140" s="52">
        <f>MIN($AA1140*12,$AE1140-SUM($AG1140:AM1140)-1000*($AE1140&gt;0))</f>
        <v>0</v>
      </c>
      <c r="AO1140" s="52">
        <f>MIN($AA1140*12,$AE1140-SUM($AG1140:AN1140)-1000*($AE1140&gt;0))</f>
        <v>0</v>
      </c>
    </row>
    <row r="1141" spans="2:41" ht="12.75" hidden="1" customHeight="1" outlineLevel="2">
      <c r="B1141" s="53" t="s">
        <v>2377</v>
      </c>
      <c r="C1141" s="53" t="s">
        <v>1367</v>
      </c>
      <c r="D1141" s="53" t="s">
        <v>1367</v>
      </c>
      <c r="E1141" s="53" t="s">
        <v>2378</v>
      </c>
      <c r="F1141" s="53" t="s">
        <v>2379</v>
      </c>
      <c r="G1141" s="53" t="s">
        <v>3156</v>
      </c>
      <c r="H1141" s="53" t="s">
        <v>3157</v>
      </c>
      <c r="I1141" s="53"/>
      <c r="J1141" s="53" t="s">
        <v>2911</v>
      </c>
      <c r="K1141" s="52">
        <v>250000</v>
      </c>
      <c r="L1141" s="52">
        <v>57291</v>
      </c>
      <c r="M1141" s="52">
        <v>0</v>
      </c>
      <c r="N1141" s="52">
        <v>0</v>
      </c>
      <c r="O1141" s="52">
        <v>0</v>
      </c>
      <c r="P1141" s="52">
        <v>57288</v>
      </c>
      <c r="Q1141" s="52">
        <v>5208</v>
      </c>
      <c r="R1141" s="52">
        <v>5208</v>
      </c>
      <c r="S1141" s="52">
        <v>5208</v>
      </c>
      <c r="T1141" s="52">
        <v>5208</v>
      </c>
      <c r="U1141" s="52">
        <v>5208</v>
      </c>
      <c r="V1141" s="52">
        <v>5208</v>
      </c>
      <c r="W1141" s="52">
        <v>5208</v>
      </c>
      <c r="X1141" s="52">
        <v>5208</v>
      </c>
      <c r="Y1141" s="52">
        <v>5208</v>
      </c>
      <c r="Z1141" s="49">
        <v>5208</v>
      </c>
      <c r="AA1141" s="50">
        <v>5208</v>
      </c>
      <c r="AB1141" s="51">
        <v>114579</v>
      </c>
      <c r="AC1141" s="52">
        <v>0</v>
      </c>
      <c r="AD1141" s="52">
        <v>0</v>
      </c>
      <c r="AE1141" s="52">
        <v>135421</v>
      </c>
      <c r="AG1141" s="52">
        <f t="shared" si="20"/>
        <v>5208</v>
      </c>
      <c r="AH1141" s="52">
        <f>MIN($AA1141*12,$AE1141-SUM($AG1141:AG1141)-1000*($AE1141&gt;0))</f>
        <v>62496</v>
      </c>
      <c r="AI1141" s="52">
        <f>MIN($AA1141*12,$AE1141-SUM($AG1141:AH1141)-1000*($AE1141&gt;0))</f>
        <v>62496</v>
      </c>
      <c r="AJ1141" s="52">
        <f>MIN($AA1141*12,$AE1141-SUM($AG1141:AI1141)-1000*($AE1141&gt;0))</f>
        <v>4221</v>
      </c>
      <c r="AK1141" s="52">
        <f>MIN($AA1141*12,$AE1141-SUM($AG1141:AJ1141)-1000*($AE1141&gt;0))</f>
        <v>0</v>
      </c>
      <c r="AL1141" s="52">
        <f>MIN($AA1141*12,$AE1141-SUM($AG1141:AK1141)-1000*($AE1141&gt;0))</f>
        <v>0</v>
      </c>
      <c r="AM1141" s="52">
        <f>MIN($AA1141*12,$AE1141-SUM($AG1141:AL1141)-1000*($AE1141&gt;0))</f>
        <v>0</v>
      </c>
      <c r="AN1141" s="52">
        <f>MIN($AA1141*12,$AE1141-SUM($AG1141:AM1141)-1000*($AE1141&gt;0))</f>
        <v>0</v>
      </c>
      <c r="AO1141" s="52">
        <f>MIN($AA1141*12,$AE1141-SUM($AG1141:AN1141)-1000*($AE1141&gt;0))</f>
        <v>0</v>
      </c>
    </row>
    <row r="1142" spans="2:41" ht="12.75" hidden="1" customHeight="1" outlineLevel="2">
      <c r="B1142" s="53" t="s">
        <v>2377</v>
      </c>
      <c r="C1142" s="53" t="s">
        <v>1367</v>
      </c>
      <c r="D1142" s="53" t="s">
        <v>1367</v>
      </c>
      <c r="E1142" s="53" t="s">
        <v>2378</v>
      </c>
      <c r="F1142" s="53" t="s">
        <v>2379</v>
      </c>
      <c r="G1142" s="53" t="s">
        <v>3158</v>
      </c>
      <c r="H1142" s="53" t="s">
        <v>3159</v>
      </c>
      <c r="I1142" s="53"/>
      <c r="J1142" s="53" t="s">
        <v>2911</v>
      </c>
      <c r="K1142" s="52">
        <v>250000</v>
      </c>
      <c r="L1142" s="52">
        <v>57291</v>
      </c>
      <c r="M1142" s="52">
        <v>0</v>
      </c>
      <c r="N1142" s="52">
        <v>0</v>
      </c>
      <c r="O1142" s="52">
        <v>0</v>
      </c>
      <c r="P1142" s="52">
        <v>57288</v>
      </c>
      <c r="Q1142" s="52">
        <v>5208</v>
      </c>
      <c r="R1142" s="52">
        <v>5208</v>
      </c>
      <c r="S1142" s="52">
        <v>5208</v>
      </c>
      <c r="T1142" s="52">
        <v>5208</v>
      </c>
      <c r="U1142" s="52">
        <v>5208</v>
      </c>
      <c r="V1142" s="52">
        <v>5208</v>
      </c>
      <c r="W1142" s="52">
        <v>5208</v>
      </c>
      <c r="X1142" s="52">
        <v>5208</v>
      </c>
      <c r="Y1142" s="52">
        <v>5208</v>
      </c>
      <c r="Z1142" s="49">
        <v>5208</v>
      </c>
      <c r="AA1142" s="50">
        <v>5208</v>
      </c>
      <c r="AB1142" s="51">
        <v>114579</v>
      </c>
      <c r="AC1142" s="52">
        <v>0</v>
      </c>
      <c r="AD1142" s="52">
        <v>0</v>
      </c>
      <c r="AE1142" s="52">
        <v>135421</v>
      </c>
      <c r="AG1142" s="52">
        <f t="shared" si="20"/>
        <v>5208</v>
      </c>
      <c r="AH1142" s="52">
        <f>MIN($AA1142*12,$AE1142-SUM($AG1142:AG1142)-1000*($AE1142&gt;0))</f>
        <v>62496</v>
      </c>
      <c r="AI1142" s="52">
        <f>MIN($AA1142*12,$AE1142-SUM($AG1142:AH1142)-1000*($AE1142&gt;0))</f>
        <v>62496</v>
      </c>
      <c r="AJ1142" s="52">
        <f>MIN($AA1142*12,$AE1142-SUM($AG1142:AI1142)-1000*($AE1142&gt;0))</f>
        <v>4221</v>
      </c>
      <c r="AK1142" s="52">
        <f>MIN($AA1142*12,$AE1142-SUM($AG1142:AJ1142)-1000*($AE1142&gt;0))</f>
        <v>0</v>
      </c>
      <c r="AL1142" s="52">
        <f>MIN($AA1142*12,$AE1142-SUM($AG1142:AK1142)-1000*($AE1142&gt;0))</f>
        <v>0</v>
      </c>
      <c r="AM1142" s="52">
        <f>MIN($AA1142*12,$AE1142-SUM($AG1142:AL1142)-1000*($AE1142&gt;0))</f>
        <v>0</v>
      </c>
      <c r="AN1142" s="52">
        <f>MIN($AA1142*12,$AE1142-SUM($AG1142:AM1142)-1000*($AE1142&gt;0))</f>
        <v>0</v>
      </c>
      <c r="AO1142" s="52">
        <f>MIN($AA1142*12,$AE1142-SUM($AG1142:AN1142)-1000*($AE1142&gt;0))</f>
        <v>0</v>
      </c>
    </row>
    <row r="1143" spans="2:41" ht="12.75" hidden="1" customHeight="1" outlineLevel="2">
      <c r="B1143" s="53" t="s">
        <v>2377</v>
      </c>
      <c r="C1143" s="53" t="s">
        <v>1367</v>
      </c>
      <c r="D1143" s="53" t="s">
        <v>1367</v>
      </c>
      <c r="E1143" s="53" t="s">
        <v>2378</v>
      </c>
      <c r="F1143" s="53" t="s">
        <v>2379</v>
      </c>
      <c r="G1143" s="53" t="s">
        <v>3160</v>
      </c>
      <c r="H1143" s="53" t="s">
        <v>3161</v>
      </c>
      <c r="I1143" s="53"/>
      <c r="J1143" s="53" t="s">
        <v>2911</v>
      </c>
      <c r="K1143" s="52">
        <v>250000</v>
      </c>
      <c r="L1143" s="52">
        <v>57291</v>
      </c>
      <c r="M1143" s="52">
        <v>0</v>
      </c>
      <c r="N1143" s="52">
        <v>0</v>
      </c>
      <c r="O1143" s="52">
        <v>0</v>
      </c>
      <c r="P1143" s="52">
        <v>57288</v>
      </c>
      <c r="Q1143" s="52">
        <v>5208</v>
      </c>
      <c r="R1143" s="52">
        <v>5208</v>
      </c>
      <c r="S1143" s="52">
        <v>5208</v>
      </c>
      <c r="T1143" s="52">
        <v>5208</v>
      </c>
      <c r="U1143" s="52">
        <v>5208</v>
      </c>
      <c r="V1143" s="52">
        <v>5208</v>
      </c>
      <c r="W1143" s="52">
        <v>5208</v>
      </c>
      <c r="X1143" s="52">
        <v>5208</v>
      </c>
      <c r="Y1143" s="52">
        <v>5208</v>
      </c>
      <c r="Z1143" s="49">
        <v>5208</v>
      </c>
      <c r="AA1143" s="50">
        <v>5208</v>
      </c>
      <c r="AB1143" s="51">
        <v>114579</v>
      </c>
      <c r="AC1143" s="52">
        <v>0</v>
      </c>
      <c r="AD1143" s="52">
        <v>0</v>
      </c>
      <c r="AE1143" s="52">
        <v>135421</v>
      </c>
      <c r="AG1143" s="52">
        <f t="shared" si="20"/>
        <v>5208</v>
      </c>
      <c r="AH1143" s="52">
        <f>MIN($AA1143*12,$AE1143-SUM($AG1143:AG1143)-1000*($AE1143&gt;0))</f>
        <v>62496</v>
      </c>
      <c r="AI1143" s="52">
        <f>MIN($AA1143*12,$AE1143-SUM($AG1143:AH1143)-1000*($AE1143&gt;0))</f>
        <v>62496</v>
      </c>
      <c r="AJ1143" s="52">
        <f>MIN($AA1143*12,$AE1143-SUM($AG1143:AI1143)-1000*($AE1143&gt;0))</f>
        <v>4221</v>
      </c>
      <c r="AK1143" s="52">
        <f>MIN($AA1143*12,$AE1143-SUM($AG1143:AJ1143)-1000*($AE1143&gt;0))</f>
        <v>0</v>
      </c>
      <c r="AL1143" s="52">
        <f>MIN($AA1143*12,$AE1143-SUM($AG1143:AK1143)-1000*($AE1143&gt;0))</f>
        <v>0</v>
      </c>
      <c r="AM1143" s="52">
        <f>MIN($AA1143*12,$AE1143-SUM($AG1143:AL1143)-1000*($AE1143&gt;0))</f>
        <v>0</v>
      </c>
      <c r="AN1143" s="52">
        <f>MIN($AA1143*12,$AE1143-SUM($AG1143:AM1143)-1000*($AE1143&gt;0))</f>
        <v>0</v>
      </c>
      <c r="AO1143" s="52">
        <f>MIN($AA1143*12,$AE1143-SUM($AG1143:AN1143)-1000*($AE1143&gt;0))</f>
        <v>0</v>
      </c>
    </row>
    <row r="1144" spans="2:41" ht="12.75" hidden="1" customHeight="1" outlineLevel="2">
      <c r="B1144" s="53" t="s">
        <v>2377</v>
      </c>
      <c r="C1144" s="53" t="s">
        <v>1367</v>
      </c>
      <c r="D1144" s="53" t="s">
        <v>1367</v>
      </c>
      <c r="E1144" s="53" t="s">
        <v>2378</v>
      </c>
      <c r="F1144" s="53" t="s">
        <v>2379</v>
      </c>
      <c r="G1144" s="53" t="s">
        <v>3162</v>
      </c>
      <c r="H1144" s="53" t="s">
        <v>3163</v>
      </c>
      <c r="I1144" s="53"/>
      <c r="J1144" s="53" t="s">
        <v>2911</v>
      </c>
      <c r="K1144" s="52">
        <v>250000</v>
      </c>
      <c r="L1144" s="52">
        <v>57291</v>
      </c>
      <c r="M1144" s="52">
        <v>0</v>
      </c>
      <c r="N1144" s="52">
        <v>0</v>
      </c>
      <c r="O1144" s="52">
        <v>0</v>
      </c>
      <c r="P1144" s="52">
        <v>57288</v>
      </c>
      <c r="Q1144" s="52">
        <v>5208</v>
      </c>
      <c r="R1144" s="52">
        <v>5208</v>
      </c>
      <c r="S1144" s="52">
        <v>5208</v>
      </c>
      <c r="T1144" s="52">
        <v>5208</v>
      </c>
      <c r="U1144" s="52">
        <v>5208</v>
      </c>
      <c r="V1144" s="52">
        <v>5208</v>
      </c>
      <c r="W1144" s="52">
        <v>5208</v>
      </c>
      <c r="X1144" s="52">
        <v>5208</v>
      </c>
      <c r="Y1144" s="52">
        <v>5208</v>
      </c>
      <c r="Z1144" s="49">
        <v>5208</v>
      </c>
      <c r="AA1144" s="50">
        <v>5208</v>
      </c>
      <c r="AB1144" s="51">
        <v>114579</v>
      </c>
      <c r="AC1144" s="52">
        <v>0</v>
      </c>
      <c r="AD1144" s="52">
        <v>0</v>
      </c>
      <c r="AE1144" s="52">
        <v>135421</v>
      </c>
      <c r="AG1144" s="52">
        <f t="shared" si="20"/>
        <v>5208</v>
      </c>
      <c r="AH1144" s="52">
        <f>MIN($AA1144*12,$AE1144-SUM($AG1144:AG1144)-1000*($AE1144&gt;0))</f>
        <v>62496</v>
      </c>
      <c r="AI1144" s="52">
        <f>MIN($AA1144*12,$AE1144-SUM($AG1144:AH1144)-1000*($AE1144&gt;0))</f>
        <v>62496</v>
      </c>
      <c r="AJ1144" s="52">
        <f>MIN($AA1144*12,$AE1144-SUM($AG1144:AI1144)-1000*($AE1144&gt;0))</f>
        <v>4221</v>
      </c>
      <c r="AK1144" s="52">
        <f>MIN($AA1144*12,$AE1144-SUM($AG1144:AJ1144)-1000*($AE1144&gt;0))</f>
        <v>0</v>
      </c>
      <c r="AL1144" s="52">
        <f>MIN($AA1144*12,$AE1144-SUM($AG1144:AK1144)-1000*($AE1144&gt;0))</f>
        <v>0</v>
      </c>
      <c r="AM1144" s="52">
        <f>MIN($AA1144*12,$AE1144-SUM($AG1144:AL1144)-1000*($AE1144&gt;0))</f>
        <v>0</v>
      </c>
      <c r="AN1144" s="52">
        <f>MIN($AA1144*12,$AE1144-SUM($AG1144:AM1144)-1000*($AE1144&gt;0))</f>
        <v>0</v>
      </c>
      <c r="AO1144" s="52">
        <f>MIN($AA1144*12,$AE1144-SUM($AG1144:AN1144)-1000*($AE1144&gt;0))</f>
        <v>0</v>
      </c>
    </row>
    <row r="1145" spans="2:41" ht="12.75" hidden="1" customHeight="1" outlineLevel="2">
      <c r="B1145" s="53" t="s">
        <v>2377</v>
      </c>
      <c r="C1145" s="53" t="s">
        <v>1367</v>
      </c>
      <c r="D1145" s="53" t="s">
        <v>1367</v>
      </c>
      <c r="E1145" s="53" t="s">
        <v>2378</v>
      </c>
      <c r="F1145" s="53" t="s">
        <v>2379</v>
      </c>
      <c r="G1145" s="53" t="s">
        <v>3164</v>
      </c>
      <c r="H1145" s="53" t="s">
        <v>3165</v>
      </c>
      <c r="I1145" s="53"/>
      <c r="J1145" s="53" t="s">
        <v>2911</v>
      </c>
      <c r="K1145" s="52">
        <v>250000</v>
      </c>
      <c r="L1145" s="52">
        <v>57291</v>
      </c>
      <c r="M1145" s="52">
        <v>0</v>
      </c>
      <c r="N1145" s="52">
        <v>0</v>
      </c>
      <c r="O1145" s="52">
        <v>0</v>
      </c>
      <c r="P1145" s="52">
        <v>57288</v>
      </c>
      <c r="Q1145" s="52">
        <v>5208</v>
      </c>
      <c r="R1145" s="52">
        <v>5208</v>
      </c>
      <c r="S1145" s="52">
        <v>5208</v>
      </c>
      <c r="T1145" s="52">
        <v>5208</v>
      </c>
      <c r="U1145" s="52">
        <v>5208</v>
      </c>
      <c r="V1145" s="52">
        <v>5208</v>
      </c>
      <c r="W1145" s="52">
        <v>5208</v>
      </c>
      <c r="X1145" s="52">
        <v>5208</v>
      </c>
      <c r="Y1145" s="52">
        <v>5208</v>
      </c>
      <c r="Z1145" s="49">
        <v>5208</v>
      </c>
      <c r="AA1145" s="50">
        <v>5208</v>
      </c>
      <c r="AB1145" s="51">
        <v>114579</v>
      </c>
      <c r="AC1145" s="52">
        <v>0</v>
      </c>
      <c r="AD1145" s="52">
        <v>0</v>
      </c>
      <c r="AE1145" s="52">
        <v>135421</v>
      </c>
      <c r="AG1145" s="52">
        <f t="shared" si="20"/>
        <v>5208</v>
      </c>
      <c r="AH1145" s="52">
        <f>MIN($AA1145*12,$AE1145-SUM($AG1145:AG1145)-1000*($AE1145&gt;0))</f>
        <v>62496</v>
      </c>
      <c r="AI1145" s="52">
        <f>MIN($AA1145*12,$AE1145-SUM($AG1145:AH1145)-1000*($AE1145&gt;0))</f>
        <v>62496</v>
      </c>
      <c r="AJ1145" s="52">
        <f>MIN($AA1145*12,$AE1145-SUM($AG1145:AI1145)-1000*($AE1145&gt;0))</f>
        <v>4221</v>
      </c>
      <c r="AK1145" s="52">
        <f>MIN($AA1145*12,$AE1145-SUM($AG1145:AJ1145)-1000*($AE1145&gt;0))</f>
        <v>0</v>
      </c>
      <c r="AL1145" s="52">
        <f>MIN($AA1145*12,$AE1145-SUM($AG1145:AK1145)-1000*($AE1145&gt;0))</f>
        <v>0</v>
      </c>
      <c r="AM1145" s="52">
        <f>MIN($AA1145*12,$AE1145-SUM($AG1145:AL1145)-1000*($AE1145&gt;0))</f>
        <v>0</v>
      </c>
      <c r="AN1145" s="52">
        <f>MIN($AA1145*12,$AE1145-SUM($AG1145:AM1145)-1000*($AE1145&gt;0))</f>
        <v>0</v>
      </c>
      <c r="AO1145" s="52">
        <f>MIN($AA1145*12,$AE1145-SUM($AG1145:AN1145)-1000*($AE1145&gt;0))</f>
        <v>0</v>
      </c>
    </row>
    <row r="1146" spans="2:41" ht="12.75" hidden="1" customHeight="1" outlineLevel="2">
      <c r="B1146" s="53" t="s">
        <v>2377</v>
      </c>
      <c r="C1146" s="53" t="s">
        <v>1367</v>
      </c>
      <c r="D1146" s="53" t="s">
        <v>1367</v>
      </c>
      <c r="E1146" s="53" t="s">
        <v>2378</v>
      </c>
      <c r="F1146" s="53" t="s">
        <v>2379</v>
      </c>
      <c r="G1146" s="53" t="s">
        <v>3166</v>
      </c>
      <c r="H1146" s="53" t="s">
        <v>3167</v>
      </c>
      <c r="I1146" s="53"/>
      <c r="J1146" s="53" t="s">
        <v>2911</v>
      </c>
      <c r="K1146" s="52">
        <v>250000</v>
      </c>
      <c r="L1146" s="52">
        <v>57291</v>
      </c>
      <c r="M1146" s="52">
        <v>0</v>
      </c>
      <c r="N1146" s="52">
        <v>0</v>
      </c>
      <c r="O1146" s="52">
        <v>0</v>
      </c>
      <c r="P1146" s="52">
        <v>57288</v>
      </c>
      <c r="Q1146" s="52">
        <v>5208</v>
      </c>
      <c r="R1146" s="52">
        <v>5208</v>
      </c>
      <c r="S1146" s="52">
        <v>5208</v>
      </c>
      <c r="T1146" s="52">
        <v>5208</v>
      </c>
      <c r="U1146" s="52">
        <v>5208</v>
      </c>
      <c r="V1146" s="52">
        <v>5208</v>
      </c>
      <c r="W1146" s="52">
        <v>5208</v>
      </c>
      <c r="X1146" s="52">
        <v>5208</v>
      </c>
      <c r="Y1146" s="52">
        <v>5208</v>
      </c>
      <c r="Z1146" s="49">
        <v>5208</v>
      </c>
      <c r="AA1146" s="50">
        <v>5208</v>
      </c>
      <c r="AB1146" s="51">
        <v>114579</v>
      </c>
      <c r="AC1146" s="52">
        <v>0</v>
      </c>
      <c r="AD1146" s="52">
        <v>0</v>
      </c>
      <c r="AE1146" s="52">
        <v>135421</v>
      </c>
      <c r="AG1146" s="52">
        <f t="shared" si="20"/>
        <v>5208</v>
      </c>
      <c r="AH1146" s="52">
        <f>MIN($AA1146*12,$AE1146-SUM($AG1146:AG1146)-1000*($AE1146&gt;0))</f>
        <v>62496</v>
      </c>
      <c r="AI1146" s="52">
        <f>MIN($AA1146*12,$AE1146-SUM($AG1146:AH1146)-1000*($AE1146&gt;0))</f>
        <v>62496</v>
      </c>
      <c r="AJ1146" s="52">
        <f>MIN($AA1146*12,$AE1146-SUM($AG1146:AI1146)-1000*($AE1146&gt;0))</f>
        <v>4221</v>
      </c>
      <c r="AK1146" s="52">
        <f>MIN($AA1146*12,$AE1146-SUM($AG1146:AJ1146)-1000*($AE1146&gt;0))</f>
        <v>0</v>
      </c>
      <c r="AL1146" s="52">
        <f>MIN($AA1146*12,$AE1146-SUM($AG1146:AK1146)-1000*($AE1146&gt;0))</f>
        <v>0</v>
      </c>
      <c r="AM1146" s="52">
        <f>MIN($AA1146*12,$AE1146-SUM($AG1146:AL1146)-1000*($AE1146&gt;0))</f>
        <v>0</v>
      </c>
      <c r="AN1146" s="52">
        <f>MIN($AA1146*12,$AE1146-SUM($AG1146:AM1146)-1000*($AE1146&gt;0))</f>
        <v>0</v>
      </c>
      <c r="AO1146" s="52">
        <f>MIN($AA1146*12,$AE1146-SUM($AG1146:AN1146)-1000*($AE1146&gt;0))</f>
        <v>0</v>
      </c>
    </row>
    <row r="1147" spans="2:41" ht="12.75" hidden="1" customHeight="1" outlineLevel="2">
      <c r="B1147" s="53" t="s">
        <v>2377</v>
      </c>
      <c r="C1147" s="53" t="s">
        <v>1367</v>
      </c>
      <c r="D1147" s="53" t="s">
        <v>1367</v>
      </c>
      <c r="E1147" s="53" t="s">
        <v>2378</v>
      </c>
      <c r="F1147" s="53" t="s">
        <v>2379</v>
      </c>
      <c r="G1147" s="53" t="s">
        <v>3168</v>
      </c>
      <c r="H1147" s="53" t="s">
        <v>3169</v>
      </c>
      <c r="I1147" s="53"/>
      <c r="J1147" s="53" t="s">
        <v>2911</v>
      </c>
      <c r="K1147" s="52">
        <v>250000</v>
      </c>
      <c r="L1147" s="52">
        <v>57291</v>
      </c>
      <c r="M1147" s="52">
        <v>0</v>
      </c>
      <c r="N1147" s="52">
        <v>0</v>
      </c>
      <c r="O1147" s="52">
        <v>0</v>
      </c>
      <c r="P1147" s="52">
        <v>57288</v>
      </c>
      <c r="Q1147" s="52">
        <v>5208</v>
      </c>
      <c r="R1147" s="52">
        <v>5208</v>
      </c>
      <c r="S1147" s="52">
        <v>5208</v>
      </c>
      <c r="T1147" s="52">
        <v>5208</v>
      </c>
      <c r="U1147" s="52">
        <v>5208</v>
      </c>
      <c r="V1147" s="52">
        <v>5208</v>
      </c>
      <c r="W1147" s="52">
        <v>5208</v>
      </c>
      <c r="X1147" s="52">
        <v>5208</v>
      </c>
      <c r="Y1147" s="52">
        <v>5208</v>
      </c>
      <c r="Z1147" s="49">
        <v>5208</v>
      </c>
      <c r="AA1147" s="50">
        <v>5208</v>
      </c>
      <c r="AB1147" s="51">
        <v>114579</v>
      </c>
      <c r="AC1147" s="52">
        <v>0</v>
      </c>
      <c r="AD1147" s="52">
        <v>0</v>
      </c>
      <c r="AE1147" s="52">
        <v>135421</v>
      </c>
      <c r="AG1147" s="52">
        <f t="shared" si="20"/>
        <v>5208</v>
      </c>
      <c r="AH1147" s="52">
        <f>MIN($AA1147*12,$AE1147-SUM($AG1147:AG1147)-1000*($AE1147&gt;0))</f>
        <v>62496</v>
      </c>
      <c r="AI1147" s="52">
        <f>MIN($AA1147*12,$AE1147-SUM($AG1147:AH1147)-1000*($AE1147&gt;0))</f>
        <v>62496</v>
      </c>
      <c r="AJ1147" s="52">
        <f>MIN($AA1147*12,$AE1147-SUM($AG1147:AI1147)-1000*($AE1147&gt;0))</f>
        <v>4221</v>
      </c>
      <c r="AK1147" s="52">
        <f>MIN($AA1147*12,$AE1147-SUM($AG1147:AJ1147)-1000*($AE1147&gt;0))</f>
        <v>0</v>
      </c>
      <c r="AL1147" s="52">
        <f>MIN($AA1147*12,$AE1147-SUM($AG1147:AK1147)-1000*($AE1147&gt;0))</f>
        <v>0</v>
      </c>
      <c r="AM1147" s="52">
        <f>MIN($AA1147*12,$AE1147-SUM($AG1147:AL1147)-1000*($AE1147&gt;0))</f>
        <v>0</v>
      </c>
      <c r="AN1147" s="52">
        <f>MIN($AA1147*12,$AE1147-SUM($AG1147:AM1147)-1000*($AE1147&gt;0))</f>
        <v>0</v>
      </c>
      <c r="AO1147" s="52">
        <f>MIN($AA1147*12,$AE1147-SUM($AG1147:AN1147)-1000*($AE1147&gt;0))</f>
        <v>0</v>
      </c>
    </row>
    <row r="1148" spans="2:41" ht="12.75" hidden="1" customHeight="1" outlineLevel="2">
      <c r="B1148" s="53" t="s">
        <v>2377</v>
      </c>
      <c r="C1148" s="53" t="s">
        <v>1367</v>
      </c>
      <c r="D1148" s="53" t="s">
        <v>1367</v>
      </c>
      <c r="E1148" s="53" t="s">
        <v>2378</v>
      </c>
      <c r="F1148" s="53" t="s">
        <v>2379</v>
      </c>
      <c r="G1148" s="53" t="s">
        <v>3170</v>
      </c>
      <c r="H1148" s="53" t="s">
        <v>3171</v>
      </c>
      <c r="I1148" s="53"/>
      <c r="J1148" s="53" t="s">
        <v>2911</v>
      </c>
      <c r="K1148" s="52">
        <v>250000</v>
      </c>
      <c r="L1148" s="52">
        <v>57291</v>
      </c>
      <c r="M1148" s="52">
        <v>0</v>
      </c>
      <c r="N1148" s="52">
        <v>0</v>
      </c>
      <c r="O1148" s="52">
        <v>0</v>
      </c>
      <c r="P1148" s="52">
        <v>57288</v>
      </c>
      <c r="Q1148" s="52">
        <v>5208</v>
      </c>
      <c r="R1148" s="52">
        <v>5208</v>
      </c>
      <c r="S1148" s="52">
        <v>5208</v>
      </c>
      <c r="T1148" s="52">
        <v>5208</v>
      </c>
      <c r="U1148" s="52">
        <v>5208</v>
      </c>
      <c r="V1148" s="52">
        <v>5208</v>
      </c>
      <c r="W1148" s="52">
        <v>5208</v>
      </c>
      <c r="X1148" s="52">
        <v>5208</v>
      </c>
      <c r="Y1148" s="52">
        <v>5208</v>
      </c>
      <c r="Z1148" s="49">
        <v>5208</v>
      </c>
      <c r="AA1148" s="50">
        <v>5208</v>
      </c>
      <c r="AB1148" s="51">
        <v>114579</v>
      </c>
      <c r="AC1148" s="52">
        <v>0</v>
      </c>
      <c r="AD1148" s="52">
        <v>0</v>
      </c>
      <c r="AE1148" s="52">
        <v>135421</v>
      </c>
      <c r="AG1148" s="52">
        <f t="shared" si="20"/>
        <v>5208</v>
      </c>
      <c r="AH1148" s="52">
        <f>MIN($AA1148*12,$AE1148-SUM($AG1148:AG1148)-1000*($AE1148&gt;0))</f>
        <v>62496</v>
      </c>
      <c r="AI1148" s="52">
        <f>MIN($AA1148*12,$AE1148-SUM($AG1148:AH1148)-1000*($AE1148&gt;0))</f>
        <v>62496</v>
      </c>
      <c r="AJ1148" s="52">
        <f>MIN($AA1148*12,$AE1148-SUM($AG1148:AI1148)-1000*($AE1148&gt;0))</f>
        <v>4221</v>
      </c>
      <c r="AK1148" s="52">
        <f>MIN($AA1148*12,$AE1148-SUM($AG1148:AJ1148)-1000*($AE1148&gt;0))</f>
        <v>0</v>
      </c>
      <c r="AL1148" s="52">
        <f>MIN($AA1148*12,$AE1148-SUM($AG1148:AK1148)-1000*($AE1148&gt;0))</f>
        <v>0</v>
      </c>
      <c r="AM1148" s="52">
        <f>MIN($AA1148*12,$AE1148-SUM($AG1148:AL1148)-1000*($AE1148&gt;0))</f>
        <v>0</v>
      </c>
      <c r="AN1148" s="52">
        <f>MIN($AA1148*12,$AE1148-SUM($AG1148:AM1148)-1000*($AE1148&gt;0))</f>
        <v>0</v>
      </c>
      <c r="AO1148" s="52">
        <f>MIN($AA1148*12,$AE1148-SUM($AG1148:AN1148)-1000*($AE1148&gt;0))</f>
        <v>0</v>
      </c>
    </row>
    <row r="1149" spans="2:41" ht="12.75" hidden="1" customHeight="1" outlineLevel="2">
      <c r="B1149" s="53" t="s">
        <v>2377</v>
      </c>
      <c r="C1149" s="53" t="s">
        <v>1367</v>
      </c>
      <c r="D1149" s="53" t="s">
        <v>1367</v>
      </c>
      <c r="E1149" s="53" t="s">
        <v>2378</v>
      </c>
      <c r="F1149" s="53" t="s">
        <v>2379</v>
      </c>
      <c r="G1149" s="53" t="s">
        <v>3172</v>
      </c>
      <c r="H1149" s="53" t="s">
        <v>3173</v>
      </c>
      <c r="I1149" s="53"/>
      <c r="J1149" s="53" t="s">
        <v>2911</v>
      </c>
      <c r="K1149" s="52">
        <v>250000</v>
      </c>
      <c r="L1149" s="52">
        <v>57291</v>
      </c>
      <c r="M1149" s="52">
        <v>0</v>
      </c>
      <c r="N1149" s="52">
        <v>0</v>
      </c>
      <c r="O1149" s="52">
        <v>0</v>
      </c>
      <c r="P1149" s="52">
        <v>57288</v>
      </c>
      <c r="Q1149" s="52">
        <v>5208</v>
      </c>
      <c r="R1149" s="52">
        <v>5208</v>
      </c>
      <c r="S1149" s="52">
        <v>5208</v>
      </c>
      <c r="T1149" s="52">
        <v>5208</v>
      </c>
      <c r="U1149" s="52">
        <v>5208</v>
      </c>
      <c r="V1149" s="52">
        <v>5208</v>
      </c>
      <c r="W1149" s="52">
        <v>5208</v>
      </c>
      <c r="X1149" s="52">
        <v>5208</v>
      </c>
      <c r="Y1149" s="52">
        <v>5208</v>
      </c>
      <c r="Z1149" s="49">
        <v>5208</v>
      </c>
      <c r="AA1149" s="50">
        <v>5208</v>
      </c>
      <c r="AB1149" s="51">
        <v>114579</v>
      </c>
      <c r="AC1149" s="52">
        <v>0</v>
      </c>
      <c r="AD1149" s="52">
        <v>0</v>
      </c>
      <c r="AE1149" s="52">
        <v>135421</v>
      </c>
      <c r="AG1149" s="52">
        <f t="shared" si="20"/>
        <v>5208</v>
      </c>
      <c r="AH1149" s="52">
        <f>MIN($AA1149*12,$AE1149-SUM($AG1149:AG1149)-1000*($AE1149&gt;0))</f>
        <v>62496</v>
      </c>
      <c r="AI1149" s="52">
        <f>MIN($AA1149*12,$AE1149-SUM($AG1149:AH1149)-1000*($AE1149&gt;0))</f>
        <v>62496</v>
      </c>
      <c r="AJ1149" s="52">
        <f>MIN($AA1149*12,$AE1149-SUM($AG1149:AI1149)-1000*($AE1149&gt;0))</f>
        <v>4221</v>
      </c>
      <c r="AK1149" s="52">
        <f>MIN($AA1149*12,$AE1149-SUM($AG1149:AJ1149)-1000*($AE1149&gt;0))</f>
        <v>0</v>
      </c>
      <c r="AL1149" s="52">
        <f>MIN($AA1149*12,$AE1149-SUM($AG1149:AK1149)-1000*($AE1149&gt;0))</f>
        <v>0</v>
      </c>
      <c r="AM1149" s="52">
        <f>MIN($AA1149*12,$AE1149-SUM($AG1149:AL1149)-1000*($AE1149&gt;0))</f>
        <v>0</v>
      </c>
      <c r="AN1149" s="52">
        <f>MIN($AA1149*12,$AE1149-SUM($AG1149:AM1149)-1000*($AE1149&gt;0))</f>
        <v>0</v>
      </c>
      <c r="AO1149" s="52">
        <f>MIN($AA1149*12,$AE1149-SUM($AG1149:AN1149)-1000*($AE1149&gt;0))</f>
        <v>0</v>
      </c>
    </row>
    <row r="1150" spans="2:41" ht="12.75" hidden="1" customHeight="1" outlineLevel="2">
      <c r="B1150" s="53" t="s">
        <v>2377</v>
      </c>
      <c r="C1150" s="53" t="s">
        <v>1367</v>
      </c>
      <c r="D1150" s="53" t="s">
        <v>1367</v>
      </c>
      <c r="E1150" s="53" t="s">
        <v>2378</v>
      </c>
      <c r="F1150" s="53" t="s">
        <v>2379</v>
      </c>
      <c r="G1150" s="53" t="s">
        <v>3174</v>
      </c>
      <c r="H1150" s="53" t="s">
        <v>3175</v>
      </c>
      <c r="I1150" s="53"/>
      <c r="J1150" s="53" t="s">
        <v>2911</v>
      </c>
      <c r="K1150" s="52">
        <v>250000</v>
      </c>
      <c r="L1150" s="52">
        <v>57291</v>
      </c>
      <c r="M1150" s="52">
        <v>0</v>
      </c>
      <c r="N1150" s="52">
        <v>0</v>
      </c>
      <c r="O1150" s="52">
        <v>0</v>
      </c>
      <c r="P1150" s="52">
        <v>57288</v>
      </c>
      <c r="Q1150" s="52">
        <v>5208</v>
      </c>
      <c r="R1150" s="52">
        <v>5208</v>
      </c>
      <c r="S1150" s="52">
        <v>5208</v>
      </c>
      <c r="T1150" s="52">
        <v>5208</v>
      </c>
      <c r="U1150" s="52">
        <v>5208</v>
      </c>
      <c r="V1150" s="52">
        <v>5208</v>
      </c>
      <c r="W1150" s="52">
        <v>5208</v>
      </c>
      <c r="X1150" s="52">
        <v>5208</v>
      </c>
      <c r="Y1150" s="52">
        <v>5208</v>
      </c>
      <c r="Z1150" s="49">
        <v>5208</v>
      </c>
      <c r="AA1150" s="50">
        <v>5208</v>
      </c>
      <c r="AB1150" s="51">
        <v>114579</v>
      </c>
      <c r="AC1150" s="52">
        <v>0</v>
      </c>
      <c r="AD1150" s="52">
        <v>0</v>
      </c>
      <c r="AE1150" s="52">
        <v>135421</v>
      </c>
      <c r="AG1150" s="52">
        <f t="shared" si="20"/>
        <v>5208</v>
      </c>
      <c r="AH1150" s="52">
        <f>MIN($AA1150*12,$AE1150-SUM($AG1150:AG1150)-1000*($AE1150&gt;0))</f>
        <v>62496</v>
      </c>
      <c r="AI1150" s="52">
        <f>MIN($AA1150*12,$AE1150-SUM($AG1150:AH1150)-1000*($AE1150&gt;0))</f>
        <v>62496</v>
      </c>
      <c r="AJ1150" s="52">
        <f>MIN($AA1150*12,$AE1150-SUM($AG1150:AI1150)-1000*($AE1150&gt;0))</f>
        <v>4221</v>
      </c>
      <c r="AK1150" s="52">
        <f>MIN($AA1150*12,$AE1150-SUM($AG1150:AJ1150)-1000*($AE1150&gt;0))</f>
        <v>0</v>
      </c>
      <c r="AL1150" s="52">
        <f>MIN($AA1150*12,$AE1150-SUM($AG1150:AK1150)-1000*($AE1150&gt;0))</f>
        <v>0</v>
      </c>
      <c r="AM1150" s="52">
        <f>MIN($AA1150*12,$AE1150-SUM($AG1150:AL1150)-1000*($AE1150&gt;0))</f>
        <v>0</v>
      </c>
      <c r="AN1150" s="52">
        <f>MIN($AA1150*12,$AE1150-SUM($AG1150:AM1150)-1000*($AE1150&gt;0))</f>
        <v>0</v>
      </c>
      <c r="AO1150" s="52">
        <f>MIN($AA1150*12,$AE1150-SUM($AG1150:AN1150)-1000*($AE1150&gt;0))</f>
        <v>0</v>
      </c>
    </row>
    <row r="1151" spans="2:41" ht="12.75" hidden="1" customHeight="1" outlineLevel="2">
      <c r="B1151" s="53" t="s">
        <v>2377</v>
      </c>
      <c r="C1151" s="53" t="s">
        <v>1367</v>
      </c>
      <c r="D1151" s="53" t="s">
        <v>1367</v>
      </c>
      <c r="E1151" s="53" t="s">
        <v>2378</v>
      </c>
      <c r="F1151" s="53" t="s">
        <v>2379</v>
      </c>
      <c r="G1151" s="53" t="s">
        <v>3176</v>
      </c>
      <c r="H1151" s="53" t="s">
        <v>3175</v>
      </c>
      <c r="I1151" s="53"/>
      <c r="J1151" s="53" t="s">
        <v>2911</v>
      </c>
      <c r="K1151" s="52">
        <v>250000</v>
      </c>
      <c r="L1151" s="52">
        <v>57291</v>
      </c>
      <c r="M1151" s="52">
        <v>0</v>
      </c>
      <c r="N1151" s="52">
        <v>0</v>
      </c>
      <c r="O1151" s="52">
        <v>0</v>
      </c>
      <c r="P1151" s="52">
        <v>57288</v>
      </c>
      <c r="Q1151" s="52">
        <v>5208</v>
      </c>
      <c r="R1151" s="52">
        <v>5208</v>
      </c>
      <c r="S1151" s="52">
        <v>5208</v>
      </c>
      <c r="T1151" s="52">
        <v>5208</v>
      </c>
      <c r="U1151" s="52">
        <v>5208</v>
      </c>
      <c r="V1151" s="52">
        <v>5208</v>
      </c>
      <c r="W1151" s="52">
        <v>5208</v>
      </c>
      <c r="X1151" s="52">
        <v>5208</v>
      </c>
      <c r="Y1151" s="52">
        <v>5208</v>
      </c>
      <c r="Z1151" s="49">
        <v>5208</v>
      </c>
      <c r="AA1151" s="50">
        <v>5208</v>
      </c>
      <c r="AB1151" s="51">
        <v>114579</v>
      </c>
      <c r="AC1151" s="52">
        <v>0</v>
      </c>
      <c r="AD1151" s="52">
        <v>0</v>
      </c>
      <c r="AE1151" s="52">
        <v>135421</v>
      </c>
      <c r="AG1151" s="52">
        <f t="shared" si="20"/>
        <v>5208</v>
      </c>
      <c r="AH1151" s="52">
        <f>MIN($AA1151*12,$AE1151-SUM($AG1151:AG1151)-1000*($AE1151&gt;0))</f>
        <v>62496</v>
      </c>
      <c r="AI1151" s="52">
        <f>MIN($AA1151*12,$AE1151-SUM($AG1151:AH1151)-1000*($AE1151&gt;0))</f>
        <v>62496</v>
      </c>
      <c r="AJ1151" s="52">
        <f>MIN($AA1151*12,$AE1151-SUM($AG1151:AI1151)-1000*($AE1151&gt;0))</f>
        <v>4221</v>
      </c>
      <c r="AK1151" s="52">
        <f>MIN($AA1151*12,$AE1151-SUM($AG1151:AJ1151)-1000*($AE1151&gt;0))</f>
        <v>0</v>
      </c>
      <c r="AL1151" s="52">
        <f>MIN($AA1151*12,$AE1151-SUM($AG1151:AK1151)-1000*($AE1151&gt;0))</f>
        <v>0</v>
      </c>
      <c r="AM1151" s="52">
        <f>MIN($AA1151*12,$AE1151-SUM($AG1151:AL1151)-1000*($AE1151&gt;0))</f>
        <v>0</v>
      </c>
      <c r="AN1151" s="52">
        <f>MIN($AA1151*12,$AE1151-SUM($AG1151:AM1151)-1000*($AE1151&gt;0))</f>
        <v>0</v>
      </c>
      <c r="AO1151" s="52">
        <f>MIN($AA1151*12,$AE1151-SUM($AG1151:AN1151)-1000*($AE1151&gt;0))</f>
        <v>0</v>
      </c>
    </row>
    <row r="1152" spans="2:41" ht="12.75" hidden="1" customHeight="1" outlineLevel="2">
      <c r="B1152" s="53" t="s">
        <v>2377</v>
      </c>
      <c r="C1152" s="53" t="s">
        <v>1367</v>
      </c>
      <c r="D1152" s="53" t="s">
        <v>1367</v>
      </c>
      <c r="E1152" s="53" t="s">
        <v>2378</v>
      </c>
      <c r="F1152" s="53" t="s">
        <v>2379</v>
      </c>
      <c r="G1152" s="53" t="s">
        <v>3177</v>
      </c>
      <c r="H1152" s="53" t="s">
        <v>3178</v>
      </c>
      <c r="I1152" s="53"/>
      <c r="J1152" s="53" t="s">
        <v>2911</v>
      </c>
      <c r="K1152" s="52">
        <v>250000</v>
      </c>
      <c r="L1152" s="52">
        <v>57291</v>
      </c>
      <c r="M1152" s="52">
        <v>0</v>
      </c>
      <c r="N1152" s="52">
        <v>0</v>
      </c>
      <c r="O1152" s="52">
        <v>0</v>
      </c>
      <c r="P1152" s="52">
        <v>57288</v>
      </c>
      <c r="Q1152" s="52">
        <v>5208</v>
      </c>
      <c r="R1152" s="52">
        <v>5208</v>
      </c>
      <c r="S1152" s="52">
        <v>5208</v>
      </c>
      <c r="T1152" s="52">
        <v>5208</v>
      </c>
      <c r="U1152" s="52">
        <v>5208</v>
      </c>
      <c r="V1152" s="52">
        <v>5208</v>
      </c>
      <c r="W1152" s="52">
        <v>5208</v>
      </c>
      <c r="X1152" s="52">
        <v>5208</v>
      </c>
      <c r="Y1152" s="52">
        <v>5208</v>
      </c>
      <c r="Z1152" s="49">
        <v>5208</v>
      </c>
      <c r="AA1152" s="50">
        <v>5208</v>
      </c>
      <c r="AB1152" s="51">
        <v>114579</v>
      </c>
      <c r="AC1152" s="52">
        <v>0</v>
      </c>
      <c r="AD1152" s="52">
        <v>0</v>
      </c>
      <c r="AE1152" s="52">
        <v>135421</v>
      </c>
      <c r="AG1152" s="52">
        <f t="shared" si="20"/>
        <v>5208</v>
      </c>
      <c r="AH1152" s="52">
        <f>MIN($AA1152*12,$AE1152-SUM($AG1152:AG1152)-1000*($AE1152&gt;0))</f>
        <v>62496</v>
      </c>
      <c r="AI1152" s="52">
        <f>MIN($AA1152*12,$AE1152-SUM($AG1152:AH1152)-1000*($AE1152&gt;0))</f>
        <v>62496</v>
      </c>
      <c r="AJ1152" s="52">
        <f>MIN($AA1152*12,$AE1152-SUM($AG1152:AI1152)-1000*($AE1152&gt;0))</f>
        <v>4221</v>
      </c>
      <c r="AK1152" s="52">
        <f>MIN($AA1152*12,$AE1152-SUM($AG1152:AJ1152)-1000*($AE1152&gt;0))</f>
        <v>0</v>
      </c>
      <c r="AL1152" s="52">
        <f>MIN($AA1152*12,$AE1152-SUM($AG1152:AK1152)-1000*($AE1152&gt;0))</f>
        <v>0</v>
      </c>
      <c r="AM1152" s="52">
        <f>MIN($AA1152*12,$AE1152-SUM($AG1152:AL1152)-1000*($AE1152&gt;0))</f>
        <v>0</v>
      </c>
      <c r="AN1152" s="52">
        <f>MIN($AA1152*12,$AE1152-SUM($AG1152:AM1152)-1000*($AE1152&gt;0))</f>
        <v>0</v>
      </c>
      <c r="AO1152" s="52">
        <f>MIN($AA1152*12,$AE1152-SUM($AG1152:AN1152)-1000*($AE1152&gt;0))</f>
        <v>0</v>
      </c>
    </row>
    <row r="1153" spans="2:41" ht="12.75" hidden="1" customHeight="1" outlineLevel="2">
      <c r="B1153" s="53" t="s">
        <v>2377</v>
      </c>
      <c r="C1153" s="53" t="s">
        <v>1367</v>
      </c>
      <c r="D1153" s="53" t="s">
        <v>1367</v>
      </c>
      <c r="E1153" s="53" t="s">
        <v>2378</v>
      </c>
      <c r="F1153" s="53" t="s">
        <v>2379</v>
      </c>
      <c r="G1153" s="53" t="s">
        <v>3179</v>
      </c>
      <c r="H1153" s="53" t="s">
        <v>3180</v>
      </c>
      <c r="I1153" s="53"/>
      <c r="J1153" s="53" t="s">
        <v>2911</v>
      </c>
      <c r="K1153" s="52">
        <v>250000</v>
      </c>
      <c r="L1153" s="52">
        <v>57291</v>
      </c>
      <c r="M1153" s="52">
        <v>0</v>
      </c>
      <c r="N1153" s="52">
        <v>0</v>
      </c>
      <c r="O1153" s="52">
        <v>0</v>
      </c>
      <c r="P1153" s="52">
        <v>57288</v>
      </c>
      <c r="Q1153" s="52">
        <v>5208</v>
      </c>
      <c r="R1153" s="52">
        <v>5208</v>
      </c>
      <c r="S1153" s="52">
        <v>5208</v>
      </c>
      <c r="T1153" s="52">
        <v>5208</v>
      </c>
      <c r="U1153" s="52">
        <v>5208</v>
      </c>
      <c r="V1153" s="52">
        <v>5208</v>
      </c>
      <c r="W1153" s="52">
        <v>5208</v>
      </c>
      <c r="X1153" s="52">
        <v>5208</v>
      </c>
      <c r="Y1153" s="52">
        <v>5208</v>
      </c>
      <c r="Z1153" s="49">
        <v>5208</v>
      </c>
      <c r="AA1153" s="50">
        <v>5208</v>
      </c>
      <c r="AB1153" s="51">
        <v>114579</v>
      </c>
      <c r="AC1153" s="52">
        <v>0</v>
      </c>
      <c r="AD1153" s="52">
        <v>0</v>
      </c>
      <c r="AE1153" s="52">
        <v>135421</v>
      </c>
      <c r="AG1153" s="52">
        <f t="shared" si="20"/>
        <v>5208</v>
      </c>
      <c r="AH1153" s="52">
        <f>MIN($AA1153*12,$AE1153-SUM($AG1153:AG1153)-1000*($AE1153&gt;0))</f>
        <v>62496</v>
      </c>
      <c r="AI1153" s="52">
        <f>MIN($AA1153*12,$AE1153-SUM($AG1153:AH1153)-1000*($AE1153&gt;0))</f>
        <v>62496</v>
      </c>
      <c r="AJ1153" s="52">
        <f>MIN($AA1153*12,$AE1153-SUM($AG1153:AI1153)-1000*($AE1153&gt;0))</f>
        <v>4221</v>
      </c>
      <c r="AK1153" s="52">
        <f>MIN($AA1153*12,$AE1153-SUM($AG1153:AJ1153)-1000*($AE1153&gt;0))</f>
        <v>0</v>
      </c>
      <c r="AL1153" s="52">
        <f>MIN($AA1153*12,$AE1153-SUM($AG1153:AK1153)-1000*($AE1153&gt;0))</f>
        <v>0</v>
      </c>
      <c r="AM1153" s="52">
        <f>MIN($AA1153*12,$AE1153-SUM($AG1153:AL1153)-1000*($AE1153&gt;0))</f>
        <v>0</v>
      </c>
      <c r="AN1153" s="52">
        <f>MIN($AA1153*12,$AE1153-SUM($AG1153:AM1153)-1000*($AE1153&gt;0))</f>
        <v>0</v>
      </c>
      <c r="AO1153" s="52">
        <f>MIN($AA1153*12,$AE1153-SUM($AG1153:AN1153)-1000*($AE1153&gt;0))</f>
        <v>0</v>
      </c>
    </row>
    <row r="1154" spans="2:41" ht="12.75" hidden="1" customHeight="1" outlineLevel="2">
      <c r="B1154" s="53" t="s">
        <v>2377</v>
      </c>
      <c r="C1154" s="53" t="s">
        <v>1367</v>
      </c>
      <c r="D1154" s="53" t="s">
        <v>1367</v>
      </c>
      <c r="E1154" s="53" t="s">
        <v>2378</v>
      </c>
      <c r="F1154" s="53" t="s">
        <v>2379</v>
      </c>
      <c r="G1154" s="53" t="s">
        <v>3181</v>
      </c>
      <c r="H1154" s="53" t="s">
        <v>3182</v>
      </c>
      <c r="I1154" s="53"/>
      <c r="J1154" s="53" t="s">
        <v>2911</v>
      </c>
      <c r="K1154" s="52">
        <v>250000</v>
      </c>
      <c r="L1154" s="52">
        <v>57291</v>
      </c>
      <c r="M1154" s="52">
        <v>0</v>
      </c>
      <c r="N1154" s="52">
        <v>0</v>
      </c>
      <c r="O1154" s="52">
        <v>0</v>
      </c>
      <c r="P1154" s="52">
        <v>57288</v>
      </c>
      <c r="Q1154" s="52">
        <v>5208</v>
      </c>
      <c r="R1154" s="52">
        <v>5208</v>
      </c>
      <c r="S1154" s="52">
        <v>5208</v>
      </c>
      <c r="T1154" s="52">
        <v>5208</v>
      </c>
      <c r="U1154" s="52">
        <v>5208</v>
      </c>
      <c r="V1154" s="52">
        <v>5208</v>
      </c>
      <c r="W1154" s="52">
        <v>5208</v>
      </c>
      <c r="X1154" s="52">
        <v>5208</v>
      </c>
      <c r="Y1154" s="52">
        <v>5208</v>
      </c>
      <c r="Z1154" s="49">
        <v>5208</v>
      </c>
      <c r="AA1154" s="50">
        <v>5208</v>
      </c>
      <c r="AB1154" s="51">
        <v>114579</v>
      </c>
      <c r="AC1154" s="52">
        <v>0</v>
      </c>
      <c r="AD1154" s="52">
        <v>0</v>
      </c>
      <c r="AE1154" s="52">
        <v>135421</v>
      </c>
      <c r="AG1154" s="52">
        <f t="shared" si="20"/>
        <v>5208</v>
      </c>
      <c r="AH1154" s="52">
        <f>MIN($AA1154*12,$AE1154-SUM($AG1154:AG1154)-1000*($AE1154&gt;0))</f>
        <v>62496</v>
      </c>
      <c r="AI1154" s="52">
        <f>MIN($AA1154*12,$AE1154-SUM($AG1154:AH1154)-1000*($AE1154&gt;0))</f>
        <v>62496</v>
      </c>
      <c r="AJ1154" s="52">
        <f>MIN($AA1154*12,$AE1154-SUM($AG1154:AI1154)-1000*($AE1154&gt;0))</f>
        <v>4221</v>
      </c>
      <c r="AK1154" s="52">
        <f>MIN($AA1154*12,$AE1154-SUM($AG1154:AJ1154)-1000*($AE1154&gt;0))</f>
        <v>0</v>
      </c>
      <c r="AL1154" s="52">
        <f>MIN($AA1154*12,$AE1154-SUM($AG1154:AK1154)-1000*($AE1154&gt;0))</f>
        <v>0</v>
      </c>
      <c r="AM1154" s="52">
        <f>MIN($AA1154*12,$AE1154-SUM($AG1154:AL1154)-1000*($AE1154&gt;0))</f>
        <v>0</v>
      </c>
      <c r="AN1154" s="52">
        <f>MIN($AA1154*12,$AE1154-SUM($AG1154:AM1154)-1000*($AE1154&gt;0))</f>
        <v>0</v>
      </c>
      <c r="AO1154" s="52">
        <f>MIN($AA1154*12,$AE1154-SUM($AG1154:AN1154)-1000*($AE1154&gt;0))</f>
        <v>0</v>
      </c>
    </row>
    <row r="1155" spans="2:41" ht="12.75" hidden="1" customHeight="1" outlineLevel="2">
      <c r="B1155" s="53" t="s">
        <v>2377</v>
      </c>
      <c r="C1155" s="53" t="s">
        <v>1367</v>
      </c>
      <c r="D1155" s="53" t="s">
        <v>1367</v>
      </c>
      <c r="E1155" s="53" t="s">
        <v>2378</v>
      </c>
      <c r="F1155" s="53" t="s">
        <v>2379</v>
      </c>
      <c r="G1155" s="53" t="s">
        <v>3183</v>
      </c>
      <c r="H1155" s="53" t="s">
        <v>3184</v>
      </c>
      <c r="I1155" s="53"/>
      <c r="J1155" s="53" t="s">
        <v>2911</v>
      </c>
      <c r="K1155" s="52">
        <v>250000</v>
      </c>
      <c r="L1155" s="52">
        <v>57291</v>
      </c>
      <c r="M1155" s="52">
        <v>0</v>
      </c>
      <c r="N1155" s="52">
        <v>0</v>
      </c>
      <c r="O1155" s="52">
        <v>0</v>
      </c>
      <c r="P1155" s="52">
        <v>57288</v>
      </c>
      <c r="Q1155" s="52">
        <v>5208</v>
      </c>
      <c r="R1155" s="52">
        <v>5208</v>
      </c>
      <c r="S1155" s="52">
        <v>5208</v>
      </c>
      <c r="T1155" s="52">
        <v>5208</v>
      </c>
      <c r="U1155" s="52">
        <v>5208</v>
      </c>
      <c r="V1155" s="52">
        <v>5208</v>
      </c>
      <c r="W1155" s="52">
        <v>5208</v>
      </c>
      <c r="X1155" s="52">
        <v>5208</v>
      </c>
      <c r="Y1155" s="52">
        <v>5208</v>
      </c>
      <c r="Z1155" s="49">
        <v>5208</v>
      </c>
      <c r="AA1155" s="50">
        <v>5208</v>
      </c>
      <c r="AB1155" s="51">
        <v>114579</v>
      </c>
      <c r="AC1155" s="52">
        <v>0</v>
      </c>
      <c r="AD1155" s="52">
        <v>0</v>
      </c>
      <c r="AE1155" s="52">
        <v>135421</v>
      </c>
      <c r="AG1155" s="52">
        <f t="shared" si="20"/>
        <v>5208</v>
      </c>
      <c r="AH1155" s="52">
        <f>MIN($AA1155*12,$AE1155-SUM($AG1155:AG1155)-1000*($AE1155&gt;0))</f>
        <v>62496</v>
      </c>
      <c r="AI1155" s="52">
        <f>MIN($AA1155*12,$AE1155-SUM($AG1155:AH1155)-1000*($AE1155&gt;0))</f>
        <v>62496</v>
      </c>
      <c r="AJ1155" s="52">
        <f>MIN($AA1155*12,$AE1155-SUM($AG1155:AI1155)-1000*($AE1155&gt;0))</f>
        <v>4221</v>
      </c>
      <c r="AK1155" s="52">
        <f>MIN($AA1155*12,$AE1155-SUM($AG1155:AJ1155)-1000*($AE1155&gt;0))</f>
        <v>0</v>
      </c>
      <c r="AL1155" s="52">
        <f>MIN($AA1155*12,$AE1155-SUM($AG1155:AK1155)-1000*($AE1155&gt;0))</f>
        <v>0</v>
      </c>
      <c r="AM1155" s="52">
        <f>MIN($AA1155*12,$AE1155-SUM($AG1155:AL1155)-1000*($AE1155&gt;0))</f>
        <v>0</v>
      </c>
      <c r="AN1155" s="52">
        <f>MIN($AA1155*12,$AE1155-SUM($AG1155:AM1155)-1000*($AE1155&gt;0))</f>
        <v>0</v>
      </c>
      <c r="AO1155" s="52">
        <f>MIN($AA1155*12,$AE1155-SUM($AG1155:AN1155)-1000*($AE1155&gt;0))</f>
        <v>0</v>
      </c>
    </row>
    <row r="1156" spans="2:41" ht="12.75" hidden="1" customHeight="1" outlineLevel="2">
      <c r="B1156" s="53" t="s">
        <v>2377</v>
      </c>
      <c r="C1156" s="53" t="s">
        <v>1367</v>
      </c>
      <c r="D1156" s="53" t="s">
        <v>1367</v>
      </c>
      <c r="E1156" s="53" t="s">
        <v>2378</v>
      </c>
      <c r="F1156" s="53" t="s">
        <v>2379</v>
      </c>
      <c r="G1156" s="53" t="s">
        <v>3185</v>
      </c>
      <c r="H1156" s="53" t="s">
        <v>3186</v>
      </c>
      <c r="I1156" s="53"/>
      <c r="J1156" s="53" t="s">
        <v>2911</v>
      </c>
      <c r="K1156" s="52">
        <v>250000</v>
      </c>
      <c r="L1156" s="52">
        <v>57291</v>
      </c>
      <c r="M1156" s="52">
        <v>0</v>
      </c>
      <c r="N1156" s="52">
        <v>0</v>
      </c>
      <c r="O1156" s="52">
        <v>0</v>
      </c>
      <c r="P1156" s="52">
        <v>57288</v>
      </c>
      <c r="Q1156" s="52">
        <v>5208</v>
      </c>
      <c r="R1156" s="52">
        <v>5208</v>
      </c>
      <c r="S1156" s="52">
        <v>5208</v>
      </c>
      <c r="T1156" s="52">
        <v>5208</v>
      </c>
      <c r="U1156" s="52">
        <v>5208</v>
      </c>
      <c r="V1156" s="52">
        <v>5208</v>
      </c>
      <c r="W1156" s="52">
        <v>5208</v>
      </c>
      <c r="X1156" s="52">
        <v>5208</v>
      </c>
      <c r="Y1156" s="52">
        <v>5208</v>
      </c>
      <c r="Z1156" s="49">
        <v>5208</v>
      </c>
      <c r="AA1156" s="50">
        <v>5208</v>
      </c>
      <c r="AB1156" s="51">
        <v>114579</v>
      </c>
      <c r="AC1156" s="52">
        <v>0</v>
      </c>
      <c r="AD1156" s="52">
        <v>0</v>
      </c>
      <c r="AE1156" s="52">
        <v>135421</v>
      </c>
      <c r="AG1156" s="52">
        <f t="shared" ref="AG1156:AG1219" si="21">MIN($AA1156,$AE1156-1000*($AE1156&gt;0))</f>
        <v>5208</v>
      </c>
      <c r="AH1156" s="52">
        <f>MIN($AA1156*12,$AE1156-SUM($AG1156:AG1156)-1000*($AE1156&gt;0))</f>
        <v>62496</v>
      </c>
      <c r="AI1156" s="52">
        <f>MIN($AA1156*12,$AE1156-SUM($AG1156:AH1156)-1000*($AE1156&gt;0))</f>
        <v>62496</v>
      </c>
      <c r="AJ1156" s="52">
        <f>MIN($AA1156*12,$AE1156-SUM($AG1156:AI1156)-1000*($AE1156&gt;0))</f>
        <v>4221</v>
      </c>
      <c r="AK1156" s="52">
        <f>MIN($AA1156*12,$AE1156-SUM($AG1156:AJ1156)-1000*($AE1156&gt;0))</f>
        <v>0</v>
      </c>
      <c r="AL1156" s="52">
        <f>MIN($AA1156*12,$AE1156-SUM($AG1156:AK1156)-1000*($AE1156&gt;0))</f>
        <v>0</v>
      </c>
      <c r="AM1156" s="52">
        <f>MIN($AA1156*12,$AE1156-SUM($AG1156:AL1156)-1000*($AE1156&gt;0))</f>
        <v>0</v>
      </c>
      <c r="AN1156" s="52">
        <f>MIN($AA1156*12,$AE1156-SUM($AG1156:AM1156)-1000*($AE1156&gt;0))</f>
        <v>0</v>
      </c>
      <c r="AO1156" s="52">
        <f>MIN($AA1156*12,$AE1156-SUM($AG1156:AN1156)-1000*($AE1156&gt;0))</f>
        <v>0</v>
      </c>
    </row>
    <row r="1157" spans="2:41" ht="12.75" hidden="1" customHeight="1" outlineLevel="2">
      <c r="B1157" s="53" t="s">
        <v>2377</v>
      </c>
      <c r="C1157" s="53" t="s">
        <v>1367</v>
      </c>
      <c r="D1157" s="53" t="s">
        <v>1367</v>
      </c>
      <c r="E1157" s="53" t="s">
        <v>2378</v>
      </c>
      <c r="F1157" s="53" t="s">
        <v>2379</v>
      </c>
      <c r="G1157" s="53" t="s">
        <v>3187</v>
      </c>
      <c r="H1157" s="53" t="s">
        <v>3188</v>
      </c>
      <c r="I1157" s="53"/>
      <c r="J1157" s="53" t="s">
        <v>2911</v>
      </c>
      <c r="K1157" s="52">
        <v>250000</v>
      </c>
      <c r="L1157" s="52">
        <v>57291</v>
      </c>
      <c r="M1157" s="52">
        <v>0</v>
      </c>
      <c r="N1157" s="52">
        <v>0</v>
      </c>
      <c r="O1157" s="52">
        <v>0</v>
      </c>
      <c r="P1157" s="52">
        <v>57288</v>
      </c>
      <c r="Q1157" s="52">
        <v>5208</v>
      </c>
      <c r="R1157" s="52">
        <v>5208</v>
      </c>
      <c r="S1157" s="52">
        <v>5208</v>
      </c>
      <c r="T1157" s="52">
        <v>5208</v>
      </c>
      <c r="U1157" s="52">
        <v>5208</v>
      </c>
      <c r="V1157" s="52">
        <v>5208</v>
      </c>
      <c r="W1157" s="52">
        <v>5208</v>
      </c>
      <c r="X1157" s="52">
        <v>5208</v>
      </c>
      <c r="Y1157" s="52">
        <v>5208</v>
      </c>
      <c r="Z1157" s="49">
        <v>5208</v>
      </c>
      <c r="AA1157" s="50">
        <v>5208</v>
      </c>
      <c r="AB1157" s="51">
        <v>114579</v>
      </c>
      <c r="AC1157" s="52">
        <v>0</v>
      </c>
      <c r="AD1157" s="52">
        <v>0</v>
      </c>
      <c r="AE1157" s="52">
        <v>135421</v>
      </c>
      <c r="AG1157" s="52">
        <f t="shared" si="21"/>
        <v>5208</v>
      </c>
      <c r="AH1157" s="52">
        <f>MIN($AA1157*12,$AE1157-SUM($AG1157:AG1157)-1000*($AE1157&gt;0))</f>
        <v>62496</v>
      </c>
      <c r="AI1157" s="52">
        <f>MIN($AA1157*12,$AE1157-SUM($AG1157:AH1157)-1000*($AE1157&gt;0))</f>
        <v>62496</v>
      </c>
      <c r="AJ1157" s="52">
        <f>MIN($AA1157*12,$AE1157-SUM($AG1157:AI1157)-1000*($AE1157&gt;0))</f>
        <v>4221</v>
      </c>
      <c r="AK1157" s="52">
        <f>MIN($AA1157*12,$AE1157-SUM($AG1157:AJ1157)-1000*($AE1157&gt;0))</f>
        <v>0</v>
      </c>
      <c r="AL1157" s="52">
        <f>MIN($AA1157*12,$AE1157-SUM($AG1157:AK1157)-1000*($AE1157&gt;0))</f>
        <v>0</v>
      </c>
      <c r="AM1157" s="52">
        <f>MIN($AA1157*12,$AE1157-SUM($AG1157:AL1157)-1000*($AE1157&gt;0))</f>
        <v>0</v>
      </c>
      <c r="AN1157" s="52">
        <f>MIN($AA1157*12,$AE1157-SUM($AG1157:AM1157)-1000*($AE1157&gt;0))</f>
        <v>0</v>
      </c>
      <c r="AO1157" s="52">
        <f>MIN($AA1157*12,$AE1157-SUM($AG1157:AN1157)-1000*($AE1157&gt;0))</f>
        <v>0</v>
      </c>
    </row>
    <row r="1158" spans="2:41" ht="12.75" hidden="1" customHeight="1" outlineLevel="2">
      <c r="B1158" s="53" t="s">
        <v>2377</v>
      </c>
      <c r="C1158" s="53" t="s">
        <v>1367</v>
      </c>
      <c r="D1158" s="53" t="s">
        <v>1367</v>
      </c>
      <c r="E1158" s="53" t="s">
        <v>2378</v>
      </c>
      <c r="F1158" s="53" t="s">
        <v>2379</v>
      </c>
      <c r="G1158" s="53" t="s">
        <v>3189</v>
      </c>
      <c r="H1158" s="53" t="s">
        <v>3190</v>
      </c>
      <c r="I1158" s="53"/>
      <c r="J1158" s="53" t="s">
        <v>2911</v>
      </c>
      <c r="K1158" s="52">
        <v>250000</v>
      </c>
      <c r="L1158" s="52">
        <v>57291</v>
      </c>
      <c r="M1158" s="52">
        <v>0</v>
      </c>
      <c r="N1158" s="52">
        <v>0</v>
      </c>
      <c r="O1158" s="52">
        <v>0</v>
      </c>
      <c r="P1158" s="52">
        <v>57288</v>
      </c>
      <c r="Q1158" s="52">
        <v>5208</v>
      </c>
      <c r="R1158" s="52">
        <v>5208</v>
      </c>
      <c r="S1158" s="52">
        <v>5208</v>
      </c>
      <c r="T1158" s="52">
        <v>5208</v>
      </c>
      <c r="U1158" s="52">
        <v>5208</v>
      </c>
      <c r="V1158" s="52">
        <v>5208</v>
      </c>
      <c r="W1158" s="52">
        <v>5208</v>
      </c>
      <c r="X1158" s="52">
        <v>5208</v>
      </c>
      <c r="Y1158" s="52">
        <v>5208</v>
      </c>
      <c r="Z1158" s="49">
        <v>5208</v>
      </c>
      <c r="AA1158" s="50">
        <v>5208</v>
      </c>
      <c r="AB1158" s="51">
        <v>114579</v>
      </c>
      <c r="AC1158" s="52">
        <v>0</v>
      </c>
      <c r="AD1158" s="52">
        <v>0</v>
      </c>
      <c r="AE1158" s="52">
        <v>135421</v>
      </c>
      <c r="AG1158" s="52">
        <f t="shared" si="21"/>
        <v>5208</v>
      </c>
      <c r="AH1158" s="52">
        <f>MIN($AA1158*12,$AE1158-SUM($AG1158:AG1158)-1000*($AE1158&gt;0))</f>
        <v>62496</v>
      </c>
      <c r="AI1158" s="52">
        <f>MIN($AA1158*12,$AE1158-SUM($AG1158:AH1158)-1000*($AE1158&gt;0))</f>
        <v>62496</v>
      </c>
      <c r="AJ1158" s="52">
        <f>MIN($AA1158*12,$AE1158-SUM($AG1158:AI1158)-1000*($AE1158&gt;0))</f>
        <v>4221</v>
      </c>
      <c r="AK1158" s="52">
        <f>MIN($AA1158*12,$AE1158-SUM($AG1158:AJ1158)-1000*($AE1158&gt;0))</f>
        <v>0</v>
      </c>
      <c r="AL1158" s="52">
        <f>MIN($AA1158*12,$AE1158-SUM($AG1158:AK1158)-1000*($AE1158&gt;0))</f>
        <v>0</v>
      </c>
      <c r="AM1158" s="52">
        <f>MIN($AA1158*12,$AE1158-SUM($AG1158:AL1158)-1000*($AE1158&gt;0))</f>
        <v>0</v>
      </c>
      <c r="AN1158" s="52">
        <f>MIN($AA1158*12,$AE1158-SUM($AG1158:AM1158)-1000*($AE1158&gt;0))</f>
        <v>0</v>
      </c>
      <c r="AO1158" s="52">
        <f>MIN($AA1158*12,$AE1158-SUM($AG1158:AN1158)-1000*($AE1158&gt;0))</f>
        <v>0</v>
      </c>
    </row>
    <row r="1159" spans="2:41" ht="12.75" hidden="1" customHeight="1" outlineLevel="2">
      <c r="B1159" s="53" t="s">
        <v>2377</v>
      </c>
      <c r="C1159" s="53" t="s">
        <v>1367</v>
      </c>
      <c r="D1159" s="53" t="s">
        <v>1367</v>
      </c>
      <c r="E1159" s="53" t="s">
        <v>2378</v>
      </c>
      <c r="F1159" s="53" t="s">
        <v>2379</v>
      </c>
      <c r="G1159" s="53" t="s">
        <v>3191</v>
      </c>
      <c r="H1159" s="53" t="s">
        <v>3192</v>
      </c>
      <c r="I1159" s="53"/>
      <c r="J1159" s="53" t="s">
        <v>2911</v>
      </c>
      <c r="K1159" s="52">
        <v>250000</v>
      </c>
      <c r="L1159" s="52">
        <v>57291</v>
      </c>
      <c r="M1159" s="52">
        <v>0</v>
      </c>
      <c r="N1159" s="52">
        <v>0</v>
      </c>
      <c r="O1159" s="52">
        <v>0</v>
      </c>
      <c r="P1159" s="52">
        <v>57288</v>
      </c>
      <c r="Q1159" s="52">
        <v>5208</v>
      </c>
      <c r="R1159" s="52">
        <v>5208</v>
      </c>
      <c r="S1159" s="52">
        <v>5208</v>
      </c>
      <c r="T1159" s="52">
        <v>5208</v>
      </c>
      <c r="U1159" s="52">
        <v>5208</v>
      </c>
      <c r="V1159" s="52">
        <v>5208</v>
      </c>
      <c r="W1159" s="52">
        <v>5208</v>
      </c>
      <c r="X1159" s="52">
        <v>5208</v>
      </c>
      <c r="Y1159" s="52">
        <v>5208</v>
      </c>
      <c r="Z1159" s="49">
        <v>5208</v>
      </c>
      <c r="AA1159" s="50">
        <v>5208</v>
      </c>
      <c r="AB1159" s="51">
        <v>114579</v>
      </c>
      <c r="AC1159" s="52">
        <v>0</v>
      </c>
      <c r="AD1159" s="52">
        <v>0</v>
      </c>
      <c r="AE1159" s="52">
        <v>135421</v>
      </c>
      <c r="AG1159" s="52">
        <f t="shared" si="21"/>
        <v>5208</v>
      </c>
      <c r="AH1159" s="52">
        <f>MIN($AA1159*12,$AE1159-SUM($AG1159:AG1159)-1000*($AE1159&gt;0))</f>
        <v>62496</v>
      </c>
      <c r="AI1159" s="52">
        <f>MIN($AA1159*12,$AE1159-SUM($AG1159:AH1159)-1000*($AE1159&gt;0))</f>
        <v>62496</v>
      </c>
      <c r="AJ1159" s="52">
        <f>MIN($AA1159*12,$AE1159-SUM($AG1159:AI1159)-1000*($AE1159&gt;0))</f>
        <v>4221</v>
      </c>
      <c r="AK1159" s="52">
        <f>MIN($AA1159*12,$AE1159-SUM($AG1159:AJ1159)-1000*($AE1159&gt;0))</f>
        <v>0</v>
      </c>
      <c r="AL1159" s="52">
        <f>MIN($AA1159*12,$AE1159-SUM($AG1159:AK1159)-1000*($AE1159&gt;0))</f>
        <v>0</v>
      </c>
      <c r="AM1159" s="52">
        <f>MIN($AA1159*12,$AE1159-SUM($AG1159:AL1159)-1000*($AE1159&gt;0))</f>
        <v>0</v>
      </c>
      <c r="AN1159" s="52">
        <f>MIN($AA1159*12,$AE1159-SUM($AG1159:AM1159)-1000*($AE1159&gt;0))</f>
        <v>0</v>
      </c>
      <c r="AO1159" s="52">
        <f>MIN($AA1159*12,$AE1159-SUM($AG1159:AN1159)-1000*($AE1159&gt;0))</f>
        <v>0</v>
      </c>
    </row>
    <row r="1160" spans="2:41" ht="12.75" hidden="1" customHeight="1" outlineLevel="2">
      <c r="B1160" s="53" t="s">
        <v>2377</v>
      </c>
      <c r="C1160" s="53" t="s">
        <v>1367</v>
      </c>
      <c r="D1160" s="53" t="s">
        <v>1367</v>
      </c>
      <c r="E1160" s="53" t="s">
        <v>2378</v>
      </c>
      <c r="F1160" s="53" t="s">
        <v>2379</v>
      </c>
      <c r="G1160" s="53" t="s">
        <v>3193</v>
      </c>
      <c r="H1160" s="53" t="s">
        <v>3194</v>
      </c>
      <c r="I1160" s="53"/>
      <c r="J1160" s="53" t="s">
        <v>2911</v>
      </c>
      <c r="K1160" s="52">
        <v>250000</v>
      </c>
      <c r="L1160" s="52">
        <v>57291</v>
      </c>
      <c r="M1160" s="52">
        <v>0</v>
      </c>
      <c r="N1160" s="52">
        <v>0</v>
      </c>
      <c r="O1160" s="52">
        <v>0</v>
      </c>
      <c r="P1160" s="52">
        <v>57288</v>
      </c>
      <c r="Q1160" s="52">
        <v>5208</v>
      </c>
      <c r="R1160" s="52">
        <v>5208</v>
      </c>
      <c r="S1160" s="52">
        <v>5208</v>
      </c>
      <c r="T1160" s="52">
        <v>5208</v>
      </c>
      <c r="U1160" s="52">
        <v>5208</v>
      </c>
      <c r="V1160" s="52">
        <v>5208</v>
      </c>
      <c r="W1160" s="52">
        <v>5208</v>
      </c>
      <c r="X1160" s="52">
        <v>5208</v>
      </c>
      <c r="Y1160" s="52">
        <v>5208</v>
      </c>
      <c r="Z1160" s="49">
        <v>5208</v>
      </c>
      <c r="AA1160" s="50">
        <v>5208</v>
      </c>
      <c r="AB1160" s="51">
        <v>114579</v>
      </c>
      <c r="AC1160" s="52">
        <v>0</v>
      </c>
      <c r="AD1160" s="52">
        <v>0</v>
      </c>
      <c r="AE1160" s="52">
        <v>135421</v>
      </c>
      <c r="AG1160" s="52">
        <f t="shared" si="21"/>
        <v>5208</v>
      </c>
      <c r="AH1160" s="52">
        <f>MIN($AA1160*12,$AE1160-SUM($AG1160:AG1160)-1000*($AE1160&gt;0))</f>
        <v>62496</v>
      </c>
      <c r="AI1160" s="52">
        <f>MIN($AA1160*12,$AE1160-SUM($AG1160:AH1160)-1000*($AE1160&gt;0))</f>
        <v>62496</v>
      </c>
      <c r="AJ1160" s="52">
        <f>MIN($AA1160*12,$AE1160-SUM($AG1160:AI1160)-1000*($AE1160&gt;0))</f>
        <v>4221</v>
      </c>
      <c r="AK1160" s="52">
        <f>MIN($AA1160*12,$AE1160-SUM($AG1160:AJ1160)-1000*($AE1160&gt;0))</f>
        <v>0</v>
      </c>
      <c r="AL1160" s="52">
        <f>MIN($AA1160*12,$AE1160-SUM($AG1160:AK1160)-1000*($AE1160&gt;0))</f>
        <v>0</v>
      </c>
      <c r="AM1160" s="52">
        <f>MIN($AA1160*12,$AE1160-SUM($AG1160:AL1160)-1000*($AE1160&gt;0))</f>
        <v>0</v>
      </c>
      <c r="AN1160" s="52">
        <f>MIN($AA1160*12,$AE1160-SUM($AG1160:AM1160)-1000*($AE1160&gt;0))</f>
        <v>0</v>
      </c>
      <c r="AO1160" s="52">
        <f>MIN($AA1160*12,$AE1160-SUM($AG1160:AN1160)-1000*($AE1160&gt;0))</f>
        <v>0</v>
      </c>
    </row>
    <row r="1161" spans="2:41" ht="12.75" hidden="1" customHeight="1" outlineLevel="2">
      <c r="B1161" s="53" t="s">
        <v>2377</v>
      </c>
      <c r="C1161" s="53" t="s">
        <v>1367</v>
      </c>
      <c r="D1161" s="53" t="s">
        <v>1367</v>
      </c>
      <c r="E1161" s="53" t="s">
        <v>2378</v>
      </c>
      <c r="F1161" s="53" t="s">
        <v>2379</v>
      </c>
      <c r="G1161" s="53" t="s">
        <v>3195</v>
      </c>
      <c r="H1161" s="53" t="s">
        <v>3196</v>
      </c>
      <c r="I1161" s="53"/>
      <c r="J1161" s="53" t="s">
        <v>2911</v>
      </c>
      <c r="K1161" s="52">
        <v>250000</v>
      </c>
      <c r="L1161" s="52">
        <v>57291</v>
      </c>
      <c r="M1161" s="52">
        <v>0</v>
      </c>
      <c r="N1161" s="52">
        <v>0</v>
      </c>
      <c r="O1161" s="52">
        <v>0</v>
      </c>
      <c r="P1161" s="52">
        <v>57288</v>
      </c>
      <c r="Q1161" s="52">
        <v>5208</v>
      </c>
      <c r="R1161" s="52">
        <v>5208</v>
      </c>
      <c r="S1161" s="52">
        <v>5208</v>
      </c>
      <c r="T1161" s="52">
        <v>5208</v>
      </c>
      <c r="U1161" s="52">
        <v>5208</v>
      </c>
      <c r="V1161" s="52">
        <v>5208</v>
      </c>
      <c r="W1161" s="52">
        <v>5208</v>
      </c>
      <c r="X1161" s="52">
        <v>5208</v>
      </c>
      <c r="Y1161" s="52">
        <v>5208</v>
      </c>
      <c r="Z1161" s="49">
        <v>5208</v>
      </c>
      <c r="AA1161" s="50">
        <v>5208</v>
      </c>
      <c r="AB1161" s="51">
        <v>114579</v>
      </c>
      <c r="AC1161" s="52">
        <v>0</v>
      </c>
      <c r="AD1161" s="52">
        <v>0</v>
      </c>
      <c r="AE1161" s="52">
        <v>135421</v>
      </c>
      <c r="AG1161" s="52">
        <f t="shared" si="21"/>
        <v>5208</v>
      </c>
      <c r="AH1161" s="52">
        <f>MIN($AA1161*12,$AE1161-SUM($AG1161:AG1161)-1000*($AE1161&gt;0))</f>
        <v>62496</v>
      </c>
      <c r="AI1161" s="52">
        <f>MIN($AA1161*12,$AE1161-SUM($AG1161:AH1161)-1000*($AE1161&gt;0))</f>
        <v>62496</v>
      </c>
      <c r="AJ1161" s="52">
        <f>MIN($AA1161*12,$AE1161-SUM($AG1161:AI1161)-1000*($AE1161&gt;0))</f>
        <v>4221</v>
      </c>
      <c r="AK1161" s="52">
        <f>MIN($AA1161*12,$AE1161-SUM($AG1161:AJ1161)-1000*($AE1161&gt;0))</f>
        <v>0</v>
      </c>
      <c r="AL1161" s="52">
        <f>MIN($AA1161*12,$AE1161-SUM($AG1161:AK1161)-1000*($AE1161&gt;0))</f>
        <v>0</v>
      </c>
      <c r="AM1161" s="52">
        <f>MIN($AA1161*12,$AE1161-SUM($AG1161:AL1161)-1000*($AE1161&gt;0))</f>
        <v>0</v>
      </c>
      <c r="AN1161" s="52">
        <f>MIN($AA1161*12,$AE1161-SUM($AG1161:AM1161)-1000*($AE1161&gt;0))</f>
        <v>0</v>
      </c>
      <c r="AO1161" s="52">
        <f>MIN($AA1161*12,$AE1161-SUM($AG1161:AN1161)-1000*($AE1161&gt;0))</f>
        <v>0</v>
      </c>
    </row>
    <row r="1162" spans="2:41" ht="12.75" hidden="1" customHeight="1" outlineLevel="2">
      <c r="B1162" s="53" t="s">
        <v>2377</v>
      </c>
      <c r="C1162" s="53" t="s">
        <v>1367</v>
      </c>
      <c r="D1162" s="53" t="s">
        <v>1367</v>
      </c>
      <c r="E1162" s="53" t="s">
        <v>2378</v>
      </c>
      <c r="F1162" s="53" t="s">
        <v>2379</v>
      </c>
      <c r="G1162" s="53" t="s">
        <v>3197</v>
      </c>
      <c r="H1162" s="53" t="s">
        <v>3198</v>
      </c>
      <c r="I1162" s="53"/>
      <c r="J1162" s="53" t="s">
        <v>2911</v>
      </c>
      <c r="K1162" s="52">
        <v>250000</v>
      </c>
      <c r="L1162" s="52">
        <v>57291</v>
      </c>
      <c r="M1162" s="52">
        <v>0</v>
      </c>
      <c r="N1162" s="52">
        <v>0</v>
      </c>
      <c r="O1162" s="52">
        <v>0</v>
      </c>
      <c r="P1162" s="52">
        <v>57288</v>
      </c>
      <c r="Q1162" s="52">
        <v>5208</v>
      </c>
      <c r="R1162" s="52">
        <v>5208</v>
      </c>
      <c r="S1162" s="52">
        <v>5208</v>
      </c>
      <c r="T1162" s="52">
        <v>5208</v>
      </c>
      <c r="U1162" s="52">
        <v>5208</v>
      </c>
      <c r="V1162" s="52">
        <v>5208</v>
      </c>
      <c r="W1162" s="52">
        <v>5208</v>
      </c>
      <c r="X1162" s="52">
        <v>5208</v>
      </c>
      <c r="Y1162" s="52">
        <v>5208</v>
      </c>
      <c r="Z1162" s="49">
        <v>5208</v>
      </c>
      <c r="AA1162" s="50">
        <v>5208</v>
      </c>
      <c r="AB1162" s="51">
        <v>114579</v>
      </c>
      <c r="AC1162" s="52">
        <v>0</v>
      </c>
      <c r="AD1162" s="52">
        <v>0</v>
      </c>
      <c r="AE1162" s="52">
        <v>135421</v>
      </c>
      <c r="AG1162" s="52">
        <f t="shared" si="21"/>
        <v>5208</v>
      </c>
      <c r="AH1162" s="52">
        <f>MIN($AA1162*12,$AE1162-SUM($AG1162:AG1162)-1000*($AE1162&gt;0))</f>
        <v>62496</v>
      </c>
      <c r="AI1162" s="52">
        <f>MIN($AA1162*12,$AE1162-SUM($AG1162:AH1162)-1000*($AE1162&gt;0))</f>
        <v>62496</v>
      </c>
      <c r="AJ1162" s="52">
        <f>MIN($AA1162*12,$AE1162-SUM($AG1162:AI1162)-1000*($AE1162&gt;0))</f>
        <v>4221</v>
      </c>
      <c r="AK1162" s="52">
        <f>MIN($AA1162*12,$AE1162-SUM($AG1162:AJ1162)-1000*($AE1162&gt;0))</f>
        <v>0</v>
      </c>
      <c r="AL1162" s="52">
        <f>MIN($AA1162*12,$AE1162-SUM($AG1162:AK1162)-1000*($AE1162&gt;0))</f>
        <v>0</v>
      </c>
      <c r="AM1162" s="52">
        <f>MIN($AA1162*12,$AE1162-SUM($AG1162:AL1162)-1000*($AE1162&gt;0))</f>
        <v>0</v>
      </c>
      <c r="AN1162" s="52">
        <f>MIN($AA1162*12,$AE1162-SUM($AG1162:AM1162)-1000*($AE1162&gt;0))</f>
        <v>0</v>
      </c>
      <c r="AO1162" s="52">
        <f>MIN($AA1162*12,$AE1162-SUM($AG1162:AN1162)-1000*($AE1162&gt;0))</f>
        <v>0</v>
      </c>
    </row>
    <row r="1163" spans="2:41" ht="12.75" hidden="1" customHeight="1" outlineLevel="2">
      <c r="B1163" s="53" t="s">
        <v>2377</v>
      </c>
      <c r="C1163" s="53" t="s">
        <v>1367</v>
      </c>
      <c r="D1163" s="53" t="s">
        <v>1367</v>
      </c>
      <c r="E1163" s="53" t="s">
        <v>2378</v>
      </c>
      <c r="F1163" s="53" t="s">
        <v>2379</v>
      </c>
      <c r="G1163" s="53" t="s">
        <v>3199</v>
      </c>
      <c r="H1163" s="53" t="s">
        <v>3200</v>
      </c>
      <c r="I1163" s="53"/>
      <c r="J1163" s="53" t="s">
        <v>2911</v>
      </c>
      <c r="K1163" s="52">
        <v>250000</v>
      </c>
      <c r="L1163" s="52">
        <v>57291</v>
      </c>
      <c r="M1163" s="52">
        <v>0</v>
      </c>
      <c r="N1163" s="52">
        <v>0</v>
      </c>
      <c r="O1163" s="52">
        <v>0</v>
      </c>
      <c r="P1163" s="52">
        <v>57288</v>
      </c>
      <c r="Q1163" s="52">
        <v>5208</v>
      </c>
      <c r="R1163" s="52">
        <v>5208</v>
      </c>
      <c r="S1163" s="52">
        <v>5208</v>
      </c>
      <c r="T1163" s="52">
        <v>5208</v>
      </c>
      <c r="U1163" s="52">
        <v>5208</v>
      </c>
      <c r="V1163" s="52">
        <v>5208</v>
      </c>
      <c r="W1163" s="52">
        <v>5208</v>
      </c>
      <c r="X1163" s="52">
        <v>5208</v>
      </c>
      <c r="Y1163" s="52">
        <v>5208</v>
      </c>
      <c r="Z1163" s="49">
        <v>5208</v>
      </c>
      <c r="AA1163" s="50">
        <v>5208</v>
      </c>
      <c r="AB1163" s="51">
        <v>114579</v>
      </c>
      <c r="AC1163" s="52">
        <v>0</v>
      </c>
      <c r="AD1163" s="52">
        <v>0</v>
      </c>
      <c r="AE1163" s="52">
        <v>135421</v>
      </c>
      <c r="AG1163" s="52">
        <f t="shared" si="21"/>
        <v>5208</v>
      </c>
      <c r="AH1163" s="52">
        <f>MIN($AA1163*12,$AE1163-SUM($AG1163:AG1163)-1000*($AE1163&gt;0))</f>
        <v>62496</v>
      </c>
      <c r="AI1163" s="52">
        <f>MIN($AA1163*12,$AE1163-SUM($AG1163:AH1163)-1000*($AE1163&gt;0))</f>
        <v>62496</v>
      </c>
      <c r="AJ1163" s="52">
        <f>MIN($AA1163*12,$AE1163-SUM($AG1163:AI1163)-1000*($AE1163&gt;0))</f>
        <v>4221</v>
      </c>
      <c r="AK1163" s="52">
        <f>MIN($AA1163*12,$AE1163-SUM($AG1163:AJ1163)-1000*($AE1163&gt;0))</f>
        <v>0</v>
      </c>
      <c r="AL1163" s="52">
        <f>MIN($AA1163*12,$AE1163-SUM($AG1163:AK1163)-1000*($AE1163&gt;0))</f>
        <v>0</v>
      </c>
      <c r="AM1163" s="52">
        <f>MIN($AA1163*12,$AE1163-SUM($AG1163:AL1163)-1000*($AE1163&gt;0))</f>
        <v>0</v>
      </c>
      <c r="AN1163" s="52">
        <f>MIN($AA1163*12,$AE1163-SUM($AG1163:AM1163)-1000*($AE1163&gt;0))</f>
        <v>0</v>
      </c>
      <c r="AO1163" s="52">
        <f>MIN($AA1163*12,$AE1163-SUM($AG1163:AN1163)-1000*($AE1163&gt;0))</f>
        <v>0</v>
      </c>
    </row>
    <row r="1164" spans="2:41" ht="12.75" hidden="1" customHeight="1" outlineLevel="2">
      <c r="B1164" s="53" t="s">
        <v>2377</v>
      </c>
      <c r="C1164" s="53" t="s">
        <v>1367</v>
      </c>
      <c r="D1164" s="53" t="s">
        <v>1367</v>
      </c>
      <c r="E1164" s="53" t="s">
        <v>2378</v>
      </c>
      <c r="F1164" s="53" t="s">
        <v>2379</v>
      </c>
      <c r="G1164" s="53" t="s">
        <v>3201</v>
      </c>
      <c r="H1164" s="53" t="s">
        <v>3202</v>
      </c>
      <c r="I1164" s="53"/>
      <c r="J1164" s="53" t="s">
        <v>2911</v>
      </c>
      <c r="K1164" s="52">
        <v>700000</v>
      </c>
      <c r="L1164" s="52">
        <v>160416</v>
      </c>
      <c r="M1164" s="52">
        <v>0</v>
      </c>
      <c r="N1164" s="52">
        <v>0</v>
      </c>
      <c r="O1164" s="52">
        <v>0</v>
      </c>
      <c r="P1164" s="52">
        <v>160413</v>
      </c>
      <c r="Q1164" s="52">
        <v>14583</v>
      </c>
      <c r="R1164" s="52">
        <v>14583</v>
      </c>
      <c r="S1164" s="52">
        <v>14583</v>
      </c>
      <c r="T1164" s="52">
        <v>14583</v>
      </c>
      <c r="U1164" s="52">
        <v>14583</v>
      </c>
      <c r="V1164" s="52">
        <v>14583</v>
      </c>
      <c r="W1164" s="52">
        <v>14583</v>
      </c>
      <c r="X1164" s="52">
        <v>14583</v>
      </c>
      <c r="Y1164" s="52">
        <v>14583</v>
      </c>
      <c r="Z1164" s="49">
        <v>14583</v>
      </c>
      <c r="AA1164" s="50">
        <v>14583</v>
      </c>
      <c r="AB1164" s="51">
        <v>320829</v>
      </c>
      <c r="AC1164" s="52">
        <v>0</v>
      </c>
      <c r="AD1164" s="52">
        <v>0</v>
      </c>
      <c r="AE1164" s="52">
        <v>379171</v>
      </c>
      <c r="AG1164" s="52">
        <f t="shared" si="21"/>
        <v>14583</v>
      </c>
      <c r="AH1164" s="52">
        <f>MIN($AA1164*12,$AE1164-SUM($AG1164:AG1164)-1000*($AE1164&gt;0))</f>
        <v>174996</v>
      </c>
      <c r="AI1164" s="52">
        <f>MIN($AA1164*12,$AE1164-SUM($AG1164:AH1164)-1000*($AE1164&gt;0))</f>
        <v>174996</v>
      </c>
      <c r="AJ1164" s="52">
        <f>MIN($AA1164*12,$AE1164-SUM($AG1164:AI1164)-1000*($AE1164&gt;0))</f>
        <v>13596</v>
      </c>
      <c r="AK1164" s="52">
        <f>MIN($AA1164*12,$AE1164-SUM($AG1164:AJ1164)-1000*($AE1164&gt;0))</f>
        <v>0</v>
      </c>
      <c r="AL1164" s="52">
        <f>MIN($AA1164*12,$AE1164-SUM($AG1164:AK1164)-1000*($AE1164&gt;0))</f>
        <v>0</v>
      </c>
      <c r="AM1164" s="52">
        <f>MIN($AA1164*12,$AE1164-SUM($AG1164:AL1164)-1000*($AE1164&gt;0))</f>
        <v>0</v>
      </c>
      <c r="AN1164" s="52">
        <f>MIN($AA1164*12,$AE1164-SUM($AG1164:AM1164)-1000*($AE1164&gt;0))</f>
        <v>0</v>
      </c>
      <c r="AO1164" s="52">
        <f>MIN($AA1164*12,$AE1164-SUM($AG1164:AN1164)-1000*($AE1164&gt;0))</f>
        <v>0</v>
      </c>
    </row>
    <row r="1165" spans="2:41" ht="12.75" hidden="1" customHeight="1" outlineLevel="2">
      <c r="B1165" s="53" t="s">
        <v>2377</v>
      </c>
      <c r="C1165" s="53" t="s">
        <v>1367</v>
      </c>
      <c r="D1165" s="53" t="s">
        <v>1367</v>
      </c>
      <c r="E1165" s="53" t="s">
        <v>2378</v>
      </c>
      <c r="F1165" s="53" t="s">
        <v>2379</v>
      </c>
      <c r="G1165" s="53" t="s">
        <v>3203</v>
      </c>
      <c r="H1165" s="53" t="s">
        <v>3204</v>
      </c>
      <c r="I1165" s="53"/>
      <c r="J1165" s="53" t="s">
        <v>2911</v>
      </c>
      <c r="K1165" s="52">
        <v>700000</v>
      </c>
      <c r="L1165" s="52">
        <v>160416</v>
      </c>
      <c r="M1165" s="52">
        <v>0</v>
      </c>
      <c r="N1165" s="52">
        <v>0</v>
      </c>
      <c r="O1165" s="52">
        <v>0</v>
      </c>
      <c r="P1165" s="52">
        <v>160413</v>
      </c>
      <c r="Q1165" s="52">
        <v>14583</v>
      </c>
      <c r="R1165" s="52">
        <v>14583</v>
      </c>
      <c r="S1165" s="52">
        <v>14583</v>
      </c>
      <c r="T1165" s="52">
        <v>14583</v>
      </c>
      <c r="U1165" s="52">
        <v>14583</v>
      </c>
      <c r="V1165" s="52">
        <v>14583</v>
      </c>
      <c r="W1165" s="52">
        <v>14583</v>
      </c>
      <c r="X1165" s="52">
        <v>14583</v>
      </c>
      <c r="Y1165" s="52">
        <v>14583</v>
      </c>
      <c r="Z1165" s="49">
        <v>14583</v>
      </c>
      <c r="AA1165" s="50">
        <v>14583</v>
      </c>
      <c r="AB1165" s="51">
        <v>320829</v>
      </c>
      <c r="AC1165" s="52">
        <v>0</v>
      </c>
      <c r="AD1165" s="52">
        <v>0</v>
      </c>
      <c r="AE1165" s="52">
        <v>379171</v>
      </c>
      <c r="AG1165" s="52">
        <f t="shared" si="21"/>
        <v>14583</v>
      </c>
      <c r="AH1165" s="52">
        <f>MIN($AA1165*12,$AE1165-SUM($AG1165:AG1165)-1000*($AE1165&gt;0))</f>
        <v>174996</v>
      </c>
      <c r="AI1165" s="52">
        <f>MIN($AA1165*12,$AE1165-SUM($AG1165:AH1165)-1000*($AE1165&gt;0))</f>
        <v>174996</v>
      </c>
      <c r="AJ1165" s="52">
        <f>MIN($AA1165*12,$AE1165-SUM($AG1165:AI1165)-1000*($AE1165&gt;0))</f>
        <v>13596</v>
      </c>
      <c r="AK1165" s="52">
        <f>MIN($AA1165*12,$AE1165-SUM($AG1165:AJ1165)-1000*($AE1165&gt;0))</f>
        <v>0</v>
      </c>
      <c r="AL1165" s="52">
        <f>MIN($AA1165*12,$AE1165-SUM($AG1165:AK1165)-1000*($AE1165&gt;0))</f>
        <v>0</v>
      </c>
      <c r="AM1165" s="52">
        <f>MIN($AA1165*12,$AE1165-SUM($AG1165:AL1165)-1000*($AE1165&gt;0))</f>
        <v>0</v>
      </c>
      <c r="AN1165" s="52">
        <f>MIN($AA1165*12,$AE1165-SUM($AG1165:AM1165)-1000*($AE1165&gt;0))</f>
        <v>0</v>
      </c>
      <c r="AO1165" s="52">
        <f>MIN($AA1165*12,$AE1165-SUM($AG1165:AN1165)-1000*($AE1165&gt;0))</f>
        <v>0</v>
      </c>
    </row>
    <row r="1166" spans="2:41" ht="12.75" hidden="1" customHeight="1" outlineLevel="2">
      <c r="B1166" s="53" t="s">
        <v>2377</v>
      </c>
      <c r="C1166" s="53" t="s">
        <v>1367</v>
      </c>
      <c r="D1166" s="53" t="s">
        <v>1367</v>
      </c>
      <c r="E1166" s="53" t="s">
        <v>2378</v>
      </c>
      <c r="F1166" s="53" t="s">
        <v>2379</v>
      </c>
      <c r="G1166" s="53" t="s">
        <v>3205</v>
      </c>
      <c r="H1166" s="53" t="s">
        <v>3206</v>
      </c>
      <c r="I1166" s="53"/>
      <c r="J1166" s="53" t="s">
        <v>2911</v>
      </c>
      <c r="K1166" s="52">
        <v>700000</v>
      </c>
      <c r="L1166" s="52">
        <v>160416</v>
      </c>
      <c r="M1166" s="52">
        <v>0</v>
      </c>
      <c r="N1166" s="52">
        <v>0</v>
      </c>
      <c r="O1166" s="52">
        <v>0</v>
      </c>
      <c r="P1166" s="52">
        <v>160413</v>
      </c>
      <c r="Q1166" s="52">
        <v>14583</v>
      </c>
      <c r="R1166" s="52">
        <v>14583</v>
      </c>
      <c r="S1166" s="52">
        <v>14583</v>
      </c>
      <c r="T1166" s="52">
        <v>14583</v>
      </c>
      <c r="U1166" s="52">
        <v>14583</v>
      </c>
      <c r="V1166" s="52">
        <v>14583</v>
      </c>
      <c r="W1166" s="52">
        <v>14583</v>
      </c>
      <c r="X1166" s="52">
        <v>14583</v>
      </c>
      <c r="Y1166" s="52">
        <v>14583</v>
      </c>
      <c r="Z1166" s="49">
        <v>14583</v>
      </c>
      <c r="AA1166" s="50">
        <v>14583</v>
      </c>
      <c r="AB1166" s="51">
        <v>320829</v>
      </c>
      <c r="AC1166" s="52">
        <v>0</v>
      </c>
      <c r="AD1166" s="52">
        <v>0</v>
      </c>
      <c r="AE1166" s="52">
        <v>379171</v>
      </c>
      <c r="AG1166" s="52">
        <f t="shared" si="21"/>
        <v>14583</v>
      </c>
      <c r="AH1166" s="52">
        <f>MIN($AA1166*12,$AE1166-SUM($AG1166:AG1166)-1000*($AE1166&gt;0))</f>
        <v>174996</v>
      </c>
      <c r="AI1166" s="52">
        <f>MIN($AA1166*12,$AE1166-SUM($AG1166:AH1166)-1000*($AE1166&gt;0))</f>
        <v>174996</v>
      </c>
      <c r="AJ1166" s="52">
        <f>MIN($AA1166*12,$AE1166-SUM($AG1166:AI1166)-1000*($AE1166&gt;0))</f>
        <v>13596</v>
      </c>
      <c r="AK1166" s="52">
        <f>MIN($AA1166*12,$AE1166-SUM($AG1166:AJ1166)-1000*($AE1166&gt;0))</f>
        <v>0</v>
      </c>
      <c r="AL1166" s="52">
        <f>MIN($AA1166*12,$AE1166-SUM($AG1166:AK1166)-1000*($AE1166&gt;0))</f>
        <v>0</v>
      </c>
      <c r="AM1166" s="52">
        <f>MIN($AA1166*12,$AE1166-SUM($AG1166:AL1166)-1000*($AE1166&gt;0))</f>
        <v>0</v>
      </c>
      <c r="AN1166" s="52">
        <f>MIN($AA1166*12,$AE1166-SUM($AG1166:AM1166)-1000*($AE1166&gt;0))</f>
        <v>0</v>
      </c>
      <c r="AO1166" s="52">
        <f>MIN($AA1166*12,$AE1166-SUM($AG1166:AN1166)-1000*($AE1166&gt;0))</f>
        <v>0</v>
      </c>
    </row>
    <row r="1167" spans="2:41" ht="12.75" hidden="1" customHeight="1" outlineLevel="2">
      <c r="B1167" s="53" t="s">
        <v>2377</v>
      </c>
      <c r="C1167" s="53" t="s">
        <v>1367</v>
      </c>
      <c r="D1167" s="53" t="s">
        <v>1367</v>
      </c>
      <c r="E1167" s="53" t="s">
        <v>2378</v>
      </c>
      <c r="F1167" s="53" t="s">
        <v>2379</v>
      </c>
      <c r="G1167" s="53" t="s">
        <v>3207</v>
      </c>
      <c r="H1167" s="53" t="s">
        <v>3208</v>
      </c>
      <c r="I1167" s="53"/>
      <c r="J1167" s="53" t="s">
        <v>2911</v>
      </c>
      <c r="K1167" s="52">
        <v>700000</v>
      </c>
      <c r="L1167" s="52">
        <v>160416</v>
      </c>
      <c r="M1167" s="52">
        <v>0</v>
      </c>
      <c r="N1167" s="52">
        <v>0</v>
      </c>
      <c r="O1167" s="52">
        <v>0</v>
      </c>
      <c r="P1167" s="52">
        <v>160413</v>
      </c>
      <c r="Q1167" s="52">
        <v>14583</v>
      </c>
      <c r="R1167" s="52">
        <v>14583</v>
      </c>
      <c r="S1167" s="52">
        <v>14583</v>
      </c>
      <c r="T1167" s="52">
        <v>14583</v>
      </c>
      <c r="U1167" s="52">
        <v>14583</v>
      </c>
      <c r="V1167" s="52">
        <v>14583</v>
      </c>
      <c r="W1167" s="52">
        <v>14583</v>
      </c>
      <c r="X1167" s="52">
        <v>14583</v>
      </c>
      <c r="Y1167" s="52">
        <v>14583</v>
      </c>
      <c r="Z1167" s="49">
        <v>14583</v>
      </c>
      <c r="AA1167" s="50">
        <v>14583</v>
      </c>
      <c r="AB1167" s="51">
        <v>320829</v>
      </c>
      <c r="AC1167" s="52">
        <v>0</v>
      </c>
      <c r="AD1167" s="52">
        <v>0</v>
      </c>
      <c r="AE1167" s="52">
        <v>379171</v>
      </c>
      <c r="AG1167" s="52">
        <f t="shared" si="21"/>
        <v>14583</v>
      </c>
      <c r="AH1167" s="52">
        <f>MIN($AA1167*12,$AE1167-SUM($AG1167:AG1167)-1000*($AE1167&gt;0))</f>
        <v>174996</v>
      </c>
      <c r="AI1167" s="52">
        <f>MIN($AA1167*12,$AE1167-SUM($AG1167:AH1167)-1000*($AE1167&gt;0))</f>
        <v>174996</v>
      </c>
      <c r="AJ1167" s="52">
        <f>MIN($AA1167*12,$AE1167-SUM($AG1167:AI1167)-1000*($AE1167&gt;0))</f>
        <v>13596</v>
      </c>
      <c r="AK1167" s="52">
        <f>MIN($AA1167*12,$AE1167-SUM($AG1167:AJ1167)-1000*($AE1167&gt;0))</f>
        <v>0</v>
      </c>
      <c r="AL1167" s="52">
        <f>MIN($AA1167*12,$AE1167-SUM($AG1167:AK1167)-1000*($AE1167&gt;0))</f>
        <v>0</v>
      </c>
      <c r="AM1167" s="52">
        <f>MIN($AA1167*12,$AE1167-SUM($AG1167:AL1167)-1000*($AE1167&gt;0))</f>
        <v>0</v>
      </c>
      <c r="AN1167" s="52">
        <f>MIN($AA1167*12,$AE1167-SUM($AG1167:AM1167)-1000*($AE1167&gt;0))</f>
        <v>0</v>
      </c>
      <c r="AO1167" s="52">
        <f>MIN($AA1167*12,$AE1167-SUM($AG1167:AN1167)-1000*($AE1167&gt;0))</f>
        <v>0</v>
      </c>
    </row>
    <row r="1168" spans="2:41" ht="12.75" hidden="1" customHeight="1" outlineLevel="2">
      <c r="B1168" s="53" t="s">
        <v>2377</v>
      </c>
      <c r="C1168" s="53" t="s">
        <v>1367</v>
      </c>
      <c r="D1168" s="53" t="s">
        <v>1367</v>
      </c>
      <c r="E1168" s="53" t="s">
        <v>2378</v>
      </c>
      <c r="F1168" s="53" t="s">
        <v>2379</v>
      </c>
      <c r="G1168" s="53" t="s">
        <v>3209</v>
      </c>
      <c r="H1168" s="53" t="s">
        <v>3210</v>
      </c>
      <c r="I1168" s="53"/>
      <c r="J1168" s="53" t="s">
        <v>2911</v>
      </c>
      <c r="K1168" s="52">
        <v>700000</v>
      </c>
      <c r="L1168" s="52">
        <v>160416</v>
      </c>
      <c r="M1168" s="52">
        <v>0</v>
      </c>
      <c r="N1168" s="52">
        <v>0</v>
      </c>
      <c r="O1168" s="52">
        <v>0</v>
      </c>
      <c r="P1168" s="52">
        <v>160413</v>
      </c>
      <c r="Q1168" s="52">
        <v>14583</v>
      </c>
      <c r="R1168" s="52">
        <v>14583</v>
      </c>
      <c r="S1168" s="52">
        <v>14583</v>
      </c>
      <c r="T1168" s="52">
        <v>14583</v>
      </c>
      <c r="U1168" s="52">
        <v>14583</v>
      </c>
      <c r="V1168" s="52">
        <v>14583</v>
      </c>
      <c r="W1168" s="52">
        <v>14583</v>
      </c>
      <c r="X1168" s="52">
        <v>14583</v>
      </c>
      <c r="Y1168" s="52">
        <v>14583</v>
      </c>
      <c r="Z1168" s="49">
        <v>14583</v>
      </c>
      <c r="AA1168" s="50">
        <v>14583</v>
      </c>
      <c r="AB1168" s="51">
        <v>320829</v>
      </c>
      <c r="AC1168" s="52">
        <v>0</v>
      </c>
      <c r="AD1168" s="52">
        <v>0</v>
      </c>
      <c r="AE1168" s="52">
        <v>379171</v>
      </c>
      <c r="AG1168" s="52">
        <f t="shared" si="21"/>
        <v>14583</v>
      </c>
      <c r="AH1168" s="52">
        <f>MIN($AA1168*12,$AE1168-SUM($AG1168:AG1168)-1000*($AE1168&gt;0))</f>
        <v>174996</v>
      </c>
      <c r="AI1168" s="52">
        <f>MIN($AA1168*12,$AE1168-SUM($AG1168:AH1168)-1000*($AE1168&gt;0))</f>
        <v>174996</v>
      </c>
      <c r="AJ1168" s="52">
        <f>MIN($AA1168*12,$AE1168-SUM($AG1168:AI1168)-1000*($AE1168&gt;0))</f>
        <v>13596</v>
      </c>
      <c r="AK1168" s="52">
        <f>MIN($AA1168*12,$AE1168-SUM($AG1168:AJ1168)-1000*($AE1168&gt;0))</f>
        <v>0</v>
      </c>
      <c r="AL1168" s="52">
        <f>MIN($AA1168*12,$AE1168-SUM($AG1168:AK1168)-1000*($AE1168&gt;0))</f>
        <v>0</v>
      </c>
      <c r="AM1168" s="52">
        <f>MIN($AA1168*12,$AE1168-SUM($AG1168:AL1168)-1000*($AE1168&gt;0))</f>
        <v>0</v>
      </c>
      <c r="AN1168" s="52">
        <f>MIN($AA1168*12,$AE1168-SUM($AG1168:AM1168)-1000*($AE1168&gt;0))</f>
        <v>0</v>
      </c>
      <c r="AO1168" s="52">
        <f>MIN($AA1168*12,$AE1168-SUM($AG1168:AN1168)-1000*($AE1168&gt;0))</f>
        <v>0</v>
      </c>
    </row>
    <row r="1169" spans="2:41" ht="12.75" hidden="1" customHeight="1" outlineLevel="2">
      <c r="B1169" s="53" t="s">
        <v>2377</v>
      </c>
      <c r="C1169" s="53" t="s">
        <v>1367</v>
      </c>
      <c r="D1169" s="53" t="s">
        <v>1367</v>
      </c>
      <c r="E1169" s="53" t="s">
        <v>2378</v>
      </c>
      <c r="F1169" s="53" t="s">
        <v>2379</v>
      </c>
      <c r="G1169" s="53" t="s">
        <v>3211</v>
      </c>
      <c r="H1169" s="53" t="s">
        <v>3212</v>
      </c>
      <c r="I1169" s="53"/>
      <c r="J1169" s="53" t="s">
        <v>2911</v>
      </c>
      <c r="K1169" s="52">
        <v>700000</v>
      </c>
      <c r="L1169" s="52">
        <v>160416</v>
      </c>
      <c r="M1169" s="52">
        <v>0</v>
      </c>
      <c r="N1169" s="52">
        <v>0</v>
      </c>
      <c r="O1169" s="52">
        <v>0</v>
      </c>
      <c r="P1169" s="52">
        <v>160413</v>
      </c>
      <c r="Q1169" s="52">
        <v>14583</v>
      </c>
      <c r="R1169" s="52">
        <v>14583</v>
      </c>
      <c r="S1169" s="52">
        <v>14583</v>
      </c>
      <c r="T1169" s="52">
        <v>14583</v>
      </c>
      <c r="U1169" s="52">
        <v>14583</v>
      </c>
      <c r="V1169" s="52">
        <v>14583</v>
      </c>
      <c r="W1169" s="52">
        <v>14583</v>
      </c>
      <c r="X1169" s="52">
        <v>14583</v>
      </c>
      <c r="Y1169" s="52">
        <v>14583</v>
      </c>
      <c r="Z1169" s="49">
        <v>14583</v>
      </c>
      <c r="AA1169" s="50">
        <v>14583</v>
      </c>
      <c r="AB1169" s="51">
        <v>320829</v>
      </c>
      <c r="AC1169" s="52">
        <v>0</v>
      </c>
      <c r="AD1169" s="52">
        <v>0</v>
      </c>
      <c r="AE1169" s="52">
        <v>379171</v>
      </c>
      <c r="AG1169" s="52">
        <f t="shared" si="21"/>
        <v>14583</v>
      </c>
      <c r="AH1169" s="52">
        <f>MIN($AA1169*12,$AE1169-SUM($AG1169:AG1169)-1000*($AE1169&gt;0))</f>
        <v>174996</v>
      </c>
      <c r="AI1169" s="52">
        <f>MIN($AA1169*12,$AE1169-SUM($AG1169:AH1169)-1000*($AE1169&gt;0))</f>
        <v>174996</v>
      </c>
      <c r="AJ1169" s="52">
        <f>MIN($AA1169*12,$AE1169-SUM($AG1169:AI1169)-1000*($AE1169&gt;0))</f>
        <v>13596</v>
      </c>
      <c r="AK1169" s="52">
        <f>MIN($AA1169*12,$AE1169-SUM($AG1169:AJ1169)-1000*($AE1169&gt;0))</f>
        <v>0</v>
      </c>
      <c r="AL1169" s="52">
        <f>MIN($AA1169*12,$AE1169-SUM($AG1169:AK1169)-1000*($AE1169&gt;0))</f>
        <v>0</v>
      </c>
      <c r="AM1169" s="52">
        <f>MIN($AA1169*12,$AE1169-SUM($AG1169:AL1169)-1000*($AE1169&gt;0))</f>
        <v>0</v>
      </c>
      <c r="AN1169" s="52">
        <f>MIN($AA1169*12,$AE1169-SUM($AG1169:AM1169)-1000*($AE1169&gt;0))</f>
        <v>0</v>
      </c>
      <c r="AO1169" s="52">
        <f>MIN($AA1169*12,$AE1169-SUM($AG1169:AN1169)-1000*($AE1169&gt;0))</f>
        <v>0</v>
      </c>
    </row>
    <row r="1170" spans="2:41" ht="12.75" hidden="1" customHeight="1" outlineLevel="2">
      <c r="B1170" s="53" t="s">
        <v>2377</v>
      </c>
      <c r="C1170" s="53" t="s">
        <v>1367</v>
      </c>
      <c r="D1170" s="53" t="s">
        <v>1367</v>
      </c>
      <c r="E1170" s="53" t="s">
        <v>2378</v>
      </c>
      <c r="F1170" s="53" t="s">
        <v>2379</v>
      </c>
      <c r="G1170" s="53" t="s">
        <v>3213</v>
      </c>
      <c r="H1170" s="53" t="s">
        <v>3214</v>
      </c>
      <c r="I1170" s="53"/>
      <c r="J1170" s="53" t="s">
        <v>2911</v>
      </c>
      <c r="K1170" s="52">
        <v>339000</v>
      </c>
      <c r="L1170" s="52">
        <v>77687</v>
      </c>
      <c r="M1170" s="52">
        <v>0</v>
      </c>
      <c r="N1170" s="52">
        <v>0</v>
      </c>
      <c r="O1170" s="52">
        <v>0</v>
      </c>
      <c r="P1170" s="52">
        <v>77682</v>
      </c>
      <c r="Q1170" s="52">
        <v>7062</v>
      </c>
      <c r="R1170" s="52">
        <v>7062</v>
      </c>
      <c r="S1170" s="52">
        <v>7062</v>
      </c>
      <c r="T1170" s="52">
        <v>7062</v>
      </c>
      <c r="U1170" s="52">
        <v>7062</v>
      </c>
      <c r="V1170" s="52">
        <v>7062</v>
      </c>
      <c r="W1170" s="52">
        <v>7062</v>
      </c>
      <c r="X1170" s="52">
        <v>7062</v>
      </c>
      <c r="Y1170" s="52">
        <v>7062</v>
      </c>
      <c r="Z1170" s="49">
        <v>7062</v>
      </c>
      <c r="AA1170" s="50">
        <v>7062</v>
      </c>
      <c r="AB1170" s="51">
        <v>155369</v>
      </c>
      <c r="AC1170" s="52">
        <v>0</v>
      </c>
      <c r="AD1170" s="52">
        <v>0</v>
      </c>
      <c r="AE1170" s="52">
        <v>183631</v>
      </c>
      <c r="AG1170" s="52">
        <f t="shared" si="21"/>
        <v>7062</v>
      </c>
      <c r="AH1170" s="52">
        <f>MIN($AA1170*12,$AE1170-SUM($AG1170:AG1170)-1000*($AE1170&gt;0))</f>
        <v>84744</v>
      </c>
      <c r="AI1170" s="52">
        <f>MIN($AA1170*12,$AE1170-SUM($AG1170:AH1170)-1000*($AE1170&gt;0))</f>
        <v>84744</v>
      </c>
      <c r="AJ1170" s="52">
        <f>MIN($AA1170*12,$AE1170-SUM($AG1170:AI1170)-1000*($AE1170&gt;0))</f>
        <v>6081</v>
      </c>
      <c r="AK1170" s="52">
        <f>MIN($AA1170*12,$AE1170-SUM($AG1170:AJ1170)-1000*($AE1170&gt;0))</f>
        <v>0</v>
      </c>
      <c r="AL1170" s="52">
        <f>MIN($AA1170*12,$AE1170-SUM($AG1170:AK1170)-1000*($AE1170&gt;0))</f>
        <v>0</v>
      </c>
      <c r="AM1170" s="52">
        <f>MIN($AA1170*12,$AE1170-SUM($AG1170:AL1170)-1000*($AE1170&gt;0))</f>
        <v>0</v>
      </c>
      <c r="AN1170" s="52">
        <f>MIN($AA1170*12,$AE1170-SUM($AG1170:AM1170)-1000*($AE1170&gt;0))</f>
        <v>0</v>
      </c>
      <c r="AO1170" s="52">
        <f>MIN($AA1170*12,$AE1170-SUM($AG1170:AN1170)-1000*($AE1170&gt;0))</f>
        <v>0</v>
      </c>
    </row>
    <row r="1171" spans="2:41" ht="12.75" hidden="1" customHeight="1" outlineLevel="2">
      <c r="B1171" s="53" t="s">
        <v>2377</v>
      </c>
      <c r="C1171" s="53" t="s">
        <v>1367</v>
      </c>
      <c r="D1171" s="53" t="s">
        <v>1367</v>
      </c>
      <c r="E1171" s="53" t="s">
        <v>2378</v>
      </c>
      <c r="F1171" s="53" t="s">
        <v>2379</v>
      </c>
      <c r="G1171" s="53" t="s">
        <v>3215</v>
      </c>
      <c r="H1171" s="53" t="s">
        <v>3216</v>
      </c>
      <c r="I1171" s="53"/>
      <c r="J1171" s="53" t="s">
        <v>2911</v>
      </c>
      <c r="K1171" s="52">
        <v>339000</v>
      </c>
      <c r="L1171" s="52">
        <v>77687</v>
      </c>
      <c r="M1171" s="52">
        <v>0</v>
      </c>
      <c r="N1171" s="52">
        <v>0</v>
      </c>
      <c r="O1171" s="52">
        <v>0</v>
      </c>
      <c r="P1171" s="52">
        <v>77682</v>
      </c>
      <c r="Q1171" s="52">
        <v>7062</v>
      </c>
      <c r="R1171" s="52">
        <v>7062</v>
      </c>
      <c r="S1171" s="52">
        <v>7062</v>
      </c>
      <c r="T1171" s="52">
        <v>7062</v>
      </c>
      <c r="U1171" s="52">
        <v>7062</v>
      </c>
      <c r="V1171" s="52">
        <v>7062</v>
      </c>
      <c r="W1171" s="52">
        <v>7062</v>
      </c>
      <c r="X1171" s="52">
        <v>7062</v>
      </c>
      <c r="Y1171" s="52">
        <v>7062</v>
      </c>
      <c r="Z1171" s="49">
        <v>7062</v>
      </c>
      <c r="AA1171" s="50">
        <v>7062</v>
      </c>
      <c r="AB1171" s="51">
        <v>155369</v>
      </c>
      <c r="AC1171" s="52">
        <v>0</v>
      </c>
      <c r="AD1171" s="52">
        <v>0</v>
      </c>
      <c r="AE1171" s="52">
        <v>183631</v>
      </c>
      <c r="AG1171" s="52">
        <f t="shared" si="21"/>
        <v>7062</v>
      </c>
      <c r="AH1171" s="52">
        <f>MIN($AA1171*12,$AE1171-SUM($AG1171:AG1171)-1000*($AE1171&gt;0))</f>
        <v>84744</v>
      </c>
      <c r="AI1171" s="52">
        <f>MIN($AA1171*12,$AE1171-SUM($AG1171:AH1171)-1000*($AE1171&gt;0))</f>
        <v>84744</v>
      </c>
      <c r="AJ1171" s="52">
        <f>MIN($AA1171*12,$AE1171-SUM($AG1171:AI1171)-1000*($AE1171&gt;0))</f>
        <v>6081</v>
      </c>
      <c r="AK1171" s="52">
        <f>MIN($AA1171*12,$AE1171-SUM($AG1171:AJ1171)-1000*($AE1171&gt;0))</f>
        <v>0</v>
      </c>
      <c r="AL1171" s="52">
        <f>MIN($AA1171*12,$AE1171-SUM($AG1171:AK1171)-1000*($AE1171&gt;0))</f>
        <v>0</v>
      </c>
      <c r="AM1171" s="52">
        <f>MIN($AA1171*12,$AE1171-SUM($AG1171:AL1171)-1000*($AE1171&gt;0))</f>
        <v>0</v>
      </c>
      <c r="AN1171" s="52">
        <f>MIN($AA1171*12,$AE1171-SUM($AG1171:AM1171)-1000*($AE1171&gt;0))</f>
        <v>0</v>
      </c>
      <c r="AO1171" s="52">
        <f>MIN($AA1171*12,$AE1171-SUM($AG1171:AN1171)-1000*($AE1171&gt;0))</f>
        <v>0</v>
      </c>
    </row>
    <row r="1172" spans="2:41" ht="12.75" hidden="1" customHeight="1" outlineLevel="2">
      <c r="B1172" s="53" t="s">
        <v>2377</v>
      </c>
      <c r="C1172" s="53" t="s">
        <v>1367</v>
      </c>
      <c r="D1172" s="53" t="s">
        <v>1367</v>
      </c>
      <c r="E1172" s="53" t="s">
        <v>2378</v>
      </c>
      <c r="F1172" s="53" t="s">
        <v>2379</v>
      </c>
      <c r="G1172" s="53" t="s">
        <v>3217</v>
      </c>
      <c r="H1172" s="53" t="s">
        <v>3218</v>
      </c>
      <c r="I1172" s="53"/>
      <c r="J1172" s="53" t="s">
        <v>2911</v>
      </c>
      <c r="K1172" s="52">
        <v>339000</v>
      </c>
      <c r="L1172" s="52">
        <v>77687</v>
      </c>
      <c r="M1172" s="52">
        <v>0</v>
      </c>
      <c r="N1172" s="52">
        <v>0</v>
      </c>
      <c r="O1172" s="52">
        <v>0</v>
      </c>
      <c r="P1172" s="52">
        <v>77682</v>
      </c>
      <c r="Q1172" s="52">
        <v>7062</v>
      </c>
      <c r="R1172" s="52">
        <v>7062</v>
      </c>
      <c r="S1172" s="52">
        <v>7062</v>
      </c>
      <c r="T1172" s="52">
        <v>7062</v>
      </c>
      <c r="U1172" s="52">
        <v>7062</v>
      </c>
      <c r="V1172" s="52">
        <v>7062</v>
      </c>
      <c r="W1172" s="52">
        <v>7062</v>
      </c>
      <c r="X1172" s="52">
        <v>7062</v>
      </c>
      <c r="Y1172" s="52">
        <v>7062</v>
      </c>
      <c r="Z1172" s="49">
        <v>7062</v>
      </c>
      <c r="AA1172" s="50">
        <v>7062</v>
      </c>
      <c r="AB1172" s="51">
        <v>155369</v>
      </c>
      <c r="AC1172" s="52">
        <v>0</v>
      </c>
      <c r="AD1172" s="52">
        <v>0</v>
      </c>
      <c r="AE1172" s="52">
        <v>183631</v>
      </c>
      <c r="AG1172" s="52">
        <f t="shared" si="21"/>
        <v>7062</v>
      </c>
      <c r="AH1172" s="52">
        <f>MIN($AA1172*12,$AE1172-SUM($AG1172:AG1172)-1000*($AE1172&gt;0))</f>
        <v>84744</v>
      </c>
      <c r="AI1172" s="52">
        <f>MIN($AA1172*12,$AE1172-SUM($AG1172:AH1172)-1000*($AE1172&gt;0))</f>
        <v>84744</v>
      </c>
      <c r="AJ1172" s="52">
        <f>MIN($AA1172*12,$AE1172-SUM($AG1172:AI1172)-1000*($AE1172&gt;0))</f>
        <v>6081</v>
      </c>
      <c r="AK1172" s="52">
        <f>MIN($AA1172*12,$AE1172-SUM($AG1172:AJ1172)-1000*($AE1172&gt;0))</f>
        <v>0</v>
      </c>
      <c r="AL1172" s="52">
        <f>MIN($AA1172*12,$AE1172-SUM($AG1172:AK1172)-1000*($AE1172&gt;0))</f>
        <v>0</v>
      </c>
      <c r="AM1172" s="52">
        <f>MIN($AA1172*12,$AE1172-SUM($AG1172:AL1172)-1000*($AE1172&gt;0))</f>
        <v>0</v>
      </c>
      <c r="AN1172" s="52">
        <f>MIN($AA1172*12,$AE1172-SUM($AG1172:AM1172)-1000*($AE1172&gt;0))</f>
        <v>0</v>
      </c>
      <c r="AO1172" s="52">
        <f>MIN($AA1172*12,$AE1172-SUM($AG1172:AN1172)-1000*($AE1172&gt;0))</f>
        <v>0</v>
      </c>
    </row>
    <row r="1173" spans="2:41" ht="12.75" hidden="1" customHeight="1" outlineLevel="2">
      <c r="B1173" s="53" t="s">
        <v>2377</v>
      </c>
      <c r="C1173" s="53" t="s">
        <v>1367</v>
      </c>
      <c r="D1173" s="53" t="s">
        <v>1367</v>
      </c>
      <c r="E1173" s="53" t="s">
        <v>2378</v>
      </c>
      <c r="F1173" s="53" t="s">
        <v>2379</v>
      </c>
      <c r="G1173" s="53" t="s">
        <v>3219</v>
      </c>
      <c r="H1173" s="53" t="s">
        <v>3220</v>
      </c>
      <c r="I1173" s="53"/>
      <c r="J1173" s="53" t="s">
        <v>2911</v>
      </c>
      <c r="K1173" s="52">
        <v>339000</v>
      </c>
      <c r="L1173" s="52">
        <v>77687</v>
      </c>
      <c r="M1173" s="52">
        <v>0</v>
      </c>
      <c r="N1173" s="52">
        <v>0</v>
      </c>
      <c r="O1173" s="52">
        <v>0</v>
      </c>
      <c r="P1173" s="52">
        <v>77682</v>
      </c>
      <c r="Q1173" s="52">
        <v>7062</v>
      </c>
      <c r="R1173" s="52">
        <v>7062</v>
      </c>
      <c r="S1173" s="52">
        <v>7062</v>
      </c>
      <c r="T1173" s="52">
        <v>7062</v>
      </c>
      <c r="U1173" s="52">
        <v>7062</v>
      </c>
      <c r="V1173" s="52">
        <v>7062</v>
      </c>
      <c r="W1173" s="52">
        <v>7062</v>
      </c>
      <c r="X1173" s="52">
        <v>7062</v>
      </c>
      <c r="Y1173" s="52">
        <v>7062</v>
      </c>
      <c r="Z1173" s="49">
        <v>7062</v>
      </c>
      <c r="AA1173" s="50">
        <v>7062</v>
      </c>
      <c r="AB1173" s="51">
        <v>155369</v>
      </c>
      <c r="AC1173" s="52">
        <v>0</v>
      </c>
      <c r="AD1173" s="52">
        <v>0</v>
      </c>
      <c r="AE1173" s="52">
        <v>183631</v>
      </c>
      <c r="AG1173" s="52">
        <f t="shared" si="21"/>
        <v>7062</v>
      </c>
      <c r="AH1173" s="52">
        <f>MIN($AA1173*12,$AE1173-SUM($AG1173:AG1173)-1000*($AE1173&gt;0))</f>
        <v>84744</v>
      </c>
      <c r="AI1173" s="52">
        <f>MIN($AA1173*12,$AE1173-SUM($AG1173:AH1173)-1000*($AE1173&gt;0))</f>
        <v>84744</v>
      </c>
      <c r="AJ1173" s="52">
        <f>MIN($AA1173*12,$AE1173-SUM($AG1173:AI1173)-1000*($AE1173&gt;0))</f>
        <v>6081</v>
      </c>
      <c r="AK1173" s="52">
        <f>MIN($AA1173*12,$AE1173-SUM($AG1173:AJ1173)-1000*($AE1173&gt;0))</f>
        <v>0</v>
      </c>
      <c r="AL1173" s="52">
        <f>MIN($AA1173*12,$AE1173-SUM($AG1173:AK1173)-1000*($AE1173&gt;0))</f>
        <v>0</v>
      </c>
      <c r="AM1173" s="52">
        <f>MIN($AA1173*12,$AE1173-SUM($AG1173:AL1173)-1000*($AE1173&gt;0))</f>
        <v>0</v>
      </c>
      <c r="AN1173" s="52">
        <f>MIN($AA1173*12,$AE1173-SUM($AG1173:AM1173)-1000*($AE1173&gt;0))</f>
        <v>0</v>
      </c>
      <c r="AO1173" s="52">
        <f>MIN($AA1173*12,$AE1173-SUM($AG1173:AN1173)-1000*($AE1173&gt;0))</f>
        <v>0</v>
      </c>
    </row>
    <row r="1174" spans="2:41" ht="12.75" hidden="1" customHeight="1" outlineLevel="2">
      <c r="B1174" s="53" t="s">
        <v>2377</v>
      </c>
      <c r="C1174" s="53" t="s">
        <v>1367</v>
      </c>
      <c r="D1174" s="53" t="s">
        <v>1367</v>
      </c>
      <c r="E1174" s="53" t="s">
        <v>2378</v>
      </c>
      <c r="F1174" s="53" t="s">
        <v>2379</v>
      </c>
      <c r="G1174" s="53" t="s">
        <v>3221</v>
      </c>
      <c r="H1174" s="53" t="s">
        <v>3222</v>
      </c>
      <c r="I1174" s="53"/>
      <c r="J1174" s="53" t="s">
        <v>2911</v>
      </c>
      <c r="K1174" s="52">
        <v>339000</v>
      </c>
      <c r="L1174" s="52">
        <v>77687</v>
      </c>
      <c r="M1174" s="52">
        <v>0</v>
      </c>
      <c r="N1174" s="52">
        <v>0</v>
      </c>
      <c r="O1174" s="52">
        <v>0</v>
      </c>
      <c r="P1174" s="52">
        <v>77682</v>
      </c>
      <c r="Q1174" s="52">
        <v>7062</v>
      </c>
      <c r="R1174" s="52">
        <v>7062</v>
      </c>
      <c r="S1174" s="52">
        <v>7062</v>
      </c>
      <c r="T1174" s="52">
        <v>7062</v>
      </c>
      <c r="U1174" s="52">
        <v>7062</v>
      </c>
      <c r="V1174" s="52">
        <v>7062</v>
      </c>
      <c r="W1174" s="52">
        <v>7062</v>
      </c>
      <c r="X1174" s="52">
        <v>7062</v>
      </c>
      <c r="Y1174" s="52">
        <v>7062</v>
      </c>
      <c r="Z1174" s="49">
        <v>7062</v>
      </c>
      <c r="AA1174" s="50">
        <v>7062</v>
      </c>
      <c r="AB1174" s="51">
        <v>155369</v>
      </c>
      <c r="AC1174" s="52">
        <v>0</v>
      </c>
      <c r="AD1174" s="52">
        <v>0</v>
      </c>
      <c r="AE1174" s="52">
        <v>183631</v>
      </c>
      <c r="AG1174" s="52">
        <f t="shared" si="21"/>
        <v>7062</v>
      </c>
      <c r="AH1174" s="52">
        <f>MIN($AA1174*12,$AE1174-SUM($AG1174:AG1174)-1000*($AE1174&gt;0))</f>
        <v>84744</v>
      </c>
      <c r="AI1174" s="52">
        <f>MIN($AA1174*12,$AE1174-SUM($AG1174:AH1174)-1000*($AE1174&gt;0))</f>
        <v>84744</v>
      </c>
      <c r="AJ1174" s="52">
        <f>MIN($AA1174*12,$AE1174-SUM($AG1174:AI1174)-1000*($AE1174&gt;0))</f>
        <v>6081</v>
      </c>
      <c r="AK1174" s="52">
        <f>MIN($AA1174*12,$AE1174-SUM($AG1174:AJ1174)-1000*($AE1174&gt;0))</f>
        <v>0</v>
      </c>
      <c r="AL1174" s="52">
        <f>MIN($AA1174*12,$AE1174-SUM($AG1174:AK1174)-1000*($AE1174&gt;0))</f>
        <v>0</v>
      </c>
      <c r="AM1174" s="52">
        <f>MIN($AA1174*12,$AE1174-SUM($AG1174:AL1174)-1000*($AE1174&gt;0))</f>
        <v>0</v>
      </c>
      <c r="AN1174" s="52">
        <f>MIN($AA1174*12,$AE1174-SUM($AG1174:AM1174)-1000*($AE1174&gt;0))</f>
        <v>0</v>
      </c>
      <c r="AO1174" s="52">
        <f>MIN($AA1174*12,$AE1174-SUM($AG1174:AN1174)-1000*($AE1174&gt;0))</f>
        <v>0</v>
      </c>
    </row>
    <row r="1175" spans="2:41" ht="12.75" hidden="1" customHeight="1" outlineLevel="2">
      <c r="B1175" s="53" t="s">
        <v>2377</v>
      </c>
      <c r="C1175" s="53" t="s">
        <v>1367</v>
      </c>
      <c r="D1175" s="53" t="s">
        <v>1367</v>
      </c>
      <c r="E1175" s="53" t="s">
        <v>2378</v>
      </c>
      <c r="F1175" s="53" t="s">
        <v>2379</v>
      </c>
      <c r="G1175" s="53" t="s">
        <v>3223</v>
      </c>
      <c r="H1175" s="53" t="s">
        <v>3224</v>
      </c>
      <c r="I1175" s="53"/>
      <c r="J1175" s="53" t="s">
        <v>2911</v>
      </c>
      <c r="K1175" s="52">
        <v>339000</v>
      </c>
      <c r="L1175" s="52">
        <v>77687</v>
      </c>
      <c r="M1175" s="52">
        <v>0</v>
      </c>
      <c r="N1175" s="52">
        <v>0</v>
      </c>
      <c r="O1175" s="52">
        <v>0</v>
      </c>
      <c r="P1175" s="52">
        <v>77682</v>
      </c>
      <c r="Q1175" s="52">
        <v>7062</v>
      </c>
      <c r="R1175" s="52">
        <v>7062</v>
      </c>
      <c r="S1175" s="52">
        <v>7062</v>
      </c>
      <c r="T1175" s="52">
        <v>7062</v>
      </c>
      <c r="U1175" s="52">
        <v>7062</v>
      </c>
      <c r="V1175" s="52">
        <v>7062</v>
      </c>
      <c r="W1175" s="52">
        <v>7062</v>
      </c>
      <c r="X1175" s="52">
        <v>7062</v>
      </c>
      <c r="Y1175" s="52">
        <v>7062</v>
      </c>
      <c r="Z1175" s="49">
        <v>7062</v>
      </c>
      <c r="AA1175" s="50">
        <v>7062</v>
      </c>
      <c r="AB1175" s="51">
        <v>155369</v>
      </c>
      <c r="AC1175" s="52">
        <v>0</v>
      </c>
      <c r="AD1175" s="52">
        <v>0</v>
      </c>
      <c r="AE1175" s="52">
        <v>183631</v>
      </c>
      <c r="AG1175" s="52">
        <f t="shared" si="21"/>
        <v>7062</v>
      </c>
      <c r="AH1175" s="52">
        <f>MIN($AA1175*12,$AE1175-SUM($AG1175:AG1175)-1000*($AE1175&gt;0))</f>
        <v>84744</v>
      </c>
      <c r="AI1175" s="52">
        <f>MIN($AA1175*12,$AE1175-SUM($AG1175:AH1175)-1000*($AE1175&gt;0))</f>
        <v>84744</v>
      </c>
      <c r="AJ1175" s="52">
        <f>MIN($AA1175*12,$AE1175-SUM($AG1175:AI1175)-1000*($AE1175&gt;0))</f>
        <v>6081</v>
      </c>
      <c r="AK1175" s="52">
        <f>MIN($AA1175*12,$AE1175-SUM($AG1175:AJ1175)-1000*($AE1175&gt;0))</f>
        <v>0</v>
      </c>
      <c r="AL1175" s="52">
        <f>MIN($AA1175*12,$AE1175-SUM($AG1175:AK1175)-1000*($AE1175&gt;0))</f>
        <v>0</v>
      </c>
      <c r="AM1175" s="52">
        <f>MIN($AA1175*12,$AE1175-SUM($AG1175:AL1175)-1000*($AE1175&gt;0))</f>
        <v>0</v>
      </c>
      <c r="AN1175" s="52">
        <f>MIN($AA1175*12,$AE1175-SUM($AG1175:AM1175)-1000*($AE1175&gt;0))</f>
        <v>0</v>
      </c>
      <c r="AO1175" s="52">
        <f>MIN($AA1175*12,$AE1175-SUM($AG1175:AN1175)-1000*($AE1175&gt;0))</f>
        <v>0</v>
      </c>
    </row>
    <row r="1176" spans="2:41" ht="12.75" hidden="1" customHeight="1" outlineLevel="2">
      <c r="B1176" s="53" t="s">
        <v>2377</v>
      </c>
      <c r="C1176" s="53" t="s">
        <v>1367</v>
      </c>
      <c r="D1176" s="53" t="s">
        <v>1367</v>
      </c>
      <c r="E1176" s="53" t="s">
        <v>2378</v>
      </c>
      <c r="F1176" s="53" t="s">
        <v>2379</v>
      </c>
      <c r="G1176" s="53" t="s">
        <v>3225</v>
      </c>
      <c r="H1176" s="53" t="s">
        <v>3226</v>
      </c>
      <c r="I1176" s="53"/>
      <c r="J1176" s="53" t="s">
        <v>2911</v>
      </c>
      <c r="K1176" s="52">
        <v>339000</v>
      </c>
      <c r="L1176" s="52">
        <v>77687</v>
      </c>
      <c r="M1176" s="52">
        <v>0</v>
      </c>
      <c r="N1176" s="52">
        <v>0</v>
      </c>
      <c r="O1176" s="52">
        <v>0</v>
      </c>
      <c r="P1176" s="52">
        <v>77682</v>
      </c>
      <c r="Q1176" s="52">
        <v>7062</v>
      </c>
      <c r="R1176" s="52">
        <v>7062</v>
      </c>
      <c r="S1176" s="52">
        <v>7062</v>
      </c>
      <c r="T1176" s="52">
        <v>7062</v>
      </c>
      <c r="U1176" s="52">
        <v>7062</v>
      </c>
      <c r="V1176" s="52">
        <v>7062</v>
      </c>
      <c r="W1176" s="52">
        <v>7062</v>
      </c>
      <c r="X1176" s="52">
        <v>7062</v>
      </c>
      <c r="Y1176" s="52">
        <v>7062</v>
      </c>
      <c r="Z1176" s="49">
        <v>7062</v>
      </c>
      <c r="AA1176" s="50">
        <v>7062</v>
      </c>
      <c r="AB1176" s="51">
        <v>155369</v>
      </c>
      <c r="AC1176" s="52">
        <v>0</v>
      </c>
      <c r="AD1176" s="52">
        <v>0</v>
      </c>
      <c r="AE1176" s="52">
        <v>183631</v>
      </c>
      <c r="AG1176" s="52">
        <f t="shared" si="21"/>
        <v>7062</v>
      </c>
      <c r="AH1176" s="52">
        <f>MIN($AA1176*12,$AE1176-SUM($AG1176:AG1176)-1000*($AE1176&gt;0))</f>
        <v>84744</v>
      </c>
      <c r="AI1176" s="52">
        <f>MIN($AA1176*12,$AE1176-SUM($AG1176:AH1176)-1000*($AE1176&gt;0))</f>
        <v>84744</v>
      </c>
      <c r="AJ1176" s="52">
        <f>MIN($AA1176*12,$AE1176-SUM($AG1176:AI1176)-1000*($AE1176&gt;0))</f>
        <v>6081</v>
      </c>
      <c r="AK1176" s="52">
        <f>MIN($AA1176*12,$AE1176-SUM($AG1176:AJ1176)-1000*($AE1176&gt;0))</f>
        <v>0</v>
      </c>
      <c r="AL1176" s="52">
        <f>MIN($AA1176*12,$AE1176-SUM($AG1176:AK1176)-1000*($AE1176&gt;0))</f>
        <v>0</v>
      </c>
      <c r="AM1176" s="52">
        <f>MIN($AA1176*12,$AE1176-SUM($AG1176:AL1176)-1000*($AE1176&gt;0))</f>
        <v>0</v>
      </c>
      <c r="AN1176" s="52">
        <f>MIN($AA1176*12,$AE1176-SUM($AG1176:AM1176)-1000*($AE1176&gt;0))</f>
        <v>0</v>
      </c>
      <c r="AO1176" s="52">
        <f>MIN($AA1176*12,$AE1176-SUM($AG1176:AN1176)-1000*($AE1176&gt;0))</f>
        <v>0</v>
      </c>
    </row>
    <row r="1177" spans="2:41" ht="12.75" hidden="1" customHeight="1" outlineLevel="2">
      <c r="B1177" s="53" t="s">
        <v>2377</v>
      </c>
      <c r="C1177" s="53" t="s">
        <v>1367</v>
      </c>
      <c r="D1177" s="53" t="s">
        <v>1367</v>
      </c>
      <c r="E1177" s="53" t="s">
        <v>2378</v>
      </c>
      <c r="F1177" s="53" t="s">
        <v>2379</v>
      </c>
      <c r="G1177" s="53" t="s">
        <v>3227</v>
      </c>
      <c r="H1177" s="53" t="s">
        <v>3228</v>
      </c>
      <c r="I1177" s="53"/>
      <c r="J1177" s="53" t="s">
        <v>2911</v>
      </c>
      <c r="K1177" s="52">
        <v>339000</v>
      </c>
      <c r="L1177" s="52">
        <v>77687</v>
      </c>
      <c r="M1177" s="52">
        <v>0</v>
      </c>
      <c r="N1177" s="52">
        <v>0</v>
      </c>
      <c r="O1177" s="52">
        <v>0</v>
      </c>
      <c r="P1177" s="52">
        <v>77682</v>
      </c>
      <c r="Q1177" s="52">
        <v>7062</v>
      </c>
      <c r="R1177" s="52">
        <v>7062</v>
      </c>
      <c r="S1177" s="52">
        <v>7062</v>
      </c>
      <c r="T1177" s="52">
        <v>7062</v>
      </c>
      <c r="U1177" s="52">
        <v>7062</v>
      </c>
      <c r="V1177" s="52">
        <v>7062</v>
      </c>
      <c r="W1177" s="52">
        <v>7062</v>
      </c>
      <c r="X1177" s="52">
        <v>7062</v>
      </c>
      <c r="Y1177" s="52">
        <v>7062</v>
      </c>
      <c r="Z1177" s="49">
        <v>7062</v>
      </c>
      <c r="AA1177" s="50">
        <v>7062</v>
      </c>
      <c r="AB1177" s="51">
        <v>155369</v>
      </c>
      <c r="AC1177" s="52">
        <v>0</v>
      </c>
      <c r="AD1177" s="52">
        <v>0</v>
      </c>
      <c r="AE1177" s="52">
        <v>183631</v>
      </c>
      <c r="AG1177" s="52">
        <f t="shared" si="21"/>
        <v>7062</v>
      </c>
      <c r="AH1177" s="52">
        <f>MIN($AA1177*12,$AE1177-SUM($AG1177:AG1177)-1000*($AE1177&gt;0))</f>
        <v>84744</v>
      </c>
      <c r="AI1177" s="52">
        <f>MIN($AA1177*12,$AE1177-SUM($AG1177:AH1177)-1000*($AE1177&gt;0))</f>
        <v>84744</v>
      </c>
      <c r="AJ1177" s="52">
        <f>MIN($AA1177*12,$AE1177-SUM($AG1177:AI1177)-1000*($AE1177&gt;0))</f>
        <v>6081</v>
      </c>
      <c r="AK1177" s="52">
        <f>MIN($AA1177*12,$AE1177-SUM($AG1177:AJ1177)-1000*($AE1177&gt;0))</f>
        <v>0</v>
      </c>
      <c r="AL1177" s="52">
        <f>MIN($AA1177*12,$AE1177-SUM($AG1177:AK1177)-1000*($AE1177&gt;0))</f>
        <v>0</v>
      </c>
      <c r="AM1177" s="52">
        <f>MIN($AA1177*12,$AE1177-SUM($AG1177:AL1177)-1000*($AE1177&gt;0))</f>
        <v>0</v>
      </c>
      <c r="AN1177" s="52">
        <f>MIN($AA1177*12,$AE1177-SUM($AG1177:AM1177)-1000*($AE1177&gt;0))</f>
        <v>0</v>
      </c>
      <c r="AO1177" s="52">
        <f>MIN($AA1177*12,$AE1177-SUM($AG1177:AN1177)-1000*($AE1177&gt;0))</f>
        <v>0</v>
      </c>
    </row>
    <row r="1178" spans="2:41" ht="12.75" hidden="1" customHeight="1" outlineLevel="2">
      <c r="B1178" s="53" t="s">
        <v>2377</v>
      </c>
      <c r="C1178" s="53" t="s">
        <v>1367</v>
      </c>
      <c r="D1178" s="53" t="s">
        <v>1367</v>
      </c>
      <c r="E1178" s="53" t="s">
        <v>2378</v>
      </c>
      <c r="F1178" s="53" t="s">
        <v>2379</v>
      </c>
      <c r="G1178" s="53" t="s">
        <v>3229</v>
      </c>
      <c r="H1178" s="53" t="s">
        <v>3230</v>
      </c>
      <c r="I1178" s="53"/>
      <c r="J1178" s="53" t="s">
        <v>2911</v>
      </c>
      <c r="K1178" s="52">
        <v>339000</v>
      </c>
      <c r="L1178" s="52">
        <v>77687</v>
      </c>
      <c r="M1178" s="52">
        <v>0</v>
      </c>
      <c r="N1178" s="52">
        <v>0</v>
      </c>
      <c r="O1178" s="52">
        <v>0</v>
      </c>
      <c r="P1178" s="52">
        <v>77682</v>
      </c>
      <c r="Q1178" s="52">
        <v>7062</v>
      </c>
      <c r="R1178" s="52">
        <v>7062</v>
      </c>
      <c r="S1178" s="52">
        <v>7062</v>
      </c>
      <c r="T1178" s="52">
        <v>7062</v>
      </c>
      <c r="U1178" s="52">
        <v>7062</v>
      </c>
      <c r="V1178" s="52">
        <v>7062</v>
      </c>
      <c r="W1178" s="52">
        <v>7062</v>
      </c>
      <c r="X1178" s="52">
        <v>7062</v>
      </c>
      <c r="Y1178" s="52">
        <v>7062</v>
      </c>
      <c r="Z1178" s="49">
        <v>7062</v>
      </c>
      <c r="AA1178" s="50">
        <v>7062</v>
      </c>
      <c r="AB1178" s="51">
        <v>155369</v>
      </c>
      <c r="AC1178" s="52">
        <v>0</v>
      </c>
      <c r="AD1178" s="52">
        <v>0</v>
      </c>
      <c r="AE1178" s="52">
        <v>183631</v>
      </c>
      <c r="AG1178" s="52">
        <f t="shared" si="21"/>
        <v>7062</v>
      </c>
      <c r="AH1178" s="52">
        <f>MIN($AA1178*12,$AE1178-SUM($AG1178:AG1178)-1000*($AE1178&gt;0))</f>
        <v>84744</v>
      </c>
      <c r="AI1178" s="52">
        <f>MIN($AA1178*12,$AE1178-SUM($AG1178:AH1178)-1000*($AE1178&gt;0))</f>
        <v>84744</v>
      </c>
      <c r="AJ1178" s="52">
        <f>MIN($AA1178*12,$AE1178-SUM($AG1178:AI1178)-1000*($AE1178&gt;0))</f>
        <v>6081</v>
      </c>
      <c r="AK1178" s="52">
        <f>MIN($AA1178*12,$AE1178-SUM($AG1178:AJ1178)-1000*($AE1178&gt;0))</f>
        <v>0</v>
      </c>
      <c r="AL1178" s="52">
        <f>MIN($AA1178*12,$AE1178-SUM($AG1178:AK1178)-1000*($AE1178&gt;0))</f>
        <v>0</v>
      </c>
      <c r="AM1178" s="52">
        <f>MIN($AA1178*12,$AE1178-SUM($AG1178:AL1178)-1000*($AE1178&gt;0))</f>
        <v>0</v>
      </c>
      <c r="AN1178" s="52">
        <f>MIN($AA1178*12,$AE1178-SUM($AG1178:AM1178)-1000*($AE1178&gt;0))</f>
        <v>0</v>
      </c>
      <c r="AO1178" s="52">
        <f>MIN($AA1178*12,$AE1178-SUM($AG1178:AN1178)-1000*($AE1178&gt;0))</f>
        <v>0</v>
      </c>
    </row>
    <row r="1179" spans="2:41" ht="12.75" hidden="1" customHeight="1" outlineLevel="2">
      <c r="B1179" s="53" t="s">
        <v>2377</v>
      </c>
      <c r="C1179" s="53" t="s">
        <v>1367</v>
      </c>
      <c r="D1179" s="53" t="s">
        <v>1367</v>
      </c>
      <c r="E1179" s="53" t="s">
        <v>2378</v>
      </c>
      <c r="F1179" s="53" t="s">
        <v>2379</v>
      </c>
      <c r="G1179" s="53" t="s">
        <v>3231</v>
      </c>
      <c r="H1179" s="53" t="s">
        <v>3232</v>
      </c>
      <c r="I1179" s="53"/>
      <c r="J1179" s="53" t="s">
        <v>2911</v>
      </c>
      <c r="K1179" s="52">
        <v>339000</v>
      </c>
      <c r="L1179" s="52">
        <v>77687</v>
      </c>
      <c r="M1179" s="52">
        <v>0</v>
      </c>
      <c r="N1179" s="52">
        <v>0</v>
      </c>
      <c r="O1179" s="52">
        <v>0</v>
      </c>
      <c r="P1179" s="52">
        <v>77682</v>
      </c>
      <c r="Q1179" s="52">
        <v>7062</v>
      </c>
      <c r="R1179" s="52">
        <v>7062</v>
      </c>
      <c r="S1179" s="52">
        <v>7062</v>
      </c>
      <c r="T1179" s="52">
        <v>7062</v>
      </c>
      <c r="U1179" s="52">
        <v>7062</v>
      </c>
      <c r="V1179" s="52">
        <v>7062</v>
      </c>
      <c r="W1179" s="52">
        <v>7062</v>
      </c>
      <c r="X1179" s="52">
        <v>7062</v>
      </c>
      <c r="Y1179" s="52">
        <v>7062</v>
      </c>
      <c r="Z1179" s="49">
        <v>7062</v>
      </c>
      <c r="AA1179" s="50">
        <v>7062</v>
      </c>
      <c r="AB1179" s="51">
        <v>155369</v>
      </c>
      <c r="AC1179" s="52">
        <v>0</v>
      </c>
      <c r="AD1179" s="52">
        <v>0</v>
      </c>
      <c r="AE1179" s="52">
        <v>183631</v>
      </c>
      <c r="AG1179" s="52">
        <f t="shared" si="21"/>
        <v>7062</v>
      </c>
      <c r="AH1179" s="52">
        <f>MIN($AA1179*12,$AE1179-SUM($AG1179:AG1179)-1000*($AE1179&gt;0))</f>
        <v>84744</v>
      </c>
      <c r="AI1179" s="52">
        <f>MIN($AA1179*12,$AE1179-SUM($AG1179:AH1179)-1000*($AE1179&gt;0))</f>
        <v>84744</v>
      </c>
      <c r="AJ1179" s="52">
        <f>MIN($AA1179*12,$AE1179-SUM($AG1179:AI1179)-1000*($AE1179&gt;0))</f>
        <v>6081</v>
      </c>
      <c r="AK1179" s="52">
        <f>MIN($AA1179*12,$AE1179-SUM($AG1179:AJ1179)-1000*($AE1179&gt;0))</f>
        <v>0</v>
      </c>
      <c r="AL1179" s="52">
        <f>MIN($AA1179*12,$AE1179-SUM($AG1179:AK1179)-1000*($AE1179&gt;0))</f>
        <v>0</v>
      </c>
      <c r="AM1179" s="52">
        <f>MIN($AA1179*12,$AE1179-SUM($AG1179:AL1179)-1000*($AE1179&gt;0))</f>
        <v>0</v>
      </c>
      <c r="AN1179" s="52">
        <f>MIN($AA1179*12,$AE1179-SUM($AG1179:AM1179)-1000*($AE1179&gt;0))</f>
        <v>0</v>
      </c>
      <c r="AO1179" s="52">
        <f>MIN($AA1179*12,$AE1179-SUM($AG1179:AN1179)-1000*($AE1179&gt;0))</f>
        <v>0</v>
      </c>
    </row>
    <row r="1180" spans="2:41" ht="12.75" hidden="1" customHeight="1" outlineLevel="2">
      <c r="B1180" s="53" t="s">
        <v>2377</v>
      </c>
      <c r="C1180" s="53" t="s">
        <v>1367</v>
      </c>
      <c r="D1180" s="53" t="s">
        <v>1367</v>
      </c>
      <c r="E1180" s="53" t="s">
        <v>2378</v>
      </c>
      <c r="F1180" s="53" t="s">
        <v>2379</v>
      </c>
      <c r="G1180" s="53" t="s">
        <v>3233</v>
      </c>
      <c r="H1180" s="53" t="s">
        <v>3234</v>
      </c>
      <c r="I1180" s="53"/>
      <c r="J1180" s="53" t="s">
        <v>2911</v>
      </c>
      <c r="K1180" s="52">
        <v>339000</v>
      </c>
      <c r="L1180" s="52">
        <v>77687</v>
      </c>
      <c r="M1180" s="52">
        <v>0</v>
      </c>
      <c r="N1180" s="52">
        <v>0</v>
      </c>
      <c r="O1180" s="52">
        <v>0</v>
      </c>
      <c r="P1180" s="52">
        <v>77682</v>
      </c>
      <c r="Q1180" s="52">
        <v>7062</v>
      </c>
      <c r="R1180" s="52">
        <v>7062</v>
      </c>
      <c r="S1180" s="52">
        <v>7062</v>
      </c>
      <c r="T1180" s="52">
        <v>7062</v>
      </c>
      <c r="U1180" s="52">
        <v>7062</v>
      </c>
      <c r="V1180" s="52">
        <v>7062</v>
      </c>
      <c r="W1180" s="52">
        <v>7062</v>
      </c>
      <c r="X1180" s="52">
        <v>7062</v>
      </c>
      <c r="Y1180" s="52">
        <v>7062</v>
      </c>
      <c r="Z1180" s="49">
        <v>7062</v>
      </c>
      <c r="AA1180" s="50">
        <v>7062</v>
      </c>
      <c r="AB1180" s="51">
        <v>155369</v>
      </c>
      <c r="AC1180" s="52">
        <v>0</v>
      </c>
      <c r="AD1180" s="52">
        <v>0</v>
      </c>
      <c r="AE1180" s="52">
        <v>183631</v>
      </c>
      <c r="AG1180" s="52">
        <f t="shared" si="21"/>
        <v>7062</v>
      </c>
      <c r="AH1180" s="52">
        <f>MIN($AA1180*12,$AE1180-SUM($AG1180:AG1180)-1000*($AE1180&gt;0))</f>
        <v>84744</v>
      </c>
      <c r="AI1180" s="52">
        <f>MIN($AA1180*12,$AE1180-SUM($AG1180:AH1180)-1000*($AE1180&gt;0))</f>
        <v>84744</v>
      </c>
      <c r="AJ1180" s="52">
        <f>MIN($AA1180*12,$AE1180-SUM($AG1180:AI1180)-1000*($AE1180&gt;0))</f>
        <v>6081</v>
      </c>
      <c r="AK1180" s="52">
        <f>MIN($AA1180*12,$AE1180-SUM($AG1180:AJ1180)-1000*($AE1180&gt;0))</f>
        <v>0</v>
      </c>
      <c r="AL1180" s="52">
        <f>MIN($AA1180*12,$AE1180-SUM($AG1180:AK1180)-1000*($AE1180&gt;0))</f>
        <v>0</v>
      </c>
      <c r="AM1180" s="52">
        <f>MIN($AA1180*12,$AE1180-SUM($AG1180:AL1180)-1000*($AE1180&gt;0))</f>
        <v>0</v>
      </c>
      <c r="AN1180" s="52">
        <f>MIN($AA1180*12,$AE1180-SUM($AG1180:AM1180)-1000*($AE1180&gt;0))</f>
        <v>0</v>
      </c>
      <c r="AO1180" s="52">
        <f>MIN($AA1180*12,$AE1180-SUM($AG1180:AN1180)-1000*($AE1180&gt;0))</f>
        <v>0</v>
      </c>
    </row>
    <row r="1181" spans="2:41" ht="12.75" hidden="1" customHeight="1" outlineLevel="2">
      <c r="B1181" s="53" t="s">
        <v>2377</v>
      </c>
      <c r="C1181" s="53" t="s">
        <v>1367</v>
      </c>
      <c r="D1181" s="53" t="s">
        <v>1367</v>
      </c>
      <c r="E1181" s="53" t="s">
        <v>2378</v>
      </c>
      <c r="F1181" s="53" t="s">
        <v>2379</v>
      </c>
      <c r="G1181" s="53" t="s">
        <v>3235</v>
      </c>
      <c r="H1181" s="53" t="s">
        <v>3236</v>
      </c>
      <c r="I1181" s="53"/>
      <c r="J1181" s="53" t="s">
        <v>2911</v>
      </c>
      <c r="K1181" s="52">
        <v>339000</v>
      </c>
      <c r="L1181" s="52">
        <v>77687</v>
      </c>
      <c r="M1181" s="52">
        <v>0</v>
      </c>
      <c r="N1181" s="52">
        <v>0</v>
      </c>
      <c r="O1181" s="52">
        <v>0</v>
      </c>
      <c r="P1181" s="52">
        <v>77682</v>
      </c>
      <c r="Q1181" s="52">
        <v>7062</v>
      </c>
      <c r="R1181" s="52">
        <v>7062</v>
      </c>
      <c r="S1181" s="52">
        <v>7062</v>
      </c>
      <c r="T1181" s="52">
        <v>7062</v>
      </c>
      <c r="U1181" s="52">
        <v>7062</v>
      </c>
      <c r="V1181" s="52">
        <v>7062</v>
      </c>
      <c r="W1181" s="52">
        <v>7062</v>
      </c>
      <c r="X1181" s="52">
        <v>7062</v>
      </c>
      <c r="Y1181" s="52">
        <v>7062</v>
      </c>
      <c r="Z1181" s="49">
        <v>7062</v>
      </c>
      <c r="AA1181" s="50">
        <v>7062</v>
      </c>
      <c r="AB1181" s="51">
        <v>155369</v>
      </c>
      <c r="AC1181" s="52">
        <v>0</v>
      </c>
      <c r="AD1181" s="52">
        <v>0</v>
      </c>
      <c r="AE1181" s="52">
        <v>183631</v>
      </c>
      <c r="AG1181" s="52">
        <f t="shared" si="21"/>
        <v>7062</v>
      </c>
      <c r="AH1181" s="52">
        <f>MIN($AA1181*12,$AE1181-SUM($AG1181:AG1181)-1000*($AE1181&gt;0))</f>
        <v>84744</v>
      </c>
      <c r="AI1181" s="52">
        <f>MIN($AA1181*12,$AE1181-SUM($AG1181:AH1181)-1000*($AE1181&gt;0))</f>
        <v>84744</v>
      </c>
      <c r="AJ1181" s="52">
        <f>MIN($AA1181*12,$AE1181-SUM($AG1181:AI1181)-1000*($AE1181&gt;0))</f>
        <v>6081</v>
      </c>
      <c r="AK1181" s="52">
        <f>MIN($AA1181*12,$AE1181-SUM($AG1181:AJ1181)-1000*($AE1181&gt;0))</f>
        <v>0</v>
      </c>
      <c r="AL1181" s="52">
        <f>MIN($AA1181*12,$AE1181-SUM($AG1181:AK1181)-1000*($AE1181&gt;0))</f>
        <v>0</v>
      </c>
      <c r="AM1181" s="52">
        <f>MIN($AA1181*12,$AE1181-SUM($AG1181:AL1181)-1000*($AE1181&gt;0))</f>
        <v>0</v>
      </c>
      <c r="AN1181" s="52">
        <f>MIN($AA1181*12,$AE1181-SUM($AG1181:AM1181)-1000*($AE1181&gt;0))</f>
        <v>0</v>
      </c>
      <c r="AO1181" s="52">
        <f>MIN($AA1181*12,$AE1181-SUM($AG1181:AN1181)-1000*($AE1181&gt;0))</f>
        <v>0</v>
      </c>
    </row>
    <row r="1182" spans="2:41" ht="12.75" hidden="1" customHeight="1" outlineLevel="2">
      <c r="B1182" s="53" t="s">
        <v>2377</v>
      </c>
      <c r="C1182" s="53" t="s">
        <v>1367</v>
      </c>
      <c r="D1182" s="53" t="s">
        <v>1367</v>
      </c>
      <c r="E1182" s="53" t="s">
        <v>2378</v>
      </c>
      <c r="F1182" s="53" t="s">
        <v>2379</v>
      </c>
      <c r="G1182" s="53" t="s">
        <v>3237</v>
      </c>
      <c r="H1182" s="53" t="s">
        <v>3238</v>
      </c>
      <c r="I1182" s="53"/>
      <c r="J1182" s="53" t="s">
        <v>2911</v>
      </c>
      <c r="K1182" s="52">
        <v>339000</v>
      </c>
      <c r="L1182" s="52">
        <v>77687</v>
      </c>
      <c r="M1182" s="52">
        <v>0</v>
      </c>
      <c r="N1182" s="52">
        <v>0</v>
      </c>
      <c r="O1182" s="52">
        <v>0</v>
      </c>
      <c r="P1182" s="52">
        <v>77682</v>
      </c>
      <c r="Q1182" s="52">
        <v>7062</v>
      </c>
      <c r="R1182" s="52">
        <v>7062</v>
      </c>
      <c r="S1182" s="52">
        <v>7062</v>
      </c>
      <c r="T1182" s="52">
        <v>7062</v>
      </c>
      <c r="U1182" s="52">
        <v>7062</v>
      </c>
      <c r="V1182" s="52">
        <v>7062</v>
      </c>
      <c r="W1182" s="52">
        <v>7062</v>
      </c>
      <c r="X1182" s="52">
        <v>7062</v>
      </c>
      <c r="Y1182" s="52">
        <v>7062</v>
      </c>
      <c r="Z1182" s="49">
        <v>7062</v>
      </c>
      <c r="AA1182" s="50">
        <v>7062</v>
      </c>
      <c r="AB1182" s="51">
        <v>155369</v>
      </c>
      <c r="AC1182" s="52">
        <v>0</v>
      </c>
      <c r="AD1182" s="52">
        <v>0</v>
      </c>
      <c r="AE1182" s="52">
        <v>183631</v>
      </c>
      <c r="AG1182" s="52">
        <f t="shared" si="21"/>
        <v>7062</v>
      </c>
      <c r="AH1182" s="52">
        <f>MIN($AA1182*12,$AE1182-SUM($AG1182:AG1182)-1000*($AE1182&gt;0))</f>
        <v>84744</v>
      </c>
      <c r="AI1182" s="52">
        <f>MIN($AA1182*12,$AE1182-SUM($AG1182:AH1182)-1000*($AE1182&gt;0))</f>
        <v>84744</v>
      </c>
      <c r="AJ1182" s="52">
        <f>MIN($AA1182*12,$AE1182-SUM($AG1182:AI1182)-1000*($AE1182&gt;0))</f>
        <v>6081</v>
      </c>
      <c r="AK1182" s="52">
        <f>MIN($AA1182*12,$AE1182-SUM($AG1182:AJ1182)-1000*($AE1182&gt;0))</f>
        <v>0</v>
      </c>
      <c r="AL1182" s="52">
        <f>MIN($AA1182*12,$AE1182-SUM($AG1182:AK1182)-1000*($AE1182&gt;0))</f>
        <v>0</v>
      </c>
      <c r="AM1182" s="52">
        <f>MIN($AA1182*12,$AE1182-SUM($AG1182:AL1182)-1000*($AE1182&gt;0))</f>
        <v>0</v>
      </c>
      <c r="AN1182" s="52">
        <f>MIN($AA1182*12,$AE1182-SUM($AG1182:AM1182)-1000*($AE1182&gt;0))</f>
        <v>0</v>
      </c>
      <c r="AO1182" s="52">
        <f>MIN($AA1182*12,$AE1182-SUM($AG1182:AN1182)-1000*($AE1182&gt;0))</f>
        <v>0</v>
      </c>
    </row>
    <row r="1183" spans="2:41" ht="12.75" hidden="1" customHeight="1" outlineLevel="2">
      <c r="B1183" s="53" t="s">
        <v>2377</v>
      </c>
      <c r="C1183" s="53" t="s">
        <v>1367</v>
      </c>
      <c r="D1183" s="53" t="s">
        <v>1367</v>
      </c>
      <c r="E1183" s="53" t="s">
        <v>2378</v>
      </c>
      <c r="F1183" s="53" t="s">
        <v>2379</v>
      </c>
      <c r="G1183" s="53" t="s">
        <v>3239</v>
      </c>
      <c r="H1183" s="53" t="s">
        <v>3240</v>
      </c>
      <c r="I1183" s="53"/>
      <c r="J1183" s="53" t="s">
        <v>2911</v>
      </c>
      <c r="K1183" s="52">
        <v>339000</v>
      </c>
      <c r="L1183" s="52">
        <v>77687</v>
      </c>
      <c r="M1183" s="52">
        <v>0</v>
      </c>
      <c r="N1183" s="52">
        <v>0</v>
      </c>
      <c r="O1183" s="52">
        <v>0</v>
      </c>
      <c r="P1183" s="52">
        <v>77682</v>
      </c>
      <c r="Q1183" s="52">
        <v>7062</v>
      </c>
      <c r="R1183" s="52">
        <v>7062</v>
      </c>
      <c r="S1183" s="52">
        <v>7062</v>
      </c>
      <c r="T1183" s="52">
        <v>7062</v>
      </c>
      <c r="U1183" s="52">
        <v>7062</v>
      </c>
      <c r="V1183" s="52">
        <v>7062</v>
      </c>
      <c r="W1183" s="52">
        <v>7062</v>
      </c>
      <c r="X1183" s="52">
        <v>7062</v>
      </c>
      <c r="Y1183" s="52">
        <v>7062</v>
      </c>
      <c r="Z1183" s="49">
        <v>7062</v>
      </c>
      <c r="AA1183" s="50">
        <v>7062</v>
      </c>
      <c r="AB1183" s="51">
        <v>155369</v>
      </c>
      <c r="AC1183" s="52">
        <v>0</v>
      </c>
      <c r="AD1183" s="52">
        <v>0</v>
      </c>
      <c r="AE1183" s="52">
        <v>183631</v>
      </c>
      <c r="AG1183" s="52">
        <f t="shared" si="21"/>
        <v>7062</v>
      </c>
      <c r="AH1183" s="52">
        <f>MIN($AA1183*12,$AE1183-SUM($AG1183:AG1183)-1000*($AE1183&gt;0))</f>
        <v>84744</v>
      </c>
      <c r="AI1183" s="52">
        <f>MIN($AA1183*12,$AE1183-SUM($AG1183:AH1183)-1000*($AE1183&gt;0))</f>
        <v>84744</v>
      </c>
      <c r="AJ1183" s="52">
        <f>MIN($AA1183*12,$AE1183-SUM($AG1183:AI1183)-1000*($AE1183&gt;0))</f>
        <v>6081</v>
      </c>
      <c r="AK1183" s="52">
        <f>MIN($AA1183*12,$AE1183-SUM($AG1183:AJ1183)-1000*($AE1183&gt;0))</f>
        <v>0</v>
      </c>
      <c r="AL1183" s="52">
        <f>MIN($AA1183*12,$AE1183-SUM($AG1183:AK1183)-1000*($AE1183&gt;0))</f>
        <v>0</v>
      </c>
      <c r="AM1183" s="52">
        <f>MIN($AA1183*12,$AE1183-SUM($AG1183:AL1183)-1000*($AE1183&gt;0))</f>
        <v>0</v>
      </c>
      <c r="AN1183" s="52">
        <f>MIN($AA1183*12,$AE1183-SUM($AG1183:AM1183)-1000*($AE1183&gt;0))</f>
        <v>0</v>
      </c>
      <c r="AO1183" s="52">
        <f>MIN($AA1183*12,$AE1183-SUM($AG1183:AN1183)-1000*($AE1183&gt;0))</f>
        <v>0</v>
      </c>
    </row>
    <row r="1184" spans="2:41" ht="12.75" hidden="1" customHeight="1" outlineLevel="2">
      <c r="B1184" s="53" t="s">
        <v>2377</v>
      </c>
      <c r="C1184" s="53" t="s">
        <v>1367</v>
      </c>
      <c r="D1184" s="53" t="s">
        <v>1367</v>
      </c>
      <c r="E1184" s="53" t="s">
        <v>2378</v>
      </c>
      <c r="F1184" s="53" t="s">
        <v>2379</v>
      </c>
      <c r="G1184" s="53" t="s">
        <v>3241</v>
      </c>
      <c r="H1184" s="53" t="s">
        <v>3242</v>
      </c>
      <c r="I1184" s="53"/>
      <c r="J1184" s="53" t="s">
        <v>2911</v>
      </c>
      <c r="K1184" s="52">
        <v>339000</v>
      </c>
      <c r="L1184" s="52">
        <v>77687</v>
      </c>
      <c r="M1184" s="52">
        <v>0</v>
      </c>
      <c r="N1184" s="52">
        <v>0</v>
      </c>
      <c r="O1184" s="52">
        <v>0</v>
      </c>
      <c r="P1184" s="52">
        <v>77682</v>
      </c>
      <c r="Q1184" s="52">
        <v>7062</v>
      </c>
      <c r="R1184" s="52">
        <v>7062</v>
      </c>
      <c r="S1184" s="52">
        <v>7062</v>
      </c>
      <c r="T1184" s="52">
        <v>7062</v>
      </c>
      <c r="U1184" s="52">
        <v>7062</v>
      </c>
      <c r="V1184" s="52">
        <v>7062</v>
      </c>
      <c r="W1184" s="52">
        <v>7062</v>
      </c>
      <c r="X1184" s="52">
        <v>7062</v>
      </c>
      <c r="Y1184" s="52">
        <v>7062</v>
      </c>
      <c r="Z1184" s="49">
        <v>7062</v>
      </c>
      <c r="AA1184" s="50">
        <v>7062</v>
      </c>
      <c r="AB1184" s="51">
        <v>155369</v>
      </c>
      <c r="AC1184" s="52">
        <v>0</v>
      </c>
      <c r="AD1184" s="52">
        <v>0</v>
      </c>
      <c r="AE1184" s="52">
        <v>183631</v>
      </c>
      <c r="AG1184" s="52">
        <f t="shared" si="21"/>
        <v>7062</v>
      </c>
      <c r="AH1184" s="52">
        <f>MIN($AA1184*12,$AE1184-SUM($AG1184:AG1184)-1000*($AE1184&gt;0))</f>
        <v>84744</v>
      </c>
      <c r="AI1184" s="52">
        <f>MIN($AA1184*12,$AE1184-SUM($AG1184:AH1184)-1000*($AE1184&gt;0))</f>
        <v>84744</v>
      </c>
      <c r="AJ1184" s="52">
        <f>MIN($AA1184*12,$AE1184-SUM($AG1184:AI1184)-1000*($AE1184&gt;0))</f>
        <v>6081</v>
      </c>
      <c r="AK1184" s="52">
        <f>MIN($AA1184*12,$AE1184-SUM($AG1184:AJ1184)-1000*($AE1184&gt;0))</f>
        <v>0</v>
      </c>
      <c r="AL1184" s="52">
        <f>MIN($AA1184*12,$AE1184-SUM($AG1184:AK1184)-1000*($AE1184&gt;0))</f>
        <v>0</v>
      </c>
      <c r="AM1184" s="52">
        <f>MIN($AA1184*12,$AE1184-SUM($AG1184:AL1184)-1000*($AE1184&gt;0))</f>
        <v>0</v>
      </c>
      <c r="AN1184" s="52">
        <f>MIN($AA1184*12,$AE1184-SUM($AG1184:AM1184)-1000*($AE1184&gt;0))</f>
        <v>0</v>
      </c>
      <c r="AO1184" s="52">
        <f>MIN($AA1184*12,$AE1184-SUM($AG1184:AN1184)-1000*($AE1184&gt;0))</f>
        <v>0</v>
      </c>
    </row>
    <row r="1185" spans="2:41" ht="12.75" hidden="1" customHeight="1" outlineLevel="2">
      <c r="B1185" s="53" t="s">
        <v>2377</v>
      </c>
      <c r="C1185" s="53" t="s">
        <v>1367</v>
      </c>
      <c r="D1185" s="53" t="s">
        <v>1367</v>
      </c>
      <c r="E1185" s="53" t="s">
        <v>2378</v>
      </c>
      <c r="F1185" s="53" t="s">
        <v>2379</v>
      </c>
      <c r="G1185" s="53" t="s">
        <v>3243</v>
      </c>
      <c r="H1185" s="53" t="s">
        <v>3244</v>
      </c>
      <c r="I1185" s="53"/>
      <c r="J1185" s="53" t="s">
        <v>2911</v>
      </c>
      <c r="K1185" s="52">
        <v>339000</v>
      </c>
      <c r="L1185" s="52">
        <v>77687</v>
      </c>
      <c r="M1185" s="52">
        <v>0</v>
      </c>
      <c r="N1185" s="52">
        <v>0</v>
      </c>
      <c r="O1185" s="52">
        <v>0</v>
      </c>
      <c r="P1185" s="52">
        <v>77682</v>
      </c>
      <c r="Q1185" s="52">
        <v>7062</v>
      </c>
      <c r="R1185" s="52">
        <v>7062</v>
      </c>
      <c r="S1185" s="52">
        <v>7062</v>
      </c>
      <c r="T1185" s="52">
        <v>7062</v>
      </c>
      <c r="U1185" s="52">
        <v>7062</v>
      </c>
      <c r="V1185" s="52">
        <v>7062</v>
      </c>
      <c r="W1185" s="52">
        <v>7062</v>
      </c>
      <c r="X1185" s="52">
        <v>7062</v>
      </c>
      <c r="Y1185" s="52">
        <v>7062</v>
      </c>
      <c r="Z1185" s="49">
        <v>7062</v>
      </c>
      <c r="AA1185" s="50">
        <v>7062</v>
      </c>
      <c r="AB1185" s="51">
        <v>155369</v>
      </c>
      <c r="AC1185" s="52">
        <v>0</v>
      </c>
      <c r="AD1185" s="52">
        <v>0</v>
      </c>
      <c r="AE1185" s="52">
        <v>183631</v>
      </c>
      <c r="AG1185" s="52">
        <f t="shared" si="21"/>
        <v>7062</v>
      </c>
      <c r="AH1185" s="52">
        <f>MIN($AA1185*12,$AE1185-SUM($AG1185:AG1185)-1000*($AE1185&gt;0))</f>
        <v>84744</v>
      </c>
      <c r="AI1185" s="52">
        <f>MIN($AA1185*12,$AE1185-SUM($AG1185:AH1185)-1000*($AE1185&gt;0))</f>
        <v>84744</v>
      </c>
      <c r="AJ1185" s="52">
        <f>MIN($AA1185*12,$AE1185-SUM($AG1185:AI1185)-1000*($AE1185&gt;0))</f>
        <v>6081</v>
      </c>
      <c r="AK1185" s="52">
        <f>MIN($AA1185*12,$AE1185-SUM($AG1185:AJ1185)-1000*($AE1185&gt;0))</f>
        <v>0</v>
      </c>
      <c r="AL1185" s="52">
        <f>MIN($AA1185*12,$AE1185-SUM($AG1185:AK1185)-1000*($AE1185&gt;0))</f>
        <v>0</v>
      </c>
      <c r="AM1185" s="52">
        <f>MIN($AA1185*12,$AE1185-SUM($AG1185:AL1185)-1000*($AE1185&gt;0))</f>
        <v>0</v>
      </c>
      <c r="AN1185" s="52">
        <f>MIN($AA1185*12,$AE1185-SUM($AG1185:AM1185)-1000*($AE1185&gt;0))</f>
        <v>0</v>
      </c>
      <c r="AO1185" s="52">
        <f>MIN($AA1185*12,$AE1185-SUM($AG1185:AN1185)-1000*($AE1185&gt;0))</f>
        <v>0</v>
      </c>
    </row>
    <row r="1186" spans="2:41" ht="12.75" hidden="1" customHeight="1" outlineLevel="2">
      <c r="B1186" s="53" t="s">
        <v>2377</v>
      </c>
      <c r="C1186" s="53" t="s">
        <v>1367</v>
      </c>
      <c r="D1186" s="53" t="s">
        <v>1367</v>
      </c>
      <c r="E1186" s="53" t="s">
        <v>2378</v>
      </c>
      <c r="F1186" s="53" t="s">
        <v>2379</v>
      </c>
      <c r="G1186" s="53" t="s">
        <v>3245</v>
      </c>
      <c r="H1186" s="53" t="s">
        <v>3246</v>
      </c>
      <c r="I1186" s="53"/>
      <c r="J1186" s="53" t="s">
        <v>2911</v>
      </c>
      <c r="K1186" s="52">
        <v>339000</v>
      </c>
      <c r="L1186" s="52">
        <v>77687</v>
      </c>
      <c r="M1186" s="52">
        <v>0</v>
      </c>
      <c r="N1186" s="52">
        <v>0</v>
      </c>
      <c r="O1186" s="52">
        <v>0</v>
      </c>
      <c r="P1186" s="52">
        <v>77682</v>
      </c>
      <c r="Q1186" s="52">
        <v>7062</v>
      </c>
      <c r="R1186" s="52">
        <v>7062</v>
      </c>
      <c r="S1186" s="52">
        <v>7062</v>
      </c>
      <c r="T1186" s="52">
        <v>7062</v>
      </c>
      <c r="U1186" s="52">
        <v>7062</v>
      </c>
      <c r="V1186" s="52">
        <v>7062</v>
      </c>
      <c r="W1186" s="52">
        <v>7062</v>
      </c>
      <c r="X1186" s="52">
        <v>7062</v>
      </c>
      <c r="Y1186" s="52">
        <v>7062</v>
      </c>
      <c r="Z1186" s="49">
        <v>7062</v>
      </c>
      <c r="AA1186" s="50">
        <v>7062</v>
      </c>
      <c r="AB1186" s="51">
        <v>155369</v>
      </c>
      <c r="AC1186" s="52">
        <v>0</v>
      </c>
      <c r="AD1186" s="52">
        <v>0</v>
      </c>
      <c r="AE1186" s="52">
        <v>183631</v>
      </c>
      <c r="AG1186" s="52">
        <f t="shared" si="21"/>
        <v>7062</v>
      </c>
      <c r="AH1186" s="52">
        <f>MIN($AA1186*12,$AE1186-SUM($AG1186:AG1186)-1000*($AE1186&gt;0))</f>
        <v>84744</v>
      </c>
      <c r="AI1186" s="52">
        <f>MIN($AA1186*12,$AE1186-SUM($AG1186:AH1186)-1000*($AE1186&gt;0))</f>
        <v>84744</v>
      </c>
      <c r="AJ1186" s="52">
        <f>MIN($AA1186*12,$AE1186-SUM($AG1186:AI1186)-1000*($AE1186&gt;0))</f>
        <v>6081</v>
      </c>
      <c r="AK1186" s="52">
        <f>MIN($AA1186*12,$AE1186-SUM($AG1186:AJ1186)-1000*($AE1186&gt;0))</f>
        <v>0</v>
      </c>
      <c r="AL1186" s="52">
        <f>MIN($AA1186*12,$AE1186-SUM($AG1186:AK1186)-1000*($AE1186&gt;0))</f>
        <v>0</v>
      </c>
      <c r="AM1186" s="52">
        <f>MIN($AA1186*12,$AE1186-SUM($AG1186:AL1186)-1000*($AE1186&gt;0))</f>
        <v>0</v>
      </c>
      <c r="AN1186" s="52">
        <f>MIN($AA1186*12,$AE1186-SUM($AG1186:AM1186)-1000*($AE1186&gt;0))</f>
        <v>0</v>
      </c>
      <c r="AO1186" s="52">
        <f>MIN($AA1186*12,$AE1186-SUM($AG1186:AN1186)-1000*($AE1186&gt;0))</f>
        <v>0</v>
      </c>
    </row>
    <row r="1187" spans="2:41" ht="12.75" hidden="1" customHeight="1" outlineLevel="2">
      <c r="B1187" s="53" t="s">
        <v>2377</v>
      </c>
      <c r="C1187" s="53" t="s">
        <v>1367</v>
      </c>
      <c r="D1187" s="53" t="s">
        <v>1367</v>
      </c>
      <c r="E1187" s="53" t="s">
        <v>2378</v>
      </c>
      <c r="F1187" s="53" t="s">
        <v>2379</v>
      </c>
      <c r="G1187" s="53" t="s">
        <v>3247</v>
      </c>
      <c r="H1187" s="53" t="s">
        <v>3248</v>
      </c>
      <c r="I1187" s="53"/>
      <c r="J1187" s="53" t="s">
        <v>2911</v>
      </c>
      <c r="K1187" s="52">
        <v>339000</v>
      </c>
      <c r="L1187" s="52">
        <v>77687</v>
      </c>
      <c r="M1187" s="52">
        <v>0</v>
      </c>
      <c r="N1187" s="52">
        <v>0</v>
      </c>
      <c r="O1187" s="52">
        <v>0</v>
      </c>
      <c r="P1187" s="52">
        <v>77682</v>
      </c>
      <c r="Q1187" s="52">
        <v>7062</v>
      </c>
      <c r="R1187" s="52">
        <v>7062</v>
      </c>
      <c r="S1187" s="52">
        <v>7062</v>
      </c>
      <c r="T1187" s="52">
        <v>7062</v>
      </c>
      <c r="U1187" s="52">
        <v>7062</v>
      </c>
      <c r="V1187" s="52">
        <v>7062</v>
      </c>
      <c r="W1187" s="52">
        <v>7062</v>
      </c>
      <c r="X1187" s="52">
        <v>7062</v>
      </c>
      <c r="Y1187" s="52">
        <v>7062</v>
      </c>
      <c r="Z1187" s="49">
        <v>7062</v>
      </c>
      <c r="AA1187" s="50">
        <v>7062</v>
      </c>
      <c r="AB1187" s="51">
        <v>155369</v>
      </c>
      <c r="AC1187" s="52">
        <v>0</v>
      </c>
      <c r="AD1187" s="52">
        <v>0</v>
      </c>
      <c r="AE1187" s="52">
        <v>183631</v>
      </c>
      <c r="AG1187" s="52">
        <f t="shared" si="21"/>
        <v>7062</v>
      </c>
      <c r="AH1187" s="52">
        <f>MIN($AA1187*12,$AE1187-SUM($AG1187:AG1187)-1000*($AE1187&gt;0))</f>
        <v>84744</v>
      </c>
      <c r="AI1187" s="52">
        <f>MIN($AA1187*12,$AE1187-SUM($AG1187:AH1187)-1000*($AE1187&gt;0))</f>
        <v>84744</v>
      </c>
      <c r="AJ1187" s="52">
        <f>MIN($AA1187*12,$AE1187-SUM($AG1187:AI1187)-1000*($AE1187&gt;0))</f>
        <v>6081</v>
      </c>
      <c r="AK1187" s="52">
        <f>MIN($AA1187*12,$AE1187-SUM($AG1187:AJ1187)-1000*($AE1187&gt;0))</f>
        <v>0</v>
      </c>
      <c r="AL1187" s="52">
        <f>MIN($AA1187*12,$AE1187-SUM($AG1187:AK1187)-1000*($AE1187&gt;0))</f>
        <v>0</v>
      </c>
      <c r="AM1187" s="52">
        <f>MIN($AA1187*12,$AE1187-SUM($AG1187:AL1187)-1000*($AE1187&gt;0))</f>
        <v>0</v>
      </c>
      <c r="AN1187" s="52">
        <f>MIN($AA1187*12,$AE1187-SUM($AG1187:AM1187)-1000*($AE1187&gt;0))</f>
        <v>0</v>
      </c>
      <c r="AO1187" s="52">
        <f>MIN($AA1187*12,$AE1187-SUM($AG1187:AN1187)-1000*($AE1187&gt;0))</f>
        <v>0</v>
      </c>
    </row>
    <row r="1188" spans="2:41" ht="12.75" hidden="1" customHeight="1" outlineLevel="2">
      <c r="B1188" s="53" t="s">
        <v>2377</v>
      </c>
      <c r="C1188" s="53" t="s">
        <v>1367</v>
      </c>
      <c r="D1188" s="53" t="s">
        <v>1367</v>
      </c>
      <c r="E1188" s="53" t="s">
        <v>2378</v>
      </c>
      <c r="F1188" s="53" t="s">
        <v>2379</v>
      </c>
      <c r="G1188" s="53" t="s">
        <v>3249</v>
      </c>
      <c r="H1188" s="53" t="s">
        <v>3250</v>
      </c>
      <c r="I1188" s="53"/>
      <c r="J1188" s="53" t="s">
        <v>2911</v>
      </c>
      <c r="K1188" s="52">
        <v>339000</v>
      </c>
      <c r="L1188" s="52">
        <v>77687</v>
      </c>
      <c r="M1188" s="52">
        <v>0</v>
      </c>
      <c r="N1188" s="52">
        <v>0</v>
      </c>
      <c r="O1188" s="52">
        <v>0</v>
      </c>
      <c r="P1188" s="52">
        <v>77682</v>
      </c>
      <c r="Q1188" s="52">
        <v>7062</v>
      </c>
      <c r="R1188" s="52">
        <v>7062</v>
      </c>
      <c r="S1188" s="52">
        <v>7062</v>
      </c>
      <c r="T1188" s="52">
        <v>7062</v>
      </c>
      <c r="U1188" s="52">
        <v>7062</v>
      </c>
      <c r="V1188" s="52">
        <v>7062</v>
      </c>
      <c r="W1188" s="52">
        <v>7062</v>
      </c>
      <c r="X1188" s="52">
        <v>7062</v>
      </c>
      <c r="Y1188" s="52">
        <v>7062</v>
      </c>
      <c r="Z1188" s="49">
        <v>7062</v>
      </c>
      <c r="AA1188" s="50">
        <v>7062</v>
      </c>
      <c r="AB1188" s="51">
        <v>155369</v>
      </c>
      <c r="AC1188" s="52">
        <v>0</v>
      </c>
      <c r="AD1188" s="52">
        <v>0</v>
      </c>
      <c r="AE1188" s="52">
        <v>183631</v>
      </c>
      <c r="AG1188" s="52">
        <f t="shared" si="21"/>
        <v>7062</v>
      </c>
      <c r="AH1188" s="52">
        <f>MIN($AA1188*12,$AE1188-SUM($AG1188:AG1188)-1000*($AE1188&gt;0))</f>
        <v>84744</v>
      </c>
      <c r="AI1188" s="52">
        <f>MIN($AA1188*12,$AE1188-SUM($AG1188:AH1188)-1000*($AE1188&gt;0))</f>
        <v>84744</v>
      </c>
      <c r="AJ1188" s="52">
        <f>MIN($AA1188*12,$AE1188-SUM($AG1188:AI1188)-1000*($AE1188&gt;0))</f>
        <v>6081</v>
      </c>
      <c r="AK1188" s="52">
        <f>MIN($AA1188*12,$AE1188-SUM($AG1188:AJ1188)-1000*($AE1188&gt;0))</f>
        <v>0</v>
      </c>
      <c r="AL1188" s="52">
        <f>MIN($AA1188*12,$AE1188-SUM($AG1188:AK1188)-1000*($AE1188&gt;0))</f>
        <v>0</v>
      </c>
      <c r="AM1188" s="52">
        <f>MIN($AA1188*12,$AE1188-SUM($AG1188:AL1188)-1000*($AE1188&gt;0))</f>
        <v>0</v>
      </c>
      <c r="AN1188" s="52">
        <f>MIN($AA1188*12,$AE1188-SUM($AG1188:AM1188)-1000*($AE1188&gt;0))</f>
        <v>0</v>
      </c>
      <c r="AO1188" s="52">
        <f>MIN($AA1188*12,$AE1188-SUM($AG1188:AN1188)-1000*($AE1188&gt;0))</f>
        <v>0</v>
      </c>
    </row>
    <row r="1189" spans="2:41" ht="12.75" hidden="1" customHeight="1" outlineLevel="2">
      <c r="B1189" s="53" t="s">
        <v>2377</v>
      </c>
      <c r="C1189" s="53" t="s">
        <v>1367</v>
      </c>
      <c r="D1189" s="53" t="s">
        <v>1367</v>
      </c>
      <c r="E1189" s="53" t="s">
        <v>2378</v>
      </c>
      <c r="F1189" s="53" t="s">
        <v>2379</v>
      </c>
      <c r="G1189" s="53" t="s">
        <v>3251</v>
      </c>
      <c r="H1189" s="53" t="s">
        <v>3252</v>
      </c>
      <c r="I1189" s="53"/>
      <c r="J1189" s="53" t="s">
        <v>2911</v>
      </c>
      <c r="K1189" s="52">
        <v>339000</v>
      </c>
      <c r="L1189" s="52">
        <v>77687</v>
      </c>
      <c r="M1189" s="52">
        <v>0</v>
      </c>
      <c r="N1189" s="52">
        <v>0</v>
      </c>
      <c r="O1189" s="52">
        <v>0</v>
      </c>
      <c r="P1189" s="52">
        <v>77682</v>
      </c>
      <c r="Q1189" s="52">
        <v>7062</v>
      </c>
      <c r="R1189" s="52">
        <v>7062</v>
      </c>
      <c r="S1189" s="52">
        <v>7062</v>
      </c>
      <c r="T1189" s="52">
        <v>7062</v>
      </c>
      <c r="U1189" s="52">
        <v>7062</v>
      </c>
      <c r="V1189" s="52">
        <v>7062</v>
      </c>
      <c r="W1189" s="52">
        <v>7062</v>
      </c>
      <c r="X1189" s="52">
        <v>7062</v>
      </c>
      <c r="Y1189" s="52">
        <v>7062</v>
      </c>
      <c r="Z1189" s="49">
        <v>7062</v>
      </c>
      <c r="AA1189" s="50">
        <v>7062</v>
      </c>
      <c r="AB1189" s="51">
        <v>155369</v>
      </c>
      <c r="AC1189" s="52">
        <v>0</v>
      </c>
      <c r="AD1189" s="52">
        <v>0</v>
      </c>
      <c r="AE1189" s="52">
        <v>183631</v>
      </c>
      <c r="AG1189" s="52">
        <f t="shared" si="21"/>
        <v>7062</v>
      </c>
      <c r="AH1189" s="52">
        <f>MIN($AA1189*12,$AE1189-SUM($AG1189:AG1189)-1000*($AE1189&gt;0))</f>
        <v>84744</v>
      </c>
      <c r="AI1189" s="52">
        <f>MIN($AA1189*12,$AE1189-SUM($AG1189:AH1189)-1000*($AE1189&gt;0))</f>
        <v>84744</v>
      </c>
      <c r="AJ1189" s="52">
        <f>MIN($AA1189*12,$AE1189-SUM($AG1189:AI1189)-1000*($AE1189&gt;0))</f>
        <v>6081</v>
      </c>
      <c r="AK1189" s="52">
        <f>MIN($AA1189*12,$AE1189-SUM($AG1189:AJ1189)-1000*($AE1189&gt;0))</f>
        <v>0</v>
      </c>
      <c r="AL1189" s="52">
        <f>MIN($AA1189*12,$AE1189-SUM($AG1189:AK1189)-1000*($AE1189&gt;0))</f>
        <v>0</v>
      </c>
      <c r="AM1189" s="52">
        <f>MIN($AA1189*12,$AE1189-SUM($AG1189:AL1189)-1000*($AE1189&gt;0))</f>
        <v>0</v>
      </c>
      <c r="AN1189" s="52">
        <f>MIN($AA1189*12,$AE1189-SUM($AG1189:AM1189)-1000*($AE1189&gt;0))</f>
        <v>0</v>
      </c>
      <c r="AO1189" s="52">
        <f>MIN($AA1189*12,$AE1189-SUM($AG1189:AN1189)-1000*($AE1189&gt;0))</f>
        <v>0</v>
      </c>
    </row>
    <row r="1190" spans="2:41" ht="12.75" hidden="1" customHeight="1" outlineLevel="2">
      <c r="B1190" s="53" t="s">
        <v>2377</v>
      </c>
      <c r="C1190" s="53" t="s">
        <v>1367</v>
      </c>
      <c r="D1190" s="53" t="s">
        <v>1367</v>
      </c>
      <c r="E1190" s="53" t="s">
        <v>2378</v>
      </c>
      <c r="F1190" s="53" t="s">
        <v>2379</v>
      </c>
      <c r="G1190" s="53" t="s">
        <v>3253</v>
      </c>
      <c r="H1190" s="53" t="s">
        <v>3254</v>
      </c>
      <c r="I1190" s="53"/>
      <c r="J1190" s="53" t="s">
        <v>2911</v>
      </c>
      <c r="K1190" s="52">
        <v>339000</v>
      </c>
      <c r="L1190" s="52">
        <v>77687</v>
      </c>
      <c r="M1190" s="52">
        <v>0</v>
      </c>
      <c r="N1190" s="52">
        <v>0</v>
      </c>
      <c r="O1190" s="52">
        <v>0</v>
      </c>
      <c r="P1190" s="52">
        <v>77682</v>
      </c>
      <c r="Q1190" s="52">
        <v>7062</v>
      </c>
      <c r="R1190" s="52">
        <v>7062</v>
      </c>
      <c r="S1190" s="52">
        <v>7062</v>
      </c>
      <c r="T1190" s="52">
        <v>7062</v>
      </c>
      <c r="U1190" s="52">
        <v>7062</v>
      </c>
      <c r="V1190" s="52">
        <v>7062</v>
      </c>
      <c r="W1190" s="52">
        <v>7062</v>
      </c>
      <c r="X1190" s="52">
        <v>7062</v>
      </c>
      <c r="Y1190" s="52">
        <v>7062</v>
      </c>
      <c r="Z1190" s="49">
        <v>7062</v>
      </c>
      <c r="AA1190" s="50">
        <v>7062</v>
      </c>
      <c r="AB1190" s="51">
        <v>155369</v>
      </c>
      <c r="AC1190" s="52">
        <v>0</v>
      </c>
      <c r="AD1190" s="52">
        <v>0</v>
      </c>
      <c r="AE1190" s="52">
        <v>183631</v>
      </c>
      <c r="AG1190" s="52">
        <f t="shared" si="21"/>
        <v>7062</v>
      </c>
      <c r="AH1190" s="52">
        <f>MIN($AA1190*12,$AE1190-SUM($AG1190:AG1190)-1000*($AE1190&gt;0))</f>
        <v>84744</v>
      </c>
      <c r="AI1190" s="52">
        <f>MIN($AA1190*12,$AE1190-SUM($AG1190:AH1190)-1000*($AE1190&gt;0))</f>
        <v>84744</v>
      </c>
      <c r="AJ1190" s="52">
        <f>MIN($AA1190*12,$AE1190-SUM($AG1190:AI1190)-1000*($AE1190&gt;0))</f>
        <v>6081</v>
      </c>
      <c r="AK1190" s="52">
        <f>MIN($AA1190*12,$AE1190-SUM($AG1190:AJ1190)-1000*($AE1190&gt;0))</f>
        <v>0</v>
      </c>
      <c r="AL1190" s="52">
        <f>MIN($AA1190*12,$AE1190-SUM($AG1190:AK1190)-1000*($AE1190&gt;0))</f>
        <v>0</v>
      </c>
      <c r="AM1190" s="52">
        <f>MIN($AA1190*12,$AE1190-SUM($AG1190:AL1190)-1000*($AE1190&gt;0))</f>
        <v>0</v>
      </c>
      <c r="AN1190" s="52">
        <f>MIN($AA1190*12,$AE1190-SUM($AG1190:AM1190)-1000*($AE1190&gt;0))</f>
        <v>0</v>
      </c>
      <c r="AO1190" s="52">
        <f>MIN($AA1190*12,$AE1190-SUM($AG1190:AN1190)-1000*($AE1190&gt;0))</f>
        <v>0</v>
      </c>
    </row>
    <row r="1191" spans="2:41" ht="12.75" hidden="1" customHeight="1" outlineLevel="2">
      <c r="B1191" s="53" t="s">
        <v>2377</v>
      </c>
      <c r="C1191" s="53" t="s">
        <v>1367</v>
      </c>
      <c r="D1191" s="53" t="s">
        <v>1367</v>
      </c>
      <c r="E1191" s="53" t="s">
        <v>2378</v>
      </c>
      <c r="F1191" s="53" t="s">
        <v>2379</v>
      </c>
      <c r="G1191" s="53" t="s">
        <v>3255</v>
      </c>
      <c r="H1191" s="53" t="s">
        <v>3256</v>
      </c>
      <c r="I1191" s="53"/>
      <c r="J1191" s="53" t="s">
        <v>2911</v>
      </c>
      <c r="K1191" s="52">
        <v>339000</v>
      </c>
      <c r="L1191" s="52">
        <v>77687</v>
      </c>
      <c r="M1191" s="52">
        <v>0</v>
      </c>
      <c r="N1191" s="52">
        <v>0</v>
      </c>
      <c r="O1191" s="52">
        <v>0</v>
      </c>
      <c r="P1191" s="52">
        <v>77682</v>
      </c>
      <c r="Q1191" s="52">
        <v>7062</v>
      </c>
      <c r="R1191" s="52">
        <v>7062</v>
      </c>
      <c r="S1191" s="52">
        <v>7062</v>
      </c>
      <c r="T1191" s="52">
        <v>7062</v>
      </c>
      <c r="U1191" s="52">
        <v>7062</v>
      </c>
      <c r="V1191" s="52">
        <v>7062</v>
      </c>
      <c r="W1191" s="52">
        <v>7062</v>
      </c>
      <c r="X1191" s="52">
        <v>7062</v>
      </c>
      <c r="Y1191" s="52">
        <v>7062</v>
      </c>
      <c r="Z1191" s="49">
        <v>7062</v>
      </c>
      <c r="AA1191" s="50">
        <v>7062</v>
      </c>
      <c r="AB1191" s="51">
        <v>155369</v>
      </c>
      <c r="AC1191" s="52">
        <v>0</v>
      </c>
      <c r="AD1191" s="52">
        <v>0</v>
      </c>
      <c r="AE1191" s="52">
        <v>183631</v>
      </c>
      <c r="AG1191" s="52">
        <f t="shared" si="21"/>
        <v>7062</v>
      </c>
      <c r="AH1191" s="52">
        <f>MIN($AA1191*12,$AE1191-SUM($AG1191:AG1191)-1000*($AE1191&gt;0))</f>
        <v>84744</v>
      </c>
      <c r="AI1191" s="52">
        <f>MIN($AA1191*12,$AE1191-SUM($AG1191:AH1191)-1000*($AE1191&gt;0))</f>
        <v>84744</v>
      </c>
      <c r="AJ1191" s="52">
        <f>MIN($AA1191*12,$AE1191-SUM($AG1191:AI1191)-1000*($AE1191&gt;0))</f>
        <v>6081</v>
      </c>
      <c r="AK1191" s="52">
        <f>MIN($AA1191*12,$AE1191-SUM($AG1191:AJ1191)-1000*($AE1191&gt;0))</f>
        <v>0</v>
      </c>
      <c r="AL1191" s="52">
        <f>MIN($AA1191*12,$AE1191-SUM($AG1191:AK1191)-1000*($AE1191&gt;0))</f>
        <v>0</v>
      </c>
      <c r="AM1191" s="52">
        <f>MIN($AA1191*12,$AE1191-SUM($AG1191:AL1191)-1000*($AE1191&gt;0))</f>
        <v>0</v>
      </c>
      <c r="AN1191" s="52">
        <f>MIN($AA1191*12,$AE1191-SUM($AG1191:AM1191)-1000*($AE1191&gt;0))</f>
        <v>0</v>
      </c>
      <c r="AO1191" s="52">
        <f>MIN($AA1191*12,$AE1191-SUM($AG1191:AN1191)-1000*($AE1191&gt;0))</f>
        <v>0</v>
      </c>
    </row>
    <row r="1192" spans="2:41" ht="12.75" hidden="1" customHeight="1" outlineLevel="2">
      <c r="B1192" s="53" t="s">
        <v>2377</v>
      </c>
      <c r="C1192" s="53" t="s">
        <v>1367</v>
      </c>
      <c r="D1192" s="53" t="s">
        <v>1367</v>
      </c>
      <c r="E1192" s="53" t="s">
        <v>2378</v>
      </c>
      <c r="F1192" s="53" t="s">
        <v>2379</v>
      </c>
      <c r="G1192" s="53" t="s">
        <v>3257</v>
      </c>
      <c r="H1192" s="53" t="s">
        <v>3258</v>
      </c>
      <c r="I1192" s="53"/>
      <c r="J1192" s="53" t="s">
        <v>2911</v>
      </c>
      <c r="K1192" s="52">
        <v>339000</v>
      </c>
      <c r="L1192" s="52">
        <v>77687</v>
      </c>
      <c r="M1192" s="52">
        <v>0</v>
      </c>
      <c r="N1192" s="52">
        <v>0</v>
      </c>
      <c r="O1192" s="52">
        <v>0</v>
      </c>
      <c r="P1192" s="52">
        <v>77682</v>
      </c>
      <c r="Q1192" s="52">
        <v>7062</v>
      </c>
      <c r="R1192" s="52">
        <v>7062</v>
      </c>
      <c r="S1192" s="52">
        <v>7062</v>
      </c>
      <c r="T1192" s="52">
        <v>7062</v>
      </c>
      <c r="U1192" s="52">
        <v>7062</v>
      </c>
      <c r="V1192" s="52">
        <v>7062</v>
      </c>
      <c r="W1192" s="52">
        <v>7062</v>
      </c>
      <c r="X1192" s="52">
        <v>7062</v>
      </c>
      <c r="Y1192" s="52">
        <v>7062</v>
      </c>
      <c r="Z1192" s="49">
        <v>7062</v>
      </c>
      <c r="AA1192" s="50">
        <v>7062</v>
      </c>
      <c r="AB1192" s="51">
        <v>155369</v>
      </c>
      <c r="AC1192" s="52">
        <v>0</v>
      </c>
      <c r="AD1192" s="52">
        <v>0</v>
      </c>
      <c r="AE1192" s="52">
        <v>183631</v>
      </c>
      <c r="AG1192" s="52">
        <f t="shared" si="21"/>
        <v>7062</v>
      </c>
      <c r="AH1192" s="52">
        <f>MIN($AA1192*12,$AE1192-SUM($AG1192:AG1192)-1000*($AE1192&gt;0))</f>
        <v>84744</v>
      </c>
      <c r="AI1192" s="52">
        <f>MIN($AA1192*12,$AE1192-SUM($AG1192:AH1192)-1000*($AE1192&gt;0))</f>
        <v>84744</v>
      </c>
      <c r="AJ1192" s="52">
        <f>MIN($AA1192*12,$AE1192-SUM($AG1192:AI1192)-1000*($AE1192&gt;0))</f>
        <v>6081</v>
      </c>
      <c r="AK1192" s="52">
        <f>MIN($AA1192*12,$AE1192-SUM($AG1192:AJ1192)-1000*($AE1192&gt;0))</f>
        <v>0</v>
      </c>
      <c r="AL1192" s="52">
        <f>MIN($AA1192*12,$AE1192-SUM($AG1192:AK1192)-1000*($AE1192&gt;0))</f>
        <v>0</v>
      </c>
      <c r="AM1192" s="52">
        <f>MIN($AA1192*12,$AE1192-SUM($AG1192:AL1192)-1000*($AE1192&gt;0))</f>
        <v>0</v>
      </c>
      <c r="AN1192" s="52">
        <f>MIN($AA1192*12,$AE1192-SUM($AG1192:AM1192)-1000*($AE1192&gt;0))</f>
        <v>0</v>
      </c>
      <c r="AO1192" s="52">
        <f>MIN($AA1192*12,$AE1192-SUM($AG1192:AN1192)-1000*($AE1192&gt;0))</f>
        <v>0</v>
      </c>
    </row>
    <row r="1193" spans="2:41" ht="12.75" hidden="1" customHeight="1" outlineLevel="2">
      <c r="B1193" s="53" t="s">
        <v>2377</v>
      </c>
      <c r="C1193" s="53" t="s">
        <v>1367</v>
      </c>
      <c r="D1193" s="53" t="s">
        <v>1367</v>
      </c>
      <c r="E1193" s="53" t="s">
        <v>2378</v>
      </c>
      <c r="F1193" s="53" t="s">
        <v>2379</v>
      </c>
      <c r="G1193" s="53" t="s">
        <v>3259</v>
      </c>
      <c r="H1193" s="53" t="s">
        <v>3260</v>
      </c>
      <c r="I1193" s="53"/>
      <c r="J1193" s="53" t="s">
        <v>2911</v>
      </c>
      <c r="K1193" s="52">
        <v>339000</v>
      </c>
      <c r="L1193" s="52">
        <v>77687</v>
      </c>
      <c r="M1193" s="52">
        <v>0</v>
      </c>
      <c r="N1193" s="52">
        <v>0</v>
      </c>
      <c r="O1193" s="52">
        <v>0</v>
      </c>
      <c r="P1193" s="52">
        <v>77682</v>
      </c>
      <c r="Q1193" s="52">
        <v>7062</v>
      </c>
      <c r="R1193" s="52">
        <v>7062</v>
      </c>
      <c r="S1193" s="52">
        <v>7062</v>
      </c>
      <c r="T1193" s="52">
        <v>7062</v>
      </c>
      <c r="U1193" s="52">
        <v>7062</v>
      </c>
      <c r="V1193" s="52">
        <v>7062</v>
      </c>
      <c r="W1193" s="52">
        <v>7062</v>
      </c>
      <c r="X1193" s="52">
        <v>7062</v>
      </c>
      <c r="Y1193" s="52">
        <v>7062</v>
      </c>
      <c r="Z1193" s="49">
        <v>7062</v>
      </c>
      <c r="AA1193" s="50">
        <v>7062</v>
      </c>
      <c r="AB1193" s="51">
        <v>155369</v>
      </c>
      <c r="AC1193" s="52">
        <v>0</v>
      </c>
      <c r="AD1193" s="52">
        <v>0</v>
      </c>
      <c r="AE1193" s="52">
        <v>183631</v>
      </c>
      <c r="AG1193" s="52">
        <f t="shared" si="21"/>
        <v>7062</v>
      </c>
      <c r="AH1193" s="52">
        <f>MIN($AA1193*12,$AE1193-SUM($AG1193:AG1193)-1000*($AE1193&gt;0))</f>
        <v>84744</v>
      </c>
      <c r="AI1193" s="52">
        <f>MIN($AA1193*12,$AE1193-SUM($AG1193:AH1193)-1000*($AE1193&gt;0))</f>
        <v>84744</v>
      </c>
      <c r="AJ1193" s="52">
        <f>MIN($AA1193*12,$AE1193-SUM($AG1193:AI1193)-1000*($AE1193&gt;0))</f>
        <v>6081</v>
      </c>
      <c r="AK1193" s="52">
        <f>MIN($AA1193*12,$AE1193-SUM($AG1193:AJ1193)-1000*($AE1193&gt;0))</f>
        <v>0</v>
      </c>
      <c r="AL1193" s="52">
        <f>MIN($AA1193*12,$AE1193-SUM($AG1193:AK1193)-1000*($AE1193&gt;0))</f>
        <v>0</v>
      </c>
      <c r="AM1193" s="52">
        <f>MIN($AA1193*12,$AE1193-SUM($AG1193:AL1193)-1000*($AE1193&gt;0))</f>
        <v>0</v>
      </c>
      <c r="AN1193" s="52">
        <f>MIN($AA1193*12,$AE1193-SUM($AG1193:AM1193)-1000*($AE1193&gt;0))</f>
        <v>0</v>
      </c>
      <c r="AO1193" s="52">
        <f>MIN($AA1193*12,$AE1193-SUM($AG1193:AN1193)-1000*($AE1193&gt;0))</f>
        <v>0</v>
      </c>
    </row>
    <row r="1194" spans="2:41" ht="12.75" hidden="1" customHeight="1" outlineLevel="2">
      <c r="B1194" s="53" t="s">
        <v>2377</v>
      </c>
      <c r="C1194" s="53" t="s">
        <v>1367</v>
      </c>
      <c r="D1194" s="53" t="s">
        <v>1367</v>
      </c>
      <c r="E1194" s="53" t="s">
        <v>2378</v>
      </c>
      <c r="F1194" s="53" t="s">
        <v>2379</v>
      </c>
      <c r="G1194" s="53" t="s">
        <v>3261</v>
      </c>
      <c r="H1194" s="53" t="s">
        <v>3262</v>
      </c>
      <c r="I1194" s="53"/>
      <c r="J1194" s="53" t="s">
        <v>2911</v>
      </c>
      <c r="K1194" s="52">
        <v>339000</v>
      </c>
      <c r="L1194" s="52">
        <v>77687</v>
      </c>
      <c r="M1194" s="52">
        <v>0</v>
      </c>
      <c r="N1194" s="52">
        <v>0</v>
      </c>
      <c r="O1194" s="52">
        <v>0</v>
      </c>
      <c r="P1194" s="52">
        <v>77682</v>
      </c>
      <c r="Q1194" s="52">
        <v>7062</v>
      </c>
      <c r="R1194" s="52">
        <v>7062</v>
      </c>
      <c r="S1194" s="52">
        <v>7062</v>
      </c>
      <c r="T1194" s="52">
        <v>7062</v>
      </c>
      <c r="U1194" s="52">
        <v>7062</v>
      </c>
      <c r="V1194" s="52">
        <v>7062</v>
      </c>
      <c r="W1194" s="52">
        <v>7062</v>
      </c>
      <c r="X1194" s="52">
        <v>7062</v>
      </c>
      <c r="Y1194" s="52">
        <v>7062</v>
      </c>
      <c r="Z1194" s="49">
        <v>7062</v>
      </c>
      <c r="AA1194" s="50">
        <v>7062</v>
      </c>
      <c r="AB1194" s="51">
        <v>155369</v>
      </c>
      <c r="AC1194" s="52">
        <v>0</v>
      </c>
      <c r="AD1194" s="52">
        <v>0</v>
      </c>
      <c r="AE1194" s="52">
        <v>183631</v>
      </c>
      <c r="AG1194" s="52">
        <f t="shared" si="21"/>
        <v>7062</v>
      </c>
      <c r="AH1194" s="52">
        <f>MIN($AA1194*12,$AE1194-SUM($AG1194:AG1194)-1000*($AE1194&gt;0))</f>
        <v>84744</v>
      </c>
      <c r="AI1194" s="52">
        <f>MIN($AA1194*12,$AE1194-SUM($AG1194:AH1194)-1000*($AE1194&gt;0))</f>
        <v>84744</v>
      </c>
      <c r="AJ1194" s="52">
        <f>MIN($AA1194*12,$AE1194-SUM($AG1194:AI1194)-1000*($AE1194&gt;0))</f>
        <v>6081</v>
      </c>
      <c r="AK1194" s="52">
        <f>MIN($AA1194*12,$AE1194-SUM($AG1194:AJ1194)-1000*($AE1194&gt;0))</f>
        <v>0</v>
      </c>
      <c r="AL1194" s="52">
        <f>MIN($AA1194*12,$AE1194-SUM($AG1194:AK1194)-1000*($AE1194&gt;0))</f>
        <v>0</v>
      </c>
      <c r="AM1194" s="52">
        <f>MIN($AA1194*12,$AE1194-SUM($AG1194:AL1194)-1000*($AE1194&gt;0))</f>
        <v>0</v>
      </c>
      <c r="AN1194" s="52">
        <f>MIN($AA1194*12,$AE1194-SUM($AG1194:AM1194)-1000*($AE1194&gt;0))</f>
        <v>0</v>
      </c>
      <c r="AO1194" s="52">
        <f>MIN($AA1194*12,$AE1194-SUM($AG1194:AN1194)-1000*($AE1194&gt;0))</f>
        <v>0</v>
      </c>
    </row>
    <row r="1195" spans="2:41" ht="12.75" hidden="1" customHeight="1" outlineLevel="2">
      <c r="B1195" s="53" t="s">
        <v>2377</v>
      </c>
      <c r="C1195" s="53" t="s">
        <v>1367</v>
      </c>
      <c r="D1195" s="53" t="s">
        <v>1367</v>
      </c>
      <c r="E1195" s="53" t="s">
        <v>2378</v>
      </c>
      <c r="F1195" s="53" t="s">
        <v>2379</v>
      </c>
      <c r="G1195" s="53" t="s">
        <v>3263</v>
      </c>
      <c r="H1195" s="53" t="s">
        <v>3264</v>
      </c>
      <c r="I1195" s="53"/>
      <c r="J1195" s="53" t="s">
        <v>2911</v>
      </c>
      <c r="K1195" s="52">
        <v>13802000</v>
      </c>
      <c r="L1195" s="52">
        <v>3162958</v>
      </c>
      <c r="M1195" s="52">
        <v>0</v>
      </c>
      <c r="N1195" s="52">
        <v>0</v>
      </c>
      <c r="O1195" s="52">
        <v>0</v>
      </c>
      <c r="P1195" s="52">
        <v>3162951</v>
      </c>
      <c r="Q1195" s="52">
        <v>287541</v>
      </c>
      <c r="R1195" s="52">
        <v>287541</v>
      </c>
      <c r="S1195" s="52">
        <v>287541</v>
      </c>
      <c r="T1195" s="52">
        <v>287541</v>
      </c>
      <c r="U1195" s="52">
        <v>287541</v>
      </c>
      <c r="V1195" s="52">
        <v>287541</v>
      </c>
      <c r="W1195" s="52">
        <v>287541</v>
      </c>
      <c r="X1195" s="52">
        <v>287541</v>
      </c>
      <c r="Y1195" s="52">
        <v>287541</v>
      </c>
      <c r="Z1195" s="49">
        <v>287541</v>
      </c>
      <c r="AA1195" s="50">
        <v>287541</v>
      </c>
      <c r="AB1195" s="51">
        <v>6325909</v>
      </c>
      <c r="AC1195" s="52">
        <v>0</v>
      </c>
      <c r="AD1195" s="52">
        <v>0</v>
      </c>
      <c r="AE1195" s="52">
        <v>7476091</v>
      </c>
      <c r="AG1195" s="52">
        <f t="shared" si="21"/>
        <v>287541</v>
      </c>
      <c r="AH1195" s="52">
        <f>MIN($AA1195*12,$AE1195-SUM($AG1195:AG1195)-1000*($AE1195&gt;0))</f>
        <v>3450492</v>
      </c>
      <c r="AI1195" s="52">
        <f>MIN($AA1195*12,$AE1195-SUM($AG1195:AH1195)-1000*($AE1195&gt;0))</f>
        <v>3450492</v>
      </c>
      <c r="AJ1195" s="52">
        <f>MIN($AA1195*12,$AE1195-SUM($AG1195:AI1195)-1000*($AE1195&gt;0))</f>
        <v>286566</v>
      </c>
      <c r="AK1195" s="52">
        <f>MIN($AA1195*12,$AE1195-SUM($AG1195:AJ1195)-1000*($AE1195&gt;0))</f>
        <v>0</v>
      </c>
      <c r="AL1195" s="52">
        <f>MIN($AA1195*12,$AE1195-SUM($AG1195:AK1195)-1000*($AE1195&gt;0))</f>
        <v>0</v>
      </c>
      <c r="AM1195" s="52">
        <f>MIN($AA1195*12,$AE1195-SUM($AG1195:AL1195)-1000*($AE1195&gt;0))</f>
        <v>0</v>
      </c>
      <c r="AN1195" s="52">
        <f>MIN($AA1195*12,$AE1195-SUM($AG1195:AM1195)-1000*($AE1195&gt;0))</f>
        <v>0</v>
      </c>
      <c r="AO1195" s="52">
        <f>MIN($AA1195*12,$AE1195-SUM($AG1195:AN1195)-1000*($AE1195&gt;0))</f>
        <v>0</v>
      </c>
    </row>
    <row r="1196" spans="2:41" ht="12.75" hidden="1" customHeight="1" outlineLevel="2">
      <c r="B1196" s="53" t="s">
        <v>2377</v>
      </c>
      <c r="C1196" s="53" t="s">
        <v>1367</v>
      </c>
      <c r="D1196" s="53" t="s">
        <v>1367</v>
      </c>
      <c r="E1196" s="53" t="s">
        <v>2378</v>
      </c>
      <c r="F1196" s="53" t="s">
        <v>2379</v>
      </c>
      <c r="G1196" s="53" t="s">
        <v>3265</v>
      </c>
      <c r="H1196" s="53" t="s">
        <v>3266</v>
      </c>
      <c r="I1196" s="53"/>
      <c r="J1196" s="53" t="s">
        <v>2911</v>
      </c>
      <c r="K1196" s="52">
        <v>8064000</v>
      </c>
      <c r="L1196" s="52">
        <v>1848000</v>
      </c>
      <c r="M1196" s="52">
        <v>0</v>
      </c>
      <c r="N1196" s="52">
        <v>0</v>
      </c>
      <c r="O1196" s="52">
        <v>0</v>
      </c>
      <c r="P1196" s="52">
        <v>1848000</v>
      </c>
      <c r="Q1196" s="52">
        <v>168000</v>
      </c>
      <c r="R1196" s="52">
        <v>168000</v>
      </c>
      <c r="S1196" s="52">
        <v>168000</v>
      </c>
      <c r="T1196" s="52">
        <v>168000</v>
      </c>
      <c r="U1196" s="52">
        <v>168000</v>
      </c>
      <c r="V1196" s="52">
        <v>168000</v>
      </c>
      <c r="W1196" s="52">
        <v>168000</v>
      </c>
      <c r="X1196" s="52">
        <v>168000</v>
      </c>
      <c r="Y1196" s="52">
        <v>168000</v>
      </c>
      <c r="Z1196" s="49">
        <v>168000</v>
      </c>
      <c r="AA1196" s="50">
        <v>168000</v>
      </c>
      <c r="AB1196" s="51">
        <v>3696000</v>
      </c>
      <c r="AC1196" s="52">
        <v>0</v>
      </c>
      <c r="AD1196" s="52">
        <v>0</v>
      </c>
      <c r="AE1196" s="52">
        <v>4368000</v>
      </c>
      <c r="AG1196" s="52">
        <f t="shared" si="21"/>
        <v>168000</v>
      </c>
      <c r="AH1196" s="52">
        <f>MIN($AA1196*12,$AE1196-SUM($AG1196:AG1196)-1000*($AE1196&gt;0))</f>
        <v>2016000</v>
      </c>
      <c r="AI1196" s="52">
        <f>MIN($AA1196*12,$AE1196-SUM($AG1196:AH1196)-1000*($AE1196&gt;0))</f>
        <v>2016000</v>
      </c>
      <c r="AJ1196" s="52">
        <f>MIN($AA1196*12,$AE1196-SUM($AG1196:AI1196)-1000*($AE1196&gt;0))</f>
        <v>167000</v>
      </c>
      <c r="AK1196" s="52">
        <f>MIN($AA1196*12,$AE1196-SUM($AG1196:AJ1196)-1000*($AE1196&gt;0))</f>
        <v>0</v>
      </c>
      <c r="AL1196" s="52">
        <f>MIN($AA1196*12,$AE1196-SUM($AG1196:AK1196)-1000*($AE1196&gt;0))</f>
        <v>0</v>
      </c>
      <c r="AM1196" s="52">
        <f>MIN($AA1196*12,$AE1196-SUM($AG1196:AL1196)-1000*($AE1196&gt;0))</f>
        <v>0</v>
      </c>
      <c r="AN1196" s="52">
        <f>MIN($AA1196*12,$AE1196-SUM($AG1196:AM1196)-1000*($AE1196&gt;0))</f>
        <v>0</v>
      </c>
      <c r="AO1196" s="52">
        <f>MIN($AA1196*12,$AE1196-SUM($AG1196:AN1196)-1000*($AE1196&gt;0))</f>
        <v>0</v>
      </c>
    </row>
    <row r="1197" spans="2:41" ht="12.75" hidden="1" customHeight="1" outlineLevel="2">
      <c r="B1197" s="53" t="s">
        <v>2377</v>
      </c>
      <c r="C1197" s="53" t="s">
        <v>1367</v>
      </c>
      <c r="D1197" s="53" t="s">
        <v>1367</v>
      </c>
      <c r="E1197" s="53" t="s">
        <v>2378</v>
      </c>
      <c r="F1197" s="53" t="s">
        <v>2379</v>
      </c>
      <c r="G1197" s="53" t="s">
        <v>3267</v>
      </c>
      <c r="H1197" s="53" t="s">
        <v>3268</v>
      </c>
      <c r="I1197" s="53"/>
      <c r="J1197" s="53" t="s">
        <v>2911</v>
      </c>
      <c r="K1197" s="52">
        <v>66000</v>
      </c>
      <c r="L1197" s="52">
        <v>15125</v>
      </c>
      <c r="M1197" s="52">
        <v>0</v>
      </c>
      <c r="N1197" s="52">
        <v>0</v>
      </c>
      <c r="O1197" s="52">
        <v>0</v>
      </c>
      <c r="P1197" s="52">
        <v>15125</v>
      </c>
      <c r="Q1197" s="52">
        <v>1375</v>
      </c>
      <c r="R1197" s="52">
        <v>1375</v>
      </c>
      <c r="S1197" s="52">
        <v>1375</v>
      </c>
      <c r="T1197" s="52">
        <v>1375</v>
      </c>
      <c r="U1197" s="52">
        <v>1375</v>
      </c>
      <c r="V1197" s="52">
        <v>1375</v>
      </c>
      <c r="W1197" s="52">
        <v>1375</v>
      </c>
      <c r="X1197" s="52">
        <v>1375</v>
      </c>
      <c r="Y1197" s="52">
        <v>1375</v>
      </c>
      <c r="Z1197" s="49">
        <v>1375</v>
      </c>
      <c r="AA1197" s="50">
        <v>1375</v>
      </c>
      <c r="AB1197" s="51">
        <v>30250</v>
      </c>
      <c r="AC1197" s="52">
        <v>0</v>
      </c>
      <c r="AD1197" s="52">
        <v>0</v>
      </c>
      <c r="AE1197" s="52">
        <v>35750</v>
      </c>
      <c r="AG1197" s="52">
        <f t="shared" si="21"/>
        <v>1375</v>
      </c>
      <c r="AH1197" s="52">
        <f>MIN($AA1197*12,$AE1197-SUM($AG1197:AG1197)-1000*($AE1197&gt;0))</f>
        <v>16500</v>
      </c>
      <c r="AI1197" s="52">
        <f>MIN($AA1197*12,$AE1197-SUM($AG1197:AH1197)-1000*($AE1197&gt;0))</f>
        <v>16500</v>
      </c>
      <c r="AJ1197" s="52">
        <f>MIN($AA1197*12,$AE1197-SUM($AG1197:AI1197)-1000*($AE1197&gt;0))</f>
        <v>375</v>
      </c>
      <c r="AK1197" s="52">
        <f>MIN($AA1197*12,$AE1197-SUM($AG1197:AJ1197)-1000*($AE1197&gt;0))</f>
        <v>0</v>
      </c>
      <c r="AL1197" s="52">
        <f>MIN($AA1197*12,$AE1197-SUM($AG1197:AK1197)-1000*($AE1197&gt;0))</f>
        <v>0</v>
      </c>
      <c r="AM1197" s="52">
        <f>MIN($AA1197*12,$AE1197-SUM($AG1197:AL1197)-1000*($AE1197&gt;0))</f>
        <v>0</v>
      </c>
      <c r="AN1197" s="52">
        <f>MIN($AA1197*12,$AE1197-SUM($AG1197:AM1197)-1000*($AE1197&gt;0))</f>
        <v>0</v>
      </c>
      <c r="AO1197" s="52">
        <f>MIN($AA1197*12,$AE1197-SUM($AG1197:AN1197)-1000*($AE1197&gt;0))</f>
        <v>0</v>
      </c>
    </row>
    <row r="1198" spans="2:41" ht="12.75" hidden="1" customHeight="1" outlineLevel="2">
      <c r="B1198" s="53" t="s">
        <v>2377</v>
      </c>
      <c r="C1198" s="53" t="s">
        <v>1367</v>
      </c>
      <c r="D1198" s="53" t="s">
        <v>1367</v>
      </c>
      <c r="E1198" s="53" t="s">
        <v>2378</v>
      </c>
      <c r="F1198" s="53" t="s">
        <v>2379</v>
      </c>
      <c r="G1198" s="53" t="s">
        <v>3269</v>
      </c>
      <c r="H1198" s="53" t="s">
        <v>3270</v>
      </c>
      <c r="I1198" s="53"/>
      <c r="J1198" s="53" t="s">
        <v>2911</v>
      </c>
      <c r="K1198" s="52">
        <v>429000</v>
      </c>
      <c r="L1198" s="52">
        <v>98312</v>
      </c>
      <c r="M1198" s="52">
        <v>0</v>
      </c>
      <c r="N1198" s="52">
        <v>0</v>
      </c>
      <c r="O1198" s="52">
        <v>0</v>
      </c>
      <c r="P1198" s="52">
        <v>98307</v>
      </c>
      <c r="Q1198" s="52">
        <v>8937</v>
      </c>
      <c r="R1198" s="52">
        <v>8937</v>
      </c>
      <c r="S1198" s="52">
        <v>8937</v>
      </c>
      <c r="T1198" s="52">
        <v>8937</v>
      </c>
      <c r="U1198" s="52">
        <v>8937</v>
      </c>
      <c r="V1198" s="52">
        <v>8937</v>
      </c>
      <c r="W1198" s="52">
        <v>8937</v>
      </c>
      <c r="X1198" s="52">
        <v>8937</v>
      </c>
      <c r="Y1198" s="52">
        <v>8937</v>
      </c>
      <c r="Z1198" s="49">
        <v>8937</v>
      </c>
      <c r="AA1198" s="50">
        <v>8937</v>
      </c>
      <c r="AB1198" s="51">
        <v>196619</v>
      </c>
      <c r="AC1198" s="52">
        <v>0</v>
      </c>
      <c r="AD1198" s="52">
        <v>0</v>
      </c>
      <c r="AE1198" s="52">
        <v>232381</v>
      </c>
      <c r="AG1198" s="52">
        <f t="shared" si="21"/>
        <v>8937</v>
      </c>
      <c r="AH1198" s="52">
        <f>MIN($AA1198*12,$AE1198-SUM($AG1198:AG1198)-1000*($AE1198&gt;0))</f>
        <v>107244</v>
      </c>
      <c r="AI1198" s="52">
        <f>MIN($AA1198*12,$AE1198-SUM($AG1198:AH1198)-1000*($AE1198&gt;0))</f>
        <v>107244</v>
      </c>
      <c r="AJ1198" s="52">
        <f>MIN($AA1198*12,$AE1198-SUM($AG1198:AI1198)-1000*($AE1198&gt;0))</f>
        <v>7956</v>
      </c>
      <c r="AK1198" s="52">
        <f>MIN($AA1198*12,$AE1198-SUM($AG1198:AJ1198)-1000*($AE1198&gt;0))</f>
        <v>0</v>
      </c>
      <c r="AL1198" s="52">
        <f>MIN($AA1198*12,$AE1198-SUM($AG1198:AK1198)-1000*($AE1198&gt;0))</f>
        <v>0</v>
      </c>
      <c r="AM1198" s="52">
        <f>MIN($AA1198*12,$AE1198-SUM($AG1198:AL1198)-1000*($AE1198&gt;0))</f>
        <v>0</v>
      </c>
      <c r="AN1198" s="52">
        <f>MIN($AA1198*12,$AE1198-SUM($AG1198:AM1198)-1000*($AE1198&gt;0))</f>
        <v>0</v>
      </c>
      <c r="AO1198" s="52">
        <f>MIN($AA1198*12,$AE1198-SUM($AG1198:AN1198)-1000*($AE1198&gt;0))</f>
        <v>0</v>
      </c>
    </row>
    <row r="1199" spans="2:41" ht="12.75" hidden="1" customHeight="1" outlineLevel="2">
      <c r="B1199" s="53" t="s">
        <v>2377</v>
      </c>
      <c r="C1199" s="53" t="s">
        <v>1367</v>
      </c>
      <c r="D1199" s="53" t="s">
        <v>1367</v>
      </c>
      <c r="E1199" s="53" t="s">
        <v>2378</v>
      </c>
      <c r="F1199" s="53" t="s">
        <v>2379</v>
      </c>
      <c r="G1199" s="53" t="s">
        <v>3271</v>
      </c>
      <c r="H1199" s="53" t="s">
        <v>3272</v>
      </c>
      <c r="I1199" s="53"/>
      <c r="J1199" s="53" t="s">
        <v>2911</v>
      </c>
      <c r="K1199" s="52">
        <v>351000</v>
      </c>
      <c r="L1199" s="52">
        <v>80437</v>
      </c>
      <c r="M1199" s="52">
        <v>0</v>
      </c>
      <c r="N1199" s="52">
        <v>0</v>
      </c>
      <c r="O1199" s="52">
        <v>0</v>
      </c>
      <c r="P1199" s="52">
        <v>80432</v>
      </c>
      <c r="Q1199" s="52">
        <v>7312</v>
      </c>
      <c r="R1199" s="52">
        <v>7312</v>
      </c>
      <c r="S1199" s="52">
        <v>7312</v>
      </c>
      <c r="T1199" s="52">
        <v>7312</v>
      </c>
      <c r="U1199" s="52">
        <v>7312</v>
      </c>
      <c r="V1199" s="52">
        <v>7312</v>
      </c>
      <c r="W1199" s="52">
        <v>7312</v>
      </c>
      <c r="X1199" s="52">
        <v>7312</v>
      </c>
      <c r="Y1199" s="52">
        <v>7312</v>
      </c>
      <c r="Z1199" s="49">
        <v>7312</v>
      </c>
      <c r="AA1199" s="50">
        <v>7312</v>
      </c>
      <c r="AB1199" s="51">
        <v>160869</v>
      </c>
      <c r="AC1199" s="52">
        <v>0</v>
      </c>
      <c r="AD1199" s="52">
        <v>0</v>
      </c>
      <c r="AE1199" s="52">
        <v>190131</v>
      </c>
      <c r="AG1199" s="52">
        <f t="shared" si="21"/>
        <v>7312</v>
      </c>
      <c r="AH1199" s="52">
        <f>MIN($AA1199*12,$AE1199-SUM($AG1199:AG1199)-1000*($AE1199&gt;0))</f>
        <v>87744</v>
      </c>
      <c r="AI1199" s="52">
        <f>MIN($AA1199*12,$AE1199-SUM($AG1199:AH1199)-1000*($AE1199&gt;0))</f>
        <v>87744</v>
      </c>
      <c r="AJ1199" s="52">
        <f>MIN($AA1199*12,$AE1199-SUM($AG1199:AI1199)-1000*($AE1199&gt;0))</f>
        <v>6331</v>
      </c>
      <c r="AK1199" s="52">
        <f>MIN($AA1199*12,$AE1199-SUM($AG1199:AJ1199)-1000*($AE1199&gt;0))</f>
        <v>0</v>
      </c>
      <c r="AL1199" s="52">
        <f>MIN($AA1199*12,$AE1199-SUM($AG1199:AK1199)-1000*($AE1199&gt;0))</f>
        <v>0</v>
      </c>
      <c r="AM1199" s="52">
        <f>MIN($AA1199*12,$AE1199-SUM($AG1199:AL1199)-1000*($AE1199&gt;0))</f>
        <v>0</v>
      </c>
      <c r="AN1199" s="52">
        <f>MIN($AA1199*12,$AE1199-SUM($AG1199:AM1199)-1000*($AE1199&gt;0))</f>
        <v>0</v>
      </c>
      <c r="AO1199" s="52">
        <f>MIN($AA1199*12,$AE1199-SUM($AG1199:AN1199)-1000*($AE1199&gt;0))</f>
        <v>0</v>
      </c>
    </row>
    <row r="1200" spans="2:41" ht="12.75" hidden="1" customHeight="1" outlineLevel="2">
      <c r="B1200" s="53" t="s">
        <v>2377</v>
      </c>
      <c r="C1200" s="53" t="s">
        <v>1367</v>
      </c>
      <c r="D1200" s="53" t="s">
        <v>1367</v>
      </c>
      <c r="E1200" s="53" t="s">
        <v>2378</v>
      </c>
      <c r="F1200" s="53" t="s">
        <v>2379</v>
      </c>
      <c r="G1200" s="53" t="s">
        <v>3273</v>
      </c>
      <c r="H1200" s="53" t="s">
        <v>3274</v>
      </c>
      <c r="I1200" s="53"/>
      <c r="J1200" s="53" t="s">
        <v>2911</v>
      </c>
      <c r="K1200" s="52">
        <v>390000</v>
      </c>
      <c r="L1200" s="52">
        <v>89375</v>
      </c>
      <c r="M1200" s="52">
        <v>0</v>
      </c>
      <c r="N1200" s="52">
        <v>0</v>
      </c>
      <c r="O1200" s="52">
        <v>0</v>
      </c>
      <c r="P1200" s="52">
        <v>89375</v>
      </c>
      <c r="Q1200" s="52">
        <v>8125</v>
      </c>
      <c r="R1200" s="52">
        <v>8125</v>
      </c>
      <c r="S1200" s="52">
        <v>8125</v>
      </c>
      <c r="T1200" s="52">
        <v>8125</v>
      </c>
      <c r="U1200" s="52">
        <v>8125</v>
      </c>
      <c r="V1200" s="52">
        <v>8125</v>
      </c>
      <c r="W1200" s="52">
        <v>8125</v>
      </c>
      <c r="X1200" s="52">
        <v>8125</v>
      </c>
      <c r="Y1200" s="52">
        <v>8125</v>
      </c>
      <c r="Z1200" s="49">
        <v>8125</v>
      </c>
      <c r="AA1200" s="50">
        <v>8125</v>
      </c>
      <c r="AB1200" s="51">
        <v>178750</v>
      </c>
      <c r="AC1200" s="52">
        <v>0</v>
      </c>
      <c r="AD1200" s="52">
        <v>0</v>
      </c>
      <c r="AE1200" s="52">
        <v>211250</v>
      </c>
      <c r="AG1200" s="52">
        <f t="shared" si="21"/>
        <v>8125</v>
      </c>
      <c r="AH1200" s="52">
        <f>MIN($AA1200*12,$AE1200-SUM($AG1200:AG1200)-1000*($AE1200&gt;0))</f>
        <v>97500</v>
      </c>
      <c r="AI1200" s="52">
        <f>MIN($AA1200*12,$AE1200-SUM($AG1200:AH1200)-1000*($AE1200&gt;0))</f>
        <v>97500</v>
      </c>
      <c r="AJ1200" s="52">
        <f>MIN($AA1200*12,$AE1200-SUM($AG1200:AI1200)-1000*($AE1200&gt;0))</f>
        <v>7125</v>
      </c>
      <c r="AK1200" s="52">
        <f>MIN($AA1200*12,$AE1200-SUM($AG1200:AJ1200)-1000*($AE1200&gt;0))</f>
        <v>0</v>
      </c>
      <c r="AL1200" s="52">
        <f>MIN($AA1200*12,$AE1200-SUM($AG1200:AK1200)-1000*($AE1200&gt;0))</f>
        <v>0</v>
      </c>
      <c r="AM1200" s="52">
        <f>MIN($AA1200*12,$AE1200-SUM($AG1200:AL1200)-1000*($AE1200&gt;0))</f>
        <v>0</v>
      </c>
      <c r="AN1200" s="52">
        <f>MIN($AA1200*12,$AE1200-SUM($AG1200:AM1200)-1000*($AE1200&gt;0))</f>
        <v>0</v>
      </c>
      <c r="AO1200" s="52">
        <f>MIN($AA1200*12,$AE1200-SUM($AG1200:AN1200)-1000*($AE1200&gt;0))</f>
        <v>0</v>
      </c>
    </row>
    <row r="1201" spans="2:41" ht="12.75" hidden="1" customHeight="1" outlineLevel="2">
      <c r="B1201" s="53" t="s">
        <v>2377</v>
      </c>
      <c r="C1201" s="53" t="s">
        <v>1367</v>
      </c>
      <c r="D1201" s="53" t="s">
        <v>1367</v>
      </c>
      <c r="E1201" s="53" t="s">
        <v>1368</v>
      </c>
      <c r="F1201" s="53" t="s">
        <v>2391</v>
      </c>
      <c r="G1201" s="53" t="s">
        <v>3275</v>
      </c>
      <c r="H1201" s="53" t="s">
        <v>3276</v>
      </c>
      <c r="I1201" s="53"/>
      <c r="J1201" s="53" t="s">
        <v>3277</v>
      </c>
      <c r="K1201" s="52">
        <v>1763310</v>
      </c>
      <c r="L1201" s="52">
        <v>404091</v>
      </c>
      <c r="M1201" s="52">
        <v>0</v>
      </c>
      <c r="N1201" s="52">
        <v>0</v>
      </c>
      <c r="O1201" s="52">
        <v>0</v>
      </c>
      <c r="P1201" s="52">
        <v>404085</v>
      </c>
      <c r="Q1201" s="52">
        <v>36735</v>
      </c>
      <c r="R1201" s="52">
        <v>36735</v>
      </c>
      <c r="S1201" s="52">
        <v>36735</v>
      </c>
      <c r="T1201" s="52">
        <v>36735</v>
      </c>
      <c r="U1201" s="52">
        <v>36735</v>
      </c>
      <c r="V1201" s="52">
        <v>36735</v>
      </c>
      <c r="W1201" s="52">
        <v>36735</v>
      </c>
      <c r="X1201" s="52">
        <v>36735</v>
      </c>
      <c r="Y1201" s="52">
        <v>36735</v>
      </c>
      <c r="Z1201" s="49">
        <v>36735</v>
      </c>
      <c r="AA1201" s="50">
        <v>36735</v>
      </c>
      <c r="AB1201" s="51">
        <v>808176</v>
      </c>
      <c r="AC1201" s="52">
        <v>0</v>
      </c>
      <c r="AD1201" s="52">
        <v>0</v>
      </c>
      <c r="AE1201" s="52">
        <v>955134</v>
      </c>
      <c r="AG1201" s="52">
        <f t="shared" si="21"/>
        <v>36735</v>
      </c>
      <c r="AH1201" s="52">
        <f>MIN($AA1201*12,$AE1201-SUM($AG1201:AG1201)-1000*($AE1201&gt;0))</f>
        <v>440820</v>
      </c>
      <c r="AI1201" s="52">
        <f>MIN($AA1201*12,$AE1201-SUM($AG1201:AH1201)-1000*($AE1201&gt;0))</f>
        <v>440820</v>
      </c>
      <c r="AJ1201" s="52">
        <f>MIN($AA1201*12,$AE1201-SUM($AG1201:AI1201)-1000*($AE1201&gt;0))</f>
        <v>35759</v>
      </c>
      <c r="AK1201" s="52">
        <f>MIN($AA1201*12,$AE1201-SUM($AG1201:AJ1201)-1000*($AE1201&gt;0))</f>
        <v>0</v>
      </c>
      <c r="AL1201" s="52">
        <f>MIN($AA1201*12,$AE1201-SUM($AG1201:AK1201)-1000*($AE1201&gt;0))</f>
        <v>0</v>
      </c>
      <c r="AM1201" s="52">
        <f>MIN($AA1201*12,$AE1201-SUM($AG1201:AL1201)-1000*($AE1201&gt;0))</f>
        <v>0</v>
      </c>
      <c r="AN1201" s="52">
        <f>MIN($AA1201*12,$AE1201-SUM($AG1201:AM1201)-1000*($AE1201&gt;0))</f>
        <v>0</v>
      </c>
      <c r="AO1201" s="52">
        <f>MIN($AA1201*12,$AE1201-SUM($AG1201:AN1201)-1000*($AE1201&gt;0))</f>
        <v>0</v>
      </c>
    </row>
    <row r="1202" spans="2:41" ht="12.75" hidden="1" customHeight="1" outlineLevel="2">
      <c r="B1202" s="53" t="s">
        <v>2377</v>
      </c>
      <c r="C1202" s="53" t="s">
        <v>1367</v>
      </c>
      <c r="D1202" s="53" t="s">
        <v>1367</v>
      </c>
      <c r="E1202" s="53" t="s">
        <v>1368</v>
      </c>
      <c r="F1202" s="53" t="s">
        <v>2391</v>
      </c>
      <c r="G1202" s="53" t="s">
        <v>3278</v>
      </c>
      <c r="H1202" s="53" t="s">
        <v>3279</v>
      </c>
      <c r="I1202" s="53"/>
      <c r="J1202" s="53" t="s">
        <v>3277</v>
      </c>
      <c r="K1202" s="52">
        <v>1763310</v>
      </c>
      <c r="L1202" s="52">
        <v>404091</v>
      </c>
      <c r="M1202" s="52">
        <v>0</v>
      </c>
      <c r="N1202" s="52">
        <v>0</v>
      </c>
      <c r="O1202" s="52">
        <v>0</v>
      </c>
      <c r="P1202" s="52">
        <v>404085</v>
      </c>
      <c r="Q1202" s="52">
        <v>36735</v>
      </c>
      <c r="R1202" s="52">
        <v>36735</v>
      </c>
      <c r="S1202" s="52">
        <v>36735</v>
      </c>
      <c r="T1202" s="52">
        <v>36735</v>
      </c>
      <c r="U1202" s="52">
        <v>36735</v>
      </c>
      <c r="V1202" s="52">
        <v>36735</v>
      </c>
      <c r="W1202" s="52">
        <v>36735</v>
      </c>
      <c r="X1202" s="52">
        <v>36735</v>
      </c>
      <c r="Y1202" s="52">
        <v>36735</v>
      </c>
      <c r="Z1202" s="49">
        <v>36735</v>
      </c>
      <c r="AA1202" s="50">
        <v>36735</v>
      </c>
      <c r="AB1202" s="51">
        <v>808176</v>
      </c>
      <c r="AC1202" s="52">
        <v>0</v>
      </c>
      <c r="AD1202" s="52">
        <v>0</v>
      </c>
      <c r="AE1202" s="52">
        <v>955134</v>
      </c>
      <c r="AG1202" s="52">
        <f t="shared" si="21"/>
        <v>36735</v>
      </c>
      <c r="AH1202" s="52">
        <f>MIN($AA1202*12,$AE1202-SUM($AG1202:AG1202)-1000*($AE1202&gt;0))</f>
        <v>440820</v>
      </c>
      <c r="AI1202" s="52">
        <f>MIN($AA1202*12,$AE1202-SUM($AG1202:AH1202)-1000*($AE1202&gt;0))</f>
        <v>440820</v>
      </c>
      <c r="AJ1202" s="52">
        <f>MIN($AA1202*12,$AE1202-SUM($AG1202:AI1202)-1000*($AE1202&gt;0))</f>
        <v>35759</v>
      </c>
      <c r="AK1202" s="52">
        <f>MIN($AA1202*12,$AE1202-SUM($AG1202:AJ1202)-1000*($AE1202&gt;0))</f>
        <v>0</v>
      </c>
      <c r="AL1202" s="52">
        <f>MIN($AA1202*12,$AE1202-SUM($AG1202:AK1202)-1000*($AE1202&gt;0))</f>
        <v>0</v>
      </c>
      <c r="AM1202" s="52">
        <f>MIN($AA1202*12,$AE1202-SUM($AG1202:AL1202)-1000*($AE1202&gt;0))</f>
        <v>0</v>
      </c>
      <c r="AN1202" s="52">
        <f>MIN($AA1202*12,$AE1202-SUM($AG1202:AM1202)-1000*($AE1202&gt;0))</f>
        <v>0</v>
      </c>
      <c r="AO1202" s="52">
        <f>MIN($AA1202*12,$AE1202-SUM($AG1202:AN1202)-1000*($AE1202&gt;0))</f>
        <v>0</v>
      </c>
    </row>
    <row r="1203" spans="2:41" ht="12.75" hidden="1" customHeight="1" outlineLevel="2">
      <c r="B1203" s="53" t="s">
        <v>2377</v>
      </c>
      <c r="C1203" s="53" t="s">
        <v>1367</v>
      </c>
      <c r="D1203" s="53" t="s">
        <v>1367</v>
      </c>
      <c r="E1203" s="53" t="s">
        <v>1368</v>
      </c>
      <c r="F1203" s="53" t="s">
        <v>2391</v>
      </c>
      <c r="G1203" s="53" t="s">
        <v>3280</v>
      </c>
      <c r="H1203" s="53" t="s">
        <v>3281</v>
      </c>
      <c r="I1203" s="53"/>
      <c r="J1203" s="53" t="s">
        <v>3277</v>
      </c>
      <c r="K1203" s="52">
        <v>1763310</v>
      </c>
      <c r="L1203" s="52">
        <v>404091</v>
      </c>
      <c r="M1203" s="52">
        <v>0</v>
      </c>
      <c r="N1203" s="52">
        <v>0</v>
      </c>
      <c r="O1203" s="52">
        <v>0</v>
      </c>
      <c r="P1203" s="52">
        <v>404085</v>
      </c>
      <c r="Q1203" s="52">
        <v>36735</v>
      </c>
      <c r="R1203" s="52">
        <v>36735</v>
      </c>
      <c r="S1203" s="52">
        <v>36735</v>
      </c>
      <c r="T1203" s="52">
        <v>36735</v>
      </c>
      <c r="U1203" s="52">
        <v>36735</v>
      </c>
      <c r="V1203" s="52">
        <v>36735</v>
      </c>
      <c r="W1203" s="52">
        <v>36735</v>
      </c>
      <c r="X1203" s="52">
        <v>36735</v>
      </c>
      <c r="Y1203" s="52">
        <v>36735</v>
      </c>
      <c r="Z1203" s="49">
        <v>36735</v>
      </c>
      <c r="AA1203" s="50">
        <v>36735</v>
      </c>
      <c r="AB1203" s="51">
        <v>808176</v>
      </c>
      <c r="AC1203" s="52">
        <v>0</v>
      </c>
      <c r="AD1203" s="52">
        <v>0</v>
      </c>
      <c r="AE1203" s="52">
        <v>955134</v>
      </c>
      <c r="AG1203" s="52">
        <f t="shared" si="21"/>
        <v>36735</v>
      </c>
      <c r="AH1203" s="52">
        <f>MIN($AA1203*12,$AE1203-SUM($AG1203:AG1203)-1000*($AE1203&gt;0))</f>
        <v>440820</v>
      </c>
      <c r="AI1203" s="52">
        <f>MIN($AA1203*12,$AE1203-SUM($AG1203:AH1203)-1000*($AE1203&gt;0))</f>
        <v>440820</v>
      </c>
      <c r="AJ1203" s="52">
        <f>MIN($AA1203*12,$AE1203-SUM($AG1203:AI1203)-1000*($AE1203&gt;0))</f>
        <v>35759</v>
      </c>
      <c r="AK1203" s="52">
        <f>MIN($AA1203*12,$AE1203-SUM($AG1203:AJ1203)-1000*($AE1203&gt;0))</f>
        <v>0</v>
      </c>
      <c r="AL1203" s="52">
        <f>MIN($AA1203*12,$AE1203-SUM($AG1203:AK1203)-1000*($AE1203&gt;0))</f>
        <v>0</v>
      </c>
      <c r="AM1203" s="52">
        <f>MIN($AA1203*12,$AE1203-SUM($AG1203:AL1203)-1000*($AE1203&gt;0))</f>
        <v>0</v>
      </c>
      <c r="AN1203" s="52">
        <f>MIN($AA1203*12,$AE1203-SUM($AG1203:AM1203)-1000*($AE1203&gt;0))</f>
        <v>0</v>
      </c>
      <c r="AO1203" s="52">
        <f>MIN($AA1203*12,$AE1203-SUM($AG1203:AN1203)-1000*($AE1203&gt;0))</f>
        <v>0</v>
      </c>
    </row>
    <row r="1204" spans="2:41" ht="12.75" hidden="1" customHeight="1" outlineLevel="2">
      <c r="B1204" s="53" t="s">
        <v>2377</v>
      </c>
      <c r="C1204" s="53" t="s">
        <v>1367</v>
      </c>
      <c r="D1204" s="53" t="s">
        <v>1367</v>
      </c>
      <c r="E1204" s="53" t="s">
        <v>1368</v>
      </c>
      <c r="F1204" s="53" t="s">
        <v>2409</v>
      </c>
      <c r="G1204" s="53" t="s">
        <v>3282</v>
      </c>
      <c r="H1204" s="53" t="s">
        <v>3283</v>
      </c>
      <c r="I1204" s="53"/>
      <c r="J1204" s="53" t="s">
        <v>3277</v>
      </c>
      <c r="K1204" s="52">
        <v>182000</v>
      </c>
      <c r="L1204" s="52">
        <v>41708</v>
      </c>
      <c r="M1204" s="52">
        <v>0</v>
      </c>
      <c r="N1204" s="52">
        <v>0</v>
      </c>
      <c r="O1204" s="52">
        <v>0</v>
      </c>
      <c r="P1204" s="52">
        <v>41701</v>
      </c>
      <c r="Q1204" s="52">
        <v>3791</v>
      </c>
      <c r="R1204" s="52">
        <v>3791</v>
      </c>
      <c r="S1204" s="52">
        <v>3791</v>
      </c>
      <c r="T1204" s="52">
        <v>3791</v>
      </c>
      <c r="U1204" s="52">
        <v>3791</v>
      </c>
      <c r="V1204" s="52">
        <v>3791</v>
      </c>
      <c r="W1204" s="52">
        <v>3791</v>
      </c>
      <c r="X1204" s="52">
        <v>3791</v>
      </c>
      <c r="Y1204" s="52">
        <v>3791</v>
      </c>
      <c r="Z1204" s="49">
        <v>3791</v>
      </c>
      <c r="AA1204" s="50">
        <v>3791</v>
      </c>
      <c r="AB1204" s="51">
        <v>83409</v>
      </c>
      <c r="AC1204" s="52">
        <v>0</v>
      </c>
      <c r="AD1204" s="52">
        <v>0</v>
      </c>
      <c r="AE1204" s="52">
        <v>98591</v>
      </c>
      <c r="AG1204" s="52">
        <f t="shared" si="21"/>
        <v>3791</v>
      </c>
      <c r="AH1204" s="52">
        <f>MIN($AA1204*12,$AE1204-SUM($AG1204:AG1204)-1000*($AE1204&gt;0))</f>
        <v>45492</v>
      </c>
      <c r="AI1204" s="52">
        <f>MIN($AA1204*12,$AE1204-SUM($AG1204:AH1204)-1000*($AE1204&gt;0))</f>
        <v>45492</v>
      </c>
      <c r="AJ1204" s="52">
        <f>MIN($AA1204*12,$AE1204-SUM($AG1204:AI1204)-1000*($AE1204&gt;0))</f>
        <v>2816</v>
      </c>
      <c r="AK1204" s="52">
        <f>MIN($AA1204*12,$AE1204-SUM($AG1204:AJ1204)-1000*($AE1204&gt;0))</f>
        <v>0</v>
      </c>
      <c r="AL1204" s="52">
        <f>MIN($AA1204*12,$AE1204-SUM($AG1204:AK1204)-1000*($AE1204&gt;0))</f>
        <v>0</v>
      </c>
      <c r="AM1204" s="52">
        <f>MIN($AA1204*12,$AE1204-SUM($AG1204:AL1204)-1000*($AE1204&gt;0))</f>
        <v>0</v>
      </c>
      <c r="AN1204" s="52">
        <f>MIN($AA1204*12,$AE1204-SUM($AG1204:AM1204)-1000*($AE1204&gt;0))</f>
        <v>0</v>
      </c>
      <c r="AO1204" s="52">
        <f>MIN($AA1204*12,$AE1204-SUM($AG1204:AN1204)-1000*($AE1204&gt;0))</f>
        <v>0</v>
      </c>
    </row>
    <row r="1205" spans="2:41" ht="12.75" hidden="1" customHeight="1" outlineLevel="2">
      <c r="B1205" s="53" t="s">
        <v>2377</v>
      </c>
      <c r="C1205" s="53" t="s">
        <v>1367</v>
      </c>
      <c r="D1205" s="53" t="s">
        <v>1367</v>
      </c>
      <c r="E1205" s="53" t="s">
        <v>1368</v>
      </c>
      <c r="F1205" s="53" t="s">
        <v>2409</v>
      </c>
      <c r="G1205" s="53" t="s">
        <v>3284</v>
      </c>
      <c r="H1205" s="53" t="s">
        <v>3285</v>
      </c>
      <c r="I1205" s="53"/>
      <c r="J1205" s="53" t="s">
        <v>3277</v>
      </c>
      <c r="K1205" s="52">
        <v>182000</v>
      </c>
      <c r="L1205" s="52">
        <v>41708</v>
      </c>
      <c r="M1205" s="52">
        <v>0</v>
      </c>
      <c r="N1205" s="52">
        <v>0</v>
      </c>
      <c r="O1205" s="52">
        <v>0</v>
      </c>
      <c r="P1205" s="52">
        <v>41701</v>
      </c>
      <c r="Q1205" s="52">
        <v>3791</v>
      </c>
      <c r="R1205" s="52">
        <v>3791</v>
      </c>
      <c r="S1205" s="52">
        <v>3791</v>
      </c>
      <c r="T1205" s="52">
        <v>3791</v>
      </c>
      <c r="U1205" s="52">
        <v>3791</v>
      </c>
      <c r="V1205" s="52">
        <v>3791</v>
      </c>
      <c r="W1205" s="52">
        <v>3791</v>
      </c>
      <c r="X1205" s="52">
        <v>3791</v>
      </c>
      <c r="Y1205" s="52">
        <v>3791</v>
      </c>
      <c r="Z1205" s="49">
        <v>3791</v>
      </c>
      <c r="AA1205" s="50">
        <v>3791</v>
      </c>
      <c r="AB1205" s="51">
        <v>83409</v>
      </c>
      <c r="AC1205" s="52">
        <v>0</v>
      </c>
      <c r="AD1205" s="52">
        <v>0</v>
      </c>
      <c r="AE1205" s="52">
        <v>98591</v>
      </c>
      <c r="AG1205" s="52">
        <f t="shared" si="21"/>
        <v>3791</v>
      </c>
      <c r="AH1205" s="52">
        <f>MIN($AA1205*12,$AE1205-SUM($AG1205:AG1205)-1000*($AE1205&gt;0))</f>
        <v>45492</v>
      </c>
      <c r="AI1205" s="52">
        <f>MIN($AA1205*12,$AE1205-SUM($AG1205:AH1205)-1000*($AE1205&gt;0))</f>
        <v>45492</v>
      </c>
      <c r="AJ1205" s="52">
        <f>MIN($AA1205*12,$AE1205-SUM($AG1205:AI1205)-1000*($AE1205&gt;0))</f>
        <v>2816</v>
      </c>
      <c r="AK1205" s="52">
        <f>MIN($AA1205*12,$AE1205-SUM($AG1205:AJ1205)-1000*($AE1205&gt;0))</f>
        <v>0</v>
      </c>
      <c r="AL1205" s="52">
        <f>MIN($AA1205*12,$AE1205-SUM($AG1205:AK1205)-1000*($AE1205&gt;0))</f>
        <v>0</v>
      </c>
      <c r="AM1205" s="52">
        <f>MIN($AA1205*12,$AE1205-SUM($AG1205:AL1205)-1000*($AE1205&gt;0))</f>
        <v>0</v>
      </c>
      <c r="AN1205" s="52">
        <f>MIN($AA1205*12,$AE1205-SUM($AG1205:AM1205)-1000*($AE1205&gt;0))</f>
        <v>0</v>
      </c>
      <c r="AO1205" s="52">
        <f>MIN($AA1205*12,$AE1205-SUM($AG1205:AN1205)-1000*($AE1205&gt;0))</f>
        <v>0</v>
      </c>
    </row>
    <row r="1206" spans="2:41" ht="12.75" hidden="1" customHeight="1" outlineLevel="2">
      <c r="B1206" s="53" t="s">
        <v>2377</v>
      </c>
      <c r="C1206" s="53" t="s">
        <v>1367</v>
      </c>
      <c r="D1206" s="53" t="s">
        <v>1367</v>
      </c>
      <c r="E1206" s="53" t="s">
        <v>1368</v>
      </c>
      <c r="F1206" s="53" t="s">
        <v>2409</v>
      </c>
      <c r="G1206" s="53" t="s">
        <v>3286</v>
      </c>
      <c r="H1206" s="53" t="s">
        <v>3287</v>
      </c>
      <c r="I1206" s="53"/>
      <c r="J1206" s="53" t="s">
        <v>3277</v>
      </c>
      <c r="K1206" s="52">
        <v>182637</v>
      </c>
      <c r="L1206" s="52">
        <v>41854</v>
      </c>
      <c r="M1206" s="52">
        <v>0</v>
      </c>
      <c r="N1206" s="52">
        <v>0</v>
      </c>
      <c r="O1206" s="52">
        <v>0</v>
      </c>
      <c r="P1206" s="52">
        <v>41844</v>
      </c>
      <c r="Q1206" s="52">
        <v>3804</v>
      </c>
      <c r="R1206" s="52">
        <v>3804</v>
      </c>
      <c r="S1206" s="52">
        <v>3804</v>
      </c>
      <c r="T1206" s="52">
        <v>3804</v>
      </c>
      <c r="U1206" s="52">
        <v>3804</v>
      </c>
      <c r="V1206" s="52">
        <v>3804</v>
      </c>
      <c r="W1206" s="52">
        <v>3804</v>
      </c>
      <c r="X1206" s="52">
        <v>3804</v>
      </c>
      <c r="Y1206" s="52">
        <v>3804</v>
      </c>
      <c r="Z1206" s="49">
        <v>3804</v>
      </c>
      <c r="AA1206" s="50">
        <v>3804</v>
      </c>
      <c r="AB1206" s="51">
        <v>83698</v>
      </c>
      <c r="AC1206" s="52">
        <v>0</v>
      </c>
      <c r="AD1206" s="52">
        <v>0</v>
      </c>
      <c r="AE1206" s="52">
        <v>98939</v>
      </c>
      <c r="AG1206" s="52">
        <f t="shared" si="21"/>
        <v>3804</v>
      </c>
      <c r="AH1206" s="52">
        <f>MIN($AA1206*12,$AE1206-SUM($AG1206:AG1206)-1000*($AE1206&gt;0))</f>
        <v>45648</v>
      </c>
      <c r="AI1206" s="52">
        <f>MIN($AA1206*12,$AE1206-SUM($AG1206:AH1206)-1000*($AE1206&gt;0))</f>
        <v>45648</v>
      </c>
      <c r="AJ1206" s="52">
        <f>MIN($AA1206*12,$AE1206-SUM($AG1206:AI1206)-1000*($AE1206&gt;0))</f>
        <v>2839</v>
      </c>
      <c r="AK1206" s="52">
        <f>MIN($AA1206*12,$AE1206-SUM($AG1206:AJ1206)-1000*($AE1206&gt;0))</f>
        <v>0</v>
      </c>
      <c r="AL1206" s="52">
        <f>MIN($AA1206*12,$AE1206-SUM($AG1206:AK1206)-1000*($AE1206&gt;0))</f>
        <v>0</v>
      </c>
      <c r="AM1206" s="52">
        <f>MIN($AA1206*12,$AE1206-SUM($AG1206:AL1206)-1000*($AE1206&gt;0))</f>
        <v>0</v>
      </c>
      <c r="AN1206" s="52">
        <f>MIN($AA1206*12,$AE1206-SUM($AG1206:AM1206)-1000*($AE1206&gt;0))</f>
        <v>0</v>
      </c>
      <c r="AO1206" s="52">
        <f>MIN($AA1206*12,$AE1206-SUM($AG1206:AN1206)-1000*($AE1206&gt;0))</f>
        <v>0</v>
      </c>
    </row>
    <row r="1207" spans="2:41" ht="12.75" hidden="1" customHeight="1" outlineLevel="2">
      <c r="B1207" s="53" t="s">
        <v>2377</v>
      </c>
      <c r="C1207" s="53" t="s">
        <v>1367</v>
      </c>
      <c r="D1207" s="53" t="s">
        <v>1367</v>
      </c>
      <c r="E1207" s="53" t="s">
        <v>2378</v>
      </c>
      <c r="F1207" s="53" t="s">
        <v>2379</v>
      </c>
      <c r="G1207" s="53" t="s">
        <v>3288</v>
      </c>
      <c r="H1207" s="53" t="s">
        <v>3289</v>
      </c>
      <c r="I1207" s="53"/>
      <c r="J1207" s="53" t="s">
        <v>3290</v>
      </c>
      <c r="K1207" s="52">
        <v>248000</v>
      </c>
      <c r="L1207" s="52">
        <v>56833</v>
      </c>
      <c r="M1207" s="52">
        <v>0</v>
      </c>
      <c r="N1207" s="52">
        <v>0</v>
      </c>
      <c r="O1207" s="52">
        <v>0</v>
      </c>
      <c r="P1207" s="52">
        <v>56826</v>
      </c>
      <c r="Q1207" s="52">
        <v>5166</v>
      </c>
      <c r="R1207" s="52">
        <v>5166</v>
      </c>
      <c r="S1207" s="52">
        <v>5166</v>
      </c>
      <c r="T1207" s="52">
        <v>5166</v>
      </c>
      <c r="U1207" s="52">
        <v>5166</v>
      </c>
      <c r="V1207" s="52">
        <v>5166</v>
      </c>
      <c r="W1207" s="52">
        <v>5166</v>
      </c>
      <c r="X1207" s="52">
        <v>5166</v>
      </c>
      <c r="Y1207" s="52">
        <v>5166</v>
      </c>
      <c r="Z1207" s="49">
        <v>5166</v>
      </c>
      <c r="AA1207" s="50">
        <v>5166</v>
      </c>
      <c r="AB1207" s="51">
        <v>113659</v>
      </c>
      <c r="AC1207" s="52">
        <v>0</v>
      </c>
      <c r="AD1207" s="52">
        <v>0</v>
      </c>
      <c r="AE1207" s="52">
        <v>134341</v>
      </c>
      <c r="AG1207" s="52">
        <f t="shared" si="21"/>
        <v>5166</v>
      </c>
      <c r="AH1207" s="52">
        <f>MIN($AA1207*12,$AE1207-SUM($AG1207:AG1207)-1000*($AE1207&gt;0))</f>
        <v>61992</v>
      </c>
      <c r="AI1207" s="52">
        <f>MIN($AA1207*12,$AE1207-SUM($AG1207:AH1207)-1000*($AE1207&gt;0))</f>
        <v>61992</v>
      </c>
      <c r="AJ1207" s="52">
        <f>MIN($AA1207*12,$AE1207-SUM($AG1207:AI1207)-1000*($AE1207&gt;0))</f>
        <v>4191</v>
      </c>
      <c r="AK1207" s="52">
        <f>MIN($AA1207*12,$AE1207-SUM($AG1207:AJ1207)-1000*($AE1207&gt;0))</f>
        <v>0</v>
      </c>
      <c r="AL1207" s="52">
        <f>MIN($AA1207*12,$AE1207-SUM($AG1207:AK1207)-1000*($AE1207&gt;0))</f>
        <v>0</v>
      </c>
      <c r="AM1207" s="52">
        <f>MIN($AA1207*12,$AE1207-SUM($AG1207:AL1207)-1000*($AE1207&gt;0))</f>
        <v>0</v>
      </c>
      <c r="AN1207" s="52">
        <f>MIN($AA1207*12,$AE1207-SUM($AG1207:AM1207)-1000*($AE1207&gt;0))</f>
        <v>0</v>
      </c>
      <c r="AO1207" s="52">
        <f>MIN($AA1207*12,$AE1207-SUM($AG1207:AN1207)-1000*($AE1207&gt;0))</f>
        <v>0</v>
      </c>
    </row>
    <row r="1208" spans="2:41" ht="12.75" hidden="1" customHeight="1" outlineLevel="2">
      <c r="B1208" s="53" t="s">
        <v>2377</v>
      </c>
      <c r="C1208" s="53" t="s">
        <v>1367</v>
      </c>
      <c r="D1208" s="53" t="s">
        <v>1367</v>
      </c>
      <c r="E1208" s="53" t="s">
        <v>2378</v>
      </c>
      <c r="F1208" s="53" t="s">
        <v>2379</v>
      </c>
      <c r="G1208" s="53" t="s">
        <v>3291</v>
      </c>
      <c r="H1208" s="53" t="s">
        <v>3289</v>
      </c>
      <c r="I1208" s="53"/>
      <c r="J1208" s="53" t="s">
        <v>3277</v>
      </c>
      <c r="K1208" s="52">
        <v>248000</v>
      </c>
      <c r="L1208" s="52">
        <v>56833</v>
      </c>
      <c r="M1208" s="52">
        <v>0</v>
      </c>
      <c r="N1208" s="52">
        <v>0</v>
      </c>
      <c r="O1208" s="52">
        <v>0</v>
      </c>
      <c r="P1208" s="52">
        <v>56826</v>
      </c>
      <c r="Q1208" s="52">
        <v>5166</v>
      </c>
      <c r="R1208" s="52">
        <v>5166</v>
      </c>
      <c r="S1208" s="52">
        <v>5166</v>
      </c>
      <c r="T1208" s="52">
        <v>5166</v>
      </c>
      <c r="U1208" s="52">
        <v>5166</v>
      </c>
      <c r="V1208" s="52">
        <v>5166</v>
      </c>
      <c r="W1208" s="52">
        <v>5166</v>
      </c>
      <c r="X1208" s="52">
        <v>5166</v>
      </c>
      <c r="Y1208" s="52">
        <v>5166</v>
      </c>
      <c r="Z1208" s="49">
        <v>5166</v>
      </c>
      <c r="AA1208" s="50">
        <v>5166</v>
      </c>
      <c r="AB1208" s="51">
        <v>113659</v>
      </c>
      <c r="AC1208" s="52">
        <v>0</v>
      </c>
      <c r="AD1208" s="52">
        <v>0</v>
      </c>
      <c r="AE1208" s="52">
        <v>134341</v>
      </c>
      <c r="AG1208" s="52">
        <f t="shared" si="21"/>
        <v>5166</v>
      </c>
      <c r="AH1208" s="52">
        <f>MIN($AA1208*12,$AE1208-SUM($AG1208:AG1208)-1000*($AE1208&gt;0))</f>
        <v>61992</v>
      </c>
      <c r="AI1208" s="52">
        <f>MIN($AA1208*12,$AE1208-SUM($AG1208:AH1208)-1000*($AE1208&gt;0))</f>
        <v>61992</v>
      </c>
      <c r="AJ1208" s="52">
        <f>MIN($AA1208*12,$AE1208-SUM($AG1208:AI1208)-1000*($AE1208&gt;0))</f>
        <v>4191</v>
      </c>
      <c r="AK1208" s="52">
        <f>MIN($AA1208*12,$AE1208-SUM($AG1208:AJ1208)-1000*($AE1208&gt;0))</f>
        <v>0</v>
      </c>
      <c r="AL1208" s="52">
        <f>MIN($AA1208*12,$AE1208-SUM($AG1208:AK1208)-1000*($AE1208&gt;0))</f>
        <v>0</v>
      </c>
      <c r="AM1208" s="52">
        <f>MIN($AA1208*12,$AE1208-SUM($AG1208:AL1208)-1000*($AE1208&gt;0))</f>
        <v>0</v>
      </c>
      <c r="AN1208" s="52">
        <f>MIN($AA1208*12,$AE1208-SUM($AG1208:AM1208)-1000*($AE1208&gt;0))</f>
        <v>0</v>
      </c>
      <c r="AO1208" s="52">
        <f>MIN($AA1208*12,$AE1208-SUM($AG1208:AN1208)-1000*($AE1208&gt;0))</f>
        <v>0</v>
      </c>
    </row>
    <row r="1209" spans="2:41" ht="12.75" hidden="1" customHeight="1" outlineLevel="2">
      <c r="B1209" s="53" t="s">
        <v>2377</v>
      </c>
      <c r="C1209" s="53" t="s">
        <v>1367</v>
      </c>
      <c r="D1209" s="53" t="s">
        <v>1367</v>
      </c>
      <c r="E1209" s="53" t="s">
        <v>1368</v>
      </c>
      <c r="F1209" s="53" t="s">
        <v>2387</v>
      </c>
      <c r="G1209" s="53" t="s">
        <v>3292</v>
      </c>
      <c r="H1209" s="53" t="s">
        <v>3293</v>
      </c>
      <c r="I1209" s="53"/>
      <c r="J1209" s="53" t="s">
        <v>3294</v>
      </c>
      <c r="K1209" s="52">
        <v>3035455</v>
      </c>
      <c r="L1209" s="52">
        <v>695625</v>
      </c>
      <c r="M1209" s="52">
        <v>0</v>
      </c>
      <c r="N1209" s="52">
        <v>0</v>
      </c>
      <c r="O1209" s="52">
        <v>0</v>
      </c>
      <c r="P1209" s="52">
        <v>695618</v>
      </c>
      <c r="Q1209" s="52">
        <v>63238</v>
      </c>
      <c r="R1209" s="52">
        <v>63238</v>
      </c>
      <c r="S1209" s="52">
        <v>63238</v>
      </c>
      <c r="T1209" s="52">
        <v>63238</v>
      </c>
      <c r="U1209" s="52">
        <v>63238</v>
      </c>
      <c r="V1209" s="52">
        <v>63238</v>
      </c>
      <c r="W1209" s="52">
        <v>63238</v>
      </c>
      <c r="X1209" s="52">
        <v>63238</v>
      </c>
      <c r="Y1209" s="52">
        <v>63238</v>
      </c>
      <c r="Z1209" s="49">
        <v>63238</v>
      </c>
      <c r="AA1209" s="50">
        <v>63238</v>
      </c>
      <c r="AB1209" s="51">
        <v>1391243</v>
      </c>
      <c r="AC1209" s="52">
        <v>0</v>
      </c>
      <c r="AD1209" s="52">
        <v>0</v>
      </c>
      <c r="AE1209" s="52">
        <v>1644212</v>
      </c>
      <c r="AG1209" s="52">
        <f t="shared" si="21"/>
        <v>63238</v>
      </c>
      <c r="AH1209" s="52">
        <f>MIN($AA1209*12,$AE1209-SUM($AG1209:AG1209)-1000*($AE1209&gt;0))</f>
        <v>758856</v>
      </c>
      <c r="AI1209" s="52">
        <f>MIN($AA1209*12,$AE1209-SUM($AG1209:AH1209)-1000*($AE1209&gt;0))</f>
        <v>758856</v>
      </c>
      <c r="AJ1209" s="52">
        <f>MIN($AA1209*12,$AE1209-SUM($AG1209:AI1209)-1000*($AE1209&gt;0))</f>
        <v>62262</v>
      </c>
      <c r="AK1209" s="52">
        <f>MIN($AA1209*12,$AE1209-SUM($AG1209:AJ1209)-1000*($AE1209&gt;0))</f>
        <v>0</v>
      </c>
      <c r="AL1209" s="52">
        <f>MIN($AA1209*12,$AE1209-SUM($AG1209:AK1209)-1000*($AE1209&gt;0))</f>
        <v>0</v>
      </c>
      <c r="AM1209" s="52">
        <f>MIN($AA1209*12,$AE1209-SUM($AG1209:AL1209)-1000*($AE1209&gt;0))</f>
        <v>0</v>
      </c>
      <c r="AN1209" s="52">
        <f>MIN($AA1209*12,$AE1209-SUM($AG1209:AM1209)-1000*($AE1209&gt;0))</f>
        <v>0</v>
      </c>
      <c r="AO1209" s="52">
        <f>MIN($AA1209*12,$AE1209-SUM($AG1209:AN1209)-1000*($AE1209&gt;0))</f>
        <v>0</v>
      </c>
    </row>
    <row r="1210" spans="2:41" ht="12.75" hidden="1" customHeight="1" outlineLevel="2">
      <c r="B1210" s="53" t="s">
        <v>2377</v>
      </c>
      <c r="C1210" s="53" t="s">
        <v>1367</v>
      </c>
      <c r="D1210" s="53" t="s">
        <v>1367</v>
      </c>
      <c r="E1210" s="53" t="s">
        <v>1368</v>
      </c>
      <c r="F1210" s="53" t="s">
        <v>2387</v>
      </c>
      <c r="G1210" s="53" t="s">
        <v>3295</v>
      </c>
      <c r="H1210" s="53" t="s">
        <v>3296</v>
      </c>
      <c r="I1210" s="53"/>
      <c r="J1210" s="53" t="s">
        <v>3294</v>
      </c>
      <c r="K1210" s="52">
        <v>1449746</v>
      </c>
      <c r="L1210" s="52">
        <v>332233</v>
      </c>
      <c r="M1210" s="52">
        <v>0</v>
      </c>
      <c r="N1210" s="52">
        <v>0</v>
      </c>
      <c r="O1210" s="52">
        <v>0</v>
      </c>
      <c r="P1210" s="52">
        <v>332233</v>
      </c>
      <c r="Q1210" s="52">
        <v>30203</v>
      </c>
      <c r="R1210" s="52">
        <v>30203</v>
      </c>
      <c r="S1210" s="52">
        <v>30203</v>
      </c>
      <c r="T1210" s="52">
        <v>30203</v>
      </c>
      <c r="U1210" s="52">
        <v>30203</v>
      </c>
      <c r="V1210" s="52">
        <v>30203</v>
      </c>
      <c r="W1210" s="52">
        <v>30203</v>
      </c>
      <c r="X1210" s="52">
        <v>30203</v>
      </c>
      <c r="Y1210" s="52">
        <v>30203</v>
      </c>
      <c r="Z1210" s="49">
        <v>30203</v>
      </c>
      <c r="AA1210" s="50">
        <v>30203</v>
      </c>
      <c r="AB1210" s="51">
        <v>664466</v>
      </c>
      <c r="AC1210" s="52">
        <v>0</v>
      </c>
      <c r="AD1210" s="52">
        <v>0</v>
      </c>
      <c r="AE1210" s="52">
        <v>785280</v>
      </c>
      <c r="AG1210" s="52">
        <f t="shared" si="21"/>
        <v>30203</v>
      </c>
      <c r="AH1210" s="52">
        <f>MIN($AA1210*12,$AE1210-SUM($AG1210:AG1210)-1000*($AE1210&gt;0))</f>
        <v>362436</v>
      </c>
      <c r="AI1210" s="52">
        <f>MIN($AA1210*12,$AE1210-SUM($AG1210:AH1210)-1000*($AE1210&gt;0))</f>
        <v>362436</v>
      </c>
      <c r="AJ1210" s="52">
        <f>MIN($AA1210*12,$AE1210-SUM($AG1210:AI1210)-1000*($AE1210&gt;0))</f>
        <v>29205</v>
      </c>
      <c r="AK1210" s="52">
        <f>MIN($AA1210*12,$AE1210-SUM($AG1210:AJ1210)-1000*($AE1210&gt;0))</f>
        <v>0</v>
      </c>
      <c r="AL1210" s="52">
        <f>MIN($AA1210*12,$AE1210-SUM($AG1210:AK1210)-1000*($AE1210&gt;0))</f>
        <v>0</v>
      </c>
      <c r="AM1210" s="52">
        <f>MIN($AA1210*12,$AE1210-SUM($AG1210:AL1210)-1000*($AE1210&gt;0))</f>
        <v>0</v>
      </c>
      <c r="AN1210" s="52">
        <f>MIN($AA1210*12,$AE1210-SUM($AG1210:AM1210)-1000*($AE1210&gt;0))</f>
        <v>0</v>
      </c>
      <c r="AO1210" s="52">
        <f>MIN($AA1210*12,$AE1210-SUM($AG1210:AN1210)-1000*($AE1210&gt;0))</f>
        <v>0</v>
      </c>
    </row>
    <row r="1211" spans="2:41" ht="12.75" hidden="1" customHeight="1" outlineLevel="2">
      <c r="B1211" s="53" t="s">
        <v>2377</v>
      </c>
      <c r="C1211" s="53" t="s">
        <v>1367</v>
      </c>
      <c r="D1211" s="53" t="s">
        <v>1367</v>
      </c>
      <c r="E1211" s="53" t="s">
        <v>1368</v>
      </c>
      <c r="F1211" s="53" t="s">
        <v>2391</v>
      </c>
      <c r="G1211" s="53" t="s">
        <v>3297</v>
      </c>
      <c r="H1211" s="53" t="s">
        <v>3298</v>
      </c>
      <c r="I1211" s="53"/>
      <c r="J1211" s="53" t="s">
        <v>3294</v>
      </c>
      <c r="K1211" s="52">
        <v>1042728</v>
      </c>
      <c r="L1211" s="52">
        <v>238958</v>
      </c>
      <c r="M1211" s="52">
        <v>0</v>
      </c>
      <c r="N1211" s="52">
        <v>0</v>
      </c>
      <c r="O1211" s="52">
        <v>0</v>
      </c>
      <c r="P1211" s="52">
        <v>238953</v>
      </c>
      <c r="Q1211" s="52">
        <v>21723</v>
      </c>
      <c r="R1211" s="52">
        <v>21723</v>
      </c>
      <c r="S1211" s="52">
        <v>21723</v>
      </c>
      <c r="T1211" s="52">
        <v>21723</v>
      </c>
      <c r="U1211" s="52">
        <v>21723</v>
      </c>
      <c r="V1211" s="52">
        <v>21723</v>
      </c>
      <c r="W1211" s="52">
        <v>21723</v>
      </c>
      <c r="X1211" s="52">
        <v>21723</v>
      </c>
      <c r="Y1211" s="52">
        <v>21723</v>
      </c>
      <c r="Z1211" s="49">
        <v>21723</v>
      </c>
      <c r="AA1211" s="50">
        <v>21723</v>
      </c>
      <c r="AB1211" s="51">
        <v>477911</v>
      </c>
      <c r="AC1211" s="52">
        <v>0</v>
      </c>
      <c r="AD1211" s="52">
        <v>0</v>
      </c>
      <c r="AE1211" s="52">
        <v>564817</v>
      </c>
      <c r="AG1211" s="52">
        <f t="shared" si="21"/>
        <v>21723</v>
      </c>
      <c r="AH1211" s="52">
        <f>MIN($AA1211*12,$AE1211-SUM($AG1211:AG1211)-1000*($AE1211&gt;0))</f>
        <v>260676</v>
      </c>
      <c r="AI1211" s="52">
        <f>MIN($AA1211*12,$AE1211-SUM($AG1211:AH1211)-1000*($AE1211&gt;0))</f>
        <v>260676</v>
      </c>
      <c r="AJ1211" s="52">
        <f>MIN($AA1211*12,$AE1211-SUM($AG1211:AI1211)-1000*($AE1211&gt;0))</f>
        <v>20742</v>
      </c>
      <c r="AK1211" s="52">
        <f>MIN($AA1211*12,$AE1211-SUM($AG1211:AJ1211)-1000*($AE1211&gt;0))</f>
        <v>0</v>
      </c>
      <c r="AL1211" s="52">
        <f>MIN($AA1211*12,$AE1211-SUM($AG1211:AK1211)-1000*($AE1211&gt;0))</f>
        <v>0</v>
      </c>
      <c r="AM1211" s="52">
        <f>MIN($AA1211*12,$AE1211-SUM($AG1211:AL1211)-1000*($AE1211&gt;0))</f>
        <v>0</v>
      </c>
      <c r="AN1211" s="52">
        <f>MIN($AA1211*12,$AE1211-SUM($AG1211:AM1211)-1000*($AE1211&gt;0))</f>
        <v>0</v>
      </c>
      <c r="AO1211" s="52">
        <f>MIN($AA1211*12,$AE1211-SUM($AG1211:AN1211)-1000*($AE1211&gt;0))</f>
        <v>0</v>
      </c>
    </row>
    <row r="1212" spans="2:41" ht="12.75" hidden="1" customHeight="1" outlineLevel="2">
      <c r="B1212" s="53" t="s">
        <v>2377</v>
      </c>
      <c r="C1212" s="53" t="s">
        <v>1367</v>
      </c>
      <c r="D1212" s="53" t="s">
        <v>1367</v>
      </c>
      <c r="E1212" s="53" t="s">
        <v>1368</v>
      </c>
      <c r="F1212" s="53" t="s">
        <v>2387</v>
      </c>
      <c r="G1212" s="53" t="s">
        <v>3299</v>
      </c>
      <c r="H1212" s="53" t="s">
        <v>3300</v>
      </c>
      <c r="I1212" s="53"/>
      <c r="J1212" s="53" t="s">
        <v>3301</v>
      </c>
      <c r="K1212" s="52">
        <v>2973391</v>
      </c>
      <c r="L1212" s="52">
        <v>681402</v>
      </c>
      <c r="M1212" s="52">
        <v>0</v>
      </c>
      <c r="N1212" s="52">
        <v>0</v>
      </c>
      <c r="O1212" s="52">
        <v>0</v>
      </c>
      <c r="P1212" s="52">
        <v>681395</v>
      </c>
      <c r="Q1212" s="52">
        <v>61945</v>
      </c>
      <c r="R1212" s="52">
        <v>61945</v>
      </c>
      <c r="S1212" s="52">
        <v>61945</v>
      </c>
      <c r="T1212" s="52">
        <v>61945</v>
      </c>
      <c r="U1212" s="52">
        <v>61945</v>
      </c>
      <c r="V1212" s="52">
        <v>61945</v>
      </c>
      <c r="W1212" s="52">
        <v>61945</v>
      </c>
      <c r="X1212" s="52">
        <v>61945</v>
      </c>
      <c r="Y1212" s="52">
        <v>61945</v>
      </c>
      <c r="Z1212" s="49">
        <v>61945</v>
      </c>
      <c r="AA1212" s="50">
        <v>61945</v>
      </c>
      <c r="AB1212" s="51">
        <v>1362797</v>
      </c>
      <c r="AC1212" s="52">
        <v>0</v>
      </c>
      <c r="AD1212" s="52">
        <v>0</v>
      </c>
      <c r="AE1212" s="52">
        <v>1610594</v>
      </c>
      <c r="AG1212" s="52">
        <f t="shared" si="21"/>
        <v>61945</v>
      </c>
      <c r="AH1212" s="52">
        <f>MIN($AA1212*12,$AE1212-SUM($AG1212:AG1212)-1000*($AE1212&gt;0))</f>
        <v>743340</v>
      </c>
      <c r="AI1212" s="52">
        <f>MIN($AA1212*12,$AE1212-SUM($AG1212:AH1212)-1000*($AE1212&gt;0))</f>
        <v>743340</v>
      </c>
      <c r="AJ1212" s="52">
        <f>MIN($AA1212*12,$AE1212-SUM($AG1212:AI1212)-1000*($AE1212&gt;0))</f>
        <v>60969</v>
      </c>
      <c r="AK1212" s="52">
        <f>MIN($AA1212*12,$AE1212-SUM($AG1212:AJ1212)-1000*($AE1212&gt;0))</f>
        <v>0</v>
      </c>
      <c r="AL1212" s="52">
        <f>MIN($AA1212*12,$AE1212-SUM($AG1212:AK1212)-1000*($AE1212&gt;0))</f>
        <v>0</v>
      </c>
      <c r="AM1212" s="52">
        <f>MIN($AA1212*12,$AE1212-SUM($AG1212:AL1212)-1000*($AE1212&gt;0))</f>
        <v>0</v>
      </c>
      <c r="AN1212" s="52">
        <f>MIN($AA1212*12,$AE1212-SUM($AG1212:AM1212)-1000*($AE1212&gt;0))</f>
        <v>0</v>
      </c>
      <c r="AO1212" s="52">
        <f>MIN($AA1212*12,$AE1212-SUM($AG1212:AN1212)-1000*($AE1212&gt;0))</f>
        <v>0</v>
      </c>
    </row>
    <row r="1213" spans="2:41" ht="12.75" hidden="1" customHeight="1" outlineLevel="2">
      <c r="B1213" s="53" t="s">
        <v>2377</v>
      </c>
      <c r="C1213" s="53" t="s">
        <v>1367</v>
      </c>
      <c r="D1213" s="53" t="s">
        <v>1367</v>
      </c>
      <c r="E1213" s="53" t="s">
        <v>1368</v>
      </c>
      <c r="F1213" s="53" t="s">
        <v>2387</v>
      </c>
      <c r="G1213" s="53" t="s">
        <v>3302</v>
      </c>
      <c r="H1213" s="53" t="s">
        <v>3303</v>
      </c>
      <c r="I1213" s="53"/>
      <c r="J1213" s="53" t="s">
        <v>3304</v>
      </c>
      <c r="K1213" s="52">
        <v>1453637</v>
      </c>
      <c r="L1213" s="52">
        <v>333125</v>
      </c>
      <c r="M1213" s="52">
        <v>0</v>
      </c>
      <c r="N1213" s="52">
        <v>0</v>
      </c>
      <c r="O1213" s="52">
        <v>0</v>
      </c>
      <c r="P1213" s="52">
        <v>333124</v>
      </c>
      <c r="Q1213" s="52">
        <v>30284</v>
      </c>
      <c r="R1213" s="52">
        <v>30284</v>
      </c>
      <c r="S1213" s="52">
        <v>30284</v>
      </c>
      <c r="T1213" s="52">
        <v>30284</v>
      </c>
      <c r="U1213" s="52">
        <v>30284</v>
      </c>
      <c r="V1213" s="52">
        <v>30284</v>
      </c>
      <c r="W1213" s="52">
        <v>30284</v>
      </c>
      <c r="X1213" s="52">
        <v>30284</v>
      </c>
      <c r="Y1213" s="52">
        <v>30284</v>
      </c>
      <c r="Z1213" s="49">
        <v>30284</v>
      </c>
      <c r="AA1213" s="50">
        <v>30284</v>
      </c>
      <c r="AB1213" s="51">
        <v>666249</v>
      </c>
      <c r="AC1213" s="52">
        <v>0</v>
      </c>
      <c r="AD1213" s="52">
        <v>0</v>
      </c>
      <c r="AE1213" s="52">
        <v>787388</v>
      </c>
      <c r="AG1213" s="52">
        <f t="shared" si="21"/>
        <v>30284</v>
      </c>
      <c r="AH1213" s="52">
        <f>MIN($AA1213*12,$AE1213-SUM($AG1213:AG1213)-1000*($AE1213&gt;0))</f>
        <v>363408</v>
      </c>
      <c r="AI1213" s="52">
        <f>MIN($AA1213*12,$AE1213-SUM($AG1213:AH1213)-1000*($AE1213&gt;0))</f>
        <v>363408</v>
      </c>
      <c r="AJ1213" s="52">
        <f>MIN($AA1213*12,$AE1213-SUM($AG1213:AI1213)-1000*($AE1213&gt;0))</f>
        <v>29288</v>
      </c>
      <c r="AK1213" s="52">
        <f>MIN($AA1213*12,$AE1213-SUM($AG1213:AJ1213)-1000*($AE1213&gt;0))</f>
        <v>0</v>
      </c>
      <c r="AL1213" s="52">
        <f>MIN($AA1213*12,$AE1213-SUM($AG1213:AK1213)-1000*($AE1213&gt;0))</f>
        <v>0</v>
      </c>
      <c r="AM1213" s="52">
        <f>MIN($AA1213*12,$AE1213-SUM($AG1213:AL1213)-1000*($AE1213&gt;0))</f>
        <v>0</v>
      </c>
      <c r="AN1213" s="52">
        <f>MIN($AA1213*12,$AE1213-SUM($AG1213:AM1213)-1000*($AE1213&gt;0))</f>
        <v>0</v>
      </c>
      <c r="AO1213" s="52">
        <f>MIN($AA1213*12,$AE1213-SUM($AG1213:AN1213)-1000*($AE1213&gt;0))</f>
        <v>0</v>
      </c>
    </row>
    <row r="1214" spans="2:41" ht="12.75" hidden="1" customHeight="1" outlineLevel="2">
      <c r="B1214" s="53" t="s">
        <v>2377</v>
      </c>
      <c r="C1214" s="53" t="s">
        <v>1367</v>
      </c>
      <c r="D1214" s="53" t="s">
        <v>1367</v>
      </c>
      <c r="E1214" s="53" t="s">
        <v>1368</v>
      </c>
      <c r="F1214" s="53" t="s">
        <v>2623</v>
      </c>
      <c r="G1214" s="53" t="s">
        <v>3305</v>
      </c>
      <c r="H1214" s="53" t="s">
        <v>3306</v>
      </c>
      <c r="I1214" s="53"/>
      <c r="J1214" s="53" t="s">
        <v>3307</v>
      </c>
      <c r="K1214" s="52">
        <v>14700000</v>
      </c>
      <c r="L1214" s="52">
        <v>3368750</v>
      </c>
      <c r="M1214" s="52">
        <v>0</v>
      </c>
      <c r="N1214" s="52">
        <v>0</v>
      </c>
      <c r="O1214" s="52">
        <v>0</v>
      </c>
      <c r="P1214" s="52">
        <v>3368750</v>
      </c>
      <c r="Q1214" s="52">
        <v>306250</v>
      </c>
      <c r="R1214" s="52">
        <v>306250</v>
      </c>
      <c r="S1214" s="52">
        <v>306250</v>
      </c>
      <c r="T1214" s="52">
        <v>306250</v>
      </c>
      <c r="U1214" s="52">
        <v>306250</v>
      </c>
      <c r="V1214" s="52">
        <v>306250</v>
      </c>
      <c r="W1214" s="52">
        <v>306250</v>
      </c>
      <c r="X1214" s="52">
        <v>306250</v>
      </c>
      <c r="Y1214" s="52">
        <v>306250</v>
      </c>
      <c r="Z1214" s="49">
        <v>306250</v>
      </c>
      <c r="AA1214" s="50">
        <v>306250</v>
      </c>
      <c r="AB1214" s="51">
        <v>6737500</v>
      </c>
      <c r="AC1214" s="52">
        <v>0</v>
      </c>
      <c r="AD1214" s="52">
        <v>0</v>
      </c>
      <c r="AE1214" s="52">
        <v>7962500</v>
      </c>
      <c r="AG1214" s="52">
        <f t="shared" si="21"/>
        <v>306250</v>
      </c>
      <c r="AH1214" s="52">
        <f>MIN($AA1214*12,$AE1214-SUM($AG1214:AG1214)-1000*($AE1214&gt;0))</f>
        <v>3675000</v>
      </c>
      <c r="AI1214" s="52">
        <f>MIN($AA1214*12,$AE1214-SUM($AG1214:AH1214)-1000*($AE1214&gt;0))</f>
        <v>3675000</v>
      </c>
      <c r="AJ1214" s="52">
        <f>MIN($AA1214*12,$AE1214-SUM($AG1214:AI1214)-1000*($AE1214&gt;0))</f>
        <v>305250</v>
      </c>
      <c r="AK1214" s="52">
        <f>MIN($AA1214*12,$AE1214-SUM($AG1214:AJ1214)-1000*($AE1214&gt;0))</f>
        <v>0</v>
      </c>
      <c r="AL1214" s="52">
        <f>MIN($AA1214*12,$AE1214-SUM($AG1214:AK1214)-1000*($AE1214&gt;0))</f>
        <v>0</v>
      </c>
      <c r="AM1214" s="52">
        <f>MIN($AA1214*12,$AE1214-SUM($AG1214:AL1214)-1000*($AE1214&gt;0))</f>
        <v>0</v>
      </c>
      <c r="AN1214" s="52">
        <f>MIN($AA1214*12,$AE1214-SUM($AG1214:AM1214)-1000*($AE1214&gt;0))</f>
        <v>0</v>
      </c>
      <c r="AO1214" s="52">
        <f>MIN($AA1214*12,$AE1214-SUM($AG1214:AN1214)-1000*($AE1214&gt;0))</f>
        <v>0</v>
      </c>
    </row>
    <row r="1215" spans="2:41" ht="12.75" hidden="1" customHeight="1" outlineLevel="2">
      <c r="B1215" s="53" t="s">
        <v>2377</v>
      </c>
      <c r="C1215" s="53" t="s">
        <v>1367</v>
      </c>
      <c r="D1215" s="53" t="s">
        <v>1367</v>
      </c>
      <c r="E1215" s="53" t="s">
        <v>2378</v>
      </c>
      <c r="F1215" s="53" t="s">
        <v>2379</v>
      </c>
      <c r="G1215" s="53" t="s">
        <v>3308</v>
      </c>
      <c r="H1215" s="53" t="s">
        <v>3309</v>
      </c>
      <c r="I1215" s="53"/>
      <c r="J1215" s="53" t="s">
        <v>2911</v>
      </c>
      <c r="K1215" s="52">
        <v>500000</v>
      </c>
      <c r="L1215" s="52">
        <v>114583</v>
      </c>
      <c r="M1215" s="52">
        <v>0</v>
      </c>
      <c r="N1215" s="52">
        <v>0</v>
      </c>
      <c r="O1215" s="52">
        <v>0</v>
      </c>
      <c r="P1215" s="52">
        <v>114576</v>
      </c>
      <c r="Q1215" s="52">
        <v>10416</v>
      </c>
      <c r="R1215" s="52">
        <v>10416</v>
      </c>
      <c r="S1215" s="52">
        <v>10416</v>
      </c>
      <c r="T1215" s="52">
        <v>10416</v>
      </c>
      <c r="U1215" s="52">
        <v>10416</v>
      </c>
      <c r="V1215" s="52">
        <v>10416</v>
      </c>
      <c r="W1215" s="52">
        <v>10416</v>
      </c>
      <c r="X1215" s="52">
        <v>10416</v>
      </c>
      <c r="Y1215" s="52">
        <v>10416</v>
      </c>
      <c r="Z1215" s="49">
        <v>10416</v>
      </c>
      <c r="AA1215" s="50">
        <v>10416</v>
      </c>
      <c r="AB1215" s="51">
        <v>229159</v>
      </c>
      <c r="AC1215" s="52">
        <v>0</v>
      </c>
      <c r="AD1215" s="52">
        <v>0</v>
      </c>
      <c r="AE1215" s="52">
        <v>270841</v>
      </c>
      <c r="AG1215" s="52">
        <f t="shared" si="21"/>
        <v>10416</v>
      </c>
      <c r="AH1215" s="52">
        <f>MIN($AA1215*12,$AE1215-SUM($AG1215:AG1215)-1000*($AE1215&gt;0))</f>
        <v>124992</v>
      </c>
      <c r="AI1215" s="52">
        <f>MIN($AA1215*12,$AE1215-SUM($AG1215:AH1215)-1000*($AE1215&gt;0))</f>
        <v>124992</v>
      </c>
      <c r="AJ1215" s="52">
        <f>MIN($AA1215*12,$AE1215-SUM($AG1215:AI1215)-1000*($AE1215&gt;0))</f>
        <v>9441</v>
      </c>
      <c r="AK1215" s="52">
        <f>MIN($AA1215*12,$AE1215-SUM($AG1215:AJ1215)-1000*($AE1215&gt;0))</f>
        <v>0</v>
      </c>
      <c r="AL1215" s="52">
        <f>MIN($AA1215*12,$AE1215-SUM($AG1215:AK1215)-1000*($AE1215&gt;0))</f>
        <v>0</v>
      </c>
      <c r="AM1215" s="52">
        <f>MIN($AA1215*12,$AE1215-SUM($AG1215:AL1215)-1000*($AE1215&gt;0))</f>
        <v>0</v>
      </c>
      <c r="AN1215" s="52">
        <f>MIN($AA1215*12,$AE1215-SUM($AG1215:AM1215)-1000*($AE1215&gt;0))</f>
        <v>0</v>
      </c>
      <c r="AO1215" s="52">
        <f>MIN($AA1215*12,$AE1215-SUM($AG1215:AN1215)-1000*($AE1215&gt;0))</f>
        <v>0</v>
      </c>
    </row>
    <row r="1216" spans="2:41" ht="12.75" hidden="1" customHeight="1" outlineLevel="2">
      <c r="B1216" s="53" t="s">
        <v>2377</v>
      </c>
      <c r="C1216" s="53" t="s">
        <v>1367</v>
      </c>
      <c r="D1216" s="53" t="s">
        <v>1367</v>
      </c>
      <c r="E1216" s="53" t="s">
        <v>2378</v>
      </c>
      <c r="F1216" s="53" t="s">
        <v>2637</v>
      </c>
      <c r="G1216" s="53" t="s">
        <v>3310</v>
      </c>
      <c r="H1216" s="53" t="s">
        <v>3311</v>
      </c>
      <c r="I1216" s="53"/>
      <c r="J1216" s="53" t="s">
        <v>3312</v>
      </c>
      <c r="K1216" s="52">
        <v>700000</v>
      </c>
      <c r="L1216" s="52">
        <v>160416</v>
      </c>
      <c r="M1216" s="52">
        <v>0</v>
      </c>
      <c r="N1216" s="52">
        <v>0</v>
      </c>
      <c r="O1216" s="52">
        <v>0</v>
      </c>
      <c r="P1216" s="52">
        <v>160413</v>
      </c>
      <c r="Q1216" s="52">
        <v>14583</v>
      </c>
      <c r="R1216" s="52">
        <v>14583</v>
      </c>
      <c r="S1216" s="52">
        <v>14583</v>
      </c>
      <c r="T1216" s="52">
        <v>14583</v>
      </c>
      <c r="U1216" s="52">
        <v>14583</v>
      </c>
      <c r="V1216" s="52">
        <v>14583</v>
      </c>
      <c r="W1216" s="52">
        <v>14583</v>
      </c>
      <c r="X1216" s="52">
        <v>14583</v>
      </c>
      <c r="Y1216" s="52">
        <v>14583</v>
      </c>
      <c r="Z1216" s="49">
        <v>14583</v>
      </c>
      <c r="AA1216" s="50">
        <v>14583</v>
      </c>
      <c r="AB1216" s="51">
        <v>320829</v>
      </c>
      <c r="AC1216" s="52">
        <v>0</v>
      </c>
      <c r="AD1216" s="52">
        <v>0</v>
      </c>
      <c r="AE1216" s="52">
        <v>379171</v>
      </c>
      <c r="AG1216" s="52">
        <f t="shared" si="21"/>
        <v>14583</v>
      </c>
      <c r="AH1216" s="52">
        <f>MIN($AA1216*12,$AE1216-SUM($AG1216:AG1216)-1000*($AE1216&gt;0))</f>
        <v>174996</v>
      </c>
      <c r="AI1216" s="52">
        <f>MIN($AA1216*12,$AE1216-SUM($AG1216:AH1216)-1000*($AE1216&gt;0))</f>
        <v>174996</v>
      </c>
      <c r="AJ1216" s="52">
        <f>MIN($AA1216*12,$AE1216-SUM($AG1216:AI1216)-1000*($AE1216&gt;0))</f>
        <v>13596</v>
      </c>
      <c r="AK1216" s="52">
        <f>MIN($AA1216*12,$AE1216-SUM($AG1216:AJ1216)-1000*($AE1216&gt;0))</f>
        <v>0</v>
      </c>
      <c r="AL1216" s="52">
        <f>MIN($AA1216*12,$AE1216-SUM($AG1216:AK1216)-1000*($AE1216&gt;0))</f>
        <v>0</v>
      </c>
      <c r="AM1216" s="52">
        <f>MIN($AA1216*12,$AE1216-SUM($AG1216:AL1216)-1000*($AE1216&gt;0))</f>
        <v>0</v>
      </c>
      <c r="AN1216" s="52">
        <f>MIN($AA1216*12,$AE1216-SUM($AG1216:AM1216)-1000*($AE1216&gt;0))</f>
        <v>0</v>
      </c>
      <c r="AO1216" s="52">
        <f>MIN($AA1216*12,$AE1216-SUM($AG1216:AN1216)-1000*($AE1216&gt;0))</f>
        <v>0</v>
      </c>
    </row>
    <row r="1217" spans="2:41" ht="12.75" hidden="1" customHeight="1" outlineLevel="2">
      <c r="B1217" s="53" t="s">
        <v>2377</v>
      </c>
      <c r="C1217" s="53" t="s">
        <v>1367</v>
      </c>
      <c r="D1217" s="53" t="s">
        <v>1367</v>
      </c>
      <c r="E1217" s="53" t="s">
        <v>2378</v>
      </c>
      <c r="F1217" s="53" t="s">
        <v>2637</v>
      </c>
      <c r="G1217" s="53" t="s">
        <v>3313</v>
      </c>
      <c r="H1217" s="53" t="s">
        <v>3314</v>
      </c>
      <c r="I1217" s="53"/>
      <c r="J1217" s="53" t="s">
        <v>3312</v>
      </c>
      <c r="K1217" s="52">
        <v>1430000</v>
      </c>
      <c r="L1217" s="52">
        <v>327708</v>
      </c>
      <c r="M1217" s="52">
        <v>0</v>
      </c>
      <c r="N1217" s="52">
        <v>0</v>
      </c>
      <c r="O1217" s="52">
        <v>0</v>
      </c>
      <c r="P1217" s="52">
        <v>327701</v>
      </c>
      <c r="Q1217" s="52">
        <v>29791</v>
      </c>
      <c r="R1217" s="52">
        <v>29791</v>
      </c>
      <c r="S1217" s="52">
        <v>29791</v>
      </c>
      <c r="T1217" s="52">
        <v>29791</v>
      </c>
      <c r="U1217" s="52">
        <v>29791</v>
      </c>
      <c r="V1217" s="52">
        <v>29791</v>
      </c>
      <c r="W1217" s="52">
        <v>29791</v>
      </c>
      <c r="X1217" s="52">
        <v>29791</v>
      </c>
      <c r="Y1217" s="52">
        <v>29791</v>
      </c>
      <c r="Z1217" s="49">
        <v>29791</v>
      </c>
      <c r="AA1217" s="50">
        <v>29791</v>
      </c>
      <c r="AB1217" s="51">
        <v>655409</v>
      </c>
      <c r="AC1217" s="52">
        <v>0</v>
      </c>
      <c r="AD1217" s="52">
        <v>0</v>
      </c>
      <c r="AE1217" s="52">
        <v>774591</v>
      </c>
      <c r="AG1217" s="52">
        <f t="shared" si="21"/>
        <v>29791</v>
      </c>
      <c r="AH1217" s="52">
        <f>MIN($AA1217*12,$AE1217-SUM($AG1217:AG1217)-1000*($AE1217&gt;0))</f>
        <v>357492</v>
      </c>
      <c r="AI1217" s="52">
        <f>MIN($AA1217*12,$AE1217-SUM($AG1217:AH1217)-1000*($AE1217&gt;0))</f>
        <v>357492</v>
      </c>
      <c r="AJ1217" s="52">
        <f>MIN($AA1217*12,$AE1217-SUM($AG1217:AI1217)-1000*($AE1217&gt;0))</f>
        <v>28816</v>
      </c>
      <c r="AK1217" s="52">
        <f>MIN($AA1217*12,$AE1217-SUM($AG1217:AJ1217)-1000*($AE1217&gt;0))</f>
        <v>0</v>
      </c>
      <c r="AL1217" s="52">
        <f>MIN($AA1217*12,$AE1217-SUM($AG1217:AK1217)-1000*($AE1217&gt;0))</f>
        <v>0</v>
      </c>
      <c r="AM1217" s="52">
        <f>MIN($AA1217*12,$AE1217-SUM($AG1217:AL1217)-1000*($AE1217&gt;0))</f>
        <v>0</v>
      </c>
      <c r="AN1217" s="52">
        <f>MIN($AA1217*12,$AE1217-SUM($AG1217:AM1217)-1000*($AE1217&gt;0))</f>
        <v>0</v>
      </c>
      <c r="AO1217" s="52">
        <f>MIN($AA1217*12,$AE1217-SUM($AG1217:AN1217)-1000*($AE1217&gt;0))</f>
        <v>0</v>
      </c>
    </row>
    <row r="1218" spans="2:41" ht="12.75" hidden="1" customHeight="1" outlineLevel="2">
      <c r="B1218" s="53" t="s">
        <v>2377</v>
      </c>
      <c r="C1218" s="53" t="s">
        <v>1367</v>
      </c>
      <c r="D1218" s="53" t="s">
        <v>1367</v>
      </c>
      <c r="E1218" s="53" t="s">
        <v>2378</v>
      </c>
      <c r="F1218" s="53" t="s">
        <v>2637</v>
      </c>
      <c r="G1218" s="53" t="s">
        <v>3315</v>
      </c>
      <c r="H1218" s="53" t="s">
        <v>3316</v>
      </c>
      <c r="I1218" s="53"/>
      <c r="J1218" s="53" t="s">
        <v>3312</v>
      </c>
      <c r="K1218" s="52">
        <v>1430000</v>
      </c>
      <c r="L1218" s="52">
        <v>327708</v>
      </c>
      <c r="M1218" s="52">
        <v>0</v>
      </c>
      <c r="N1218" s="52">
        <v>0</v>
      </c>
      <c r="O1218" s="52">
        <v>0</v>
      </c>
      <c r="P1218" s="52">
        <v>327701</v>
      </c>
      <c r="Q1218" s="52">
        <v>29791</v>
      </c>
      <c r="R1218" s="52">
        <v>29791</v>
      </c>
      <c r="S1218" s="52">
        <v>29791</v>
      </c>
      <c r="T1218" s="52">
        <v>29791</v>
      </c>
      <c r="U1218" s="52">
        <v>29791</v>
      </c>
      <c r="V1218" s="52">
        <v>29791</v>
      </c>
      <c r="W1218" s="52">
        <v>29791</v>
      </c>
      <c r="X1218" s="52">
        <v>29791</v>
      </c>
      <c r="Y1218" s="52">
        <v>29791</v>
      </c>
      <c r="Z1218" s="49">
        <v>29791</v>
      </c>
      <c r="AA1218" s="50">
        <v>29791</v>
      </c>
      <c r="AB1218" s="51">
        <v>655409</v>
      </c>
      <c r="AC1218" s="52">
        <v>0</v>
      </c>
      <c r="AD1218" s="52">
        <v>0</v>
      </c>
      <c r="AE1218" s="52">
        <v>774591</v>
      </c>
      <c r="AG1218" s="52">
        <f t="shared" si="21"/>
        <v>29791</v>
      </c>
      <c r="AH1218" s="52">
        <f>MIN($AA1218*12,$AE1218-SUM($AG1218:AG1218)-1000*($AE1218&gt;0))</f>
        <v>357492</v>
      </c>
      <c r="AI1218" s="52">
        <f>MIN($AA1218*12,$AE1218-SUM($AG1218:AH1218)-1000*($AE1218&gt;0))</f>
        <v>357492</v>
      </c>
      <c r="AJ1218" s="52">
        <f>MIN($AA1218*12,$AE1218-SUM($AG1218:AI1218)-1000*($AE1218&gt;0))</f>
        <v>28816</v>
      </c>
      <c r="AK1218" s="52">
        <f>MIN($AA1218*12,$AE1218-SUM($AG1218:AJ1218)-1000*($AE1218&gt;0))</f>
        <v>0</v>
      </c>
      <c r="AL1218" s="52">
        <f>MIN($AA1218*12,$AE1218-SUM($AG1218:AK1218)-1000*($AE1218&gt;0))</f>
        <v>0</v>
      </c>
      <c r="AM1218" s="52">
        <f>MIN($AA1218*12,$AE1218-SUM($AG1218:AL1218)-1000*($AE1218&gt;0))</f>
        <v>0</v>
      </c>
      <c r="AN1218" s="52">
        <f>MIN($AA1218*12,$AE1218-SUM($AG1218:AM1218)-1000*($AE1218&gt;0))</f>
        <v>0</v>
      </c>
      <c r="AO1218" s="52">
        <f>MIN($AA1218*12,$AE1218-SUM($AG1218:AN1218)-1000*($AE1218&gt;0))</f>
        <v>0</v>
      </c>
    </row>
    <row r="1219" spans="2:41" ht="12.75" hidden="1" customHeight="1" outlineLevel="2">
      <c r="B1219" s="53" t="s">
        <v>2377</v>
      </c>
      <c r="C1219" s="53" t="s">
        <v>1367</v>
      </c>
      <c r="D1219" s="53" t="s">
        <v>1367</v>
      </c>
      <c r="E1219" s="53" t="s">
        <v>2378</v>
      </c>
      <c r="F1219" s="53" t="s">
        <v>2637</v>
      </c>
      <c r="G1219" s="53" t="s">
        <v>3317</v>
      </c>
      <c r="H1219" s="53" t="s">
        <v>3311</v>
      </c>
      <c r="I1219" s="53"/>
      <c r="J1219" s="53" t="s">
        <v>3312</v>
      </c>
      <c r="K1219" s="52">
        <v>700000</v>
      </c>
      <c r="L1219" s="52">
        <v>160416</v>
      </c>
      <c r="M1219" s="52">
        <v>0</v>
      </c>
      <c r="N1219" s="52">
        <v>0</v>
      </c>
      <c r="O1219" s="52">
        <v>0</v>
      </c>
      <c r="P1219" s="52">
        <v>160413</v>
      </c>
      <c r="Q1219" s="52">
        <v>14583</v>
      </c>
      <c r="R1219" s="52">
        <v>14583</v>
      </c>
      <c r="S1219" s="52">
        <v>14583</v>
      </c>
      <c r="T1219" s="52">
        <v>14583</v>
      </c>
      <c r="U1219" s="52">
        <v>14583</v>
      </c>
      <c r="V1219" s="52">
        <v>14583</v>
      </c>
      <c r="W1219" s="52">
        <v>14583</v>
      </c>
      <c r="X1219" s="52">
        <v>14583</v>
      </c>
      <c r="Y1219" s="52">
        <v>14583</v>
      </c>
      <c r="Z1219" s="49">
        <v>14583</v>
      </c>
      <c r="AA1219" s="50">
        <v>14583</v>
      </c>
      <c r="AB1219" s="51">
        <v>320829</v>
      </c>
      <c r="AC1219" s="52">
        <v>0</v>
      </c>
      <c r="AD1219" s="52">
        <v>0</v>
      </c>
      <c r="AE1219" s="52">
        <v>379171</v>
      </c>
      <c r="AG1219" s="52">
        <f t="shared" si="21"/>
        <v>14583</v>
      </c>
      <c r="AH1219" s="52">
        <f>MIN($AA1219*12,$AE1219-SUM($AG1219:AG1219)-1000*($AE1219&gt;0))</f>
        <v>174996</v>
      </c>
      <c r="AI1219" s="52">
        <f>MIN($AA1219*12,$AE1219-SUM($AG1219:AH1219)-1000*($AE1219&gt;0))</f>
        <v>174996</v>
      </c>
      <c r="AJ1219" s="52">
        <f>MIN($AA1219*12,$AE1219-SUM($AG1219:AI1219)-1000*($AE1219&gt;0))</f>
        <v>13596</v>
      </c>
      <c r="AK1219" s="52">
        <f>MIN($AA1219*12,$AE1219-SUM($AG1219:AJ1219)-1000*($AE1219&gt;0))</f>
        <v>0</v>
      </c>
      <c r="AL1219" s="52">
        <f>MIN($AA1219*12,$AE1219-SUM($AG1219:AK1219)-1000*($AE1219&gt;0))</f>
        <v>0</v>
      </c>
      <c r="AM1219" s="52">
        <f>MIN($AA1219*12,$AE1219-SUM($AG1219:AL1219)-1000*($AE1219&gt;0))</f>
        <v>0</v>
      </c>
      <c r="AN1219" s="52">
        <f>MIN($AA1219*12,$AE1219-SUM($AG1219:AM1219)-1000*($AE1219&gt;0))</f>
        <v>0</v>
      </c>
      <c r="AO1219" s="52">
        <f>MIN($AA1219*12,$AE1219-SUM($AG1219:AN1219)-1000*($AE1219&gt;0))</f>
        <v>0</v>
      </c>
    </row>
    <row r="1220" spans="2:41" ht="12.75" hidden="1" customHeight="1" outlineLevel="2">
      <c r="B1220" s="53" t="s">
        <v>2377</v>
      </c>
      <c r="C1220" s="53" t="s">
        <v>1367</v>
      </c>
      <c r="D1220" s="53" t="s">
        <v>1367</v>
      </c>
      <c r="E1220" s="53" t="s">
        <v>1368</v>
      </c>
      <c r="F1220" s="53" t="s">
        <v>2391</v>
      </c>
      <c r="G1220" s="53" t="s">
        <v>3318</v>
      </c>
      <c r="H1220" s="53" t="s">
        <v>3319</v>
      </c>
      <c r="I1220" s="53"/>
      <c r="J1220" s="53" t="s">
        <v>3320</v>
      </c>
      <c r="K1220" s="52">
        <v>2662973</v>
      </c>
      <c r="L1220" s="52">
        <v>554786</v>
      </c>
      <c r="M1220" s="52">
        <v>0</v>
      </c>
      <c r="N1220" s="52">
        <v>0</v>
      </c>
      <c r="O1220" s="52">
        <v>0</v>
      </c>
      <c r="P1220" s="52">
        <v>610258</v>
      </c>
      <c r="Q1220" s="52">
        <v>55478</v>
      </c>
      <c r="R1220" s="52">
        <v>55478</v>
      </c>
      <c r="S1220" s="52">
        <v>55478</v>
      </c>
      <c r="T1220" s="52">
        <v>55478</v>
      </c>
      <c r="U1220" s="52">
        <v>55478</v>
      </c>
      <c r="V1220" s="52">
        <v>55478</v>
      </c>
      <c r="W1220" s="52">
        <v>55478</v>
      </c>
      <c r="X1220" s="52">
        <v>55478</v>
      </c>
      <c r="Y1220" s="52">
        <v>55478</v>
      </c>
      <c r="Z1220" s="49">
        <v>55478</v>
      </c>
      <c r="AA1220" s="50">
        <v>55478</v>
      </c>
      <c r="AB1220" s="51">
        <v>1165044</v>
      </c>
      <c r="AC1220" s="52">
        <v>0</v>
      </c>
      <c r="AD1220" s="52">
        <v>0</v>
      </c>
      <c r="AE1220" s="52">
        <v>1497929</v>
      </c>
      <c r="AG1220" s="52">
        <f t="shared" ref="AG1220:AG1283" si="22">MIN($AA1220,$AE1220-1000*($AE1220&gt;0))</f>
        <v>55478</v>
      </c>
      <c r="AH1220" s="52">
        <f>MIN($AA1220*12,$AE1220-SUM($AG1220:AG1220)-1000*($AE1220&gt;0))</f>
        <v>665736</v>
      </c>
      <c r="AI1220" s="52">
        <f>MIN($AA1220*12,$AE1220-SUM($AG1220:AH1220)-1000*($AE1220&gt;0))</f>
        <v>665736</v>
      </c>
      <c r="AJ1220" s="52">
        <f>MIN($AA1220*12,$AE1220-SUM($AG1220:AI1220)-1000*($AE1220&gt;0))</f>
        <v>109979</v>
      </c>
      <c r="AK1220" s="52">
        <f>MIN($AA1220*12,$AE1220-SUM($AG1220:AJ1220)-1000*($AE1220&gt;0))</f>
        <v>0</v>
      </c>
      <c r="AL1220" s="52">
        <f>MIN($AA1220*12,$AE1220-SUM($AG1220:AK1220)-1000*($AE1220&gt;0))</f>
        <v>0</v>
      </c>
      <c r="AM1220" s="52">
        <f>MIN($AA1220*12,$AE1220-SUM($AG1220:AL1220)-1000*($AE1220&gt;0))</f>
        <v>0</v>
      </c>
      <c r="AN1220" s="52">
        <f>MIN($AA1220*12,$AE1220-SUM($AG1220:AM1220)-1000*($AE1220&gt;0))</f>
        <v>0</v>
      </c>
      <c r="AO1220" s="52">
        <f>MIN($AA1220*12,$AE1220-SUM($AG1220:AN1220)-1000*($AE1220&gt;0))</f>
        <v>0</v>
      </c>
    </row>
    <row r="1221" spans="2:41" ht="12.75" hidden="1" customHeight="1" outlineLevel="2">
      <c r="B1221" s="53" t="s">
        <v>2377</v>
      </c>
      <c r="C1221" s="53" t="s">
        <v>1367</v>
      </c>
      <c r="D1221" s="53" t="s">
        <v>1367</v>
      </c>
      <c r="E1221" s="53" t="s">
        <v>1368</v>
      </c>
      <c r="F1221" s="53" t="s">
        <v>2391</v>
      </c>
      <c r="G1221" s="53" t="s">
        <v>3321</v>
      </c>
      <c r="H1221" s="53" t="s">
        <v>3319</v>
      </c>
      <c r="I1221" s="53"/>
      <c r="J1221" s="53" t="s">
        <v>3320</v>
      </c>
      <c r="K1221" s="52">
        <v>2369863</v>
      </c>
      <c r="L1221" s="52">
        <v>493721</v>
      </c>
      <c r="M1221" s="52">
        <v>0</v>
      </c>
      <c r="N1221" s="52">
        <v>0</v>
      </c>
      <c r="O1221" s="52">
        <v>0</v>
      </c>
      <c r="P1221" s="52">
        <v>543092</v>
      </c>
      <c r="Q1221" s="52">
        <v>49372</v>
      </c>
      <c r="R1221" s="52">
        <v>49372</v>
      </c>
      <c r="S1221" s="52">
        <v>49372</v>
      </c>
      <c r="T1221" s="52">
        <v>49372</v>
      </c>
      <c r="U1221" s="52">
        <v>49372</v>
      </c>
      <c r="V1221" s="52">
        <v>49372</v>
      </c>
      <c r="W1221" s="52">
        <v>49372</v>
      </c>
      <c r="X1221" s="52">
        <v>49372</v>
      </c>
      <c r="Y1221" s="52">
        <v>49372</v>
      </c>
      <c r="Z1221" s="49">
        <v>49372</v>
      </c>
      <c r="AA1221" s="50">
        <v>49372</v>
      </c>
      <c r="AB1221" s="51">
        <v>1036813</v>
      </c>
      <c r="AC1221" s="52">
        <v>0</v>
      </c>
      <c r="AD1221" s="52">
        <v>0</v>
      </c>
      <c r="AE1221" s="52">
        <v>1333050</v>
      </c>
      <c r="AG1221" s="52">
        <f t="shared" si="22"/>
        <v>49372</v>
      </c>
      <c r="AH1221" s="52">
        <f>MIN($AA1221*12,$AE1221-SUM($AG1221:AG1221)-1000*($AE1221&gt;0))</f>
        <v>592464</v>
      </c>
      <c r="AI1221" s="52">
        <f>MIN($AA1221*12,$AE1221-SUM($AG1221:AH1221)-1000*($AE1221&gt;0))</f>
        <v>592464</v>
      </c>
      <c r="AJ1221" s="52">
        <f>MIN($AA1221*12,$AE1221-SUM($AG1221:AI1221)-1000*($AE1221&gt;0))</f>
        <v>97750</v>
      </c>
      <c r="AK1221" s="52">
        <f>MIN($AA1221*12,$AE1221-SUM($AG1221:AJ1221)-1000*($AE1221&gt;0))</f>
        <v>0</v>
      </c>
      <c r="AL1221" s="52">
        <f>MIN($AA1221*12,$AE1221-SUM($AG1221:AK1221)-1000*($AE1221&gt;0))</f>
        <v>0</v>
      </c>
      <c r="AM1221" s="52">
        <f>MIN($AA1221*12,$AE1221-SUM($AG1221:AL1221)-1000*($AE1221&gt;0))</f>
        <v>0</v>
      </c>
      <c r="AN1221" s="52">
        <f>MIN($AA1221*12,$AE1221-SUM($AG1221:AM1221)-1000*($AE1221&gt;0))</f>
        <v>0</v>
      </c>
      <c r="AO1221" s="52">
        <f>MIN($AA1221*12,$AE1221-SUM($AG1221:AN1221)-1000*($AE1221&gt;0))</f>
        <v>0</v>
      </c>
    </row>
    <row r="1222" spans="2:41" ht="12.75" hidden="1" customHeight="1" outlineLevel="2">
      <c r="B1222" s="53" t="s">
        <v>2377</v>
      </c>
      <c r="C1222" s="53" t="s">
        <v>1367</v>
      </c>
      <c r="D1222" s="53" t="s">
        <v>1367</v>
      </c>
      <c r="E1222" s="53" t="s">
        <v>1368</v>
      </c>
      <c r="F1222" s="53" t="s">
        <v>2409</v>
      </c>
      <c r="G1222" s="53" t="s">
        <v>3322</v>
      </c>
      <c r="H1222" s="53" t="s">
        <v>3323</v>
      </c>
      <c r="I1222" s="53"/>
      <c r="J1222" s="53" t="s">
        <v>3320</v>
      </c>
      <c r="K1222" s="52">
        <v>182637</v>
      </c>
      <c r="L1222" s="52">
        <v>38049</v>
      </c>
      <c r="M1222" s="52">
        <v>0</v>
      </c>
      <c r="N1222" s="52">
        <v>0</v>
      </c>
      <c r="O1222" s="52">
        <v>0</v>
      </c>
      <c r="P1222" s="52">
        <v>41844</v>
      </c>
      <c r="Q1222" s="52">
        <v>3804</v>
      </c>
      <c r="R1222" s="52">
        <v>3804</v>
      </c>
      <c r="S1222" s="52">
        <v>3804</v>
      </c>
      <c r="T1222" s="52">
        <v>3804</v>
      </c>
      <c r="U1222" s="52">
        <v>3804</v>
      </c>
      <c r="V1222" s="52">
        <v>3804</v>
      </c>
      <c r="W1222" s="52">
        <v>3804</v>
      </c>
      <c r="X1222" s="52">
        <v>3804</v>
      </c>
      <c r="Y1222" s="52">
        <v>3804</v>
      </c>
      <c r="Z1222" s="49">
        <v>3804</v>
      </c>
      <c r="AA1222" s="50">
        <v>3804</v>
      </c>
      <c r="AB1222" s="51">
        <v>79893</v>
      </c>
      <c r="AC1222" s="52">
        <v>0</v>
      </c>
      <c r="AD1222" s="52">
        <v>0</v>
      </c>
      <c r="AE1222" s="52">
        <v>102744</v>
      </c>
      <c r="AG1222" s="52">
        <f t="shared" si="22"/>
        <v>3804</v>
      </c>
      <c r="AH1222" s="52">
        <f>MIN($AA1222*12,$AE1222-SUM($AG1222:AG1222)-1000*($AE1222&gt;0))</f>
        <v>45648</v>
      </c>
      <c r="AI1222" s="52">
        <f>MIN($AA1222*12,$AE1222-SUM($AG1222:AH1222)-1000*($AE1222&gt;0))</f>
        <v>45648</v>
      </c>
      <c r="AJ1222" s="52">
        <f>MIN($AA1222*12,$AE1222-SUM($AG1222:AI1222)-1000*($AE1222&gt;0))</f>
        <v>6644</v>
      </c>
      <c r="AK1222" s="52">
        <f>MIN($AA1222*12,$AE1222-SUM($AG1222:AJ1222)-1000*($AE1222&gt;0))</f>
        <v>0</v>
      </c>
      <c r="AL1222" s="52">
        <f>MIN($AA1222*12,$AE1222-SUM($AG1222:AK1222)-1000*($AE1222&gt;0))</f>
        <v>0</v>
      </c>
      <c r="AM1222" s="52">
        <f>MIN($AA1222*12,$AE1222-SUM($AG1222:AL1222)-1000*($AE1222&gt;0))</f>
        <v>0</v>
      </c>
      <c r="AN1222" s="52">
        <f>MIN($AA1222*12,$AE1222-SUM($AG1222:AM1222)-1000*($AE1222&gt;0))</f>
        <v>0</v>
      </c>
      <c r="AO1222" s="52">
        <f>MIN($AA1222*12,$AE1222-SUM($AG1222:AN1222)-1000*($AE1222&gt;0))</f>
        <v>0</v>
      </c>
    </row>
    <row r="1223" spans="2:41" ht="12.75" hidden="1" customHeight="1" outlineLevel="2">
      <c r="B1223" s="53" t="s">
        <v>2377</v>
      </c>
      <c r="C1223" s="53" t="s">
        <v>1367</v>
      </c>
      <c r="D1223" s="53" t="s">
        <v>1367</v>
      </c>
      <c r="E1223" s="53" t="s">
        <v>1368</v>
      </c>
      <c r="F1223" s="53" t="s">
        <v>2409</v>
      </c>
      <c r="G1223" s="53" t="s">
        <v>3324</v>
      </c>
      <c r="H1223" s="53" t="s">
        <v>3323</v>
      </c>
      <c r="I1223" s="53"/>
      <c r="J1223" s="53" t="s">
        <v>3320</v>
      </c>
      <c r="K1223" s="52">
        <v>182631</v>
      </c>
      <c r="L1223" s="52">
        <v>38048</v>
      </c>
      <c r="M1223" s="52">
        <v>0</v>
      </c>
      <c r="N1223" s="52">
        <v>0</v>
      </c>
      <c r="O1223" s="52">
        <v>0</v>
      </c>
      <c r="P1223" s="52">
        <v>41844</v>
      </c>
      <c r="Q1223" s="52">
        <v>3804</v>
      </c>
      <c r="R1223" s="52">
        <v>3804</v>
      </c>
      <c r="S1223" s="52">
        <v>3804</v>
      </c>
      <c r="T1223" s="52">
        <v>3804</v>
      </c>
      <c r="U1223" s="52">
        <v>3804</v>
      </c>
      <c r="V1223" s="52">
        <v>3804</v>
      </c>
      <c r="W1223" s="52">
        <v>3804</v>
      </c>
      <c r="X1223" s="52">
        <v>3804</v>
      </c>
      <c r="Y1223" s="52">
        <v>3804</v>
      </c>
      <c r="Z1223" s="49">
        <v>3804</v>
      </c>
      <c r="AA1223" s="50">
        <v>3804</v>
      </c>
      <c r="AB1223" s="51">
        <v>79892</v>
      </c>
      <c r="AC1223" s="52">
        <v>0</v>
      </c>
      <c r="AD1223" s="52">
        <v>0</v>
      </c>
      <c r="AE1223" s="52">
        <v>102739</v>
      </c>
      <c r="AG1223" s="52">
        <f t="shared" si="22"/>
        <v>3804</v>
      </c>
      <c r="AH1223" s="52">
        <f>MIN($AA1223*12,$AE1223-SUM($AG1223:AG1223)-1000*($AE1223&gt;0))</f>
        <v>45648</v>
      </c>
      <c r="AI1223" s="52">
        <f>MIN($AA1223*12,$AE1223-SUM($AG1223:AH1223)-1000*($AE1223&gt;0))</f>
        <v>45648</v>
      </c>
      <c r="AJ1223" s="52">
        <f>MIN($AA1223*12,$AE1223-SUM($AG1223:AI1223)-1000*($AE1223&gt;0))</f>
        <v>6639</v>
      </c>
      <c r="AK1223" s="52">
        <f>MIN($AA1223*12,$AE1223-SUM($AG1223:AJ1223)-1000*($AE1223&gt;0))</f>
        <v>0</v>
      </c>
      <c r="AL1223" s="52">
        <f>MIN($AA1223*12,$AE1223-SUM($AG1223:AK1223)-1000*($AE1223&gt;0))</f>
        <v>0</v>
      </c>
      <c r="AM1223" s="52">
        <f>MIN($AA1223*12,$AE1223-SUM($AG1223:AL1223)-1000*($AE1223&gt;0))</f>
        <v>0</v>
      </c>
      <c r="AN1223" s="52">
        <f>MIN($AA1223*12,$AE1223-SUM($AG1223:AM1223)-1000*($AE1223&gt;0))</f>
        <v>0</v>
      </c>
      <c r="AO1223" s="52">
        <f>MIN($AA1223*12,$AE1223-SUM($AG1223:AN1223)-1000*($AE1223&gt;0))</f>
        <v>0</v>
      </c>
    </row>
    <row r="1224" spans="2:41" ht="12.75" hidden="1" customHeight="1" outlineLevel="2">
      <c r="B1224" s="53" t="s">
        <v>2377</v>
      </c>
      <c r="C1224" s="53" t="s">
        <v>1367</v>
      </c>
      <c r="D1224" s="53" t="s">
        <v>1367</v>
      </c>
      <c r="E1224" s="53" t="s">
        <v>1368</v>
      </c>
      <c r="F1224" s="53" t="s">
        <v>2387</v>
      </c>
      <c r="G1224" s="53" t="s">
        <v>3325</v>
      </c>
      <c r="H1224" s="53" t="s">
        <v>3326</v>
      </c>
      <c r="I1224" s="53"/>
      <c r="J1224" s="53" t="s">
        <v>3327</v>
      </c>
      <c r="K1224" s="52">
        <v>1726364</v>
      </c>
      <c r="L1224" s="52">
        <v>359659</v>
      </c>
      <c r="M1224" s="52">
        <v>0</v>
      </c>
      <c r="N1224" s="52">
        <v>0</v>
      </c>
      <c r="O1224" s="52">
        <v>0</v>
      </c>
      <c r="P1224" s="52">
        <v>395615</v>
      </c>
      <c r="Q1224" s="52">
        <v>35965</v>
      </c>
      <c r="R1224" s="52">
        <v>35965</v>
      </c>
      <c r="S1224" s="52">
        <v>35965</v>
      </c>
      <c r="T1224" s="52">
        <v>35965</v>
      </c>
      <c r="U1224" s="52">
        <v>35965</v>
      </c>
      <c r="V1224" s="52">
        <v>35965</v>
      </c>
      <c r="W1224" s="52">
        <v>35965</v>
      </c>
      <c r="X1224" s="52">
        <v>35965</v>
      </c>
      <c r="Y1224" s="52">
        <v>35965</v>
      </c>
      <c r="Z1224" s="49">
        <v>35965</v>
      </c>
      <c r="AA1224" s="50">
        <v>35965</v>
      </c>
      <c r="AB1224" s="51">
        <v>755274</v>
      </c>
      <c r="AC1224" s="52">
        <v>0</v>
      </c>
      <c r="AD1224" s="52">
        <v>0</v>
      </c>
      <c r="AE1224" s="52">
        <v>971090</v>
      </c>
      <c r="AG1224" s="52">
        <f t="shared" si="22"/>
        <v>35965</v>
      </c>
      <c r="AH1224" s="52">
        <f>MIN($AA1224*12,$AE1224-SUM($AG1224:AG1224)-1000*($AE1224&gt;0))</f>
        <v>431580</v>
      </c>
      <c r="AI1224" s="52">
        <f>MIN($AA1224*12,$AE1224-SUM($AG1224:AH1224)-1000*($AE1224&gt;0))</f>
        <v>431580</v>
      </c>
      <c r="AJ1224" s="52">
        <f>MIN($AA1224*12,$AE1224-SUM($AG1224:AI1224)-1000*($AE1224&gt;0))</f>
        <v>70965</v>
      </c>
      <c r="AK1224" s="52">
        <f>MIN($AA1224*12,$AE1224-SUM($AG1224:AJ1224)-1000*($AE1224&gt;0))</f>
        <v>0</v>
      </c>
      <c r="AL1224" s="52">
        <f>MIN($AA1224*12,$AE1224-SUM($AG1224:AK1224)-1000*($AE1224&gt;0))</f>
        <v>0</v>
      </c>
      <c r="AM1224" s="52">
        <f>MIN($AA1224*12,$AE1224-SUM($AG1224:AL1224)-1000*($AE1224&gt;0))</f>
        <v>0</v>
      </c>
      <c r="AN1224" s="52">
        <f>MIN($AA1224*12,$AE1224-SUM($AG1224:AM1224)-1000*($AE1224&gt;0))</f>
        <v>0</v>
      </c>
      <c r="AO1224" s="52">
        <f>MIN($AA1224*12,$AE1224-SUM($AG1224:AN1224)-1000*($AE1224&gt;0))</f>
        <v>0</v>
      </c>
    </row>
    <row r="1225" spans="2:41" ht="12.75" hidden="1" customHeight="1" outlineLevel="2">
      <c r="B1225" s="53" t="s">
        <v>2377</v>
      </c>
      <c r="C1225" s="53" t="s">
        <v>1367</v>
      </c>
      <c r="D1225" s="53" t="s">
        <v>1367</v>
      </c>
      <c r="E1225" s="53" t="s">
        <v>1368</v>
      </c>
      <c r="F1225" s="53" t="s">
        <v>2387</v>
      </c>
      <c r="G1225" s="53" t="s">
        <v>3328</v>
      </c>
      <c r="H1225" s="53" t="s">
        <v>3329</v>
      </c>
      <c r="I1225" s="53"/>
      <c r="J1225" s="53" t="s">
        <v>3330</v>
      </c>
      <c r="K1225" s="52">
        <v>1709091</v>
      </c>
      <c r="L1225" s="52">
        <v>356060</v>
      </c>
      <c r="M1225" s="52">
        <v>0</v>
      </c>
      <c r="N1225" s="52">
        <v>0</v>
      </c>
      <c r="O1225" s="52">
        <v>0</v>
      </c>
      <c r="P1225" s="52">
        <v>391666</v>
      </c>
      <c r="Q1225" s="52">
        <v>35606</v>
      </c>
      <c r="R1225" s="52">
        <v>35606</v>
      </c>
      <c r="S1225" s="52">
        <v>35606</v>
      </c>
      <c r="T1225" s="52">
        <v>35606</v>
      </c>
      <c r="U1225" s="52">
        <v>35606</v>
      </c>
      <c r="V1225" s="52">
        <v>35606</v>
      </c>
      <c r="W1225" s="52">
        <v>35606</v>
      </c>
      <c r="X1225" s="52">
        <v>35606</v>
      </c>
      <c r="Y1225" s="52">
        <v>35606</v>
      </c>
      <c r="Z1225" s="49">
        <v>35606</v>
      </c>
      <c r="AA1225" s="50">
        <v>35606</v>
      </c>
      <c r="AB1225" s="51">
        <v>747726</v>
      </c>
      <c r="AC1225" s="52">
        <v>0</v>
      </c>
      <c r="AD1225" s="52">
        <v>0</v>
      </c>
      <c r="AE1225" s="52">
        <v>961365</v>
      </c>
      <c r="AG1225" s="52">
        <f t="shared" si="22"/>
        <v>35606</v>
      </c>
      <c r="AH1225" s="52">
        <f>MIN($AA1225*12,$AE1225-SUM($AG1225:AG1225)-1000*($AE1225&gt;0))</f>
        <v>427272</v>
      </c>
      <c r="AI1225" s="52">
        <f>MIN($AA1225*12,$AE1225-SUM($AG1225:AH1225)-1000*($AE1225&gt;0))</f>
        <v>427272</v>
      </c>
      <c r="AJ1225" s="52">
        <f>MIN($AA1225*12,$AE1225-SUM($AG1225:AI1225)-1000*($AE1225&gt;0))</f>
        <v>70215</v>
      </c>
      <c r="AK1225" s="52">
        <f>MIN($AA1225*12,$AE1225-SUM($AG1225:AJ1225)-1000*($AE1225&gt;0))</f>
        <v>0</v>
      </c>
      <c r="AL1225" s="52">
        <f>MIN($AA1225*12,$AE1225-SUM($AG1225:AK1225)-1000*($AE1225&gt;0))</f>
        <v>0</v>
      </c>
      <c r="AM1225" s="52">
        <f>MIN($AA1225*12,$AE1225-SUM($AG1225:AL1225)-1000*($AE1225&gt;0))</f>
        <v>0</v>
      </c>
      <c r="AN1225" s="52">
        <f>MIN($AA1225*12,$AE1225-SUM($AG1225:AM1225)-1000*($AE1225&gt;0))</f>
        <v>0</v>
      </c>
      <c r="AO1225" s="52">
        <f>MIN($AA1225*12,$AE1225-SUM($AG1225:AN1225)-1000*($AE1225&gt;0))</f>
        <v>0</v>
      </c>
    </row>
    <row r="1226" spans="2:41" ht="12.75" hidden="1" customHeight="1" outlineLevel="2">
      <c r="B1226" s="53" t="s">
        <v>2377</v>
      </c>
      <c r="C1226" s="53" t="s">
        <v>1367</v>
      </c>
      <c r="D1226" s="53" t="s">
        <v>1367</v>
      </c>
      <c r="E1226" s="53" t="s">
        <v>1368</v>
      </c>
      <c r="F1226" s="53" t="s">
        <v>2387</v>
      </c>
      <c r="G1226" s="53" t="s">
        <v>3331</v>
      </c>
      <c r="H1226" s="53" t="s">
        <v>3332</v>
      </c>
      <c r="I1226" s="53"/>
      <c r="J1226" s="53" t="s">
        <v>3333</v>
      </c>
      <c r="K1226" s="52">
        <v>2007182</v>
      </c>
      <c r="L1226" s="52">
        <v>418162</v>
      </c>
      <c r="M1226" s="52">
        <v>0</v>
      </c>
      <c r="N1226" s="52">
        <v>0</v>
      </c>
      <c r="O1226" s="52">
        <v>0</v>
      </c>
      <c r="P1226" s="52">
        <v>459976</v>
      </c>
      <c r="Q1226" s="52">
        <v>41816</v>
      </c>
      <c r="R1226" s="52">
        <v>41816</v>
      </c>
      <c r="S1226" s="52">
        <v>41816</v>
      </c>
      <c r="T1226" s="52">
        <v>41816</v>
      </c>
      <c r="U1226" s="52">
        <v>41816</v>
      </c>
      <c r="V1226" s="52">
        <v>41816</v>
      </c>
      <c r="W1226" s="52">
        <v>41816</v>
      </c>
      <c r="X1226" s="52">
        <v>41816</v>
      </c>
      <c r="Y1226" s="52">
        <v>41816</v>
      </c>
      <c r="Z1226" s="49">
        <v>41816</v>
      </c>
      <c r="AA1226" s="50">
        <v>41816</v>
      </c>
      <c r="AB1226" s="51">
        <v>878138</v>
      </c>
      <c r="AC1226" s="52">
        <v>0</v>
      </c>
      <c r="AD1226" s="52">
        <v>0</v>
      </c>
      <c r="AE1226" s="52">
        <v>1129044</v>
      </c>
      <c r="AG1226" s="52">
        <f t="shared" si="22"/>
        <v>41816</v>
      </c>
      <c r="AH1226" s="52">
        <f>MIN($AA1226*12,$AE1226-SUM($AG1226:AG1226)-1000*($AE1226&gt;0))</f>
        <v>501792</v>
      </c>
      <c r="AI1226" s="52">
        <f>MIN($AA1226*12,$AE1226-SUM($AG1226:AH1226)-1000*($AE1226&gt;0))</f>
        <v>501792</v>
      </c>
      <c r="AJ1226" s="52">
        <f>MIN($AA1226*12,$AE1226-SUM($AG1226:AI1226)-1000*($AE1226&gt;0))</f>
        <v>82644</v>
      </c>
      <c r="AK1226" s="52">
        <f>MIN($AA1226*12,$AE1226-SUM($AG1226:AJ1226)-1000*($AE1226&gt;0))</f>
        <v>0</v>
      </c>
      <c r="AL1226" s="52">
        <f>MIN($AA1226*12,$AE1226-SUM($AG1226:AK1226)-1000*($AE1226&gt;0))</f>
        <v>0</v>
      </c>
      <c r="AM1226" s="52">
        <f>MIN($AA1226*12,$AE1226-SUM($AG1226:AL1226)-1000*($AE1226&gt;0))</f>
        <v>0</v>
      </c>
      <c r="AN1226" s="52">
        <f>MIN($AA1226*12,$AE1226-SUM($AG1226:AM1226)-1000*($AE1226&gt;0))</f>
        <v>0</v>
      </c>
      <c r="AO1226" s="52">
        <f>MIN($AA1226*12,$AE1226-SUM($AG1226:AN1226)-1000*($AE1226&gt;0))</f>
        <v>0</v>
      </c>
    </row>
    <row r="1227" spans="2:41" ht="12.75" hidden="1" customHeight="1" outlineLevel="2">
      <c r="B1227" s="53" t="s">
        <v>2377</v>
      </c>
      <c r="C1227" s="53" t="s">
        <v>1367</v>
      </c>
      <c r="D1227" s="53" t="s">
        <v>1367</v>
      </c>
      <c r="E1227" s="53" t="s">
        <v>1368</v>
      </c>
      <c r="F1227" s="53" t="s">
        <v>2387</v>
      </c>
      <c r="G1227" s="53" t="s">
        <v>3334</v>
      </c>
      <c r="H1227" s="53" t="s">
        <v>3335</v>
      </c>
      <c r="I1227" s="53"/>
      <c r="J1227" s="53" t="s">
        <v>3333</v>
      </c>
      <c r="K1227" s="52">
        <v>1989091</v>
      </c>
      <c r="L1227" s="52">
        <v>414393</v>
      </c>
      <c r="M1227" s="52">
        <v>0</v>
      </c>
      <c r="N1227" s="52">
        <v>0</v>
      </c>
      <c r="O1227" s="52">
        <v>0</v>
      </c>
      <c r="P1227" s="52">
        <v>455829</v>
      </c>
      <c r="Q1227" s="52">
        <v>41439</v>
      </c>
      <c r="R1227" s="52">
        <v>41439</v>
      </c>
      <c r="S1227" s="52">
        <v>41439</v>
      </c>
      <c r="T1227" s="52">
        <v>41439</v>
      </c>
      <c r="U1227" s="52">
        <v>41439</v>
      </c>
      <c r="V1227" s="52">
        <v>41439</v>
      </c>
      <c r="W1227" s="52">
        <v>41439</v>
      </c>
      <c r="X1227" s="52">
        <v>41439</v>
      </c>
      <c r="Y1227" s="52">
        <v>41439</v>
      </c>
      <c r="Z1227" s="49">
        <v>41439</v>
      </c>
      <c r="AA1227" s="50">
        <v>41439</v>
      </c>
      <c r="AB1227" s="51">
        <v>870222</v>
      </c>
      <c r="AC1227" s="52">
        <v>0</v>
      </c>
      <c r="AD1227" s="52">
        <v>0</v>
      </c>
      <c r="AE1227" s="52">
        <v>1118869</v>
      </c>
      <c r="AG1227" s="52">
        <f t="shared" si="22"/>
        <v>41439</v>
      </c>
      <c r="AH1227" s="52">
        <f>MIN($AA1227*12,$AE1227-SUM($AG1227:AG1227)-1000*($AE1227&gt;0))</f>
        <v>497268</v>
      </c>
      <c r="AI1227" s="52">
        <f>MIN($AA1227*12,$AE1227-SUM($AG1227:AH1227)-1000*($AE1227&gt;0))</f>
        <v>497268</v>
      </c>
      <c r="AJ1227" s="52">
        <f>MIN($AA1227*12,$AE1227-SUM($AG1227:AI1227)-1000*($AE1227&gt;0))</f>
        <v>81894</v>
      </c>
      <c r="AK1227" s="52">
        <f>MIN($AA1227*12,$AE1227-SUM($AG1227:AJ1227)-1000*($AE1227&gt;0))</f>
        <v>0</v>
      </c>
      <c r="AL1227" s="52">
        <f>MIN($AA1227*12,$AE1227-SUM($AG1227:AK1227)-1000*($AE1227&gt;0))</f>
        <v>0</v>
      </c>
      <c r="AM1227" s="52">
        <f>MIN($AA1227*12,$AE1227-SUM($AG1227:AL1227)-1000*($AE1227&gt;0))</f>
        <v>0</v>
      </c>
      <c r="AN1227" s="52">
        <f>MIN($AA1227*12,$AE1227-SUM($AG1227:AM1227)-1000*($AE1227&gt;0))</f>
        <v>0</v>
      </c>
      <c r="AO1227" s="52">
        <f>MIN($AA1227*12,$AE1227-SUM($AG1227:AN1227)-1000*($AE1227&gt;0))</f>
        <v>0</v>
      </c>
    </row>
    <row r="1228" spans="2:41" ht="12.75" hidden="1" customHeight="1" outlineLevel="2">
      <c r="B1228" s="53" t="s">
        <v>2377</v>
      </c>
      <c r="C1228" s="53" t="s">
        <v>1367</v>
      </c>
      <c r="D1228" s="53" t="s">
        <v>1367</v>
      </c>
      <c r="E1228" s="53" t="s">
        <v>1368</v>
      </c>
      <c r="F1228" s="53" t="s">
        <v>2391</v>
      </c>
      <c r="G1228" s="53" t="s">
        <v>3336</v>
      </c>
      <c r="H1228" s="53" t="s">
        <v>3337</v>
      </c>
      <c r="I1228" s="53"/>
      <c r="J1228" s="53" t="s">
        <v>3338</v>
      </c>
      <c r="K1228" s="52">
        <v>609900</v>
      </c>
      <c r="L1228" s="52">
        <v>127062</v>
      </c>
      <c r="M1228" s="52">
        <v>0</v>
      </c>
      <c r="N1228" s="52">
        <v>0</v>
      </c>
      <c r="O1228" s="52">
        <v>0</v>
      </c>
      <c r="P1228" s="52">
        <v>139766</v>
      </c>
      <c r="Q1228" s="52">
        <v>12706</v>
      </c>
      <c r="R1228" s="52">
        <v>12706</v>
      </c>
      <c r="S1228" s="52">
        <v>12706</v>
      </c>
      <c r="T1228" s="52">
        <v>12706</v>
      </c>
      <c r="U1228" s="52">
        <v>12706</v>
      </c>
      <c r="V1228" s="52">
        <v>12706</v>
      </c>
      <c r="W1228" s="52">
        <v>12706</v>
      </c>
      <c r="X1228" s="52">
        <v>12706</v>
      </c>
      <c r="Y1228" s="52">
        <v>12706</v>
      </c>
      <c r="Z1228" s="49">
        <v>12706</v>
      </c>
      <c r="AA1228" s="50">
        <v>12706</v>
      </c>
      <c r="AB1228" s="51">
        <v>266828</v>
      </c>
      <c r="AC1228" s="52">
        <v>0</v>
      </c>
      <c r="AD1228" s="52">
        <v>0</v>
      </c>
      <c r="AE1228" s="52">
        <v>343072</v>
      </c>
      <c r="AG1228" s="52">
        <f t="shared" si="22"/>
        <v>12706</v>
      </c>
      <c r="AH1228" s="52">
        <f>MIN($AA1228*12,$AE1228-SUM($AG1228:AG1228)-1000*($AE1228&gt;0))</f>
        <v>152472</v>
      </c>
      <c r="AI1228" s="52">
        <f>MIN($AA1228*12,$AE1228-SUM($AG1228:AH1228)-1000*($AE1228&gt;0))</f>
        <v>152472</v>
      </c>
      <c r="AJ1228" s="52">
        <f>MIN($AA1228*12,$AE1228-SUM($AG1228:AI1228)-1000*($AE1228&gt;0))</f>
        <v>24422</v>
      </c>
      <c r="AK1228" s="52">
        <f>MIN($AA1228*12,$AE1228-SUM($AG1228:AJ1228)-1000*($AE1228&gt;0))</f>
        <v>0</v>
      </c>
      <c r="AL1228" s="52">
        <f>MIN($AA1228*12,$AE1228-SUM($AG1228:AK1228)-1000*($AE1228&gt;0))</f>
        <v>0</v>
      </c>
      <c r="AM1228" s="52">
        <f>MIN($AA1228*12,$AE1228-SUM($AG1228:AL1228)-1000*($AE1228&gt;0))</f>
        <v>0</v>
      </c>
      <c r="AN1228" s="52">
        <f>MIN($AA1228*12,$AE1228-SUM($AG1228:AM1228)-1000*($AE1228&gt;0))</f>
        <v>0</v>
      </c>
      <c r="AO1228" s="52">
        <f>MIN($AA1228*12,$AE1228-SUM($AG1228:AN1228)-1000*($AE1228&gt;0))</f>
        <v>0</v>
      </c>
    </row>
    <row r="1229" spans="2:41" ht="12.75" hidden="1" customHeight="1" outlineLevel="2">
      <c r="B1229" s="53" t="s">
        <v>2377</v>
      </c>
      <c r="C1229" s="53" t="s">
        <v>1367</v>
      </c>
      <c r="D1229" s="53" t="s">
        <v>1367</v>
      </c>
      <c r="E1229" s="53" t="s">
        <v>1368</v>
      </c>
      <c r="F1229" s="53" t="s">
        <v>2741</v>
      </c>
      <c r="G1229" s="53" t="s">
        <v>3339</v>
      </c>
      <c r="H1229" s="53" t="s">
        <v>3340</v>
      </c>
      <c r="I1229" s="53"/>
      <c r="J1229" s="53" t="s">
        <v>3327</v>
      </c>
      <c r="K1229" s="52">
        <v>463637</v>
      </c>
      <c r="L1229" s="52">
        <v>96591</v>
      </c>
      <c r="M1229" s="52">
        <v>0</v>
      </c>
      <c r="N1229" s="52">
        <v>0</v>
      </c>
      <c r="O1229" s="52">
        <v>0</v>
      </c>
      <c r="P1229" s="52">
        <v>106249</v>
      </c>
      <c r="Q1229" s="52">
        <v>9659</v>
      </c>
      <c r="R1229" s="52">
        <v>9659</v>
      </c>
      <c r="S1229" s="52">
        <v>9659</v>
      </c>
      <c r="T1229" s="52">
        <v>9659</v>
      </c>
      <c r="U1229" s="52">
        <v>9659</v>
      </c>
      <c r="V1229" s="52">
        <v>9659</v>
      </c>
      <c r="W1229" s="52">
        <v>9659</v>
      </c>
      <c r="X1229" s="52">
        <v>9659</v>
      </c>
      <c r="Y1229" s="52">
        <v>9659</v>
      </c>
      <c r="Z1229" s="49">
        <v>9659</v>
      </c>
      <c r="AA1229" s="50">
        <v>9659</v>
      </c>
      <c r="AB1229" s="51">
        <v>202840</v>
      </c>
      <c r="AC1229" s="52">
        <v>0</v>
      </c>
      <c r="AD1229" s="52">
        <v>0</v>
      </c>
      <c r="AE1229" s="52">
        <v>260797</v>
      </c>
      <c r="AG1229" s="52">
        <f t="shared" si="22"/>
        <v>9659</v>
      </c>
      <c r="AH1229" s="52">
        <f>MIN($AA1229*12,$AE1229-SUM($AG1229:AG1229)-1000*($AE1229&gt;0))</f>
        <v>115908</v>
      </c>
      <c r="AI1229" s="52">
        <f>MIN($AA1229*12,$AE1229-SUM($AG1229:AH1229)-1000*($AE1229&gt;0))</f>
        <v>115908</v>
      </c>
      <c r="AJ1229" s="52">
        <f>MIN($AA1229*12,$AE1229-SUM($AG1229:AI1229)-1000*($AE1229&gt;0))</f>
        <v>18322</v>
      </c>
      <c r="AK1229" s="52">
        <f>MIN($AA1229*12,$AE1229-SUM($AG1229:AJ1229)-1000*($AE1229&gt;0))</f>
        <v>0</v>
      </c>
      <c r="AL1229" s="52">
        <f>MIN($AA1229*12,$AE1229-SUM($AG1229:AK1229)-1000*($AE1229&gt;0))</f>
        <v>0</v>
      </c>
      <c r="AM1229" s="52">
        <f>MIN($AA1229*12,$AE1229-SUM($AG1229:AL1229)-1000*($AE1229&gt;0))</f>
        <v>0</v>
      </c>
      <c r="AN1229" s="52">
        <f>MIN($AA1229*12,$AE1229-SUM($AG1229:AM1229)-1000*($AE1229&gt;0))</f>
        <v>0</v>
      </c>
      <c r="AO1229" s="52">
        <f>MIN($AA1229*12,$AE1229-SUM($AG1229:AN1229)-1000*($AE1229&gt;0))</f>
        <v>0</v>
      </c>
    </row>
    <row r="1230" spans="2:41" ht="12.75" hidden="1" customHeight="1" outlineLevel="2">
      <c r="B1230" s="53" t="s">
        <v>2377</v>
      </c>
      <c r="C1230" s="53" t="s">
        <v>1367</v>
      </c>
      <c r="D1230" s="53" t="s">
        <v>1367</v>
      </c>
      <c r="E1230" s="53" t="s">
        <v>1368</v>
      </c>
      <c r="F1230" s="53" t="s">
        <v>2409</v>
      </c>
      <c r="G1230" s="53" t="s">
        <v>3341</v>
      </c>
      <c r="H1230" s="53" t="s">
        <v>3342</v>
      </c>
      <c r="I1230" s="53"/>
      <c r="J1230" s="53" t="s">
        <v>3343</v>
      </c>
      <c r="K1230" s="52">
        <v>182727</v>
      </c>
      <c r="L1230" s="52">
        <v>38068</v>
      </c>
      <c r="M1230" s="52">
        <v>0</v>
      </c>
      <c r="N1230" s="52">
        <v>0</v>
      </c>
      <c r="O1230" s="52">
        <v>0</v>
      </c>
      <c r="P1230" s="52">
        <v>41866</v>
      </c>
      <c r="Q1230" s="52">
        <v>3806</v>
      </c>
      <c r="R1230" s="52">
        <v>3806</v>
      </c>
      <c r="S1230" s="52">
        <v>3806</v>
      </c>
      <c r="T1230" s="52">
        <v>3806</v>
      </c>
      <c r="U1230" s="52">
        <v>3806</v>
      </c>
      <c r="V1230" s="52">
        <v>3806</v>
      </c>
      <c r="W1230" s="52">
        <v>3806</v>
      </c>
      <c r="X1230" s="52">
        <v>3806</v>
      </c>
      <c r="Y1230" s="52">
        <v>3806</v>
      </c>
      <c r="Z1230" s="49">
        <v>3806</v>
      </c>
      <c r="AA1230" s="50">
        <v>3806</v>
      </c>
      <c r="AB1230" s="51">
        <v>79934</v>
      </c>
      <c r="AC1230" s="52">
        <v>0</v>
      </c>
      <c r="AD1230" s="52">
        <v>0</v>
      </c>
      <c r="AE1230" s="52">
        <v>102793</v>
      </c>
      <c r="AG1230" s="52">
        <f t="shared" si="22"/>
        <v>3806</v>
      </c>
      <c r="AH1230" s="52">
        <f>MIN($AA1230*12,$AE1230-SUM($AG1230:AG1230)-1000*($AE1230&gt;0))</f>
        <v>45672</v>
      </c>
      <c r="AI1230" s="52">
        <f>MIN($AA1230*12,$AE1230-SUM($AG1230:AH1230)-1000*($AE1230&gt;0))</f>
        <v>45672</v>
      </c>
      <c r="AJ1230" s="52">
        <f>MIN($AA1230*12,$AE1230-SUM($AG1230:AI1230)-1000*($AE1230&gt;0))</f>
        <v>6643</v>
      </c>
      <c r="AK1230" s="52">
        <f>MIN($AA1230*12,$AE1230-SUM($AG1230:AJ1230)-1000*($AE1230&gt;0))</f>
        <v>0</v>
      </c>
      <c r="AL1230" s="52">
        <f>MIN($AA1230*12,$AE1230-SUM($AG1230:AK1230)-1000*($AE1230&gt;0))</f>
        <v>0</v>
      </c>
      <c r="AM1230" s="52">
        <f>MIN($AA1230*12,$AE1230-SUM($AG1230:AL1230)-1000*($AE1230&gt;0))</f>
        <v>0</v>
      </c>
      <c r="AN1230" s="52">
        <f>MIN($AA1230*12,$AE1230-SUM($AG1230:AM1230)-1000*($AE1230&gt;0))</f>
        <v>0</v>
      </c>
      <c r="AO1230" s="52">
        <f>MIN($AA1230*12,$AE1230-SUM($AG1230:AN1230)-1000*($AE1230&gt;0))</f>
        <v>0</v>
      </c>
    </row>
    <row r="1231" spans="2:41" ht="12.75" hidden="1" customHeight="1" outlineLevel="2">
      <c r="B1231" s="53" t="s">
        <v>2377</v>
      </c>
      <c r="C1231" s="53" t="s">
        <v>1367</v>
      </c>
      <c r="D1231" s="53" t="s">
        <v>1367</v>
      </c>
      <c r="E1231" s="53" t="s">
        <v>1368</v>
      </c>
      <c r="F1231" s="53" t="s">
        <v>2409</v>
      </c>
      <c r="G1231" s="53" t="s">
        <v>3344</v>
      </c>
      <c r="H1231" s="53" t="s">
        <v>3342</v>
      </c>
      <c r="I1231" s="53"/>
      <c r="J1231" s="53" t="s">
        <v>3343</v>
      </c>
      <c r="K1231" s="52">
        <v>182728</v>
      </c>
      <c r="L1231" s="52">
        <v>38068</v>
      </c>
      <c r="M1231" s="52">
        <v>0</v>
      </c>
      <c r="N1231" s="52">
        <v>0</v>
      </c>
      <c r="O1231" s="52">
        <v>0</v>
      </c>
      <c r="P1231" s="52">
        <v>41866</v>
      </c>
      <c r="Q1231" s="52">
        <v>3806</v>
      </c>
      <c r="R1231" s="52">
        <v>3806</v>
      </c>
      <c r="S1231" s="52">
        <v>3806</v>
      </c>
      <c r="T1231" s="52">
        <v>3806</v>
      </c>
      <c r="U1231" s="52">
        <v>3806</v>
      </c>
      <c r="V1231" s="52">
        <v>3806</v>
      </c>
      <c r="W1231" s="52">
        <v>3806</v>
      </c>
      <c r="X1231" s="52">
        <v>3806</v>
      </c>
      <c r="Y1231" s="52">
        <v>3806</v>
      </c>
      <c r="Z1231" s="49">
        <v>3806</v>
      </c>
      <c r="AA1231" s="50">
        <v>3806</v>
      </c>
      <c r="AB1231" s="51">
        <v>79934</v>
      </c>
      <c r="AC1231" s="52">
        <v>0</v>
      </c>
      <c r="AD1231" s="52">
        <v>0</v>
      </c>
      <c r="AE1231" s="52">
        <v>102794</v>
      </c>
      <c r="AG1231" s="52">
        <f t="shared" si="22"/>
        <v>3806</v>
      </c>
      <c r="AH1231" s="52">
        <f>MIN($AA1231*12,$AE1231-SUM($AG1231:AG1231)-1000*($AE1231&gt;0))</f>
        <v>45672</v>
      </c>
      <c r="AI1231" s="52">
        <f>MIN($AA1231*12,$AE1231-SUM($AG1231:AH1231)-1000*($AE1231&gt;0))</f>
        <v>45672</v>
      </c>
      <c r="AJ1231" s="52">
        <f>MIN($AA1231*12,$AE1231-SUM($AG1231:AI1231)-1000*($AE1231&gt;0))</f>
        <v>6644</v>
      </c>
      <c r="AK1231" s="52">
        <f>MIN($AA1231*12,$AE1231-SUM($AG1231:AJ1231)-1000*($AE1231&gt;0))</f>
        <v>0</v>
      </c>
      <c r="AL1231" s="52">
        <f>MIN($AA1231*12,$AE1231-SUM($AG1231:AK1231)-1000*($AE1231&gt;0))</f>
        <v>0</v>
      </c>
      <c r="AM1231" s="52">
        <f>MIN($AA1231*12,$AE1231-SUM($AG1231:AL1231)-1000*($AE1231&gt;0))</f>
        <v>0</v>
      </c>
      <c r="AN1231" s="52">
        <f>MIN($AA1231*12,$AE1231-SUM($AG1231:AM1231)-1000*($AE1231&gt;0))</f>
        <v>0</v>
      </c>
      <c r="AO1231" s="52">
        <f>MIN($AA1231*12,$AE1231-SUM($AG1231:AN1231)-1000*($AE1231&gt;0))</f>
        <v>0</v>
      </c>
    </row>
    <row r="1232" spans="2:41" ht="12.75" hidden="1" customHeight="1" outlineLevel="2">
      <c r="B1232" s="53" t="s">
        <v>2377</v>
      </c>
      <c r="C1232" s="53" t="s">
        <v>1367</v>
      </c>
      <c r="D1232" s="53" t="s">
        <v>1367</v>
      </c>
      <c r="E1232" s="53" t="s">
        <v>1368</v>
      </c>
      <c r="F1232" s="53" t="s">
        <v>2387</v>
      </c>
      <c r="G1232" s="53" t="s">
        <v>3345</v>
      </c>
      <c r="H1232" s="53" t="s">
        <v>3346</v>
      </c>
      <c r="I1232" s="53"/>
      <c r="J1232" s="53" t="s">
        <v>3343</v>
      </c>
      <c r="K1232" s="52">
        <v>1541637</v>
      </c>
      <c r="L1232" s="52">
        <v>321174</v>
      </c>
      <c r="M1232" s="52">
        <v>0</v>
      </c>
      <c r="N1232" s="52">
        <v>0</v>
      </c>
      <c r="O1232" s="52">
        <v>0</v>
      </c>
      <c r="P1232" s="52">
        <v>353287</v>
      </c>
      <c r="Q1232" s="52">
        <v>32117</v>
      </c>
      <c r="R1232" s="52">
        <v>32117</v>
      </c>
      <c r="S1232" s="52">
        <v>32117</v>
      </c>
      <c r="T1232" s="52">
        <v>32117</v>
      </c>
      <c r="U1232" s="52">
        <v>32117</v>
      </c>
      <c r="V1232" s="52">
        <v>32117</v>
      </c>
      <c r="W1232" s="52">
        <v>32117</v>
      </c>
      <c r="X1232" s="52">
        <v>32117</v>
      </c>
      <c r="Y1232" s="52">
        <v>32117</v>
      </c>
      <c r="Z1232" s="49">
        <v>32117</v>
      </c>
      <c r="AA1232" s="50">
        <v>32117</v>
      </c>
      <c r="AB1232" s="51">
        <v>674461</v>
      </c>
      <c r="AC1232" s="52">
        <v>0</v>
      </c>
      <c r="AD1232" s="52">
        <v>0</v>
      </c>
      <c r="AE1232" s="52">
        <v>867176</v>
      </c>
      <c r="AG1232" s="52">
        <f t="shared" si="22"/>
        <v>32117</v>
      </c>
      <c r="AH1232" s="52">
        <f>MIN($AA1232*12,$AE1232-SUM($AG1232:AG1232)-1000*($AE1232&gt;0))</f>
        <v>385404</v>
      </c>
      <c r="AI1232" s="52">
        <f>MIN($AA1232*12,$AE1232-SUM($AG1232:AH1232)-1000*($AE1232&gt;0))</f>
        <v>385404</v>
      </c>
      <c r="AJ1232" s="52">
        <f>MIN($AA1232*12,$AE1232-SUM($AG1232:AI1232)-1000*($AE1232&gt;0))</f>
        <v>63251</v>
      </c>
      <c r="AK1232" s="52">
        <f>MIN($AA1232*12,$AE1232-SUM($AG1232:AJ1232)-1000*($AE1232&gt;0))</f>
        <v>0</v>
      </c>
      <c r="AL1232" s="52">
        <f>MIN($AA1232*12,$AE1232-SUM($AG1232:AK1232)-1000*($AE1232&gt;0))</f>
        <v>0</v>
      </c>
      <c r="AM1232" s="52">
        <f>MIN($AA1232*12,$AE1232-SUM($AG1232:AL1232)-1000*($AE1232&gt;0))</f>
        <v>0</v>
      </c>
      <c r="AN1232" s="52">
        <f>MIN($AA1232*12,$AE1232-SUM($AG1232:AM1232)-1000*($AE1232&gt;0))</f>
        <v>0</v>
      </c>
      <c r="AO1232" s="52">
        <f>MIN($AA1232*12,$AE1232-SUM($AG1232:AN1232)-1000*($AE1232&gt;0))</f>
        <v>0</v>
      </c>
    </row>
    <row r="1233" spans="2:41" ht="12.75" hidden="1" customHeight="1" outlineLevel="2">
      <c r="B1233" s="53" t="s">
        <v>2377</v>
      </c>
      <c r="C1233" s="53" t="s">
        <v>1367</v>
      </c>
      <c r="D1233" s="53" t="s">
        <v>1367</v>
      </c>
      <c r="E1233" s="53" t="s">
        <v>1368</v>
      </c>
      <c r="F1233" s="53" t="s">
        <v>2391</v>
      </c>
      <c r="G1233" s="53" t="s">
        <v>3347</v>
      </c>
      <c r="H1233" s="53" t="s">
        <v>3348</v>
      </c>
      <c r="I1233" s="53"/>
      <c r="J1233" s="53" t="s">
        <v>3343</v>
      </c>
      <c r="K1233" s="52">
        <v>1032391</v>
      </c>
      <c r="L1233" s="52">
        <v>215081</v>
      </c>
      <c r="M1233" s="52">
        <v>0</v>
      </c>
      <c r="N1233" s="52">
        <v>0</v>
      </c>
      <c r="O1233" s="52">
        <v>0</v>
      </c>
      <c r="P1233" s="52">
        <v>236588</v>
      </c>
      <c r="Q1233" s="52">
        <v>21508</v>
      </c>
      <c r="R1233" s="52">
        <v>21508</v>
      </c>
      <c r="S1233" s="52">
        <v>21508</v>
      </c>
      <c r="T1233" s="52">
        <v>21508</v>
      </c>
      <c r="U1233" s="52">
        <v>21508</v>
      </c>
      <c r="V1233" s="52">
        <v>21508</v>
      </c>
      <c r="W1233" s="52">
        <v>21508</v>
      </c>
      <c r="X1233" s="52">
        <v>21508</v>
      </c>
      <c r="Y1233" s="52">
        <v>21508</v>
      </c>
      <c r="Z1233" s="49">
        <v>21508</v>
      </c>
      <c r="AA1233" s="50">
        <v>21508</v>
      </c>
      <c r="AB1233" s="51">
        <v>451669</v>
      </c>
      <c r="AC1233" s="52">
        <v>0</v>
      </c>
      <c r="AD1233" s="52">
        <v>0</v>
      </c>
      <c r="AE1233" s="52">
        <v>580722</v>
      </c>
      <c r="AG1233" s="52">
        <f t="shared" si="22"/>
        <v>21508</v>
      </c>
      <c r="AH1233" s="52">
        <f>MIN($AA1233*12,$AE1233-SUM($AG1233:AG1233)-1000*($AE1233&gt;0))</f>
        <v>258096</v>
      </c>
      <c r="AI1233" s="52">
        <f>MIN($AA1233*12,$AE1233-SUM($AG1233:AH1233)-1000*($AE1233&gt;0))</f>
        <v>258096</v>
      </c>
      <c r="AJ1233" s="52">
        <f>MIN($AA1233*12,$AE1233-SUM($AG1233:AI1233)-1000*($AE1233&gt;0))</f>
        <v>42022</v>
      </c>
      <c r="AK1233" s="52">
        <f>MIN($AA1233*12,$AE1233-SUM($AG1233:AJ1233)-1000*($AE1233&gt;0))</f>
        <v>0</v>
      </c>
      <c r="AL1233" s="52">
        <f>MIN($AA1233*12,$AE1233-SUM($AG1233:AK1233)-1000*($AE1233&gt;0))</f>
        <v>0</v>
      </c>
      <c r="AM1233" s="52">
        <f>MIN($AA1233*12,$AE1233-SUM($AG1233:AL1233)-1000*($AE1233&gt;0))</f>
        <v>0</v>
      </c>
      <c r="AN1233" s="52">
        <f>MIN($AA1233*12,$AE1233-SUM($AG1233:AM1233)-1000*($AE1233&gt;0))</f>
        <v>0</v>
      </c>
      <c r="AO1233" s="52">
        <f>MIN($AA1233*12,$AE1233-SUM($AG1233:AN1233)-1000*($AE1233&gt;0))</f>
        <v>0</v>
      </c>
    </row>
    <row r="1234" spans="2:41" ht="12.75" hidden="1" customHeight="1" outlineLevel="2">
      <c r="B1234" s="53" t="s">
        <v>2377</v>
      </c>
      <c r="C1234" s="53" t="s">
        <v>1367</v>
      </c>
      <c r="D1234" s="53" t="s">
        <v>1367</v>
      </c>
      <c r="E1234" s="53" t="s">
        <v>1368</v>
      </c>
      <c r="F1234" s="53" t="s">
        <v>2387</v>
      </c>
      <c r="G1234" s="53" t="s">
        <v>3349</v>
      </c>
      <c r="H1234" s="53" t="s">
        <v>3350</v>
      </c>
      <c r="I1234" s="53"/>
      <c r="J1234" s="53" t="s">
        <v>3351</v>
      </c>
      <c r="K1234" s="52">
        <v>1938182</v>
      </c>
      <c r="L1234" s="52">
        <v>403787</v>
      </c>
      <c r="M1234" s="52">
        <v>0</v>
      </c>
      <c r="N1234" s="52">
        <v>0</v>
      </c>
      <c r="O1234" s="52">
        <v>0</v>
      </c>
      <c r="P1234" s="52">
        <v>444158</v>
      </c>
      <c r="Q1234" s="52">
        <v>40378</v>
      </c>
      <c r="R1234" s="52">
        <v>40378</v>
      </c>
      <c r="S1234" s="52">
        <v>40378</v>
      </c>
      <c r="T1234" s="52">
        <v>40378</v>
      </c>
      <c r="U1234" s="52">
        <v>40378</v>
      </c>
      <c r="V1234" s="52">
        <v>40378</v>
      </c>
      <c r="W1234" s="52">
        <v>40378</v>
      </c>
      <c r="X1234" s="52">
        <v>40378</v>
      </c>
      <c r="Y1234" s="52">
        <v>40378</v>
      </c>
      <c r="Z1234" s="49">
        <v>40378</v>
      </c>
      <c r="AA1234" s="50">
        <v>40378</v>
      </c>
      <c r="AB1234" s="51">
        <v>847945</v>
      </c>
      <c r="AC1234" s="52">
        <v>0</v>
      </c>
      <c r="AD1234" s="52">
        <v>0</v>
      </c>
      <c r="AE1234" s="52">
        <v>1090237</v>
      </c>
      <c r="AG1234" s="52">
        <f t="shared" si="22"/>
        <v>40378</v>
      </c>
      <c r="AH1234" s="52">
        <f>MIN($AA1234*12,$AE1234-SUM($AG1234:AG1234)-1000*($AE1234&gt;0))</f>
        <v>484536</v>
      </c>
      <c r="AI1234" s="52">
        <f>MIN($AA1234*12,$AE1234-SUM($AG1234:AH1234)-1000*($AE1234&gt;0))</f>
        <v>484536</v>
      </c>
      <c r="AJ1234" s="52">
        <f>MIN($AA1234*12,$AE1234-SUM($AG1234:AI1234)-1000*($AE1234&gt;0))</f>
        <v>79787</v>
      </c>
      <c r="AK1234" s="52">
        <f>MIN($AA1234*12,$AE1234-SUM($AG1234:AJ1234)-1000*($AE1234&gt;0))</f>
        <v>0</v>
      </c>
      <c r="AL1234" s="52">
        <f>MIN($AA1234*12,$AE1234-SUM($AG1234:AK1234)-1000*($AE1234&gt;0))</f>
        <v>0</v>
      </c>
      <c r="AM1234" s="52">
        <f>MIN($AA1234*12,$AE1234-SUM($AG1234:AL1234)-1000*($AE1234&gt;0))</f>
        <v>0</v>
      </c>
      <c r="AN1234" s="52">
        <f>MIN($AA1234*12,$AE1234-SUM($AG1234:AM1234)-1000*($AE1234&gt;0))</f>
        <v>0</v>
      </c>
      <c r="AO1234" s="52">
        <f>MIN($AA1234*12,$AE1234-SUM($AG1234:AN1234)-1000*($AE1234&gt;0))</f>
        <v>0</v>
      </c>
    </row>
    <row r="1235" spans="2:41" ht="12.75" hidden="1" customHeight="1" outlineLevel="2">
      <c r="B1235" s="53" t="s">
        <v>2377</v>
      </c>
      <c r="C1235" s="53" t="s">
        <v>1367</v>
      </c>
      <c r="D1235" s="53" t="s">
        <v>1367</v>
      </c>
      <c r="E1235" s="53" t="s">
        <v>1368</v>
      </c>
      <c r="F1235" s="53" t="s">
        <v>2391</v>
      </c>
      <c r="G1235" s="53" t="s">
        <v>3352</v>
      </c>
      <c r="H1235" s="53" t="s">
        <v>3353</v>
      </c>
      <c r="I1235" s="53"/>
      <c r="J1235" s="53" t="s">
        <v>3351</v>
      </c>
      <c r="K1235" s="52">
        <v>953710</v>
      </c>
      <c r="L1235" s="52">
        <v>198689</v>
      </c>
      <c r="M1235" s="52">
        <v>0</v>
      </c>
      <c r="N1235" s="52">
        <v>0</v>
      </c>
      <c r="O1235" s="52">
        <v>0</v>
      </c>
      <c r="P1235" s="52">
        <v>218548</v>
      </c>
      <c r="Q1235" s="52">
        <v>19868</v>
      </c>
      <c r="R1235" s="52">
        <v>19868</v>
      </c>
      <c r="S1235" s="52">
        <v>19868</v>
      </c>
      <c r="T1235" s="52">
        <v>19868</v>
      </c>
      <c r="U1235" s="52">
        <v>19868</v>
      </c>
      <c r="V1235" s="52">
        <v>19868</v>
      </c>
      <c r="W1235" s="52">
        <v>19868</v>
      </c>
      <c r="X1235" s="52">
        <v>19868</v>
      </c>
      <c r="Y1235" s="52">
        <v>19868</v>
      </c>
      <c r="Z1235" s="49">
        <v>19868</v>
      </c>
      <c r="AA1235" s="50">
        <v>19868</v>
      </c>
      <c r="AB1235" s="51">
        <v>417237</v>
      </c>
      <c r="AC1235" s="52">
        <v>0</v>
      </c>
      <c r="AD1235" s="52">
        <v>0</v>
      </c>
      <c r="AE1235" s="52">
        <v>536473</v>
      </c>
      <c r="AG1235" s="52">
        <f t="shared" si="22"/>
        <v>19868</v>
      </c>
      <c r="AH1235" s="52">
        <f>MIN($AA1235*12,$AE1235-SUM($AG1235:AG1235)-1000*($AE1235&gt;0))</f>
        <v>238416</v>
      </c>
      <c r="AI1235" s="52">
        <f>MIN($AA1235*12,$AE1235-SUM($AG1235:AH1235)-1000*($AE1235&gt;0))</f>
        <v>238416</v>
      </c>
      <c r="AJ1235" s="52">
        <f>MIN($AA1235*12,$AE1235-SUM($AG1235:AI1235)-1000*($AE1235&gt;0))</f>
        <v>38773</v>
      </c>
      <c r="AK1235" s="52">
        <f>MIN($AA1235*12,$AE1235-SUM($AG1235:AJ1235)-1000*($AE1235&gt;0))</f>
        <v>0</v>
      </c>
      <c r="AL1235" s="52">
        <f>MIN($AA1235*12,$AE1235-SUM($AG1235:AK1235)-1000*($AE1235&gt;0))</f>
        <v>0</v>
      </c>
      <c r="AM1235" s="52">
        <f>MIN($AA1235*12,$AE1235-SUM($AG1235:AL1235)-1000*($AE1235&gt;0))</f>
        <v>0</v>
      </c>
      <c r="AN1235" s="52">
        <f>MIN($AA1235*12,$AE1235-SUM($AG1235:AM1235)-1000*($AE1235&gt;0))</f>
        <v>0</v>
      </c>
      <c r="AO1235" s="52">
        <f>MIN($AA1235*12,$AE1235-SUM($AG1235:AN1235)-1000*($AE1235&gt;0))</f>
        <v>0</v>
      </c>
    </row>
    <row r="1236" spans="2:41" ht="12.75" hidden="1" customHeight="1" outlineLevel="2">
      <c r="B1236" s="53" t="s">
        <v>2377</v>
      </c>
      <c r="C1236" s="53" t="s">
        <v>1367</v>
      </c>
      <c r="D1236" s="53" t="s">
        <v>1367</v>
      </c>
      <c r="E1236" s="53" t="s">
        <v>1368</v>
      </c>
      <c r="F1236" s="53" t="s">
        <v>2409</v>
      </c>
      <c r="G1236" s="53" t="s">
        <v>3354</v>
      </c>
      <c r="H1236" s="53" t="s">
        <v>3355</v>
      </c>
      <c r="I1236" s="53"/>
      <c r="J1236" s="53" t="s">
        <v>3327</v>
      </c>
      <c r="K1236" s="52">
        <v>152546</v>
      </c>
      <c r="L1236" s="52">
        <v>31780</v>
      </c>
      <c r="M1236" s="52">
        <v>0</v>
      </c>
      <c r="N1236" s="52">
        <v>0</v>
      </c>
      <c r="O1236" s="52">
        <v>0</v>
      </c>
      <c r="P1236" s="52">
        <v>34958</v>
      </c>
      <c r="Q1236" s="52">
        <v>3178</v>
      </c>
      <c r="R1236" s="52">
        <v>3178</v>
      </c>
      <c r="S1236" s="52">
        <v>3178</v>
      </c>
      <c r="T1236" s="52">
        <v>3178</v>
      </c>
      <c r="U1236" s="52">
        <v>3178</v>
      </c>
      <c r="V1236" s="52">
        <v>3178</v>
      </c>
      <c r="W1236" s="52">
        <v>3178</v>
      </c>
      <c r="X1236" s="52">
        <v>3178</v>
      </c>
      <c r="Y1236" s="52">
        <v>3178</v>
      </c>
      <c r="Z1236" s="49">
        <v>3178</v>
      </c>
      <c r="AA1236" s="50">
        <v>3178</v>
      </c>
      <c r="AB1236" s="51">
        <v>66738</v>
      </c>
      <c r="AC1236" s="52">
        <v>0</v>
      </c>
      <c r="AD1236" s="52">
        <v>0</v>
      </c>
      <c r="AE1236" s="52">
        <v>85808</v>
      </c>
      <c r="AG1236" s="52">
        <f t="shared" si="22"/>
        <v>3178</v>
      </c>
      <c r="AH1236" s="52">
        <f>MIN($AA1236*12,$AE1236-SUM($AG1236:AG1236)-1000*($AE1236&gt;0))</f>
        <v>38136</v>
      </c>
      <c r="AI1236" s="52">
        <f>MIN($AA1236*12,$AE1236-SUM($AG1236:AH1236)-1000*($AE1236&gt;0))</f>
        <v>38136</v>
      </c>
      <c r="AJ1236" s="52">
        <f>MIN($AA1236*12,$AE1236-SUM($AG1236:AI1236)-1000*($AE1236&gt;0))</f>
        <v>5358</v>
      </c>
      <c r="AK1236" s="52">
        <f>MIN($AA1236*12,$AE1236-SUM($AG1236:AJ1236)-1000*($AE1236&gt;0))</f>
        <v>0</v>
      </c>
      <c r="AL1236" s="52">
        <f>MIN($AA1236*12,$AE1236-SUM($AG1236:AK1236)-1000*($AE1236&gt;0))</f>
        <v>0</v>
      </c>
      <c r="AM1236" s="52">
        <f>MIN($AA1236*12,$AE1236-SUM($AG1236:AL1236)-1000*($AE1236&gt;0))</f>
        <v>0</v>
      </c>
      <c r="AN1236" s="52">
        <f>MIN($AA1236*12,$AE1236-SUM($AG1236:AM1236)-1000*($AE1236&gt;0))</f>
        <v>0</v>
      </c>
      <c r="AO1236" s="52">
        <f>MIN($AA1236*12,$AE1236-SUM($AG1236:AN1236)-1000*($AE1236&gt;0))</f>
        <v>0</v>
      </c>
    </row>
    <row r="1237" spans="2:41" ht="12.75" hidden="1" customHeight="1" outlineLevel="2">
      <c r="B1237" s="53" t="s">
        <v>2377</v>
      </c>
      <c r="C1237" s="53" t="s">
        <v>1367</v>
      </c>
      <c r="D1237" s="53" t="s">
        <v>1367</v>
      </c>
      <c r="E1237" s="53" t="s">
        <v>1368</v>
      </c>
      <c r="F1237" s="53" t="s">
        <v>2409</v>
      </c>
      <c r="G1237" s="53" t="s">
        <v>3356</v>
      </c>
      <c r="H1237" s="53" t="s">
        <v>2439</v>
      </c>
      <c r="I1237" s="53"/>
      <c r="J1237" s="53" t="s">
        <v>3327</v>
      </c>
      <c r="K1237" s="52">
        <v>152545</v>
      </c>
      <c r="L1237" s="52">
        <v>31780</v>
      </c>
      <c r="M1237" s="52">
        <v>0</v>
      </c>
      <c r="N1237" s="52">
        <v>0</v>
      </c>
      <c r="O1237" s="52">
        <v>0</v>
      </c>
      <c r="P1237" s="52">
        <v>34958</v>
      </c>
      <c r="Q1237" s="52">
        <v>3178</v>
      </c>
      <c r="R1237" s="52">
        <v>3178</v>
      </c>
      <c r="S1237" s="52">
        <v>3178</v>
      </c>
      <c r="T1237" s="52">
        <v>3178</v>
      </c>
      <c r="U1237" s="52">
        <v>3178</v>
      </c>
      <c r="V1237" s="52">
        <v>3178</v>
      </c>
      <c r="W1237" s="52">
        <v>3178</v>
      </c>
      <c r="X1237" s="52">
        <v>3178</v>
      </c>
      <c r="Y1237" s="52">
        <v>3178</v>
      </c>
      <c r="Z1237" s="49">
        <v>3178</v>
      </c>
      <c r="AA1237" s="50">
        <v>3178</v>
      </c>
      <c r="AB1237" s="51">
        <v>66738</v>
      </c>
      <c r="AC1237" s="52">
        <v>0</v>
      </c>
      <c r="AD1237" s="52">
        <v>0</v>
      </c>
      <c r="AE1237" s="52">
        <v>85807</v>
      </c>
      <c r="AG1237" s="52">
        <f t="shared" si="22"/>
        <v>3178</v>
      </c>
      <c r="AH1237" s="52">
        <f>MIN($AA1237*12,$AE1237-SUM($AG1237:AG1237)-1000*($AE1237&gt;0))</f>
        <v>38136</v>
      </c>
      <c r="AI1237" s="52">
        <f>MIN($AA1237*12,$AE1237-SUM($AG1237:AH1237)-1000*($AE1237&gt;0))</f>
        <v>38136</v>
      </c>
      <c r="AJ1237" s="52">
        <f>MIN($AA1237*12,$AE1237-SUM($AG1237:AI1237)-1000*($AE1237&gt;0))</f>
        <v>5357</v>
      </c>
      <c r="AK1237" s="52">
        <f>MIN($AA1237*12,$AE1237-SUM($AG1237:AJ1237)-1000*($AE1237&gt;0))</f>
        <v>0</v>
      </c>
      <c r="AL1237" s="52">
        <f>MIN($AA1237*12,$AE1237-SUM($AG1237:AK1237)-1000*($AE1237&gt;0))</f>
        <v>0</v>
      </c>
      <c r="AM1237" s="52">
        <f>MIN($AA1237*12,$AE1237-SUM($AG1237:AL1237)-1000*($AE1237&gt;0))</f>
        <v>0</v>
      </c>
      <c r="AN1237" s="52">
        <f>MIN($AA1237*12,$AE1237-SUM($AG1237:AM1237)-1000*($AE1237&gt;0))</f>
        <v>0</v>
      </c>
      <c r="AO1237" s="52">
        <f>MIN($AA1237*12,$AE1237-SUM($AG1237:AN1237)-1000*($AE1237&gt;0))</f>
        <v>0</v>
      </c>
    </row>
    <row r="1238" spans="2:41" ht="12.75" hidden="1" customHeight="1" outlineLevel="2">
      <c r="B1238" s="53" t="s">
        <v>2377</v>
      </c>
      <c r="C1238" s="53" t="s">
        <v>1367</v>
      </c>
      <c r="D1238" s="53" t="s">
        <v>1367</v>
      </c>
      <c r="E1238" s="53" t="s">
        <v>1368</v>
      </c>
      <c r="F1238" s="53" t="s">
        <v>2387</v>
      </c>
      <c r="G1238" s="53" t="s">
        <v>3357</v>
      </c>
      <c r="H1238" s="53" t="s">
        <v>3358</v>
      </c>
      <c r="I1238" s="53"/>
      <c r="J1238" s="53" t="s">
        <v>3359</v>
      </c>
      <c r="K1238" s="52">
        <v>1701537</v>
      </c>
      <c r="L1238" s="52">
        <v>319038</v>
      </c>
      <c r="M1238" s="52">
        <v>0</v>
      </c>
      <c r="N1238" s="52">
        <v>0</v>
      </c>
      <c r="O1238" s="52">
        <v>0</v>
      </c>
      <c r="P1238" s="52">
        <v>389928</v>
      </c>
      <c r="Q1238" s="52">
        <v>35448</v>
      </c>
      <c r="R1238" s="52">
        <v>35448</v>
      </c>
      <c r="S1238" s="52">
        <v>35448</v>
      </c>
      <c r="T1238" s="52">
        <v>35448</v>
      </c>
      <c r="U1238" s="52">
        <v>35448</v>
      </c>
      <c r="V1238" s="52">
        <v>35448</v>
      </c>
      <c r="W1238" s="52">
        <v>35448</v>
      </c>
      <c r="X1238" s="52">
        <v>35448</v>
      </c>
      <c r="Y1238" s="52">
        <v>35448</v>
      </c>
      <c r="Z1238" s="49">
        <v>35448</v>
      </c>
      <c r="AA1238" s="50">
        <v>35448</v>
      </c>
      <c r="AB1238" s="51">
        <v>708966</v>
      </c>
      <c r="AC1238" s="52">
        <v>0</v>
      </c>
      <c r="AD1238" s="52">
        <v>0</v>
      </c>
      <c r="AE1238" s="52">
        <v>992571</v>
      </c>
      <c r="AG1238" s="52">
        <f t="shared" si="22"/>
        <v>35448</v>
      </c>
      <c r="AH1238" s="52">
        <f>MIN($AA1238*12,$AE1238-SUM($AG1238:AG1238)-1000*($AE1238&gt;0))</f>
        <v>425376</v>
      </c>
      <c r="AI1238" s="52">
        <f>MIN($AA1238*12,$AE1238-SUM($AG1238:AH1238)-1000*($AE1238&gt;0))</f>
        <v>425376</v>
      </c>
      <c r="AJ1238" s="52">
        <f>MIN($AA1238*12,$AE1238-SUM($AG1238:AI1238)-1000*($AE1238&gt;0))</f>
        <v>105371</v>
      </c>
      <c r="AK1238" s="52">
        <f>MIN($AA1238*12,$AE1238-SUM($AG1238:AJ1238)-1000*($AE1238&gt;0))</f>
        <v>0</v>
      </c>
      <c r="AL1238" s="52">
        <f>MIN($AA1238*12,$AE1238-SUM($AG1238:AK1238)-1000*($AE1238&gt;0))</f>
        <v>0</v>
      </c>
      <c r="AM1238" s="52">
        <f>MIN($AA1238*12,$AE1238-SUM($AG1238:AL1238)-1000*($AE1238&gt;0))</f>
        <v>0</v>
      </c>
      <c r="AN1238" s="52">
        <f>MIN($AA1238*12,$AE1238-SUM($AG1238:AM1238)-1000*($AE1238&gt;0))</f>
        <v>0</v>
      </c>
      <c r="AO1238" s="52">
        <f>MIN($AA1238*12,$AE1238-SUM($AG1238:AN1238)-1000*($AE1238&gt;0))</f>
        <v>0</v>
      </c>
    </row>
    <row r="1239" spans="2:41" ht="12.75" hidden="1" customHeight="1" outlineLevel="2">
      <c r="B1239" s="53" t="s">
        <v>2377</v>
      </c>
      <c r="C1239" s="53" t="s">
        <v>1367</v>
      </c>
      <c r="D1239" s="53" t="s">
        <v>1367</v>
      </c>
      <c r="E1239" s="53" t="s">
        <v>1368</v>
      </c>
      <c r="F1239" s="53" t="s">
        <v>2409</v>
      </c>
      <c r="G1239" s="53" t="s">
        <v>3360</v>
      </c>
      <c r="H1239" s="53" t="s">
        <v>3361</v>
      </c>
      <c r="I1239" s="53"/>
      <c r="J1239" s="53" t="s">
        <v>3362</v>
      </c>
      <c r="K1239" s="52">
        <v>453637</v>
      </c>
      <c r="L1239" s="52">
        <v>85056</v>
      </c>
      <c r="M1239" s="52">
        <v>0</v>
      </c>
      <c r="N1239" s="52">
        <v>0</v>
      </c>
      <c r="O1239" s="52">
        <v>0</v>
      </c>
      <c r="P1239" s="52">
        <v>103950</v>
      </c>
      <c r="Q1239" s="52">
        <v>9450</v>
      </c>
      <c r="R1239" s="52">
        <v>9450</v>
      </c>
      <c r="S1239" s="52">
        <v>9450</v>
      </c>
      <c r="T1239" s="52">
        <v>9450</v>
      </c>
      <c r="U1239" s="52">
        <v>9450</v>
      </c>
      <c r="V1239" s="52">
        <v>9450</v>
      </c>
      <c r="W1239" s="52">
        <v>9450</v>
      </c>
      <c r="X1239" s="52">
        <v>9450</v>
      </c>
      <c r="Y1239" s="52">
        <v>9450</v>
      </c>
      <c r="Z1239" s="49">
        <v>9450</v>
      </c>
      <c r="AA1239" s="50">
        <v>9450</v>
      </c>
      <c r="AB1239" s="51">
        <v>189006</v>
      </c>
      <c r="AC1239" s="52">
        <v>0</v>
      </c>
      <c r="AD1239" s="52">
        <v>0</v>
      </c>
      <c r="AE1239" s="52">
        <v>264631</v>
      </c>
      <c r="AG1239" s="52">
        <f t="shared" si="22"/>
        <v>9450</v>
      </c>
      <c r="AH1239" s="52">
        <f>MIN($AA1239*12,$AE1239-SUM($AG1239:AG1239)-1000*($AE1239&gt;0))</f>
        <v>113400</v>
      </c>
      <c r="AI1239" s="52">
        <f>MIN($AA1239*12,$AE1239-SUM($AG1239:AH1239)-1000*($AE1239&gt;0))</f>
        <v>113400</v>
      </c>
      <c r="AJ1239" s="52">
        <f>MIN($AA1239*12,$AE1239-SUM($AG1239:AI1239)-1000*($AE1239&gt;0))</f>
        <v>27381</v>
      </c>
      <c r="AK1239" s="52">
        <f>MIN($AA1239*12,$AE1239-SUM($AG1239:AJ1239)-1000*($AE1239&gt;0))</f>
        <v>0</v>
      </c>
      <c r="AL1239" s="52">
        <f>MIN($AA1239*12,$AE1239-SUM($AG1239:AK1239)-1000*($AE1239&gt;0))</f>
        <v>0</v>
      </c>
      <c r="AM1239" s="52">
        <f>MIN($AA1239*12,$AE1239-SUM($AG1239:AL1239)-1000*($AE1239&gt;0))</f>
        <v>0</v>
      </c>
      <c r="AN1239" s="52">
        <f>MIN($AA1239*12,$AE1239-SUM($AG1239:AM1239)-1000*($AE1239&gt;0))</f>
        <v>0</v>
      </c>
      <c r="AO1239" s="52">
        <f>MIN($AA1239*12,$AE1239-SUM($AG1239:AN1239)-1000*($AE1239&gt;0))</f>
        <v>0</v>
      </c>
    </row>
    <row r="1240" spans="2:41" ht="12.75" hidden="1" customHeight="1" outlineLevel="2">
      <c r="B1240" s="53" t="s">
        <v>2377</v>
      </c>
      <c r="C1240" s="53" t="s">
        <v>1367</v>
      </c>
      <c r="D1240" s="53" t="s">
        <v>1367</v>
      </c>
      <c r="E1240" s="53" t="s">
        <v>1368</v>
      </c>
      <c r="F1240" s="53" t="s">
        <v>2391</v>
      </c>
      <c r="G1240" s="53" t="s">
        <v>3363</v>
      </c>
      <c r="H1240" s="53" t="s">
        <v>3364</v>
      </c>
      <c r="I1240" s="53"/>
      <c r="J1240" s="53" t="s">
        <v>3365</v>
      </c>
      <c r="K1240" s="52">
        <v>2160882</v>
      </c>
      <c r="L1240" s="52">
        <v>405165</v>
      </c>
      <c r="M1240" s="52">
        <v>0</v>
      </c>
      <c r="N1240" s="52">
        <v>0</v>
      </c>
      <c r="O1240" s="52">
        <v>0</v>
      </c>
      <c r="P1240" s="52">
        <v>495198</v>
      </c>
      <c r="Q1240" s="52">
        <v>45018</v>
      </c>
      <c r="R1240" s="52">
        <v>45018</v>
      </c>
      <c r="S1240" s="52">
        <v>45018</v>
      </c>
      <c r="T1240" s="52">
        <v>45018</v>
      </c>
      <c r="U1240" s="52">
        <v>45018</v>
      </c>
      <c r="V1240" s="52">
        <v>45018</v>
      </c>
      <c r="W1240" s="52">
        <v>45018</v>
      </c>
      <c r="X1240" s="52">
        <v>45018</v>
      </c>
      <c r="Y1240" s="52">
        <v>45018</v>
      </c>
      <c r="Z1240" s="49">
        <v>45018</v>
      </c>
      <c r="AA1240" s="50">
        <v>45018</v>
      </c>
      <c r="AB1240" s="51">
        <v>900363</v>
      </c>
      <c r="AC1240" s="52">
        <v>0</v>
      </c>
      <c r="AD1240" s="52">
        <v>0</v>
      </c>
      <c r="AE1240" s="52">
        <v>1260519</v>
      </c>
      <c r="AG1240" s="52">
        <f t="shared" si="22"/>
        <v>45018</v>
      </c>
      <c r="AH1240" s="52">
        <f>MIN($AA1240*12,$AE1240-SUM($AG1240:AG1240)-1000*($AE1240&gt;0))</f>
        <v>540216</v>
      </c>
      <c r="AI1240" s="52">
        <f>MIN($AA1240*12,$AE1240-SUM($AG1240:AH1240)-1000*($AE1240&gt;0))</f>
        <v>540216</v>
      </c>
      <c r="AJ1240" s="52">
        <f>MIN($AA1240*12,$AE1240-SUM($AG1240:AI1240)-1000*($AE1240&gt;0))</f>
        <v>134069</v>
      </c>
      <c r="AK1240" s="52">
        <f>MIN($AA1240*12,$AE1240-SUM($AG1240:AJ1240)-1000*($AE1240&gt;0))</f>
        <v>0</v>
      </c>
      <c r="AL1240" s="52">
        <f>MIN($AA1240*12,$AE1240-SUM($AG1240:AK1240)-1000*($AE1240&gt;0))</f>
        <v>0</v>
      </c>
      <c r="AM1240" s="52">
        <f>MIN($AA1240*12,$AE1240-SUM($AG1240:AL1240)-1000*($AE1240&gt;0))</f>
        <v>0</v>
      </c>
      <c r="AN1240" s="52">
        <f>MIN($AA1240*12,$AE1240-SUM($AG1240:AM1240)-1000*($AE1240&gt;0))</f>
        <v>0</v>
      </c>
      <c r="AO1240" s="52">
        <f>MIN($AA1240*12,$AE1240-SUM($AG1240:AN1240)-1000*($AE1240&gt;0))</f>
        <v>0</v>
      </c>
    </row>
    <row r="1241" spans="2:41" ht="12.75" hidden="1" customHeight="1" outlineLevel="2">
      <c r="B1241" s="53" t="s">
        <v>2377</v>
      </c>
      <c r="C1241" s="53" t="s">
        <v>1367</v>
      </c>
      <c r="D1241" s="53" t="s">
        <v>1367</v>
      </c>
      <c r="E1241" s="53" t="s">
        <v>1368</v>
      </c>
      <c r="F1241" s="53" t="s">
        <v>2409</v>
      </c>
      <c r="G1241" s="53" t="s">
        <v>3366</v>
      </c>
      <c r="H1241" s="53" t="s">
        <v>3367</v>
      </c>
      <c r="I1241" s="53"/>
      <c r="J1241" s="53" t="s">
        <v>3365</v>
      </c>
      <c r="K1241" s="52">
        <v>180909</v>
      </c>
      <c r="L1241" s="52">
        <v>33920</v>
      </c>
      <c r="M1241" s="52">
        <v>0</v>
      </c>
      <c r="N1241" s="52">
        <v>0</v>
      </c>
      <c r="O1241" s="52">
        <v>0</v>
      </c>
      <c r="P1241" s="52">
        <v>41448</v>
      </c>
      <c r="Q1241" s="52">
        <v>3768</v>
      </c>
      <c r="R1241" s="52">
        <v>3768</v>
      </c>
      <c r="S1241" s="52">
        <v>3768</v>
      </c>
      <c r="T1241" s="52">
        <v>3768</v>
      </c>
      <c r="U1241" s="52">
        <v>3768</v>
      </c>
      <c r="V1241" s="52">
        <v>3768</v>
      </c>
      <c r="W1241" s="52">
        <v>3768</v>
      </c>
      <c r="X1241" s="52">
        <v>3768</v>
      </c>
      <c r="Y1241" s="52">
        <v>3768</v>
      </c>
      <c r="Z1241" s="49">
        <v>3768</v>
      </c>
      <c r="AA1241" s="50">
        <v>3768</v>
      </c>
      <c r="AB1241" s="51">
        <v>75368</v>
      </c>
      <c r="AC1241" s="52">
        <v>0</v>
      </c>
      <c r="AD1241" s="52">
        <v>0</v>
      </c>
      <c r="AE1241" s="52">
        <v>105541</v>
      </c>
      <c r="AG1241" s="52">
        <f t="shared" si="22"/>
        <v>3768</v>
      </c>
      <c r="AH1241" s="52">
        <f>MIN($AA1241*12,$AE1241-SUM($AG1241:AG1241)-1000*($AE1241&gt;0))</f>
        <v>45216</v>
      </c>
      <c r="AI1241" s="52">
        <f>MIN($AA1241*12,$AE1241-SUM($AG1241:AH1241)-1000*($AE1241&gt;0))</f>
        <v>45216</v>
      </c>
      <c r="AJ1241" s="52">
        <f>MIN($AA1241*12,$AE1241-SUM($AG1241:AI1241)-1000*($AE1241&gt;0))</f>
        <v>10341</v>
      </c>
      <c r="AK1241" s="52">
        <f>MIN($AA1241*12,$AE1241-SUM($AG1241:AJ1241)-1000*($AE1241&gt;0))</f>
        <v>0</v>
      </c>
      <c r="AL1241" s="52">
        <f>MIN($AA1241*12,$AE1241-SUM($AG1241:AK1241)-1000*($AE1241&gt;0))</f>
        <v>0</v>
      </c>
      <c r="AM1241" s="52">
        <f>MIN($AA1241*12,$AE1241-SUM($AG1241:AL1241)-1000*($AE1241&gt;0))</f>
        <v>0</v>
      </c>
      <c r="AN1241" s="52">
        <f>MIN($AA1241*12,$AE1241-SUM($AG1241:AM1241)-1000*($AE1241&gt;0))</f>
        <v>0</v>
      </c>
      <c r="AO1241" s="52">
        <f>MIN($AA1241*12,$AE1241-SUM($AG1241:AN1241)-1000*($AE1241&gt;0))</f>
        <v>0</v>
      </c>
    </row>
    <row r="1242" spans="2:41" ht="12.75" hidden="1" customHeight="1" outlineLevel="2">
      <c r="B1242" s="53" t="s">
        <v>2377</v>
      </c>
      <c r="C1242" s="53" t="s">
        <v>1367</v>
      </c>
      <c r="D1242" s="53" t="s">
        <v>1367</v>
      </c>
      <c r="E1242" s="53" t="s">
        <v>1368</v>
      </c>
      <c r="F1242" s="53" t="s">
        <v>2409</v>
      </c>
      <c r="G1242" s="53" t="s">
        <v>3368</v>
      </c>
      <c r="H1242" s="53" t="s">
        <v>3367</v>
      </c>
      <c r="I1242" s="53"/>
      <c r="J1242" s="53" t="s">
        <v>3365</v>
      </c>
      <c r="K1242" s="52">
        <v>180909</v>
      </c>
      <c r="L1242" s="52">
        <v>33920</v>
      </c>
      <c r="M1242" s="52">
        <v>0</v>
      </c>
      <c r="N1242" s="52">
        <v>0</v>
      </c>
      <c r="O1242" s="52">
        <v>0</v>
      </c>
      <c r="P1242" s="52">
        <v>41448</v>
      </c>
      <c r="Q1242" s="52">
        <v>3768</v>
      </c>
      <c r="R1242" s="52">
        <v>3768</v>
      </c>
      <c r="S1242" s="52">
        <v>3768</v>
      </c>
      <c r="T1242" s="52">
        <v>3768</v>
      </c>
      <c r="U1242" s="52">
        <v>3768</v>
      </c>
      <c r="V1242" s="52">
        <v>3768</v>
      </c>
      <c r="W1242" s="52">
        <v>3768</v>
      </c>
      <c r="X1242" s="52">
        <v>3768</v>
      </c>
      <c r="Y1242" s="52">
        <v>3768</v>
      </c>
      <c r="Z1242" s="49">
        <v>3768</v>
      </c>
      <c r="AA1242" s="50">
        <v>3768</v>
      </c>
      <c r="AB1242" s="51">
        <v>75368</v>
      </c>
      <c r="AC1242" s="52">
        <v>0</v>
      </c>
      <c r="AD1242" s="52">
        <v>0</v>
      </c>
      <c r="AE1242" s="52">
        <v>105541</v>
      </c>
      <c r="AG1242" s="52">
        <f t="shared" si="22"/>
        <v>3768</v>
      </c>
      <c r="AH1242" s="52">
        <f>MIN($AA1242*12,$AE1242-SUM($AG1242:AG1242)-1000*($AE1242&gt;0))</f>
        <v>45216</v>
      </c>
      <c r="AI1242" s="52">
        <f>MIN($AA1242*12,$AE1242-SUM($AG1242:AH1242)-1000*($AE1242&gt;0))</f>
        <v>45216</v>
      </c>
      <c r="AJ1242" s="52">
        <f>MIN($AA1242*12,$AE1242-SUM($AG1242:AI1242)-1000*($AE1242&gt;0))</f>
        <v>10341</v>
      </c>
      <c r="AK1242" s="52">
        <f>MIN($AA1242*12,$AE1242-SUM($AG1242:AJ1242)-1000*($AE1242&gt;0))</f>
        <v>0</v>
      </c>
      <c r="AL1242" s="52">
        <f>MIN($AA1242*12,$AE1242-SUM($AG1242:AK1242)-1000*($AE1242&gt;0))</f>
        <v>0</v>
      </c>
      <c r="AM1242" s="52">
        <f>MIN($AA1242*12,$AE1242-SUM($AG1242:AL1242)-1000*($AE1242&gt;0))</f>
        <v>0</v>
      </c>
      <c r="AN1242" s="52">
        <f>MIN($AA1242*12,$AE1242-SUM($AG1242:AM1242)-1000*($AE1242&gt;0))</f>
        <v>0</v>
      </c>
      <c r="AO1242" s="52">
        <f>MIN($AA1242*12,$AE1242-SUM($AG1242:AN1242)-1000*($AE1242&gt;0))</f>
        <v>0</v>
      </c>
    </row>
    <row r="1243" spans="2:41" ht="12.75" hidden="1" customHeight="1" outlineLevel="2">
      <c r="B1243" s="53" t="s">
        <v>2377</v>
      </c>
      <c r="C1243" s="53" t="s">
        <v>1367</v>
      </c>
      <c r="D1243" s="53" t="s">
        <v>1367</v>
      </c>
      <c r="E1243" s="53" t="s">
        <v>1368</v>
      </c>
      <c r="F1243" s="53" t="s">
        <v>2409</v>
      </c>
      <c r="G1243" s="53" t="s">
        <v>3369</v>
      </c>
      <c r="H1243" s="53" t="s">
        <v>3367</v>
      </c>
      <c r="I1243" s="53"/>
      <c r="J1243" s="53" t="s">
        <v>3365</v>
      </c>
      <c r="K1243" s="52">
        <v>180910</v>
      </c>
      <c r="L1243" s="52">
        <v>33920</v>
      </c>
      <c r="M1243" s="52">
        <v>0</v>
      </c>
      <c r="N1243" s="52">
        <v>0</v>
      </c>
      <c r="O1243" s="52">
        <v>0</v>
      </c>
      <c r="P1243" s="52">
        <v>41448</v>
      </c>
      <c r="Q1243" s="52">
        <v>3768</v>
      </c>
      <c r="R1243" s="52">
        <v>3768</v>
      </c>
      <c r="S1243" s="52">
        <v>3768</v>
      </c>
      <c r="T1243" s="52">
        <v>3768</v>
      </c>
      <c r="U1243" s="52">
        <v>3768</v>
      </c>
      <c r="V1243" s="52">
        <v>3768</v>
      </c>
      <c r="W1243" s="52">
        <v>3768</v>
      </c>
      <c r="X1243" s="52">
        <v>3768</v>
      </c>
      <c r="Y1243" s="52">
        <v>3768</v>
      </c>
      <c r="Z1243" s="49">
        <v>3768</v>
      </c>
      <c r="AA1243" s="50">
        <v>3768</v>
      </c>
      <c r="AB1243" s="51">
        <v>75368</v>
      </c>
      <c r="AC1243" s="52">
        <v>0</v>
      </c>
      <c r="AD1243" s="52">
        <v>0</v>
      </c>
      <c r="AE1243" s="52">
        <v>105542</v>
      </c>
      <c r="AG1243" s="52">
        <f t="shared" si="22"/>
        <v>3768</v>
      </c>
      <c r="AH1243" s="52">
        <f>MIN($AA1243*12,$AE1243-SUM($AG1243:AG1243)-1000*($AE1243&gt;0))</f>
        <v>45216</v>
      </c>
      <c r="AI1243" s="52">
        <f>MIN($AA1243*12,$AE1243-SUM($AG1243:AH1243)-1000*($AE1243&gt;0))</f>
        <v>45216</v>
      </c>
      <c r="AJ1243" s="52">
        <f>MIN($AA1243*12,$AE1243-SUM($AG1243:AI1243)-1000*($AE1243&gt;0))</f>
        <v>10342</v>
      </c>
      <c r="AK1243" s="52">
        <f>MIN($AA1243*12,$AE1243-SUM($AG1243:AJ1243)-1000*($AE1243&gt;0))</f>
        <v>0</v>
      </c>
      <c r="AL1243" s="52">
        <f>MIN($AA1243*12,$AE1243-SUM($AG1243:AK1243)-1000*($AE1243&gt;0))</f>
        <v>0</v>
      </c>
      <c r="AM1243" s="52">
        <f>MIN($AA1243*12,$AE1243-SUM($AG1243:AL1243)-1000*($AE1243&gt;0))</f>
        <v>0</v>
      </c>
      <c r="AN1243" s="52">
        <f>MIN($AA1243*12,$AE1243-SUM($AG1243:AM1243)-1000*($AE1243&gt;0))</f>
        <v>0</v>
      </c>
      <c r="AO1243" s="52">
        <f>MIN($AA1243*12,$AE1243-SUM($AG1243:AN1243)-1000*($AE1243&gt;0))</f>
        <v>0</v>
      </c>
    </row>
    <row r="1244" spans="2:41" ht="12.75" hidden="1" customHeight="1" outlineLevel="2">
      <c r="B1244" s="53" t="s">
        <v>2377</v>
      </c>
      <c r="C1244" s="53" t="s">
        <v>1367</v>
      </c>
      <c r="D1244" s="53" t="s">
        <v>1367</v>
      </c>
      <c r="E1244" s="53" t="s">
        <v>1368</v>
      </c>
      <c r="F1244" s="53" t="s">
        <v>2682</v>
      </c>
      <c r="G1244" s="53" t="s">
        <v>3370</v>
      </c>
      <c r="H1244" s="53" t="s">
        <v>3371</v>
      </c>
      <c r="I1244" s="53"/>
      <c r="J1244" s="53" t="s">
        <v>3372</v>
      </c>
      <c r="K1244" s="52">
        <v>202636</v>
      </c>
      <c r="L1244" s="52">
        <v>37994</v>
      </c>
      <c r="M1244" s="52">
        <v>0</v>
      </c>
      <c r="N1244" s="52">
        <v>0</v>
      </c>
      <c r="O1244" s="52">
        <v>0</v>
      </c>
      <c r="P1244" s="52">
        <v>46431</v>
      </c>
      <c r="Q1244" s="52">
        <v>4221</v>
      </c>
      <c r="R1244" s="52">
        <v>4221</v>
      </c>
      <c r="S1244" s="52">
        <v>4221</v>
      </c>
      <c r="T1244" s="52">
        <v>4221</v>
      </c>
      <c r="U1244" s="52">
        <v>4221</v>
      </c>
      <c r="V1244" s="52">
        <v>4221</v>
      </c>
      <c r="W1244" s="52">
        <v>4221</v>
      </c>
      <c r="X1244" s="52">
        <v>4221</v>
      </c>
      <c r="Y1244" s="52">
        <v>4221</v>
      </c>
      <c r="Z1244" s="49">
        <v>4221</v>
      </c>
      <c r="AA1244" s="50">
        <v>4221</v>
      </c>
      <c r="AB1244" s="51">
        <v>84425</v>
      </c>
      <c r="AC1244" s="52">
        <v>0</v>
      </c>
      <c r="AD1244" s="52">
        <v>0</v>
      </c>
      <c r="AE1244" s="52">
        <v>118211</v>
      </c>
      <c r="AG1244" s="52">
        <f t="shared" si="22"/>
        <v>4221</v>
      </c>
      <c r="AH1244" s="52">
        <f>MIN($AA1244*12,$AE1244-SUM($AG1244:AG1244)-1000*($AE1244&gt;0))</f>
        <v>50652</v>
      </c>
      <c r="AI1244" s="52">
        <f>MIN($AA1244*12,$AE1244-SUM($AG1244:AH1244)-1000*($AE1244&gt;0))</f>
        <v>50652</v>
      </c>
      <c r="AJ1244" s="52">
        <f>MIN($AA1244*12,$AE1244-SUM($AG1244:AI1244)-1000*($AE1244&gt;0))</f>
        <v>11686</v>
      </c>
      <c r="AK1244" s="52">
        <f>MIN($AA1244*12,$AE1244-SUM($AG1244:AJ1244)-1000*($AE1244&gt;0))</f>
        <v>0</v>
      </c>
      <c r="AL1244" s="52">
        <f>MIN($AA1244*12,$AE1244-SUM($AG1244:AK1244)-1000*($AE1244&gt;0))</f>
        <v>0</v>
      </c>
      <c r="AM1244" s="52">
        <f>MIN($AA1244*12,$AE1244-SUM($AG1244:AL1244)-1000*($AE1244&gt;0))</f>
        <v>0</v>
      </c>
      <c r="AN1244" s="52">
        <f>MIN($AA1244*12,$AE1244-SUM($AG1244:AM1244)-1000*($AE1244&gt;0))</f>
        <v>0</v>
      </c>
      <c r="AO1244" s="52">
        <f>MIN($AA1244*12,$AE1244-SUM($AG1244:AN1244)-1000*($AE1244&gt;0))</f>
        <v>0</v>
      </c>
    </row>
    <row r="1245" spans="2:41" ht="12.75" hidden="1" customHeight="1" outlineLevel="2">
      <c r="B1245" s="53" t="s">
        <v>2377</v>
      </c>
      <c r="C1245" s="53" t="s">
        <v>1367</v>
      </c>
      <c r="D1245" s="53" t="s">
        <v>1367</v>
      </c>
      <c r="E1245" s="53" t="s">
        <v>1368</v>
      </c>
      <c r="F1245" s="53" t="s">
        <v>2682</v>
      </c>
      <c r="G1245" s="53" t="s">
        <v>3373</v>
      </c>
      <c r="H1245" s="53" t="s">
        <v>3371</v>
      </c>
      <c r="I1245" s="53"/>
      <c r="J1245" s="53" t="s">
        <v>3372</v>
      </c>
      <c r="K1245" s="52">
        <v>202636</v>
      </c>
      <c r="L1245" s="52">
        <v>37994</v>
      </c>
      <c r="M1245" s="52">
        <v>0</v>
      </c>
      <c r="N1245" s="52">
        <v>0</v>
      </c>
      <c r="O1245" s="52">
        <v>0</v>
      </c>
      <c r="P1245" s="52">
        <v>46431</v>
      </c>
      <c r="Q1245" s="52">
        <v>4221</v>
      </c>
      <c r="R1245" s="52">
        <v>4221</v>
      </c>
      <c r="S1245" s="52">
        <v>4221</v>
      </c>
      <c r="T1245" s="52">
        <v>4221</v>
      </c>
      <c r="U1245" s="52">
        <v>4221</v>
      </c>
      <c r="V1245" s="52">
        <v>4221</v>
      </c>
      <c r="W1245" s="52">
        <v>4221</v>
      </c>
      <c r="X1245" s="52">
        <v>4221</v>
      </c>
      <c r="Y1245" s="52">
        <v>4221</v>
      </c>
      <c r="Z1245" s="49">
        <v>4221</v>
      </c>
      <c r="AA1245" s="50">
        <v>4221</v>
      </c>
      <c r="AB1245" s="51">
        <v>84425</v>
      </c>
      <c r="AC1245" s="52">
        <v>0</v>
      </c>
      <c r="AD1245" s="52">
        <v>0</v>
      </c>
      <c r="AE1245" s="52">
        <v>118211</v>
      </c>
      <c r="AG1245" s="52">
        <f t="shared" si="22"/>
        <v>4221</v>
      </c>
      <c r="AH1245" s="52">
        <f>MIN($AA1245*12,$AE1245-SUM($AG1245:AG1245)-1000*($AE1245&gt;0))</f>
        <v>50652</v>
      </c>
      <c r="AI1245" s="52">
        <f>MIN($AA1245*12,$AE1245-SUM($AG1245:AH1245)-1000*($AE1245&gt;0))</f>
        <v>50652</v>
      </c>
      <c r="AJ1245" s="52">
        <f>MIN($AA1245*12,$AE1245-SUM($AG1245:AI1245)-1000*($AE1245&gt;0))</f>
        <v>11686</v>
      </c>
      <c r="AK1245" s="52">
        <f>MIN($AA1245*12,$AE1245-SUM($AG1245:AJ1245)-1000*($AE1245&gt;0))</f>
        <v>0</v>
      </c>
      <c r="AL1245" s="52">
        <f>MIN($AA1245*12,$AE1245-SUM($AG1245:AK1245)-1000*($AE1245&gt;0))</f>
        <v>0</v>
      </c>
      <c r="AM1245" s="52">
        <f>MIN($AA1245*12,$AE1245-SUM($AG1245:AL1245)-1000*($AE1245&gt;0))</f>
        <v>0</v>
      </c>
      <c r="AN1245" s="52">
        <f>MIN($AA1245*12,$AE1245-SUM($AG1245:AM1245)-1000*($AE1245&gt;0))</f>
        <v>0</v>
      </c>
      <c r="AO1245" s="52">
        <f>MIN($AA1245*12,$AE1245-SUM($AG1245:AN1245)-1000*($AE1245&gt;0))</f>
        <v>0</v>
      </c>
    </row>
    <row r="1246" spans="2:41" ht="12.75" hidden="1" customHeight="1" outlineLevel="2">
      <c r="B1246" s="53" t="s">
        <v>2377</v>
      </c>
      <c r="C1246" s="53" t="s">
        <v>1367</v>
      </c>
      <c r="D1246" s="53" t="s">
        <v>1367</v>
      </c>
      <c r="E1246" s="53" t="s">
        <v>1368</v>
      </c>
      <c r="F1246" s="53" t="s">
        <v>2387</v>
      </c>
      <c r="G1246" s="53" t="s">
        <v>3374</v>
      </c>
      <c r="H1246" s="53" t="s">
        <v>3375</v>
      </c>
      <c r="I1246" s="53"/>
      <c r="J1246" s="53" t="s">
        <v>3376</v>
      </c>
      <c r="K1246" s="52">
        <v>2405293</v>
      </c>
      <c r="L1246" s="52">
        <v>450992</v>
      </c>
      <c r="M1246" s="52">
        <v>0</v>
      </c>
      <c r="N1246" s="52">
        <v>0</v>
      </c>
      <c r="O1246" s="52">
        <v>0</v>
      </c>
      <c r="P1246" s="52">
        <v>551210</v>
      </c>
      <c r="Q1246" s="52">
        <v>50110</v>
      </c>
      <c r="R1246" s="52">
        <v>50110</v>
      </c>
      <c r="S1246" s="52">
        <v>50110</v>
      </c>
      <c r="T1246" s="52">
        <v>50110</v>
      </c>
      <c r="U1246" s="52">
        <v>50110</v>
      </c>
      <c r="V1246" s="52">
        <v>50110</v>
      </c>
      <c r="W1246" s="52">
        <v>50110</v>
      </c>
      <c r="X1246" s="52">
        <v>50110</v>
      </c>
      <c r="Y1246" s="52">
        <v>50110</v>
      </c>
      <c r="Z1246" s="49">
        <v>50110</v>
      </c>
      <c r="AA1246" s="50">
        <v>50110</v>
      </c>
      <c r="AB1246" s="51">
        <v>1002202</v>
      </c>
      <c r="AC1246" s="52">
        <v>0</v>
      </c>
      <c r="AD1246" s="52">
        <v>0</v>
      </c>
      <c r="AE1246" s="52">
        <v>1403091</v>
      </c>
      <c r="AG1246" s="52">
        <f t="shared" si="22"/>
        <v>50110</v>
      </c>
      <c r="AH1246" s="52">
        <f>MIN($AA1246*12,$AE1246-SUM($AG1246:AG1246)-1000*($AE1246&gt;0))</f>
        <v>601320</v>
      </c>
      <c r="AI1246" s="52">
        <f>MIN($AA1246*12,$AE1246-SUM($AG1246:AH1246)-1000*($AE1246&gt;0))</f>
        <v>601320</v>
      </c>
      <c r="AJ1246" s="52">
        <f>MIN($AA1246*12,$AE1246-SUM($AG1246:AI1246)-1000*($AE1246&gt;0))</f>
        <v>149341</v>
      </c>
      <c r="AK1246" s="52">
        <f>MIN($AA1246*12,$AE1246-SUM($AG1246:AJ1246)-1000*($AE1246&gt;0))</f>
        <v>0</v>
      </c>
      <c r="AL1246" s="52">
        <f>MIN($AA1246*12,$AE1246-SUM($AG1246:AK1246)-1000*($AE1246&gt;0))</f>
        <v>0</v>
      </c>
      <c r="AM1246" s="52">
        <f>MIN($AA1246*12,$AE1246-SUM($AG1246:AL1246)-1000*($AE1246&gt;0))</f>
        <v>0</v>
      </c>
      <c r="AN1246" s="52">
        <f>MIN($AA1246*12,$AE1246-SUM($AG1246:AM1246)-1000*($AE1246&gt;0))</f>
        <v>0</v>
      </c>
      <c r="AO1246" s="52">
        <f>MIN($AA1246*12,$AE1246-SUM($AG1246:AN1246)-1000*($AE1246&gt;0))</f>
        <v>0</v>
      </c>
    </row>
    <row r="1247" spans="2:41" ht="12.75" hidden="1" customHeight="1" outlineLevel="2">
      <c r="B1247" s="53" t="s">
        <v>2377</v>
      </c>
      <c r="C1247" s="53" t="s">
        <v>1367</v>
      </c>
      <c r="D1247" s="53" t="s">
        <v>1367</v>
      </c>
      <c r="E1247" s="53" t="s">
        <v>1368</v>
      </c>
      <c r="F1247" s="53" t="s">
        <v>2387</v>
      </c>
      <c r="G1247" s="53" t="s">
        <v>3377</v>
      </c>
      <c r="H1247" s="53" t="s">
        <v>3378</v>
      </c>
      <c r="I1247" s="53"/>
      <c r="J1247" s="53" t="s">
        <v>3379</v>
      </c>
      <c r="K1247" s="52">
        <v>1745109</v>
      </c>
      <c r="L1247" s="52">
        <v>290851</v>
      </c>
      <c r="M1247" s="52">
        <v>0</v>
      </c>
      <c r="N1247" s="52">
        <v>0</v>
      </c>
      <c r="O1247" s="52">
        <v>0</v>
      </c>
      <c r="P1247" s="52">
        <v>399916</v>
      </c>
      <c r="Q1247" s="52">
        <v>36356</v>
      </c>
      <c r="R1247" s="52">
        <v>36356</v>
      </c>
      <c r="S1247" s="52">
        <v>36356</v>
      </c>
      <c r="T1247" s="52">
        <v>36356</v>
      </c>
      <c r="U1247" s="52">
        <v>36356</v>
      </c>
      <c r="V1247" s="52">
        <v>36356</v>
      </c>
      <c r="W1247" s="52">
        <v>36356</v>
      </c>
      <c r="X1247" s="52">
        <v>36356</v>
      </c>
      <c r="Y1247" s="52">
        <v>36356</v>
      </c>
      <c r="Z1247" s="49">
        <v>36356</v>
      </c>
      <c r="AA1247" s="50">
        <v>36356</v>
      </c>
      <c r="AB1247" s="51">
        <v>690767</v>
      </c>
      <c r="AC1247" s="52">
        <v>0</v>
      </c>
      <c r="AD1247" s="52">
        <v>0</v>
      </c>
      <c r="AE1247" s="52">
        <v>1054342</v>
      </c>
      <c r="AG1247" s="52">
        <f t="shared" si="22"/>
        <v>36356</v>
      </c>
      <c r="AH1247" s="52">
        <f>MIN($AA1247*12,$AE1247-SUM($AG1247:AG1247)-1000*($AE1247&gt;0))</f>
        <v>436272</v>
      </c>
      <c r="AI1247" s="52">
        <f>MIN($AA1247*12,$AE1247-SUM($AG1247:AH1247)-1000*($AE1247&gt;0))</f>
        <v>436272</v>
      </c>
      <c r="AJ1247" s="52">
        <f>MIN($AA1247*12,$AE1247-SUM($AG1247:AI1247)-1000*($AE1247&gt;0))</f>
        <v>144442</v>
      </c>
      <c r="AK1247" s="52">
        <f>MIN($AA1247*12,$AE1247-SUM($AG1247:AJ1247)-1000*($AE1247&gt;0))</f>
        <v>0</v>
      </c>
      <c r="AL1247" s="52">
        <f>MIN($AA1247*12,$AE1247-SUM($AG1247:AK1247)-1000*($AE1247&gt;0))</f>
        <v>0</v>
      </c>
      <c r="AM1247" s="52">
        <f>MIN($AA1247*12,$AE1247-SUM($AG1247:AL1247)-1000*($AE1247&gt;0))</f>
        <v>0</v>
      </c>
      <c r="AN1247" s="52">
        <f>MIN($AA1247*12,$AE1247-SUM($AG1247:AM1247)-1000*($AE1247&gt;0))</f>
        <v>0</v>
      </c>
      <c r="AO1247" s="52">
        <f>MIN($AA1247*12,$AE1247-SUM($AG1247:AN1247)-1000*($AE1247&gt;0))</f>
        <v>0</v>
      </c>
    </row>
    <row r="1248" spans="2:41" ht="12.75" hidden="1" customHeight="1" outlineLevel="2">
      <c r="B1248" s="53" t="s">
        <v>2377</v>
      </c>
      <c r="C1248" s="53" t="s">
        <v>1367</v>
      </c>
      <c r="D1248" s="53" t="s">
        <v>1367</v>
      </c>
      <c r="E1248" s="53" t="s">
        <v>1368</v>
      </c>
      <c r="F1248" s="53" t="s">
        <v>2387</v>
      </c>
      <c r="G1248" s="53" t="s">
        <v>3380</v>
      </c>
      <c r="H1248" s="53" t="s">
        <v>3381</v>
      </c>
      <c r="I1248" s="53"/>
      <c r="J1248" s="53" t="s">
        <v>3379</v>
      </c>
      <c r="K1248" s="52">
        <v>1745110</v>
      </c>
      <c r="L1248" s="52">
        <v>290851</v>
      </c>
      <c r="M1248" s="52">
        <v>0</v>
      </c>
      <c r="N1248" s="52">
        <v>0</v>
      </c>
      <c r="O1248" s="52">
        <v>0</v>
      </c>
      <c r="P1248" s="52">
        <v>399916</v>
      </c>
      <c r="Q1248" s="52">
        <v>36356</v>
      </c>
      <c r="R1248" s="52">
        <v>36356</v>
      </c>
      <c r="S1248" s="52">
        <v>36356</v>
      </c>
      <c r="T1248" s="52">
        <v>36356</v>
      </c>
      <c r="U1248" s="52">
        <v>36356</v>
      </c>
      <c r="V1248" s="52">
        <v>36356</v>
      </c>
      <c r="W1248" s="52">
        <v>36356</v>
      </c>
      <c r="X1248" s="52">
        <v>36356</v>
      </c>
      <c r="Y1248" s="52">
        <v>36356</v>
      </c>
      <c r="Z1248" s="49">
        <v>36356</v>
      </c>
      <c r="AA1248" s="50">
        <v>36356</v>
      </c>
      <c r="AB1248" s="51">
        <v>690767</v>
      </c>
      <c r="AC1248" s="52">
        <v>0</v>
      </c>
      <c r="AD1248" s="52">
        <v>0</v>
      </c>
      <c r="AE1248" s="52">
        <v>1054343</v>
      </c>
      <c r="AG1248" s="52">
        <f t="shared" si="22"/>
        <v>36356</v>
      </c>
      <c r="AH1248" s="52">
        <f>MIN($AA1248*12,$AE1248-SUM($AG1248:AG1248)-1000*($AE1248&gt;0))</f>
        <v>436272</v>
      </c>
      <c r="AI1248" s="52">
        <f>MIN($AA1248*12,$AE1248-SUM($AG1248:AH1248)-1000*($AE1248&gt;0))</f>
        <v>436272</v>
      </c>
      <c r="AJ1248" s="52">
        <f>MIN($AA1248*12,$AE1248-SUM($AG1248:AI1248)-1000*($AE1248&gt;0))</f>
        <v>144443</v>
      </c>
      <c r="AK1248" s="52">
        <f>MIN($AA1248*12,$AE1248-SUM($AG1248:AJ1248)-1000*($AE1248&gt;0))</f>
        <v>0</v>
      </c>
      <c r="AL1248" s="52">
        <f>MIN($AA1248*12,$AE1248-SUM($AG1248:AK1248)-1000*($AE1248&gt;0))</f>
        <v>0</v>
      </c>
      <c r="AM1248" s="52">
        <f>MIN($AA1248*12,$AE1248-SUM($AG1248:AL1248)-1000*($AE1248&gt;0))</f>
        <v>0</v>
      </c>
      <c r="AN1248" s="52">
        <f>MIN($AA1248*12,$AE1248-SUM($AG1248:AM1248)-1000*($AE1248&gt;0))</f>
        <v>0</v>
      </c>
      <c r="AO1248" s="52">
        <f>MIN($AA1248*12,$AE1248-SUM($AG1248:AN1248)-1000*($AE1248&gt;0))</f>
        <v>0</v>
      </c>
    </row>
    <row r="1249" spans="2:41" ht="12.75" hidden="1" customHeight="1" outlineLevel="2">
      <c r="B1249" s="53" t="s">
        <v>2377</v>
      </c>
      <c r="C1249" s="53" t="s">
        <v>1367</v>
      </c>
      <c r="D1249" s="53" t="s">
        <v>1367</v>
      </c>
      <c r="E1249" s="53" t="s">
        <v>1368</v>
      </c>
      <c r="F1249" s="53" t="s">
        <v>2409</v>
      </c>
      <c r="G1249" s="53" t="s">
        <v>3382</v>
      </c>
      <c r="H1249" s="53" t="s">
        <v>3383</v>
      </c>
      <c r="I1249" s="53"/>
      <c r="J1249" s="53" t="s">
        <v>3379</v>
      </c>
      <c r="K1249" s="52">
        <v>180910</v>
      </c>
      <c r="L1249" s="52">
        <v>30151</v>
      </c>
      <c r="M1249" s="52">
        <v>0</v>
      </c>
      <c r="N1249" s="52">
        <v>0</v>
      </c>
      <c r="O1249" s="52">
        <v>0</v>
      </c>
      <c r="P1249" s="52">
        <v>41448</v>
      </c>
      <c r="Q1249" s="52">
        <v>3768</v>
      </c>
      <c r="R1249" s="52">
        <v>3768</v>
      </c>
      <c r="S1249" s="52">
        <v>3768</v>
      </c>
      <c r="T1249" s="52">
        <v>3768</v>
      </c>
      <c r="U1249" s="52">
        <v>3768</v>
      </c>
      <c r="V1249" s="52">
        <v>3768</v>
      </c>
      <c r="W1249" s="52">
        <v>3768</v>
      </c>
      <c r="X1249" s="52">
        <v>3768</v>
      </c>
      <c r="Y1249" s="52">
        <v>3768</v>
      </c>
      <c r="Z1249" s="49">
        <v>3768</v>
      </c>
      <c r="AA1249" s="50">
        <v>3768</v>
      </c>
      <c r="AB1249" s="51">
        <v>71599</v>
      </c>
      <c r="AC1249" s="52">
        <v>0</v>
      </c>
      <c r="AD1249" s="52">
        <v>0</v>
      </c>
      <c r="AE1249" s="52">
        <v>109311</v>
      </c>
      <c r="AG1249" s="52">
        <f t="shared" si="22"/>
        <v>3768</v>
      </c>
      <c r="AH1249" s="52">
        <f>MIN($AA1249*12,$AE1249-SUM($AG1249:AG1249)-1000*($AE1249&gt;0))</f>
        <v>45216</v>
      </c>
      <c r="AI1249" s="52">
        <f>MIN($AA1249*12,$AE1249-SUM($AG1249:AH1249)-1000*($AE1249&gt;0))</f>
        <v>45216</v>
      </c>
      <c r="AJ1249" s="52">
        <f>MIN($AA1249*12,$AE1249-SUM($AG1249:AI1249)-1000*($AE1249&gt;0))</f>
        <v>14111</v>
      </c>
      <c r="AK1249" s="52">
        <f>MIN($AA1249*12,$AE1249-SUM($AG1249:AJ1249)-1000*($AE1249&gt;0))</f>
        <v>0</v>
      </c>
      <c r="AL1249" s="52">
        <f>MIN($AA1249*12,$AE1249-SUM($AG1249:AK1249)-1000*($AE1249&gt;0))</f>
        <v>0</v>
      </c>
      <c r="AM1249" s="52">
        <f>MIN($AA1249*12,$AE1249-SUM($AG1249:AL1249)-1000*($AE1249&gt;0))</f>
        <v>0</v>
      </c>
      <c r="AN1249" s="52">
        <f>MIN($AA1249*12,$AE1249-SUM($AG1249:AM1249)-1000*($AE1249&gt;0))</f>
        <v>0</v>
      </c>
      <c r="AO1249" s="52">
        <f>MIN($AA1249*12,$AE1249-SUM($AG1249:AN1249)-1000*($AE1249&gt;0))</f>
        <v>0</v>
      </c>
    </row>
    <row r="1250" spans="2:41" ht="12.75" hidden="1" customHeight="1" outlineLevel="2">
      <c r="B1250" s="53" t="s">
        <v>2377</v>
      </c>
      <c r="C1250" s="53" t="s">
        <v>1367</v>
      </c>
      <c r="D1250" s="53" t="s">
        <v>1367</v>
      </c>
      <c r="E1250" s="53" t="s">
        <v>1368</v>
      </c>
      <c r="F1250" s="53" t="s">
        <v>2387</v>
      </c>
      <c r="G1250" s="53" t="s">
        <v>3384</v>
      </c>
      <c r="H1250" s="53" t="s">
        <v>3385</v>
      </c>
      <c r="I1250" s="53"/>
      <c r="J1250" s="53" t="s">
        <v>3386</v>
      </c>
      <c r="K1250" s="52">
        <v>1947773</v>
      </c>
      <c r="L1250" s="52">
        <v>324628</v>
      </c>
      <c r="M1250" s="52">
        <v>0</v>
      </c>
      <c r="N1250" s="52">
        <v>0</v>
      </c>
      <c r="O1250" s="52">
        <v>0</v>
      </c>
      <c r="P1250" s="52">
        <v>446358</v>
      </c>
      <c r="Q1250" s="52">
        <v>40578</v>
      </c>
      <c r="R1250" s="52">
        <v>40578</v>
      </c>
      <c r="S1250" s="52">
        <v>40578</v>
      </c>
      <c r="T1250" s="52">
        <v>40578</v>
      </c>
      <c r="U1250" s="52">
        <v>40578</v>
      </c>
      <c r="V1250" s="52">
        <v>40578</v>
      </c>
      <c r="W1250" s="52">
        <v>40578</v>
      </c>
      <c r="X1250" s="52">
        <v>40578</v>
      </c>
      <c r="Y1250" s="52">
        <v>40578</v>
      </c>
      <c r="Z1250" s="49">
        <v>40578</v>
      </c>
      <c r="AA1250" s="50">
        <v>40578</v>
      </c>
      <c r="AB1250" s="51">
        <v>770986</v>
      </c>
      <c r="AC1250" s="52">
        <v>0</v>
      </c>
      <c r="AD1250" s="52">
        <v>0</v>
      </c>
      <c r="AE1250" s="52">
        <v>1176787</v>
      </c>
      <c r="AG1250" s="52">
        <f t="shared" si="22"/>
        <v>40578</v>
      </c>
      <c r="AH1250" s="52">
        <f>MIN($AA1250*12,$AE1250-SUM($AG1250:AG1250)-1000*($AE1250&gt;0))</f>
        <v>486936</v>
      </c>
      <c r="AI1250" s="52">
        <f>MIN($AA1250*12,$AE1250-SUM($AG1250:AH1250)-1000*($AE1250&gt;0))</f>
        <v>486936</v>
      </c>
      <c r="AJ1250" s="52">
        <f>MIN($AA1250*12,$AE1250-SUM($AG1250:AI1250)-1000*($AE1250&gt;0))</f>
        <v>161337</v>
      </c>
      <c r="AK1250" s="52">
        <f>MIN($AA1250*12,$AE1250-SUM($AG1250:AJ1250)-1000*($AE1250&gt;0))</f>
        <v>0</v>
      </c>
      <c r="AL1250" s="52">
        <f>MIN($AA1250*12,$AE1250-SUM($AG1250:AK1250)-1000*($AE1250&gt;0))</f>
        <v>0</v>
      </c>
      <c r="AM1250" s="52">
        <f>MIN($AA1250*12,$AE1250-SUM($AG1250:AL1250)-1000*($AE1250&gt;0))</f>
        <v>0</v>
      </c>
      <c r="AN1250" s="52">
        <f>MIN($AA1250*12,$AE1250-SUM($AG1250:AM1250)-1000*($AE1250&gt;0))</f>
        <v>0</v>
      </c>
      <c r="AO1250" s="52">
        <f>MIN($AA1250*12,$AE1250-SUM($AG1250:AN1250)-1000*($AE1250&gt;0))</f>
        <v>0</v>
      </c>
    </row>
    <row r="1251" spans="2:41" ht="12.75" hidden="1" customHeight="1" outlineLevel="2">
      <c r="B1251" s="53" t="s">
        <v>2377</v>
      </c>
      <c r="C1251" s="53" t="s">
        <v>1367</v>
      </c>
      <c r="D1251" s="53" t="s">
        <v>1367</v>
      </c>
      <c r="E1251" s="53" t="s">
        <v>1368</v>
      </c>
      <c r="F1251" s="53" t="s">
        <v>2387</v>
      </c>
      <c r="G1251" s="53" t="s">
        <v>3387</v>
      </c>
      <c r="H1251" s="53" t="s">
        <v>3388</v>
      </c>
      <c r="I1251" s="53"/>
      <c r="J1251" s="53" t="s">
        <v>3389</v>
      </c>
      <c r="K1251" s="52">
        <v>2027273</v>
      </c>
      <c r="L1251" s="52">
        <v>337878</v>
      </c>
      <c r="M1251" s="52">
        <v>0</v>
      </c>
      <c r="N1251" s="52">
        <v>0</v>
      </c>
      <c r="O1251" s="52">
        <v>0</v>
      </c>
      <c r="P1251" s="52">
        <v>464574</v>
      </c>
      <c r="Q1251" s="52">
        <v>42234</v>
      </c>
      <c r="R1251" s="52">
        <v>42234</v>
      </c>
      <c r="S1251" s="52">
        <v>42234</v>
      </c>
      <c r="T1251" s="52">
        <v>42234</v>
      </c>
      <c r="U1251" s="52">
        <v>42234</v>
      </c>
      <c r="V1251" s="52">
        <v>42234</v>
      </c>
      <c r="W1251" s="52">
        <v>42234</v>
      </c>
      <c r="X1251" s="52">
        <v>42234</v>
      </c>
      <c r="Y1251" s="52">
        <v>42234</v>
      </c>
      <c r="Z1251" s="49">
        <v>42234</v>
      </c>
      <c r="AA1251" s="50">
        <v>42234</v>
      </c>
      <c r="AB1251" s="51">
        <v>802452</v>
      </c>
      <c r="AC1251" s="52">
        <v>0</v>
      </c>
      <c r="AD1251" s="52">
        <v>0</v>
      </c>
      <c r="AE1251" s="52">
        <v>1224821</v>
      </c>
      <c r="AG1251" s="52">
        <f t="shared" si="22"/>
        <v>42234</v>
      </c>
      <c r="AH1251" s="52">
        <f>MIN($AA1251*12,$AE1251-SUM($AG1251:AG1251)-1000*($AE1251&gt;0))</f>
        <v>506808</v>
      </c>
      <c r="AI1251" s="52">
        <f>MIN($AA1251*12,$AE1251-SUM($AG1251:AH1251)-1000*($AE1251&gt;0))</f>
        <v>506808</v>
      </c>
      <c r="AJ1251" s="52">
        <f>MIN($AA1251*12,$AE1251-SUM($AG1251:AI1251)-1000*($AE1251&gt;0))</f>
        <v>167971</v>
      </c>
      <c r="AK1251" s="52">
        <f>MIN($AA1251*12,$AE1251-SUM($AG1251:AJ1251)-1000*($AE1251&gt;0))</f>
        <v>0</v>
      </c>
      <c r="AL1251" s="52">
        <f>MIN($AA1251*12,$AE1251-SUM($AG1251:AK1251)-1000*($AE1251&gt;0))</f>
        <v>0</v>
      </c>
      <c r="AM1251" s="52">
        <f>MIN($AA1251*12,$AE1251-SUM($AG1251:AL1251)-1000*($AE1251&gt;0))</f>
        <v>0</v>
      </c>
      <c r="AN1251" s="52">
        <f>MIN($AA1251*12,$AE1251-SUM($AG1251:AM1251)-1000*($AE1251&gt;0))</f>
        <v>0</v>
      </c>
      <c r="AO1251" s="52">
        <f>MIN($AA1251*12,$AE1251-SUM($AG1251:AN1251)-1000*($AE1251&gt;0))</f>
        <v>0</v>
      </c>
    </row>
    <row r="1252" spans="2:41" ht="12.75" hidden="1" customHeight="1" outlineLevel="2">
      <c r="B1252" s="53" t="s">
        <v>2377</v>
      </c>
      <c r="C1252" s="53" t="s">
        <v>1367</v>
      </c>
      <c r="D1252" s="53" t="s">
        <v>1367</v>
      </c>
      <c r="E1252" s="53" t="s">
        <v>1368</v>
      </c>
      <c r="F1252" s="53" t="s">
        <v>2409</v>
      </c>
      <c r="G1252" s="53" t="s">
        <v>3390</v>
      </c>
      <c r="H1252" s="53" t="s">
        <v>3391</v>
      </c>
      <c r="I1252" s="53"/>
      <c r="J1252" s="53" t="s">
        <v>3392</v>
      </c>
      <c r="K1252" s="52">
        <v>180909</v>
      </c>
      <c r="L1252" s="52">
        <v>30151</v>
      </c>
      <c r="M1252" s="52">
        <v>0</v>
      </c>
      <c r="N1252" s="52">
        <v>0</v>
      </c>
      <c r="O1252" s="52">
        <v>0</v>
      </c>
      <c r="P1252" s="52">
        <v>41448</v>
      </c>
      <c r="Q1252" s="52">
        <v>3768</v>
      </c>
      <c r="R1252" s="52">
        <v>3768</v>
      </c>
      <c r="S1252" s="52">
        <v>3768</v>
      </c>
      <c r="T1252" s="52">
        <v>3768</v>
      </c>
      <c r="U1252" s="52">
        <v>3768</v>
      </c>
      <c r="V1252" s="52">
        <v>3768</v>
      </c>
      <c r="W1252" s="52">
        <v>3768</v>
      </c>
      <c r="X1252" s="52">
        <v>3768</v>
      </c>
      <c r="Y1252" s="52">
        <v>3768</v>
      </c>
      <c r="Z1252" s="49">
        <v>3768</v>
      </c>
      <c r="AA1252" s="50">
        <v>3768</v>
      </c>
      <c r="AB1252" s="51">
        <v>71599</v>
      </c>
      <c r="AC1252" s="52">
        <v>0</v>
      </c>
      <c r="AD1252" s="52">
        <v>0</v>
      </c>
      <c r="AE1252" s="52">
        <v>109310</v>
      </c>
      <c r="AG1252" s="52">
        <f t="shared" si="22"/>
        <v>3768</v>
      </c>
      <c r="AH1252" s="52">
        <f>MIN($AA1252*12,$AE1252-SUM($AG1252:AG1252)-1000*($AE1252&gt;0))</f>
        <v>45216</v>
      </c>
      <c r="AI1252" s="52">
        <f>MIN($AA1252*12,$AE1252-SUM($AG1252:AH1252)-1000*($AE1252&gt;0))</f>
        <v>45216</v>
      </c>
      <c r="AJ1252" s="52">
        <f>MIN($AA1252*12,$AE1252-SUM($AG1252:AI1252)-1000*($AE1252&gt;0))</f>
        <v>14110</v>
      </c>
      <c r="AK1252" s="52">
        <f>MIN($AA1252*12,$AE1252-SUM($AG1252:AJ1252)-1000*($AE1252&gt;0))</f>
        <v>0</v>
      </c>
      <c r="AL1252" s="52">
        <f>MIN($AA1252*12,$AE1252-SUM($AG1252:AK1252)-1000*($AE1252&gt;0))</f>
        <v>0</v>
      </c>
      <c r="AM1252" s="52">
        <f>MIN($AA1252*12,$AE1252-SUM($AG1252:AL1252)-1000*($AE1252&gt;0))</f>
        <v>0</v>
      </c>
      <c r="AN1252" s="52">
        <f>MIN($AA1252*12,$AE1252-SUM($AG1252:AM1252)-1000*($AE1252&gt;0))</f>
        <v>0</v>
      </c>
      <c r="AO1252" s="52">
        <f>MIN($AA1252*12,$AE1252-SUM($AG1252:AN1252)-1000*($AE1252&gt;0))</f>
        <v>0</v>
      </c>
    </row>
    <row r="1253" spans="2:41" ht="12.75" hidden="1" customHeight="1" outlineLevel="2">
      <c r="B1253" s="53" t="s">
        <v>2377</v>
      </c>
      <c r="C1253" s="53" t="s">
        <v>1367</v>
      </c>
      <c r="D1253" s="53" t="s">
        <v>1367</v>
      </c>
      <c r="E1253" s="53" t="s">
        <v>1368</v>
      </c>
      <c r="F1253" s="53" t="s">
        <v>2391</v>
      </c>
      <c r="G1253" s="53" t="s">
        <v>3393</v>
      </c>
      <c r="H1253" s="53" t="s">
        <v>3394</v>
      </c>
      <c r="I1253" s="53"/>
      <c r="J1253" s="53" t="s">
        <v>3395</v>
      </c>
      <c r="K1253" s="52">
        <v>2175637</v>
      </c>
      <c r="L1253" s="52">
        <v>317280</v>
      </c>
      <c r="M1253" s="52">
        <v>0</v>
      </c>
      <c r="N1253" s="52">
        <v>0</v>
      </c>
      <c r="O1253" s="52">
        <v>0</v>
      </c>
      <c r="P1253" s="52">
        <v>498575</v>
      </c>
      <c r="Q1253" s="52">
        <v>45325</v>
      </c>
      <c r="R1253" s="52">
        <v>45325</v>
      </c>
      <c r="S1253" s="52">
        <v>45325</v>
      </c>
      <c r="T1253" s="52">
        <v>45325</v>
      </c>
      <c r="U1253" s="52">
        <v>45325</v>
      </c>
      <c r="V1253" s="52">
        <v>45325</v>
      </c>
      <c r="W1253" s="52">
        <v>45325</v>
      </c>
      <c r="X1253" s="52">
        <v>45325</v>
      </c>
      <c r="Y1253" s="52">
        <v>45325</v>
      </c>
      <c r="Z1253" s="49">
        <v>45325</v>
      </c>
      <c r="AA1253" s="50">
        <v>45325</v>
      </c>
      <c r="AB1253" s="51">
        <v>815855</v>
      </c>
      <c r="AC1253" s="52">
        <v>0</v>
      </c>
      <c r="AD1253" s="52">
        <v>0</v>
      </c>
      <c r="AE1253" s="52">
        <v>1359782</v>
      </c>
      <c r="AG1253" s="52">
        <f t="shared" si="22"/>
        <v>45325</v>
      </c>
      <c r="AH1253" s="52">
        <f>MIN($AA1253*12,$AE1253-SUM($AG1253:AG1253)-1000*($AE1253&gt;0))</f>
        <v>543900</v>
      </c>
      <c r="AI1253" s="52">
        <f>MIN($AA1253*12,$AE1253-SUM($AG1253:AH1253)-1000*($AE1253&gt;0))</f>
        <v>543900</v>
      </c>
      <c r="AJ1253" s="52">
        <f>MIN($AA1253*12,$AE1253-SUM($AG1253:AI1253)-1000*($AE1253&gt;0))</f>
        <v>225657</v>
      </c>
      <c r="AK1253" s="52">
        <f>MIN($AA1253*12,$AE1253-SUM($AG1253:AJ1253)-1000*($AE1253&gt;0))</f>
        <v>0</v>
      </c>
      <c r="AL1253" s="52">
        <f>MIN($AA1253*12,$AE1253-SUM($AG1253:AK1253)-1000*($AE1253&gt;0))</f>
        <v>0</v>
      </c>
      <c r="AM1253" s="52">
        <f>MIN($AA1253*12,$AE1253-SUM($AG1253:AL1253)-1000*($AE1253&gt;0))</f>
        <v>0</v>
      </c>
      <c r="AN1253" s="52">
        <f>MIN($AA1253*12,$AE1253-SUM($AG1253:AM1253)-1000*($AE1253&gt;0))</f>
        <v>0</v>
      </c>
      <c r="AO1253" s="52">
        <f>MIN($AA1253*12,$AE1253-SUM($AG1253:AN1253)-1000*($AE1253&gt;0))</f>
        <v>0</v>
      </c>
    </row>
    <row r="1254" spans="2:41" ht="12.75" hidden="1" customHeight="1" outlineLevel="2">
      <c r="B1254" s="53" t="s">
        <v>2377</v>
      </c>
      <c r="C1254" s="53" t="s">
        <v>1367</v>
      </c>
      <c r="D1254" s="53" t="s">
        <v>1367</v>
      </c>
      <c r="E1254" s="53" t="s">
        <v>1368</v>
      </c>
      <c r="F1254" s="53" t="s">
        <v>2387</v>
      </c>
      <c r="G1254" s="53" t="s">
        <v>3396</v>
      </c>
      <c r="H1254" s="53" t="s">
        <v>3397</v>
      </c>
      <c r="I1254" s="53"/>
      <c r="J1254" s="53" t="s">
        <v>3398</v>
      </c>
      <c r="K1254" s="52">
        <v>1635455</v>
      </c>
      <c r="L1254" s="52">
        <v>238503</v>
      </c>
      <c r="M1254" s="52">
        <v>0</v>
      </c>
      <c r="N1254" s="52">
        <v>0</v>
      </c>
      <c r="O1254" s="52">
        <v>0</v>
      </c>
      <c r="P1254" s="52">
        <v>374792</v>
      </c>
      <c r="Q1254" s="52">
        <v>34072</v>
      </c>
      <c r="R1254" s="52">
        <v>34072</v>
      </c>
      <c r="S1254" s="52">
        <v>34072</v>
      </c>
      <c r="T1254" s="52">
        <v>34072</v>
      </c>
      <c r="U1254" s="52">
        <v>34072</v>
      </c>
      <c r="V1254" s="52">
        <v>34072</v>
      </c>
      <c r="W1254" s="52">
        <v>34072</v>
      </c>
      <c r="X1254" s="52">
        <v>34072</v>
      </c>
      <c r="Y1254" s="52">
        <v>34072</v>
      </c>
      <c r="Z1254" s="49">
        <v>34072</v>
      </c>
      <c r="AA1254" s="50">
        <v>34072</v>
      </c>
      <c r="AB1254" s="51">
        <v>613295</v>
      </c>
      <c r="AC1254" s="52">
        <v>0</v>
      </c>
      <c r="AD1254" s="52">
        <v>0</v>
      </c>
      <c r="AE1254" s="52">
        <v>1022160</v>
      </c>
      <c r="AG1254" s="52">
        <f t="shared" si="22"/>
        <v>34072</v>
      </c>
      <c r="AH1254" s="52">
        <f>MIN($AA1254*12,$AE1254-SUM($AG1254:AG1254)-1000*($AE1254&gt;0))</f>
        <v>408864</v>
      </c>
      <c r="AI1254" s="52">
        <f>MIN($AA1254*12,$AE1254-SUM($AG1254:AH1254)-1000*($AE1254&gt;0))</f>
        <v>408864</v>
      </c>
      <c r="AJ1254" s="52">
        <f>MIN($AA1254*12,$AE1254-SUM($AG1254:AI1254)-1000*($AE1254&gt;0))</f>
        <v>169360</v>
      </c>
      <c r="AK1254" s="52">
        <f>MIN($AA1254*12,$AE1254-SUM($AG1254:AJ1254)-1000*($AE1254&gt;0))</f>
        <v>0</v>
      </c>
      <c r="AL1254" s="52">
        <f>MIN($AA1254*12,$AE1254-SUM($AG1254:AK1254)-1000*($AE1254&gt;0))</f>
        <v>0</v>
      </c>
      <c r="AM1254" s="52">
        <f>MIN($AA1254*12,$AE1254-SUM($AG1254:AL1254)-1000*($AE1254&gt;0))</f>
        <v>0</v>
      </c>
      <c r="AN1254" s="52">
        <f>MIN($AA1254*12,$AE1254-SUM($AG1254:AM1254)-1000*($AE1254&gt;0))</f>
        <v>0</v>
      </c>
      <c r="AO1254" s="52">
        <f>MIN($AA1254*12,$AE1254-SUM($AG1254:AN1254)-1000*($AE1254&gt;0))</f>
        <v>0</v>
      </c>
    </row>
    <row r="1255" spans="2:41" ht="12.75" hidden="1" customHeight="1" outlineLevel="2">
      <c r="B1255" s="53" t="s">
        <v>2377</v>
      </c>
      <c r="C1255" s="53" t="s">
        <v>1367</v>
      </c>
      <c r="D1255" s="53" t="s">
        <v>1367</v>
      </c>
      <c r="E1255" s="53" t="s">
        <v>1368</v>
      </c>
      <c r="F1255" s="53" t="s">
        <v>2409</v>
      </c>
      <c r="G1255" s="53" t="s">
        <v>3399</v>
      </c>
      <c r="H1255" s="53" t="s">
        <v>3400</v>
      </c>
      <c r="I1255" s="53"/>
      <c r="J1255" s="53" t="s">
        <v>3398</v>
      </c>
      <c r="K1255" s="52">
        <v>180910</v>
      </c>
      <c r="L1255" s="52">
        <v>26382</v>
      </c>
      <c r="M1255" s="52">
        <v>0</v>
      </c>
      <c r="N1255" s="52">
        <v>0</v>
      </c>
      <c r="O1255" s="52">
        <v>0</v>
      </c>
      <c r="P1255" s="52">
        <v>41448</v>
      </c>
      <c r="Q1255" s="52">
        <v>3768</v>
      </c>
      <c r="R1255" s="52">
        <v>3768</v>
      </c>
      <c r="S1255" s="52">
        <v>3768</v>
      </c>
      <c r="T1255" s="52">
        <v>3768</v>
      </c>
      <c r="U1255" s="52">
        <v>3768</v>
      </c>
      <c r="V1255" s="52">
        <v>3768</v>
      </c>
      <c r="W1255" s="52">
        <v>3768</v>
      </c>
      <c r="X1255" s="52">
        <v>3768</v>
      </c>
      <c r="Y1255" s="52">
        <v>3768</v>
      </c>
      <c r="Z1255" s="49">
        <v>3768</v>
      </c>
      <c r="AA1255" s="50">
        <v>3768</v>
      </c>
      <c r="AB1255" s="51">
        <v>67830</v>
      </c>
      <c r="AC1255" s="52">
        <v>0</v>
      </c>
      <c r="AD1255" s="52">
        <v>0</v>
      </c>
      <c r="AE1255" s="52">
        <v>113080</v>
      </c>
      <c r="AG1255" s="52">
        <f t="shared" si="22"/>
        <v>3768</v>
      </c>
      <c r="AH1255" s="52">
        <f>MIN($AA1255*12,$AE1255-SUM($AG1255:AG1255)-1000*($AE1255&gt;0))</f>
        <v>45216</v>
      </c>
      <c r="AI1255" s="52">
        <f>MIN($AA1255*12,$AE1255-SUM($AG1255:AH1255)-1000*($AE1255&gt;0))</f>
        <v>45216</v>
      </c>
      <c r="AJ1255" s="52">
        <f>MIN($AA1255*12,$AE1255-SUM($AG1255:AI1255)-1000*($AE1255&gt;0))</f>
        <v>17880</v>
      </c>
      <c r="AK1255" s="52">
        <f>MIN($AA1255*12,$AE1255-SUM($AG1255:AJ1255)-1000*($AE1255&gt;0))</f>
        <v>0</v>
      </c>
      <c r="AL1255" s="52">
        <f>MIN($AA1255*12,$AE1255-SUM($AG1255:AK1255)-1000*($AE1255&gt;0))</f>
        <v>0</v>
      </c>
      <c r="AM1255" s="52">
        <f>MIN($AA1255*12,$AE1255-SUM($AG1255:AL1255)-1000*($AE1255&gt;0))</f>
        <v>0</v>
      </c>
      <c r="AN1255" s="52">
        <f>MIN($AA1255*12,$AE1255-SUM($AG1255:AM1255)-1000*($AE1255&gt;0))</f>
        <v>0</v>
      </c>
      <c r="AO1255" s="52">
        <f>MIN($AA1255*12,$AE1255-SUM($AG1255:AN1255)-1000*($AE1255&gt;0))</f>
        <v>0</v>
      </c>
    </row>
    <row r="1256" spans="2:41" ht="12.75" hidden="1" customHeight="1" outlineLevel="2">
      <c r="B1256" s="53" t="s">
        <v>2377</v>
      </c>
      <c r="C1256" s="53" t="s">
        <v>1367</v>
      </c>
      <c r="D1256" s="53" t="s">
        <v>1367</v>
      </c>
      <c r="E1256" s="53" t="s">
        <v>1368</v>
      </c>
      <c r="F1256" s="53" t="s">
        <v>2623</v>
      </c>
      <c r="G1256" s="53" t="s">
        <v>3401</v>
      </c>
      <c r="H1256" s="53" t="s">
        <v>3402</v>
      </c>
      <c r="I1256" s="53"/>
      <c r="J1256" s="53" t="s">
        <v>3403</v>
      </c>
      <c r="K1256" s="52">
        <v>167600</v>
      </c>
      <c r="L1256" s="52">
        <v>24441</v>
      </c>
      <c r="M1256" s="52">
        <v>0</v>
      </c>
      <c r="N1256" s="52">
        <v>0</v>
      </c>
      <c r="O1256" s="52">
        <v>0</v>
      </c>
      <c r="P1256" s="52">
        <v>38401</v>
      </c>
      <c r="Q1256" s="52">
        <v>3491</v>
      </c>
      <c r="R1256" s="52">
        <v>3491</v>
      </c>
      <c r="S1256" s="52">
        <v>3491</v>
      </c>
      <c r="T1256" s="52">
        <v>3491</v>
      </c>
      <c r="U1256" s="52">
        <v>3491</v>
      </c>
      <c r="V1256" s="52">
        <v>3491</v>
      </c>
      <c r="W1256" s="52">
        <v>3491</v>
      </c>
      <c r="X1256" s="52">
        <v>3491</v>
      </c>
      <c r="Y1256" s="52">
        <v>3491</v>
      </c>
      <c r="Z1256" s="49">
        <v>3491</v>
      </c>
      <c r="AA1256" s="50">
        <v>3491</v>
      </c>
      <c r="AB1256" s="51">
        <v>62842</v>
      </c>
      <c r="AC1256" s="52">
        <v>0</v>
      </c>
      <c r="AD1256" s="52">
        <v>0</v>
      </c>
      <c r="AE1256" s="52">
        <v>104758</v>
      </c>
      <c r="AG1256" s="52">
        <f t="shared" si="22"/>
        <v>3491</v>
      </c>
      <c r="AH1256" s="52">
        <f>MIN($AA1256*12,$AE1256-SUM($AG1256:AG1256)-1000*($AE1256&gt;0))</f>
        <v>41892</v>
      </c>
      <c r="AI1256" s="52">
        <f>MIN($AA1256*12,$AE1256-SUM($AG1256:AH1256)-1000*($AE1256&gt;0))</f>
        <v>41892</v>
      </c>
      <c r="AJ1256" s="52">
        <f>MIN($AA1256*12,$AE1256-SUM($AG1256:AI1256)-1000*($AE1256&gt;0))</f>
        <v>16483</v>
      </c>
      <c r="AK1256" s="52">
        <f>MIN($AA1256*12,$AE1256-SUM($AG1256:AJ1256)-1000*($AE1256&gt;0))</f>
        <v>0</v>
      </c>
      <c r="AL1256" s="52">
        <f>MIN($AA1256*12,$AE1256-SUM($AG1256:AK1256)-1000*($AE1256&gt;0))</f>
        <v>0</v>
      </c>
      <c r="AM1256" s="52">
        <f>MIN($AA1256*12,$AE1256-SUM($AG1256:AL1256)-1000*($AE1256&gt;0))</f>
        <v>0</v>
      </c>
      <c r="AN1256" s="52">
        <f>MIN($AA1256*12,$AE1256-SUM($AG1256:AM1256)-1000*($AE1256&gt;0))</f>
        <v>0</v>
      </c>
      <c r="AO1256" s="52">
        <f>MIN($AA1256*12,$AE1256-SUM($AG1256:AN1256)-1000*($AE1256&gt;0))</f>
        <v>0</v>
      </c>
    </row>
    <row r="1257" spans="2:41" ht="12.75" hidden="1" customHeight="1" outlineLevel="2">
      <c r="B1257" s="53" t="s">
        <v>2377</v>
      </c>
      <c r="C1257" s="53" t="s">
        <v>1367</v>
      </c>
      <c r="D1257" s="53" t="s">
        <v>1367</v>
      </c>
      <c r="E1257" s="53" t="s">
        <v>1368</v>
      </c>
      <c r="F1257" s="53" t="s">
        <v>2623</v>
      </c>
      <c r="G1257" s="53" t="s">
        <v>3404</v>
      </c>
      <c r="H1257" s="53" t="s">
        <v>3405</v>
      </c>
      <c r="I1257" s="53"/>
      <c r="J1257" s="53" t="s">
        <v>3406</v>
      </c>
      <c r="K1257" s="52">
        <v>446828</v>
      </c>
      <c r="L1257" s="52">
        <v>65162</v>
      </c>
      <c r="M1257" s="52">
        <v>0</v>
      </c>
      <c r="N1257" s="52">
        <v>0</v>
      </c>
      <c r="O1257" s="52">
        <v>0</v>
      </c>
      <c r="P1257" s="52">
        <v>102388</v>
      </c>
      <c r="Q1257" s="52">
        <v>9308</v>
      </c>
      <c r="R1257" s="52">
        <v>9308</v>
      </c>
      <c r="S1257" s="52">
        <v>9308</v>
      </c>
      <c r="T1257" s="52">
        <v>9308</v>
      </c>
      <c r="U1257" s="52">
        <v>9308</v>
      </c>
      <c r="V1257" s="52">
        <v>9308</v>
      </c>
      <c r="W1257" s="52">
        <v>9308</v>
      </c>
      <c r="X1257" s="52">
        <v>9308</v>
      </c>
      <c r="Y1257" s="52">
        <v>9308</v>
      </c>
      <c r="Z1257" s="49">
        <v>9308</v>
      </c>
      <c r="AA1257" s="50">
        <v>9308</v>
      </c>
      <c r="AB1257" s="51">
        <v>167550</v>
      </c>
      <c r="AC1257" s="52">
        <v>0</v>
      </c>
      <c r="AD1257" s="52">
        <v>0</v>
      </c>
      <c r="AE1257" s="52">
        <v>279278</v>
      </c>
      <c r="AG1257" s="52">
        <f t="shared" si="22"/>
        <v>9308</v>
      </c>
      <c r="AH1257" s="52">
        <f>MIN($AA1257*12,$AE1257-SUM($AG1257:AG1257)-1000*($AE1257&gt;0))</f>
        <v>111696</v>
      </c>
      <c r="AI1257" s="52">
        <f>MIN($AA1257*12,$AE1257-SUM($AG1257:AH1257)-1000*($AE1257&gt;0))</f>
        <v>111696</v>
      </c>
      <c r="AJ1257" s="52">
        <f>MIN($AA1257*12,$AE1257-SUM($AG1257:AI1257)-1000*($AE1257&gt;0))</f>
        <v>45578</v>
      </c>
      <c r="AK1257" s="52">
        <f>MIN($AA1257*12,$AE1257-SUM($AG1257:AJ1257)-1000*($AE1257&gt;0))</f>
        <v>0</v>
      </c>
      <c r="AL1257" s="52">
        <f>MIN($AA1257*12,$AE1257-SUM($AG1257:AK1257)-1000*($AE1257&gt;0))</f>
        <v>0</v>
      </c>
      <c r="AM1257" s="52">
        <f>MIN($AA1257*12,$AE1257-SUM($AG1257:AL1257)-1000*($AE1257&gt;0))</f>
        <v>0</v>
      </c>
      <c r="AN1257" s="52">
        <f>MIN($AA1257*12,$AE1257-SUM($AG1257:AM1257)-1000*($AE1257&gt;0))</f>
        <v>0</v>
      </c>
      <c r="AO1257" s="52">
        <f>MIN($AA1257*12,$AE1257-SUM($AG1257:AN1257)-1000*($AE1257&gt;0))</f>
        <v>0</v>
      </c>
    </row>
    <row r="1258" spans="2:41" ht="12.75" hidden="1" customHeight="1" outlineLevel="2">
      <c r="B1258" s="53" t="s">
        <v>2377</v>
      </c>
      <c r="C1258" s="53" t="s">
        <v>1367</v>
      </c>
      <c r="D1258" s="53" t="s">
        <v>1367</v>
      </c>
      <c r="E1258" s="53" t="s">
        <v>1368</v>
      </c>
      <c r="F1258" s="53" t="s">
        <v>2682</v>
      </c>
      <c r="G1258" s="53" t="s">
        <v>3407</v>
      </c>
      <c r="H1258" s="53" t="s">
        <v>3408</v>
      </c>
      <c r="I1258" s="53"/>
      <c r="J1258" s="53" t="s">
        <v>3409</v>
      </c>
      <c r="K1258" s="52">
        <v>1118245</v>
      </c>
      <c r="L1258" s="52">
        <v>163077</v>
      </c>
      <c r="M1258" s="52">
        <v>0</v>
      </c>
      <c r="N1258" s="52">
        <v>0</v>
      </c>
      <c r="O1258" s="52">
        <v>0</v>
      </c>
      <c r="P1258" s="52">
        <v>256256</v>
      </c>
      <c r="Q1258" s="52">
        <v>23296</v>
      </c>
      <c r="R1258" s="52">
        <v>23296</v>
      </c>
      <c r="S1258" s="52">
        <v>23296</v>
      </c>
      <c r="T1258" s="52">
        <v>23296</v>
      </c>
      <c r="U1258" s="52">
        <v>23296</v>
      </c>
      <c r="V1258" s="52">
        <v>23296</v>
      </c>
      <c r="W1258" s="52">
        <v>23296</v>
      </c>
      <c r="X1258" s="52">
        <v>23296</v>
      </c>
      <c r="Y1258" s="52">
        <v>23296</v>
      </c>
      <c r="Z1258" s="49">
        <v>23296</v>
      </c>
      <c r="AA1258" s="50">
        <v>23296</v>
      </c>
      <c r="AB1258" s="51">
        <v>419333</v>
      </c>
      <c r="AC1258" s="52">
        <v>0</v>
      </c>
      <c r="AD1258" s="52">
        <v>0</v>
      </c>
      <c r="AE1258" s="52">
        <v>698912</v>
      </c>
      <c r="AG1258" s="52">
        <f t="shared" si="22"/>
        <v>23296</v>
      </c>
      <c r="AH1258" s="52">
        <f>MIN($AA1258*12,$AE1258-SUM($AG1258:AG1258)-1000*($AE1258&gt;0))</f>
        <v>279552</v>
      </c>
      <c r="AI1258" s="52">
        <f>MIN($AA1258*12,$AE1258-SUM($AG1258:AH1258)-1000*($AE1258&gt;0))</f>
        <v>279552</v>
      </c>
      <c r="AJ1258" s="52">
        <f>MIN($AA1258*12,$AE1258-SUM($AG1258:AI1258)-1000*($AE1258&gt;0))</f>
        <v>115512</v>
      </c>
      <c r="AK1258" s="52">
        <f>MIN($AA1258*12,$AE1258-SUM($AG1258:AJ1258)-1000*($AE1258&gt;0))</f>
        <v>0</v>
      </c>
      <c r="AL1258" s="52">
        <f>MIN($AA1258*12,$AE1258-SUM($AG1258:AK1258)-1000*($AE1258&gt;0))</f>
        <v>0</v>
      </c>
      <c r="AM1258" s="52">
        <f>MIN($AA1258*12,$AE1258-SUM($AG1258:AL1258)-1000*($AE1258&gt;0))</f>
        <v>0</v>
      </c>
      <c r="AN1258" s="52">
        <f>MIN($AA1258*12,$AE1258-SUM($AG1258:AM1258)-1000*($AE1258&gt;0))</f>
        <v>0</v>
      </c>
      <c r="AO1258" s="52">
        <f>MIN($AA1258*12,$AE1258-SUM($AG1258:AN1258)-1000*($AE1258&gt;0))</f>
        <v>0</v>
      </c>
    </row>
    <row r="1259" spans="2:41" ht="12.75" hidden="1" customHeight="1" outlineLevel="2">
      <c r="B1259" s="53" t="s">
        <v>2377</v>
      </c>
      <c r="C1259" s="53" t="s">
        <v>1367</v>
      </c>
      <c r="D1259" s="53" t="s">
        <v>1367</v>
      </c>
      <c r="E1259" s="53" t="s">
        <v>1368</v>
      </c>
      <c r="F1259" s="53" t="s">
        <v>2387</v>
      </c>
      <c r="G1259" s="53" t="s">
        <v>3410</v>
      </c>
      <c r="H1259" s="53" t="s">
        <v>2396</v>
      </c>
      <c r="I1259" s="53"/>
      <c r="J1259" s="53" t="s">
        <v>3403</v>
      </c>
      <c r="K1259" s="52">
        <v>2503654</v>
      </c>
      <c r="L1259" s="52">
        <v>365116</v>
      </c>
      <c r="M1259" s="52">
        <v>0</v>
      </c>
      <c r="N1259" s="52">
        <v>0</v>
      </c>
      <c r="O1259" s="52">
        <v>0</v>
      </c>
      <c r="P1259" s="52">
        <v>573749</v>
      </c>
      <c r="Q1259" s="52">
        <v>52159</v>
      </c>
      <c r="R1259" s="52">
        <v>52159</v>
      </c>
      <c r="S1259" s="52">
        <v>52159</v>
      </c>
      <c r="T1259" s="52">
        <v>52159</v>
      </c>
      <c r="U1259" s="52">
        <v>52159</v>
      </c>
      <c r="V1259" s="52">
        <v>52159</v>
      </c>
      <c r="W1259" s="52">
        <v>52159</v>
      </c>
      <c r="X1259" s="52">
        <v>52159</v>
      </c>
      <c r="Y1259" s="52">
        <v>52159</v>
      </c>
      <c r="Z1259" s="49">
        <v>52159</v>
      </c>
      <c r="AA1259" s="50">
        <v>52159</v>
      </c>
      <c r="AB1259" s="51">
        <v>938865</v>
      </c>
      <c r="AC1259" s="52">
        <v>0</v>
      </c>
      <c r="AD1259" s="52">
        <v>0</v>
      </c>
      <c r="AE1259" s="52">
        <v>1564789</v>
      </c>
      <c r="AG1259" s="52">
        <f t="shared" si="22"/>
        <v>52159</v>
      </c>
      <c r="AH1259" s="52">
        <f>MIN($AA1259*12,$AE1259-SUM($AG1259:AG1259)-1000*($AE1259&gt;0))</f>
        <v>625908</v>
      </c>
      <c r="AI1259" s="52">
        <f>MIN($AA1259*12,$AE1259-SUM($AG1259:AH1259)-1000*($AE1259&gt;0))</f>
        <v>625908</v>
      </c>
      <c r="AJ1259" s="52">
        <f>MIN($AA1259*12,$AE1259-SUM($AG1259:AI1259)-1000*($AE1259&gt;0))</f>
        <v>259814</v>
      </c>
      <c r="AK1259" s="52">
        <f>MIN($AA1259*12,$AE1259-SUM($AG1259:AJ1259)-1000*($AE1259&gt;0))</f>
        <v>0</v>
      </c>
      <c r="AL1259" s="52">
        <f>MIN($AA1259*12,$AE1259-SUM($AG1259:AK1259)-1000*($AE1259&gt;0))</f>
        <v>0</v>
      </c>
      <c r="AM1259" s="52">
        <f>MIN($AA1259*12,$AE1259-SUM($AG1259:AL1259)-1000*($AE1259&gt;0))</f>
        <v>0</v>
      </c>
      <c r="AN1259" s="52">
        <f>MIN($AA1259*12,$AE1259-SUM($AG1259:AM1259)-1000*($AE1259&gt;0))</f>
        <v>0</v>
      </c>
      <c r="AO1259" s="52">
        <f>MIN($AA1259*12,$AE1259-SUM($AG1259:AN1259)-1000*($AE1259&gt;0))</f>
        <v>0</v>
      </c>
    </row>
    <row r="1260" spans="2:41" ht="12.75" hidden="1" customHeight="1" outlineLevel="2">
      <c r="B1260" s="53" t="s">
        <v>2377</v>
      </c>
      <c r="C1260" s="53" t="s">
        <v>1367</v>
      </c>
      <c r="D1260" s="53" t="s">
        <v>1367</v>
      </c>
      <c r="E1260" s="53" t="s">
        <v>1368</v>
      </c>
      <c r="F1260" s="53" t="s">
        <v>2391</v>
      </c>
      <c r="G1260" s="53" t="s">
        <v>3411</v>
      </c>
      <c r="H1260" s="53" t="s">
        <v>3394</v>
      </c>
      <c r="I1260" s="53"/>
      <c r="J1260" s="53" t="s">
        <v>3412</v>
      </c>
      <c r="K1260" s="52">
        <v>2652810</v>
      </c>
      <c r="L1260" s="52">
        <v>386868</v>
      </c>
      <c r="M1260" s="52">
        <v>0</v>
      </c>
      <c r="N1260" s="52">
        <v>0</v>
      </c>
      <c r="O1260" s="52">
        <v>0</v>
      </c>
      <c r="P1260" s="52">
        <v>607926</v>
      </c>
      <c r="Q1260" s="52">
        <v>55266</v>
      </c>
      <c r="R1260" s="52">
        <v>55266</v>
      </c>
      <c r="S1260" s="52">
        <v>55266</v>
      </c>
      <c r="T1260" s="52">
        <v>55266</v>
      </c>
      <c r="U1260" s="52">
        <v>55266</v>
      </c>
      <c r="V1260" s="52">
        <v>55266</v>
      </c>
      <c r="W1260" s="52">
        <v>55266</v>
      </c>
      <c r="X1260" s="52">
        <v>55266</v>
      </c>
      <c r="Y1260" s="52">
        <v>55266</v>
      </c>
      <c r="Z1260" s="49">
        <v>55266</v>
      </c>
      <c r="AA1260" s="50">
        <v>55266</v>
      </c>
      <c r="AB1260" s="51">
        <v>994794</v>
      </c>
      <c r="AC1260" s="52">
        <v>0</v>
      </c>
      <c r="AD1260" s="52">
        <v>0</v>
      </c>
      <c r="AE1260" s="52">
        <v>1658016</v>
      </c>
      <c r="AG1260" s="52">
        <f t="shared" si="22"/>
        <v>55266</v>
      </c>
      <c r="AH1260" s="52">
        <f>MIN($AA1260*12,$AE1260-SUM($AG1260:AG1260)-1000*($AE1260&gt;0))</f>
        <v>663192</v>
      </c>
      <c r="AI1260" s="52">
        <f>MIN($AA1260*12,$AE1260-SUM($AG1260:AH1260)-1000*($AE1260&gt;0))</f>
        <v>663192</v>
      </c>
      <c r="AJ1260" s="52">
        <f>MIN($AA1260*12,$AE1260-SUM($AG1260:AI1260)-1000*($AE1260&gt;0))</f>
        <v>275366</v>
      </c>
      <c r="AK1260" s="52">
        <f>MIN($AA1260*12,$AE1260-SUM($AG1260:AJ1260)-1000*($AE1260&gt;0))</f>
        <v>0</v>
      </c>
      <c r="AL1260" s="52">
        <f>MIN($AA1260*12,$AE1260-SUM($AG1260:AK1260)-1000*($AE1260&gt;0))</f>
        <v>0</v>
      </c>
      <c r="AM1260" s="52">
        <f>MIN($AA1260*12,$AE1260-SUM($AG1260:AL1260)-1000*($AE1260&gt;0))</f>
        <v>0</v>
      </c>
      <c r="AN1260" s="52">
        <f>MIN($AA1260*12,$AE1260-SUM($AG1260:AM1260)-1000*($AE1260&gt;0))</f>
        <v>0</v>
      </c>
      <c r="AO1260" s="52">
        <f>MIN($AA1260*12,$AE1260-SUM($AG1260:AN1260)-1000*($AE1260&gt;0))</f>
        <v>0</v>
      </c>
    </row>
    <row r="1261" spans="2:41" ht="12.75" hidden="1" customHeight="1" outlineLevel="2">
      <c r="B1261" s="53" t="s">
        <v>2377</v>
      </c>
      <c r="C1261" s="53" t="s">
        <v>1367</v>
      </c>
      <c r="D1261" s="53" t="s">
        <v>1367</v>
      </c>
      <c r="E1261" s="53" t="s">
        <v>1368</v>
      </c>
      <c r="F1261" s="53" t="s">
        <v>2391</v>
      </c>
      <c r="G1261" s="53" t="s">
        <v>3413</v>
      </c>
      <c r="H1261" s="53" t="s">
        <v>3394</v>
      </c>
      <c r="I1261" s="53"/>
      <c r="J1261" s="53" t="s">
        <v>3412</v>
      </c>
      <c r="K1261" s="52">
        <v>2652810</v>
      </c>
      <c r="L1261" s="52">
        <v>386868</v>
      </c>
      <c r="M1261" s="52">
        <v>0</v>
      </c>
      <c r="N1261" s="52">
        <v>0</v>
      </c>
      <c r="O1261" s="52">
        <v>0</v>
      </c>
      <c r="P1261" s="52">
        <v>607926</v>
      </c>
      <c r="Q1261" s="52">
        <v>55266</v>
      </c>
      <c r="R1261" s="52">
        <v>55266</v>
      </c>
      <c r="S1261" s="52">
        <v>55266</v>
      </c>
      <c r="T1261" s="52">
        <v>55266</v>
      </c>
      <c r="U1261" s="52">
        <v>55266</v>
      </c>
      <c r="V1261" s="52">
        <v>55266</v>
      </c>
      <c r="W1261" s="52">
        <v>55266</v>
      </c>
      <c r="X1261" s="52">
        <v>55266</v>
      </c>
      <c r="Y1261" s="52">
        <v>55266</v>
      </c>
      <c r="Z1261" s="49">
        <v>55266</v>
      </c>
      <c r="AA1261" s="50">
        <v>55266</v>
      </c>
      <c r="AB1261" s="51">
        <v>994794</v>
      </c>
      <c r="AC1261" s="52">
        <v>0</v>
      </c>
      <c r="AD1261" s="52">
        <v>0</v>
      </c>
      <c r="AE1261" s="52">
        <v>1658016</v>
      </c>
      <c r="AG1261" s="52">
        <f t="shared" si="22"/>
        <v>55266</v>
      </c>
      <c r="AH1261" s="52">
        <f>MIN($AA1261*12,$AE1261-SUM($AG1261:AG1261)-1000*($AE1261&gt;0))</f>
        <v>663192</v>
      </c>
      <c r="AI1261" s="52">
        <f>MIN($AA1261*12,$AE1261-SUM($AG1261:AH1261)-1000*($AE1261&gt;0))</f>
        <v>663192</v>
      </c>
      <c r="AJ1261" s="52">
        <f>MIN($AA1261*12,$AE1261-SUM($AG1261:AI1261)-1000*($AE1261&gt;0))</f>
        <v>275366</v>
      </c>
      <c r="AK1261" s="52">
        <f>MIN($AA1261*12,$AE1261-SUM($AG1261:AJ1261)-1000*($AE1261&gt;0))</f>
        <v>0</v>
      </c>
      <c r="AL1261" s="52">
        <f>MIN($AA1261*12,$AE1261-SUM($AG1261:AK1261)-1000*($AE1261&gt;0))</f>
        <v>0</v>
      </c>
      <c r="AM1261" s="52">
        <f>MIN($AA1261*12,$AE1261-SUM($AG1261:AL1261)-1000*($AE1261&gt;0))</f>
        <v>0</v>
      </c>
      <c r="AN1261" s="52">
        <f>MIN($AA1261*12,$AE1261-SUM($AG1261:AM1261)-1000*($AE1261&gt;0))</f>
        <v>0</v>
      </c>
      <c r="AO1261" s="52">
        <f>MIN($AA1261*12,$AE1261-SUM($AG1261:AN1261)-1000*($AE1261&gt;0))</f>
        <v>0</v>
      </c>
    </row>
    <row r="1262" spans="2:41" ht="12.75" hidden="1" customHeight="1" outlineLevel="2">
      <c r="B1262" s="53" t="s">
        <v>2377</v>
      </c>
      <c r="C1262" s="53" t="s">
        <v>1367</v>
      </c>
      <c r="D1262" s="53" t="s">
        <v>1367</v>
      </c>
      <c r="E1262" s="53" t="s">
        <v>1368</v>
      </c>
      <c r="F1262" s="53" t="s">
        <v>2391</v>
      </c>
      <c r="G1262" s="53" t="s">
        <v>3414</v>
      </c>
      <c r="H1262" s="53" t="s">
        <v>3394</v>
      </c>
      <c r="I1262" s="53"/>
      <c r="J1262" s="53" t="s">
        <v>3412</v>
      </c>
      <c r="K1262" s="52">
        <v>2652810</v>
      </c>
      <c r="L1262" s="52">
        <v>386868</v>
      </c>
      <c r="M1262" s="52">
        <v>0</v>
      </c>
      <c r="N1262" s="52">
        <v>0</v>
      </c>
      <c r="O1262" s="52">
        <v>0</v>
      </c>
      <c r="P1262" s="52">
        <v>607926</v>
      </c>
      <c r="Q1262" s="52">
        <v>55266</v>
      </c>
      <c r="R1262" s="52">
        <v>55266</v>
      </c>
      <c r="S1262" s="52">
        <v>55266</v>
      </c>
      <c r="T1262" s="52">
        <v>55266</v>
      </c>
      <c r="U1262" s="52">
        <v>55266</v>
      </c>
      <c r="V1262" s="52">
        <v>55266</v>
      </c>
      <c r="W1262" s="52">
        <v>55266</v>
      </c>
      <c r="X1262" s="52">
        <v>55266</v>
      </c>
      <c r="Y1262" s="52">
        <v>55266</v>
      </c>
      <c r="Z1262" s="49">
        <v>55266</v>
      </c>
      <c r="AA1262" s="50">
        <v>55266</v>
      </c>
      <c r="AB1262" s="51">
        <v>994794</v>
      </c>
      <c r="AC1262" s="52">
        <v>0</v>
      </c>
      <c r="AD1262" s="52">
        <v>0</v>
      </c>
      <c r="AE1262" s="52">
        <v>1658016</v>
      </c>
      <c r="AG1262" s="52">
        <f t="shared" si="22"/>
        <v>55266</v>
      </c>
      <c r="AH1262" s="52">
        <f>MIN($AA1262*12,$AE1262-SUM($AG1262:AG1262)-1000*($AE1262&gt;0))</f>
        <v>663192</v>
      </c>
      <c r="AI1262" s="52">
        <f>MIN($AA1262*12,$AE1262-SUM($AG1262:AH1262)-1000*($AE1262&gt;0))</f>
        <v>663192</v>
      </c>
      <c r="AJ1262" s="52">
        <f>MIN($AA1262*12,$AE1262-SUM($AG1262:AI1262)-1000*($AE1262&gt;0))</f>
        <v>275366</v>
      </c>
      <c r="AK1262" s="52">
        <f>MIN($AA1262*12,$AE1262-SUM($AG1262:AJ1262)-1000*($AE1262&gt;0))</f>
        <v>0</v>
      </c>
      <c r="AL1262" s="52">
        <f>MIN($AA1262*12,$AE1262-SUM($AG1262:AK1262)-1000*($AE1262&gt;0))</f>
        <v>0</v>
      </c>
      <c r="AM1262" s="52">
        <f>MIN($AA1262*12,$AE1262-SUM($AG1262:AL1262)-1000*($AE1262&gt;0))</f>
        <v>0</v>
      </c>
      <c r="AN1262" s="52">
        <f>MIN($AA1262*12,$AE1262-SUM($AG1262:AM1262)-1000*($AE1262&gt;0))</f>
        <v>0</v>
      </c>
      <c r="AO1262" s="52">
        <f>MIN($AA1262*12,$AE1262-SUM($AG1262:AN1262)-1000*($AE1262&gt;0))</f>
        <v>0</v>
      </c>
    </row>
    <row r="1263" spans="2:41" ht="12.75" hidden="1" customHeight="1" outlineLevel="2">
      <c r="B1263" s="53" t="s">
        <v>2377</v>
      </c>
      <c r="C1263" s="53" t="s">
        <v>1367</v>
      </c>
      <c r="D1263" s="53" t="s">
        <v>1367</v>
      </c>
      <c r="E1263" s="53" t="s">
        <v>1368</v>
      </c>
      <c r="F1263" s="53" t="s">
        <v>2409</v>
      </c>
      <c r="G1263" s="53" t="s">
        <v>3415</v>
      </c>
      <c r="H1263" s="53" t="s">
        <v>3416</v>
      </c>
      <c r="I1263" s="53"/>
      <c r="J1263" s="53" t="s">
        <v>3412</v>
      </c>
      <c r="K1263" s="52">
        <v>543545</v>
      </c>
      <c r="L1263" s="52">
        <v>79266</v>
      </c>
      <c r="M1263" s="52">
        <v>0</v>
      </c>
      <c r="N1263" s="52">
        <v>0</v>
      </c>
      <c r="O1263" s="52">
        <v>0</v>
      </c>
      <c r="P1263" s="52">
        <v>124553</v>
      </c>
      <c r="Q1263" s="52">
        <v>11323</v>
      </c>
      <c r="R1263" s="52">
        <v>11323</v>
      </c>
      <c r="S1263" s="52">
        <v>11323</v>
      </c>
      <c r="T1263" s="52">
        <v>11323</v>
      </c>
      <c r="U1263" s="52">
        <v>11323</v>
      </c>
      <c r="V1263" s="52">
        <v>11323</v>
      </c>
      <c r="W1263" s="52">
        <v>11323</v>
      </c>
      <c r="X1263" s="52">
        <v>11323</v>
      </c>
      <c r="Y1263" s="52">
        <v>11323</v>
      </c>
      <c r="Z1263" s="49">
        <v>11323</v>
      </c>
      <c r="AA1263" s="50">
        <v>11323</v>
      </c>
      <c r="AB1263" s="51">
        <v>203819</v>
      </c>
      <c r="AC1263" s="52">
        <v>0</v>
      </c>
      <c r="AD1263" s="52">
        <v>0</v>
      </c>
      <c r="AE1263" s="52">
        <v>339726</v>
      </c>
      <c r="AG1263" s="52">
        <f t="shared" si="22"/>
        <v>11323</v>
      </c>
      <c r="AH1263" s="52">
        <f>MIN($AA1263*12,$AE1263-SUM($AG1263:AG1263)-1000*($AE1263&gt;0))</f>
        <v>135876</v>
      </c>
      <c r="AI1263" s="52">
        <f>MIN($AA1263*12,$AE1263-SUM($AG1263:AH1263)-1000*($AE1263&gt;0))</f>
        <v>135876</v>
      </c>
      <c r="AJ1263" s="52">
        <f>MIN($AA1263*12,$AE1263-SUM($AG1263:AI1263)-1000*($AE1263&gt;0))</f>
        <v>55651</v>
      </c>
      <c r="AK1263" s="52">
        <f>MIN($AA1263*12,$AE1263-SUM($AG1263:AJ1263)-1000*($AE1263&gt;0))</f>
        <v>0</v>
      </c>
      <c r="AL1263" s="52">
        <f>MIN($AA1263*12,$AE1263-SUM($AG1263:AK1263)-1000*($AE1263&gt;0))</f>
        <v>0</v>
      </c>
      <c r="AM1263" s="52">
        <f>MIN($AA1263*12,$AE1263-SUM($AG1263:AL1263)-1000*($AE1263&gt;0))</f>
        <v>0</v>
      </c>
      <c r="AN1263" s="52">
        <f>MIN($AA1263*12,$AE1263-SUM($AG1263:AM1263)-1000*($AE1263&gt;0))</f>
        <v>0</v>
      </c>
      <c r="AO1263" s="52">
        <f>MIN($AA1263*12,$AE1263-SUM($AG1263:AN1263)-1000*($AE1263&gt;0))</f>
        <v>0</v>
      </c>
    </row>
    <row r="1264" spans="2:41" ht="12.75" hidden="1" customHeight="1" outlineLevel="2">
      <c r="B1264" s="53" t="s">
        <v>2377</v>
      </c>
      <c r="C1264" s="53" t="s">
        <v>1367</v>
      </c>
      <c r="D1264" s="53" t="s">
        <v>1367</v>
      </c>
      <c r="E1264" s="53" t="s">
        <v>1368</v>
      </c>
      <c r="F1264" s="53" t="s">
        <v>2409</v>
      </c>
      <c r="G1264" s="53" t="s">
        <v>3417</v>
      </c>
      <c r="H1264" s="53" t="s">
        <v>3416</v>
      </c>
      <c r="I1264" s="53"/>
      <c r="J1264" s="53" t="s">
        <v>3412</v>
      </c>
      <c r="K1264" s="52">
        <v>543545</v>
      </c>
      <c r="L1264" s="52">
        <v>79266</v>
      </c>
      <c r="M1264" s="52">
        <v>0</v>
      </c>
      <c r="N1264" s="52">
        <v>0</v>
      </c>
      <c r="O1264" s="52">
        <v>0</v>
      </c>
      <c r="P1264" s="52">
        <v>124553</v>
      </c>
      <c r="Q1264" s="52">
        <v>11323</v>
      </c>
      <c r="R1264" s="52">
        <v>11323</v>
      </c>
      <c r="S1264" s="52">
        <v>11323</v>
      </c>
      <c r="T1264" s="52">
        <v>11323</v>
      </c>
      <c r="U1264" s="52">
        <v>11323</v>
      </c>
      <c r="V1264" s="52">
        <v>11323</v>
      </c>
      <c r="W1264" s="52">
        <v>11323</v>
      </c>
      <c r="X1264" s="52">
        <v>11323</v>
      </c>
      <c r="Y1264" s="52">
        <v>11323</v>
      </c>
      <c r="Z1264" s="49">
        <v>11323</v>
      </c>
      <c r="AA1264" s="50">
        <v>11323</v>
      </c>
      <c r="AB1264" s="51">
        <v>203819</v>
      </c>
      <c r="AC1264" s="52">
        <v>0</v>
      </c>
      <c r="AD1264" s="52">
        <v>0</v>
      </c>
      <c r="AE1264" s="52">
        <v>339726</v>
      </c>
      <c r="AG1264" s="52">
        <f t="shared" si="22"/>
        <v>11323</v>
      </c>
      <c r="AH1264" s="52">
        <f>MIN($AA1264*12,$AE1264-SUM($AG1264:AG1264)-1000*($AE1264&gt;0))</f>
        <v>135876</v>
      </c>
      <c r="AI1264" s="52">
        <f>MIN($AA1264*12,$AE1264-SUM($AG1264:AH1264)-1000*($AE1264&gt;0))</f>
        <v>135876</v>
      </c>
      <c r="AJ1264" s="52">
        <f>MIN($AA1264*12,$AE1264-SUM($AG1264:AI1264)-1000*($AE1264&gt;0))</f>
        <v>55651</v>
      </c>
      <c r="AK1264" s="52">
        <f>MIN($AA1264*12,$AE1264-SUM($AG1264:AJ1264)-1000*($AE1264&gt;0))</f>
        <v>0</v>
      </c>
      <c r="AL1264" s="52">
        <f>MIN($AA1264*12,$AE1264-SUM($AG1264:AK1264)-1000*($AE1264&gt;0))</f>
        <v>0</v>
      </c>
      <c r="AM1264" s="52">
        <f>MIN($AA1264*12,$AE1264-SUM($AG1264:AL1264)-1000*($AE1264&gt;0))</f>
        <v>0</v>
      </c>
      <c r="AN1264" s="52">
        <f>MIN($AA1264*12,$AE1264-SUM($AG1264:AM1264)-1000*($AE1264&gt;0))</f>
        <v>0</v>
      </c>
      <c r="AO1264" s="52">
        <f>MIN($AA1264*12,$AE1264-SUM($AG1264:AN1264)-1000*($AE1264&gt;0))</f>
        <v>0</v>
      </c>
    </row>
    <row r="1265" spans="2:41" ht="12.75" hidden="1" customHeight="1" outlineLevel="2">
      <c r="B1265" s="53" t="s">
        <v>2377</v>
      </c>
      <c r="C1265" s="53" t="s">
        <v>1367</v>
      </c>
      <c r="D1265" s="53" t="s">
        <v>1367</v>
      </c>
      <c r="E1265" s="53" t="s">
        <v>1368</v>
      </c>
      <c r="F1265" s="53" t="s">
        <v>2409</v>
      </c>
      <c r="G1265" s="53" t="s">
        <v>3418</v>
      </c>
      <c r="H1265" s="53" t="s">
        <v>3416</v>
      </c>
      <c r="I1265" s="53"/>
      <c r="J1265" s="53" t="s">
        <v>3412</v>
      </c>
      <c r="K1265" s="52">
        <v>543546</v>
      </c>
      <c r="L1265" s="52">
        <v>79267</v>
      </c>
      <c r="M1265" s="52">
        <v>0</v>
      </c>
      <c r="N1265" s="52">
        <v>0</v>
      </c>
      <c r="O1265" s="52">
        <v>0</v>
      </c>
      <c r="P1265" s="52">
        <v>124553</v>
      </c>
      <c r="Q1265" s="52">
        <v>11323</v>
      </c>
      <c r="R1265" s="52">
        <v>11323</v>
      </c>
      <c r="S1265" s="52">
        <v>11323</v>
      </c>
      <c r="T1265" s="52">
        <v>11323</v>
      </c>
      <c r="U1265" s="52">
        <v>11323</v>
      </c>
      <c r="V1265" s="52">
        <v>11323</v>
      </c>
      <c r="W1265" s="52">
        <v>11323</v>
      </c>
      <c r="X1265" s="52">
        <v>11323</v>
      </c>
      <c r="Y1265" s="52">
        <v>11323</v>
      </c>
      <c r="Z1265" s="49">
        <v>11323</v>
      </c>
      <c r="AA1265" s="50">
        <v>11323</v>
      </c>
      <c r="AB1265" s="51">
        <v>203820</v>
      </c>
      <c r="AC1265" s="52">
        <v>0</v>
      </c>
      <c r="AD1265" s="52">
        <v>0</v>
      </c>
      <c r="AE1265" s="52">
        <v>339726</v>
      </c>
      <c r="AG1265" s="52">
        <f t="shared" si="22"/>
        <v>11323</v>
      </c>
      <c r="AH1265" s="52">
        <f>MIN($AA1265*12,$AE1265-SUM($AG1265:AG1265)-1000*($AE1265&gt;0))</f>
        <v>135876</v>
      </c>
      <c r="AI1265" s="52">
        <f>MIN($AA1265*12,$AE1265-SUM($AG1265:AH1265)-1000*($AE1265&gt;0))</f>
        <v>135876</v>
      </c>
      <c r="AJ1265" s="52">
        <f>MIN($AA1265*12,$AE1265-SUM($AG1265:AI1265)-1000*($AE1265&gt;0))</f>
        <v>55651</v>
      </c>
      <c r="AK1265" s="52">
        <f>MIN($AA1265*12,$AE1265-SUM($AG1265:AJ1265)-1000*($AE1265&gt;0))</f>
        <v>0</v>
      </c>
      <c r="AL1265" s="52">
        <f>MIN($AA1265*12,$AE1265-SUM($AG1265:AK1265)-1000*($AE1265&gt;0))</f>
        <v>0</v>
      </c>
      <c r="AM1265" s="52">
        <f>MIN($AA1265*12,$AE1265-SUM($AG1265:AL1265)-1000*($AE1265&gt;0))</f>
        <v>0</v>
      </c>
      <c r="AN1265" s="52">
        <f>MIN($AA1265*12,$AE1265-SUM($AG1265:AM1265)-1000*($AE1265&gt;0))</f>
        <v>0</v>
      </c>
      <c r="AO1265" s="52">
        <f>MIN($AA1265*12,$AE1265-SUM($AG1265:AN1265)-1000*($AE1265&gt;0))</f>
        <v>0</v>
      </c>
    </row>
    <row r="1266" spans="2:41" ht="12.75" hidden="1" customHeight="1" outlineLevel="2">
      <c r="B1266" s="53" t="s">
        <v>2377</v>
      </c>
      <c r="C1266" s="53" t="s">
        <v>1367</v>
      </c>
      <c r="D1266" s="53" t="s">
        <v>1367</v>
      </c>
      <c r="E1266" s="53" t="s">
        <v>1368</v>
      </c>
      <c r="F1266" s="53" t="s">
        <v>2409</v>
      </c>
      <c r="G1266" s="53" t="s">
        <v>3419</v>
      </c>
      <c r="H1266" s="53" t="s">
        <v>3416</v>
      </c>
      <c r="I1266" s="53"/>
      <c r="J1266" s="53" t="s">
        <v>3412</v>
      </c>
      <c r="K1266" s="52">
        <v>543546</v>
      </c>
      <c r="L1266" s="52">
        <v>79267</v>
      </c>
      <c r="M1266" s="52">
        <v>0</v>
      </c>
      <c r="N1266" s="52">
        <v>0</v>
      </c>
      <c r="O1266" s="52">
        <v>0</v>
      </c>
      <c r="P1266" s="52">
        <v>124553</v>
      </c>
      <c r="Q1266" s="52">
        <v>11323</v>
      </c>
      <c r="R1266" s="52">
        <v>11323</v>
      </c>
      <c r="S1266" s="52">
        <v>11323</v>
      </c>
      <c r="T1266" s="52">
        <v>11323</v>
      </c>
      <c r="U1266" s="52">
        <v>11323</v>
      </c>
      <c r="V1266" s="52">
        <v>11323</v>
      </c>
      <c r="W1266" s="52">
        <v>11323</v>
      </c>
      <c r="X1266" s="52">
        <v>11323</v>
      </c>
      <c r="Y1266" s="52">
        <v>11323</v>
      </c>
      <c r="Z1266" s="49">
        <v>11323</v>
      </c>
      <c r="AA1266" s="50">
        <v>11323</v>
      </c>
      <c r="AB1266" s="51">
        <v>203820</v>
      </c>
      <c r="AC1266" s="52">
        <v>0</v>
      </c>
      <c r="AD1266" s="52">
        <v>0</v>
      </c>
      <c r="AE1266" s="52">
        <v>339726</v>
      </c>
      <c r="AG1266" s="52">
        <f t="shared" si="22"/>
        <v>11323</v>
      </c>
      <c r="AH1266" s="52">
        <f>MIN($AA1266*12,$AE1266-SUM($AG1266:AG1266)-1000*($AE1266&gt;0))</f>
        <v>135876</v>
      </c>
      <c r="AI1266" s="52">
        <f>MIN($AA1266*12,$AE1266-SUM($AG1266:AH1266)-1000*($AE1266&gt;0))</f>
        <v>135876</v>
      </c>
      <c r="AJ1266" s="52">
        <f>MIN($AA1266*12,$AE1266-SUM($AG1266:AI1266)-1000*($AE1266&gt;0))</f>
        <v>55651</v>
      </c>
      <c r="AK1266" s="52">
        <f>MIN($AA1266*12,$AE1266-SUM($AG1266:AJ1266)-1000*($AE1266&gt;0))</f>
        <v>0</v>
      </c>
      <c r="AL1266" s="52">
        <f>MIN($AA1266*12,$AE1266-SUM($AG1266:AK1266)-1000*($AE1266&gt;0))</f>
        <v>0</v>
      </c>
      <c r="AM1266" s="52">
        <f>MIN($AA1266*12,$AE1266-SUM($AG1266:AL1266)-1000*($AE1266&gt;0))</f>
        <v>0</v>
      </c>
      <c r="AN1266" s="52">
        <f>MIN($AA1266*12,$AE1266-SUM($AG1266:AM1266)-1000*($AE1266&gt;0))</f>
        <v>0</v>
      </c>
      <c r="AO1266" s="52">
        <f>MIN($AA1266*12,$AE1266-SUM($AG1266:AN1266)-1000*($AE1266&gt;0))</f>
        <v>0</v>
      </c>
    </row>
    <row r="1267" spans="2:41" ht="12.75" hidden="1" customHeight="1" outlineLevel="2">
      <c r="B1267" s="53" t="s">
        <v>2377</v>
      </c>
      <c r="C1267" s="53" t="s">
        <v>1367</v>
      </c>
      <c r="D1267" s="53" t="s">
        <v>1367</v>
      </c>
      <c r="E1267" s="53" t="s">
        <v>1368</v>
      </c>
      <c r="F1267" s="53" t="s">
        <v>2409</v>
      </c>
      <c r="G1267" s="53" t="s">
        <v>3420</v>
      </c>
      <c r="H1267" s="53" t="s">
        <v>3421</v>
      </c>
      <c r="I1267" s="53"/>
      <c r="J1267" s="53" t="s">
        <v>3412</v>
      </c>
      <c r="K1267" s="52">
        <v>180909</v>
      </c>
      <c r="L1267" s="52">
        <v>26382</v>
      </c>
      <c r="M1267" s="52">
        <v>0</v>
      </c>
      <c r="N1267" s="52">
        <v>0</v>
      </c>
      <c r="O1267" s="52">
        <v>0</v>
      </c>
      <c r="P1267" s="52">
        <v>41448</v>
      </c>
      <c r="Q1267" s="52">
        <v>3768</v>
      </c>
      <c r="R1267" s="52">
        <v>3768</v>
      </c>
      <c r="S1267" s="52">
        <v>3768</v>
      </c>
      <c r="T1267" s="52">
        <v>3768</v>
      </c>
      <c r="U1267" s="52">
        <v>3768</v>
      </c>
      <c r="V1267" s="52">
        <v>3768</v>
      </c>
      <c r="W1267" s="52">
        <v>3768</v>
      </c>
      <c r="X1267" s="52">
        <v>3768</v>
      </c>
      <c r="Y1267" s="52">
        <v>3768</v>
      </c>
      <c r="Z1267" s="49">
        <v>3768</v>
      </c>
      <c r="AA1267" s="50">
        <v>3768</v>
      </c>
      <c r="AB1267" s="51">
        <v>67830</v>
      </c>
      <c r="AC1267" s="52">
        <v>0</v>
      </c>
      <c r="AD1267" s="52">
        <v>0</v>
      </c>
      <c r="AE1267" s="52">
        <v>113079</v>
      </c>
      <c r="AG1267" s="52">
        <f t="shared" si="22"/>
        <v>3768</v>
      </c>
      <c r="AH1267" s="52">
        <f>MIN($AA1267*12,$AE1267-SUM($AG1267:AG1267)-1000*($AE1267&gt;0))</f>
        <v>45216</v>
      </c>
      <c r="AI1267" s="52">
        <f>MIN($AA1267*12,$AE1267-SUM($AG1267:AH1267)-1000*($AE1267&gt;0))</f>
        <v>45216</v>
      </c>
      <c r="AJ1267" s="52">
        <f>MIN($AA1267*12,$AE1267-SUM($AG1267:AI1267)-1000*($AE1267&gt;0))</f>
        <v>17879</v>
      </c>
      <c r="AK1267" s="52">
        <f>MIN($AA1267*12,$AE1267-SUM($AG1267:AJ1267)-1000*($AE1267&gt;0))</f>
        <v>0</v>
      </c>
      <c r="AL1267" s="52">
        <f>MIN($AA1267*12,$AE1267-SUM($AG1267:AK1267)-1000*($AE1267&gt;0))</f>
        <v>0</v>
      </c>
      <c r="AM1267" s="52">
        <f>MIN($AA1267*12,$AE1267-SUM($AG1267:AL1267)-1000*($AE1267&gt;0))</f>
        <v>0</v>
      </c>
      <c r="AN1267" s="52">
        <f>MIN($AA1267*12,$AE1267-SUM($AG1267:AM1267)-1000*($AE1267&gt;0))</f>
        <v>0</v>
      </c>
      <c r="AO1267" s="52">
        <f>MIN($AA1267*12,$AE1267-SUM($AG1267:AN1267)-1000*($AE1267&gt;0))</f>
        <v>0</v>
      </c>
    </row>
    <row r="1268" spans="2:41" ht="12.75" hidden="1" customHeight="1" outlineLevel="2">
      <c r="B1268" s="53" t="s">
        <v>2377</v>
      </c>
      <c r="C1268" s="53" t="s">
        <v>1367</v>
      </c>
      <c r="D1268" s="53" t="s">
        <v>1367</v>
      </c>
      <c r="E1268" s="53" t="s">
        <v>1368</v>
      </c>
      <c r="F1268" s="53" t="s">
        <v>2409</v>
      </c>
      <c r="G1268" s="53" t="s">
        <v>3422</v>
      </c>
      <c r="H1268" s="53" t="s">
        <v>3421</v>
      </c>
      <c r="I1268" s="53"/>
      <c r="J1268" s="53" t="s">
        <v>3412</v>
      </c>
      <c r="K1268" s="52">
        <v>180910</v>
      </c>
      <c r="L1268" s="52">
        <v>26382</v>
      </c>
      <c r="M1268" s="52">
        <v>0</v>
      </c>
      <c r="N1268" s="52">
        <v>0</v>
      </c>
      <c r="O1268" s="52">
        <v>0</v>
      </c>
      <c r="P1268" s="52">
        <v>41448</v>
      </c>
      <c r="Q1268" s="52">
        <v>3768</v>
      </c>
      <c r="R1268" s="52">
        <v>3768</v>
      </c>
      <c r="S1268" s="52">
        <v>3768</v>
      </c>
      <c r="T1268" s="52">
        <v>3768</v>
      </c>
      <c r="U1268" s="52">
        <v>3768</v>
      </c>
      <c r="V1268" s="52">
        <v>3768</v>
      </c>
      <c r="W1268" s="52">
        <v>3768</v>
      </c>
      <c r="X1268" s="52">
        <v>3768</v>
      </c>
      <c r="Y1268" s="52">
        <v>3768</v>
      </c>
      <c r="Z1268" s="49">
        <v>3768</v>
      </c>
      <c r="AA1268" s="50">
        <v>3768</v>
      </c>
      <c r="AB1268" s="51">
        <v>67830</v>
      </c>
      <c r="AC1268" s="52">
        <v>0</v>
      </c>
      <c r="AD1268" s="52">
        <v>0</v>
      </c>
      <c r="AE1268" s="52">
        <v>113080</v>
      </c>
      <c r="AG1268" s="52">
        <f t="shared" si="22"/>
        <v>3768</v>
      </c>
      <c r="AH1268" s="52">
        <f>MIN($AA1268*12,$AE1268-SUM($AG1268:AG1268)-1000*($AE1268&gt;0))</f>
        <v>45216</v>
      </c>
      <c r="AI1268" s="52">
        <f>MIN($AA1268*12,$AE1268-SUM($AG1268:AH1268)-1000*($AE1268&gt;0))</f>
        <v>45216</v>
      </c>
      <c r="AJ1268" s="52">
        <f>MIN($AA1268*12,$AE1268-SUM($AG1268:AI1268)-1000*($AE1268&gt;0))</f>
        <v>17880</v>
      </c>
      <c r="AK1268" s="52">
        <f>MIN($AA1268*12,$AE1268-SUM($AG1268:AJ1268)-1000*($AE1268&gt;0))</f>
        <v>0</v>
      </c>
      <c r="AL1268" s="52">
        <f>MIN($AA1268*12,$AE1268-SUM($AG1268:AK1268)-1000*($AE1268&gt;0))</f>
        <v>0</v>
      </c>
      <c r="AM1268" s="52">
        <f>MIN($AA1268*12,$AE1268-SUM($AG1268:AL1268)-1000*($AE1268&gt;0))</f>
        <v>0</v>
      </c>
      <c r="AN1268" s="52">
        <f>MIN($AA1268*12,$AE1268-SUM($AG1268:AM1268)-1000*($AE1268&gt;0))</f>
        <v>0</v>
      </c>
      <c r="AO1268" s="52">
        <f>MIN($AA1268*12,$AE1268-SUM($AG1268:AN1268)-1000*($AE1268&gt;0))</f>
        <v>0</v>
      </c>
    </row>
    <row r="1269" spans="2:41" ht="12.75" hidden="1" customHeight="1" outlineLevel="2">
      <c r="B1269" s="53" t="s">
        <v>2377</v>
      </c>
      <c r="C1269" s="53" t="s">
        <v>1367</v>
      </c>
      <c r="D1269" s="53" t="s">
        <v>1367</v>
      </c>
      <c r="E1269" s="53" t="s">
        <v>1368</v>
      </c>
      <c r="F1269" s="53" t="s">
        <v>2387</v>
      </c>
      <c r="G1269" s="53" t="s">
        <v>3423</v>
      </c>
      <c r="H1269" s="53" t="s">
        <v>3424</v>
      </c>
      <c r="I1269" s="53"/>
      <c r="J1269" s="53" t="s">
        <v>3425</v>
      </c>
      <c r="K1269" s="52">
        <v>1786209</v>
      </c>
      <c r="L1269" s="52">
        <v>260488</v>
      </c>
      <c r="M1269" s="52">
        <v>0</v>
      </c>
      <c r="N1269" s="52">
        <v>0</v>
      </c>
      <c r="O1269" s="52">
        <v>0</v>
      </c>
      <c r="P1269" s="52">
        <v>409332</v>
      </c>
      <c r="Q1269" s="52">
        <v>37212</v>
      </c>
      <c r="R1269" s="52">
        <v>37212</v>
      </c>
      <c r="S1269" s="52">
        <v>37212</v>
      </c>
      <c r="T1269" s="52">
        <v>37212</v>
      </c>
      <c r="U1269" s="52">
        <v>37212</v>
      </c>
      <c r="V1269" s="52">
        <v>37212</v>
      </c>
      <c r="W1269" s="52">
        <v>37212</v>
      </c>
      <c r="X1269" s="52">
        <v>37212</v>
      </c>
      <c r="Y1269" s="52">
        <v>37212</v>
      </c>
      <c r="Z1269" s="49">
        <v>37212</v>
      </c>
      <c r="AA1269" s="50">
        <v>37212</v>
      </c>
      <c r="AB1269" s="51">
        <v>669820</v>
      </c>
      <c r="AC1269" s="52">
        <v>0</v>
      </c>
      <c r="AD1269" s="52">
        <v>0</v>
      </c>
      <c r="AE1269" s="52">
        <v>1116389</v>
      </c>
      <c r="AG1269" s="52">
        <f t="shared" si="22"/>
        <v>37212</v>
      </c>
      <c r="AH1269" s="52">
        <f>MIN($AA1269*12,$AE1269-SUM($AG1269:AG1269)-1000*($AE1269&gt;0))</f>
        <v>446544</v>
      </c>
      <c r="AI1269" s="52">
        <f>MIN($AA1269*12,$AE1269-SUM($AG1269:AH1269)-1000*($AE1269&gt;0))</f>
        <v>446544</v>
      </c>
      <c r="AJ1269" s="52">
        <f>MIN($AA1269*12,$AE1269-SUM($AG1269:AI1269)-1000*($AE1269&gt;0))</f>
        <v>185089</v>
      </c>
      <c r="AK1269" s="52">
        <f>MIN($AA1269*12,$AE1269-SUM($AG1269:AJ1269)-1000*($AE1269&gt;0))</f>
        <v>0</v>
      </c>
      <c r="AL1269" s="52">
        <f>MIN($AA1269*12,$AE1269-SUM($AG1269:AK1269)-1000*($AE1269&gt;0))</f>
        <v>0</v>
      </c>
      <c r="AM1269" s="52">
        <f>MIN($AA1269*12,$AE1269-SUM($AG1269:AL1269)-1000*($AE1269&gt;0))</f>
        <v>0</v>
      </c>
      <c r="AN1269" s="52">
        <f>MIN($AA1269*12,$AE1269-SUM($AG1269:AM1269)-1000*($AE1269&gt;0))</f>
        <v>0</v>
      </c>
      <c r="AO1269" s="52">
        <f>MIN($AA1269*12,$AE1269-SUM($AG1269:AN1269)-1000*($AE1269&gt;0))</f>
        <v>0</v>
      </c>
    </row>
    <row r="1270" spans="2:41" ht="12.75" hidden="1" customHeight="1" outlineLevel="2">
      <c r="B1270" s="53" t="s">
        <v>2377</v>
      </c>
      <c r="C1270" s="53" t="s">
        <v>1367</v>
      </c>
      <c r="D1270" s="53" t="s">
        <v>1367</v>
      </c>
      <c r="E1270" s="53" t="s">
        <v>1368</v>
      </c>
      <c r="F1270" s="53" t="s">
        <v>2387</v>
      </c>
      <c r="G1270" s="53" t="s">
        <v>3426</v>
      </c>
      <c r="H1270" s="53" t="s">
        <v>3427</v>
      </c>
      <c r="I1270" s="53"/>
      <c r="J1270" s="53" t="s">
        <v>3425</v>
      </c>
      <c r="K1270" s="52">
        <v>1786209</v>
      </c>
      <c r="L1270" s="52">
        <v>260488</v>
      </c>
      <c r="M1270" s="52">
        <v>0</v>
      </c>
      <c r="N1270" s="52">
        <v>0</v>
      </c>
      <c r="O1270" s="52">
        <v>0</v>
      </c>
      <c r="P1270" s="52">
        <v>409332</v>
      </c>
      <c r="Q1270" s="52">
        <v>37212</v>
      </c>
      <c r="R1270" s="52">
        <v>37212</v>
      </c>
      <c r="S1270" s="52">
        <v>37212</v>
      </c>
      <c r="T1270" s="52">
        <v>37212</v>
      </c>
      <c r="U1270" s="52">
        <v>37212</v>
      </c>
      <c r="V1270" s="52">
        <v>37212</v>
      </c>
      <c r="W1270" s="52">
        <v>37212</v>
      </c>
      <c r="X1270" s="52">
        <v>37212</v>
      </c>
      <c r="Y1270" s="52">
        <v>37212</v>
      </c>
      <c r="Z1270" s="49">
        <v>37212</v>
      </c>
      <c r="AA1270" s="50">
        <v>37212</v>
      </c>
      <c r="AB1270" s="51">
        <v>669820</v>
      </c>
      <c r="AC1270" s="52">
        <v>0</v>
      </c>
      <c r="AD1270" s="52">
        <v>0</v>
      </c>
      <c r="AE1270" s="52">
        <v>1116389</v>
      </c>
      <c r="AG1270" s="52">
        <f t="shared" si="22"/>
        <v>37212</v>
      </c>
      <c r="AH1270" s="52">
        <f>MIN($AA1270*12,$AE1270-SUM($AG1270:AG1270)-1000*($AE1270&gt;0))</f>
        <v>446544</v>
      </c>
      <c r="AI1270" s="52">
        <f>MIN($AA1270*12,$AE1270-SUM($AG1270:AH1270)-1000*($AE1270&gt;0))</f>
        <v>446544</v>
      </c>
      <c r="AJ1270" s="52">
        <f>MIN($AA1270*12,$AE1270-SUM($AG1270:AI1270)-1000*($AE1270&gt;0))</f>
        <v>185089</v>
      </c>
      <c r="AK1270" s="52">
        <f>MIN($AA1270*12,$AE1270-SUM($AG1270:AJ1270)-1000*($AE1270&gt;0))</f>
        <v>0</v>
      </c>
      <c r="AL1270" s="52">
        <f>MIN($AA1270*12,$AE1270-SUM($AG1270:AK1270)-1000*($AE1270&gt;0))</f>
        <v>0</v>
      </c>
      <c r="AM1270" s="52">
        <f>MIN($AA1270*12,$AE1270-SUM($AG1270:AL1270)-1000*($AE1270&gt;0))</f>
        <v>0</v>
      </c>
      <c r="AN1270" s="52">
        <f>MIN($AA1270*12,$AE1270-SUM($AG1270:AM1270)-1000*($AE1270&gt;0))</f>
        <v>0</v>
      </c>
      <c r="AO1270" s="52">
        <f>MIN($AA1270*12,$AE1270-SUM($AG1270:AN1270)-1000*($AE1270&gt;0))</f>
        <v>0</v>
      </c>
    </row>
    <row r="1271" spans="2:41" ht="12.75" hidden="1" customHeight="1" outlineLevel="2">
      <c r="B1271" s="53" t="s">
        <v>2377</v>
      </c>
      <c r="C1271" s="53" t="s">
        <v>1367</v>
      </c>
      <c r="D1271" s="53" t="s">
        <v>1367</v>
      </c>
      <c r="E1271" s="53" t="s">
        <v>1368</v>
      </c>
      <c r="F1271" s="53" t="s">
        <v>2387</v>
      </c>
      <c r="G1271" s="53" t="s">
        <v>3428</v>
      </c>
      <c r="H1271" s="53" t="s">
        <v>3427</v>
      </c>
      <c r="I1271" s="53"/>
      <c r="J1271" s="53" t="s">
        <v>3425</v>
      </c>
      <c r="K1271" s="52">
        <v>1786210</v>
      </c>
      <c r="L1271" s="52">
        <v>260488</v>
      </c>
      <c r="M1271" s="52">
        <v>0</v>
      </c>
      <c r="N1271" s="52">
        <v>0</v>
      </c>
      <c r="O1271" s="52">
        <v>0</v>
      </c>
      <c r="P1271" s="52">
        <v>409332</v>
      </c>
      <c r="Q1271" s="52">
        <v>37212</v>
      </c>
      <c r="R1271" s="52">
        <v>37212</v>
      </c>
      <c r="S1271" s="52">
        <v>37212</v>
      </c>
      <c r="T1271" s="52">
        <v>37212</v>
      </c>
      <c r="U1271" s="52">
        <v>37212</v>
      </c>
      <c r="V1271" s="52">
        <v>37212</v>
      </c>
      <c r="W1271" s="52">
        <v>37212</v>
      </c>
      <c r="X1271" s="52">
        <v>37212</v>
      </c>
      <c r="Y1271" s="52">
        <v>37212</v>
      </c>
      <c r="Z1271" s="49">
        <v>37212</v>
      </c>
      <c r="AA1271" s="50">
        <v>37212</v>
      </c>
      <c r="AB1271" s="51">
        <v>669820</v>
      </c>
      <c r="AC1271" s="52">
        <v>0</v>
      </c>
      <c r="AD1271" s="52">
        <v>0</v>
      </c>
      <c r="AE1271" s="52">
        <v>1116390</v>
      </c>
      <c r="AG1271" s="52">
        <f t="shared" si="22"/>
        <v>37212</v>
      </c>
      <c r="AH1271" s="52">
        <f>MIN($AA1271*12,$AE1271-SUM($AG1271:AG1271)-1000*($AE1271&gt;0))</f>
        <v>446544</v>
      </c>
      <c r="AI1271" s="52">
        <f>MIN($AA1271*12,$AE1271-SUM($AG1271:AH1271)-1000*($AE1271&gt;0))</f>
        <v>446544</v>
      </c>
      <c r="AJ1271" s="52">
        <f>MIN($AA1271*12,$AE1271-SUM($AG1271:AI1271)-1000*($AE1271&gt;0))</f>
        <v>185090</v>
      </c>
      <c r="AK1271" s="52">
        <f>MIN($AA1271*12,$AE1271-SUM($AG1271:AJ1271)-1000*($AE1271&gt;0))</f>
        <v>0</v>
      </c>
      <c r="AL1271" s="52">
        <f>MIN($AA1271*12,$AE1271-SUM($AG1271:AK1271)-1000*($AE1271&gt;0))</f>
        <v>0</v>
      </c>
      <c r="AM1271" s="52">
        <f>MIN($AA1271*12,$AE1271-SUM($AG1271:AL1271)-1000*($AE1271&gt;0))</f>
        <v>0</v>
      </c>
      <c r="AN1271" s="52">
        <f>MIN($AA1271*12,$AE1271-SUM($AG1271:AM1271)-1000*($AE1271&gt;0))</f>
        <v>0</v>
      </c>
      <c r="AO1271" s="52">
        <f>MIN($AA1271*12,$AE1271-SUM($AG1271:AN1271)-1000*($AE1271&gt;0))</f>
        <v>0</v>
      </c>
    </row>
    <row r="1272" spans="2:41" ht="12.75" hidden="1" customHeight="1" outlineLevel="2">
      <c r="B1272" s="53" t="s">
        <v>2377</v>
      </c>
      <c r="C1272" s="53" t="s">
        <v>1367</v>
      </c>
      <c r="D1272" s="53" t="s">
        <v>1367</v>
      </c>
      <c r="E1272" s="53" t="s">
        <v>1368</v>
      </c>
      <c r="F1272" s="53" t="s">
        <v>2387</v>
      </c>
      <c r="G1272" s="53" t="s">
        <v>3429</v>
      </c>
      <c r="H1272" s="53" t="s">
        <v>3427</v>
      </c>
      <c r="I1272" s="53"/>
      <c r="J1272" s="53" t="s">
        <v>3430</v>
      </c>
      <c r="K1272" s="52">
        <v>1816273</v>
      </c>
      <c r="L1272" s="52">
        <v>264873</v>
      </c>
      <c r="M1272" s="52">
        <v>0</v>
      </c>
      <c r="N1272" s="52">
        <v>0</v>
      </c>
      <c r="O1272" s="52">
        <v>0</v>
      </c>
      <c r="P1272" s="52">
        <v>416229</v>
      </c>
      <c r="Q1272" s="52">
        <v>37839</v>
      </c>
      <c r="R1272" s="52">
        <v>37839</v>
      </c>
      <c r="S1272" s="52">
        <v>37839</v>
      </c>
      <c r="T1272" s="52">
        <v>37839</v>
      </c>
      <c r="U1272" s="52">
        <v>37839</v>
      </c>
      <c r="V1272" s="52">
        <v>37839</v>
      </c>
      <c r="W1272" s="52">
        <v>37839</v>
      </c>
      <c r="X1272" s="52">
        <v>37839</v>
      </c>
      <c r="Y1272" s="52">
        <v>37839</v>
      </c>
      <c r="Z1272" s="49">
        <v>37839</v>
      </c>
      <c r="AA1272" s="50">
        <v>37839</v>
      </c>
      <c r="AB1272" s="51">
        <v>681102</v>
      </c>
      <c r="AC1272" s="52">
        <v>0</v>
      </c>
      <c r="AD1272" s="52">
        <v>0</v>
      </c>
      <c r="AE1272" s="52">
        <v>1135171</v>
      </c>
      <c r="AG1272" s="52">
        <f t="shared" si="22"/>
        <v>37839</v>
      </c>
      <c r="AH1272" s="52">
        <f>MIN($AA1272*12,$AE1272-SUM($AG1272:AG1272)-1000*($AE1272&gt;0))</f>
        <v>454068</v>
      </c>
      <c r="AI1272" s="52">
        <f>MIN($AA1272*12,$AE1272-SUM($AG1272:AH1272)-1000*($AE1272&gt;0))</f>
        <v>454068</v>
      </c>
      <c r="AJ1272" s="52">
        <f>MIN($AA1272*12,$AE1272-SUM($AG1272:AI1272)-1000*($AE1272&gt;0))</f>
        <v>188196</v>
      </c>
      <c r="AK1272" s="52">
        <f>MIN($AA1272*12,$AE1272-SUM($AG1272:AJ1272)-1000*($AE1272&gt;0))</f>
        <v>0</v>
      </c>
      <c r="AL1272" s="52">
        <f>MIN($AA1272*12,$AE1272-SUM($AG1272:AK1272)-1000*($AE1272&gt;0))</f>
        <v>0</v>
      </c>
      <c r="AM1272" s="52">
        <f>MIN($AA1272*12,$AE1272-SUM($AG1272:AL1272)-1000*($AE1272&gt;0))</f>
        <v>0</v>
      </c>
      <c r="AN1272" s="52">
        <f>MIN($AA1272*12,$AE1272-SUM($AG1272:AM1272)-1000*($AE1272&gt;0))</f>
        <v>0</v>
      </c>
      <c r="AO1272" s="52">
        <f>MIN($AA1272*12,$AE1272-SUM($AG1272:AN1272)-1000*($AE1272&gt;0))</f>
        <v>0</v>
      </c>
    </row>
    <row r="1273" spans="2:41" ht="12.75" hidden="1" customHeight="1" outlineLevel="2">
      <c r="B1273" s="53" t="s">
        <v>2377</v>
      </c>
      <c r="C1273" s="53" t="s">
        <v>1367</v>
      </c>
      <c r="D1273" s="53" t="s">
        <v>1367</v>
      </c>
      <c r="E1273" s="53" t="s">
        <v>1368</v>
      </c>
      <c r="F1273" s="53" t="s">
        <v>2387</v>
      </c>
      <c r="G1273" s="53" t="s">
        <v>3431</v>
      </c>
      <c r="H1273" s="53" t="s">
        <v>3432</v>
      </c>
      <c r="I1273" s="53"/>
      <c r="J1273" s="53" t="s">
        <v>3430</v>
      </c>
      <c r="K1273" s="52">
        <v>2282273</v>
      </c>
      <c r="L1273" s="52">
        <v>332831</v>
      </c>
      <c r="M1273" s="52">
        <v>0</v>
      </c>
      <c r="N1273" s="52">
        <v>0</v>
      </c>
      <c r="O1273" s="52">
        <v>0</v>
      </c>
      <c r="P1273" s="52">
        <v>523017</v>
      </c>
      <c r="Q1273" s="52">
        <v>47547</v>
      </c>
      <c r="R1273" s="52">
        <v>47547</v>
      </c>
      <c r="S1273" s="52">
        <v>47547</v>
      </c>
      <c r="T1273" s="52">
        <v>47547</v>
      </c>
      <c r="U1273" s="52">
        <v>47547</v>
      </c>
      <c r="V1273" s="52">
        <v>47547</v>
      </c>
      <c r="W1273" s="52">
        <v>47547</v>
      </c>
      <c r="X1273" s="52">
        <v>47547</v>
      </c>
      <c r="Y1273" s="52">
        <v>47547</v>
      </c>
      <c r="Z1273" s="49">
        <v>47547</v>
      </c>
      <c r="AA1273" s="50">
        <v>47547</v>
      </c>
      <c r="AB1273" s="51">
        <v>855848</v>
      </c>
      <c r="AC1273" s="52">
        <v>0</v>
      </c>
      <c r="AD1273" s="52">
        <v>0</v>
      </c>
      <c r="AE1273" s="52">
        <v>1426425</v>
      </c>
      <c r="AG1273" s="52">
        <f t="shared" si="22"/>
        <v>47547</v>
      </c>
      <c r="AH1273" s="52">
        <f>MIN($AA1273*12,$AE1273-SUM($AG1273:AG1273)-1000*($AE1273&gt;0))</f>
        <v>570564</v>
      </c>
      <c r="AI1273" s="52">
        <f>MIN($AA1273*12,$AE1273-SUM($AG1273:AH1273)-1000*($AE1273&gt;0))</f>
        <v>570564</v>
      </c>
      <c r="AJ1273" s="52">
        <f>MIN($AA1273*12,$AE1273-SUM($AG1273:AI1273)-1000*($AE1273&gt;0))</f>
        <v>236750</v>
      </c>
      <c r="AK1273" s="52">
        <f>MIN($AA1273*12,$AE1273-SUM($AG1273:AJ1273)-1000*($AE1273&gt;0))</f>
        <v>0</v>
      </c>
      <c r="AL1273" s="52">
        <f>MIN($AA1273*12,$AE1273-SUM($AG1273:AK1273)-1000*($AE1273&gt;0))</f>
        <v>0</v>
      </c>
      <c r="AM1273" s="52">
        <f>MIN($AA1273*12,$AE1273-SUM($AG1273:AL1273)-1000*($AE1273&gt;0))</f>
        <v>0</v>
      </c>
      <c r="AN1273" s="52">
        <f>MIN($AA1273*12,$AE1273-SUM($AG1273:AM1273)-1000*($AE1273&gt;0))</f>
        <v>0</v>
      </c>
      <c r="AO1273" s="52">
        <f>MIN($AA1273*12,$AE1273-SUM($AG1273:AN1273)-1000*($AE1273&gt;0))</f>
        <v>0</v>
      </c>
    </row>
    <row r="1274" spans="2:41" ht="12.75" hidden="1" customHeight="1" outlineLevel="2">
      <c r="B1274" s="53" t="s">
        <v>2377</v>
      </c>
      <c r="C1274" s="53" t="s">
        <v>1367</v>
      </c>
      <c r="D1274" s="53" t="s">
        <v>1367</v>
      </c>
      <c r="E1274" s="53" t="s">
        <v>1368</v>
      </c>
      <c r="F1274" s="53" t="s">
        <v>2387</v>
      </c>
      <c r="G1274" s="53" t="s">
        <v>3433</v>
      </c>
      <c r="H1274" s="53" t="s">
        <v>3434</v>
      </c>
      <c r="I1274" s="53"/>
      <c r="J1274" s="53" t="s">
        <v>3430</v>
      </c>
      <c r="K1274" s="52">
        <v>2282273</v>
      </c>
      <c r="L1274" s="52">
        <v>332831</v>
      </c>
      <c r="M1274" s="52">
        <v>0</v>
      </c>
      <c r="N1274" s="52">
        <v>0</v>
      </c>
      <c r="O1274" s="52">
        <v>0</v>
      </c>
      <c r="P1274" s="52">
        <v>523017</v>
      </c>
      <c r="Q1274" s="52">
        <v>47547</v>
      </c>
      <c r="R1274" s="52">
        <v>47547</v>
      </c>
      <c r="S1274" s="52">
        <v>47547</v>
      </c>
      <c r="T1274" s="52">
        <v>47547</v>
      </c>
      <c r="U1274" s="52">
        <v>47547</v>
      </c>
      <c r="V1274" s="52">
        <v>47547</v>
      </c>
      <c r="W1274" s="52">
        <v>47547</v>
      </c>
      <c r="X1274" s="52">
        <v>47547</v>
      </c>
      <c r="Y1274" s="52">
        <v>47547</v>
      </c>
      <c r="Z1274" s="49">
        <v>47547</v>
      </c>
      <c r="AA1274" s="50">
        <v>47547</v>
      </c>
      <c r="AB1274" s="51">
        <v>855848</v>
      </c>
      <c r="AC1274" s="52">
        <v>0</v>
      </c>
      <c r="AD1274" s="52">
        <v>0</v>
      </c>
      <c r="AE1274" s="52">
        <v>1426425</v>
      </c>
      <c r="AG1274" s="52">
        <f t="shared" si="22"/>
        <v>47547</v>
      </c>
      <c r="AH1274" s="52">
        <f>MIN($AA1274*12,$AE1274-SUM($AG1274:AG1274)-1000*($AE1274&gt;0))</f>
        <v>570564</v>
      </c>
      <c r="AI1274" s="52">
        <f>MIN($AA1274*12,$AE1274-SUM($AG1274:AH1274)-1000*($AE1274&gt;0))</f>
        <v>570564</v>
      </c>
      <c r="AJ1274" s="52">
        <f>MIN($AA1274*12,$AE1274-SUM($AG1274:AI1274)-1000*($AE1274&gt;0))</f>
        <v>236750</v>
      </c>
      <c r="AK1274" s="52">
        <f>MIN($AA1274*12,$AE1274-SUM($AG1274:AJ1274)-1000*($AE1274&gt;0))</f>
        <v>0</v>
      </c>
      <c r="AL1274" s="52">
        <f>MIN($AA1274*12,$AE1274-SUM($AG1274:AK1274)-1000*($AE1274&gt;0))</f>
        <v>0</v>
      </c>
      <c r="AM1274" s="52">
        <f>MIN($AA1274*12,$AE1274-SUM($AG1274:AL1274)-1000*($AE1274&gt;0))</f>
        <v>0</v>
      </c>
      <c r="AN1274" s="52">
        <f>MIN($AA1274*12,$AE1274-SUM($AG1274:AM1274)-1000*($AE1274&gt;0))</f>
        <v>0</v>
      </c>
      <c r="AO1274" s="52">
        <f>MIN($AA1274*12,$AE1274-SUM($AG1274:AN1274)-1000*($AE1274&gt;0))</f>
        <v>0</v>
      </c>
    </row>
    <row r="1275" spans="2:41" ht="12.75" hidden="1" customHeight="1" outlineLevel="2">
      <c r="B1275" s="53" t="s">
        <v>2377</v>
      </c>
      <c r="C1275" s="53" t="s">
        <v>1367</v>
      </c>
      <c r="D1275" s="53" t="s">
        <v>1367</v>
      </c>
      <c r="E1275" s="53" t="s">
        <v>1368</v>
      </c>
      <c r="F1275" s="53" t="s">
        <v>2640</v>
      </c>
      <c r="G1275" s="53" t="s">
        <v>3435</v>
      </c>
      <c r="H1275" s="53" t="s">
        <v>3436</v>
      </c>
      <c r="I1275" s="53"/>
      <c r="J1275" s="53" t="s">
        <v>3437</v>
      </c>
      <c r="K1275" s="52">
        <v>24086000</v>
      </c>
      <c r="L1275" s="52">
        <v>3512541</v>
      </c>
      <c r="M1275" s="52">
        <v>0</v>
      </c>
      <c r="N1275" s="52">
        <v>0</v>
      </c>
      <c r="O1275" s="52">
        <v>0</v>
      </c>
      <c r="P1275" s="52">
        <v>5519701</v>
      </c>
      <c r="Q1275" s="52">
        <v>501791</v>
      </c>
      <c r="R1275" s="52">
        <v>501791</v>
      </c>
      <c r="S1275" s="52">
        <v>501791</v>
      </c>
      <c r="T1275" s="52">
        <v>501791</v>
      </c>
      <c r="U1275" s="52">
        <v>501791</v>
      </c>
      <c r="V1275" s="52">
        <v>501791</v>
      </c>
      <c r="W1275" s="52">
        <v>501791</v>
      </c>
      <c r="X1275" s="52">
        <v>501791</v>
      </c>
      <c r="Y1275" s="52">
        <v>501791</v>
      </c>
      <c r="Z1275" s="49">
        <v>501791</v>
      </c>
      <c r="AA1275" s="50">
        <v>501791</v>
      </c>
      <c r="AB1275" s="51">
        <v>9032242</v>
      </c>
      <c r="AC1275" s="52">
        <v>0</v>
      </c>
      <c r="AD1275" s="52">
        <v>0</v>
      </c>
      <c r="AE1275" s="52">
        <v>15053758</v>
      </c>
      <c r="AG1275" s="52">
        <f t="shared" si="22"/>
        <v>501791</v>
      </c>
      <c r="AH1275" s="52">
        <f>MIN($AA1275*12,$AE1275-SUM($AG1275:AG1275)-1000*($AE1275&gt;0))</f>
        <v>6021492</v>
      </c>
      <c r="AI1275" s="52">
        <f>MIN($AA1275*12,$AE1275-SUM($AG1275:AH1275)-1000*($AE1275&gt;0))</f>
        <v>6021492</v>
      </c>
      <c r="AJ1275" s="52">
        <f>MIN($AA1275*12,$AE1275-SUM($AG1275:AI1275)-1000*($AE1275&gt;0))</f>
        <v>2507983</v>
      </c>
      <c r="AK1275" s="52">
        <f>MIN($AA1275*12,$AE1275-SUM($AG1275:AJ1275)-1000*($AE1275&gt;0))</f>
        <v>0</v>
      </c>
      <c r="AL1275" s="52">
        <f>MIN($AA1275*12,$AE1275-SUM($AG1275:AK1275)-1000*($AE1275&gt;0))</f>
        <v>0</v>
      </c>
      <c r="AM1275" s="52">
        <f>MIN($AA1275*12,$AE1275-SUM($AG1275:AL1275)-1000*($AE1275&gt;0))</f>
        <v>0</v>
      </c>
      <c r="AN1275" s="52">
        <f>MIN($AA1275*12,$AE1275-SUM($AG1275:AM1275)-1000*($AE1275&gt;0))</f>
        <v>0</v>
      </c>
      <c r="AO1275" s="52">
        <f>MIN($AA1275*12,$AE1275-SUM($AG1275:AN1275)-1000*($AE1275&gt;0))</f>
        <v>0</v>
      </c>
    </row>
    <row r="1276" spans="2:41" ht="12.75" hidden="1" customHeight="1" outlineLevel="2">
      <c r="B1276" s="53" t="s">
        <v>2377</v>
      </c>
      <c r="C1276" s="53" t="s">
        <v>1367</v>
      </c>
      <c r="D1276" s="53" t="s">
        <v>1367</v>
      </c>
      <c r="E1276" s="53" t="s">
        <v>1368</v>
      </c>
      <c r="F1276" s="53" t="s">
        <v>2640</v>
      </c>
      <c r="G1276" s="53" t="s">
        <v>3438</v>
      </c>
      <c r="H1276" s="53" t="s">
        <v>3439</v>
      </c>
      <c r="I1276" s="53"/>
      <c r="J1276" s="53" t="s">
        <v>3437</v>
      </c>
      <c r="K1276" s="52">
        <v>1198000</v>
      </c>
      <c r="L1276" s="52">
        <v>174708</v>
      </c>
      <c r="M1276" s="52">
        <v>0</v>
      </c>
      <c r="N1276" s="52">
        <v>0</v>
      </c>
      <c r="O1276" s="52">
        <v>0</v>
      </c>
      <c r="P1276" s="52">
        <v>274538</v>
      </c>
      <c r="Q1276" s="52">
        <v>24958</v>
      </c>
      <c r="R1276" s="52">
        <v>24958</v>
      </c>
      <c r="S1276" s="52">
        <v>24958</v>
      </c>
      <c r="T1276" s="52">
        <v>24958</v>
      </c>
      <c r="U1276" s="52">
        <v>24958</v>
      </c>
      <c r="V1276" s="52">
        <v>24958</v>
      </c>
      <c r="W1276" s="52">
        <v>24958</v>
      </c>
      <c r="X1276" s="52">
        <v>24958</v>
      </c>
      <c r="Y1276" s="52">
        <v>24958</v>
      </c>
      <c r="Z1276" s="49">
        <v>24958</v>
      </c>
      <c r="AA1276" s="50">
        <v>24958</v>
      </c>
      <c r="AB1276" s="51">
        <v>449246</v>
      </c>
      <c r="AC1276" s="52">
        <v>0</v>
      </c>
      <c r="AD1276" s="52">
        <v>0</v>
      </c>
      <c r="AE1276" s="52">
        <v>748754</v>
      </c>
      <c r="AG1276" s="52">
        <f t="shared" si="22"/>
        <v>24958</v>
      </c>
      <c r="AH1276" s="52">
        <f>MIN($AA1276*12,$AE1276-SUM($AG1276:AG1276)-1000*($AE1276&gt;0))</f>
        <v>299496</v>
      </c>
      <c r="AI1276" s="52">
        <f>MIN($AA1276*12,$AE1276-SUM($AG1276:AH1276)-1000*($AE1276&gt;0))</f>
        <v>299496</v>
      </c>
      <c r="AJ1276" s="52">
        <f>MIN($AA1276*12,$AE1276-SUM($AG1276:AI1276)-1000*($AE1276&gt;0))</f>
        <v>123804</v>
      </c>
      <c r="AK1276" s="52">
        <f>MIN($AA1276*12,$AE1276-SUM($AG1276:AJ1276)-1000*($AE1276&gt;0))</f>
        <v>0</v>
      </c>
      <c r="AL1276" s="52">
        <f>MIN($AA1276*12,$AE1276-SUM($AG1276:AK1276)-1000*($AE1276&gt;0))</f>
        <v>0</v>
      </c>
      <c r="AM1276" s="52">
        <f>MIN($AA1276*12,$AE1276-SUM($AG1276:AL1276)-1000*($AE1276&gt;0))</f>
        <v>0</v>
      </c>
      <c r="AN1276" s="52">
        <f>MIN($AA1276*12,$AE1276-SUM($AG1276:AM1276)-1000*($AE1276&gt;0))</f>
        <v>0</v>
      </c>
      <c r="AO1276" s="52">
        <f>MIN($AA1276*12,$AE1276-SUM($AG1276:AN1276)-1000*($AE1276&gt;0))</f>
        <v>0</v>
      </c>
    </row>
    <row r="1277" spans="2:41" ht="12.75" hidden="1" customHeight="1" outlineLevel="2">
      <c r="B1277" s="53" t="s">
        <v>2377</v>
      </c>
      <c r="C1277" s="53" t="s">
        <v>1367</v>
      </c>
      <c r="D1277" s="53" t="s">
        <v>1367</v>
      </c>
      <c r="E1277" s="53" t="s">
        <v>1368</v>
      </c>
      <c r="F1277" s="53" t="s">
        <v>2640</v>
      </c>
      <c r="G1277" s="53" t="s">
        <v>3440</v>
      </c>
      <c r="H1277" s="53" t="s">
        <v>3441</v>
      </c>
      <c r="I1277" s="53"/>
      <c r="J1277" s="53" t="s">
        <v>3437</v>
      </c>
      <c r="K1277" s="52">
        <v>18930000</v>
      </c>
      <c r="L1277" s="52">
        <v>2760625</v>
      </c>
      <c r="M1277" s="52">
        <v>0</v>
      </c>
      <c r="N1277" s="52">
        <v>0</v>
      </c>
      <c r="O1277" s="52">
        <v>0</v>
      </c>
      <c r="P1277" s="52">
        <v>4338125</v>
      </c>
      <c r="Q1277" s="52">
        <v>394375</v>
      </c>
      <c r="R1277" s="52">
        <v>394375</v>
      </c>
      <c r="S1277" s="52">
        <v>394375</v>
      </c>
      <c r="T1277" s="52">
        <v>394375</v>
      </c>
      <c r="U1277" s="52">
        <v>394375</v>
      </c>
      <c r="V1277" s="52">
        <v>394375</v>
      </c>
      <c r="W1277" s="52">
        <v>394375</v>
      </c>
      <c r="X1277" s="52">
        <v>394375</v>
      </c>
      <c r="Y1277" s="52">
        <v>394375</v>
      </c>
      <c r="Z1277" s="49">
        <v>394375</v>
      </c>
      <c r="AA1277" s="50">
        <v>394375</v>
      </c>
      <c r="AB1277" s="51">
        <v>7098750</v>
      </c>
      <c r="AC1277" s="52">
        <v>0</v>
      </c>
      <c r="AD1277" s="52">
        <v>0</v>
      </c>
      <c r="AE1277" s="52">
        <v>11831250</v>
      </c>
      <c r="AG1277" s="52">
        <f t="shared" si="22"/>
        <v>394375</v>
      </c>
      <c r="AH1277" s="52">
        <f>MIN($AA1277*12,$AE1277-SUM($AG1277:AG1277)-1000*($AE1277&gt;0))</f>
        <v>4732500</v>
      </c>
      <c r="AI1277" s="52">
        <f>MIN($AA1277*12,$AE1277-SUM($AG1277:AH1277)-1000*($AE1277&gt;0))</f>
        <v>4732500</v>
      </c>
      <c r="AJ1277" s="52">
        <f>MIN($AA1277*12,$AE1277-SUM($AG1277:AI1277)-1000*($AE1277&gt;0))</f>
        <v>1970875</v>
      </c>
      <c r="AK1277" s="52">
        <f>MIN($AA1277*12,$AE1277-SUM($AG1277:AJ1277)-1000*($AE1277&gt;0))</f>
        <v>0</v>
      </c>
      <c r="AL1277" s="52">
        <f>MIN($AA1277*12,$AE1277-SUM($AG1277:AK1277)-1000*($AE1277&gt;0))</f>
        <v>0</v>
      </c>
      <c r="AM1277" s="52">
        <f>MIN($AA1277*12,$AE1277-SUM($AG1277:AL1277)-1000*($AE1277&gt;0))</f>
        <v>0</v>
      </c>
      <c r="AN1277" s="52">
        <f>MIN($AA1277*12,$AE1277-SUM($AG1277:AM1277)-1000*($AE1277&gt;0))</f>
        <v>0</v>
      </c>
      <c r="AO1277" s="52">
        <f>MIN($AA1277*12,$AE1277-SUM($AG1277:AN1277)-1000*($AE1277&gt;0))</f>
        <v>0</v>
      </c>
    </row>
    <row r="1278" spans="2:41" ht="12.75" hidden="1" customHeight="1" outlineLevel="2">
      <c r="B1278" s="53" t="s">
        <v>2377</v>
      </c>
      <c r="C1278" s="53" t="s">
        <v>1367</v>
      </c>
      <c r="D1278" s="53" t="s">
        <v>1367</v>
      </c>
      <c r="E1278" s="53" t="s">
        <v>1368</v>
      </c>
      <c r="F1278" s="53" t="s">
        <v>2640</v>
      </c>
      <c r="G1278" s="53" t="s">
        <v>3442</v>
      </c>
      <c r="H1278" s="53" t="s">
        <v>3443</v>
      </c>
      <c r="I1278" s="53"/>
      <c r="J1278" s="53" t="s">
        <v>3437</v>
      </c>
      <c r="K1278" s="52">
        <v>10800000</v>
      </c>
      <c r="L1278" s="52">
        <v>1575000</v>
      </c>
      <c r="M1278" s="52">
        <v>0</v>
      </c>
      <c r="N1278" s="52">
        <v>0</v>
      </c>
      <c r="O1278" s="52">
        <v>0</v>
      </c>
      <c r="P1278" s="52">
        <v>2475000</v>
      </c>
      <c r="Q1278" s="52">
        <v>225000</v>
      </c>
      <c r="R1278" s="52">
        <v>225000</v>
      </c>
      <c r="S1278" s="52">
        <v>225000</v>
      </c>
      <c r="T1278" s="52">
        <v>225000</v>
      </c>
      <c r="U1278" s="52">
        <v>225000</v>
      </c>
      <c r="V1278" s="52">
        <v>225000</v>
      </c>
      <c r="W1278" s="52">
        <v>225000</v>
      </c>
      <c r="X1278" s="52">
        <v>225000</v>
      </c>
      <c r="Y1278" s="52">
        <v>225000</v>
      </c>
      <c r="Z1278" s="49">
        <v>225000</v>
      </c>
      <c r="AA1278" s="50">
        <v>225000</v>
      </c>
      <c r="AB1278" s="51">
        <v>4050000</v>
      </c>
      <c r="AC1278" s="52">
        <v>0</v>
      </c>
      <c r="AD1278" s="52">
        <v>0</v>
      </c>
      <c r="AE1278" s="52">
        <v>6750000</v>
      </c>
      <c r="AG1278" s="52">
        <f t="shared" si="22"/>
        <v>225000</v>
      </c>
      <c r="AH1278" s="52">
        <f>MIN($AA1278*12,$AE1278-SUM($AG1278:AG1278)-1000*($AE1278&gt;0))</f>
        <v>2700000</v>
      </c>
      <c r="AI1278" s="52">
        <f>MIN($AA1278*12,$AE1278-SUM($AG1278:AH1278)-1000*($AE1278&gt;0))</f>
        <v>2700000</v>
      </c>
      <c r="AJ1278" s="52">
        <f>MIN($AA1278*12,$AE1278-SUM($AG1278:AI1278)-1000*($AE1278&gt;0))</f>
        <v>1124000</v>
      </c>
      <c r="AK1278" s="52">
        <f>MIN($AA1278*12,$AE1278-SUM($AG1278:AJ1278)-1000*($AE1278&gt;0))</f>
        <v>0</v>
      </c>
      <c r="AL1278" s="52">
        <f>MIN($AA1278*12,$AE1278-SUM($AG1278:AK1278)-1000*($AE1278&gt;0))</f>
        <v>0</v>
      </c>
      <c r="AM1278" s="52">
        <f>MIN($AA1278*12,$AE1278-SUM($AG1278:AL1278)-1000*($AE1278&gt;0))</f>
        <v>0</v>
      </c>
      <c r="AN1278" s="52">
        <f>MIN($AA1278*12,$AE1278-SUM($AG1278:AM1278)-1000*($AE1278&gt;0))</f>
        <v>0</v>
      </c>
      <c r="AO1278" s="52">
        <f>MIN($AA1278*12,$AE1278-SUM($AG1278:AN1278)-1000*($AE1278&gt;0))</f>
        <v>0</v>
      </c>
    </row>
    <row r="1279" spans="2:41" ht="12.75" hidden="1" customHeight="1" outlineLevel="2">
      <c r="B1279" s="53" t="s">
        <v>2377</v>
      </c>
      <c r="C1279" s="53" t="s">
        <v>1367</v>
      </c>
      <c r="D1279" s="53" t="s">
        <v>1367</v>
      </c>
      <c r="E1279" s="53" t="s">
        <v>1368</v>
      </c>
      <c r="F1279" s="53" t="s">
        <v>2640</v>
      </c>
      <c r="G1279" s="53" t="s">
        <v>3444</v>
      </c>
      <c r="H1279" s="53" t="s">
        <v>3445</v>
      </c>
      <c r="I1279" s="53"/>
      <c r="J1279" s="53" t="s">
        <v>3437</v>
      </c>
      <c r="K1279" s="52">
        <v>500000</v>
      </c>
      <c r="L1279" s="52">
        <v>72916</v>
      </c>
      <c r="M1279" s="52">
        <v>0</v>
      </c>
      <c r="N1279" s="52">
        <v>0</v>
      </c>
      <c r="O1279" s="52">
        <v>0</v>
      </c>
      <c r="P1279" s="52">
        <v>114576</v>
      </c>
      <c r="Q1279" s="52">
        <v>10416</v>
      </c>
      <c r="R1279" s="52">
        <v>10416</v>
      </c>
      <c r="S1279" s="52">
        <v>10416</v>
      </c>
      <c r="T1279" s="52">
        <v>10416</v>
      </c>
      <c r="U1279" s="52">
        <v>10416</v>
      </c>
      <c r="V1279" s="52">
        <v>10416</v>
      </c>
      <c r="W1279" s="52">
        <v>10416</v>
      </c>
      <c r="X1279" s="52">
        <v>10416</v>
      </c>
      <c r="Y1279" s="52">
        <v>10416</v>
      </c>
      <c r="Z1279" s="49">
        <v>10416</v>
      </c>
      <c r="AA1279" s="50">
        <v>10416</v>
      </c>
      <c r="AB1279" s="51">
        <v>187492</v>
      </c>
      <c r="AC1279" s="52">
        <v>0</v>
      </c>
      <c r="AD1279" s="52">
        <v>0</v>
      </c>
      <c r="AE1279" s="52">
        <v>312508</v>
      </c>
      <c r="AG1279" s="52">
        <f t="shared" si="22"/>
        <v>10416</v>
      </c>
      <c r="AH1279" s="52">
        <f>MIN($AA1279*12,$AE1279-SUM($AG1279:AG1279)-1000*($AE1279&gt;0))</f>
        <v>124992</v>
      </c>
      <c r="AI1279" s="52">
        <f>MIN($AA1279*12,$AE1279-SUM($AG1279:AH1279)-1000*($AE1279&gt;0))</f>
        <v>124992</v>
      </c>
      <c r="AJ1279" s="52">
        <f>MIN($AA1279*12,$AE1279-SUM($AG1279:AI1279)-1000*($AE1279&gt;0))</f>
        <v>51108</v>
      </c>
      <c r="AK1279" s="52">
        <f>MIN($AA1279*12,$AE1279-SUM($AG1279:AJ1279)-1000*($AE1279&gt;0))</f>
        <v>0</v>
      </c>
      <c r="AL1279" s="52">
        <f>MIN($AA1279*12,$AE1279-SUM($AG1279:AK1279)-1000*($AE1279&gt;0))</f>
        <v>0</v>
      </c>
      <c r="AM1279" s="52">
        <f>MIN($AA1279*12,$AE1279-SUM($AG1279:AL1279)-1000*($AE1279&gt;0))</f>
        <v>0</v>
      </c>
      <c r="AN1279" s="52">
        <f>MIN($AA1279*12,$AE1279-SUM($AG1279:AM1279)-1000*($AE1279&gt;0))</f>
        <v>0</v>
      </c>
      <c r="AO1279" s="52">
        <f>MIN($AA1279*12,$AE1279-SUM($AG1279:AN1279)-1000*($AE1279&gt;0))</f>
        <v>0</v>
      </c>
    </row>
    <row r="1280" spans="2:41" ht="12.75" hidden="1" customHeight="1" outlineLevel="2">
      <c r="B1280" s="53" t="s">
        <v>2377</v>
      </c>
      <c r="C1280" s="53" t="s">
        <v>1367</v>
      </c>
      <c r="D1280" s="53" t="s">
        <v>1367</v>
      </c>
      <c r="E1280" s="53" t="s">
        <v>1368</v>
      </c>
      <c r="F1280" s="53" t="s">
        <v>2640</v>
      </c>
      <c r="G1280" s="53" t="s">
        <v>3446</v>
      </c>
      <c r="H1280" s="53" t="s">
        <v>3447</v>
      </c>
      <c r="I1280" s="53"/>
      <c r="J1280" s="53" t="s">
        <v>3437</v>
      </c>
      <c r="K1280" s="52">
        <v>500000</v>
      </c>
      <c r="L1280" s="52">
        <v>72916</v>
      </c>
      <c r="M1280" s="52">
        <v>0</v>
      </c>
      <c r="N1280" s="52">
        <v>0</v>
      </c>
      <c r="O1280" s="52">
        <v>0</v>
      </c>
      <c r="P1280" s="52">
        <v>114576</v>
      </c>
      <c r="Q1280" s="52">
        <v>10416</v>
      </c>
      <c r="R1280" s="52">
        <v>10416</v>
      </c>
      <c r="S1280" s="52">
        <v>10416</v>
      </c>
      <c r="T1280" s="52">
        <v>10416</v>
      </c>
      <c r="U1280" s="52">
        <v>10416</v>
      </c>
      <c r="V1280" s="52">
        <v>10416</v>
      </c>
      <c r="W1280" s="52">
        <v>10416</v>
      </c>
      <c r="X1280" s="52">
        <v>10416</v>
      </c>
      <c r="Y1280" s="52">
        <v>10416</v>
      </c>
      <c r="Z1280" s="49">
        <v>10416</v>
      </c>
      <c r="AA1280" s="50">
        <v>10416</v>
      </c>
      <c r="AB1280" s="51">
        <v>187492</v>
      </c>
      <c r="AC1280" s="52">
        <v>0</v>
      </c>
      <c r="AD1280" s="52">
        <v>0</v>
      </c>
      <c r="AE1280" s="52">
        <v>312508</v>
      </c>
      <c r="AG1280" s="52">
        <f t="shared" si="22"/>
        <v>10416</v>
      </c>
      <c r="AH1280" s="52">
        <f>MIN($AA1280*12,$AE1280-SUM($AG1280:AG1280)-1000*($AE1280&gt;0))</f>
        <v>124992</v>
      </c>
      <c r="AI1280" s="52">
        <f>MIN($AA1280*12,$AE1280-SUM($AG1280:AH1280)-1000*($AE1280&gt;0))</f>
        <v>124992</v>
      </c>
      <c r="AJ1280" s="52">
        <f>MIN($AA1280*12,$AE1280-SUM($AG1280:AI1280)-1000*($AE1280&gt;0))</f>
        <v>51108</v>
      </c>
      <c r="AK1280" s="52">
        <f>MIN($AA1280*12,$AE1280-SUM($AG1280:AJ1280)-1000*($AE1280&gt;0))</f>
        <v>0</v>
      </c>
      <c r="AL1280" s="52">
        <f>MIN($AA1280*12,$AE1280-SUM($AG1280:AK1280)-1000*($AE1280&gt;0))</f>
        <v>0</v>
      </c>
      <c r="AM1280" s="52">
        <f>MIN($AA1280*12,$AE1280-SUM($AG1280:AL1280)-1000*($AE1280&gt;0))</f>
        <v>0</v>
      </c>
      <c r="AN1280" s="52">
        <f>MIN($AA1280*12,$AE1280-SUM($AG1280:AM1280)-1000*($AE1280&gt;0))</f>
        <v>0</v>
      </c>
      <c r="AO1280" s="52">
        <f>MIN($AA1280*12,$AE1280-SUM($AG1280:AN1280)-1000*($AE1280&gt;0))</f>
        <v>0</v>
      </c>
    </row>
    <row r="1281" spans="2:41" ht="12.75" hidden="1" customHeight="1" outlineLevel="2">
      <c r="B1281" s="53" t="s">
        <v>2377</v>
      </c>
      <c r="C1281" s="53" t="s">
        <v>1367</v>
      </c>
      <c r="D1281" s="53" t="s">
        <v>1367</v>
      </c>
      <c r="E1281" s="53" t="s">
        <v>1368</v>
      </c>
      <c r="F1281" s="53" t="s">
        <v>3448</v>
      </c>
      <c r="G1281" s="53" t="s">
        <v>3449</v>
      </c>
      <c r="H1281" s="53" t="s">
        <v>3450</v>
      </c>
      <c r="I1281" s="53"/>
      <c r="J1281" s="53" t="s">
        <v>3437</v>
      </c>
      <c r="K1281" s="52">
        <v>1000000</v>
      </c>
      <c r="L1281" s="52">
        <v>145833</v>
      </c>
      <c r="M1281" s="52">
        <v>0</v>
      </c>
      <c r="N1281" s="52">
        <v>0</v>
      </c>
      <c r="O1281" s="52">
        <v>0</v>
      </c>
      <c r="P1281" s="52">
        <v>229163</v>
      </c>
      <c r="Q1281" s="52">
        <v>20833</v>
      </c>
      <c r="R1281" s="52">
        <v>20833</v>
      </c>
      <c r="S1281" s="52">
        <v>20833</v>
      </c>
      <c r="T1281" s="52">
        <v>20833</v>
      </c>
      <c r="U1281" s="52">
        <v>20833</v>
      </c>
      <c r="V1281" s="52">
        <v>20833</v>
      </c>
      <c r="W1281" s="52">
        <v>20833</v>
      </c>
      <c r="X1281" s="52">
        <v>20833</v>
      </c>
      <c r="Y1281" s="52">
        <v>20833</v>
      </c>
      <c r="Z1281" s="49">
        <v>20833</v>
      </c>
      <c r="AA1281" s="50">
        <v>20833</v>
      </c>
      <c r="AB1281" s="51">
        <v>374996</v>
      </c>
      <c r="AC1281" s="52">
        <v>0</v>
      </c>
      <c r="AD1281" s="52">
        <v>0</v>
      </c>
      <c r="AE1281" s="52">
        <v>625004</v>
      </c>
      <c r="AG1281" s="52">
        <f t="shared" si="22"/>
        <v>20833</v>
      </c>
      <c r="AH1281" s="52">
        <f>MIN($AA1281*12,$AE1281-SUM($AG1281:AG1281)-1000*($AE1281&gt;0))</f>
        <v>249996</v>
      </c>
      <c r="AI1281" s="52">
        <f>MIN($AA1281*12,$AE1281-SUM($AG1281:AH1281)-1000*($AE1281&gt;0))</f>
        <v>249996</v>
      </c>
      <c r="AJ1281" s="52">
        <f>MIN($AA1281*12,$AE1281-SUM($AG1281:AI1281)-1000*($AE1281&gt;0))</f>
        <v>103179</v>
      </c>
      <c r="AK1281" s="52">
        <f>MIN($AA1281*12,$AE1281-SUM($AG1281:AJ1281)-1000*($AE1281&gt;0))</f>
        <v>0</v>
      </c>
      <c r="AL1281" s="52">
        <f>MIN($AA1281*12,$AE1281-SUM($AG1281:AK1281)-1000*($AE1281&gt;0))</f>
        <v>0</v>
      </c>
      <c r="AM1281" s="52">
        <f>MIN($AA1281*12,$AE1281-SUM($AG1281:AL1281)-1000*($AE1281&gt;0))</f>
        <v>0</v>
      </c>
      <c r="AN1281" s="52">
        <f>MIN($AA1281*12,$AE1281-SUM($AG1281:AM1281)-1000*($AE1281&gt;0))</f>
        <v>0</v>
      </c>
      <c r="AO1281" s="52">
        <f>MIN($AA1281*12,$AE1281-SUM($AG1281:AN1281)-1000*($AE1281&gt;0))</f>
        <v>0</v>
      </c>
    </row>
    <row r="1282" spans="2:41" ht="12.75" hidden="1" customHeight="1" outlineLevel="2">
      <c r="B1282" s="53" t="s">
        <v>2377</v>
      </c>
      <c r="C1282" s="53" t="s">
        <v>1367</v>
      </c>
      <c r="D1282" s="53" t="s">
        <v>1367</v>
      </c>
      <c r="E1282" s="53" t="s">
        <v>1368</v>
      </c>
      <c r="F1282" s="53" t="s">
        <v>2640</v>
      </c>
      <c r="G1282" s="53" t="s">
        <v>3451</v>
      </c>
      <c r="H1282" s="53" t="s">
        <v>3452</v>
      </c>
      <c r="I1282" s="53"/>
      <c r="J1282" s="53" t="s">
        <v>3437</v>
      </c>
      <c r="K1282" s="52">
        <v>1232000</v>
      </c>
      <c r="L1282" s="52">
        <v>179666</v>
      </c>
      <c r="M1282" s="52">
        <v>0</v>
      </c>
      <c r="N1282" s="52">
        <v>0</v>
      </c>
      <c r="O1282" s="52">
        <v>0</v>
      </c>
      <c r="P1282" s="52">
        <v>282326</v>
      </c>
      <c r="Q1282" s="52">
        <v>25666</v>
      </c>
      <c r="R1282" s="52">
        <v>25666</v>
      </c>
      <c r="S1282" s="52">
        <v>25666</v>
      </c>
      <c r="T1282" s="52">
        <v>25666</v>
      </c>
      <c r="U1282" s="52">
        <v>25666</v>
      </c>
      <c r="V1282" s="52">
        <v>25666</v>
      </c>
      <c r="W1282" s="52">
        <v>25666</v>
      </c>
      <c r="X1282" s="52">
        <v>25666</v>
      </c>
      <c r="Y1282" s="52">
        <v>25666</v>
      </c>
      <c r="Z1282" s="49">
        <v>25666</v>
      </c>
      <c r="AA1282" s="50">
        <v>25666</v>
      </c>
      <c r="AB1282" s="51">
        <v>461992</v>
      </c>
      <c r="AC1282" s="52">
        <v>0</v>
      </c>
      <c r="AD1282" s="52">
        <v>0</v>
      </c>
      <c r="AE1282" s="52">
        <v>770008</v>
      </c>
      <c r="AG1282" s="52">
        <f t="shared" si="22"/>
        <v>25666</v>
      </c>
      <c r="AH1282" s="52">
        <f>MIN($AA1282*12,$AE1282-SUM($AG1282:AG1282)-1000*($AE1282&gt;0))</f>
        <v>307992</v>
      </c>
      <c r="AI1282" s="52">
        <f>MIN($AA1282*12,$AE1282-SUM($AG1282:AH1282)-1000*($AE1282&gt;0))</f>
        <v>307992</v>
      </c>
      <c r="AJ1282" s="52">
        <f>MIN($AA1282*12,$AE1282-SUM($AG1282:AI1282)-1000*($AE1282&gt;0))</f>
        <v>127358</v>
      </c>
      <c r="AK1282" s="52">
        <f>MIN($AA1282*12,$AE1282-SUM($AG1282:AJ1282)-1000*($AE1282&gt;0))</f>
        <v>0</v>
      </c>
      <c r="AL1282" s="52">
        <f>MIN($AA1282*12,$AE1282-SUM($AG1282:AK1282)-1000*($AE1282&gt;0))</f>
        <v>0</v>
      </c>
      <c r="AM1282" s="52">
        <f>MIN($AA1282*12,$AE1282-SUM($AG1282:AL1282)-1000*($AE1282&gt;0))</f>
        <v>0</v>
      </c>
      <c r="AN1282" s="52">
        <f>MIN($AA1282*12,$AE1282-SUM($AG1282:AM1282)-1000*($AE1282&gt;0))</f>
        <v>0</v>
      </c>
      <c r="AO1282" s="52">
        <f>MIN($AA1282*12,$AE1282-SUM($AG1282:AN1282)-1000*($AE1282&gt;0))</f>
        <v>0</v>
      </c>
    </row>
    <row r="1283" spans="2:41" ht="12.75" hidden="1" customHeight="1" outlineLevel="2">
      <c r="B1283" s="53" t="s">
        <v>2377</v>
      </c>
      <c r="C1283" s="53" t="s">
        <v>1367</v>
      </c>
      <c r="D1283" s="53" t="s">
        <v>1367</v>
      </c>
      <c r="E1283" s="53" t="s">
        <v>1368</v>
      </c>
      <c r="F1283" s="53" t="s">
        <v>2640</v>
      </c>
      <c r="G1283" s="53" t="s">
        <v>3453</v>
      </c>
      <c r="H1283" s="53" t="s">
        <v>3454</v>
      </c>
      <c r="I1283" s="53"/>
      <c r="J1283" s="53" t="s">
        <v>3437</v>
      </c>
      <c r="K1283" s="52">
        <v>1232000</v>
      </c>
      <c r="L1283" s="52">
        <v>179666</v>
      </c>
      <c r="M1283" s="52">
        <v>0</v>
      </c>
      <c r="N1283" s="52">
        <v>0</v>
      </c>
      <c r="O1283" s="52">
        <v>0</v>
      </c>
      <c r="P1283" s="52">
        <v>282326</v>
      </c>
      <c r="Q1283" s="52">
        <v>25666</v>
      </c>
      <c r="R1283" s="52">
        <v>25666</v>
      </c>
      <c r="S1283" s="52">
        <v>25666</v>
      </c>
      <c r="T1283" s="52">
        <v>25666</v>
      </c>
      <c r="U1283" s="52">
        <v>25666</v>
      </c>
      <c r="V1283" s="52">
        <v>25666</v>
      </c>
      <c r="W1283" s="52">
        <v>25666</v>
      </c>
      <c r="X1283" s="52">
        <v>25666</v>
      </c>
      <c r="Y1283" s="52">
        <v>25666</v>
      </c>
      <c r="Z1283" s="49">
        <v>25666</v>
      </c>
      <c r="AA1283" s="50">
        <v>25666</v>
      </c>
      <c r="AB1283" s="51">
        <v>461992</v>
      </c>
      <c r="AC1283" s="52">
        <v>0</v>
      </c>
      <c r="AD1283" s="52">
        <v>0</v>
      </c>
      <c r="AE1283" s="52">
        <v>770008</v>
      </c>
      <c r="AG1283" s="52">
        <f t="shared" si="22"/>
        <v>25666</v>
      </c>
      <c r="AH1283" s="52">
        <f>MIN($AA1283*12,$AE1283-SUM($AG1283:AG1283)-1000*($AE1283&gt;0))</f>
        <v>307992</v>
      </c>
      <c r="AI1283" s="52">
        <f>MIN($AA1283*12,$AE1283-SUM($AG1283:AH1283)-1000*($AE1283&gt;0))</f>
        <v>307992</v>
      </c>
      <c r="AJ1283" s="52">
        <f>MIN($AA1283*12,$AE1283-SUM($AG1283:AI1283)-1000*($AE1283&gt;0))</f>
        <v>127358</v>
      </c>
      <c r="AK1283" s="52">
        <f>MIN($AA1283*12,$AE1283-SUM($AG1283:AJ1283)-1000*($AE1283&gt;0))</f>
        <v>0</v>
      </c>
      <c r="AL1283" s="52">
        <f>MIN($AA1283*12,$AE1283-SUM($AG1283:AK1283)-1000*($AE1283&gt;0))</f>
        <v>0</v>
      </c>
      <c r="AM1283" s="52">
        <f>MIN($AA1283*12,$AE1283-SUM($AG1283:AL1283)-1000*($AE1283&gt;0))</f>
        <v>0</v>
      </c>
      <c r="AN1283" s="52">
        <f>MIN($AA1283*12,$AE1283-SUM($AG1283:AM1283)-1000*($AE1283&gt;0))</f>
        <v>0</v>
      </c>
      <c r="AO1283" s="52">
        <f>MIN($AA1283*12,$AE1283-SUM($AG1283:AN1283)-1000*($AE1283&gt;0))</f>
        <v>0</v>
      </c>
    </row>
    <row r="1284" spans="2:41" ht="12.75" hidden="1" customHeight="1" outlineLevel="2">
      <c r="B1284" s="53" t="s">
        <v>2377</v>
      </c>
      <c r="C1284" s="53" t="s">
        <v>1367</v>
      </c>
      <c r="D1284" s="53" t="s">
        <v>1367</v>
      </c>
      <c r="E1284" s="53" t="s">
        <v>1368</v>
      </c>
      <c r="F1284" s="53" t="s">
        <v>2640</v>
      </c>
      <c r="G1284" s="53" t="s">
        <v>3455</v>
      </c>
      <c r="H1284" s="53" t="s">
        <v>3456</v>
      </c>
      <c r="I1284" s="53"/>
      <c r="J1284" s="53" t="s">
        <v>3437</v>
      </c>
      <c r="K1284" s="52">
        <v>85000</v>
      </c>
      <c r="L1284" s="52">
        <v>12395</v>
      </c>
      <c r="M1284" s="52">
        <v>0</v>
      </c>
      <c r="N1284" s="52">
        <v>0</v>
      </c>
      <c r="O1284" s="52">
        <v>0</v>
      </c>
      <c r="P1284" s="52">
        <v>19470</v>
      </c>
      <c r="Q1284" s="52">
        <v>1770</v>
      </c>
      <c r="R1284" s="52">
        <v>1770</v>
      </c>
      <c r="S1284" s="52">
        <v>1770</v>
      </c>
      <c r="T1284" s="52">
        <v>1770</v>
      </c>
      <c r="U1284" s="52">
        <v>1770</v>
      </c>
      <c r="V1284" s="52">
        <v>1770</v>
      </c>
      <c r="W1284" s="52">
        <v>1770</v>
      </c>
      <c r="X1284" s="52">
        <v>1770</v>
      </c>
      <c r="Y1284" s="52">
        <v>1770</v>
      </c>
      <c r="Z1284" s="49">
        <v>1770</v>
      </c>
      <c r="AA1284" s="50">
        <v>1770</v>
      </c>
      <c r="AB1284" s="51">
        <v>31865</v>
      </c>
      <c r="AC1284" s="52">
        <v>0</v>
      </c>
      <c r="AD1284" s="52">
        <v>0</v>
      </c>
      <c r="AE1284" s="52">
        <v>53135</v>
      </c>
      <c r="AG1284" s="52">
        <f t="shared" ref="AG1284:AG1347" si="23">MIN($AA1284,$AE1284-1000*($AE1284&gt;0))</f>
        <v>1770</v>
      </c>
      <c r="AH1284" s="52">
        <f>MIN($AA1284*12,$AE1284-SUM($AG1284:AG1284)-1000*($AE1284&gt;0))</f>
        <v>21240</v>
      </c>
      <c r="AI1284" s="52">
        <f>MIN($AA1284*12,$AE1284-SUM($AG1284:AH1284)-1000*($AE1284&gt;0))</f>
        <v>21240</v>
      </c>
      <c r="AJ1284" s="52">
        <f>MIN($AA1284*12,$AE1284-SUM($AG1284:AI1284)-1000*($AE1284&gt;0))</f>
        <v>7885</v>
      </c>
      <c r="AK1284" s="52">
        <f>MIN($AA1284*12,$AE1284-SUM($AG1284:AJ1284)-1000*($AE1284&gt;0))</f>
        <v>0</v>
      </c>
      <c r="AL1284" s="52">
        <f>MIN($AA1284*12,$AE1284-SUM($AG1284:AK1284)-1000*($AE1284&gt;0))</f>
        <v>0</v>
      </c>
      <c r="AM1284" s="52">
        <f>MIN($AA1284*12,$AE1284-SUM($AG1284:AL1284)-1000*($AE1284&gt;0))</f>
        <v>0</v>
      </c>
      <c r="AN1284" s="52">
        <f>MIN($AA1284*12,$AE1284-SUM($AG1284:AM1284)-1000*($AE1284&gt;0))</f>
        <v>0</v>
      </c>
      <c r="AO1284" s="52">
        <f>MIN($AA1284*12,$AE1284-SUM($AG1284:AN1284)-1000*($AE1284&gt;0))</f>
        <v>0</v>
      </c>
    </row>
    <row r="1285" spans="2:41" ht="12.75" hidden="1" customHeight="1" outlineLevel="2">
      <c r="B1285" s="53" t="s">
        <v>2377</v>
      </c>
      <c r="C1285" s="53" t="s">
        <v>1367</v>
      </c>
      <c r="D1285" s="53" t="s">
        <v>1367</v>
      </c>
      <c r="E1285" s="53" t="s">
        <v>1368</v>
      </c>
      <c r="F1285" s="53" t="s">
        <v>2640</v>
      </c>
      <c r="G1285" s="53" t="s">
        <v>3457</v>
      </c>
      <c r="H1285" s="53" t="s">
        <v>3458</v>
      </c>
      <c r="I1285" s="53"/>
      <c r="J1285" s="53" t="s">
        <v>3437</v>
      </c>
      <c r="K1285" s="52">
        <v>85000</v>
      </c>
      <c r="L1285" s="52">
        <v>12395</v>
      </c>
      <c r="M1285" s="52">
        <v>0</v>
      </c>
      <c r="N1285" s="52">
        <v>0</v>
      </c>
      <c r="O1285" s="52">
        <v>0</v>
      </c>
      <c r="P1285" s="52">
        <v>19470</v>
      </c>
      <c r="Q1285" s="52">
        <v>1770</v>
      </c>
      <c r="R1285" s="52">
        <v>1770</v>
      </c>
      <c r="S1285" s="52">
        <v>1770</v>
      </c>
      <c r="T1285" s="52">
        <v>1770</v>
      </c>
      <c r="U1285" s="52">
        <v>1770</v>
      </c>
      <c r="V1285" s="52">
        <v>1770</v>
      </c>
      <c r="W1285" s="52">
        <v>1770</v>
      </c>
      <c r="X1285" s="52">
        <v>1770</v>
      </c>
      <c r="Y1285" s="52">
        <v>1770</v>
      </c>
      <c r="Z1285" s="49">
        <v>1770</v>
      </c>
      <c r="AA1285" s="50">
        <v>1770</v>
      </c>
      <c r="AB1285" s="51">
        <v>31865</v>
      </c>
      <c r="AC1285" s="52">
        <v>0</v>
      </c>
      <c r="AD1285" s="52">
        <v>0</v>
      </c>
      <c r="AE1285" s="52">
        <v>53135</v>
      </c>
      <c r="AG1285" s="52">
        <f t="shared" si="23"/>
        <v>1770</v>
      </c>
      <c r="AH1285" s="52">
        <f>MIN($AA1285*12,$AE1285-SUM($AG1285:AG1285)-1000*($AE1285&gt;0))</f>
        <v>21240</v>
      </c>
      <c r="AI1285" s="52">
        <f>MIN($AA1285*12,$AE1285-SUM($AG1285:AH1285)-1000*($AE1285&gt;0))</f>
        <v>21240</v>
      </c>
      <c r="AJ1285" s="52">
        <f>MIN($AA1285*12,$AE1285-SUM($AG1285:AI1285)-1000*($AE1285&gt;0))</f>
        <v>7885</v>
      </c>
      <c r="AK1285" s="52">
        <f>MIN($AA1285*12,$AE1285-SUM($AG1285:AJ1285)-1000*($AE1285&gt;0))</f>
        <v>0</v>
      </c>
      <c r="AL1285" s="52">
        <f>MIN($AA1285*12,$AE1285-SUM($AG1285:AK1285)-1000*($AE1285&gt;0))</f>
        <v>0</v>
      </c>
      <c r="AM1285" s="52">
        <f>MIN($AA1285*12,$AE1285-SUM($AG1285:AL1285)-1000*($AE1285&gt;0))</f>
        <v>0</v>
      </c>
      <c r="AN1285" s="52">
        <f>MIN($AA1285*12,$AE1285-SUM($AG1285:AM1285)-1000*($AE1285&gt;0))</f>
        <v>0</v>
      </c>
      <c r="AO1285" s="52">
        <f>MIN($AA1285*12,$AE1285-SUM($AG1285:AN1285)-1000*($AE1285&gt;0))</f>
        <v>0</v>
      </c>
    </row>
    <row r="1286" spans="2:41" ht="12.75" hidden="1" customHeight="1" outlineLevel="2">
      <c r="B1286" s="53" t="s">
        <v>2377</v>
      </c>
      <c r="C1286" s="53" t="s">
        <v>1367</v>
      </c>
      <c r="D1286" s="53" t="s">
        <v>1367</v>
      </c>
      <c r="E1286" s="53" t="s">
        <v>1368</v>
      </c>
      <c r="F1286" s="53" t="s">
        <v>2640</v>
      </c>
      <c r="G1286" s="53" t="s">
        <v>3459</v>
      </c>
      <c r="H1286" s="53" t="s">
        <v>3443</v>
      </c>
      <c r="I1286" s="53"/>
      <c r="J1286" s="53" t="s">
        <v>3437</v>
      </c>
      <c r="K1286" s="52">
        <v>360000</v>
      </c>
      <c r="L1286" s="52">
        <v>52500</v>
      </c>
      <c r="M1286" s="52">
        <v>0</v>
      </c>
      <c r="N1286" s="52">
        <v>0</v>
      </c>
      <c r="O1286" s="52">
        <v>0</v>
      </c>
      <c r="P1286" s="52">
        <v>82500</v>
      </c>
      <c r="Q1286" s="52">
        <v>7500</v>
      </c>
      <c r="R1286" s="52">
        <v>7500</v>
      </c>
      <c r="S1286" s="52">
        <v>7500</v>
      </c>
      <c r="T1286" s="52">
        <v>7500</v>
      </c>
      <c r="U1286" s="52">
        <v>7500</v>
      </c>
      <c r="V1286" s="52">
        <v>7500</v>
      </c>
      <c r="W1286" s="52">
        <v>7500</v>
      </c>
      <c r="X1286" s="52">
        <v>7500</v>
      </c>
      <c r="Y1286" s="52">
        <v>7500</v>
      </c>
      <c r="Z1286" s="49">
        <v>7500</v>
      </c>
      <c r="AA1286" s="50">
        <v>7500</v>
      </c>
      <c r="AB1286" s="51">
        <v>135000</v>
      </c>
      <c r="AC1286" s="52">
        <v>0</v>
      </c>
      <c r="AD1286" s="52">
        <v>0</v>
      </c>
      <c r="AE1286" s="52">
        <v>225000</v>
      </c>
      <c r="AG1286" s="52">
        <f t="shared" si="23"/>
        <v>7500</v>
      </c>
      <c r="AH1286" s="52">
        <f>MIN($AA1286*12,$AE1286-SUM($AG1286:AG1286)-1000*($AE1286&gt;0))</f>
        <v>90000</v>
      </c>
      <c r="AI1286" s="52">
        <f>MIN($AA1286*12,$AE1286-SUM($AG1286:AH1286)-1000*($AE1286&gt;0))</f>
        <v>90000</v>
      </c>
      <c r="AJ1286" s="52">
        <f>MIN($AA1286*12,$AE1286-SUM($AG1286:AI1286)-1000*($AE1286&gt;0))</f>
        <v>36500</v>
      </c>
      <c r="AK1286" s="52">
        <f>MIN($AA1286*12,$AE1286-SUM($AG1286:AJ1286)-1000*($AE1286&gt;0))</f>
        <v>0</v>
      </c>
      <c r="AL1286" s="52">
        <f>MIN($AA1286*12,$AE1286-SUM($AG1286:AK1286)-1000*($AE1286&gt;0))</f>
        <v>0</v>
      </c>
      <c r="AM1286" s="52">
        <f>MIN($AA1286*12,$AE1286-SUM($AG1286:AL1286)-1000*($AE1286&gt;0))</f>
        <v>0</v>
      </c>
      <c r="AN1286" s="52">
        <f>MIN($AA1286*12,$AE1286-SUM($AG1286:AM1286)-1000*($AE1286&gt;0))</f>
        <v>0</v>
      </c>
      <c r="AO1286" s="52">
        <f>MIN($AA1286*12,$AE1286-SUM($AG1286:AN1286)-1000*($AE1286&gt;0))</f>
        <v>0</v>
      </c>
    </row>
    <row r="1287" spans="2:41" ht="12.75" hidden="1" customHeight="1" outlineLevel="2">
      <c r="B1287" s="53" t="s">
        <v>2377</v>
      </c>
      <c r="C1287" s="53" t="s">
        <v>1367</v>
      </c>
      <c r="D1287" s="53" t="s">
        <v>1367</v>
      </c>
      <c r="E1287" s="53" t="s">
        <v>1368</v>
      </c>
      <c r="F1287" s="53" t="s">
        <v>2640</v>
      </c>
      <c r="G1287" s="53" t="s">
        <v>3460</v>
      </c>
      <c r="H1287" s="53" t="s">
        <v>3443</v>
      </c>
      <c r="I1287" s="53"/>
      <c r="J1287" s="53" t="s">
        <v>3437</v>
      </c>
      <c r="K1287" s="52">
        <v>360000</v>
      </c>
      <c r="L1287" s="52">
        <v>52500</v>
      </c>
      <c r="M1287" s="52">
        <v>0</v>
      </c>
      <c r="N1287" s="52">
        <v>0</v>
      </c>
      <c r="O1287" s="52">
        <v>0</v>
      </c>
      <c r="P1287" s="52">
        <v>82500</v>
      </c>
      <c r="Q1287" s="52">
        <v>7500</v>
      </c>
      <c r="R1287" s="52">
        <v>7500</v>
      </c>
      <c r="S1287" s="52">
        <v>7500</v>
      </c>
      <c r="T1287" s="52">
        <v>7500</v>
      </c>
      <c r="U1287" s="52">
        <v>7500</v>
      </c>
      <c r="V1287" s="52">
        <v>7500</v>
      </c>
      <c r="W1287" s="52">
        <v>7500</v>
      </c>
      <c r="X1287" s="52">
        <v>7500</v>
      </c>
      <c r="Y1287" s="52">
        <v>7500</v>
      </c>
      <c r="Z1287" s="49">
        <v>7500</v>
      </c>
      <c r="AA1287" s="50">
        <v>7500</v>
      </c>
      <c r="AB1287" s="51">
        <v>135000</v>
      </c>
      <c r="AC1287" s="52">
        <v>0</v>
      </c>
      <c r="AD1287" s="52">
        <v>0</v>
      </c>
      <c r="AE1287" s="52">
        <v>225000</v>
      </c>
      <c r="AG1287" s="52">
        <f t="shared" si="23"/>
        <v>7500</v>
      </c>
      <c r="AH1287" s="52">
        <f>MIN($AA1287*12,$AE1287-SUM($AG1287:AG1287)-1000*($AE1287&gt;0))</f>
        <v>90000</v>
      </c>
      <c r="AI1287" s="52">
        <f>MIN($AA1287*12,$AE1287-SUM($AG1287:AH1287)-1000*($AE1287&gt;0))</f>
        <v>90000</v>
      </c>
      <c r="AJ1287" s="52">
        <f>MIN($AA1287*12,$AE1287-SUM($AG1287:AI1287)-1000*($AE1287&gt;0))</f>
        <v>36500</v>
      </c>
      <c r="AK1287" s="52">
        <f>MIN($AA1287*12,$AE1287-SUM($AG1287:AJ1287)-1000*($AE1287&gt;0))</f>
        <v>0</v>
      </c>
      <c r="AL1287" s="52">
        <f>MIN($AA1287*12,$AE1287-SUM($AG1287:AK1287)-1000*($AE1287&gt;0))</f>
        <v>0</v>
      </c>
      <c r="AM1287" s="52">
        <f>MIN($AA1287*12,$AE1287-SUM($AG1287:AL1287)-1000*($AE1287&gt;0))</f>
        <v>0</v>
      </c>
      <c r="AN1287" s="52">
        <f>MIN($AA1287*12,$AE1287-SUM($AG1287:AM1287)-1000*($AE1287&gt;0))</f>
        <v>0</v>
      </c>
      <c r="AO1287" s="52">
        <f>MIN($AA1287*12,$AE1287-SUM($AG1287:AN1287)-1000*($AE1287&gt;0))</f>
        <v>0</v>
      </c>
    </row>
    <row r="1288" spans="2:41" ht="12.75" hidden="1" customHeight="1" outlineLevel="2">
      <c r="B1288" s="53" t="s">
        <v>2377</v>
      </c>
      <c r="C1288" s="53" t="s">
        <v>1367</v>
      </c>
      <c r="D1288" s="53" t="s">
        <v>1367</v>
      </c>
      <c r="E1288" s="53" t="s">
        <v>1368</v>
      </c>
      <c r="F1288" s="53" t="s">
        <v>2640</v>
      </c>
      <c r="G1288" s="53" t="s">
        <v>3461</v>
      </c>
      <c r="H1288" s="53" t="s">
        <v>3443</v>
      </c>
      <c r="I1288" s="53"/>
      <c r="J1288" s="53" t="s">
        <v>3437</v>
      </c>
      <c r="K1288" s="52">
        <v>360000</v>
      </c>
      <c r="L1288" s="52">
        <v>52500</v>
      </c>
      <c r="M1288" s="52">
        <v>0</v>
      </c>
      <c r="N1288" s="52">
        <v>0</v>
      </c>
      <c r="O1288" s="52">
        <v>0</v>
      </c>
      <c r="P1288" s="52">
        <v>82500</v>
      </c>
      <c r="Q1288" s="52">
        <v>7500</v>
      </c>
      <c r="R1288" s="52">
        <v>7500</v>
      </c>
      <c r="S1288" s="52">
        <v>7500</v>
      </c>
      <c r="T1288" s="52">
        <v>7500</v>
      </c>
      <c r="U1288" s="52">
        <v>7500</v>
      </c>
      <c r="V1288" s="52">
        <v>7500</v>
      </c>
      <c r="W1288" s="52">
        <v>7500</v>
      </c>
      <c r="X1288" s="52">
        <v>7500</v>
      </c>
      <c r="Y1288" s="52">
        <v>7500</v>
      </c>
      <c r="Z1288" s="49">
        <v>7500</v>
      </c>
      <c r="AA1288" s="50">
        <v>7500</v>
      </c>
      <c r="AB1288" s="51">
        <v>135000</v>
      </c>
      <c r="AC1288" s="52">
        <v>0</v>
      </c>
      <c r="AD1288" s="52">
        <v>0</v>
      </c>
      <c r="AE1288" s="52">
        <v>225000</v>
      </c>
      <c r="AG1288" s="52">
        <f t="shared" si="23"/>
        <v>7500</v>
      </c>
      <c r="AH1288" s="52">
        <f>MIN($AA1288*12,$AE1288-SUM($AG1288:AG1288)-1000*($AE1288&gt;0))</f>
        <v>90000</v>
      </c>
      <c r="AI1288" s="52">
        <f>MIN($AA1288*12,$AE1288-SUM($AG1288:AH1288)-1000*($AE1288&gt;0))</f>
        <v>90000</v>
      </c>
      <c r="AJ1288" s="52">
        <f>MIN($AA1288*12,$AE1288-SUM($AG1288:AI1288)-1000*($AE1288&gt;0))</f>
        <v>36500</v>
      </c>
      <c r="AK1288" s="52">
        <f>MIN($AA1288*12,$AE1288-SUM($AG1288:AJ1288)-1000*($AE1288&gt;0))</f>
        <v>0</v>
      </c>
      <c r="AL1288" s="52">
        <f>MIN($AA1288*12,$AE1288-SUM($AG1288:AK1288)-1000*($AE1288&gt;0))</f>
        <v>0</v>
      </c>
      <c r="AM1288" s="52">
        <f>MIN($AA1288*12,$AE1288-SUM($AG1288:AL1288)-1000*($AE1288&gt;0))</f>
        <v>0</v>
      </c>
      <c r="AN1288" s="52">
        <f>MIN($AA1288*12,$AE1288-SUM($AG1288:AM1288)-1000*($AE1288&gt;0))</f>
        <v>0</v>
      </c>
      <c r="AO1288" s="52">
        <f>MIN($AA1288*12,$AE1288-SUM($AG1288:AN1288)-1000*($AE1288&gt;0))</f>
        <v>0</v>
      </c>
    </row>
    <row r="1289" spans="2:41" ht="12.75" hidden="1" customHeight="1" outlineLevel="2">
      <c r="B1289" s="53" t="s">
        <v>2377</v>
      </c>
      <c r="C1289" s="53" t="s">
        <v>1367</v>
      </c>
      <c r="D1289" s="53" t="s">
        <v>1367</v>
      </c>
      <c r="E1289" s="53" t="s">
        <v>1368</v>
      </c>
      <c r="F1289" s="53" t="s">
        <v>2640</v>
      </c>
      <c r="G1289" s="53" t="s">
        <v>3462</v>
      </c>
      <c r="H1289" s="53" t="s">
        <v>3443</v>
      </c>
      <c r="I1289" s="53"/>
      <c r="J1289" s="53" t="s">
        <v>3437</v>
      </c>
      <c r="K1289" s="52">
        <v>360000</v>
      </c>
      <c r="L1289" s="52">
        <v>52500</v>
      </c>
      <c r="M1289" s="52">
        <v>0</v>
      </c>
      <c r="N1289" s="52">
        <v>0</v>
      </c>
      <c r="O1289" s="52">
        <v>0</v>
      </c>
      <c r="P1289" s="52">
        <v>82500</v>
      </c>
      <c r="Q1289" s="52">
        <v>7500</v>
      </c>
      <c r="R1289" s="52">
        <v>7500</v>
      </c>
      <c r="S1289" s="52">
        <v>7500</v>
      </c>
      <c r="T1289" s="52">
        <v>7500</v>
      </c>
      <c r="U1289" s="52">
        <v>7500</v>
      </c>
      <c r="V1289" s="52">
        <v>7500</v>
      </c>
      <c r="W1289" s="52">
        <v>7500</v>
      </c>
      <c r="X1289" s="52">
        <v>7500</v>
      </c>
      <c r="Y1289" s="52">
        <v>7500</v>
      </c>
      <c r="Z1289" s="49">
        <v>7500</v>
      </c>
      <c r="AA1289" s="50">
        <v>7500</v>
      </c>
      <c r="AB1289" s="51">
        <v>135000</v>
      </c>
      <c r="AC1289" s="52">
        <v>0</v>
      </c>
      <c r="AD1289" s="52">
        <v>0</v>
      </c>
      <c r="AE1289" s="52">
        <v>225000</v>
      </c>
      <c r="AG1289" s="52">
        <f t="shared" si="23"/>
        <v>7500</v>
      </c>
      <c r="AH1289" s="52">
        <f>MIN($AA1289*12,$AE1289-SUM($AG1289:AG1289)-1000*($AE1289&gt;0))</f>
        <v>90000</v>
      </c>
      <c r="AI1289" s="52">
        <f>MIN($AA1289*12,$AE1289-SUM($AG1289:AH1289)-1000*($AE1289&gt;0))</f>
        <v>90000</v>
      </c>
      <c r="AJ1289" s="52">
        <f>MIN($AA1289*12,$AE1289-SUM($AG1289:AI1289)-1000*($AE1289&gt;0))</f>
        <v>36500</v>
      </c>
      <c r="AK1289" s="52">
        <f>MIN($AA1289*12,$AE1289-SUM($AG1289:AJ1289)-1000*($AE1289&gt;0))</f>
        <v>0</v>
      </c>
      <c r="AL1289" s="52">
        <f>MIN($AA1289*12,$AE1289-SUM($AG1289:AK1289)-1000*($AE1289&gt;0))</f>
        <v>0</v>
      </c>
      <c r="AM1289" s="52">
        <f>MIN($AA1289*12,$AE1289-SUM($AG1289:AL1289)-1000*($AE1289&gt;0))</f>
        <v>0</v>
      </c>
      <c r="AN1289" s="52">
        <f>MIN($AA1289*12,$AE1289-SUM($AG1289:AM1289)-1000*($AE1289&gt;0))</f>
        <v>0</v>
      </c>
      <c r="AO1289" s="52">
        <f>MIN($AA1289*12,$AE1289-SUM($AG1289:AN1289)-1000*($AE1289&gt;0))</f>
        <v>0</v>
      </c>
    </row>
    <row r="1290" spans="2:41" ht="12.75" hidden="1" customHeight="1" outlineLevel="2">
      <c r="B1290" s="53" t="s">
        <v>2377</v>
      </c>
      <c r="C1290" s="53" t="s">
        <v>1367</v>
      </c>
      <c r="D1290" s="53" t="s">
        <v>1367</v>
      </c>
      <c r="E1290" s="53" t="s">
        <v>1368</v>
      </c>
      <c r="F1290" s="53" t="s">
        <v>2623</v>
      </c>
      <c r="G1290" s="53" t="s">
        <v>3463</v>
      </c>
      <c r="H1290" s="53" t="s">
        <v>3464</v>
      </c>
      <c r="I1290" s="53"/>
      <c r="J1290" s="53" t="s">
        <v>3437</v>
      </c>
      <c r="K1290" s="52">
        <v>1800000</v>
      </c>
      <c r="L1290" s="52">
        <v>262500</v>
      </c>
      <c r="M1290" s="52">
        <v>0</v>
      </c>
      <c r="N1290" s="52">
        <v>0</v>
      </c>
      <c r="O1290" s="52">
        <v>0</v>
      </c>
      <c r="P1290" s="52">
        <v>412500</v>
      </c>
      <c r="Q1290" s="52">
        <v>37500</v>
      </c>
      <c r="R1290" s="52">
        <v>37500</v>
      </c>
      <c r="S1290" s="52">
        <v>37500</v>
      </c>
      <c r="T1290" s="52">
        <v>37500</v>
      </c>
      <c r="U1290" s="52">
        <v>37500</v>
      </c>
      <c r="V1290" s="52">
        <v>37500</v>
      </c>
      <c r="W1290" s="52">
        <v>37500</v>
      </c>
      <c r="X1290" s="52">
        <v>37500</v>
      </c>
      <c r="Y1290" s="52">
        <v>37500</v>
      </c>
      <c r="Z1290" s="49">
        <v>37500</v>
      </c>
      <c r="AA1290" s="50">
        <v>37500</v>
      </c>
      <c r="AB1290" s="51">
        <v>675000</v>
      </c>
      <c r="AC1290" s="52">
        <v>0</v>
      </c>
      <c r="AD1290" s="52">
        <v>0</v>
      </c>
      <c r="AE1290" s="52">
        <v>1125000</v>
      </c>
      <c r="AG1290" s="52">
        <f t="shared" si="23"/>
        <v>37500</v>
      </c>
      <c r="AH1290" s="52">
        <f>MIN($AA1290*12,$AE1290-SUM($AG1290:AG1290)-1000*($AE1290&gt;0))</f>
        <v>450000</v>
      </c>
      <c r="AI1290" s="52">
        <f>MIN($AA1290*12,$AE1290-SUM($AG1290:AH1290)-1000*($AE1290&gt;0))</f>
        <v>450000</v>
      </c>
      <c r="AJ1290" s="52">
        <f>MIN($AA1290*12,$AE1290-SUM($AG1290:AI1290)-1000*($AE1290&gt;0))</f>
        <v>186500</v>
      </c>
      <c r="AK1290" s="52">
        <f>MIN($AA1290*12,$AE1290-SUM($AG1290:AJ1290)-1000*($AE1290&gt;0))</f>
        <v>0</v>
      </c>
      <c r="AL1290" s="52">
        <f>MIN($AA1290*12,$AE1290-SUM($AG1290:AK1290)-1000*($AE1290&gt;0))</f>
        <v>0</v>
      </c>
      <c r="AM1290" s="52">
        <f>MIN($AA1290*12,$AE1290-SUM($AG1290:AL1290)-1000*($AE1290&gt;0))</f>
        <v>0</v>
      </c>
      <c r="AN1290" s="52">
        <f>MIN($AA1290*12,$AE1290-SUM($AG1290:AM1290)-1000*($AE1290&gt;0))</f>
        <v>0</v>
      </c>
      <c r="AO1290" s="52">
        <f>MIN($AA1290*12,$AE1290-SUM($AG1290:AN1290)-1000*($AE1290&gt;0))</f>
        <v>0</v>
      </c>
    </row>
    <row r="1291" spans="2:41" ht="12.75" hidden="1" customHeight="1" outlineLevel="2">
      <c r="B1291" s="53" t="s">
        <v>2377</v>
      </c>
      <c r="C1291" s="53" t="s">
        <v>1367</v>
      </c>
      <c r="D1291" s="53" t="s">
        <v>1367</v>
      </c>
      <c r="E1291" s="53" t="s">
        <v>2378</v>
      </c>
      <c r="F1291" s="53" t="s">
        <v>2379</v>
      </c>
      <c r="G1291" s="53" t="s">
        <v>3465</v>
      </c>
      <c r="H1291" s="53" t="s">
        <v>3466</v>
      </c>
      <c r="I1291" s="53"/>
      <c r="J1291" s="53" t="s">
        <v>3467</v>
      </c>
      <c r="K1291" s="52">
        <v>226000</v>
      </c>
      <c r="L1291" s="52">
        <v>28250</v>
      </c>
      <c r="M1291" s="52">
        <v>0</v>
      </c>
      <c r="N1291" s="52">
        <v>0</v>
      </c>
      <c r="O1291" s="52">
        <v>0</v>
      </c>
      <c r="P1291" s="52">
        <v>51788</v>
      </c>
      <c r="Q1291" s="52">
        <v>4708</v>
      </c>
      <c r="R1291" s="52">
        <v>4708</v>
      </c>
      <c r="S1291" s="52">
        <v>4708</v>
      </c>
      <c r="T1291" s="52">
        <v>4708</v>
      </c>
      <c r="U1291" s="52">
        <v>4708</v>
      </c>
      <c r="V1291" s="52">
        <v>4708</v>
      </c>
      <c r="W1291" s="52">
        <v>4708</v>
      </c>
      <c r="X1291" s="52">
        <v>4708</v>
      </c>
      <c r="Y1291" s="52">
        <v>4708</v>
      </c>
      <c r="Z1291" s="49">
        <v>4708</v>
      </c>
      <c r="AA1291" s="50">
        <v>4708</v>
      </c>
      <c r="AB1291" s="51">
        <v>80038</v>
      </c>
      <c r="AC1291" s="52">
        <v>0</v>
      </c>
      <c r="AD1291" s="52">
        <v>0</v>
      </c>
      <c r="AE1291" s="52">
        <v>145962</v>
      </c>
      <c r="AG1291" s="52">
        <f t="shared" si="23"/>
        <v>4708</v>
      </c>
      <c r="AH1291" s="52">
        <f>MIN($AA1291*12,$AE1291-SUM($AG1291:AG1291)-1000*($AE1291&gt;0))</f>
        <v>56496</v>
      </c>
      <c r="AI1291" s="52">
        <f>MIN($AA1291*12,$AE1291-SUM($AG1291:AH1291)-1000*($AE1291&gt;0))</f>
        <v>56496</v>
      </c>
      <c r="AJ1291" s="52">
        <f>MIN($AA1291*12,$AE1291-SUM($AG1291:AI1291)-1000*($AE1291&gt;0))</f>
        <v>27262</v>
      </c>
      <c r="AK1291" s="52">
        <f>MIN($AA1291*12,$AE1291-SUM($AG1291:AJ1291)-1000*($AE1291&gt;0))</f>
        <v>0</v>
      </c>
      <c r="AL1291" s="52">
        <f>MIN($AA1291*12,$AE1291-SUM($AG1291:AK1291)-1000*($AE1291&gt;0))</f>
        <v>0</v>
      </c>
      <c r="AM1291" s="52">
        <f>MIN($AA1291*12,$AE1291-SUM($AG1291:AL1291)-1000*($AE1291&gt;0))</f>
        <v>0</v>
      </c>
      <c r="AN1291" s="52">
        <f>MIN($AA1291*12,$AE1291-SUM($AG1291:AM1291)-1000*($AE1291&gt;0))</f>
        <v>0</v>
      </c>
      <c r="AO1291" s="52">
        <f>MIN($AA1291*12,$AE1291-SUM($AG1291:AN1291)-1000*($AE1291&gt;0))</f>
        <v>0</v>
      </c>
    </row>
    <row r="1292" spans="2:41" ht="12.75" hidden="1" customHeight="1" outlineLevel="2">
      <c r="B1292" s="53" t="s">
        <v>2377</v>
      </c>
      <c r="C1292" s="53" t="s">
        <v>1367</v>
      </c>
      <c r="D1292" s="53" t="s">
        <v>1367</v>
      </c>
      <c r="E1292" s="53" t="s">
        <v>2378</v>
      </c>
      <c r="F1292" s="53" t="s">
        <v>2379</v>
      </c>
      <c r="G1292" s="53" t="s">
        <v>3468</v>
      </c>
      <c r="H1292" s="53" t="s">
        <v>3469</v>
      </c>
      <c r="I1292" s="53"/>
      <c r="J1292" s="53" t="s">
        <v>3467</v>
      </c>
      <c r="K1292" s="52">
        <v>226000</v>
      </c>
      <c r="L1292" s="52">
        <v>28250</v>
      </c>
      <c r="M1292" s="52">
        <v>0</v>
      </c>
      <c r="N1292" s="52">
        <v>0</v>
      </c>
      <c r="O1292" s="52">
        <v>0</v>
      </c>
      <c r="P1292" s="52">
        <v>51788</v>
      </c>
      <c r="Q1292" s="52">
        <v>4708</v>
      </c>
      <c r="R1292" s="52">
        <v>4708</v>
      </c>
      <c r="S1292" s="52">
        <v>4708</v>
      </c>
      <c r="T1292" s="52">
        <v>4708</v>
      </c>
      <c r="U1292" s="52">
        <v>4708</v>
      </c>
      <c r="V1292" s="52">
        <v>4708</v>
      </c>
      <c r="W1292" s="52">
        <v>4708</v>
      </c>
      <c r="X1292" s="52">
        <v>4708</v>
      </c>
      <c r="Y1292" s="52">
        <v>4708</v>
      </c>
      <c r="Z1292" s="49">
        <v>4708</v>
      </c>
      <c r="AA1292" s="50">
        <v>4708</v>
      </c>
      <c r="AB1292" s="51">
        <v>80038</v>
      </c>
      <c r="AC1292" s="52">
        <v>0</v>
      </c>
      <c r="AD1292" s="52">
        <v>0</v>
      </c>
      <c r="AE1292" s="52">
        <v>145962</v>
      </c>
      <c r="AG1292" s="52">
        <f t="shared" si="23"/>
        <v>4708</v>
      </c>
      <c r="AH1292" s="52">
        <f>MIN($AA1292*12,$AE1292-SUM($AG1292:AG1292)-1000*($AE1292&gt;0))</f>
        <v>56496</v>
      </c>
      <c r="AI1292" s="52">
        <f>MIN($AA1292*12,$AE1292-SUM($AG1292:AH1292)-1000*($AE1292&gt;0))</f>
        <v>56496</v>
      </c>
      <c r="AJ1292" s="52">
        <f>MIN($AA1292*12,$AE1292-SUM($AG1292:AI1292)-1000*($AE1292&gt;0))</f>
        <v>27262</v>
      </c>
      <c r="AK1292" s="52">
        <f>MIN($AA1292*12,$AE1292-SUM($AG1292:AJ1292)-1000*($AE1292&gt;0))</f>
        <v>0</v>
      </c>
      <c r="AL1292" s="52">
        <f>MIN($AA1292*12,$AE1292-SUM($AG1292:AK1292)-1000*($AE1292&gt;0))</f>
        <v>0</v>
      </c>
      <c r="AM1292" s="52">
        <f>MIN($AA1292*12,$AE1292-SUM($AG1292:AL1292)-1000*($AE1292&gt;0))</f>
        <v>0</v>
      </c>
      <c r="AN1292" s="52">
        <f>MIN($AA1292*12,$AE1292-SUM($AG1292:AM1292)-1000*($AE1292&gt;0))</f>
        <v>0</v>
      </c>
      <c r="AO1292" s="52">
        <f>MIN($AA1292*12,$AE1292-SUM($AG1292:AN1292)-1000*($AE1292&gt;0))</f>
        <v>0</v>
      </c>
    </row>
    <row r="1293" spans="2:41" ht="12.75" hidden="1" customHeight="1" outlineLevel="2">
      <c r="B1293" s="53" t="s">
        <v>2377</v>
      </c>
      <c r="C1293" s="53" t="s">
        <v>1367</v>
      </c>
      <c r="D1293" s="53" t="s">
        <v>1367</v>
      </c>
      <c r="E1293" s="53" t="s">
        <v>2378</v>
      </c>
      <c r="F1293" s="53" t="s">
        <v>2379</v>
      </c>
      <c r="G1293" s="53" t="s">
        <v>3470</v>
      </c>
      <c r="H1293" s="53" t="s">
        <v>3471</v>
      </c>
      <c r="I1293" s="53"/>
      <c r="J1293" s="53" t="s">
        <v>3467</v>
      </c>
      <c r="K1293" s="52">
        <v>226000</v>
      </c>
      <c r="L1293" s="52">
        <v>28250</v>
      </c>
      <c r="M1293" s="52">
        <v>0</v>
      </c>
      <c r="N1293" s="52">
        <v>0</v>
      </c>
      <c r="O1293" s="52">
        <v>0</v>
      </c>
      <c r="P1293" s="52">
        <v>51788</v>
      </c>
      <c r="Q1293" s="52">
        <v>4708</v>
      </c>
      <c r="R1293" s="52">
        <v>4708</v>
      </c>
      <c r="S1293" s="52">
        <v>4708</v>
      </c>
      <c r="T1293" s="52">
        <v>4708</v>
      </c>
      <c r="U1293" s="52">
        <v>4708</v>
      </c>
      <c r="V1293" s="52">
        <v>4708</v>
      </c>
      <c r="W1293" s="52">
        <v>4708</v>
      </c>
      <c r="X1293" s="52">
        <v>4708</v>
      </c>
      <c r="Y1293" s="52">
        <v>4708</v>
      </c>
      <c r="Z1293" s="49">
        <v>4708</v>
      </c>
      <c r="AA1293" s="50">
        <v>4708</v>
      </c>
      <c r="AB1293" s="51">
        <v>80038</v>
      </c>
      <c r="AC1293" s="52">
        <v>0</v>
      </c>
      <c r="AD1293" s="52">
        <v>0</v>
      </c>
      <c r="AE1293" s="52">
        <v>145962</v>
      </c>
      <c r="AG1293" s="52">
        <f t="shared" si="23"/>
        <v>4708</v>
      </c>
      <c r="AH1293" s="52">
        <f>MIN($AA1293*12,$AE1293-SUM($AG1293:AG1293)-1000*($AE1293&gt;0))</f>
        <v>56496</v>
      </c>
      <c r="AI1293" s="52">
        <f>MIN($AA1293*12,$AE1293-SUM($AG1293:AH1293)-1000*($AE1293&gt;0))</f>
        <v>56496</v>
      </c>
      <c r="AJ1293" s="52">
        <f>MIN($AA1293*12,$AE1293-SUM($AG1293:AI1293)-1000*($AE1293&gt;0))</f>
        <v>27262</v>
      </c>
      <c r="AK1293" s="52">
        <f>MIN($AA1293*12,$AE1293-SUM($AG1293:AJ1293)-1000*($AE1293&gt;0))</f>
        <v>0</v>
      </c>
      <c r="AL1293" s="52">
        <f>MIN($AA1293*12,$AE1293-SUM($AG1293:AK1293)-1000*($AE1293&gt;0))</f>
        <v>0</v>
      </c>
      <c r="AM1293" s="52">
        <f>MIN($AA1293*12,$AE1293-SUM($AG1293:AL1293)-1000*($AE1293&gt;0))</f>
        <v>0</v>
      </c>
      <c r="AN1293" s="52">
        <f>MIN($AA1293*12,$AE1293-SUM($AG1293:AM1293)-1000*($AE1293&gt;0))</f>
        <v>0</v>
      </c>
      <c r="AO1293" s="52">
        <f>MIN($AA1293*12,$AE1293-SUM($AG1293:AN1293)-1000*($AE1293&gt;0))</f>
        <v>0</v>
      </c>
    </row>
    <row r="1294" spans="2:41" ht="12.75" hidden="1" customHeight="1" outlineLevel="2">
      <c r="B1294" s="53" t="s">
        <v>2377</v>
      </c>
      <c r="C1294" s="53" t="s">
        <v>1367</v>
      </c>
      <c r="D1294" s="53" t="s">
        <v>1367</v>
      </c>
      <c r="E1294" s="53" t="s">
        <v>2378</v>
      </c>
      <c r="F1294" s="53" t="s">
        <v>2379</v>
      </c>
      <c r="G1294" s="53" t="s">
        <v>3472</v>
      </c>
      <c r="H1294" s="53" t="s">
        <v>3473</v>
      </c>
      <c r="I1294" s="53"/>
      <c r="J1294" s="53" t="s">
        <v>3467</v>
      </c>
      <c r="K1294" s="52">
        <v>226000</v>
      </c>
      <c r="L1294" s="52">
        <v>28250</v>
      </c>
      <c r="M1294" s="52">
        <v>0</v>
      </c>
      <c r="N1294" s="52">
        <v>0</v>
      </c>
      <c r="O1294" s="52">
        <v>0</v>
      </c>
      <c r="P1294" s="52">
        <v>51788</v>
      </c>
      <c r="Q1294" s="52">
        <v>4708</v>
      </c>
      <c r="R1294" s="52">
        <v>4708</v>
      </c>
      <c r="S1294" s="52">
        <v>4708</v>
      </c>
      <c r="T1294" s="52">
        <v>4708</v>
      </c>
      <c r="U1294" s="52">
        <v>4708</v>
      </c>
      <c r="V1294" s="52">
        <v>4708</v>
      </c>
      <c r="W1294" s="52">
        <v>4708</v>
      </c>
      <c r="X1294" s="52">
        <v>4708</v>
      </c>
      <c r="Y1294" s="52">
        <v>4708</v>
      </c>
      <c r="Z1294" s="49">
        <v>4708</v>
      </c>
      <c r="AA1294" s="50">
        <v>4708</v>
      </c>
      <c r="AB1294" s="51">
        <v>80038</v>
      </c>
      <c r="AC1294" s="52">
        <v>0</v>
      </c>
      <c r="AD1294" s="52">
        <v>0</v>
      </c>
      <c r="AE1294" s="52">
        <v>145962</v>
      </c>
      <c r="AG1294" s="52">
        <f t="shared" si="23"/>
        <v>4708</v>
      </c>
      <c r="AH1294" s="52">
        <f>MIN($AA1294*12,$AE1294-SUM($AG1294:AG1294)-1000*($AE1294&gt;0))</f>
        <v>56496</v>
      </c>
      <c r="AI1294" s="52">
        <f>MIN($AA1294*12,$AE1294-SUM($AG1294:AH1294)-1000*($AE1294&gt;0))</f>
        <v>56496</v>
      </c>
      <c r="AJ1294" s="52">
        <f>MIN($AA1294*12,$AE1294-SUM($AG1294:AI1294)-1000*($AE1294&gt;0))</f>
        <v>27262</v>
      </c>
      <c r="AK1294" s="52">
        <f>MIN($AA1294*12,$AE1294-SUM($AG1294:AJ1294)-1000*($AE1294&gt;0))</f>
        <v>0</v>
      </c>
      <c r="AL1294" s="52">
        <f>MIN($AA1294*12,$AE1294-SUM($AG1294:AK1294)-1000*($AE1294&gt;0))</f>
        <v>0</v>
      </c>
      <c r="AM1294" s="52">
        <f>MIN($AA1294*12,$AE1294-SUM($AG1294:AL1294)-1000*($AE1294&gt;0))</f>
        <v>0</v>
      </c>
      <c r="AN1294" s="52">
        <f>MIN($AA1294*12,$AE1294-SUM($AG1294:AM1294)-1000*($AE1294&gt;0))</f>
        <v>0</v>
      </c>
      <c r="AO1294" s="52">
        <f>MIN($AA1294*12,$AE1294-SUM($AG1294:AN1294)-1000*($AE1294&gt;0))</f>
        <v>0</v>
      </c>
    </row>
    <row r="1295" spans="2:41" ht="12.75" hidden="1" customHeight="1" outlineLevel="2">
      <c r="B1295" s="53" t="s">
        <v>2377</v>
      </c>
      <c r="C1295" s="53" t="s">
        <v>1367</v>
      </c>
      <c r="D1295" s="53" t="s">
        <v>1367</v>
      </c>
      <c r="E1295" s="53" t="s">
        <v>2378</v>
      </c>
      <c r="F1295" s="53" t="s">
        <v>2379</v>
      </c>
      <c r="G1295" s="53" t="s">
        <v>3474</v>
      </c>
      <c r="H1295" s="53" t="s">
        <v>3475</v>
      </c>
      <c r="I1295" s="53"/>
      <c r="J1295" s="53" t="s">
        <v>3467</v>
      </c>
      <c r="K1295" s="52">
        <v>226000</v>
      </c>
      <c r="L1295" s="52">
        <v>28250</v>
      </c>
      <c r="M1295" s="52">
        <v>0</v>
      </c>
      <c r="N1295" s="52">
        <v>0</v>
      </c>
      <c r="O1295" s="52">
        <v>0</v>
      </c>
      <c r="P1295" s="52">
        <v>51788</v>
      </c>
      <c r="Q1295" s="52">
        <v>4708</v>
      </c>
      <c r="R1295" s="52">
        <v>4708</v>
      </c>
      <c r="S1295" s="52">
        <v>4708</v>
      </c>
      <c r="T1295" s="52">
        <v>4708</v>
      </c>
      <c r="U1295" s="52">
        <v>4708</v>
      </c>
      <c r="V1295" s="52">
        <v>4708</v>
      </c>
      <c r="W1295" s="52">
        <v>4708</v>
      </c>
      <c r="X1295" s="52">
        <v>4708</v>
      </c>
      <c r="Y1295" s="52">
        <v>4708</v>
      </c>
      <c r="Z1295" s="49">
        <v>4708</v>
      </c>
      <c r="AA1295" s="50">
        <v>4708</v>
      </c>
      <c r="AB1295" s="51">
        <v>80038</v>
      </c>
      <c r="AC1295" s="52">
        <v>0</v>
      </c>
      <c r="AD1295" s="52">
        <v>0</v>
      </c>
      <c r="AE1295" s="52">
        <v>145962</v>
      </c>
      <c r="AG1295" s="52">
        <f t="shared" si="23"/>
        <v>4708</v>
      </c>
      <c r="AH1295" s="52">
        <f>MIN($AA1295*12,$AE1295-SUM($AG1295:AG1295)-1000*($AE1295&gt;0))</f>
        <v>56496</v>
      </c>
      <c r="AI1295" s="52">
        <f>MIN($AA1295*12,$AE1295-SUM($AG1295:AH1295)-1000*($AE1295&gt;0))</f>
        <v>56496</v>
      </c>
      <c r="AJ1295" s="52">
        <f>MIN($AA1295*12,$AE1295-SUM($AG1295:AI1295)-1000*($AE1295&gt;0))</f>
        <v>27262</v>
      </c>
      <c r="AK1295" s="52">
        <f>MIN($AA1295*12,$AE1295-SUM($AG1295:AJ1295)-1000*($AE1295&gt;0))</f>
        <v>0</v>
      </c>
      <c r="AL1295" s="52">
        <f>MIN($AA1295*12,$AE1295-SUM($AG1295:AK1295)-1000*($AE1295&gt;0))</f>
        <v>0</v>
      </c>
      <c r="AM1295" s="52">
        <f>MIN($AA1295*12,$AE1295-SUM($AG1295:AL1295)-1000*($AE1295&gt;0))</f>
        <v>0</v>
      </c>
      <c r="AN1295" s="52">
        <f>MIN($AA1295*12,$AE1295-SUM($AG1295:AM1295)-1000*($AE1295&gt;0))</f>
        <v>0</v>
      </c>
      <c r="AO1295" s="52">
        <f>MIN($AA1295*12,$AE1295-SUM($AG1295:AN1295)-1000*($AE1295&gt;0))</f>
        <v>0</v>
      </c>
    </row>
    <row r="1296" spans="2:41" ht="12.75" hidden="1" customHeight="1" outlineLevel="2">
      <c r="B1296" s="53" t="s">
        <v>2377</v>
      </c>
      <c r="C1296" s="53" t="s">
        <v>1367</v>
      </c>
      <c r="D1296" s="53" t="s">
        <v>1367</v>
      </c>
      <c r="E1296" s="53" t="s">
        <v>2378</v>
      </c>
      <c r="F1296" s="53" t="s">
        <v>2379</v>
      </c>
      <c r="G1296" s="53" t="s">
        <v>3476</v>
      </c>
      <c r="H1296" s="53" t="s">
        <v>3477</v>
      </c>
      <c r="I1296" s="53"/>
      <c r="J1296" s="53" t="s">
        <v>3467</v>
      </c>
      <c r="K1296" s="52">
        <v>226000</v>
      </c>
      <c r="L1296" s="52">
        <v>28250</v>
      </c>
      <c r="M1296" s="52">
        <v>0</v>
      </c>
      <c r="N1296" s="52">
        <v>0</v>
      </c>
      <c r="O1296" s="52">
        <v>0</v>
      </c>
      <c r="P1296" s="52">
        <v>51788</v>
      </c>
      <c r="Q1296" s="52">
        <v>4708</v>
      </c>
      <c r="R1296" s="52">
        <v>4708</v>
      </c>
      <c r="S1296" s="52">
        <v>4708</v>
      </c>
      <c r="T1296" s="52">
        <v>4708</v>
      </c>
      <c r="U1296" s="52">
        <v>4708</v>
      </c>
      <c r="V1296" s="52">
        <v>4708</v>
      </c>
      <c r="W1296" s="52">
        <v>4708</v>
      </c>
      <c r="X1296" s="52">
        <v>4708</v>
      </c>
      <c r="Y1296" s="52">
        <v>4708</v>
      </c>
      <c r="Z1296" s="49">
        <v>4708</v>
      </c>
      <c r="AA1296" s="50">
        <v>4708</v>
      </c>
      <c r="AB1296" s="51">
        <v>80038</v>
      </c>
      <c r="AC1296" s="52">
        <v>0</v>
      </c>
      <c r="AD1296" s="52">
        <v>0</v>
      </c>
      <c r="AE1296" s="52">
        <v>145962</v>
      </c>
      <c r="AG1296" s="52">
        <f t="shared" si="23"/>
        <v>4708</v>
      </c>
      <c r="AH1296" s="52">
        <f>MIN($AA1296*12,$AE1296-SUM($AG1296:AG1296)-1000*($AE1296&gt;0))</f>
        <v>56496</v>
      </c>
      <c r="AI1296" s="52">
        <f>MIN($AA1296*12,$AE1296-SUM($AG1296:AH1296)-1000*($AE1296&gt;0))</f>
        <v>56496</v>
      </c>
      <c r="AJ1296" s="52">
        <f>MIN($AA1296*12,$AE1296-SUM($AG1296:AI1296)-1000*($AE1296&gt;0))</f>
        <v>27262</v>
      </c>
      <c r="AK1296" s="52">
        <f>MIN($AA1296*12,$AE1296-SUM($AG1296:AJ1296)-1000*($AE1296&gt;0))</f>
        <v>0</v>
      </c>
      <c r="AL1296" s="52">
        <f>MIN($AA1296*12,$AE1296-SUM($AG1296:AK1296)-1000*($AE1296&gt;0))</f>
        <v>0</v>
      </c>
      <c r="AM1296" s="52">
        <f>MIN($AA1296*12,$AE1296-SUM($AG1296:AL1296)-1000*($AE1296&gt;0))</f>
        <v>0</v>
      </c>
      <c r="AN1296" s="52">
        <f>MIN($AA1296*12,$AE1296-SUM($AG1296:AM1296)-1000*($AE1296&gt;0))</f>
        <v>0</v>
      </c>
      <c r="AO1296" s="52">
        <f>MIN($AA1296*12,$AE1296-SUM($AG1296:AN1296)-1000*($AE1296&gt;0))</f>
        <v>0</v>
      </c>
    </row>
    <row r="1297" spans="2:41" ht="12.75" hidden="1" customHeight="1" outlineLevel="2">
      <c r="B1297" s="53" t="s">
        <v>2377</v>
      </c>
      <c r="C1297" s="53" t="s">
        <v>1367</v>
      </c>
      <c r="D1297" s="53" t="s">
        <v>1367</v>
      </c>
      <c r="E1297" s="53" t="s">
        <v>2378</v>
      </c>
      <c r="F1297" s="53" t="s">
        <v>2379</v>
      </c>
      <c r="G1297" s="53" t="s">
        <v>3478</v>
      </c>
      <c r="H1297" s="53" t="s">
        <v>3479</v>
      </c>
      <c r="I1297" s="53"/>
      <c r="J1297" s="53" t="s">
        <v>3467</v>
      </c>
      <c r="K1297" s="52">
        <v>226000</v>
      </c>
      <c r="L1297" s="52">
        <v>28250</v>
      </c>
      <c r="M1297" s="52">
        <v>0</v>
      </c>
      <c r="N1297" s="52">
        <v>0</v>
      </c>
      <c r="O1297" s="52">
        <v>0</v>
      </c>
      <c r="P1297" s="52">
        <v>51788</v>
      </c>
      <c r="Q1297" s="52">
        <v>4708</v>
      </c>
      <c r="R1297" s="52">
        <v>4708</v>
      </c>
      <c r="S1297" s="52">
        <v>4708</v>
      </c>
      <c r="T1297" s="52">
        <v>4708</v>
      </c>
      <c r="U1297" s="52">
        <v>4708</v>
      </c>
      <c r="V1297" s="52">
        <v>4708</v>
      </c>
      <c r="W1297" s="52">
        <v>4708</v>
      </c>
      <c r="X1297" s="52">
        <v>4708</v>
      </c>
      <c r="Y1297" s="52">
        <v>4708</v>
      </c>
      <c r="Z1297" s="49">
        <v>4708</v>
      </c>
      <c r="AA1297" s="50">
        <v>4708</v>
      </c>
      <c r="AB1297" s="51">
        <v>80038</v>
      </c>
      <c r="AC1297" s="52">
        <v>0</v>
      </c>
      <c r="AD1297" s="52">
        <v>0</v>
      </c>
      <c r="AE1297" s="52">
        <v>145962</v>
      </c>
      <c r="AG1297" s="52">
        <f t="shared" si="23"/>
        <v>4708</v>
      </c>
      <c r="AH1297" s="52">
        <f>MIN($AA1297*12,$AE1297-SUM($AG1297:AG1297)-1000*($AE1297&gt;0))</f>
        <v>56496</v>
      </c>
      <c r="AI1297" s="52">
        <f>MIN($AA1297*12,$AE1297-SUM($AG1297:AH1297)-1000*($AE1297&gt;0))</f>
        <v>56496</v>
      </c>
      <c r="AJ1297" s="52">
        <f>MIN($AA1297*12,$AE1297-SUM($AG1297:AI1297)-1000*($AE1297&gt;0))</f>
        <v>27262</v>
      </c>
      <c r="AK1297" s="52">
        <f>MIN($AA1297*12,$AE1297-SUM($AG1297:AJ1297)-1000*($AE1297&gt;0))</f>
        <v>0</v>
      </c>
      <c r="AL1297" s="52">
        <f>MIN($AA1297*12,$AE1297-SUM($AG1297:AK1297)-1000*($AE1297&gt;0))</f>
        <v>0</v>
      </c>
      <c r="AM1297" s="52">
        <f>MIN($AA1297*12,$AE1297-SUM($AG1297:AL1297)-1000*($AE1297&gt;0))</f>
        <v>0</v>
      </c>
      <c r="AN1297" s="52">
        <f>MIN($AA1297*12,$AE1297-SUM($AG1297:AM1297)-1000*($AE1297&gt;0))</f>
        <v>0</v>
      </c>
      <c r="AO1297" s="52">
        <f>MIN($AA1297*12,$AE1297-SUM($AG1297:AN1297)-1000*($AE1297&gt;0))</f>
        <v>0</v>
      </c>
    </row>
    <row r="1298" spans="2:41" ht="12.75" hidden="1" customHeight="1" outlineLevel="2">
      <c r="B1298" s="53" t="s">
        <v>2377</v>
      </c>
      <c r="C1298" s="53" t="s">
        <v>1367</v>
      </c>
      <c r="D1298" s="53" t="s">
        <v>1367</v>
      </c>
      <c r="E1298" s="53" t="s">
        <v>2378</v>
      </c>
      <c r="F1298" s="53" t="s">
        <v>2379</v>
      </c>
      <c r="G1298" s="53" t="s">
        <v>3480</v>
      </c>
      <c r="H1298" s="53" t="s">
        <v>3481</v>
      </c>
      <c r="I1298" s="53"/>
      <c r="J1298" s="53" t="s">
        <v>3467</v>
      </c>
      <c r="K1298" s="52">
        <v>226000</v>
      </c>
      <c r="L1298" s="52">
        <v>28250</v>
      </c>
      <c r="M1298" s="52">
        <v>0</v>
      </c>
      <c r="N1298" s="52">
        <v>0</v>
      </c>
      <c r="O1298" s="52">
        <v>0</v>
      </c>
      <c r="P1298" s="52">
        <v>51788</v>
      </c>
      <c r="Q1298" s="52">
        <v>4708</v>
      </c>
      <c r="R1298" s="52">
        <v>4708</v>
      </c>
      <c r="S1298" s="52">
        <v>4708</v>
      </c>
      <c r="T1298" s="52">
        <v>4708</v>
      </c>
      <c r="U1298" s="52">
        <v>4708</v>
      </c>
      <c r="V1298" s="52">
        <v>4708</v>
      </c>
      <c r="W1298" s="52">
        <v>4708</v>
      </c>
      <c r="X1298" s="52">
        <v>4708</v>
      </c>
      <c r="Y1298" s="52">
        <v>4708</v>
      </c>
      <c r="Z1298" s="49">
        <v>4708</v>
      </c>
      <c r="AA1298" s="50">
        <v>4708</v>
      </c>
      <c r="AB1298" s="51">
        <v>80038</v>
      </c>
      <c r="AC1298" s="52">
        <v>0</v>
      </c>
      <c r="AD1298" s="52">
        <v>0</v>
      </c>
      <c r="AE1298" s="52">
        <v>145962</v>
      </c>
      <c r="AG1298" s="52">
        <f t="shared" si="23"/>
        <v>4708</v>
      </c>
      <c r="AH1298" s="52">
        <f>MIN($AA1298*12,$AE1298-SUM($AG1298:AG1298)-1000*($AE1298&gt;0))</f>
        <v>56496</v>
      </c>
      <c r="AI1298" s="52">
        <f>MIN($AA1298*12,$AE1298-SUM($AG1298:AH1298)-1000*($AE1298&gt;0))</f>
        <v>56496</v>
      </c>
      <c r="AJ1298" s="52">
        <f>MIN($AA1298*12,$AE1298-SUM($AG1298:AI1298)-1000*($AE1298&gt;0))</f>
        <v>27262</v>
      </c>
      <c r="AK1298" s="52">
        <f>MIN($AA1298*12,$AE1298-SUM($AG1298:AJ1298)-1000*($AE1298&gt;0))</f>
        <v>0</v>
      </c>
      <c r="AL1298" s="52">
        <f>MIN($AA1298*12,$AE1298-SUM($AG1298:AK1298)-1000*($AE1298&gt;0))</f>
        <v>0</v>
      </c>
      <c r="AM1298" s="52">
        <f>MIN($AA1298*12,$AE1298-SUM($AG1298:AL1298)-1000*($AE1298&gt;0))</f>
        <v>0</v>
      </c>
      <c r="AN1298" s="52">
        <f>MIN($AA1298*12,$AE1298-SUM($AG1298:AM1298)-1000*($AE1298&gt;0))</f>
        <v>0</v>
      </c>
      <c r="AO1298" s="52">
        <f>MIN($AA1298*12,$AE1298-SUM($AG1298:AN1298)-1000*($AE1298&gt;0))</f>
        <v>0</v>
      </c>
    </row>
    <row r="1299" spans="2:41" ht="12.75" hidden="1" customHeight="1" outlineLevel="2">
      <c r="B1299" s="53" t="s">
        <v>2377</v>
      </c>
      <c r="C1299" s="53" t="s">
        <v>1367</v>
      </c>
      <c r="D1299" s="53" t="s">
        <v>1367</v>
      </c>
      <c r="E1299" s="53" t="s">
        <v>2378</v>
      </c>
      <c r="F1299" s="53" t="s">
        <v>2379</v>
      </c>
      <c r="G1299" s="53" t="s">
        <v>3482</v>
      </c>
      <c r="H1299" s="53" t="s">
        <v>3483</v>
      </c>
      <c r="I1299" s="53"/>
      <c r="J1299" s="53" t="s">
        <v>3467</v>
      </c>
      <c r="K1299" s="52">
        <v>226000</v>
      </c>
      <c r="L1299" s="52">
        <v>28250</v>
      </c>
      <c r="M1299" s="52">
        <v>0</v>
      </c>
      <c r="N1299" s="52">
        <v>0</v>
      </c>
      <c r="O1299" s="52">
        <v>0</v>
      </c>
      <c r="P1299" s="52">
        <v>51788</v>
      </c>
      <c r="Q1299" s="52">
        <v>4708</v>
      </c>
      <c r="R1299" s="52">
        <v>4708</v>
      </c>
      <c r="S1299" s="52">
        <v>4708</v>
      </c>
      <c r="T1299" s="52">
        <v>4708</v>
      </c>
      <c r="U1299" s="52">
        <v>4708</v>
      </c>
      <c r="V1299" s="52">
        <v>4708</v>
      </c>
      <c r="W1299" s="52">
        <v>4708</v>
      </c>
      <c r="X1299" s="52">
        <v>4708</v>
      </c>
      <c r="Y1299" s="52">
        <v>4708</v>
      </c>
      <c r="Z1299" s="49">
        <v>4708</v>
      </c>
      <c r="AA1299" s="50">
        <v>4708</v>
      </c>
      <c r="AB1299" s="51">
        <v>80038</v>
      </c>
      <c r="AC1299" s="52">
        <v>0</v>
      </c>
      <c r="AD1299" s="52">
        <v>0</v>
      </c>
      <c r="AE1299" s="52">
        <v>145962</v>
      </c>
      <c r="AG1299" s="52">
        <f t="shared" si="23"/>
        <v>4708</v>
      </c>
      <c r="AH1299" s="52">
        <f>MIN($AA1299*12,$AE1299-SUM($AG1299:AG1299)-1000*($AE1299&gt;0))</f>
        <v>56496</v>
      </c>
      <c r="AI1299" s="52">
        <f>MIN($AA1299*12,$AE1299-SUM($AG1299:AH1299)-1000*($AE1299&gt;0))</f>
        <v>56496</v>
      </c>
      <c r="AJ1299" s="52">
        <f>MIN($AA1299*12,$AE1299-SUM($AG1299:AI1299)-1000*($AE1299&gt;0))</f>
        <v>27262</v>
      </c>
      <c r="AK1299" s="52">
        <f>MIN($AA1299*12,$AE1299-SUM($AG1299:AJ1299)-1000*($AE1299&gt;0))</f>
        <v>0</v>
      </c>
      <c r="AL1299" s="52">
        <f>MIN($AA1299*12,$AE1299-SUM($AG1299:AK1299)-1000*($AE1299&gt;0))</f>
        <v>0</v>
      </c>
      <c r="AM1299" s="52">
        <f>MIN($AA1299*12,$AE1299-SUM($AG1299:AL1299)-1000*($AE1299&gt;0))</f>
        <v>0</v>
      </c>
      <c r="AN1299" s="52">
        <f>MIN($AA1299*12,$AE1299-SUM($AG1299:AM1299)-1000*($AE1299&gt;0))</f>
        <v>0</v>
      </c>
      <c r="AO1299" s="52">
        <f>MIN($AA1299*12,$AE1299-SUM($AG1299:AN1299)-1000*($AE1299&gt;0))</f>
        <v>0</v>
      </c>
    </row>
    <row r="1300" spans="2:41" ht="12.75" hidden="1" customHeight="1" outlineLevel="2">
      <c r="B1300" s="53" t="s">
        <v>2377</v>
      </c>
      <c r="C1300" s="53" t="s">
        <v>1367</v>
      </c>
      <c r="D1300" s="53" t="s">
        <v>1367</v>
      </c>
      <c r="E1300" s="53" t="s">
        <v>2378</v>
      </c>
      <c r="F1300" s="53" t="s">
        <v>2379</v>
      </c>
      <c r="G1300" s="53" t="s">
        <v>3484</v>
      </c>
      <c r="H1300" s="53" t="s">
        <v>3485</v>
      </c>
      <c r="I1300" s="53"/>
      <c r="J1300" s="53" t="s">
        <v>3467</v>
      </c>
      <c r="K1300" s="52">
        <v>226000</v>
      </c>
      <c r="L1300" s="52">
        <v>28250</v>
      </c>
      <c r="M1300" s="52">
        <v>0</v>
      </c>
      <c r="N1300" s="52">
        <v>0</v>
      </c>
      <c r="O1300" s="52">
        <v>0</v>
      </c>
      <c r="P1300" s="52">
        <v>51788</v>
      </c>
      <c r="Q1300" s="52">
        <v>4708</v>
      </c>
      <c r="R1300" s="52">
        <v>4708</v>
      </c>
      <c r="S1300" s="52">
        <v>4708</v>
      </c>
      <c r="T1300" s="52">
        <v>4708</v>
      </c>
      <c r="U1300" s="52">
        <v>4708</v>
      </c>
      <c r="V1300" s="52">
        <v>4708</v>
      </c>
      <c r="W1300" s="52">
        <v>4708</v>
      </c>
      <c r="X1300" s="52">
        <v>4708</v>
      </c>
      <c r="Y1300" s="52">
        <v>4708</v>
      </c>
      <c r="Z1300" s="49">
        <v>4708</v>
      </c>
      <c r="AA1300" s="50">
        <v>4708</v>
      </c>
      <c r="AB1300" s="51">
        <v>80038</v>
      </c>
      <c r="AC1300" s="52">
        <v>0</v>
      </c>
      <c r="AD1300" s="52">
        <v>0</v>
      </c>
      <c r="AE1300" s="52">
        <v>145962</v>
      </c>
      <c r="AG1300" s="52">
        <f t="shared" si="23"/>
        <v>4708</v>
      </c>
      <c r="AH1300" s="52">
        <f>MIN($AA1300*12,$AE1300-SUM($AG1300:AG1300)-1000*($AE1300&gt;0))</f>
        <v>56496</v>
      </c>
      <c r="AI1300" s="52">
        <f>MIN($AA1300*12,$AE1300-SUM($AG1300:AH1300)-1000*($AE1300&gt;0))</f>
        <v>56496</v>
      </c>
      <c r="AJ1300" s="52">
        <f>MIN($AA1300*12,$AE1300-SUM($AG1300:AI1300)-1000*($AE1300&gt;0))</f>
        <v>27262</v>
      </c>
      <c r="AK1300" s="52">
        <f>MIN($AA1300*12,$AE1300-SUM($AG1300:AJ1300)-1000*($AE1300&gt;0))</f>
        <v>0</v>
      </c>
      <c r="AL1300" s="52">
        <f>MIN($AA1300*12,$AE1300-SUM($AG1300:AK1300)-1000*($AE1300&gt;0))</f>
        <v>0</v>
      </c>
      <c r="AM1300" s="52">
        <f>MIN($AA1300*12,$AE1300-SUM($AG1300:AL1300)-1000*($AE1300&gt;0))</f>
        <v>0</v>
      </c>
      <c r="AN1300" s="52">
        <f>MIN($AA1300*12,$AE1300-SUM($AG1300:AM1300)-1000*($AE1300&gt;0))</f>
        <v>0</v>
      </c>
      <c r="AO1300" s="52">
        <f>MIN($AA1300*12,$AE1300-SUM($AG1300:AN1300)-1000*($AE1300&gt;0))</f>
        <v>0</v>
      </c>
    </row>
    <row r="1301" spans="2:41" ht="12.75" hidden="1" customHeight="1" outlineLevel="2">
      <c r="B1301" s="53" t="s">
        <v>2377</v>
      </c>
      <c r="C1301" s="53" t="s">
        <v>1367</v>
      </c>
      <c r="D1301" s="53" t="s">
        <v>1367</v>
      </c>
      <c r="E1301" s="53" t="s">
        <v>2378</v>
      </c>
      <c r="F1301" s="53" t="s">
        <v>2379</v>
      </c>
      <c r="G1301" s="53" t="s">
        <v>3486</v>
      </c>
      <c r="H1301" s="53" t="s">
        <v>3487</v>
      </c>
      <c r="I1301" s="53"/>
      <c r="J1301" s="53" t="s">
        <v>3467</v>
      </c>
      <c r="K1301" s="52">
        <v>226000</v>
      </c>
      <c r="L1301" s="52">
        <v>28250</v>
      </c>
      <c r="M1301" s="52">
        <v>0</v>
      </c>
      <c r="N1301" s="52">
        <v>0</v>
      </c>
      <c r="O1301" s="52">
        <v>0</v>
      </c>
      <c r="P1301" s="52">
        <v>51788</v>
      </c>
      <c r="Q1301" s="52">
        <v>4708</v>
      </c>
      <c r="R1301" s="52">
        <v>4708</v>
      </c>
      <c r="S1301" s="52">
        <v>4708</v>
      </c>
      <c r="T1301" s="52">
        <v>4708</v>
      </c>
      <c r="U1301" s="52">
        <v>4708</v>
      </c>
      <c r="V1301" s="52">
        <v>4708</v>
      </c>
      <c r="W1301" s="52">
        <v>4708</v>
      </c>
      <c r="X1301" s="52">
        <v>4708</v>
      </c>
      <c r="Y1301" s="52">
        <v>4708</v>
      </c>
      <c r="Z1301" s="49">
        <v>4708</v>
      </c>
      <c r="AA1301" s="50">
        <v>4708</v>
      </c>
      <c r="AB1301" s="51">
        <v>80038</v>
      </c>
      <c r="AC1301" s="52">
        <v>0</v>
      </c>
      <c r="AD1301" s="52">
        <v>0</v>
      </c>
      <c r="AE1301" s="52">
        <v>145962</v>
      </c>
      <c r="AG1301" s="52">
        <f t="shared" si="23"/>
        <v>4708</v>
      </c>
      <c r="AH1301" s="52">
        <f>MIN($AA1301*12,$AE1301-SUM($AG1301:AG1301)-1000*($AE1301&gt;0))</f>
        <v>56496</v>
      </c>
      <c r="AI1301" s="52">
        <f>MIN($AA1301*12,$AE1301-SUM($AG1301:AH1301)-1000*($AE1301&gt;0))</f>
        <v>56496</v>
      </c>
      <c r="AJ1301" s="52">
        <f>MIN($AA1301*12,$AE1301-SUM($AG1301:AI1301)-1000*($AE1301&gt;0))</f>
        <v>27262</v>
      </c>
      <c r="AK1301" s="52">
        <f>MIN($AA1301*12,$AE1301-SUM($AG1301:AJ1301)-1000*($AE1301&gt;0))</f>
        <v>0</v>
      </c>
      <c r="AL1301" s="52">
        <f>MIN($AA1301*12,$AE1301-SUM($AG1301:AK1301)-1000*($AE1301&gt;0))</f>
        <v>0</v>
      </c>
      <c r="AM1301" s="52">
        <f>MIN($AA1301*12,$AE1301-SUM($AG1301:AL1301)-1000*($AE1301&gt;0))</f>
        <v>0</v>
      </c>
      <c r="AN1301" s="52">
        <f>MIN($AA1301*12,$AE1301-SUM($AG1301:AM1301)-1000*($AE1301&gt;0))</f>
        <v>0</v>
      </c>
      <c r="AO1301" s="52">
        <f>MIN($AA1301*12,$AE1301-SUM($AG1301:AN1301)-1000*($AE1301&gt;0))</f>
        <v>0</v>
      </c>
    </row>
    <row r="1302" spans="2:41" ht="12.75" hidden="1" customHeight="1" outlineLevel="2">
      <c r="B1302" s="53" t="s">
        <v>2377</v>
      </c>
      <c r="C1302" s="53" t="s">
        <v>1367</v>
      </c>
      <c r="D1302" s="53" t="s">
        <v>1367</v>
      </c>
      <c r="E1302" s="53" t="s">
        <v>2378</v>
      </c>
      <c r="F1302" s="53" t="s">
        <v>2379</v>
      </c>
      <c r="G1302" s="53" t="s">
        <v>3488</v>
      </c>
      <c r="H1302" s="53" t="s">
        <v>3489</v>
      </c>
      <c r="I1302" s="53"/>
      <c r="J1302" s="53" t="s">
        <v>3467</v>
      </c>
      <c r="K1302" s="52">
        <v>226000</v>
      </c>
      <c r="L1302" s="52">
        <v>28250</v>
      </c>
      <c r="M1302" s="52">
        <v>0</v>
      </c>
      <c r="N1302" s="52">
        <v>0</v>
      </c>
      <c r="O1302" s="52">
        <v>0</v>
      </c>
      <c r="P1302" s="52">
        <v>51788</v>
      </c>
      <c r="Q1302" s="52">
        <v>4708</v>
      </c>
      <c r="R1302" s="52">
        <v>4708</v>
      </c>
      <c r="S1302" s="52">
        <v>4708</v>
      </c>
      <c r="T1302" s="52">
        <v>4708</v>
      </c>
      <c r="U1302" s="52">
        <v>4708</v>
      </c>
      <c r="V1302" s="52">
        <v>4708</v>
      </c>
      <c r="W1302" s="52">
        <v>4708</v>
      </c>
      <c r="X1302" s="52">
        <v>4708</v>
      </c>
      <c r="Y1302" s="52">
        <v>4708</v>
      </c>
      <c r="Z1302" s="49">
        <v>4708</v>
      </c>
      <c r="AA1302" s="50">
        <v>4708</v>
      </c>
      <c r="AB1302" s="51">
        <v>80038</v>
      </c>
      <c r="AC1302" s="52">
        <v>0</v>
      </c>
      <c r="AD1302" s="52">
        <v>0</v>
      </c>
      <c r="AE1302" s="52">
        <v>145962</v>
      </c>
      <c r="AG1302" s="52">
        <f t="shared" si="23"/>
        <v>4708</v>
      </c>
      <c r="AH1302" s="52">
        <f>MIN($AA1302*12,$AE1302-SUM($AG1302:AG1302)-1000*($AE1302&gt;0))</f>
        <v>56496</v>
      </c>
      <c r="AI1302" s="52">
        <f>MIN($AA1302*12,$AE1302-SUM($AG1302:AH1302)-1000*($AE1302&gt;0))</f>
        <v>56496</v>
      </c>
      <c r="AJ1302" s="52">
        <f>MIN($AA1302*12,$AE1302-SUM($AG1302:AI1302)-1000*($AE1302&gt;0))</f>
        <v>27262</v>
      </c>
      <c r="AK1302" s="52">
        <f>MIN($AA1302*12,$AE1302-SUM($AG1302:AJ1302)-1000*($AE1302&gt;0))</f>
        <v>0</v>
      </c>
      <c r="AL1302" s="52">
        <f>MIN($AA1302*12,$AE1302-SUM($AG1302:AK1302)-1000*($AE1302&gt;0))</f>
        <v>0</v>
      </c>
      <c r="AM1302" s="52">
        <f>MIN($AA1302*12,$AE1302-SUM($AG1302:AL1302)-1000*($AE1302&gt;0))</f>
        <v>0</v>
      </c>
      <c r="AN1302" s="52">
        <f>MIN($AA1302*12,$AE1302-SUM($AG1302:AM1302)-1000*($AE1302&gt;0))</f>
        <v>0</v>
      </c>
      <c r="AO1302" s="52">
        <f>MIN($AA1302*12,$AE1302-SUM($AG1302:AN1302)-1000*($AE1302&gt;0))</f>
        <v>0</v>
      </c>
    </row>
    <row r="1303" spans="2:41" ht="12.75" hidden="1" customHeight="1" outlineLevel="2">
      <c r="B1303" s="53" t="s">
        <v>2377</v>
      </c>
      <c r="C1303" s="53" t="s">
        <v>1367</v>
      </c>
      <c r="D1303" s="53" t="s">
        <v>1367</v>
      </c>
      <c r="E1303" s="53" t="s">
        <v>2378</v>
      </c>
      <c r="F1303" s="53" t="s">
        <v>2379</v>
      </c>
      <c r="G1303" s="53" t="s">
        <v>3490</v>
      </c>
      <c r="H1303" s="53" t="s">
        <v>3491</v>
      </c>
      <c r="I1303" s="53"/>
      <c r="J1303" s="53" t="s">
        <v>3467</v>
      </c>
      <c r="K1303" s="52">
        <v>226000</v>
      </c>
      <c r="L1303" s="52">
        <v>28250</v>
      </c>
      <c r="M1303" s="52">
        <v>0</v>
      </c>
      <c r="N1303" s="52">
        <v>0</v>
      </c>
      <c r="O1303" s="52">
        <v>0</v>
      </c>
      <c r="P1303" s="52">
        <v>51788</v>
      </c>
      <c r="Q1303" s="52">
        <v>4708</v>
      </c>
      <c r="R1303" s="52">
        <v>4708</v>
      </c>
      <c r="S1303" s="52">
        <v>4708</v>
      </c>
      <c r="T1303" s="52">
        <v>4708</v>
      </c>
      <c r="U1303" s="52">
        <v>4708</v>
      </c>
      <c r="V1303" s="52">
        <v>4708</v>
      </c>
      <c r="W1303" s="52">
        <v>4708</v>
      </c>
      <c r="X1303" s="52">
        <v>4708</v>
      </c>
      <c r="Y1303" s="52">
        <v>4708</v>
      </c>
      <c r="Z1303" s="49">
        <v>4708</v>
      </c>
      <c r="AA1303" s="50">
        <v>4708</v>
      </c>
      <c r="AB1303" s="51">
        <v>80038</v>
      </c>
      <c r="AC1303" s="52">
        <v>0</v>
      </c>
      <c r="AD1303" s="52">
        <v>0</v>
      </c>
      <c r="AE1303" s="52">
        <v>145962</v>
      </c>
      <c r="AG1303" s="52">
        <f t="shared" si="23"/>
        <v>4708</v>
      </c>
      <c r="AH1303" s="52">
        <f>MIN($AA1303*12,$AE1303-SUM($AG1303:AG1303)-1000*($AE1303&gt;0))</f>
        <v>56496</v>
      </c>
      <c r="AI1303" s="52">
        <f>MIN($AA1303*12,$AE1303-SUM($AG1303:AH1303)-1000*($AE1303&gt;0))</f>
        <v>56496</v>
      </c>
      <c r="AJ1303" s="52">
        <f>MIN($AA1303*12,$AE1303-SUM($AG1303:AI1303)-1000*($AE1303&gt;0))</f>
        <v>27262</v>
      </c>
      <c r="AK1303" s="52">
        <f>MIN($AA1303*12,$AE1303-SUM($AG1303:AJ1303)-1000*($AE1303&gt;0))</f>
        <v>0</v>
      </c>
      <c r="AL1303" s="52">
        <f>MIN($AA1303*12,$AE1303-SUM($AG1303:AK1303)-1000*($AE1303&gt;0))</f>
        <v>0</v>
      </c>
      <c r="AM1303" s="52">
        <f>MIN($AA1303*12,$AE1303-SUM($AG1303:AL1303)-1000*($AE1303&gt;0))</f>
        <v>0</v>
      </c>
      <c r="AN1303" s="52">
        <f>MIN($AA1303*12,$AE1303-SUM($AG1303:AM1303)-1000*($AE1303&gt;0))</f>
        <v>0</v>
      </c>
      <c r="AO1303" s="52">
        <f>MIN($AA1303*12,$AE1303-SUM($AG1303:AN1303)-1000*($AE1303&gt;0))</f>
        <v>0</v>
      </c>
    </row>
    <row r="1304" spans="2:41" ht="12.75" hidden="1" customHeight="1" outlineLevel="2">
      <c r="B1304" s="53" t="s">
        <v>2377</v>
      </c>
      <c r="C1304" s="53" t="s">
        <v>1367</v>
      </c>
      <c r="D1304" s="53" t="s">
        <v>1367</v>
      </c>
      <c r="E1304" s="53" t="s">
        <v>2378</v>
      </c>
      <c r="F1304" s="53" t="s">
        <v>2379</v>
      </c>
      <c r="G1304" s="53" t="s">
        <v>3492</v>
      </c>
      <c r="H1304" s="53" t="s">
        <v>3493</v>
      </c>
      <c r="I1304" s="53"/>
      <c r="J1304" s="53" t="s">
        <v>3467</v>
      </c>
      <c r="K1304" s="52">
        <v>226000</v>
      </c>
      <c r="L1304" s="52">
        <v>28250</v>
      </c>
      <c r="M1304" s="52">
        <v>0</v>
      </c>
      <c r="N1304" s="52">
        <v>0</v>
      </c>
      <c r="O1304" s="52">
        <v>0</v>
      </c>
      <c r="P1304" s="52">
        <v>51788</v>
      </c>
      <c r="Q1304" s="52">
        <v>4708</v>
      </c>
      <c r="R1304" s="52">
        <v>4708</v>
      </c>
      <c r="S1304" s="52">
        <v>4708</v>
      </c>
      <c r="T1304" s="52">
        <v>4708</v>
      </c>
      <c r="U1304" s="52">
        <v>4708</v>
      </c>
      <c r="V1304" s="52">
        <v>4708</v>
      </c>
      <c r="W1304" s="52">
        <v>4708</v>
      </c>
      <c r="X1304" s="52">
        <v>4708</v>
      </c>
      <c r="Y1304" s="52">
        <v>4708</v>
      </c>
      <c r="Z1304" s="49">
        <v>4708</v>
      </c>
      <c r="AA1304" s="50">
        <v>4708</v>
      </c>
      <c r="AB1304" s="51">
        <v>80038</v>
      </c>
      <c r="AC1304" s="52">
        <v>0</v>
      </c>
      <c r="AD1304" s="52">
        <v>0</v>
      </c>
      <c r="AE1304" s="52">
        <v>145962</v>
      </c>
      <c r="AG1304" s="52">
        <f t="shared" si="23"/>
        <v>4708</v>
      </c>
      <c r="AH1304" s="52">
        <f>MIN($AA1304*12,$AE1304-SUM($AG1304:AG1304)-1000*($AE1304&gt;0))</f>
        <v>56496</v>
      </c>
      <c r="AI1304" s="52">
        <f>MIN($AA1304*12,$AE1304-SUM($AG1304:AH1304)-1000*($AE1304&gt;0))</f>
        <v>56496</v>
      </c>
      <c r="AJ1304" s="52">
        <f>MIN($AA1304*12,$AE1304-SUM($AG1304:AI1304)-1000*($AE1304&gt;0))</f>
        <v>27262</v>
      </c>
      <c r="AK1304" s="52">
        <f>MIN($AA1304*12,$AE1304-SUM($AG1304:AJ1304)-1000*($AE1304&gt;0))</f>
        <v>0</v>
      </c>
      <c r="AL1304" s="52">
        <f>MIN($AA1304*12,$AE1304-SUM($AG1304:AK1304)-1000*($AE1304&gt;0))</f>
        <v>0</v>
      </c>
      <c r="AM1304" s="52">
        <f>MIN($AA1304*12,$AE1304-SUM($AG1304:AL1304)-1000*($AE1304&gt;0))</f>
        <v>0</v>
      </c>
      <c r="AN1304" s="52">
        <f>MIN($AA1304*12,$AE1304-SUM($AG1304:AM1304)-1000*($AE1304&gt;0))</f>
        <v>0</v>
      </c>
      <c r="AO1304" s="52">
        <f>MIN($AA1304*12,$AE1304-SUM($AG1304:AN1304)-1000*($AE1304&gt;0))</f>
        <v>0</v>
      </c>
    </row>
    <row r="1305" spans="2:41" ht="12.75" hidden="1" customHeight="1" outlineLevel="2">
      <c r="B1305" s="53" t="s">
        <v>2377</v>
      </c>
      <c r="C1305" s="53" t="s">
        <v>1367</v>
      </c>
      <c r="D1305" s="53" t="s">
        <v>1367</v>
      </c>
      <c r="E1305" s="53" t="s">
        <v>2378</v>
      </c>
      <c r="F1305" s="53" t="s">
        <v>2379</v>
      </c>
      <c r="G1305" s="53" t="s">
        <v>3494</v>
      </c>
      <c r="H1305" s="53" t="s">
        <v>3495</v>
      </c>
      <c r="I1305" s="53"/>
      <c r="J1305" s="53" t="s">
        <v>3467</v>
      </c>
      <c r="K1305" s="52">
        <v>268000</v>
      </c>
      <c r="L1305" s="52">
        <v>33500</v>
      </c>
      <c r="M1305" s="52">
        <v>0</v>
      </c>
      <c r="N1305" s="52">
        <v>0</v>
      </c>
      <c r="O1305" s="52">
        <v>0</v>
      </c>
      <c r="P1305" s="52">
        <v>61413</v>
      </c>
      <c r="Q1305" s="52">
        <v>5583</v>
      </c>
      <c r="R1305" s="52">
        <v>5583</v>
      </c>
      <c r="S1305" s="52">
        <v>5583</v>
      </c>
      <c r="T1305" s="52">
        <v>5583</v>
      </c>
      <c r="U1305" s="52">
        <v>5583</v>
      </c>
      <c r="V1305" s="52">
        <v>5583</v>
      </c>
      <c r="W1305" s="52">
        <v>5583</v>
      </c>
      <c r="X1305" s="52">
        <v>5583</v>
      </c>
      <c r="Y1305" s="52">
        <v>5583</v>
      </c>
      <c r="Z1305" s="49">
        <v>5583</v>
      </c>
      <c r="AA1305" s="50">
        <v>5583</v>
      </c>
      <c r="AB1305" s="51">
        <v>94913</v>
      </c>
      <c r="AC1305" s="52">
        <v>0</v>
      </c>
      <c r="AD1305" s="52">
        <v>0</v>
      </c>
      <c r="AE1305" s="52">
        <v>173087</v>
      </c>
      <c r="AG1305" s="52">
        <f t="shared" si="23"/>
        <v>5583</v>
      </c>
      <c r="AH1305" s="52">
        <f>MIN($AA1305*12,$AE1305-SUM($AG1305:AG1305)-1000*($AE1305&gt;0))</f>
        <v>66996</v>
      </c>
      <c r="AI1305" s="52">
        <f>MIN($AA1305*12,$AE1305-SUM($AG1305:AH1305)-1000*($AE1305&gt;0))</f>
        <v>66996</v>
      </c>
      <c r="AJ1305" s="52">
        <f>MIN($AA1305*12,$AE1305-SUM($AG1305:AI1305)-1000*($AE1305&gt;0))</f>
        <v>32512</v>
      </c>
      <c r="AK1305" s="52">
        <f>MIN($AA1305*12,$AE1305-SUM($AG1305:AJ1305)-1000*($AE1305&gt;0))</f>
        <v>0</v>
      </c>
      <c r="AL1305" s="52">
        <f>MIN($AA1305*12,$AE1305-SUM($AG1305:AK1305)-1000*($AE1305&gt;0))</f>
        <v>0</v>
      </c>
      <c r="AM1305" s="52">
        <f>MIN($AA1305*12,$AE1305-SUM($AG1305:AL1305)-1000*($AE1305&gt;0))</f>
        <v>0</v>
      </c>
      <c r="AN1305" s="52">
        <f>MIN($AA1305*12,$AE1305-SUM($AG1305:AM1305)-1000*($AE1305&gt;0))</f>
        <v>0</v>
      </c>
      <c r="AO1305" s="52">
        <f>MIN($AA1305*12,$AE1305-SUM($AG1305:AN1305)-1000*($AE1305&gt;0))</f>
        <v>0</v>
      </c>
    </row>
    <row r="1306" spans="2:41" ht="12.75" hidden="1" customHeight="1" outlineLevel="2">
      <c r="B1306" s="53" t="s">
        <v>2377</v>
      </c>
      <c r="C1306" s="53" t="s">
        <v>1367</v>
      </c>
      <c r="D1306" s="53" t="s">
        <v>1367</v>
      </c>
      <c r="E1306" s="53" t="s">
        <v>2378</v>
      </c>
      <c r="F1306" s="53" t="s">
        <v>2379</v>
      </c>
      <c r="G1306" s="53" t="s">
        <v>3496</v>
      </c>
      <c r="H1306" s="53" t="s">
        <v>3497</v>
      </c>
      <c r="I1306" s="53"/>
      <c r="J1306" s="53" t="s">
        <v>3467</v>
      </c>
      <c r="K1306" s="52">
        <v>268000</v>
      </c>
      <c r="L1306" s="52">
        <v>33500</v>
      </c>
      <c r="M1306" s="52">
        <v>0</v>
      </c>
      <c r="N1306" s="52">
        <v>0</v>
      </c>
      <c r="O1306" s="52">
        <v>0</v>
      </c>
      <c r="P1306" s="52">
        <v>61413</v>
      </c>
      <c r="Q1306" s="52">
        <v>5583</v>
      </c>
      <c r="R1306" s="52">
        <v>5583</v>
      </c>
      <c r="S1306" s="52">
        <v>5583</v>
      </c>
      <c r="T1306" s="52">
        <v>5583</v>
      </c>
      <c r="U1306" s="52">
        <v>5583</v>
      </c>
      <c r="V1306" s="52">
        <v>5583</v>
      </c>
      <c r="W1306" s="52">
        <v>5583</v>
      </c>
      <c r="X1306" s="52">
        <v>5583</v>
      </c>
      <c r="Y1306" s="52">
        <v>5583</v>
      </c>
      <c r="Z1306" s="49">
        <v>5583</v>
      </c>
      <c r="AA1306" s="50">
        <v>5583</v>
      </c>
      <c r="AB1306" s="51">
        <v>94913</v>
      </c>
      <c r="AC1306" s="52">
        <v>0</v>
      </c>
      <c r="AD1306" s="52">
        <v>0</v>
      </c>
      <c r="AE1306" s="52">
        <v>173087</v>
      </c>
      <c r="AG1306" s="52">
        <f t="shared" si="23"/>
        <v>5583</v>
      </c>
      <c r="AH1306" s="52">
        <f>MIN($AA1306*12,$AE1306-SUM($AG1306:AG1306)-1000*($AE1306&gt;0))</f>
        <v>66996</v>
      </c>
      <c r="AI1306" s="52">
        <f>MIN($AA1306*12,$AE1306-SUM($AG1306:AH1306)-1000*($AE1306&gt;0))</f>
        <v>66996</v>
      </c>
      <c r="AJ1306" s="52">
        <f>MIN($AA1306*12,$AE1306-SUM($AG1306:AI1306)-1000*($AE1306&gt;0))</f>
        <v>32512</v>
      </c>
      <c r="AK1306" s="52">
        <f>MIN($AA1306*12,$AE1306-SUM($AG1306:AJ1306)-1000*($AE1306&gt;0))</f>
        <v>0</v>
      </c>
      <c r="AL1306" s="52">
        <f>MIN($AA1306*12,$AE1306-SUM($AG1306:AK1306)-1000*($AE1306&gt;0))</f>
        <v>0</v>
      </c>
      <c r="AM1306" s="52">
        <f>MIN($AA1306*12,$AE1306-SUM($AG1306:AL1306)-1000*($AE1306&gt;0))</f>
        <v>0</v>
      </c>
      <c r="AN1306" s="52">
        <f>MIN($AA1306*12,$AE1306-SUM($AG1306:AM1306)-1000*($AE1306&gt;0))</f>
        <v>0</v>
      </c>
      <c r="AO1306" s="52">
        <f>MIN($AA1306*12,$AE1306-SUM($AG1306:AN1306)-1000*($AE1306&gt;0))</f>
        <v>0</v>
      </c>
    </row>
    <row r="1307" spans="2:41" ht="12.75" hidden="1" customHeight="1" outlineLevel="2">
      <c r="B1307" s="53" t="s">
        <v>2377</v>
      </c>
      <c r="C1307" s="53" t="s">
        <v>1367</v>
      </c>
      <c r="D1307" s="53" t="s">
        <v>1367</v>
      </c>
      <c r="E1307" s="53" t="s">
        <v>2378</v>
      </c>
      <c r="F1307" s="53" t="s">
        <v>2379</v>
      </c>
      <c r="G1307" s="53" t="s">
        <v>3498</v>
      </c>
      <c r="H1307" s="53" t="s">
        <v>3499</v>
      </c>
      <c r="I1307" s="53"/>
      <c r="J1307" s="53" t="s">
        <v>3467</v>
      </c>
      <c r="K1307" s="52">
        <v>268000</v>
      </c>
      <c r="L1307" s="52">
        <v>33500</v>
      </c>
      <c r="M1307" s="52">
        <v>0</v>
      </c>
      <c r="N1307" s="52">
        <v>0</v>
      </c>
      <c r="O1307" s="52">
        <v>0</v>
      </c>
      <c r="P1307" s="52">
        <v>61413</v>
      </c>
      <c r="Q1307" s="52">
        <v>5583</v>
      </c>
      <c r="R1307" s="52">
        <v>5583</v>
      </c>
      <c r="S1307" s="52">
        <v>5583</v>
      </c>
      <c r="T1307" s="52">
        <v>5583</v>
      </c>
      <c r="U1307" s="52">
        <v>5583</v>
      </c>
      <c r="V1307" s="52">
        <v>5583</v>
      </c>
      <c r="W1307" s="52">
        <v>5583</v>
      </c>
      <c r="X1307" s="52">
        <v>5583</v>
      </c>
      <c r="Y1307" s="52">
        <v>5583</v>
      </c>
      <c r="Z1307" s="49">
        <v>5583</v>
      </c>
      <c r="AA1307" s="50">
        <v>5583</v>
      </c>
      <c r="AB1307" s="51">
        <v>94913</v>
      </c>
      <c r="AC1307" s="52">
        <v>0</v>
      </c>
      <c r="AD1307" s="52">
        <v>0</v>
      </c>
      <c r="AE1307" s="52">
        <v>173087</v>
      </c>
      <c r="AG1307" s="52">
        <f t="shared" si="23"/>
        <v>5583</v>
      </c>
      <c r="AH1307" s="52">
        <f>MIN($AA1307*12,$AE1307-SUM($AG1307:AG1307)-1000*($AE1307&gt;0))</f>
        <v>66996</v>
      </c>
      <c r="AI1307" s="52">
        <f>MIN($AA1307*12,$AE1307-SUM($AG1307:AH1307)-1000*($AE1307&gt;0))</f>
        <v>66996</v>
      </c>
      <c r="AJ1307" s="52">
        <f>MIN($AA1307*12,$AE1307-SUM($AG1307:AI1307)-1000*($AE1307&gt;0))</f>
        <v>32512</v>
      </c>
      <c r="AK1307" s="52">
        <f>MIN($AA1307*12,$AE1307-SUM($AG1307:AJ1307)-1000*($AE1307&gt;0))</f>
        <v>0</v>
      </c>
      <c r="AL1307" s="52">
        <f>MIN($AA1307*12,$AE1307-SUM($AG1307:AK1307)-1000*($AE1307&gt;0))</f>
        <v>0</v>
      </c>
      <c r="AM1307" s="52">
        <f>MIN($AA1307*12,$AE1307-SUM($AG1307:AL1307)-1000*($AE1307&gt;0))</f>
        <v>0</v>
      </c>
      <c r="AN1307" s="52">
        <f>MIN($AA1307*12,$AE1307-SUM($AG1307:AM1307)-1000*($AE1307&gt;0))</f>
        <v>0</v>
      </c>
      <c r="AO1307" s="52">
        <f>MIN($AA1307*12,$AE1307-SUM($AG1307:AN1307)-1000*($AE1307&gt;0))</f>
        <v>0</v>
      </c>
    </row>
    <row r="1308" spans="2:41" ht="12.75" hidden="1" customHeight="1" outlineLevel="2">
      <c r="B1308" s="53" t="s">
        <v>2377</v>
      </c>
      <c r="C1308" s="53" t="s">
        <v>1367</v>
      </c>
      <c r="D1308" s="53" t="s">
        <v>1367</v>
      </c>
      <c r="E1308" s="53" t="s">
        <v>2378</v>
      </c>
      <c r="F1308" s="53" t="s">
        <v>2379</v>
      </c>
      <c r="G1308" s="53" t="s">
        <v>3500</v>
      </c>
      <c r="H1308" s="53" t="s">
        <v>3501</v>
      </c>
      <c r="I1308" s="53"/>
      <c r="J1308" s="53" t="s">
        <v>3467</v>
      </c>
      <c r="K1308" s="52">
        <v>268000</v>
      </c>
      <c r="L1308" s="52">
        <v>33500</v>
      </c>
      <c r="M1308" s="52">
        <v>0</v>
      </c>
      <c r="N1308" s="52">
        <v>0</v>
      </c>
      <c r="O1308" s="52">
        <v>0</v>
      </c>
      <c r="P1308" s="52">
        <v>61413</v>
      </c>
      <c r="Q1308" s="52">
        <v>5583</v>
      </c>
      <c r="R1308" s="52">
        <v>5583</v>
      </c>
      <c r="S1308" s="52">
        <v>5583</v>
      </c>
      <c r="T1308" s="52">
        <v>5583</v>
      </c>
      <c r="U1308" s="52">
        <v>5583</v>
      </c>
      <c r="V1308" s="52">
        <v>5583</v>
      </c>
      <c r="W1308" s="52">
        <v>5583</v>
      </c>
      <c r="X1308" s="52">
        <v>5583</v>
      </c>
      <c r="Y1308" s="52">
        <v>5583</v>
      </c>
      <c r="Z1308" s="49">
        <v>5583</v>
      </c>
      <c r="AA1308" s="50">
        <v>5583</v>
      </c>
      <c r="AB1308" s="51">
        <v>94913</v>
      </c>
      <c r="AC1308" s="52">
        <v>0</v>
      </c>
      <c r="AD1308" s="52">
        <v>0</v>
      </c>
      <c r="AE1308" s="52">
        <v>173087</v>
      </c>
      <c r="AG1308" s="52">
        <f t="shared" si="23"/>
        <v>5583</v>
      </c>
      <c r="AH1308" s="52">
        <f>MIN($AA1308*12,$AE1308-SUM($AG1308:AG1308)-1000*($AE1308&gt;0))</f>
        <v>66996</v>
      </c>
      <c r="AI1308" s="52">
        <f>MIN($AA1308*12,$AE1308-SUM($AG1308:AH1308)-1000*($AE1308&gt;0))</f>
        <v>66996</v>
      </c>
      <c r="AJ1308" s="52">
        <f>MIN($AA1308*12,$AE1308-SUM($AG1308:AI1308)-1000*($AE1308&gt;0))</f>
        <v>32512</v>
      </c>
      <c r="AK1308" s="52">
        <f>MIN($AA1308*12,$AE1308-SUM($AG1308:AJ1308)-1000*($AE1308&gt;0))</f>
        <v>0</v>
      </c>
      <c r="AL1308" s="52">
        <f>MIN($AA1308*12,$AE1308-SUM($AG1308:AK1308)-1000*($AE1308&gt;0))</f>
        <v>0</v>
      </c>
      <c r="AM1308" s="52">
        <f>MIN($AA1308*12,$AE1308-SUM($AG1308:AL1308)-1000*($AE1308&gt;0))</f>
        <v>0</v>
      </c>
      <c r="AN1308" s="52">
        <f>MIN($AA1308*12,$AE1308-SUM($AG1308:AM1308)-1000*($AE1308&gt;0))</f>
        <v>0</v>
      </c>
      <c r="AO1308" s="52">
        <f>MIN($AA1308*12,$AE1308-SUM($AG1308:AN1308)-1000*($AE1308&gt;0))</f>
        <v>0</v>
      </c>
    </row>
    <row r="1309" spans="2:41" ht="12.75" hidden="1" customHeight="1" outlineLevel="2">
      <c r="B1309" s="53" t="s">
        <v>2377</v>
      </c>
      <c r="C1309" s="53" t="s">
        <v>1367</v>
      </c>
      <c r="D1309" s="53" t="s">
        <v>1367</v>
      </c>
      <c r="E1309" s="53" t="s">
        <v>2378</v>
      </c>
      <c r="F1309" s="53" t="s">
        <v>2379</v>
      </c>
      <c r="G1309" s="53" t="s">
        <v>3502</v>
      </c>
      <c r="H1309" s="53" t="s">
        <v>3503</v>
      </c>
      <c r="I1309" s="53"/>
      <c r="J1309" s="53" t="s">
        <v>3467</v>
      </c>
      <c r="K1309" s="52">
        <v>268000</v>
      </c>
      <c r="L1309" s="52">
        <v>33500</v>
      </c>
      <c r="M1309" s="52">
        <v>0</v>
      </c>
      <c r="N1309" s="52">
        <v>0</v>
      </c>
      <c r="O1309" s="52">
        <v>0</v>
      </c>
      <c r="P1309" s="52">
        <v>61413</v>
      </c>
      <c r="Q1309" s="52">
        <v>5583</v>
      </c>
      <c r="R1309" s="52">
        <v>5583</v>
      </c>
      <c r="S1309" s="52">
        <v>5583</v>
      </c>
      <c r="T1309" s="52">
        <v>5583</v>
      </c>
      <c r="U1309" s="52">
        <v>5583</v>
      </c>
      <c r="V1309" s="52">
        <v>5583</v>
      </c>
      <c r="W1309" s="52">
        <v>5583</v>
      </c>
      <c r="X1309" s="52">
        <v>5583</v>
      </c>
      <c r="Y1309" s="52">
        <v>5583</v>
      </c>
      <c r="Z1309" s="49">
        <v>5583</v>
      </c>
      <c r="AA1309" s="50">
        <v>5583</v>
      </c>
      <c r="AB1309" s="51">
        <v>94913</v>
      </c>
      <c r="AC1309" s="52">
        <v>0</v>
      </c>
      <c r="AD1309" s="52">
        <v>0</v>
      </c>
      <c r="AE1309" s="52">
        <v>173087</v>
      </c>
      <c r="AG1309" s="52">
        <f t="shared" si="23"/>
        <v>5583</v>
      </c>
      <c r="AH1309" s="52">
        <f>MIN($AA1309*12,$AE1309-SUM($AG1309:AG1309)-1000*($AE1309&gt;0))</f>
        <v>66996</v>
      </c>
      <c r="AI1309" s="52">
        <f>MIN($AA1309*12,$AE1309-SUM($AG1309:AH1309)-1000*($AE1309&gt;0))</f>
        <v>66996</v>
      </c>
      <c r="AJ1309" s="52">
        <f>MIN($AA1309*12,$AE1309-SUM($AG1309:AI1309)-1000*($AE1309&gt;0))</f>
        <v>32512</v>
      </c>
      <c r="AK1309" s="52">
        <f>MIN($AA1309*12,$AE1309-SUM($AG1309:AJ1309)-1000*($AE1309&gt;0))</f>
        <v>0</v>
      </c>
      <c r="AL1309" s="52">
        <f>MIN($AA1309*12,$AE1309-SUM($AG1309:AK1309)-1000*($AE1309&gt;0))</f>
        <v>0</v>
      </c>
      <c r="AM1309" s="52">
        <f>MIN($AA1309*12,$AE1309-SUM($AG1309:AL1309)-1000*($AE1309&gt;0))</f>
        <v>0</v>
      </c>
      <c r="AN1309" s="52">
        <f>MIN($AA1309*12,$AE1309-SUM($AG1309:AM1309)-1000*($AE1309&gt;0))</f>
        <v>0</v>
      </c>
      <c r="AO1309" s="52">
        <f>MIN($AA1309*12,$AE1309-SUM($AG1309:AN1309)-1000*($AE1309&gt;0))</f>
        <v>0</v>
      </c>
    </row>
    <row r="1310" spans="2:41" ht="12.75" hidden="1" customHeight="1" outlineLevel="2">
      <c r="B1310" s="53" t="s">
        <v>2377</v>
      </c>
      <c r="C1310" s="53" t="s">
        <v>1367</v>
      </c>
      <c r="D1310" s="53" t="s">
        <v>1367</v>
      </c>
      <c r="E1310" s="53" t="s">
        <v>2378</v>
      </c>
      <c r="F1310" s="53" t="s">
        <v>2379</v>
      </c>
      <c r="G1310" s="53" t="s">
        <v>3504</v>
      </c>
      <c r="H1310" s="53" t="s">
        <v>3505</v>
      </c>
      <c r="I1310" s="53"/>
      <c r="J1310" s="53" t="s">
        <v>3467</v>
      </c>
      <c r="K1310" s="52">
        <v>268000</v>
      </c>
      <c r="L1310" s="52">
        <v>33500</v>
      </c>
      <c r="M1310" s="52">
        <v>0</v>
      </c>
      <c r="N1310" s="52">
        <v>0</v>
      </c>
      <c r="O1310" s="52">
        <v>0</v>
      </c>
      <c r="P1310" s="52">
        <v>61413</v>
      </c>
      <c r="Q1310" s="52">
        <v>5583</v>
      </c>
      <c r="R1310" s="52">
        <v>5583</v>
      </c>
      <c r="S1310" s="52">
        <v>5583</v>
      </c>
      <c r="T1310" s="52">
        <v>5583</v>
      </c>
      <c r="U1310" s="52">
        <v>5583</v>
      </c>
      <c r="V1310" s="52">
        <v>5583</v>
      </c>
      <c r="W1310" s="52">
        <v>5583</v>
      </c>
      <c r="X1310" s="52">
        <v>5583</v>
      </c>
      <c r="Y1310" s="52">
        <v>5583</v>
      </c>
      <c r="Z1310" s="49">
        <v>5583</v>
      </c>
      <c r="AA1310" s="50">
        <v>5583</v>
      </c>
      <c r="AB1310" s="51">
        <v>94913</v>
      </c>
      <c r="AC1310" s="52">
        <v>0</v>
      </c>
      <c r="AD1310" s="52">
        <v>0</v>
      </c>
      <c r="AE1310" s="52">
        <v>173087</v>
      </c>
      <c r="AG1310" s="52">
        <f t="shared" si="23"/>
        <v>5583</v>
      </c>
      <c r="AH1310" s="52">
        <f>MIN($AA1310*12,$AE1310-SUM($AG1310:AG1310)-1000*($AE1310&gt;0))</f>
        <v>66996</v>
      </c>
      <c r="AI1310" s="52">
        <f>MIN($AA1310*12,$AE1310-SUM($AG1310:AH1310)-1000*($AE1310&gt;0))</f>
        <v>66996</v>
      </c>
      <c r="AJ1310" s="52">
        <f>MIN($AA1310*12,$AE1310-SUM($AG1310:AI1310)-1000*($AE1310&gt;0))</f>
        <v>32512</v>
      </c>
      <c r="AK1310" s="52">
        <f>MIN($AA1310*12,$AE1310-SUM($AG1310:AJ1310)-1000*($AE1310&gt;0))</f>
        <v>0</v>
      </c>
      <c r="AL1310" s="52">
        <f>MIN($AA1310*12,$AE1310-SUM($AG1310:AK1310)-1000*($AE1310&gt;0))</f>
        <v>0</v>
      </c>
      <c r="AM1310" s="52">
        <f>MIN($AA1310*12,$AE1310-SUM($AG1310:AL1310)-1000*($AE1310&gt;0))</f>
        <v>0</v>
      </c>
      <c r="AN1310" s="52">
        <f>MIN($AA1310*12,$AE1310-SUM($AG1310:AM1310)-1000*($AE1310&gt;0))</f>
        <v>0</v>
      </c>
      <c r="AO1310" s="52">
        <f>MIN($AA1310*12,$AE1310-SUM($AG1310:AN1310)-1000*($AE1310&gt;0))</f>
        <v>0</v>
      </c>
    </row>
    <row r="1311" spans="2:41" ht="12.75" hidden="1" customHeight="1" outlineLevel="2">
      <c r="B1311" s="53" t="s">
        <v>2377</v>
      </c>
      <c r="C1311" s="53" t="s">
        <v>1367</v>
      </c>
      <c r="D1311" s="53" t="s">
        <v>1367</v>
      </c>
      <c r="E1311" s="53" t="s">
        <v>2378</v>
      </c>
      <c r="F1311" s="53" t="s">
        <v>2379</v>
      </c>
      <c r="G1311" s="53" t="s">
        <v>3506</v>
      </c>
      <c r="H1311" s="53" t="s">
        <v>3507</v>
      </c>
      <c r="I1311" s="53"/>
      <c r="J1311" s="53" t="s">
        <v>3467</v>
      </c>
      <c r="K1311" s="52">
        <v>268000</v>
      </c>
      <c r="L1311" s="52">
        <v>33500</v>
      </c>
      <c r="M1311" s="52">
        <v>0</v>
      </c>
      <c r="N1311" s="52">
        <v>0</v>
      </c>
      <c r="O1311" s="52">
        <v>0</v>
      </c>
      <c r="P1311" s="52">
        <v>61413</v>
      </c>
      <c r="Q1311" s="52">
        <v>5583</v>
      </c>
      <c r="R1311" s="52">
        <v>5583</v>
      </c>
      <c r="S1311" s="52">
        <v>5583</v>
      </c>
      <c r="T1311" s="52">
        <v>5583</v>
      </c>
      <c r="U1311" s="52">
        <v>5583</v>
      </c>
      <c r="V1311" s="52">
        <v>5583</v>
      </c>
      <c r="W1311" s="52">
        <v>5583</v>
      </c>
      <c r="X1311" s="52">
        <v>5583</v>
      </c>
      <c r="Y1311" s="52">
        <v>5583</v>
      </c>
      <c r="Z1311" s="49">
        <v>5583</v>
      </c>
      <c r="AA1311" s="50">
        <v>5583</v>
      </c>
      <c r="AB1311" s="51">
        <v>94913</v>
      </c>
      <c r="AC1311" s="52">
        <v>0</v>
      </c>
      <c r="AD1311" s="52">
        <v>0</v>
      </c>
      <c r="AE1311" s="52">
        <v>173087</v>
      </c>
      <c r="AG1311" s="52">
        <f t="shared" si="23"/>
        <v>5583</v>
      </c>
      <c r="AH1311" s="52">
        <f>MIN($AA1311*12,$AE1311-SUM($AG1311:AG1311)-1000*($AE1311&gt;0))</f>
        <v>66996</v>
      </c>
      <c r="AI1311" s="52">
        <f>MIN($AA1311*12,$AE1311-SUM($AG1311:AH1311)-1000*($AE1311&gt;0))</f>
        <v>66996</v>
      </c>
      <c r="AJ1311" s="52">
        <f>MIN($AA1311*12,$AE1311-SUM($AG1311:AI1311)-1000*($AE1311&gt;0))</f>
        <v>32512</v>
      </c>
      <c r="AK1311" s="52">
        <f>MIN($AA1311*12,$AE1311-SUM($AG1311:AJ1311)-1000*($AE1311&gt;0))</f>
        <v>0</v>
      </c>
      <c r="AL1311" s="52">
        <f>MIN($AA1311*12,$AE1311-SUM($AG1311:AK1311)-1000*($AE1311&gt;0))</f>
        <v>0</v>
      </c>
      <c r="AM1311" s="52">
        <f>MIN($AA1311*12,$AE1311-SUM($AG1311:AL1311)-1000*($AE1311&gt;0))</f>
        <v>0</v>
      </c>
      <c r="AN1311" s="52">
        <f>MIN($AA1311*12,$AE1311-SUM($AG1311:AM1311)-1000*($AE1311&gt;0))</f>
        <v>0</v>
      </c>
      <c r="AO1311" s="52">
        <f>MIN($AA1311*12,$AE1311-SUM($AG1311:AN1311)-1000*($AE1311&gt;0))</f>
        <v>0</v>
      </c>
    </row>
    <row r="1312" spans="2:41" ht="12.75" hidden="1" customHeight="1" outlineLevel="2">
      <c r="B1312" s="53" t="s">
        <v>2377</v>
      </c>
      <c r="C1312" s="53" t="s">
        <v>1367</v>
      </c>
      <c r="D1312" s="53" t="s">
        <v>1367</v>
      </c>
      <c r="E1312" s="53" t="s">
        <v>2378</v>
      </c>
      <c r="F1312" s="53" t="s">
        <v>2379</v>
      </c>
      <c r="G1312" s="53" t="s">
        <v>3508</v>
      </c>
      <c r="H1312" s="53" t="s">
        <v>3509</v>
      </c>
      <c r="I1312" s="53"/>
      <c r="J1312" s="53" t="s">
        <v>3467</v>
      </c>
      <c r="K1312" s="52">
        <v>268000</v>
      </c>
      <c r="L1312" s="52">
        <v>33500</v>
      </c>
      <c r="M1312" s="52">
        <v>0</v>
      </c>
      <c r="N1312" s="52">
        <v>0</v>
      </c>
      <c r="O1312" s="52">
        <v>0</v>
      </c>
      <c r="P1312" s="52">
        <v>61413</v>
      </c>
      <c r="Q1312" s="52">
        <v>5583</v>
      </c>
      <c r="R1312" s="52">
        <v>5583</v>
      </c>
      <c r="S1312" s="52">
        <v>5583</v>
      </c>
      <c r="T1312" s="52">
        <v>5583</v>
      </c>
      <c r="U1312" s="52">
        <v>5583</v>
      </c>
      <c r="V1312" s="52">
        <v>5583</v>
      </c>
      <c r="W1312" s="52">
        <v>5583</v>
      </c>
      <c r="X1312" s="52">
        <v>5583</v>
      </c>
      <c r="Y1312" s="52">
        <v>5583</v>
      </c>
      <c r="Z1312" s="49">
        <v>5583</v>
      </c>
      <c r="AA1312" s="50">
        <v>5583</v>
      </c>
      <c r="AB1312" s="51">
        <v>94913</v>
      </c>
      <c r="AC1312" s="52">
        <v>0</v>
      </c>
      <c r="AD1312" s="52">
        <v>0</v>
      </c>
      <c r="AE1312" s="52">
        <v>173087</v>
      </c>
      <c r="AG1312" s="52">
        <f t="shared" si="23"/>
        <v>5583</v>
      </c>
      <c r="AH1312" s="52">
        <f>MIN($AA1312*12,$AE1312-SUM($AG1312:AG1312)-1000*($AE1312&gt;0))</f>
        <v>66996</v>
      </c>
      <c r="AI1312" s="52">
        <f>MIN($AA1312*12,$AE1312-SUM($AG1312:AH1312)-1000*($AE1312&gt;0))</f>
        <v>66996</v>
      </c>
      <c r="AJ1312" s="52">
        <f>MIN($AA1312*12,$AE1312-SUM($AG1312:AI1312)-1000*($AE1312&gt;0))</f>
        <v>32512</v>
      </c>
      <c r="AK1312" s="52">
        <f>MIN($AA1312*12,$AE1312-SUM($AG1312:AJ1312)-1000*($AE1312&gt;0))</f>
        <v>0</v>
      </c>
      <c r="AL1312" s="52">
        <f>MIN($AA1312*12,$AE1312-SUM($AG1312:AK1312)-1000*($AE1312&gt;0))</f>
        <v>0</v>
      </c>
      <c r="AM1312" s="52">
        <f>MIN($AA1312*12,$AE1312-SUM($AG1312:AL1312)-1000*($AE1312&gt;0))</f>
        <v>0</v>
      </c>
      <c r="AN1312" s="52">
        <f>MIN($AA1312*12,$AE1312-SUM($AG1312:AM1312)-1000*($AE1312&gt;0))</f>
        <v>0</v>
      </c>
      <c r="AO1312" s="52">
        <f>MIN($AA1312*12,$AE1312-SUM($AG1312:AN1312)-1000*($AE1312&gt;0))</f>
        <v>0</v>
      </c>
    </row>
    <row r="1313" spans="2:41" ht="12.75" hidden="1" customHeight="1" outlineLevel="2">
      <c r="B1313" s="53" t="s">
        <v>2377</v>
      </c>
      <c r="C1313" s="53" t="s">
        <v>1367</v>
      </c>
      <c r="D1313" s="53" t="s">
        <v>1367</v>
      </c>
      <c r="E1313" s="53" t="s">
        <v>2378</v>
      </c>
      <c r="F1313" s="53" t="s">
        <v>2379</v>
      </c>
      <c r="G1313" s="53" t="s">
        <v>3510</v>
      </c>
      <c r="H1313" s="53" t="s">
        <v>3511</v>
      </c>
      <c r="I1313" s="53"/>
      <c r="J1313" s="53" t="s">
        <v>3467</v>
      </c>
      <c r="K1313" s="52">
        <v>268000</v>
      </c>
      <c r="L1313" s="52">
        <v>33500</v>
      </c>
      <c r="M1313" s="52">
        <v>0</v>
      </c>
      <c r="N1313" s="52">
        <v>0</v>
      </c>
      <c r="O1313" s="52">
        <v>0</v>
      </c>
      <c r="P1313" s="52">
        <v>61413</v>
      </c>
      <c r="Q1313" s="52">
        <v>5583</v>
      </c>
      <c r="R1313" s="52">
        <v>5583</v>
      </c>
      <c r="S1313" s="52">
        <v>5583</v>
      </c>
      <c r="T1313" s="52">
        <v>5583</v>
      </c>
      <c r="U1313" s="52">
        <v>5583</v>
      </c>
      <c r="V1313" s="52">
        <v>5583</v>
      </c>
      <c r="W1313" s="52">
        <v>5583</v>
      </c>
      <c r="X1313" s="52">
        <v>5583</v>
      </c>
      <c r="Y1313" s="52">
        <v>5583</v>
      </c>
      <c r="Z1313" s="49">
        <v>5583</v>
      </c>
      <c r="AA1313" s="50">
        <v>5583</v>
      </c>
      <c r="AB1313" s="51">
        <v>94913</v>
      </c>
      <c r="AC1313" s="52">
        <v>0</v>
      </c>
      <c r="AD1313" s="52">
        <v>0</v>
      </c>
      <c r="AE1313" s="52">
        <v>173087</v>
      </c>
      <c r="AG1313" s="52">
        <f t="shared" si="23"/>
        <v>5583</v>
      </c>
      <c r="AH1313" s="52">
        <f>MIN($AA1313*12,$AE1313-SUM($AG1313:AG1313)-1000*($AE1313&gt;0))</f>
        <v>66996</v>
      </c>
      <c r="AI1313" s="52">
        <f>MIN($AA1313*12,$AE1313-SUM($AG1313:AH1313)-1000*($AE1313&gt;0))</f>
        <v>66996</v>
      </c>
      <c r="AJ1313" s="52">
        <f>MIN($AA1313*12,$AE1313-SUM($AG1313:AI1313)-1000*($AE1313&gt;0))</f>
        <v>32512</v>
      </c>
      <c r="AK1313" s="52">
        <f>MIN($AA1313*12,$AE1313-SUM($AG1313:AJ1313)-1000*($AE1313&gt;0))</f>
        <v>0</v>
      </c>
      <c r="AL1313" s="52">
        <f>MIN($AA1313*12,$AE1313-SUM($AG1313:AK1313)-1000*($AE1313&gt;0))</f>
        <v>0</v>
      </c>
      <c r="AM1313" s="52">
        <f>MIN($AA1313*12,$AE1313-SUM($AG1313:AL1313)-1000*($AE1313&gt;0))</f>
        <v>0</v>
      </c>
      <c r="AN1313" s="52">
        <f>MIN($AA1313*12,$AE1313-SUM($AG1313:AM1313)-1000*($AE1313&gt;0))</f>
        <v>0</v>
      </c>
      <c r="AO1313" s="52">
        <f>MIN($AA1313*12,$AE1313-SUM($AG1313:AN1313)-1000*($AE1313&gt;0))</f>
        <v>0</v>
      </c>
    </row>
    <row r="1314" spans="2:41" ht="12.75" hidden="1" customHeight="1" outlineLevel="2">
      <c r="B1314" s="53" t="s">
        <v>2377</v>
      </c>
      <c r="C1314" s="53" t="s">
        <v>1367</v>
      </c>
      <c r="D1314" s="53" t="s">
        <v>1367</v>
      </c>
      <c r="E1314" s="53" t="s">
        <v>2378</v>
      </c>
      <c r="F1314" s="53" t="s">
        <v>2379</v>
      </c>
      <c r="G1314" s="53" t="s">
        <v>3512</v>
      </c>
      <c r="H1314" s="53" t="s">
        <v>3513</v>
      </c>
      <c r="I1314" s="53"/>
      <c r="J1314" s="53" t="s">
        <v>3467</v>
      </c>
      <c r="K1314" s="52">
        <v>268000</v>
      </c>
      <c r="L1314" s="52">
        <v>33500</v>
      </c>
      <c r="M1314" s="52">
        <v>0</v>
      </c>
      <c r="N1314" s="52">
        <v>0</v>
      </c>
      <c r="O1314" s="52">
        <v>0</v>
      </c>
      <c r="P1314" s="52">
        <v>61413</v>
      </c>
      <c r="Q1314" s="52">
        <v>5583</v>
      </c>
      <c r="R1314" s="52">
        <v>5583</v>
      </c>
      <c r="S1314" s="52">
        <v>5583</v>
      </c>
      <c r="T1314" s="52">
        <v>5583</v>
      </c>
      <c r="U1314" s="52">
        <v>5583</v>
      </c>
      <c r="V1314" s="52">
        <v>5583</v>
      </c>
      <c r="W1314" s="52">
        <v>5583</v>
      </c>
      <c r="X1314" s="52">
        <v>5583</v>
      </c>
      <c r="Y1314" s="52">
        <v>5583</v>
      </c>
      <c r="Z1314" s="49">
        <v>5583</v>
      </c>
      <c r="AA1314" s="50">
        <v>5583</v>
      </c>
      <c r="AB1314" s="51">
        <v>94913</v>
      </c>
      <c r="AC1314" s="52">
        <v>0</v>
      </c>
      <c r="AD1314" s="52">
        <v>0</v>
      </c>
      <c r="AE1314" s="52">
        <v>173087</v>
      </c>
      <c r="AG1314" s="52">
        <f t="shared" si="23"/>
        <v>5583</v>
      </c>
      <c r="AH1314" s="52">
        <f>MIN($AA1314*12,$AE1314-SUM($AG1314:AG1314)-1000*($AE1314&gt;0))</f>
        <v>66996</v>
      </c>
      <c r="AI1314" s="52">
        <f>MIN($AA1314*12,$AE1314-SUM($AG1314:AH1314)-1000*($AE1314&gt;0))</f>
        <v>66996</v>
      </c>
      <c r="AJ1314" s="52">
        <f>MIN($AA1314*12,$AE1314-SUM($AG1314:AI1314)-1000*($AE1314&gt;0))</f>
        <v>32512</v>
      </c>
      <c r="AK1314" s="52">
        <f>MIN($AA1314*12,$AE1314-SUM($AG1314:AJ1314)-1000*($AE1314&gt;0))</f>
        <v>0</v>
      </c>
      <c r="AL1314" s="52">
        <f>MIN($AA1314*12,$AE1314-SUM($AG1314:AK1314)-1000*($AE1314&gt;0))</f>
        <v>0</v>
      </c>
      <c r="AM1314" s="52">
        <f>MIN($AA1314*12,$AE1314-SUM($AG1314:AL1314)-1000*($AE1314&gt;0))</f>
        <v>0</v>
      </c>
      <c r="AN1314" s="52">
        <f>MIN($AA1314*12,$AE1314-SUM($AG1314:AM1314)-1000*($AE1314&gt;0))</f>
        <v>0</v>
      </c>
      <c r="AO1314" s="52">
        <f>MIN($AA1314*12,$AE1314-SUM($AG1314:AN1314)-1000*($AE1314&gt;0))</f>
        <v>0</v>
      </c>
    </row>
    <row r="1315" spans="2:41" ht="12.75" hidden="1" customHeight="1" outlineLevel="2">
      <c r="B1315" s="53" t="s">
        <v>2377</v>
      </c>
      <c r="C1315" s="53" t="s">
        <v>1367</v>
      </c>
      <c r="D1315" s="53" t="s">
        <v>1367</v>
      </c>
      <c r="E1315" s="53" t="s">
        <v>2378</v>
      </c>
      <c r="F1315" s="53" t="s">
        <v>2379</v>
      </c>
      <c r="G1315" s="53" t="s">
        <v>3514</v>
      </c>
      <c r="H1315" s="53" t="s">
        <v>3515</v>
      </c>
      <c r="I1315" s="53"/>
      <c r="J1315" s="53" t="s">
        <v>3467</v>
      </c>
      <c r="K1315" s="52">
        <v>268000</v>
      </c>
      <c r="L1315" s="52">
        <v>33500</v>
      </c>
      <c r="M1315" s="52">
        <v>0</v>
      </c>
      <c r="N1315" s="52">
        <v>0</v>
      </c>
      <c r="O1315" s="52">
        <v>0</v>
      </c>
      <c r="P1315" s="52">
        <v>61413</v>
      </c>
      <c r="Q1315" s="52">
        <v>5583</v>
      </c>
      <c r="R1315" s="52">
        <v>5583</v>
      </c>
      <c r="S1315" s="52">
        <v>5583</v>
      </c>
      <c r="T1315" s="52">
        <v>5583</v>
      </c>
      <c r="U1315" s="52">
        <v>5583</v>
      </c>
      <c r="V1315" s="52">
        <v>5583</v>
      </c>
      <c r="W1315" s="52">
        <v>5583</v>
      </c>
      <c r="X1315" s="52">
        <v>5583</v>
      </c>
      <c r="Y1315" s="52">
        <v>5583</v>
      </c>
      <c r="Z1315" s="49">
        <v>5583</v>
      </c>
      <c r="AA1315" s="50">
        <v>5583</v>
      </c>
      <c r="AB1315" s="51">
        <v>94913</v>
      </c>
      <c r="AC1315" s="52">
        <v>0</v>
      </c>
      <c r="AD1315" s="52">
        <v>0</v>
      </c>
      <c r="AE1315" s="52">
        <v>173087</v>
      </c>
      <c r="AG1315" s="52">
        <f t="shared" si="23"/>
        <v>5583</v>
      </c>
      <c r="AH1315" s="52">
        <f>MIN($AA1315*12,$AE1315-SUM($AG1315:AG1315)-1000*($AE1315&gt;0))</f>
        <v>66996</v>
      </c>
      <c r="AI1315" s="52">
        <f>MIN($AA1315*12,$AE1315-SUM($AG1315:AH1315)-1000*($AE1315&gt;0))</f>
        <v>66996</v>
      </c>
      <c r="AJ1315" s="52">
        <f>MIN($AA1315*12,$AE1315-SUM($AG1315:AI1315)-1000*($AE1315&gt;0))</f>
        <v>32512</v>
      </c>
      <c r="AK1315" s="52">
        <f>MIN($AA1315*12,$AE1315-SUM($AG1315:AJ1315)-1000*($AE1315&gt;0))</f>
        <v>0</v>
      </c>
      <c r="AL1315" s="52">
        <f>MIN($AA1315*12,$AE1315-SUM($AG1315:AK1315)-1000*($AE1315&gt;0))</f>
        <v>0</v>
      </c>
      <c r="AM1315" s="52">
        <f>MIN($AA1315*12,$AE1315-SUM($AG1315:AL1315)-1000*($AE1315&gt;0))</f>
        <v>0</v>
      </c>
      <c r="AN1315" s="52">
        <f>MIN($AA1315*12,$AE1315-SUM($AG1315:AM1315)-1000*($AE1315&gt;0))</f>
        <v>0</v>
      </c>
      <c r="AO1315" s="52">
        <f>MIN($AA1315*12,$AE1315-SUM($AG1315:AN1315)-1000*($AE1315&gt;0))</f>
        <v>0</v>
      </c>
    </row>
    <row r="1316" spans="2:41" ht="12.75" hidden="1" customHeight="1" outlineLevel="2">
      <c r="B1316" s="53" t="s">
        <v>2377</v>
      </c>
      <c r="C1316" s="53" t="s">
        <v>1367</v>
      </c>
      <c r="D1316" s="53" t="s">
        <v>1367</v>
      </c>
      <c r="E1316" s="53" t="s">
        <v>2378</v>
      </c>
      <c r="F1316" s="53" t="s">
        <v>2379</v>
      </c>
      <c r="G1316" s="53" t="s">
        <v>3516</v>
      </c>
      <c r="H1316" s="53" t="s">
        <v>3517</v>
      </c>
      <c r="I1316" s="53"/>
      <c r="J1316" s="53" t="s">
        <v>3467</v>
      </c>
      <c r="K1316" s="52">
        <v>268000</v>
      </c>
      <c r="L1316" s="52">
        <v>33500</v>
      </c>
      <c r="M1316" s="52">
        <v>0</v>
      </c>
      <c r="N1316" s="52">
        <v>0</v>
      </c>
      <c r="O1316" s="52">
        <v>0</v>
      </c>
      <c r="P1316" s="52">
        <v>61413</v>
      </c>
      <c r="Q1316" s="52">
        <v>5583</v>
      </c>
      <c r="R1316" s="52">
        <v>5583</v>
      </c>
      <c r="S1316" s="52">
        <v>5583</v>
      </c>
      <c r="T1316" s="52">
        <v>5583</v>
      </c>
      <c r="U1316" s="52">
        <v>5583</v>
      </c>
      <c r="V1316" s="52">
        <v>5583</v>
      </c>
      <c r="W1316" s="52">
        <v>5583</v>
      </c>
      <c r="X1316" s="52">
        <v>5583</v>
      </c>
      <c r="Y1316" s="52">
        <v>5583</v>
      </c>
      <c r="Z1316" s="49">
        <v>5583</v>
      </c>
      <c r="AA1316" s="50">
        <v>5583</v>
      </c>
      <c r="AB1316" s="51">
        <v>94913</v>
      </c>
      <c r="AC1316" s="52">
        <v>0</v>
      </c>
      <c r="AD1316" s="52">
        <v>0</v>
      </c>
      <c r="AE1316" s="52">
        <v>173087</v>
      </c>
      <c r="AG1316" s="52">
        <f t="shared" si="23"/>
        <v>5583</v>
      </c>
      <c r="AH1316" s="52">
        <f>MIN($AA1316*12,$AE1316-SUM($AG1316:AG1316)-1000*($AE1316&gt;0))</f>
        <v>66996</v>
      </c>
      <c r="AI1316" s="52">
        <f>MIN($AA1316*12,$AE1316-SUM($AG1316:AH1316)-1000*($AE1316&gt;0))</f>
        <v>66996</v>
      </c>
      <c r="AJ1316" s="52">
        <f>MIN($AA1316*12,$AE1316-SUM($AG1316:AI1316)-1000*($AE1316&gt;0))</f>
        <v>32512</v>
      </c>
      <c r="AK1316" s="52">
        <f>MIN($AA1316*12,$AE1316-SUM($AG1316:AJ1316)-1000*($AE1316&gt;0))</f>
        <v>0</v>
      </c>
      <c r="AL1316" s="52">
        <f>MIN($AA1316*12,$AE1316-SUM($AG1316:AK1316)-1000*($AE1316&gt;0))</f>
        <v>0</v>
      </c>
      <c r="AM1316" s="52">
        <f>MIN($AA1316*12,$AE1316-SUM($AG1316:AL1316)-1000*($AE1316&gt;0))</f>
        <v>0</v>
      </c>
      <c r="AN1316" s="52">
        <f>MIN($AA1316*12,$AE1316-SUM($AG1316:AM1316)-1000*($AE1316&gt;0))</f>
        <v>0</v>
      </c>
      <c r="AO1316" s="52">
        <f>MIN($AA1316*12,$AE1316-SUM($AG1316:AN1316)-1000*($AE1316&gt;0))</f>
        <v>0</v>
      </c>
    </row>
    <row r="1317" spans="2:41" ht="12.75" hidden="1" customHeight="1" outlineLevel="2">
      <c r="B1317" s="53" t="s">
        <v>2377</v>
      </c>
      <c r="C1317" s="53" t="s">
        <v>1367</v>
      </c>
      <c r="D1317" s="53" t="s">
        <v>1367</v>
      </c>
      <c r="E1317" s="53" t="s">
        <v>2378</v>
      </c>
      <c r="F1317" s="53" t="s">
        <v>2379</v>
      </c>
      <c r="G1317" s="53" t="s">
        <v>3518</v>
      </c>
      <c r="H1317" s="53" t="s">
        <v>3519</v>
      </c>
      <c r="I1317" s="53"/>
      <c r="J1317" s="53" t="s">
        <v>3467</v>
      </c>
      <c r="K1317" s="52">
        <v>268000</v>
      </c>
      <c r="L1317" s="52">
        <v>33500</v>
      </c>
      <c r="M1317" s="52">
        <v>0</v>
      </c>
      <c r="N1317" s="52">
        <v>0</v>
      </c>
      <c r="O1317" s="52">
        <v>0</v>
      </c>
      <c r="P1317" s="52">
        <v>61413</v>
      </c>
      <c r="Q1317" s="52">
        <v>5583</v>
      </c>
      <c r="R1317" s="52">
        <v>5583</v>
      </c>
      <c r="S1317" s="52">
        <v>5583</v>
      </c>
      <c r="T1317" s="52">
        <v>5583</v>
      </c>
      <c r="U1317" s="52">
        <v>5583</v>
      </c>
      <c r="V1317" s="52">
        <v>5583</v>
      </c>
      <c r="W1317" s="52">
        <v>5583</v>
      </c>
      <c r="X1317" s="52">
        <v>5583</v>
      </c>
      <c r="Y1317" s="52">
        <v>5583</v>
      </c>
      <c r="Z1317" s="49">
        <v>5583</v>
      </c>
      <c r="AA1317" s="50">
        <v>5583</v>
      </c>
      <c r="AB1317" s="51">
        <v>94913</v>
      </c>
      <c r="AC1317" s="52">
        <v>0</v>
      </c>
      <c r="AD1317" s="52">
        <v>0</v>
      </c>
      <c r="AE1317" s="52">
        <v>173087</v>
      </c>
      <c r="AG1317" s="52">
        <f t="shared" si="23"/>
        <v>5583</v>
      </c>
      <c r="AH1317" s="52">
        <f>MIN($AA1317*12,$AE1317-SUM($AG1317:AG1317)-1000*($AE1317&gt;0))</f>
        <v>66996</v>
      </c>
      <c r="AI1317" s="52">
        <f>MIN($AA1317*12,$AE1317-SUM($AG1317:AH1317)-1000*($AE1317&gt;0))</f>
        <v>66996</v>
      </c>
      <c r="AJ1317" s="52">
        <f>MIN($AA1317*12,$AE1317-SUM($AG1317:AI1317)-1000*($AE1317&gt;0))</f>
        <v>32512</v>
      </c>
      <c r="AK1317" s="52">
        <f>MIN($AA1317*12,$AE1317-SUM($AG1317:AJ1317)-1000*($AE1317&gt;0))</f>
        <v>0</v>
      </c>
      <c r="AL1317" s="52">
        <f>MIN($AA1317*12,$AE1317-SUM($AG1317:AK1317)-1000*($AE1317&gt;0))</f>
        <v>0</v>
      </c>
      <c r="AM1317" s="52">
        <f>MIN($AA1317*12,$AE1317-SUM($AG1317:AL1317)-1000*($AE1317&gt;0))</f>
        <v>0</v>
      </c>
      <c r="AN1317" s="52">
        <f>MIN($AA1317*12,$AE1317-SUM($AG1317:AM1317)-1000*($AE1317&gt;0))</f>
        <v>0</v>
      </c>
      <c r="AO1317" s="52">
        <f>MIN($AA1317*12,$AE1317-SUM($AG1317:AN1317)-1000*($AE1317&gt;0))</f>
        <v>0</v>
      </c>
    </row>
    <row r="1318" spans="2:41" ht="12.75" hidden="1" customHeight="1" outlineLevel="2">
      <c r="B1318" s="53" t="s">
        <v>2377</v>
      </c>
      <c r="C1318" s="53" t="s">
        <v>1367</v>
      </c>
      <c r="D1318" s="53" t="s">
        <v>1367</v>
      </c>
      <c r="E1318" s="53" t="s">
        <v>2378</v>
      </c>
      <c r="F1318" s="53" t="s">
        <v>2379</v>
      </c>
      <c r="G1318" s="53" t="s">
        <v>3520</v>
      </c>
      <c r="H1318" s="53" t="s">
        <v>3521</v>
      </c>
      <c r="I1318" s="53"/>
      <c r="J1318" s="53" t="s">
        <v>3467</v>
      </c>
      <c r="K1318" s="52">
        <v>268000</v>
      </c>
      <c r="L1318" s="52">
        <v>33500</v>
      </c>
      <c r="M1318" s="52">
        <v>0</v>
      </c>
      <c r="N1318" s="52">
        <v>0</v>
      </c>
      <c r="O1318" s="52">
        <v>0</v>
      </c>
      <c r="P1318" s="52">
        <v>61413</v>
      </c>
      <c r="Q1318" s="52">
        <v>5583</v>
      </c>
      <c r="R1318" s="52">
        <v>5583</v>
      </c>
      <c r="S1318" s="52">
        <v>5583</v>
      </c>
      <c r="T1318" s="52">
        <v>5583</v>
      </c>
      <c r="U1318" s="52">
        <v>5583</v>
      </c>
      <c r="V1318" s="52">
        <v>5583</v>
      </c>
      <c r="W1318" s="52">
        <v>5583</v>
      </c>
      <c r="X1318" s="52">
        <v>5583</v>
      </c>
      <c r="Y1318" s="52">
        <v>5583</v>
      </c>
      <c r="Z1318" s="49">
        <v>5583</v>
      </c>
      <c r="AA1318" s="50">
        <v>5583</v>
      </c>
      <c r="AB1318" s="51">
        <v>94913</v>
      </c>
      <c r="AC1318" s="52">
        <v>0</v>
      </c>
      <c r="AD1318" s="52">
        <v>0</v>
      </c>
      <c r="AE1318" s="52">
        <v>173087</v>
      </c>
      <c r="AG1318" s="52">
        <f t="shared" si="23"/>
        <v>5583</v>
      </c>
      <c r="AH1318" s="52">
        <f>MIN($AA1318*12,$AE1318-SUM($AG1318:AG1318)-1000*($AE1318&gt;0))</f>
        <v>66996</v>
      </c>
      <c r="AI1318" s="52">
        <f>MIN($AA1318*12,$AE1318-SUM($AG1318:AH1318)-1000*($AE1318&gt;0))</f>
        <v>66996</v>
      </c>
      <c r="AJ1318" s="52">
        <f>MIN($AA1318*12,$AE1318-SUM($AG1318:AI1318)-1000*($AE1318&gt;0))</f>
        <v>32512</v>
      </c>
      <c r="AK1318" s="52">
        <f>MIN($AA1318*12,$AE1318-SUM($AG1318:AJ1318)-1000*($AE1318&gt;0))</f>
        <v>0</v>
      </c>
      <c r="AL1318" s="52">
        <f>MIN($AA1318*12,$AE1318-SUM($AG1318:AK1318)-1000*($AE1318&gt;0))</f>
        <v>0</v>
      </c>
      <c r="AM1318" s="52">
        <f>MIN($AA1318*12,$AE1318-SUM($AG1318:AL1318)-1000*($AE1318&gt;0))</f>
        <v>0</v>
      </c>
      <c r="AN1318" s="52">
        <f>MIN($AA1318*12,$AE1318-SUM($AG1318:AM1318)-1000*($AE1318&gt;0))</f>
        <v>0</v>
      </c>
      <c r="AO1318" s="52">
        <f>MIN($AA1318*12,$AE1318-SUM($AG1318:AN1318)-1000*($AE1318&gt;0))</f>
        <v>0</v>
      </c>
    </row>
    <row r="1319" spans="2:41" ht="12.75" hidden="1" customHeight="1" outlineLevel="2">
      <c r="B1319" s="53" t="s">
        <v>2377</v>
      </c>
      <c r="C1319" s="53" t="s">
        <v>1367</v>
      </c>
      <c r="D1319" s="53" t="s">
        <v>1367</v>
      </c>
      <c r="E1319" s="53" t="s">
        <v>2378</v>
      </c>
      <c r="F1319" s="53" t="s">
        <v>2379</v>
      </c>
      <c r="G1319" s="53" t="s">
        <v>3522</v>
      </c>
      <c r="H1319" s="53" t="s">
        <v>3523</v>
      </c>
      <c r="I1319" s="53"/>
      <c r="J1319" s="53" t="s">
        <v>3467</v>
      </c>
      <c r="K1319" s="52">
        <v>308000</v>
      </c>
      <c r="L1319" s="52">
        <v>38500</v>
      </c>
      <c r="M1319" s="52">
        <v>0</v>
      </c>
      <c r="N1319" s="52">
        <v>0</v>
      </c>
      <c r="O1319" s="52">
        <v>0</v>
      </c>
      <c r="P1319" s="52">
        <v>70576</v>
      </c>
      <c r="Q1319" s="52">
        <v>6416</v>
      </c>
      <c r="R1319" s="52">
        <v>6416</v>
      </c>
      <c r="S1319" s="52">
        <v>6416</v>
      </c>
      <c r="T1319" s="52">
        <v>6416</v>
      </c>
      <c r="U1319" s="52">
        <v>6416</v>
      </c>
      <c r="V1319" s="52">
        <v>6416</v>
      </c>
      <c r="W1319" s="52">
        <v>6416</v>
      </c>
      <c r="X1319" s="52">
        <v>6416</v>
      </c>
      <c r="Y1319" s="52">
        <v>6416</v>
      </c>
      <c r="Z1319" s="49">
        <v>6416</v>
      </c>
      <c r="AA1319" s="50">
        <v>6416</v>
      </c>
      <c r="AB1319" s="51">
        <v>109076</v>
      </c>
      <c r="AC1319" s="52">
        <v>0</v>
      </c>
      <c r="AD1319" s="52">
        <v>0</v>
      </c>
      <c r="AE1319" s="52">
        <v>198924</v>
      </c>
      <c r="AG1319" s="52">
        <f t="shared" si="23"/>
        <v>6416</v>
      </c>
      <c r="AH1319" s="52">
        <f>MIN($AA1319*12,$AE1319-SUM($AG1319:AG1319)-1000*($AE1319&gt;0))</f>
        <v>76992</v>
      </c>
      <c r="AI1319" s="52">
        <f>MIN($AA1319*12,$AE1319-SUM($AG1319:AH1319)-1000*($AE1319&gt;0))</f>
        <v>76992</v>
      </c>
      <c r="AJ1319" s="52">
        <f>MIN($AA1319*12,$AE1319-SUM($AG1319:AI1319)-1000*($AE1319&gt;0))</f>
        <v>37524</v>
      </c>
      <c r="AK1319" s="52">
        <f>MIN($AA1319*12,$AE1319-SUM($AG1319:AJ1319)-1000*($AE1319&gt;0))</f>
        <v>0</v>
      </c>
      <c r="AL1319" s="52">
        <f>MIN($AA1319*12,$AE1319-SUM($AG1319:AK1319)-1000*($AE1319&gt;0))</f>
        <v>0</v>
      </c>
      <c r="AM1319" s="52">
        <f>MIN($AA1319*12,$AE1319-SUM($AG1319:AL1319)-1000*($AE1319&gt;0))</f>
        <v>0</v>
      </c>
      <c r="AN1319" s="52">
        <f>MIN($AA1319*12,$AE1319-SUM($AG1319:AM1319)-1000*($AE1319&gt;0))</f>
        <v>0</v>
      </c>
      <c r="AO1319" s="52">
        <f>MIN($AA1319*12,$AE1319-SUM($AG1319:AN1319)-1000*($AE1319&gt;0))</f>
        <v>0</v>
      </c>
    </row>
    <row r="1320" spans="2:41" ht="12.75" hidden="1" customHeight="1" outlineLevel="2">
      <c r="B1320" s="53" t="s">
        <v>2377</v>
      </c>
      <c r="C1320" s="53" t="s">
        <v>1367</v>
      </c>
      <c r="D1320" s="53" t="s">
        <v>1367</v>
      </c>
      <c r="E1320" s="53" t="s">
        <v>2378</v>
      </c>
      <c r="F1320" s="53" t="s">
        <v>2379</v>
      </c>
      <c r="G1320" s="53" t="s">
        <v>3524</v>
      </c>
      <c r="H1320" s="53" t="s">
        <v>3525</v>
      </c>
      <c r="I1320" s="53"/>
      <c r="J1320" s="53" t="s">
        <v>3467</v>
      </c>
      <c r="K1320" s="52">
        <v>308000</v>
      </c>
      <c r="L1320" s="52">
        <v>38500</v>
      </c>
      <c r="M1320" s="52">
        <v>0</v>
      </c>
      <c r="N1320" s="52">
        <v>0</v>
      </c>
      <c r="O1320" s="52">
        <v>0</v>
      </c>
      <c r="P1320" s="52">
        <v>70576</v>
      </c>
      <c r="Q1320" s="52">
        <v>6416</v>
      </c>
      <c r="R1320" s="52">
        <v>6416</v>
      </c>
      <c r="S1320" s="52">
        <v>6416</v>
      </c>
      <c r="T1320" s="52">
        <v>6416</v>
      </c>
      <c r="U1320" s="52">
        <v>6416</v>
      </c>
      <c r="V1320" s="52">
        <v>6416</v>
      </c>
      <c r="W1320" s="52">
        <v>6416</v>
      </c>
      <c r="X1320" s="52">
        <v>6416</v>
      </c>
      <c r="Y1320" s="52">
        <v>6416</v>
      </c>
      <c r="Z1320" s="49">
        <v>6416</v>
      </c>
      <c r="AA1320" s="50">
        <v>6416</v>
      </c>
      <c r="AB1320" s="51">
        <v>109076</v>
      </c>
      <c r="AC1320" s="52">
        <v>0</v>
      </c>
      <c r="AD1320" s="52">
        <v>0</v>
      </c>
      <c r="AE1320" s="52">
        <v>198924</v>
      </c>
      <c r="AG1320" s="52">
        <f t="shared" si="23"/>
        <v>6416</v>
      </c>
      <c r="AH1320" s="52">
        <f>MIN($AA1320*12,$AE1320-SUM($AG1320:AG1320)-1000*($AE1320&gt;0))</f>
        <v>76992</v>
      </c>
      <c r="AI1320" s="52">
        <f>MIN($AA1320*12,$AE1320-SUM($AG1320:AH1320)-1000*($AE1320&gt;0))</f>
        <v>76992</v>
      </c>
      <c r="AJ1320" s="52">
        <f>MIN($AA1320*12,$AE1320-SUM($AG1320:AI1320)-1000*($AE1320&gt;0))</f>
        <v>37524</v>
      </c>
      <c r="AK1320" s="52">
        <f>MIN($AA1320*12,$AE1320-SUM($AG1320:AJ1320)-1000*($AE1320&gt;0))</f>
        <v>0</v>
      </c>
      <c r="AL1320" s="52">
        <f>MIN($AA1320*12,$AE1320-SUM($AG1320:AK1320)-1000*($AE1320&gt;0))</f>
        <v>0</v>
      </c>
      <c r="AM1320" s="52">
        <f>MIN($AA1320*12,$AE1320-SUM($AG1320:AL1320)-1000*($AE1320&gt;0))</f>
        <v>0</v>
      </c>
      <c r="AN1320" s="52">
        <f>MIN($AA1320*12,$AE1320-SUM($AG1320:AM1320)-1000*($AE1320&gt;0))</f>
        <v>0</v>
      </c>
      <c r="AO1320" s="52">
        <f>MIN($AA1320*12,$AE1320-SUM($AG1320:AN1320)-1000*($AE1320&gt;0))</f>
        <v>0</v>
      </c>
    </row>
    <row r="1321" spans="2:41" ht="12.75" hidden="1" customHeight="1" outlineLevel="2">
      <c r="B1321" s="53" t="s">
        <v>2377</v>
      </c>
      <c r="C1321" s="53" t="s">
        <v>1367</v>
      </c>
      <c r="D1321" s="53" t="s">
        <v>1367</v>
      </c>
      <c r="E1321" s="53" t="s">
        <v>2378</v>
      </c>
      <c r="F1321" s="53" t="s">
        <v>2379</v>
      </c>
      <c r="G1321" s="53" t="s">
        <v>3526</v>
      </c>
      <c r="H1321" s="53" t="s">
        <v>3527</v>
      </c>
      <c r="I1321" s="53"/>
      <c r="J1321" s="53" t="s">
        <v>3467</v>
      </c>
      <c r="K1321" s="52">
        <v>308000</v>
      </c>
      <c r="L1321" s="52">
        <v>38500</v>
      </c>
      <c r="M1321" s="52">
        <v>0</v>
      </c>
      <c r="N1321" s="52">
        <v>0</v>
      </c>
      <c r="O1321" s="52">
        <v>0</v>
      </c>
      <c r="P1321" s="52">
        <v>70576</v>
      </c>
      <c r="Q1321" s="52">
        <v>6416</v>
      </c>
      <c r="R1321" s="52">
        <v>6416</v>
      </c>
      <c r="S1321" s="52">
        <v>6416</v>
      </c>
      <c r="T1321" s="52">
        <v>6416</v>
      </c>
      <c r="U1321" s="52">
        <v>6416</v>
      </c>
      <c r="V1321" s="52">
        <v>6416</v>
      </c>
      <c r="W1321" s="52">
        <v>6416</v>
      </c>
      <c r="X1321" s="52">
        <v>6416</v>
      </c>
      <c r="Y1321" s="52">
        <v>6416</v>
      </c>
      <c r="Z1321" s="49">
        <v>6416</v>
      </c>
      <c r="AA1321" s="50">
        <v>6416</v>
      </c>
      <c r="AB1321" s="51">
        <v>109076</v>
      </c>
      <c r="AC1321" s="52">
        <v>0</v>
      </c>
      <c r="AD1321" s="52">
        <v>0</v>
      </c>
      <c r="AE1321" s="52">
        <v>198924</v>
      </c>
      <c r="AG1321" s="52">
        <f t="shared" si="23"/>
        <v>6416</v>
      </c>
      <c r="AH1321" s="52">
        <f>MIN($AA1321*12,$AE1321-SUM($AG1321:AG1321)-1000*($AE1321&gt;0))</f>
        <v>76992</v>
      </c>
      <c r="AI1321" s="52">
        <f>MIN($AA1321*12,$AE1321-SUM($AG1321:AH1321)-1000*($AE1321&gt;0))</f>
        <v>76992</v>
      </c>
      <c r="AJ1321" s="52">
        <f>MIN($AA1321*12,$AE1321-SUM($AG1321:AI1321)-1000*($AE1321&gt;0))</f>
        <v>37524</v>
      </c>
      <c r="AK1321" s="52">
        <f>MIN($AA1321*12,$AE1321-SUM($AG1321:AJ1321)-1000*($AE1321&gt;0))</f>
        <v>0</v>
      </c>
      <c r="AL1321" s="52">
        <f>MIN($AA1321*12,$AE1321-SUM($AG1321:AK1321)-1000*($AE1321&gt;0))</f>
        <v>0</v>
      </c>
      <c r="AM1321" s="52">
        <f>MIN($AA1321*12,$AE1321-SUM($AG1321:AL1321)-1000*($AE1321&gt;0))</f>
        <v>0</v>
      </c>
      <c r="AN1321" s="52">
        <f>MIN($AA1321*12,$AE1321-SUM($AG1321:AM1321)-1000*($AE1321&gt;0))</f>
        <v>0</v>
      </c>
      <c r="AO1321" s="52">
        <f>MIN($AA1321*12,$AE1321-SUM($AG1321:AN1321)-1000*($AE1321&gt;0))</f>
        <v>0</v>
      </c>
    </row>
    <row r="1322" spans="2:41" ht="12.75" hidden="1" customHeight="1" outlineLevel="2">
      <c r="B1322" s="53" t="s">
        <v>2377</v>
      </c>
      <c r="C1322" s="53" t="s">
        <v>1367</v>
      </c>
      <c r="D1322" s="53" t="s">
        <v>1367</v>
      </c>
      <c r="E1322" s="53" t="s">
        <v>2378</v>
      </c>
      <c r="F1322" s="53" t="s">
        <v>2379</v>
      </c>
      <c r="G1322" s="53" t="s">
        <v>3528</v>
      </c>
      <c r="H1322" s="53" t="s">
        <v>3529</v>
      </c>
      <c r="I1322" s="53"/>
      <c r="J1322" s="53" t="s">
        <v>3467</v>
      </c>
      <c r="K1322" s="52">
        <v>308000</v>
      </c>
      <c r="L1322" s="52">
        <v>38500</v>
      </c>
      <c r="M1322" s="52">
        <v>0</v>
      </c>
      <c r="N1322" s="52">
        <v>0</v>
      </c>
      <c r="O1322" s="52">
        <v>0</v>
      </c>
      <c r="P1322" s="52">
        <v>70576</v>
      </c>
      <c r="Q1322" s="52">
        <v>6416</v>
      </c>
      <c r="R1322" s="52">
        <v>6416</v>
      </c>
      <c r="S1322" s="52">
        <v>6416</v>
      </c>
      <c r="T1322" s="52">
        <v>6416</v>
      </c>
      <c r="U1322" s="52">
        <v>6416</v>
      </c>
      <c r="V1322" s="52">
        <v>6416</v>
      </c>
      <c r="W1322" s="52">
        <v>6416</v>
      </c>
      <c r="X1322" s="52">
        <v>6416</v>
      </c>
      <c r="Y1322" s="52">
        <v>6416</v>
      </c>
      <c r="Z1322" s="49">
        <v>6416</v>
      </c>
      <c r="AA1322" s="50">
        <v>6416</v>
      </c>
      <c r="AB1322" s="51">
        <v>109076</v>
      </c>
      <c r="AC1322" s="52">
        <v>0</v>
      </c>
      <c r="AD1322" s="52">
        <v>0</v>
      </c>
      <c r="AE1322" s="52">
        <v>198924</v>
      </c>
      <c r="AG1322" s="52">
        <f t="shared" si="23"/>
        <v>6416</v>
      </c>
      <c r="AH1322" s="52">
        <f>MIN($AA1322*12,$AE1322-SUM($AG1322:AG1322)-1000*($AE1322&gt;0))</f>
        <v>76992</v>
      </c>
      <c r="AI1322" s="52">
        <f>MIN($AA1322*12,$AE1322-SUM($AG1322:AH1322)-1000*($AE1322&gt;0))</f>
        <v>76992</v>
      </c>
      <c r="AJ1322" s="52">
        <f>MIN($AA1322*12,$AE1322-SUM($AG1322:AI1322)-1000*($AE1322&gt;0))</f>
        <v>37524</v>
      </c>
      <c r="AK1322" s="52">
        <f>MIN($AA1322*12,$AE1322-SUM($AG1322:AJ1322)-1000*($AE1322&gt;0))</f>
        <v>0</v>
      </c>
      <c r="AL1322" s="52">
        <f>MIN($AA1322*12,$AE1322-SUM($AG1322:AK1322)-1000*($AE1322&gt;0))</f>
        <v>0</v>
      </c>
      <c r="AM1322" s="52">
        <f>MIN($AA1322*12,$AE1322-SUM($AG1322:AL1322)-1000*($AE1322&gt;0))</f>
        <v>0</v>
      </c>
      <c r="AN1322" s="52">
        <f>MIN($AA1322*12,$AE1322-SUM($AG1322:AM1322)-1000*($AE1322&gt;0))</f>
        <v>0</v>
      </c>
      <c r="AO1322" s="52">
        <f>MIN($AA1322*12,$AE1322-SUM($AG1322:AN1322)-1000*($AE1322&gt;0))</f>
        <v>0</v>
      </c>
    </row>
    <row r="1323" spans="2:41" ht="12.75" hidden="1" customHeight="1" outlineLevel="2">
      <c r="B1323" s="53" t="s">
        <v>2377</v>
      </c>
      <c r="C1323" s="53" t="s">
        <v>1367</v>
      </c>
      <c r="D1323" s="53" t="s">
        <v>1367</v>
      </c>
      <c r="E1323" s="53" t="s">
        <v>2378</v>
      </c>
      <c r="F1323" s="53" t="s">
        <v>2379</v>
      </c>
      <c r="G1323" s="53" t="s">
        <v>3530</v>
      </c>
      <c r="H1323" s="53" t="s">
        <v>3531</v>
      </c>
      <c r="I1323" s="53"/>
      <c r="J1323" s="53" t="s">
        <v>3467</v>
      </c>
      <c r="K1323" s="52">
        <v>308000</v>
      </c>
      <c r="L1323" s="52">
        <v>38500</v>
      </c>
      <c r="M1323" s="52">
        <v>0</v>
      </c>
      <c r="N1323" s="52">
        <v>0</v>
      </c>
      <c r="O1323" s="52">
        <v>0</v>
      </c>
      <c r="P1323" s="52">
        <v>70576</v>
      </c>
      <c r="Q1323" s="52">
        <v>6416</v>
      </c>
      <c r="R1323" s="52">
        <v>6416</v>
      </c>
      <c r="S1323" s="52">
        <v>6416</v>
      </c>
      <c r="T1323" s="52">
        <v>6416</v>
      </c>
      <c r="U1323" s="52">
        <v>6416</v>
      </c>
      <c r="V1323" s="52">
        <v>6416</v>
      </c>
      <c r="W1323" s="52">
        <v>6416</v>
      </c>
      <c r="X1323" s="52">
        <v>6416</v>
      </c>
      <c r="Y1323" s="52">
        <v>6416</v>
      </c>
      <c r="Z1323" s="49">
        <v>6416</v>
      </c>
      <c r="AA1323" s="50">
        <v>6416</v>
      </c>
      <c r="AB1323" s="51">
        <v>109076</v>
      </c>
      <c r="AC1323" s="52">
        <v>0</v>
      </c>
      <c r="AD1323" s="52">
        <v>0</v>
      </c>
      <c r="AE1323" s="52">
        <v>198924</v>
      </c>
      <c r="AG1323" s="52">
        <f t="shared" si="23"/>
        <v>6416</v>
      </c>
      <c r="AH1323" s="52">
        <f>MIN($AA1323*12,$AE1323-SUM($AG1323:AG1323)-1000*($AE1323&gt;0))</f>
        <v>76992</v>
      </c>
      <c r="AI1323" s="52">
        <f>MIN($AA1323*12,$AE1323-SUM($AG1323:AH1323)-1000*($AE1323&gt;0))</f>
        <v>76992</v>
      </c>
      <c r="AJ1323" s="52">
        <f>MIN($AA1323*12,$AE1323-SUM($AG1323:AI1323)-1000*($AE1323&gt;0))</f>
        <v>37524</v>
      </c>
      <c r="AK1323" s="52">
        <f>MIN($AA1323*12,$AE1323-SUM($AG1323:AJ1323)-1000*($AE1323&gt;0))</f>
        <v>0</v>
      </c>
      <c r="AL1323" s="52">
        <f>MIN($AA1323*12,$AE1323-SUM($AG1323:AK1323)-1000*($AE1323&gt;0))</f>
        <v>0</v>
      </c>
      <c r="AM1323" s="52">
        <f>MIN($AA1323*12,$AE1323-SUM($AG1323:AL1323)-1000*($AE1323&gt;0))</f>
        <v>0</v>
      </c>
      <c r="AN1323" s="52">
        <f>MIN($AA1323*12,$AE1323-SUM($AG1323:AM1323)-1000*($AE1323&gt;0))</f>
        <v>0</v>
      </c>
      <c r="AO1323" s="52">
        <f>MIN($AA1323*12,$AE1323-SUM($AG1323:AN1323)-1000*($AE1323&gt;0))</f>
        <v>0</v>
      </c>
    </row>
    <row r="1324" spans="2:41" ht="12.75" hidden="1" customHeight="1" outlineLevel="2">
      <c r="B1324" s="53" t="s">
        <v>2377</v>
      </c>
      <c r="C1324" s="53" t="s">
        <v>1367</v>
      </c>
      <c r="D1324" s="53" t="s">
        <v>1367</v>
      </c>
      <c r="E1324" s="53" t="s">
        <v>2378</v>
      </c>
      <c r="F1324" s="53" t="s">
        <v>2379</v>
      </c>
      <c r="G1324" s="53" t="s">
        <v>3532</v>
      </c>
      <c r="H1324" s="53" t="s">
        <v>3533</v>
      </c>
      <c r="I1324" s="53"/>
      <c r="J1324" s="53" t="s">
        <v>3467</v>
      </c>
      <c r="K1324" s="52">
        <v>308000</v>
      </c>
      <c r="L1324" s="52">
        <v>38500</v>
      </c>
      <c r="M1324" s="52">
        <v>0</v>
      </c>
      <c r="N1324" s="52">
        <v>0</v>
      </c>
      <c r="O1324" s="52">
        <v>0</v>
      </c>
      <c r="P1324" s="52">
        <v>70576</v>
      </c>
      <c r="Q1324" s="52">
        <v>6416</v>
      </c>
      <c r="R1324" s="52">
        <v>6416</v>
      </c>
      <c r="S1324" s="52">
        <v>6416</v>
      </c>
      <c r="T1324" s="52">
        <v>6416</v>
      </c>
      <c r="U1324" s="52">
        <v>6416</v>
      </c>
      <c r="V1324" s="52">
        <v>6416</v>
      </c>
      <c r="W1324" s="52">
        <v>6416</v>
      </c>
      <c r="X1324" s="52">
        <v>6416</v>
      </c>
      <c r="Y1324" s="52">
        <v>6416</v>
      </c>
      <c r="Z1324" s="49">
        <v>6416</v>
      </c>
      <c r="AA1324" s="50">
        <v>6416</v>
      </c>
      <c r="AB1324" s="51">
        <v>109076</v>
      </c>
      <c r="AC1324" s="52">
        <v>0</v>
      </c>
      <c r="AD1324" s="52">
        <v>0</v>
      </c>
      <c r="AE1324" s="52">
        <v>198924</v>
      </c>
      <c r="AG1324" s="52">
        <f t="shared" si="23"/>
        <v>6416</v>
      </c>
      <c r="AH1324" s="52">
        <f>MIN($AA1324*12,$AE1324-SUM($AG1324:AG1324)-1000*($AE1324&gt;0))</f>
        <v>76992</v>
      </c>
      <c r="AI1324" s="52">
        <f>MIN($AA1324*12,$AE1324-SUM($AG1324:AH1324)-1000*($AE1324&gt;0))</f>
        <v>76992</v>
      </c>
      <c r="AJ1324" s="52">
        <f>MIN($AA1324*12,$AE1324-SUM($AG1324:AI1324)-1000*($AE1324&gt;0))</f>
        <v>37524</v>
      </c>
      <c r="AK1324" s="52">
        <f>MIN($AA1324*12,$AE1324-SUM($AG1324:AJ1324)-1000*($AE1324&gt;0))</f>
        <v>0</v>
      </c>
      <c r="AL1324" s="52">
        <f>MIN($AA1324*12,$AE1324-SUM($AG1324:AK1324)-1000*($AE1324&gt;0))</f>
        <v>0</v>
      </c>
      <c r="AM1324" s="52">
        <f>MIN($AA1324*12,$AE1324-SUM($AG1324:AL1324)-1000*($AE1324&gt;0))</f>
        <v>0</v>
      </c>
      <c r="AN1324" s="52">
        <f>MIN($AA1324*12,$AE1324-SUM($AG1324:AM1324)-1000*($AE1324&gt;0))</f>
        <v>0</v>
      </c>
      <c r="AO1324" s="52">
        <f>MIN($AA1324*12,$AE1324-SUM($AG1324:AN1324)-1000*($AE1324&gt;0))</f>
        <v>0</v>
      </c>
    </row>
    <row r="1325" spans="2:41" ht="12.75" hidden="1" customHeight="1" outlineLevel="2">
      <c r="B1325" s="53" t="s">
        <v>2377</v>
      </c>
      <c r="C1325" s="53" t="s">
        <v>1367</v>
      </c>
      <c r="D1325" s="53" t="s">
        <v>1367</v>
      </c>
      <c r="E1325" s="53" t="s">
        <v>2378</v>
      </c>
      <c r="F1325" s="53" t="s">
        <v>2379</v>
      </c>
      <c r="G1325" s="53" t="s">
        <v>3534</v>
      </c>
      <c r="H1325" s="53" t="s">
        <v>3535</v>
      </c>
      <c r="I1325" s="53"/>
      <c r="J1325" s="53" t="s">
        <v>3467</v>
      </c>
      <c r="K1325" s="52">
        <v>308000</v>
      </c>
      <c r="L1325" s="52">
        <v>38500</v>
      </c>
      <c r="M1325" s="52">
        <v>0</v>
      </c>
      <c r="N1325" s="52">
        <v>0</v>
      </c>
      <c r="O1325" s="52">
        <v>0</v>
      </c>
      <c r="P1325" s="52">
        <v>70576</v>
      </c>
      <c r="Q1325" s="52">
        <v>6416</v>
      </c>
      <c r="R1325" s="52">
        <v>6416</v>
      </c>
      <c r="S1325" s="52">
        <v>6416</v>
      </c>
      <c r="T1325" s="52">
        <v>6416</v>
      </c>
      <c r="U1325" s="52">
        <v>6416</v>
      </c>
      <c r="V1325" s="52">
        <v>6416</v>
      </c>
      <c r="W1325" s="52">
        <v>6416</v>
      </c>
      <c r="X1325" s="52">
        <v>6416</v>
      </c>
      <c r="Y1325" s="52">
        <v>6416</v>
      </c>
      <c r="Z1325" s="49">
        <v>6416</v>
      </c>
      <c r="AA1325" s="50">
        <v>6416</v>
      </c>
      <c r="AB1325" s="51">
        <v>109076</v>
      </c>
      <c r="AC1325" s="52">
        <v>0</v>
      </c>
      <c r="AD1325" s="52">
        <v>0</v>
      </c>
      <c r="AE1325" s="52">
        <v>198924</v>
      </c>
      <c r="AG1325" s="52">
        <f t="shared" si="23"/>
        <v>6416</v>
      </c>
      <c r="AH1325" s="52">
        <f>MIN($AA1325*12,$AE1325-SUM($AG1325:AG1325)-1000*($AE1325&gt;0))</f>
        <v>76992</v>
      </c>
      <c r="AI1325" s="52">
        <f>MIN($AA1325*12,$AE1325-SUM($AG1325:AH1325)-1000*($AE1325&gt;0))</f>
        <v>76992</v>
      </c>
      <c r="AJ1325" s="52">
        <f>MIN($AA1325*12,$AE1325-SUM($AG1325:AI1325)-1000*($AE1325&gt;0))</f>
        <v>37524</v>
      </c>
      <c r="AK1325" s="52">
        <f>MIN($AA1325*12,$AE1325-SUM($AG1325:AJ1325)-1000*($AE1325&gt;0))</f>
        <v>0</v>
      </c>
      <c r="AL1325" s="52">
        <f>MIN($AA1325*12,$AE1325-SUM($AG1325:AK1325)-1000*($AE1325&gt;0))</f>
        <v>0</v>
      </c>
      <c r="AM1325" s="52">
        <f>MIN($AA1325*12,$AE1325-SUM($AG1325:AL1325)-1000*($AE1325&gt;0))</f>
        <v>0</v>
      </c>
      <c r="AN1325" s="52">
        <f>MIN($AA1325*12,$AE1325-SUM($AG1325:AM1325)-1000*($AE1325&gt;0))</f>
        <v>0</v>
      </c>
      <c r="AO1325" s="52">
        <f>MIN($AA1325*12,$AE1325-SUM($AG1325:AN1325)-1000*($AE1325&gt;0))</f>
        <v>0</v>
      </c>
    </row>
    <row r="1326" spans="2:41" ht="12.75" hidden="1" customHeight="1" outlineLevel="2">
      <c r="B1326" s="53" t="s">
        <v>2377</v>
      </c>
      <c r="C1326" s="53" t="s">
        <v>1367</v>
      </c>
      <c r="D1326" s="53" t="s">
        <v>1367</v>
      </c>
      <c r="E1326" s="53" t="s">
        <v>2378</v>
      </c>
      <c r="F1326" s="53" t="s">
        <v>2379</v>
      </c>
      <c r="G1326" s="53" t="s">
        <v>3536</v>
      </c>
      <c r="H1326" s="53" t="s">
        <v>3537</v>
      </c>
      <c r="I1326" s="53"/>
      <c r="J1326" s="53" t="s">
        <v>3467</v>
      </c>
      <c r="K1326" s="52">
        <v>308000</v>
      </c>
      <c r="L1326" s="52">
        <v>38500</v>
      </c>
      <c r="M1326" s="52">
        <v>0</v>
      </c>
      <c r="N1326" s="52">
        <v>0</v>
      </c>
      <c r="O1326" s="52">
        <v>0</v>
      </c>
      <c r="P1326" s="52">
        <v>70576</v>
      </c>
      <c r="Q1326" s="52">
        <v>6416</v>
      </c>
      <c r="R1326" s="52">
        <v>6416</v>
      </c>
      <c r="S1326" s="52">
        <v>6416</v>
      </c>
      <c r="T1326" s="52">
        <v>6416</v>
      </c>
      <c r="U1326" s="52">
        <v>6416</v>
      </c>
      <c r="V1326" s="52">
        <v>6416</v>
      </c>
      <c r="W1326" s="52">
        <v>6416</v>
      </c>
      <c r="X1326" s="52">
        <v>6416</v>
      </c>
      <c r="Y1326" s="52">
        <v>6416</v>
      </c>
      <c r="Z1326" s="49">
        <v>6416</v>
      </c>
      <c r="AA1326" s="50">
        <v>6416</v>
      </c>
      <c r="AB1326" s="51">
        <v>109076</v>
      </c>
      <c r="AC1326" s="52">
        <v>0</v>
      </c>
      <c r="AD1326" s="52">
        <v>0</v>
      </c>
      <c r="AE1326" s="52">
        <v>198924</v>
      </c>
      <c r="AG1326" s="52">
        <f t="shared" si="23"/>
        <v>6416</v>
      </c>
      <c r="AH1326" s="52">
        <f>MIN($AA1326*12,$AE1326-SUM($AG1326:AG1326)-1000*($AE1326&gt;0))</f>
        <v>76992</v>
      </c>
      <c r="AI1326" s="52">
        <f>MIN($AA1326*12,$AE1326-SUM($AG1326:AH1326)-1000*($AE1326&gt;0))</f>
        <v>76992</v>
      </c>
      <c r="AJ1326" s="52">
        <f>MIN($AA1326*12,$AE1326-SUM($AG1326:AI1326)-1000*($AE1326&gt;0))</f>
        <v>37524</v>
      </c>
      <c r="AK1326" s="52">
        <f>MIN($AA1326*12,$AE1326-SUM($AG1326:AJ1326)-1000*($AE1326&gt;0))</f>
        <v>0</v>
      </c>
      <c r="AL1326" s="52">
        <f>MIN($AA1326*12,$AE1326-SUM($AG1326:AK1326)-1000*($AE1326&gt;0))</f>
        <v>0</v>
      </c>
      <c r="AM1326" s="52">
        <f>MIN($AA1326*12,$AE1326-SUM($AG1326:AL1326)-1000*($AE1326&gt;0))</f>
        <v>0</v>
      </c>
      <c r="AN1326" s="52">
        <f>MIN($AA1326*12,$AE1326-SUM($AG1326:AM1326)-1000*($AE1326&gt;0))</f>
        <v>0</v>
      </c>
      <c r="AO1326" s="52">
        <f>MIN($AA1326*12,$AE1326-SUM($AG1326:AN1326)-1000*($AE1326&gt;0))</f>
        <v>0</v>
      </c>
    </row>
    <row r="1327" spans="2:41" ht="12.75" hidden="1" customHeight="1" outlineLevel="2">
      <c r="B1327" s="53" t="s">
        <v>2377</v>
      </c>
      <c r="C1327" s="53" t="s">
        <v>1367</v>
      </c>
      <c r="D1327" s="53" t="s">
        <v>1367</v>
      </c>
      <c r="E1327" s="53" t="s">
        <v>2378</v>
      </c>
      <c r="F1327" s="53" t="s">
        <v>2379</v>
      </c>
      <c r="G1327" s="53" t="s">
        <v>3538</v>
      </c>
      <c r="H1327" s="53" t="s">
        <v>3539</v>
      </c>
      <c r="I1327" s="53"/>
      <c r="J1327" s="53" t="s">
        <v>3467</v>
      </c>
      <c r="K1327" s="52">
        <v>308000</v>
      </c>
      <c r="L1327" s="52">
        <v>38500</v>
      </c>
      <c r="M1327" s="52">
        <v>0</v>
      </c>
      <c r="N1327" s="52">
        <v>0</v>
      </c>
      <c r="O1327" s="52">
        <v>0</v>
      </c>
      <c r="P1327" s="52">
        <v>70576</v>
      </c>
      <c r="Q1327" s="52">
        <v>6416</v>
      </c>
      <c r="R1327" s="52">
        <v>6416</v>
      </c>
      <c r="S1327" s="52">
        <v>6416</v>
      </c>
      <c r="T1327" s="52">
        <v>6416</v>
      </c>
      <c r="U1327" s="52">
        <v>6416</v>
      </c>
      <c r="V1327" s="52">
        <v>6416</v>
      </c>
      <c r="W1327" s="52">
        <v>6416</v>
      </c>
      <c r="X1327" s="52">
        <v>6416</v>
      </c>
      <c r="Y1327" s="52">
        <v>6416</v>
      </c>
      <c r="Z1327" s="49">
        <v>6416</v>
      </c>
      <c r="AA1327" s="50">
        <v>6416</v>
      </c>
      <c r="AB1327" s="51">
        <v>109076</v>
      </c>
      <c r="AC1327" s="52">
        <v>0</v>
      </c>
      <c r="AD1327" s="52">
        <v>0</v>
      </c>
      <c r="AE1327" s="52">
        <v>198924</v>
      </c>
      <c r="AG1327" s="52">
        <f t="shared" si="23"/>
        <v>6416</v>
      </c>
      <c r="AH1327" s="52">
        <f>MIN($AA1327*12,$AE1327-SUM($AG1327:AG1327)-1000*($AE1327&gt;0))</f>
        <v>76992</v>
      </c>
      <c r="AI1327" s="52">
        <f>MIN($AA1327*12,$AE1327-SUM($AG1327:AH1327)-1000*($AE1327&gt;0))</f>
        <v>76992</v>
      </c>
      <c r="AJ1327" s="52">
        <f>MIN($AA1327*12,$AE1327-SUM($AG1327:AI1327)-1000*($AE1327&gt;0))</f>
        <v>37524</v>
      </c>
      <c r="AK1327" s="52">
        <f>MIN($AA1327*12,$AE1327-SUM($AG1327:AJ1327)-1000*($AE1327&gt;0))</f>
        <v>0</v>
      </c>
      <c r="AL1327" s="52">
        <f>MIN($AA1327*12,$AE1327-SUM($AG1327:AK1327)-1000*($AE1327&gt;0))</f>
        <v>0</v>
      </c>
      <c r="AM1327" s="52">
        <f>MIN($AA1327*12,$AE1327-SUM($AG1327:AL1327)-1000*($AE1327&gt;0))</f>
        <v>0</v>
      </c>
      <c r="AN1327" s="52">
        <f>MIN($AA1327*12,$AE1327-SUM($AG1327:AM1327)-1000*($AE1327&gt;0))</f>
        <v>0</v>
      </c>
      <c r="AO1327" s="52">
        <f>MIN($AA1327*12,$AE1327-SUM($AG1327:AN1327)-1000*($AE1327&gt;0))</f>
        <v>0</v>
      </c>
    </row>
    <row r="1328" spans="2:41" ht="12.75" hidden="1" customHeight="1" outlineLevel="2">
      <c r="B1328" s="53" t="s">
        <v>2377</v>
      </c>
      <c r="C1328" s="53" t="s">
        <v>1367</v>
      </c>
      <c r="D1328" s="53" t="s">
        <v>1367</v>
      </c>
      <c r="E1328" s="53" t="s">
        <v>2378</v>
      </c>
      <c r="F1328" s="53" t="s">
        <v>2379</v>
      </c>
      <c r="G1328" s="53" t="s">
        <v>3540</v>
      </c>
      <c r="H1328" s="53" t="s">
        <v>3541</v>
      </c>
      <c r="I1328" s="53"/>
      <c r="J1328" s="53" t="s">
        <v>3467</v>
      </c>
      <c r="K1328" s="52">
        <v>308000</v>
      </c>
      <c r="L1328" s="52">
        <v>38500</v>
      </c>
      <c r="M1328" s="52">
        <v>0</v>
      </c>
      <c r="N1328" s="52">
        <v>0</v>
      </c>
      <c r="O1328" s="52">
        <v>0</v>
      </c>
      <c r="P1328" s="52">
        <v>70576</v>
      </c>
      <c r="Q1328" s="52">
        <v>6416</v>
      </c>
      <c r="R1328" s="52">
        <v>6416</v>
      </c>
      <c r="S1328" s="52">
        <v>6416</v>
      </c>
      <c r="T1328" s="52">
        <v>6416</v>
      </c>
      <c r="U1328" s="52">
        <v>6416</v>
      </c>
      <c r="V1328" s="52">
        <v>6416</v>
      </c>
      <c r="W1328" s="52">
        <v>6416</v>
      </c>
      <c r="X1328" s="52">
        <v>6416</v>
      </c>
      <c r="Y1328" s="52">
        <v>6416</v>
      </c>
      <c r="Z1328" s="49">
        <v>6416</v>
      </c>
      <c r="AA1328" s="50">
        <v>6416</v>
      </c>
      <c r="AB1328" s="51">
        <v>109076</v>
      </c>
      <c r="AC1328" s="52">
        <v>0</v>
      </c>
      <c r="AD1328" s="52">
        <v>0</v>
      </c>
      <c r="AE1328" s="52">
        <v>198924</v>
      </c>
      <c r="AG1328" s="52">
        <f t="shared" si="23"/>
        <v>6416</v>
      </c>
      <c r="AH1328" s="52">
        <f>MIN($AA1328*12,$AE1328-SUM($AG1328:AG1328)-1000*($AE1328&gt;0))</f>
        <v>76992</v>
      </c>
      <c r="AI1328" s="52">
        <f>MIN($AA1328*12,$AE1328-SUM($AG1328:AH1328)-1000*($AE1328&gt;0))</f>
        <v>76992</v>
      </c>
      <c r="AJ1328" s="52">
        <f>MIN($AA1328*12,$AE1328-SUM($AG1328:AI1328)-1000*($AE1328&gt;0))</f>
        <v>37524</v>
      </c>
      <c r="AK1328" s="52">
        <f>MIN($AA1328*12,$AE1328-SUM($AG1328:AJ1328)-1000*($AE1328&gt;0))</f>
        <v>0</v>
      </c>
      <c r="AL1328" s="52">
        <f>MIN($AA1328*12,$AE1328-SUM($AG1328:AK1328)-1000*($AE1328&gt;0))</f>
        <v>0</v>
      </c>
      <c r="AM1328" s="52">
        <f>MIN($AA1328*12,$AE1328-SUM($AG1328:AL1328)-1000*($AE1328&gt;0))</f>
        <v>0</v>
      </c>
      <c r="AN1328" s="52">
        <f>MIN($AA1328*12,$AE1328-SUM($AG1328:AM1328)-1000*($AE1328&gt;0))</f>
        <v>0</v>
      </c>
      <c r="AO1328" s="52">
        <f>MIN($AA1328*12,$AE1328-SUM($AG1328:AN1328)-1000*($AE1328&gt;0))</f>
        <v>0</v>
      </c>
    </row>
    <row r="1329" spans="2:41" ht="12.75" hidden="1" customHeight="1" outlineLevel="2">
      <c r="B1329" s="53" t="s">
        <v>2377</v>
      </c>
      <c r="C1329" s="53" t="s">
        <v>1367</v>
      </c>
      <c r="D1329" s="53" t="s">
        <v>1367</v>
      </c>
      <c r="E1329" s="53" t="s">
        <v>2378</v>
      </c>
      <c r="F1329" s="53" t="s">
        <v>2379</v>
      </c>
      <c r="G1329" s="53" t="s">
        <v>3542</v>
      </c>
      <c r="H1329" s="53" t="s">
        <v>3543</v>
      </c>
      <c r="I1329" s="53"/>
      <c r="J1329" s="53" t="s">
        <v>3467</v>
      </c>
      <c r="K1329" s="52">
        <v>308000</v>
      </c>
      <c r="L1329" s="52">
        <v>38500</v>
      </c>
      <c r="M1329" s="52">
        <v>0</v>
      </c>
      <c r="N1329" s="52">
        <v>0</v>
      </c>
      <c r="O1329" s="52">
        <v>0</v>
      </c>
      <c r="P1329" s="52">
        <v>70576</v>
      </c>
      <c r="Q1329" s="52">
        <v>6416</v>
      </c>
      <c r="R1329" s="52">
        <v>6416</v>
      </c>
      <c r="S1329" s="52">
        <v>6416</v>
      </c>
      <c r="T1329" s="52">
        <v>6416</v>
      </c>
      <c r="U1329" s="52">
        <v>6416</v>
      </c>
      <c r="V1329" s="52">
        <v>6416</v>
      </c>
      <c r="W1329" s="52">
        <v>6416</v>
      </c>
      <c r="X1329" s="52">
        <v>6416</v>
      </c>
      <c r="Y1329" s="52">
        <v>6416</v>
      </c>
      <c r="Z1329" s="49">
        <v>6416</v>
      </c>
      <c r="AA1329" s="50">
        <v>6416</v>
      </c>
      <c r="AB1329" s="51">
        <v>109076</v>
      </c>
      <c r="AC1329" s="52">
        <v>0</v>
      </c>
      <c r="AD1329" s="52">
        <v>0</v>
      </c>
      <c r="AE1329" s="52">
        <v>198924</v>
      </c>
      <c r="AG1329" s="52">
        <f t="shared" si="23"/>
        <v>6416</v>
      </c>
      <c r="AH1329" s="52">
        <f>MIN($AA1329*12,$AE1329-SUM($AG1329:AG1329)-1000*($AE1329&gt;0))</f>
        <v>76992</v>
      </c>
      <c r="AI1329" s="52">
        <f>MIN($AA1329*12,$AE1329-SUM($AG1329:AH1329)-1000*($AE1329&gt;0))</f>
        <v>76992</v>
      </c>
      <c r="AJ1329" s="52">
        <f>MIN($AA1329*12,$AE1329-SUM($AG1329:AI1329)-1000*($AE1329&gt;0))</f>
        <v>37524</v>
      </c>
      <c r="AK1329" s="52">
        <f>MIN($AA1329*12,$AE1329-SUM($AG1329:AJ1329)-1000*($AE1329&gt;0))</f>
        <v>0</v>
      </c>
      <c r="AL1329" s="52">
        <f>MIN($AA1329*12,$AE1329-SUM($AG1329:AK1329)-1000*($AE1329&gt;0))</f>
        <v>0</v>
      </c>
      <c r="AM1329" s="52">
        <f>MIN($AA1329*12,$AE1329-SUM($AG1329:AL1329)-1000*($AE1329&gt;0))</f>
        <v>0</v>
      </c>
      <c r="AN1329" s="52">
        <f>MIN($AA1329*12,$AE1329-SUM($AG1329:AM1329)-1000*($AE1329&gt;0))</f>
        <v>0</v>
      </c>
      <c r="AO1329" s="52">
        <f>MIN($AA1329*12,$AE1329-SUM($AG1329:AN1329)-1000*($AE1329&gt;0))</f>
        <v>0</v>
      </c>
    </row>
    <row r="1330" spans="2:41" ht="12.75" hidden="1" customHeight="1" outlineLevel="2">
      <c r="B1330" s="53" t="s">
        <v>2377</v>
      </c>
      <c r="C1330" s="53" t="s">
        <v>1367</v>
      </c>
      <c r="D1330" s="53" t="s">
        <v>1367</v>
      </c>
      <c r="E1330" s="53" t="s">
        <v>2378</v>
      </c>
      <c r="F1330" s="53" t="s">
        <v>2379</v>
      </c>
      <c r="G1330" s="53" t="s">
        <v>3544</v>
      </c>
      <c r="H1330" s="53" t="s">
        <v>3545</v>
      </c>
      <c r="I1330" s="53"/>
      <c r="J1330" s="53" t="s">
        <v>3467</v>
      </c>
      <c r="K1330" s="52">
        <v>308000</v>
      </c>
      <c r="L1330" s="52">
        <v>38500</v>
      </c>
      <c r="M1330" s="52">
        <v>0</v>
      </c>
      <c r="N1330" s="52">
        <v>0</v>
      </c>
      <c r="O1330" s="52">
        <v>0</v>
      </c>
      <c r="P1330" s="52">
        <v>70576</v>
      </c>
      <c r="Q1330" s="52">
        <v>6416</v>
      </c>
      <c r="R1330" s="52">
        <v>6416</v>
      </c>
      <c r="S1330" s="52">
        <v>6416</v>
      </c>
      <c r="T1330" s="52">
        <v>6416</v>
      </c>
      <c r="U1330" s="52">
        <v>6416</v>
      </c>
      <c r="V1330" s="52">
        <v>6416</v>
      </c>
      <c r="W1330" s="52">
        <v>6416</v>
      </c>
      <c r="X1330" s="52">
        <v>6416</v>
      </c>
      <c r="Y1330" s="52">
        <v>6416</v>
      </c>
      <c r="Z1330" s="49">
        <v>6416</v>
      </c>
      <c r="AA1330" s="50">
        <v>6416</v>
      </c>
      <c r="AB1330" s="51">
        <v>109076</v>
      </c>
      <c r="AC1330" s="52">
        <v>0</v>
      </c>
      <c r="AD1330" s="52">
        <v>0</v>
      </c>
      <c r="AE1330" s="52">
        <v>198924</v>
      </c>
      <c r="AG1330" s="52">
        <f t="shared" si="23"/>
        <v>6416</v>
      </c>
      <c r="AH1330" s="52">
        <f>MIN($AA1330*12,$AE1330-SUM($AG1330:AG1330)-1000*($AE1330&gt;0))</f>
        <v>76992</v>
      </c>
      <c r="AI1330" s="52">
        <f>MIN($AA1330*12,$AE1330-SUM($AG1330:AH1330)-1000*($AE1330&gt;0))</f>
        <v>76992</v>
      </c>
      <c r="AJ1330" s="52">
        <f>MIN($AA1330*12,$AE1330-SUM($AG1330:AI1330)-1000*($AE1330&gt;0))</f>
        <v>37524</v>
      </c>
      <c r="AK1330" s="52">
        <f>MIN($AA1330*12,$AE1330-SUM($AG1330:AJ1330)-1000*($AE1330&gt;0))</f>
        <v>0</v>
      </c>
      <c r="AL1330" s="52">
        <f>MIN($AA1330*12,$AE1330-SUM($AG1330:AK1330)-1000*($AE1330&gt;0))</f>
        <v>0</v>
      </c>
      <c r="AM1330" s="52">
        <f>MIN($AA1330*12,$AE1330-SUM($AG1330:AL1330)-1000*($AE1330&gt;0))</f>
        <v>0</v>
      </c>
      <c r="AN1330" s="52">
        <f>MIN($AA1330*12,$AE1330-SUM($AG1330:AM1330)-1000*($AE1330&gt;0))</f>
        <v>0</v>
      </c>
      <c r="AO1330" s="52">
        <f>MIN($AA1330*12,$AE1330-SUM($AG1330:AN1330)-1000*($AE1330&gt;0))</f>
        <v>0</v>
      </c>
    </row>
    <row r="1331" spans="2:41" ht="12.75" hidden="1" customHeight="1" outlineLevel="2">
      <c r="B1331" s="53" t="s">
        <v>2377</v>
      </c>
      <c r="C1331" s="53" t="s">
        <v>1367</v>
      </c>
      <c r="D1331" s="53" t="s">
        <v>1367</v>
      </c>
      <c r="E1331" s="53" t="s">
        <v>2378</v>
      </c>
      <c r="F1331" s="53" t="s">
        <v>2379</v>
      </c>
      <c r="G1331" s="53" t="s">
        <v>3546</v>
      </c>
      <c r="H1331" s="53" t="s">
        <v>3547</v>
      </c>
      <c r="I1331" s="53"/>
      <c r="J1331" s="53" t="s">
        <v>3467</v>
      </c>
      <c r="K1331" s="52">
        <v>308000</v>
      </c>
      <c r="L1331" s="52">
        <v>38500</v>
      </c>
      <c r="M1331" s="52">
        <v>0</v>
      </c>
      <c r="N1331" s="52">
        <v>0</v>
      </c>
      <c r="O1331" s="52">
        <v>0</v>
      </c>
      <c r="P1331" s="52">
        <v>70576</v>
      </c>
      <c r="Q1331" s="52">
        <v>6416</v>
      </c>
      <c r="R1331" s="52">
        <v>6416</v>
      </c>
      <c r="S1331" s="52">
        <v>6416</v>
      </c>
      <c r="T1331" s="52">
        <v>6416</v>
      </c>
      <c r="U1331" s="52">
        <v>6416</v>
      </c>
      <c r="V1331" s="52">
        <v>6416</v>
      </c>
      <c r="W1331" s="52">
        <v>6416</v>
      </c>
      <c r="X1331" s="52">
        <v>6416</v>
      </c>
      <c r="Y1331" s="52">
        <v>6416</v>
      </c>
      <c r="Z1331" s="49">
        <v>6416</v>
      </c>
      <c r="AA1331" s="50">
        <v>6416</v>
      </c>
      <c r="AB1331" s="51">
        <v>109076</v>
      </c>
      <c r="AC1331" s="52">
        <v>0</v>
      </c>
      <c r="AD1331" s="52">
        <v>0</v>
      </c>
      <c r="AE1331" s="52">
        <v>198924</v>
      </c>
      <c r="AG1331" s="52">
        <f t="shared" si="23"/>
        <v>6416</v>
      </c>
      <c r="AH1331" s="52">
        <f>MIN($AA1331*12,$AE1331-SUM($AG1331:AG1331)-1000*($AE1331&gt;0))</f>
        <v>76992</v>
      </c>
      <c r="AI1331" s="52">
        <f>MIN($AA1331*12,$AE1331-SUM($AG1331:AH1331)-1000*($AE1331&gt;0))</f>
        <v>76992</v>
      </c>
      <c r="AJ1331" s="52">
        <f>MIN($AA1331*12,$AE1331-SUM($AG1331:AI1331)-1000*($AE1331&gt;0))</f>
        <v>37524</v>
      </c>
      <c r="AK1331" s="52">
        <f>MIN($AA1331*12,$AE1331-SUM($AG1331:AJ1331)-1000*($AE1331&gt;0))</f>
        <v>0</v>
      </c>
      <c r="AL1331" s="52">
        <f>MIN($AA1331*12,$AE1331-SUM($AG1331:AK1331)-1000*($AE1331&gt;0))</f>
        <v>0</v>
      </c>
      <c r="AM1331" s="52">
        <f>MIN($AA1331*12,$AE1331-SUM($AG1331:AL1331)-1000*($AE1331&gt;0))</f>
        <v>0</v>
      </c>
      <c r="AN1331" s="52">
        <f>MIN($AA1331*12,$AE1331-SUM($AG1331:AM1331)-1000*($AE1331&gt;0))</f>
        <v>0</v>
      </c>
      <c r="AO1331" s="52">
        <f>MIN($AA1331*12,$AE1331-SUM($AG1331:AN1331)-1000*($AE1331&gt;0))</f>
        <v>0</v>
      </c>
    </row>
    <row r="1332" spans="2:41" ht="12.75" hidden="1" customHeight="1" outlineLevel="2">
      <c r="B1332" s="53" t="s">
        <v>2377</v>
      </c>
      <c r="C1332" s="53" t="s">
        <v>1367</v>
      </c>
      <c r="D1332" s="53" t="s">
        <v>1367</v>
      </c>
      <c r="E1332" s="53" t="s">
        <v>2378</v>
      </c>
      <c r="F1332" s="53" t="s">
        <v>2379</v>
      </c>
      <c r="G1332" s="53" t="s">
        <v>3548</v>
      </c>
      <c r="H1332" s="53" t="s">
        <v>3549</v>
      </c>
      <c r="I1332" s="53"/>
      <c r="J1332" s="53" t="s">
        <v>3467</v>
      </c>
      <c r="K1332" s="52">
        <v>308000</v>
      </c>
      <c r="L1332" s="52">
        <v>38500</v>
      </c>
      <c r="M1332" s="52">
        <v>0</v>
      </c>
      <c r="N1332" s="52">
        <v>0</v>
      </c>
      <c r="O1332" s="52">
        <v>0</v>
      </c>
      <c r="P1332" s="52">
        <v>70576</v>
      </c>
      <c r="Q1332" s="52">
        <v>6416</v>
      </c>
      <c r="R1332" s="52">
        <v>6416</v>
      </c>
      <c r="S1332" s="52">
        <v>6416</v>
      </c>
      <c r="T1332" s="52">
        <v>6416</v>
      </c>
      <c r="U1332" s="52">
        <v>6416</v>
      </c>
      <c r="V1332" s="52">
        <v>6416</v>
      </c>
      <c r="W1332" s="52">
        <v>6416</v>
      </c>
      <c r="X1332" s="52">
        <v>6416</v>
      </c>
      <c r="Y1332" s="52">
        <v>6416</v>
      </c>
      <c r="Z1332" s="49">
        <v>6416</v>
      </c>
      <c r="AA1332" s="50">
        <v>6416</v>
      </c>
      <c r="AB1332" s="51">
        <v>109076</v>
      </c>
      <c r="AC1332" s="52">
        <v>0</v>
      </c>
      <c r="AD1332" s="52">
        <v>0</v>
      </c>
      <c r="AE1332" s="52">
        <v>198924</v>
      </c>
      <c r="AG1332" s="52">
        <f t="shared" si="23"/>
        <v>6416</v>
      </c>
      <c r="AH1332" s="52">
        <f>MIN($AA1332*12,$AE1332-SUM($AG1332:AG1332)-1000*($AE1332&gt;0))</f>
        <v>76992</v>
      </c>
      <c r="AI1332" s="52">
        <f>MIN($AA1332*12,$AE1332-SUM($AG1332:AH1332)-1000*($AE1332&gt;0))</f>
        <v>76992</v>
      </c>
      <c r="AJ1332" s="52">
        <f>MIN($AA1332*12,$AE1332-SUM($AG1332:AI1332)-1000*($AE1332&gt;0))</f>
        <v>37524</v>
      </c>
      <c r="AK1332" s="52">
        <f>MIN($AA1332*12,$AE1332-SUM($AG1332:AJ1332)-1000*($AE1332&gt;0))</f>
        <v>0</v>
      </c>
      <c r="AL1332" s="52">
        <f>MIN($AA1332*12,$AE1332-SUM($AG1332:AK1332)-1000*($AE1332&gt;0))</f>
        <v>0</v>
      </c>
      <c r="AM1332" s="52">
        <f>MIN($AA1332*12,$AE1332-SUM($AG1332:AL1332)-1000*($AE1332&gt;0))</f>
        <v>0</v>
      </c>
      <c r="AN1332" s="52">
        <f>MIN($AA1332*12,$AE1332-SUM($AG1332:AM1332)-1000*($AE1332&gt;0))</f>
        <v>0</v>
      </c>
      <c r="AO1332" s="52">
        <f>MIN($AA1332*12,$AE1332-SUM($AG1332:AN1332)-1000*($AE1332&gt;0))</f>
        <v>0</v>
      </c>
    </row>
    <row r="1333" spans="2:41" ht="12.75" hidden="1" customHeight="1" outlineLevel="2">
      <c r="B1333" s="53" t="s">
        <v>2377</v>
      </c>
      <c r="C1333" s="53" t="s">
        <v>1367</v>
      </c>
      <c r="D1333" s="53" t="s">
        <v>1367</v>
      </c>
      <c r="E1333" s="53" t="s">
        <v>2378</v>
      </c>
      <c r="F1333" s="53" t="s">
        <v>2379</v>
      </c>
      <c r="G1333" s="53" t="s">
        <v>3550</v>
      </c>
      <c r="H1333" s="53" t="s">
        <v>3551</v>
      </c>
      <c r="I1333" s="53"/>
      <c r="J1333" s="53" t="s">
        <v>3467</v>
      </c>
      <c r="K1333" s="52">
        <v>308000</v>
      </c>
      <c r="L1333" s="52">
        <v>38500</v>
      </c>
      <c r="M1333" s="52">
        <v>0</v>
      </c>
      <c r="N1333" s="52">
        <v>0</v>
      </c>
      <c r="O1333" s="52">
        <v>0</v>
      </c>
      <c r="P1333" s="52">
        <v>70576</v>
      </c>
      <c r="Q1333" s="52">
        <v>6416</v>
      </c>
      <c r="R1333" s="52">
        <v>6416</v>
      </c>
      <c r="S1333" s="52">
        <v>6416</v>
      </c>
      <c r="T1333" s="52">
        <v>6416</v>
      </c>
      <c r="U1333" s="52">
        <v>6416</v>
      </c>
      <c r="V1333" s="52">
        <v>6416</v>
      </c>
      <c r="W1333" s="52">
        <v>6416</v>
      </c>
      <c r="X1333" s="52">
        <v>6416</v>
      </c>
      <c r="Y1333" s="52">
        <v>6416</v>
      </c>
      <c r="Z1333" s="49">
        <v>6416</v>
      </c>
      <c r="AA1333" s="50">
        <v>6416</v>
      </c>
      <c r="AB1333" s="51">
        <v>109076</v>
      </c>
      <c r="AC1333" s="52">
        <v>0</v>
      </c>
      <c r="AD1333" s="52">
        <v>0</v>
      </c>
      <c r="AE1333" s="52">
        <v>198924</v>
      </c>
      <c r="AG1333" s="52">
        <f t="shared" si="23"/>
        <v>6416</v>
      </c>
      <c r="AH1333" s="52">
        <f>MIN($AA1333*12,$AE1333-SUM($AG1333:AG1333)-1000*($AE1333&gt;0))</f>
        <v>76992</v>
      </c>
      <c r="AI1333" s="52">
        <f>MIN($AA1333*12,$AE1333-SUM($AG1333:AH1333)-1000*($AE1333&gt;0))</f>
        <v>76992</v>
      </c>
      <c r="AJ1333" s="52">
        <f>MIN($AA1333*12,$AE1333-SUM($AG1333:AI1333)-1000*($AE1333&gt;0))</f>
        <v>37524</v>
      </c>
      <c r="AK1333" s="52">
        <f>MIN($AA1333*12,$AE1333-SUM($AG1333:AJ1333)-1000*($AE1333&gt;0))</f>
        <v>0</v>
      </c>
      <c r="AL1333" s="52">
        <f>MIN($AA1333*12,$AE1333-SUM($AG1333:AK1333)-1000*($AE1333&gt;0))</f>
        <v>0</v>
      </c>
      <c r="AM1333" s="52">
        <f>MIN($AA1333*12,$AE1333-SUM($AG1333:AL1333)-1000*($AE1333&gt;0))</f>
        <v>0</v>
      </c>
      <c r="AN1333" s="52">
        <f>MIN($AA1333*12,$AE1333-SUM($AG1333:AM1333)-1000*($AE1333&gt;0))</f>
        <v>0</v>
      </c>
      <c r="AO1333" s="52">
        <f>MIN($AA1333*12,$AE1333-SUM($AG1333:AN1333)-1000*($AE1333&gt;0))</f>
        <v>0</v>
      </c>
    </row>
    <row r="1334" spans="2:41" ht="12.75" hidden="1" customHeight="1" outlineLevel="2">
      <c r="B1334" s="53" t="s">
        <v>2377</v>
      </c>
      <c r="C1334" s="53" t="s">
        <v>1367</v>
      </c>
      <c r="D1334" s="53" t="s">
        <v>1367</v>
      </c>
      <c r="E1334" s="53" t="s">
        <v>2378</v>
      </c>
      <c r="F1334" s="53" t="s">
        <v>2379</v>
      </c>
      <c r="G1334" s="53" t="s">
        <v>3552</v>
      </c>
      <c r="H1334" s="53" t="s">
        <v>3553</v>
      </c>
      <c r="I1334" s="53"/>
      <c r="J1334" s="53" t="s">
        <v>3467</v>
      </c>
      <c r="K1334" s="52">
        <v>8602000</v>
      </c>
      <c r="L1334" s="52">
        <v>1075250</v>
      </c>
      <c r="M1334" s="52">
        <v>0</v>
      </c>
      <c r="N1334" s="52">
        <v>0</v>
      </c>
      <c r="O1334" s="52">
        <v>0</v>
      </c>
      <c r="P1334" s="52">
        <v>1971288</v>
      </c>
      <c r="Q1334" s="52">
        <v>179208</v>
      </c>
      <c r="R1334" s="52">
        <v>179208</v>
      </c>
      <c r="S1334" s="52">
        <v>179208</v>
      </c>
      <c r="T1334" s="52">
        <v>179208</v>
      </c>
      <c r="U1334" s="52">
        <v>179208</v>
      </c>
      <c r="V1334" s="52">
        <v>179208</v>
      </c>
      <c r="W1334" s="52">
        <v>179208</v>
      </c>
      <c r="X1334" s="52">
        <v>179208</v>
      </c>
      <c r="Y1334" s="52">
        <v>179208</v>
      </c>
      <c r="Z1334" s="49">
        <v>179208</v>
      </c>
      <c r="AA1334" s="50">
        <v>179208</v>
      </c>
      <c r="AB1334" s="51">
        <v>3046538</v>
      </c>
      <c r="AC1334" s="52">
        <v>0</v>
      </c>
      <c r="AD1334" s="52">
        <v>0</v>
      </c>
      <c r="AE1334" s="52">
        <v>5555462</v>
      </c>
      <c r="AG1334" s="52">
        <f t="shared" si="23"/>
        <v>179208</v>
      </c>
      <c r="AH1334" s="52">
        <f>MIN($AA1334*12,$AE1334-SUM($AG1334:AG1334)-1000*($AE1334&gt;0))</f>
        <v>2150496</v>
      </c>
      <c r="AI1334" s="52">
        <f>MIN($AA1334*12,$AE1334-SUM($AG1334:AH1334)-1000*($AE1334&gt;0))</f>
        <v>2150496</v>
      </c>
      <c r="AJ1334" s="52">
        <f>MIN($AA1334*12,$AE1334-SUM($AG1334:AI1334)-1000*($AE1334&gt;0))</f>
        <v>1074262</v>
      </c>
      <c r="AK1334" s="52">
        <f>MIN($AA1334*12,$AE1334-SUM($AG1334:AJ1334)-1000*($AE1334&gt;0))</f>
        <v>0</v>
      </c>
      <c r="AL1334" s="52">
        <f>MIN($AA1334*12,$AE1334-SUM($AG1334:AK1334)-1000*($AE1334&gt;0))</f>
        <v>0</v>
      </c>
      <c r="AM1334" s="52">
        <f>MIN($AA1334*12,$AE1334-SUM($AG1334:AL1334)-1000*($AE1334&gt;0))</f>
        <v>0</v>
      </c>
      <c r="AN1334" s="52">
        <f>MIN($AA1334*12,$AE1334-SUM($AG1334:AM1334)-1000*($AE1334&gt;0))</f>
        <v>0</v>
      </c>
      <c r="AO1334" s="52">
        <f>MIN($AA1334*12,$AE1334-SUM($AG1334:AN1334)-1000*($AE1334&gt;0))</f>
        <v>0</v>
      </c>
    </row>
    <row r="1335" spans="2:41" ht="12.75" hidden="1" customHeight="1" outlineLevel="2">
      <c r="B1335" s="53" t="s">
        <v>2377</v>
      </c>
      <c r="C1335" s="53" t="s">
        <v>1367</v>
      </c>
      <c r="D1335" s="53" t="s">
        <v>1367</v>
      </c>
      <c r="E1335" s="53" t="s">
        <v>2378</v>
      </c>
      <c r="F1335" s="53" t="s">
        <v>2379</v>
      </c>
      <c r="G1335" s="53" t="s">
        <v>3554</v>
      </c>
      <c r="H1335" s="53" t="s">
        <v>3555</v>
      </c>
      <c r="I1335" s="53"/>
      <c r="J1335" s="53" t="s">
        <v>3467</v>
      </c>
      <c r="K1335" s="52">
        <v>3206000</v>
      </c>
      <c r="L1335" s="52">
        <v>400750</v>
      </c>
      <c r="M1335" s="52">
        <v>0</v>
      </c>
      <c r="N1335" s="52">
        <v>0</v>
      </c>
      <c r="O1335" s="52">
        <v>0</v>
      </c>
      <c r="P1335" s="52">
        <v>734701</v>
      </c>
      <c r="Q1335" s="52">
        <v>66791</v>
      </c>
      <c r="R1335" s="52">
        <v>66791</v>
      </c>
      <c r="S1335" s="52">
        <v>66791</v>
      </c>
      <c r="T1335" s="52">
        <v>66791</v>
      </c>
      <c r="U1335" s="52">
        <v>66791</v>
      </c>
      <c r="V1335" s="52">
        <v>66791</v>
      </c>
      <c r="W1335" s="52">
        <v>66791</v>
      </c>
      <c r="X1335" s="52">
        <v>66791</v>
      </c>
      <c r="Y1335" s="52">
        <v>66791</v>
      </c>
      <c r="Z1335" s="49">
        <v>66791</v>
      </c>
      <c r="AA1335" s="50">
        <v>66791</v>
      </c>
      <c r="AB1335" s="51">
        <v>1135451</v>
      </c>
      <c r="AC1335" s="52">
        <v>0</v>
      </c>
      <c r="AD1335" s="52">
        <v>0</v>
      </c>
      <c r="AE1335" s="52">
        <v>2070549</v>
      </c>
      <c r="AG1335" s="52">
        <f t="shared" si="23"/>
        <v>66791</v>
      </c>
      <c r="AH1335" s="52">
        <f>MIN($AA1335*12,$AE1335-SUM($AG1335:AG1335)-1000*($AE1335&gt;0))</f>
        <v>801492</v>
      </c>
      <c r="AI1335" s="52">
        <f>MIN($AA1335*12,$AE1335-SUM($AG1335:AH1335)-1000*($AE1335&gt;0))</f>
        <v>801492</v>
      </c>
      <c r="AJ1335" s="52">
        <f>MIN($AA1335*12,$AE1335-SUM($AG1335:AI1335)-1000*($AE1335&gt;0))</f>
        <v>399774</v>
      </c>
      <c r="AK1335" s="52">
        <f>MIN($AA1335*12,$AE1335-SUM($AG1335:AJ1335)-1000*($AE1335&gt;0))</f>
        <v>0</v>
      </c>
      <c r="AL1335" s="52">
        <f>MIN($AA1335*12,$AE1335-SUM($AG1335:AK1335)-1000*($AE1335&gt;0))</f>
        <v>0</v>
      </c>
      <c r="AM1335" s="52">
        <f>MIN($AA1335*12,$AE1335-SUM($AG1335:AL1335)-1000*($AE1335&gt;0))</f>
        <v>0</v>
      </c>
      <c r="AN1335" s="52">
        <f>MIN($AA1335*12,$AE1335-SUM($AG1335:AM1335)-1000*($AE1335&gt;0))</f>
        <v>0</v>
      </c>
      <c r="AO1335" s="52">
        <f>MIN($AA1335*12,$AE1335-SUM($AG1335:AN1335)-1000*($AE1335&gt;0))</f>
        <v>0</v>
      </c>
    </row>
    <row r="1336" spans="2:41" ht="12.75" hidden="1" customHeight="1" outlineLevel="2">
      <c r="B1336" s="53" t="s">
        <v>2377</v>
      </c>
      <c r="C1336" s="53" t="s">
        <v>1367</v>
      </c>
      <c r="D1336" s="53" t="s">
        <v>1367</v>
      </c>
      <c r="E1336" s="53" t="s">
        <v>2378</v>
      </c>
      <c r="F1336" s="53" t="s">
        <v>2379</v>
      </c>
      <c r="G1336" s="53" t="s">
        <v>3556</v>
      </c>
      <c r="H1336" s="53" t="s">
        <v>3557</v>
      </c>
      <c r="I1336" s="53"/>
      <c r="J1336" s="53" t="s">
        <v>3467</v>
      </c>
      <c r="K1336" s="52">
        <v>240000</v>
      </c>
      <c r="L1336" s="52">
        <v>30000</v>
      </c>
      <c r="M1336" s="52">
        <v>0</v>
      </c>
      <c r="N1336" s="52">
        <v>0</v>
      </c>
      <c r="O1336" s="52">
        <v>0</v>
      </c>
      <c r="P1336" s="52">
        <v>55000</v>
      </c>
      <c r="Q1336" s="52">
        <v>5000</v>
      </c>
      <c r="R1336" s="52">
        <v>5000</v>
      </c>
      <c r="S1336" s="52">
        <v>5000</v>
      </c>
      <c r="T1336" s="52">
        <v>5000</v>
      </c>
      <c r="U1336" s="52">
        <v>5000</v>
      </c>
      <c r="V1336" s="52">
        <v>5000</v>
      </c>
      <c r="W1336" s="52">
        <v>5000</v>
      </c>
      <c r="X1336" s="52">
        <v>5000</v>
      </c>
      <c r="Y1336" s="52">
        <v>5000</v>
      </c>
      <c r="Z1336" s="49">
        <v>5000</v>
      </c>
      <c r="AA1336" s="50">
        <v>5000</v>
      </c>
      <c r="AB1336" s="51">
        <v>85000</v>
      </c>
      <c r="AC1336" s="52">
        <v>0</v>
      </c>
      <c r="AD1336" s="52">
        <v>0</v>
      </c>
      <c r="AE1336" s="52">
        <v>155000</v>
      </c>
      <c r="AG1336" s="52">
        <f t="shared" si="23"/>
        <v>5000</v>
      </c>
      <c r="AH1336" s="52">
        <f>MIN($AA1336*12,$AE1336-SUM($AG1336:AG1336)-1000*($AE1336&gt;0))</f>
        <v>60000</v>
      </c>
      <c r="AI1336" s="52">
        <f>MIN($AA1336*12,$AE1336-SUM($AG1336:AH1336)-1000*($AE1336&gt;0))</f>
        <v>60000</v>
      </c>
      <c r="AJ1336" s="52">
        <f>MIN($AA1336*12,$AE1336-SUM($AG1336:AI1336)-1000*($AE1336&gt;0))</f>
        <v>29000</v>
      </c>
      <c r="AK1336" s="52">
        <f>MIN($AA1336*12,$AE1336-SUM($AG1336:AJ1336)-1000*($AE1336&gt;0))</f>
        <v>0</v>
      </c>
      <c r="AL1336" s="52">
        <f>MIN($AA1336*12,$AE1336-SUM($AG1336:AK1336)-1000*($AE1336&gt;0))</f>
        <v>0</v>
      </c>
      <c r="AM1336" s="52">
        <f>MIN($AA1336*12,$AE1336-SUM($AG1336:AL1336)-1000*($AE1336&gt;0))</f>
        <v>0</v>
      </c>
      <c r="AN1336" s="52">
        <f>MIN($AA1336*12,$AE1336-SUM($AG1336:AM1336)-1000*($AE1336&gt;0))</f>
        <v>0</v>
      </c>
      <c r="AO1336" s="52">
        <f>MIN($AA1336*12,$AE1336-SUM($AG1336:AN1336)-1000*($AE1336&gt;0))</f>
        <v>0</v>
      </c>
    </row>
    <row r="1337" spans="2:41" ht="12.75" hidden="1" customHeight="1" outlineLevel="2">
      <c r="B1337" s="53" t="s">
        <v>2377</v>
      </c>
      <c r="C1337" s="53" t="s">
        <v>1367</v>
      </c>
      <c r="D1337" s="53" t="s">
        <v>1367</v>
      </c>
      <c r="E1337" s="53" t="s">
        <v>2378</v>
      </c>
      <c r="F1337" s="53" t="s">
        <v>2379</v>
      </c>
      <c r="G1337" s="53" t="s">
        <v>3558</v>
      </c>
      <c r="H1337" s="53" t="s">
        <v>3559</v>
      </c>
      <c r="I1337" s="53"/>
      <c r="J1337" s="53" t="s">
        <v>3467</v>
      </c>
      <c r="K1337" s="52">
        <v>324000</v>
      </c>
      <c r="L1337" s="52">
        <v>40500</v>
      </c>
      <c r="M1337" s="52">
        <v>0</v>
      </c>
      <c r="N1337" s="52">
        <v>0</v>
      </c>
      <c r="O1337" s="52">
        <v>0</v>
      </c>
      <c r="P1337" s="52">
        <v>74250</v>
      </c>
      <c r="Q1337" s="52">
        <v>6750</v>
      </c>
      <c r="R1337" s="52">
        <v>6750</v>
      </c>
      <c r="S1337" s="52">
        <v>6750</v>
      </c>
      <c r="T1337" s="52">
        <v>6750</v>
      </c>
      <c r="U1337" s="52">
        <v>6750</v>
      </c>
      <c r="V1337" s="52">
        <v>6750</v>
      </c>
      <c r="W1337" s="52">
        <v>6750</v>
      </c>
      <c r="X1337" s="52">
        <v>6750</v>
      </c>
      <c r="Y1337" s="52">
        <v>6750</v>
      </c>
      <c r="Z1337" s="49">
        <v>6750</v>
      </c>
      <c r="AA1337" s="50">
        <v>6750</v>
      </c>
      <c r="AB1337" s="51">
        <v>114750</v>
      </c>
      <c r="AC1337" s="52">
        <v>0</v>
      </c>
      <c r="AD1337" s="52">
        <v>0</v>
      </c>
      <c r="AE1337" s="52">
        <v>209250</v>
      </c>
      <c r="AG1337" s="52">
        <f t="shared" si="23"/>
        <v>6750</v>
      </c>
      <c r="AH1337" s="52">
        <f>MIN($AA1337*12,$AE1337-SUM($AG1337:AG1337)-1000*($AE1337&gt;0))</f>
        <v>81000</v>
      </c>
      <c r="AI1337" s="52">
        <f>MIN($AA1337*12,$AE1337-SUM($AG1337:AH1337)-1000*($AE1337&gt;0))</f>
        <v>81000</v>
      </c>
      <c r="AJ1337" s="52">
        <f>MIN($AA1337*12,$AE1337-SUM($AG1337:AI1337)-1000*($AE1337&gt;0))</f>
        <v>39500</v>
      </c>
      <c r="AK1337" s="52">
        <f>MIN($AA1337*12,$AE1337-SUM($AG1337:AJ1337)-1000*($AE1337&gt;0))</f>
        <v>0</v>
      </c>
      <c r="AL1337" s="52">
        <f>MIN($AA1337*12,$AE1337-SUM($AG1337:AK1337)-1000*($AE1337&gt;0))</f>
        <v>0</v>
      </c>
      <c r="AM1337" s="52">
        <f>MIN($AA1337*12,$AE1337-SUM($AG1337:AL1337)-1000*($AE1337&gt;0))</f>
        <v>0</v>
      </c>
      <c r="AN1337" s="52">
        <f>MIN($AA1337*12,$AE1337-SUM($AG1337:AM1337)-1000*($AE1337&gt;0))</f>
        <v>0</v>
      </c>
      <c r="AO1337" s="52">
        <f>MIN($AA1337*12,$AE1337-SUM($AG1337:AN1337)-1000*($AE1337&gt;0))</f>
        <v>0</v>
      </c>
    </row>
    <row r="1338" spans="2:41" ht="12.75" hidden="1" customHeight="1" outlineLevel="2">
      <c r="B1338" s="53" t="s">
        <v>2377</v>
      </c>
      <c r="C1338" s="53" t="s">
        <v>1367</v>
      </c>
      <c r="D1338" s="53" t="s">
        <v>1367</v>
      </c>
      <c r="E1338" s="53" t="s">
        <v>2378</v>
      </c>
      <c r="F1338" s="53" t="s">
        <v>2379</v>
      </c>
      <c r="G1338" s="53" t="s">
        <v>3560</v>
      </c>
      <c r="H1338" s="53" t="s">
        <v>3561</v>
      </c>
      <c r="I1338" s="53"/>
      <c r="J1338" s="53" t="s">
        <v>3467</v>
      </c>
      <c r="K1338" s="52">
        <v>36000</v>
      </c>
      <c r="L1338" s="52">
        <v>4500</v>
      </c>
      <c r="M1338" s="52">
        <v>0</v>
      </c>
      <c r="N1338" s="52">
        <v>0</v>
      </c>
      <c r="O1338" s="52">
        <v>0</v>
      </c>
      <c r="P1338" s="52">
        <v>8250</v>
      </c>
      <c r="Q1338" s="52">
        <v>750</v>
      </c>
      <c r="R1338" s="52">
        <v>750</v>
      </c>
      <c r="S1338" s="52">
        <v>750</v>
      </c>
      <c r="T1338" s="52">
        <v>750</v>
      </c>
      <c r="U1338" s="52">
        <v>750</v>
      </c>
      <c r="V1338" s="52">
        <v>750</v>
      </c>
      <c r="W1338" s="52">
        <v>750</v>
      </c>
      <c r="X1338" s="52">
        <v>750</v>
      </c>
      <c r="Y1338" s="52">
        <v>750</v>
      </c>
      <c r="Z1338" s="49">
        <v>750</v>
      </c>
      <c r="AA1338" s="50">
        <v>750</v>
      </c>
      <c r="AB1338" s="51">
        <v>12750</v>
      </c>
      <c r="AC1338" s="52">
        <v>0</v>
      </c>
      <c r="AD1338" s="52">
        <v>0</v>
      </c>
      <c r="AE1338" s="52">
        <v>23250</v>
      </c>
      <c r="AG1338" s="52">
        <f t="shared" si="23"/>
        <v>750</v>
      </c>
      <c r="AH1338" s="52">
        <f>MIN($AA1338*12,$AE1338-SUM($AG1338:AG1338)-1000*($AE1338&gt;0))</f>
        <v>9000</v>
      </c>
      <c r="AI1338" s="52">
        <f>MIN($AA1338*12,$AE1338-SUM($AG1338:AH1338)-1000*($AE1338&gt;0))</f>
        <v>9000</v>
      </c>
      <c r="AJ1338" s="52">
        <f>MIN($AA1338*12,$AE1338-SUM($AG1338:AI1338)-1000*($AE1338&gt;0))</f>
        <v>3500</v>
      </c>
      <c r="AK1338" s="52">
        <f>MIN($AA1338*12,$AE1338-SUM($AG1338:AJ1338)-1000*($AE1338&gt;0))</f>
        <v>0</v>
      </c>
      <c r="AL1338" s="52">
        <f>MIN($AA1338*12,$AE1338-SUM($AG1338:AK1338)-1000*($AE1338&gt;0))</f>
        <v>0</v>
      </c>
      <c r="AM1338" s="52">
        <f>MIN($AA1338*12,$AE1338-SUM($AG1338:AL1338)-1000*($AE1338&gt;0))</f>
        <v>0</v>
      </c>
      <c r="AN1338" s="52">
        <f>MIN($AA1338*12,$AE1338-SUM($AG1338:AM1338)-1000*($AE1338&gt;0))</f>
        <v>0</v>
      </c>
      <c r="AO1338" s="52">
        <f>MIN($AA1338*12,$AE1338-SUM($AG1338:AN1338)-1000*($AE1338&gt;0))</f>
        <v>0</v>
      </c>
    </row>
    <row r="1339" spans="2:41" ht="12.75" hidden="1" customHeight="1" outlineLevel="2">
      <c r="B1339" s="53" t="s">
        <v>2377</v>
      </c>
      <c r="C1339" s="53" t="s">
        <v>1367</v>
      </c>
      <c r="D1339" s="53" t="s">
        <v>1367</v>
      </c>
      <c r="E1339" s="53" t="s">
        <v>2378</v>
      </c>
      <c r="F1339" s="53" t="s">
        <v>2379</v>
      </c>
      <c r="G1339" s="53" t="s">
        <v>3562</v>
      </c>
      <c r="H1339" s="53" t="s">
        <v>3563</v>
      </c>
      <c r="I1339" s="53"/>
      <c r="J1339" s="53" t="s">
        <v>3467</v>
      </c>
      <c r="K1339" s="52">
        <v>162000</v>
      </c>
      <c r="L1339" s="52">
        <v>20250</v>
      </c>
      <c r="M1339" s="52">
        <v>0</v>
      </c>
      <c r="N1339" s="52">
        <v>0</v>
      </c>
      <c r="O1339" s="52">
        <v>0</v>
      </c>
      <c r="P1339" s="52">
        <v>37125</v>
      </c>
      <c r="Q1339" s="52">
        <v>3375</v>
      </c>
      <c r="R1339" s="52">
        <v>3375</v>
      </c>
      <c r="S1339" s="52">
        <v>3375</v>
      </c>
      <c r="T1339" s="52">
        <v>3375</v>
      </c>
      <c r="U1339" s="52">
        <v>3375</v>
      </c>
      <c r="V1339" s="52">
        <v>3375</v>
      </c>
      <c r="W1339" s="52">
        <v>3375</v>
      </c>
      <c r="X1339" s="52">
        <v>3375</v>
      </c>
      <c r="Y1339" s="52">
        <v>3375</v>
      </c>
      <c r="Z1339" s="49">
        <v>3375</v>
      </c>
      <c r="AA1339" s="50">
        <v>3375</v>
      </c>
      <c r="AB1339" s="51">
        <v>57375</v>
      </c>
      <c r="AC1339" s="52">
        <v>0</v>
      </c>
      <c r="AD1339" s="52">
        <v>0</v>
      </c>
      <c r="AE1339" s="52">
        <v>104625</v>
      </c>
      <c r="AG1339" s="52">
        <f t="shared" si="23"/>
        <v>3375</v>
      </c>
      <c r="AH1339" s="52">
        <f>MIN($AA1339*12,$AE1339-SUM($AG1339:AG1339)-1000*($AE1339&gt;0))</f>
        <v>40500</v>
      </c>
      <c r="AI1339" s="52">
        <f>MIN($AA1339*12,$AE1339-SUM($AG1339:AH1339)-1000*($AE1339&gt;0))</f>
        <v>40500</v>
      </c>
      <c r="AJ1339" s="52">
        <f>MIN($AA1339*12,$AE1339-SUM($AG1339:AI1339)-1000*($AE1339&gt;0))</f>
        <v>19250</v>
      </c>
      <c r="AK1339" s="52">
        <f>MIN($AA1339*12,$AE1339-SUM($AG1339:AJ1339)-1000*($AE1339&gt;0))</f>
        <v>0</v>
      </c>
      <c r="AL1339" s="52">
        <f>MIN($AA1339*12,$AE1339-SUM($AG1339:AK1339)-1000*($AE1339&gt;0))</f>
        <v>0</v>
      </c>
      <c r="AM1339" s="52">
        <f>MIN($AA1339*12,$AE1339-SUM($AG1339:AL1339)-1000*($AE1339&gt;0))</f>
        <v>0</v>
      </c>
      <c r="AN1339" s="52">
        <f>MIN($AA1339*12,$AE1339-SUM($AG1339:AM1339)-1000*($AE1339&gt;0))</f>
        <v>0</v>
      </c>
      <c r="AO1339" s="52">
        <f>MIN($AA1339*12,$AE1339-SUM($AG1339:AN1339)-1000*($AE1339&gt;0))</f>
        <v>0</v>
      </c>
    </row>
    <row r="1340" spans="2:41" ht="12.75" hidden="1" customHeight="1" outlineLevel="2">
      <c r="B1340" s="53" t="s">
        <v>2377</v>
      </c>
      <c r="C1340" s="53" t="s">
        <v>1367</v>
      </c>
      <c r="D1340" s="53" t="s">
        <v>1367</v>
      </c>
      <c r="E1340" s="53" t="s">
        <v>1368</v>
      </c>
      <c r="F1340" s="53" t="s">
        <v>2387</v>
      </c>
      <c r="G1340" s="53" t="s">
        <v>3564</v>
      </c>
      <c r="H1340" s="53" t="s">
        <v>3565</v>
      </c>
      <c r="I1340" s="53"/>
      <c r="J1340" s="53" t="s">
        <v>3566</v>
      </c>
      <c r="K1340" s="52">
        <v>2263637</v>
      </c>
      <c r="L1340" s="52">
        <v>282954</v>
      </c>
      <c r="M1340" s="52">
        <v>0</v>
      </c>
      <c r="N1340" s="52">
        <v>0</v>
      </c>
      <c r="O1340" s="52">
        <v>0</v>
      </c>
      <c r="P1340" s="52">
        <v>518749</v>
      </c>
      <c r="Q1340" s="52">
        <v>47159</v>
      </c>
      <c r="R1340" s="52">
        <v>47159</v>
      </c>
      <c r="S1340" s="52">
        <v>47159</v>
      </c>
      <c r="T1340" s="52">
        <v>47159</v>
      </c>
      <c r="U1340" s="52">
        <v>47159</v>
      </c>
      <c r="V1340" s="52">
        <v>47159</v>
      </c>
      <c r="W1340" s="52">
        <v>47159</v>
      </c>
      <c r="X1340" s="52">
        <v>47159</v>
      </c>
      <c r="Y1340" s="52">
        <v>47159</v>
      </c>
      <c r="Z1340" s="49">
        <v>47159</v>
      </c>
      <c r="AA1340" s="50">
        <v>47159</v>
      </c>
      <c r="AB1340" s="51">
        <v>801703</v>
      </c>
      <c r="AC1340" s="52">
        <v>0</v>
      </c>
      <c r="AD1340" s="52">
        <v>0</v>
      </c>
      <c r="AE1340" s="52">
        <v>1461934</v>
      </c>
      <c r="AG1340" s="52">
        <f t="shared" si="23"/>
        <v>47159</v>
      </c>
      <c r="AH1340" s="52">
        <f>MIN($AA1340*12,$AE1340-SUM($AG1340:AG1340)-1000*($AE1340&gt;0))</f>
        <v>565908</v>
      </c>
      <c r="AI1340" s="52">
        <f>MIN($AA1340*12,$AE1340-SUM($AG1340:AH1340)-1000*($AE1340&gt;0))</f>
        <v>565908</v>
      </c>
      <c r="AJ1340" s="52">
        <f>MIN($AA1340*12,$AE1340-SUM($AG1340:AI1340)-1000*($AE1340&gt;0))</f>
        <v>281959</v>
      </c>
      <c r="AK1340" s="52">
        <f>MIN($AA1340*12,$AE1340-SUM($AG1340:AJ1340)-1000*($AE1340&gt;0))</f>
        <v>0</v>
      </c>
      <c r="AL1340" s="52">
        <f>MIN($AA1340*12,$AE1340-SUM($AG1340:AK1340)-1000*($AE1340&gt;0))</f>
        <v>0</v>
      </c>
      <c r="AM1340" s="52">
        <f>MIN($AA1340*12,$AE1340-SUM($AG1340:AL1340)-1000*($AE1340&gt;0))</f>
        <v>0</v>
      </c>
      <c r="AN1340" s="52">
        <f>MIN($AA1340*12,$AE1340-SUM($AG1340:AM1340)-1000*($AE1340&gt;0))</f>
        <v>0</v>
      </c>
      <c r="AO1340" s="52">
        <f>MIN($AA1340*12,$AE1340-SUM($AG1340:AN1340)-1000*($AE1340&gt;0))</f>
        <v>0</v>
      </c>
    </row>
    <row r="1341" spans="2:41" ht="12.75" hidden="1" customHeight="1" outlineLevel="2">
      <c r="B1341" s="53" t="s">
        <v>2377</v>
      </c>
      <c r="C1341" s="53" t="s">
        <v>1367</v>
      </c>
      <c r="D1341" s="53" t="s">
        <v>1367</v>
      </c>
      <c r="E1341" s="53" t="s">
        <v>1368</v>
      </c>
      <c r="F1341" s="53" t="s">
        <v>2409</v>
      </c>
      <c r="G1341" s="53" t="s">
        <v>3567</v>
      </c>
      <c r="H1341" s="53" t="s">
        <v>3568</v>
      </c>
      <c r="I1341" s="53"/>
      <c r="J1341" s="53" t="s">
        <v>3566</v>
      </c>
      <c r="K1341" s="52">
        <v>178182</v>
      </c>
      <c r="L1341" s="52">
        <v>22272</v>
      </c>
      <c r="M1341" s="52">
        <v>0</v>
      </c>
      <c r="N1341" s="52">
        <v>0</v>
      </c>
      <c r="O1341" s="52">
        <v>0</v>
      </c>
      <c r="P1341" s="52">
        <v>40832</v>
      </c>
      <c r="Q1341" s="52">
        <v>3712</v>
      </c>
      <c r="R1341" s="52">
        <v>3712</v>
      </c>
      <c r="S1341" s="52">
        <v>3712</v>
      </c>
      <c r="T1341" s="52">
        <v>3712</v>
      </c>
      <c r="U1341" s="52">
        <v>3712</v>
      </c>
      <c r="V1341" s="52">
        <v>3712</v>
      </c>
      <c r="W1341" s="52">
        <v>3712</v>
      </c>
      <c r="X1341" s="52">
        <v>3712</v>
      </c>
      <c r="Y1341" s="52">
        <v>3712</v>
      </c>
      <c r="Z1341" s="49">
        <v>3712</v>
      </c>
      <c r="AA1341" s="50">
        <v>3712</v>
      </c>
      <c r="AB1341" s="51">
        <v>63104</v>
      </c>
      <c r="AC1341" s="52">
        <v>0</v>
      </c>
      <c r="AD1341" s="52">
        <v>0</v>
      </c>
      <c r="AE1341" s="52">
        <v>115078</v>
      </c>
      <c r="AG1341" s="52">
        <f t="shared" si="23"/>
        <v>3712</v>
      </c>
      <c r="AH1341" s="52">
        <f>MIN($AA1341*12,$AE1341-SUM($AG1341:AG1341)-1000*($AE1341&gt;0))</f>
        <v>44544</v>
      </c>
      <c r="AI1341" s="52">
        <f>MIN($AA1341*12,$AE1341-SUM($AG1341:AH1341)-1000*($AE1341&gt;0))</f>
        <v>44544</v>
      </c>
      <c r="AJ1341" s="52">
        <f>MIN($AA1341*12,$AE1341-SUM($AG1341:AI1341)-1000*($AE1341&gt;0))</f>
        <v>21278</v>
      </c>
      <c r="AK1341" s="52">
        <f>MIN($AA1341*12,$AE1341-SUM($AG1341:AJ1341)-1000*($AE1341&gt;0))</f>
        <v>0</v>
      </c>
      <c r="AL1341" s="52">
        <f>MIN($AA1341*12,$AE1341-SUM($AG1341:AK1341)-1000*($AE1341&gt;0))</f>
        <v>0</v>
      </c>
      <c r="AM1341" s="52">
        <f>MIN($AA1341*12,$AE1341-SUM($AG1341:AL1341)-1000*($AE1341&gt;0))</f>
        <v>0</v>
      </c>
      <c r="AN1341" s="52">
        <f>MIN($AA1341*12,$AE1341-SUM($AG1341:AM1341)-1000*($AE1341&gt;0))</f>
        <v>0</v>
      </c>
      <c r="AO1341" s="52">
        <f>MIN($AA1341*12,$AE1341-SUM($AG1341:AN1341)-1000*($AE1341&gt;0))</f>
        <v>0</v>
      </c>
    </row>
    <row r="1342" spans="2:41" ht="12.75" hidden="1" customHeight="1" outlineLevel="2">
      <c r="B1342" s="53" t="s">
        <v>2377</v>
      </c>
      <c r="C1342" s="53" t="s">
        <v>1367</v>
      </c>
      <c r="D1342" s="53" t="s">
        <v>1367</v>
      </c>
      <c r="E1342" s="53" t="s">
        <v>1368</v>
      </c>
      <c r="F1342" s="53" t="s">
        <v>2409</v>
      </c>
      <c r="G1342" s="53" t="s">
        <v>3569</v>
      </c>
      <c r="H1342" s="53" t="s">
        <v>3570</v>
      </c>
      <c r="I1342" s="53"/>
      <c r="J1342" s="53" t="s">
        <v>3571</v>
      </c>
      <c r="K1342" s="52">
        <v>178182</v>
      </c>
      <c r="L1342" s="52">
        <v>22272</v>
      </c>
      <c r="M1342" s="52">
        <v>0</v>
      </c>
      <c r="N1342" s="52">
        <v>0</v>
      </c>
      <c r="O1342" s="52">
        <v>0</v>
      </c>
      <c r="P1342" s="52">
        <v>40832</v>
      </c>
      <c r="Q1342" s="52">
        <v>3712</v>
      </c>
      <c r="R1342" s="52">
        <v>3712</v>
      </c>
      <c r="S1342" s="52">
        <v>3712</v>
      </c>
      <c r="T1342" s="52">
        <v>3712</v>
      </c>
      <c r="U1342" s="52">
        <v>3712</v>
      </c>
      <c r="V1342" s="52">
        <v>3712</v>
      </c>
      <c r="W1342" s="52">
        <v>3712</v>
      </c>
      <c r="X1342" s="52">
        <v>3712</v>
      </c>
      <c r="Y1342" s="52">
        <v>3712</v>
      </c>
      <c r="Z1342" s="49">
        <v>3712</v>
      </c>
      <c r="AA1342" s="50">
        <v>3712</v>
      </c>
      <c r="AB1342" s="51">
        <v>63104</v>
      </c>
      <c r="AC1342" s="52">
        <v>0</v>
      </c>
      <c r="AD1342" s="52">
        <v>0</v>
      </c>
      <c r="AE1342" s="52">
        <v>115078</v>
      </c>
      <c r="AG1342" s="52">
        <f t="shared" si="23"/>
        <v>3712</v>
      </c>
      <c r="AH1342" s="52">
        <f>MIN($AA1342*12,$AE1342-SUM($AG1342:AG1342)-1000*($AE1342&gt;0))</f>
        <v>44544</v>
      </c>
      <c r="AI1342" s="52">
        <f>MIN($AA1342*12,$AE1342-SUM($AG1342:AH1342)-1000*($AE1342&gt;0))</f>
        <v>44544</v>
      </c>
      <c r="AJ1342" s="52">
        <f>MIN($AA1342*12,$AE1342-SUM($AG1342:AI1342)-1000*($AE1342&gt;0))</f>
        <v>21278</v>
      </c>
      <c r="AK1342" s="52">
        <f>MIN($AA1342*12,$AE1342-SUM($AG1342:AJ1342)-1000*($AE1342&gt;0))</f>
        <v>0</v>
      </c>
      <c r="AL1342" s="52">
        <f>MIN($AA1342*12,$AE1342-SUM($AG1342:AK1342)-1000*($AE1342&gt;0))</f>
        <v>0</v>
      </c>
      <c r="AM1342" s="52">
        <f>MIN($AA1342*12,$AE1342-SUM($AG1342:AL1342)-1000*($AE1342&gt;0))</f>
        <v>0</v>
      </c>
      <c r="AN1342" s="52">
        <f>MIN($AA1342*12,$AE1342-SUM($AG1342:AM1342)-1000*($AE1342&gt;0))</f>
        <v>0</v>
      </c>
      <c r="AO1342" s="52">
        <f>MIN($AA1342*12,$AE1342-SUM($AG1342:AN1342)-1000*($AE1342&gt;0))</f>
        <v>0</v>
      </c>
    </row>
    <row r="1343" spans="2:41" ht="12.75" hidden="1" customHeight="1" outlineLevel="2">
      <c r="B1343" s="53" t="s">
        <v>2377</v>
      </c>
      <c r="C1343" s="53" t="s">
        <v>1367</v>
      </c>
      <c r="D1343" s="53" t="s">
        <v>1367</v>
      </c>
      <c r="E1343" s="53" t="s">
        <v>1368</v>
      </c>
      <c r="F1343" s="53" t="s">
        <v>2387</v>
      </c>
      <c r="G1343" s="53" t="s">
        <v>3572</v>
      </c>
      <c r="H1343" s="53" t="s">
        <v>3573</v>
      </c>
      <c r="I1343" s="53"/>
      <c r="J1343" s="53" t="s">
        <v>2292</v>
      </c>
      <c r="K1343" s="52">
        <v>1817273</v>
      </c>
      <c r="L1343" s="52">
        <v>227159</v>
      </c>
      <c r="M1343" s="52">
        <v>0</v>
      </c>
      <c r="N1343" s="52">
        <v>0</v>
      </c>
      <c r="O1343" s="52">
        <v>0</v>
      </c>
      <c r="P1343" s="52">
        <v>416449</v>
      </c>
      <c r="Q1343" s="52">
        <v>37859</v>
      </c>
      <c r="R1343" s="52">
        <v>37859</v>
      </c>
      <c r="S1343" s="52">
        <v>37859</v>
      </c>
      <c r="T1343" s="52">
        <v>37859</v>
      </c>
      <c r="U1343" s="52">
        <v>37859</v>
      </c>
      <c r="V1343" s="52">
        <v>37859</v>
      </c>
      <c r="W1343" s="52">
        <v>37859</v>
      </c>
      <c r="X1343" s="52">
        <v>37859</v>
      </c>
      <c r="Y1343" s="52">
        <v>37859</v>
      </c>
      <c r="Z1343" s="49">
        <v>37859</v>
      </c>
      <c r="AA1343" s="50">
        <v>37859</v>
      </c>
      <c r="AB1343" s="51">
        <v>643608</v>
      </c>
      <c r="AC1343" s="52">
        <v>0</v>
      </c>
      <c r="AD1343" s="52">
        <v>0</v>
      </c>
      <c r="AE1343" s="52">
        <v>1173665</v>
      </c>
      <c r="AG1343" s="52">
        <f t="shared" si="23"/>
        <v>37859</v>
      </c>
      <c r="AH1343" s="52">
        <f>MIN($AA1343*12,$AE1343-SUM($AG1343:AG1343)-1000*($AE1343&gt;0))</f>
        <v>454308</v>
      </c>
      <c r="AI1343" s="52">
        <f>MIN($AA1343*12,$AE1343-SUM($AG1343:AH1343)-1000*($AE1343&gt;0))</f>
        <v>454308</v>
      </c>
      <c r="AJ1343" s="52">
        <f>MIN($AA1343*12,$AE1343-SUM($AG1343:AI1343)-1000*($AE1343&gt;0))</f>
        <v>226190</v>
      </c>
      <c r="AK1343" s="52">
        <f>MIN($AA1343*12,$AE1343-SUM($AG1343:AJ1343)-1000*($AE1343&gt;0))</f>
        <v>0</v>
      </c>
      <c r="AL1343" s="52">
        <f>MIN($AA1343*12,$AE1343-SUM($AG1343:AK1343)-1000*($AE1343&gt;0))</f>
        <v>0</v>
      </c>
      <c r="AM1343" s="52">
        <f>MIN($AA1343*12,$AE1343-SUM($AG1343:AL1343)-1000*($AE1343&gt;0))</f>
        <v>0</v>
      </c>
      <c r="AN1343" s="52">
        <f>MIN($AA1343*12,$AE1343-SUM($AG1343:AM1343)-1000*($AE1343&gt;0))</f>
        <v>0</v>
      </c>
      <c r="AO1343" s="52">
        <f>MIN($AA1343*12,$AE1343-SUM($AG1343:AN1343)-1000*($AE1343&gt;0))</f>
        <v>0</v>
      </c>
    </row>
    <row r="1344" spans="2:41" ht="12.75" hidden="1" customHeight="1" outlineLevel="2">
      <c r="B1344" s="53" t="s">
        <v>2377</v>
      </c>
      <c r="C1344" s="53" t="s">
        <v>1367</v>
      </c>
      <c r="D1344" s="53" t="s">
        <v>1367</v>
      </c>
      <c r="E1344" s="53" t="s">
        <v>1368</v>
      </c>
      <c r="F1344" s="53" t="s">
        <v>2409</v>
      </c>
      <c r="G1344" s="53" t="s">
        <v>3574</v>
      </c>
      <c r="H1344" s="53" t="s">
        <v>3575</v>
      </c>
      <c r="I1344" s="53"/>
      <c r="J1344" s="53" t="s">
        <v>2292</v>
      </c>
      <c r="K1344" s="52">
        <v>171818</v>
      </c>
      <c r="L1344" s="52">
        <v>21477</v>
      </c>
      <c r="M1344" s="52">
        <v>0</v>
      </c>
      <c r="N1344" s="52">
        <v>0</v>
      </c>
      <c r="O1344" s="52">
        <v>0</v>
      </c>
      <c r="P1344" s="52">
        <v>39369</v>
      </c>
      <c r="Q1344" s="52">
        <v>3579</v>
      </c>
      <c r="R1344" s="52">
        <v>3579</v>
      </c>
      <c r="S1344" s="52">
        <v>3579</v>
      </c>
      <c r="T1344" s="52">
        <v>3579</v>
      </c>
      <c r="U1344" s="52">
        <v>3579</v>
      </c>
      <c r="V1344" s="52">
        <v>3579</v>
      </c>
      <c r="W1344" s="52">
        <v>3579</v>
      </c>
      <c r="X1344" s="52">
        <v>3579</v>
      </c>
      <c r="Y1344" s="52">
        <v>3579</v>
      </c>
      <c r="Z1344" s="49">
        <v>3579</v>
      </c>
      <c r="AA1344" s="50">
        <v>3579</v>
      </c>
      <c r="AB1344" s="51">
        <v>60846</v>
      </c>
      <c r="AC1344" s="52">
        <v>0</v>
      </c>
      <c r="AD1344" s="52">
        <v>0</v>
      </c>
      <c r="AE1344" s="52">
        <v>110972</v>
      </c>
      <c r="AG1344" s="52">
        <f t="shared" si="23"/>
        <v>3579</v>
      </c>
      <c r="AH1344" s="52">
        <f>MIN($AA1344*12,$AE1344-SUM($AG1344:AG1344)-1000*($AE1344&gt;0))</f>
        <v>42948</v>
      </c>
      <c r="AI1344" s="52">
        <f>MIN($AA1344*12,$AE1344-SUM($AG1344:AH1344)-1000*($AE1344&gt;0))</f>
        <v>42948</v>
      </c>
      <c r="AJ1344" s="52">
        <f>MIN($AA1344*12,$AE1344-SUM($AG1344:AI1344)-1000*($AE1344&gt;0))</f>
        <v>20497</v>
      </c>
      <c r="AK1344" s="52">
        <f>MIN($AA1344*12,$AE1344-SUM($AG1344:AJ1344)-1000*($AE1344&gt;0))</f>
        <v>0</v>
      </c>
      <c r="AL1344" s="52">
        <f>MIN($AA1344*12,$AE1344-SUM($AG1344:AK1344)-1000*($AE1344&gt;0))</f>
        <v>0</v>
      </c>
      <c r="AM1344" s="52">
        <f>MIN($AA1344*12,$AE1344-SUM($AG1344:AL1344)-1000*($AE1344&gt;0))</f>
        <v>0</v>
      </c>
      <c r="AN1344" s="52">
        <f>MIN($AA1344*12,$AE1344-SUM($AG1344:AM1344)-1000*($AE1344&gt;0))</f>
        <v>0</v>
      </c>
      <c r="AO1344" s="52">
        <f>MIN($AA1344*12,$AE1344-SUM($AG1344:AN1344)-1000*($AE1344&gt;0))</f>
        <v>0</v>
      </c>
    </row>
    <row r="1345" spans="2:41" ht="12.75" hidden="1" customHeight="1" outlineLevel="2">
      <c r="B1345" s="53" t="s">
        <v>2377</v>
      </c>
      <c r="C1345" s="53" t="s">
        <v>1367</v>
      </c>
      <c r="D1345" s="53" t="s">
        <v>1367</v>
      </c>
      <c r="E1345" s="53" t="s">
        <v>1368</v>
      </c>
      <c r="F1345" s="53" t="s">
        <v>2409</v>
      </c>
      <c r="G1345" s="53" t="s">
        <v>3576</v>
      </c>
      <c r="H1345" s="53" t="s">
        <v>3577</v>
      </c>
      <c r="I1345" s="53"/>
      <c r="J1345" s="53" t="s">
        <v>2292</v>
      </c>
      <c r="K1345" s="52">
        <v>171819</v>
      </c>
      <c r="L1345" s="52">
        <v>21477</v>
      </c>
      <c r="M1345" s="52">
        <v>0</v>
      </c>
      <c r="N1345" s="52">
        <v>0</v>
      </c>
      <c r="O1345" s="52">
        <v>0</v>
      </c>
      <c r="P1345" s="52">
        <v>39369</v>
      </c>
      <c r="Q1345" s="52">
        <v>3579</v>
      </c>
      <c r="R1345" s="52">
        <v>3579</v>
      </c>
      <c r="S1345" s="52">
        <v>3579</v>
      </c>
      <c r="T1345" s="52">
        <v>3579</v>
      </c>
      <c r="U1345" s="52">
        <v>3579</v>
      </c>
      <c r="V1345" s="52">
        <v>3579</v>
      </c>
      <c r="W1345" s="52">
        <v>3579</v>
      </c>
      <c r="X1345" s="52">
        <v>3579</v>
      </c>
      <c r="Y1345" s="52">
        <v>3579</v>
      </c>
      <c r="Z1345" s="49">
        <v>3579</v>
      </c>
      <c r="AA1345" s="50">
        <v>3579</v>
      </c>
      <c r="AB1345" s="51">
        <v>60846</v>
      </c>
      <c r="AC1345" s="52">
        <v>0</v>
      </c>
      <c r="AD1345" s="52">
        <v>0</v>
      </c>
      <c r="AE1345" s="52">
        <v>110973</v>
      </c>
      <c r="AG1345" s="52">
        <f t="shared" si="23"/>
        <v>3579</v>
      </c>
      <c r="AH1345" s="52">
        <f>MIN($AA1345*12,$AE1345-SUM($AG1345:AG1345)-1000*($AE1345&gt;0))</f>
        <v>42948</v>
      </c>
      <c r="AI1345" s="52">
        <f>MIN($AA1345*12,$AE1345-SUM($AG1345:AH1345)-1000*($AE1345&gt;0))</f>
        <v>42948</v>
      </c>
      <c r="AJ1345" s="52">
        <f>MIN($AA1345*12,$AE1345-SUM($AG1345:AI1345)-1000*($AE1345&gt;0))</f>
        <v>20498</v>
      </c>
      <c r="AK1345" s="52">
        <f>MIN($AA1345*12,$AE1345-SUM($AG1345:AJ1345)-1000*($AE1345&gt;0))</f>
        <v>0</v>
      </c>
      <c r="AL1345" s="52">
        <f>MIN($AA1345*12,$AE1345-SUM($AG1345:AK1345)-1000*($AE1345&gt;0))</f>
        <v>0</v>
      </c>
      <c r="AM1345" s="52">
        <f>MIN($AA1345*12,$AE1345-SUM($AG1345:AL1345)-1000*($AE1345&gt;0))</f>
        <v>0</v>
      </c>
      <c r="AN1345" s="52">
        <f>MIN($AA1345*12,$AE1345-SUM($AG1345:AM1345)-1000*($AE1345&gt;0))</f>
        <v>0</v>
      </c>
      <c r="AO1345" s="52">
        <f>MIN($AA1345*12,$AE1345-SUM($AG1345:AN1345)-1000*($AE1345&gt;0))</f>
        <v>0</v>
      </c>
    </row>
    <row r="1346" spans="2:41" ht="12.75" hidden="1" customHeight="1" outlineLevel="2">
      <c r="B1346" s="53" t="s">
        <v>2377</v>
      </c>
      <c r="C1346" s="53" t="s">
        <v>1367</v>
      </c>
      <c r="D1346" s="53" t="s">
        <v>1367</v>
      </c>
      <c r="E1346" s="53" t="s">
        <v>1368</v>
      </c>
      <c r="F1346" s="53" t="s">
        <v>2387</v>
      </c>
      <c r="G1346" s="53" t="s">
        <v>3578</v>
      </c>
      <c r="H1346" s="53" t="s">
        <v>3579</v>
      </c>
      <c r="I1346" s="53"/>
      <c r="J1346" s="53" t="s">
        <v>3580</v>
      </c>
      <c r="K1346" s="52">
        <v>1946181</v>
      </c>
      <c r="L1346" s="52">
        <v>243272</v>
      </c>
      <c r="M1346" s="52">
        <v>0</v>
      </c>
      <c r="N1346" s="52">
        <v>0</v>
      </c>
      <c r="O1346" s="52">
        <v>0</v>
      </c>
      <c r="P1346" s="52">
        <v>445995</v>
      </c>
      <c r="Q1346" s="52">
        <v>40545</v>
      </c>
      <c r="R1346" s="52">
        <v>40545</v>
      </c>
      <c r="S1346" s="52">
        <v>40545</v>
      </c>
      <c r="T1346" s="52">
        <v>40545</v>
      </c>
      <c r="U1346" s="52">
        <v>40545</v>
      </c>
      <c r="V1346" s="52">
        <v>40545</v>
      </c>
      <c r="W1346" s="52">
        <v>40545</v>
      </c>
      <c r="X1346" s="52">
        <v>40545</v>
      </c>
      <c r="Y1346" s="52">
        <v>40545</v>
      </c>
      <c r="Z1346" s="49">
        <v>40545</v>
      </c>
      <c r="AA1346" s="50">
        <v>40545</v>
      </c>
      <c r="AB1346" s="51">
        <v>689267</v>
      </c>
      <c r="AC1346" s="52">
        <v>0</v>
      </c>
      <c r="AD1346" s="52">
        <v>0</v>
      </c>
      <c r="AE1346" s="52">
        <v>1256914</v>
      </c>
      <c r="AG1346" s="52">
        <f t="shared" si="23"/>
        <v>40545</v>
      </c>
      <c r="AH1346" s="52">
        <f>MIN($AA1346*12,$AE1346-SUM($AG1346:AG1346)-1000*($AE1346&gt;0))</f>
        <v>486540</v>
      </c>
      <c r="AI1346" s="52">
        <f>MIN($AA1346*12,$AE1346-SUM($AG1346:AH1346)-1000*($AE1346&gt;0))</f>
        <v>486540</v>
      </c>
      <c r="AJ1346" s="52">
        <f>MIN($AA1346*12,$AE1346-SUM($AG1346:AI1346)-1000*($AE1346&gt;0))</f>
        <v>242289</v>
      </c>
      <c r="AK1346" s="52">
        <f>MIN($AA1346*12,$AE1346-SUM($AG1346:AJ1346)-1000*($AE1346&gt;0))</f>
        <v>0</v>
      </c>
      <c r="AL1346" s="52">
        <f>MIN($AA1346*12,$AE1346-SUM($AG1346:AK1346)-1000*($AE1346&gt;0))</f>
        <v>0</v>
      </c>
      <c r="AM1346" s="52">
        <f>MIN($AA1346*12,$AE1346-SUM($AG1346:AL1346)-1000*($AE1346&gt;0))</f>
        <v>0</v>
      </c>
      <c r="AN1346" s="52">
        <f>MIN($AA1346*12,$AE1346-SUM($AG1346:AM1346)-1000*($AE1346&gt;0))</f>
        <v>0</v>
      </c>
      <c r="AO1346" s="52">
        <f>MIN($AA1346*12,$AE1346-SUM($AG1346:AN1346)-1000*($AE1346&gt;0))</f>
        <v>0</v>
      </c>
    </row>
    <row r="1347" spans="2:41" ht="12.75" hidden="1" customHeight="1" outlineLevel="2">
      <c r="B1347" s="53" t="s">
        <v>2377</v>
      </c>
      <c r="C1347" s="53" t="s">
        <v>1367</v>
      </c>
      <c r="D1347" s="53" t="s">
        <v>1367</v>
      </c>
      <c r="E1347" s="53" t="s">
        <v>1368</v>
      </c>
      <c r="F1347" s="53" t="s">
        <v>2623</v>
      </c>
      <c r="G1347" s="53" t="s">
        <v>3581</v>
      </c>
      <c r="H1347" s="53" t="s">
        <v>3582</v>
      </c>
      <c r="I1347" s="53"/>
      <c r="J1347" s="53" t="s">
        <v>3583</v>
      </c>
      <c r="K1347" s="52">
        <v>199554</v>
      </c>
      <c r="L1347" s="52">
        <v>24944</v>
      </c>
      <c r="M1347" s="52">
        <v>0</v>
      </c>
      <c r="N1347" s="52">
        <v>0</v>
      </c>
      <c r="O1347" s="52">
        <v>0</v>
      </c>
      <c r="P1347" s="52">
        <v>45727</v>
      </c>
      <c r="Q1347" s="52">
        <v>4157</v>
      </c>
      <c r="R1347" s="52">
        <v>4157</v>
      </c>
      <c r="S1347" s="52">
        <v>4157</v>
      </c>
      <c r="T1347" s="52">
        <v>4157</v>
      </c>
      <c r="U1347" s="52">
        <v>4157</v>
      </c>
      <c r="V1347" s="52">
        <v>4157</v>
      </c>
      <c r="W1347" s="52">
        <v>4157</v>
      </c>
      <c r="X1347" s="52">
        <v>4157</v>
      </c>
      <c r="Y1347" s="52">
        <v>4157</v>
      </c>
      <c r="Z1347" s="49">
        <v>4157</v>
      </c>
      <c r="AA1347" s="50">
        <v>4157</v>
      </c>
      <c r="AB1347" s="51">
        <v>70671</v>
      </c>
      <c r="AC1347" s="52">
        <v>0</v>
      </c>
      <c r="AD1347" s="52">
        <v>0</v>
      </c>
      <c r="AE1347" s="52">
        <v>128883</v>
      </c>
      <c r="AG1347" s="52">
        <f t="shared" si="23"/>
        <v>4157</v>
      </c>
      <c r="AH1347" s="52">
        <f>MIN($AA1347*12,$AE1347-SUM($AG1347:AG1347)-1000*($AE1347&gt;0))</f>
        <v>49884</v>
      </c>
      <c r="AI1347" s="52">
        <f>MIN($AA1347*12,$AE1347-SUM($AG1347:AH1347)-1000*($AE1347&gt;0))</f>
        <v>49884</v>
      </c>
      <c r="AJ1347" s="52">
        <f>MIN($AA1347*12,$AE1347-SUM($AG1347:AI1347)-1000*($AE1347&gt;0))</f>
        <v>23958</v>
      </c>
      <c r="AK1347" s="52">
        <f>MIN($AA1347*12,$AE1347-SUM($AG1347:AJ1347)-1000*($AE1347&gt;0))</f>
        <v>0</v>
      </c>
      <c r="AL1347" s="52">
        <f>MIN($AA1347*12,$AE1347-SUM($AG1347:AK1347)-1000*($AE1347&gt;0))</f>
        <v>0</v>
      </c>
      <c r="AM1347" s="52">
        <f>MIN($AA1347*12,$AE1347-SUM($AG1347:AL1347)-1000*($AE1347&gt;0))</f>
        <v>0</v>
      </c>
      <c r="AN1347" s="52">
        <f>MIN($AA1347*12,$AE1347-SUM($AG1347:AM1347)-1000*($AE1347&gt;0))</f>
        <v>0</v>
      </c>
      <c r="AO1347" s="52">
        <f>MIN($AA1347*12,$AE1347-SUM($AG1347:AN1347)-1000*($AE1347&gt;0))</f>
        <v>0</v>
      </c>
    </row>
    <row r="1348" spans="2:41" ht="12.75" hidden="1" customHeight="1" outlineLevel="2">
      <c r="B1348" s="53" t="s">
        <v>2377</v>
      </c>
      <c r="C1348" s="53" t="s">
        <v>1367</v>
      </c>
      <c r="D1348" s="53" t="s">
        <v>1367</v>
      </c>
      <c r="E1348" s="53" t="s">
        <v>1368</v>
      </c>
      <c r="F1348" s="53" t="s">
        <v>2623</v>
      </c>
      <c r="G1348" s="53" t="s">
        <v>3584</v>
      </c>
      <c r="H1348" s="53" t="s">
        <v>3585</v>
      </c>
      <c r="I1348" s="53"/>
      <c r="J1348" s="53" t="s">
        <v>3583</v>
      </c>
      <c r="K1348" s="52">
        <v>199555</v>
      </c>
      <c r="L1348" s="52">
        <v>24944</v>
      </c>
      <c r="M1348" s="52">
        <v>0</v>
      </c>
      <c r="N1348" s="52">
        <v>0</v>
      </c>
      <c r="O1348" s="52">
        <v>0</v>
      </c>
      <c r="P1348" s="52">
        <v>45727</v>
      </c>
      <c r="Q1348" s="52">
        <v>4157</v>
      </c>
      <c r="R1348" s="52">
        <v>4157</v>
      </c>
      <c r="S1348" s="52">
        <v>4157</v>
      </c>
      <c r="T1348" s="52">
        <v>4157</v>
      </c>
      <c r="U1348" s="52">
        <v>4157</v>
      </c>
      <c r="V1348" s="52">
        <v>4157</v>
      </c>
      <c r="W1348" s="52">
        <v>4157</v>
      </c>
      <c r="X1348" s="52">
        <v>4157</v>
      </c>
      <c r="Y1348" s="52">
        <v>4157</v>
      </c>
      <c r="Z1348" s="49">
        <v>4157</v>
      </c>
      <c r="AA1348" s="50">
        <v>4157</v>
      </c>
      <c r="AB1348" s="51">
        <v>70671</v>
      </c>
      <c r="AC1348" s="52">
        <v>0</v>
      </c>
      <c r="AD1348" s="52">
        <v>0</v>
      </c>
      <c r="AE1348" s="52">
        <v>128884</v>
      </c>
      <c r="AG1348" s="52">
        <f t="shared" ref="AG1348:AG1411" si="24">MIN($AA1348,$AE1348-1000*($AE1348&gt;0))</f>
        <v>4157</v>
      </c>
      <c r="AH1348" s="52">
        <f>MIN($AA1348*12,$AE1348-SUM($AG1348:AG1348)-1000*($AE1348&gt;0))</f>
        <v>49884</v>
      </c>
      <c r="AI1348" s="52">
        <f>MIN($AA1348*12,$AE1348-SUM($AG1348:AH1348)-1000*($AE1348&gt;0))</f>
        <v>49884</v>
      </c>
      <c r="AJ1348" s="52">
        <f>MIN($AA1348*12,$AE1348-SUM($AG1348:AI1348)-1000*($AE1348&gt;0))</f>
        <v>23959</v>
      </c>
      <c r="AK1348" s="52">
        <f>MIN($AA1348*12,$AE1348-SUM($AG1348:AJ1348)-1000*($AE1348&gt;0))</f>
        <v>0</v>
      </c>
      <c r="AL1348" s="52">
        <f>MIN($AA1348*12,$AE1348-SUM($AG1348:AK1348)-1000*($AE1348&gt;0))</f>
        <v>0</v>
      </c>
      <c r="AM1348" s="52">
        <f>MIN($AA1348*12,$AE1348-SUM($AG1348:AL1348)-1000*($AE1348&gt;0))</f>
        <v>0</v>
      </c>
      <c r="AN1348" s="52">
        <f>MIN($AA1348*12,$AE1348-SUM($AG1348:AM1348)-1000*($AE1348&gt;0))</f>
        <v>0</v>
      </c>
      <c r="AO1348" s="52">
        <f>MIN($AA1348*12,$AE1348-SUM($AG1348:AN1348)-1000*($AE1348&gt;0))</f>
        <v>0</v>
      </c>
    </row>
    <row r="1349" spans="2:41" ht="12.75" hidden="1" customHeight="1" outlineLevel="2">
      <c r="B1349" s="53" t="s">
        <v>2377</v>
      </c>
      <c r="C1349" s="53" t="s">
        <v>1367</v>
      </c>
      <c r="D1349" s="53" t="s">
        <v>1367</v>
      </c>
      <c r="E1349" s="53" t="s">
        <v>1368</v>
      </c>
      <c r="F1349" s="53" t="s">
        <v>2682</v>
      </c>
      <c r="G1349" s="53" t="s">
        <v>3586</v>
      </c>
      <c r="H1349" s="53" t="s">
        <v>3587</v>
      </c>
      <c r="I1349" s="53"/>
      <c r="J1349" s="53" t="s">
        <v>3588</v>
      </c>
      <c r="K1349" s="52">
        <v>1140500</v>
      </c>
      <c r="L1349" s="52">
        <v>142562</v>
      </c>
      <c r="M1349" s="52">
        <v>0</v>
      </c>
      <c r="N1349" s="52">
        <v>0</v>
      </c>
      <c r="O1349" s="52">
        <v>0</v>
      </c>
      <c r="P1349" s="52">
        <v>261360</v>
      </c>
      <c r="Q1349" s="52">
        <v>23760</v>
      </c>
      <c r="R1349" s="52">
        <v>23760</v>
      </c>
      <c r="S1349" s="52">
        <v>23760</v>
      </c>
      <c r="T1349" s="52">
        <v>23760</v>
      </c>
      <c r="U1349" s="52">
        <v>23760</v>
      </c>
      <c r="V1349" s="52">
        <v>23760</v>
      </c>
      <c r="W1349" s="52">
        <v>23760</v>
      </c>
      <c r="X1349" s="52">
        <v>23760</v>
      </c>
      <c r="Y1349" s="52">
        <v>23760</v>
      </c>
      <c r="Z1349" s="49">
        <v>23760</v>
      </c>
      <c r="AA1349" s="50">
        <v>23760</v>
      </c>
      <c r="AB1349" s="51">
        <v>403922</v>
      </c>
      <c r="AC1349" s="52">
        <v>0</v>
      </c>
      <c r="AD1349" s="52">
        <v>0</v>
      </c>
      <c r="AE1349" s="52">
        <v>736578</v>
      </c>
      <c r="AG1349" s="52">
        <f t="shared" si="24"/>
        <v>23760</v>
      </c>
      <c r="AH1349" s="52">
        <f>MIN($AA1349*12,$AE1349-SUM($AG1349:AG1349)-1000*($AE1349&gt;0))</f>
        <v>285120</v>
      </c>
      <c r="AI1349" s="52">
        <f>MIN($AA1349*12,$AE1349-SUM($AG1349:AH1349)-1000*($AE1349&gt;0))</f>
        <v>285120</v>
      </c>
      <c r="AJ1349" s="52">
        <f>MIN($AA1349*12,$AE1349-SUM($AG1349:AI1349)-1000*($AE1349&gt;0))</f>
        <v>141578</v>
      </c>
      <c r="AK1349" s="52">
        <f>MIN($AA1349*12,$AE1349-SUM($AG1349:AJ1349)-1000*($AE1349&gt;0))</f>
        <v>0</v>
      </c>
      <c r="AL1349" s="52">
        <f>MIN($AA1349*12,$AE1349-SUM($AG1349:AK1349)-1000*($AE1349&gt;0))</f>
        <v>0</v>
      </c>
      <c r="AM1349" s="52">
        <f>MIN($AA1349*12,$AE1349-SUM($AG1349:AL1349)-1000*($AE1349&gt;0))</f>
        <v>0</v>
      </c>
      <c r="AN1349" s="52">
        <f>MIN($AA1349*12,$AE1349-SUM($AG1349:AM1349)-1000*($AE1349&gt;0))</f>
        <v>0</v>
      </c>
      <c r="AO1349" s="52">
        <f>MIN($AA1349*12,$AE1349-SUM($AG1349:AN1349)-1000*($AE1349&gt;0))</f>
        <v>0</v>
      </c>
    </row>
    <row r="1350" spans="2:41" ht="12.75" hidden="1" customHeight="1" outlineLevel="2">
      <c r="B1350" s="53" t="s">
        <v>2377</v>
      </c>
      <c r="C1350" s="53" t="s">
        <v>1367</v>
      </c>
      <c r="D1350" s="53" t="s">
        <v>1367</v>
      </c>
      <c r="E1350" s="53" t="s">
        <v>1368</v>
      </c>
      <c r="F1350" s="53" t="s">
        <v>2623</v>
      </c>
      <c r="G1350" s="53" t="s">
        <v>3589</v>
      </c>
      <c r="H1350" s="53" t="s">
        <v>3590</v>
      </c>
      <c r="I1350" s="53"/>
      <c r="J1350" s="53" t="s">
        <v>3591</v>
      </c>
      <c r="K1350" s="52">
        <v>116960</v>
      </c>
      <c r="L1350" s="52">
        <v>14620</v>
      </c>
      <c r="M1350" s="52">
        <v>0</v>
      </c>
      <c r="N1350" s="52">
        <v>0</v>
      </c>
      <c r="O1350" s="52">
        <v>0</v>
      </c>
      <c r="P1350" s="52">
        <v>26796</v>
      </c>
      <c r="Q1350" s="52">
        <v>2436</v>
      </c>
      <c r="R1350" s="52">
        <v>2436</v>
      </c>
      <c r="S1350" s="52">
        <v>2436</v>
      </c>
      <c r="T1350" s="52">
        <v>2436</v>
      </c>
      <c r="U1350" s="52">
        <v>2436</v>
      </c>
      <c r="V1350" s="52">
        <v>2436</v>
      </c>
      <c r="W1350" s="52">
        <v>2436</v>
      </c>
      <c r="X1350" s="52">
        <v>2436</v>
      </c>
      <c r="Y1350" s="52">
        <v>2436</v>
      </c>
      <c r="Z1350" s="49">
        <v>2436</v>
      </c>
      <c r="AA1350" s="50">
        <v>2436</v>
      </c>
      <c r="AB1350" s="51">
        <v>41416</v>
      </c>
      <c r="AC1350" s="52">
        <v>0</v>
      </c>
      <c r="AD1350" s="52">
        <v>0</v>
      </c>
      <c r="AE1350" s="52">
        <v>75544</v>
      </c>
      <c r="AG1350" s="52">
        <f t="shared" si="24"/>
        <v>2436</v>
      </c>
      <c r="AH1350" s="52">
        <f>MIN($AA1350*12,$AE1350-SUM($AG1350:AG1350)-1000*($AE1350&gt;0))</f>
        <v>29232</v>
      </c>
      <c r="AI1350" s="52">
        <f>MIN($AA1350*12,$AE1350-SUM($AG1350:AH1350)-1000*($AE1350&gt;0))</f>
        <v>29232</v>
      </c>
      <c r="AJ1350" s="52">
        <f>MIN($AA1350*12,$AE1350-SUM($AG1350:AI1350)-1000*($AE1350&gt;0))</f>
        <v>13644</v>
      </c>
      <c r="AK1350" s="52">
        <f>MIN($AA1350*12,$AE1350-SUM($AG1350:AJ1350)-1000*($AE1350&gt;0))</f>
        <v>0</v>
      </c>
      <c r="AL1350" s="52">
        <f>MIN($AA1350*12,$AE1350-SUM($AG1350:AK1350)-1000*($AE1350&gt;0))</f>
        <v>0</v>
      </c>
      <c r="AM1350" s="52">
        <f>MIN($AA1350*12,$AE1350-SUM($AG1350:AL1350)-1000*($AE1350&gt;0))</f>
        <v>0</v>
      </c>
      <c r="AN1350" s="52">
        <f>MIN($AA1350*12,$AE1350-SUM($AG1350:AM1350)-1000*($AE1350&gt;0))</f>
        <v>0</v>
      </c>
      <c r="AO1350" s="52">
        <f>MIN($AA1350*12,$AE1350-SUM($AG1350:AN1350)-1000*($AE1350&gt;0))</f>
        <v>0</v>
      </c>
    </row>
    <row r="1351" spans="2:41" ht="12.75" hidden="1" customHeight="1" outlineLevel="2">
      <c r="B1351" s="53" t="s">
        <v>2377</v>
      </c>
      <c r="C1351" s="53" t="s">
        <v>1367</v>
      </c>
      <c r="D1351" s="53" t="s">
        <v>1367</v>
      </c>
      <c r="E1351" s="53" t="s">
        <v>1368</v>
      </c>
      <c r="F1351" s="53" t="s">
        <v>2387</v>
      </c>
      <c r="G1351" s="53" t="s">
        <v>3592</v>
      </c>
      <c r="H1351" s="53" t="s">
        <v>3593</v>
      </c>
      <c r="I1351" s="53"/>
      <c r="J1351" s="53" t="s">
        <v>3594</v>
      </c>
      <c r="K1351" s="52">
        <v>1816364</v>
      </c>
      <c r="L1351" s="52">
        <v>227045</v>
      </c>
      <c r="M1351" s="52">
        <v>0</v>
      </c>
      <c r="N1351" s="52">
        <v>0</v>
      </c>
      <c r="O1351" s="52">
        <v>0</v>
      </c>
      <c r="P1351" s="52">
        <v>416240</v>
      </c>
      <c r="Q1351" s="52">
        <v>37840</v>
      </c>
      <c r="R1351" s="52">
        <v>37840</v>
      </c>
      <c r="S1351" s="52">
        <v>37840</v>
      </c>
      <c r="T1351" s="52">
        <v>37840</v>
      </c>
      <c r="U1351" s="52">
        <v>37840</v>
      </c>
      <c r="V1351" s="52">
        <v>37840</v>
      </c>
      <c r="W1351" s="52">
        <v>37840</v>
      </c>
      <c r="X1351" s="52">
        <v>37840</v>
      </c>
      <c r="Y1351" s="52">
        <v>37840</v>
      </c>
      <c r="Z1351" s="49">
        <v>37840</v>
      </c>
      <c r="AA1351" s="50">
        <v>37840</v>
      </c>
      <c r="AB1351" s="51">
        <v>643285</v>
      </c>
      <c r="AC1351" s="52">
        <v>0</v>
      </c>
      <c r="AD1351" s="52">
        <v>0</v>
      </c>
      <c r="AE1351" s="52">
        <v>1173079</v>
      </c>
      <c r="AG1351" s="52">
        <f t="shared" si="24"/>
        <v>37840</v>
      </c>
      <c r="AH1351" s="52">
        <f>MIN($AA1351*12,$AE1351-SUM($AG1351:AG1351)-1000*($AE1351&gt;0))</f>
        <v>454080</v>
      </c>
      <c r="AI1351" s="52">
        <f>MIN($AA1351*12,$AE1351-SUM($AG1351:AH1351)-1000*($AE1351&gt;0))</f>
        <v>454080</v>
      </c>
      <c r="AJ1351" s="52">
        <f>MIN($AA1351*12,$AE1351-SUM($AG1351:AI1351)-1000*($AE1351&gt;0))</f>
        <v>226079</v>
      </c>
      <c r="AK1351" s="52">
        <f>MIN($AA1351*12,$AE1351-SUM($AG1351:AJ1351)-1000*($AE1351&gt;0))</f>
        <v>0</v>
      </c>
      <c r="AL1351" s="52">
        <f>MIN($AA1351*12,$AE1351-SUM($AG1351:AK1351)-1000*($AE1351&gt;0))</f>
        <v>0</v>
      </c>
      <c r="AM1351" s="52">
        <f>MIN($AA1351*12,$AE1351-SUM($AG1351:AL1351)-1000*($AE1351&gt;0))</f>
        <v>0</v>
      </c>
      <c r="AN1351" s="52">
        <f>MIN($AA1351*12,$AE1351-SUM($AG1351:AM1351)-1000*($AE1351&gt;0))</f>
        <v>0</v>
      </c>
      <c r="AO1351" s="52">
        <f>MIN($AA1351*12,$AE1351-SUM($AG1351:AN1351)-1000*($AE1351&gt;0))</f>
        <v>0</v>
      </c>
    </row>
    <row r="1352" spans="2:41" ht="12.75" hidden="1" customHeight="1" outlineLevel="2">
      <c r="B1352" s="53" t="s">
        <v>2377</v>
      </c>
      <c r="C1352" s="53" t="s">
        <v>1367</v>
      </c>
      <c r="D1352" s="53" t="s">
        <v>1367</v>
      </c>
      <c r="E1352" s="53" t="s">
        <v>1368</v>
      </c>
      <c r="F1352" s="53" t="s">
        <v>2387</v>
      </c>
      <c r="G1352" s="53" t="s">
        <v>3595</v>
      </c>
      <c r="H1352" s="53" t="s">
        <v>3596</v>
      </c>
      <c r="I1352" s="53"/>
      <c r="J1352" s="53" t="s">
        <v>3594</v>
      </c>
      <c r="K1352" s="52">
        <v>2410637</v>
      </c>
      <c r="L1352" s="52">
        <v>301329</v>
      </c>
      <c r="M1352" s="52">
        <v>0</v>
      </c>
      <c r="N1352" s="52">
        <v>0</v>
      </c>
      <c r="O1352" s="52">
        <v>0</v>
      </c>
      <c r="P1352" s="52">
        <v>552431</v>
      </c>
      <c r="Q1352" s="52">
        <v>50221</v>
      </c>
      <c r="R1352" s="52">
        <v>50221</v>
      </c>
      <c r="S1352" s="52">
        <v>50221</v>
      </c>
      <c r="T1352" s="52">
        <v>50221</v>
      </c>
      <c r="U1352" s="52">
        <v>50221</v>
      </c>
      <c r="V1352" s="52">
        <v>50221</v>
      </c>
      <c r="W1352" s="52">
        <v>50221</v>
      </c>
      <c r="X1352" s="52">
        <v>50221</v>
      </c>
      <c r="Y1352" s="52">
        <v>50221</v>
      </c>
      <c r="Z1352" s="49">
        <v>50221</v>
      </c>
      <c r="AA1352" s="50">
        <v>50221</v>
      </c>
      <c r="AB1352" s="51">
        <v>853760</v>
      </c>
      <c r="AC1352" s="52">
        <v>0</v>
      </c>
      <c r="AD1352" s="52">
        <v>0</v>
      </c>
      <c r="AE1352" s="52">
        <v>1556877</v>
      </c>
      <c r="AG1352" s="52">
        <f t="shared" si="24"/>
        <v>50221</v>
      </c>
      <c r="AH1352" s="52">
        <f>MIN($AA1352*12,$AE1352-SUM($AG1352:AG1352)-1000*($AE1352&gt;0))</f>
        <v>602652</v>
      </c>
      <c r="AI1352" s="52">
        <f>MIN($AA1352*12,$AE1352-SUM($AG1352:AH1352)-1000*($AE1352&gt;0))</f>
        <v>602652</v>
      </c>
      <c r="AJ1352" s="52">
        <f>MIN($AA1352*12,$AE1352-SUM($AG1352:AI1352)-1000*($AE1352&gt;0))</f>
        <v>300352</v>
      </c>
      <c r="AK1352" s="52">
        <f>MIN($AA1352*12,$AE1352-SUM($AG1352:AJ1352)-1000*($AE1352&gt;0))</f>
        <v>0</v>
      </c>
      <c r="AL1352" s="52">
        <f>MIN($AA1352*12,$AE1352-SUM($AG1352:AK1352)-1000*($AE1352&gt;0))</f>
        <v>0</v>
      </c>
      <c r="AM1352" s="52">
        <f>MIN($AA1352*12,$AE1352-SUM($AG1352:AL1352)-1000*($AE1352&gt;0))</f>
        <v>0</v>
      </c>
      <c r="AN1352" s="52">
        <f>MIN($AA1352*12,$AE1352-SUM($AG1352:AM1352)-1000*($AE1352&gt;0))</f>
        <v>0</v>
      </c>
      <c r="AO1352" s="52">
        <f>MIN($AA1352*12,$AE1352-SUM($AG1352:AN1352)-1000*($AE1352&gt;0))</f>
        <v>0</v>
      </c>
    </row>
    <row r="1353" spans="2:41" ht="12.75" hidden="1" customHeight="1" outlineLevel="2">
      <c r="B1353" s="53" t="s">
        <v>2377</v>
      </c>
      <c r="C1353" s="53" t="s">
        <v>1367</v>
      </c>
      <c r="D1353" s="53" t="s">
        <v>1367</v>
      </c>
      <c r="E1353" s="53" t="s">
        <v>1368</v>
      </c>
      <c r="F1353" s="53" t="s">
        <v>2387</v>
      </c>
      <c r="G1353" s="53" t="s">
        <v>3597</v>
      </c>
      <c r="H1353" s="53" t="s">
        <v>3598</v>
      </c>
      <c r="I1353" s="53"/>
      <c r="J1353" s="53" t="s">
        <v>3599</v>
      </c>
      <c r="K1353" s="52">
        <v>722582</v>
      </c>
      <c r="L1353" s="52">
        <v>90322</v>
      </c>
      <c r="M1353" s="52">
        <v>0</v>
      </c>
      <c r="N1353" s="52">
        <v>0</v>
      </c>
      <c r="O1353" s="52">
        <v>0</v>
      </c>
      <c r="P1353" s="52">
        <v>165583</v>
      </c>
      <c r="Q1353" s="52">
        <v>15053</v>
      </c>
      <c r="R1353" s="52">
        <v>15053</v>
      </c>
      <c r="S1353" s="52">
        <v>15053</v>
      </c>
      <c r="T1353" s="52">
        <v>15053</v>
      </c>
      <c r="U1353" s="52">
        <v>15053</v>
      </c>
      <c r="V1353" s="52">
        <v>15053</v>
      </c>
      <c r="W1353" s="52">
        <v>15053</v>
      </c>
      <c r="X1353" s="52">
        <v>15053</v>
      </c>
      <c r="Y1353" s="52">
        <v>15053</v>
      </c>
      <c r="Z1353" s="49">
        <v>15053</v>
      </c>
      <c r="AA1353" s="50">
        <v>15053</v>
      </c>
      <c r="AB1353" s="51">
        <v>255905</v>
      </c>
      <c r="AC1353" s="52">
        <v>0</v>
      </c>
      <c r="AD1353" s="52">
        <v>0</v>
      </c>
      <c r="AE1353" s="52">
        <v>466677</v>
      </c>
      <c r="AG1353" s="52">
        <f t="shared" si="24"/>
        <v>15053</v>
      </c>
      <c r="AH1353" s="52">
        <f>MIN($AA1353*12,$AE1353-SUM($AG1353:AG1353)-1000*($AE1353&gt;0))</f>
        <v>180636</v>
      </c>
      <c r="AI1353" s="52">
        <f>MIN($AA1353*12,$AE1353-SUM($AG1353:AH1353)-1000*($AE1353&gt;0))</f>
        <v>180636</v>
      </c>
      <c r="AJ1353" s="52">
        <f>MIN($AA1353*12,$AE1353-SUM($AG1353:AI1353)-1000*($AE1353&gt;0))</f>
        <v>89352</v>
      </c>
      <c r="AK1353" s="52">
        <f>MIN($AA1353*12,$AE1353-SUM($AG1353:AJ1353)-1000*($AE1353&gt;0))</f>
        <v>0</v>
      </c>
      <c r="AL1353" s="52">
        <f>MIN($AA1353*12,$AE1353-SUM($AG1353:AK1353)-1000*($AE1353&gt;0))</f>
        <v>0</v>
      </c>
      <c r="AM1353" s="52">
        <f>MIN($AA1353*12,$AE1353-SUM($AG1353:AL1353)-1000*($AE1353&gt;0))</f>
        <v>0</v>
      </c>
      <c r="AN1353" s="52">
        <f>MIN($AA1353*12,$AE1353-SUM($AG1353:AM1353)-1000*($AE1353&gt;0))</f>
        <v>0</v>
      </c>
      <c r="AO1353" s="52">
        <f>MIN($AA1353*12,$AE1353-SUM($AG1353:AN1353)-1000*($AE1353&gt;0))</f>
        <v>0</v>
      </c>
    </row>
    <row r="1354" spans="2:41" ht="12.75" hidden="1" customHeight="1" outlineLevel="2">
      <c r="B1354" s="53" t="s">
        <v>2377</v>
      </c>
      <c r="C1354" s="53" t="s">
        <v>1367</v>
      </c>
      <c r="D1354" s="53" t="s">
        <v>1367</v>
      </c>
      <c r="E1354" s="53" t="s">
        <v>1368</v>
      </c>
      <c r="F1354" s="53" t="s">
        <v>2409</v>
      </c>
      <c r="G1354" s="53" t="s">
        <v>3600</v>
      </c>
      <c r="H1354" s="53" t="s">
        <v>3575</v>
      </c>
      <c r="I1354" s="53"/>
      <c r="J1354" s="53" t="s">
        <v>3599</v>
      </c>
      <c r="K1354" s="52">
        <v>171819</v>
      </c>
      <c r="L1354" s="52">
        <v>21477</v>
      </c>
      <c r="M1354" s="52">
        <v>0</v>
      </c>
      <c r="N1354" s="52">
        <v>0</v>
      </c>
      <c r="O1354" s="52">
        <v>0</v>
      </c>
      <c r="P1354" s="52">
        <v>39369</v>
      </c>
      <c r="Q1354" s="52">
        <v>3579</v>
      </c>
      <c r="R1354" s="52">
        <v>3579</v>
      </c>
      <c r="S1354" s="52">
        <v>3579</v>
      </c>
      <c r="T1354" s="52">
        <v>3579</v>
      </c>
      <c r="U1354" s="52">
        <v>3579</v>
      </c>
      <c r="V1354" s="52">
        <v>3579</v>
      </c>
      <c r="W1354" s="52">
        <v>3579</v>
      </c>
      <c r="X1354" s="52">
        <v>3579</v>
      </c>
      <c r="Y1354" s="52">
        <v>3579</v>
      </c>
      <c r="Z1354" s="49">
        <v>3579</v>
      </c>
      <c r="AA1354" s="50">
        <v>3579</v>
      </c>
      <c r="AB1354" s="51">
        <v>60846</v>
      </c>
      <c r="AC1354" s="52">
        <v>0</v>
      </c>
      <c r="AD1354" s="52">
        <v>0</v>
      </c>
      <c r="AE1354" s="52">
        <v>110973</v>
      </c>
      <c r="AG1354" s="52">
        <f t="shared" si="24"/>
        <v>3579</v>
      </c>
      <c r="AH1354" s="52">
        <f>MIN($AA1354*12,$AE1354-SUM($AG1354:AG1354)-1000*($AE1354&gt;0))</f>
        <v>42948</v>
      </c>
      <c r="AI1354" s="52">
        <f>MIN($AA1354*12,$AE1354-SUM($AG1354:AH1354)-1000*($AE1354&gt;0))</f>
        <v>42948</v>
      </c>
      <c r="AJ1354" s="52">
        <f>MIN($AA1354*12,$AE1354-SUM($AG1354:AI1354)-1000*($AE1354&gt;0))</f>
        <v>20498</v>
      </c>
      <c r="AK1354" s="52">
        <f>MIN($AA1354*12,$AE1354-SUM($AG1354:AJ1354)-1000*($AE1354&gt;0))</f>
        <v>0</v>
      </c>
      <c r="AL1354" s="52">
        <f>MIN($AA1354*12,$AE1354-SUM($AG1354:AK1354)-1000*($AE1354&gt;0))</f>
        <v>0</v>
      </c>
      <c r="AM1354" s="52">
        <f>MIN($AA1354*12,$AE1354-SUM($AG1354:AL1354)-1000*($AE1354&gt;0))</f>
        <v>0</v>
      </c>
      <c r="AN1354" s="52">
        <f>MIN($AA1354*12,$AE1354-SUM($AG1354:AM1354)-1000*($AE1354&gt;0))</f>
        <v>0</v>
      </c>
      <c r="AO1354" s="52">
        <f>MIN($AA1354*12,$AE1354-SUM($AG1354:AN1354)-1000*($AE1354&gt;0))</f>
        <v>0</v>
      </c>
    </row>
    <row r="1355" spans="2:41" ht="12.75" hidden="1" customHeight="1" outlineLevel="2">
      <c r="B1355" s="53" t="s">
        <v>2377</v>
      </c>
      <c r="C1355" s="53" t="s">
        <v>1367</v>
      </c>
      <c r="D1355" s="53" t="s">
        <v>1367</v>
      </c>
      <c r="E1355" s="53" t="s">
        <v>1368</v>
      </c>
      <c r="F1355" s="53" t="s">
        <v>2387</v>
      </c>
      <c r="G1355" s="53" t="s">
        <v>3601</v>
      </c>
      <c r="H1355" s="53" t="s">
        <v>3602</v>
      </c>
      <c r="I1355" s="53"/>
      <c r="J1355" s="53" t="s">
        <v>3603</v>
      </c>
      <c r="K1355" s="52">
        <v>1324364</v>
      </c>
      <c r="L1355" s="52">
        <v>137954</v>
      </c>
      <c r="M1355" s="52">
        <v>0</v>
      </c>
      <c r="N1355" s="52">
        <v>0</v>
      </c>
      <c r="O1355" s="52">
        <v>0</v>
      </c>
      <c r="P1355" s="52">
        <v>303490</v>
      </c>
      <c r="Q1355" s="52">
        <v>27590</v>
      </c>
      <c r="R1355" s="52">
        <v>27590</v>
      </c>
      <c r="S1355" s="52">
        <v>27590</v>
      </c>
      <c r="T1355" s="52">
        <v>27590</v>
      </c>
      <c r="U1355" s="52">
        <v>27590</v>
      </c>
      <c r="V1355" s="52">
        <v>27590</v>
      </c>
      <c r="W1355" s="52">
        <v>27590</v>
      </c>
      <c r="X1355" s="52">
        <v>27590</v>
      </c>
      <c r="Y1355" s="52">
        <v>27590</v>
      </c>
      <c r="Z1355" s="49">
        <v>27590</v>
      </c>
      <c r="AA1355" s="50">
        <v>27590</v>
      </c>
      <c r="AB1355" s="51">
        <v>441444</v>
      </c>
      <c r="AC1355" s="52">
        <v>0</v>
      </c>
      <c r="AD1355" s="52">
        <v>0</v>
      </c>
      <c r="AE1355" s="52">
        <v>882920</v>
      </c>
      <c r="AG1355" s="52">
        <f t="shared" si="24"/>
        <v>27590</v>
      </c>
      <c r="AH1355" s="52">
        <f>MIN($AA1355*12,$AE1355-SUM($AG1355:AG1355)-1000*($AE1355&gt;0))</f>
        <v>331080</v>
      </c>
      <c r="AI1355" s="52">
        <f>MIN($AA1355*12,$AE1355-SUM($AG1355:AH1355)-1000*($AE1355&gt;0))</f>
        <v>331080</v>
      </c>
      <c r="AJ1355" s="52">
        <f>MIN($AA1355*12,$AE1355-SUM($AG1355:AI1355)-1000*($AE1355&gt;0))</f>
        <v>192170</v>
      </c>
      <c r="AK1355" s="52">
        <f>MIN($AA1355*12,$AE1355-SUM($AG1355:AJ1355)-1000*($AE1355&gt;0))</f>
        <v>0</v>
      </c>
      <c r="AL1355" s="52">
        <f>MIN($AA1355*12,$AE1355-SUM($AG1355:AK1355)-1000*($AE1355&gt;0))</f>
        <v>0</v>
      </c>
      <c r="AM1355" s="52">
        <f>MIN($AA1355*12,$AE1355-SUM($AG1355:AL1355)-1000*($AE1355&gt;0))</f>
        <v>0</v>
      </c>
      <c r="AN1355" s="52">
        <f>MIN($AA1355*12,$AE1355-SUM($AG1355:AM1355)-1000*($AE1355&gt;0))</f>
        <v>0</v>
      </c>
      <c r="AO1355" s="52">
        <f>MIN($AA1355*12,$AE1355-SUM($AG1355:AN1355)-1000*($AE1355&gt;0))</f>
        <v>0</v>
      </c>
    </row>
    <row r="1356" spans="2:41" ht="12.75" hidden="1" customHeight="1" outlineLevel="2">
      <c r="B1356" s="53" t="s">
        <v>2377</v>
      </c>
      <c r="C1356" s="53" t="s">
        <v>1367</v>
      </c>
      <c r="D1356" s="53" t="s">
        <v>1367</v>
      </c>
      <c r="E1356" s="53" t="s">
        <v>1368</v>
      </c>
      <c r="F1356" s="53" t="s">
        <v>2682</v>
      </c>
      <c r="G1356" s="53" t="s">
        <v>3604</v>
      </c>
      <c r="H1356" s="53" t="s">
        <v>3605</v>
      </c>
      <c r="I1356" s="53"/>
      <c r="J1356" s="53" t="s">
        <v>3606</v>
      </c>
      <c r="K1356" s="52">
        <v>636000</v>
      </c>
      <c r="L1356" s="52">
        <v>66250</v>
      </c>
      <c r="M1356" s="52">
        <v>0</v>
      </c>
      <c r="N1356" s="52">
        <v>0</v>
      </c>
      <c r="O1356" s="52">
        <v>0</v>
      </c>
      <c r="P1356" s="52">
        <v>145750</v>
      </c>
      <c r="Q1356" s="52">
        <v>13250</v>
      </c>
      <c r="R1356" s="52">
        <v>13250</v>
      </c>
      <c r="S1356" s="52">
        <v>13250</v>
      </c>
      <c r="T1356" s="52">
        <v>13250</v>
      </c>
      <c r="U1356" s="52">
        <v>13250</v>
      </c>
      <c r="V1356" s="52">
        <v>13250</v>
      </c>
      <c r="W1356" s="52">
        <v>13250</v>
      </c>
      <c r="X1356" s="52">
        <v>13250</v>
      </c>
      <c r="Y1356" s="52">
        <v>13250</v>
      </c>
      <c r="Z1356" s="49">
        <v>13250</v>
      </c>
      <c r="AA1356" s="50">
        <v>13250</v>
      </c>
      <c r="AB1356" s="51">
        <v>212000</v>
      </c>
      <c r="AC1356" s="52">
        <v>0</v>
      </c>
      <c r="AD1356" s="52">
        <v>0</v>
      </c>
      <c r="AE1356" s="52">
        <v>424000</v>
      </c>
      <c r="AG1356" s="52">
        <f t="shared" si="24"/>
        <v>13250</v>
      </c>
      <c r="AH1356" s="52">
        <f>MIN($AA1356*12,$AE1356-SUM($AG1356:AG1356)-1000*($AE1356&gt;0))</f>
        <v>159000</v>
      </c>
      <c r="AI1356" s="52">
        <f>MIN($AA1356*12,$AE1356-SUM($AG1356:AH1356)-1000*($AE1356&gt;0))</f>
        <v>159000</v>
      </c>
      <c r="AJ1356" s="52">
        <f>MIN($AA1356*12,$AE1356-SUM($AG1356:AI1356)-1000*($AE1356&gt;0))</f>
        <v>91750</v>
      </c>
      <c r="AK1356" s="52">
        <f>MIN($AA1356*12,$AE1356-SUM($AG1356:AJ1356)-1000*($AE1356&gt;0))</f>
        <v>0</v>
      </c>
      <c r="AL1356" s="52">
        <f>MIN($AA1356*12,$AE1356-SUM($AG1356:AK1356)-1000*($AE1356&gt;0))</f>
        <v>0</v>
      </c>
      <c r="AM1356" s="52">
        <f>MIN($AA1356*12,$AE1356-SUM($AG1356:AL1356)-1000*($AE1356&gt;0))</f>
        <v>0</v>
      </c>
      <c r="AN1356" s="52">
        <f>MIN($AA1356*12,$AE1356-SUM($AG1356:AM1356)-1000*($AE1356&gt;0))</f>
        <v>0</v>
      </c>
      <c r="AO1356" s="52">
        <f>MIN($AA1356*12,$AE1356-SUM($AG1356:AN1356)-1000*($AE1356&gt;0))</f>
        <v>0</v>
      </c>
    </row>
    <row r="1357" spans="2:41" ht="12.75" hidden="1" customHeight="1" outlineLevel="2">
      <c r="B1357" s="53" t="s">
        <v>2377</v>
      </c>
      <c r="C1357" s="53" t="s">
        <v>1367</v>
      </c>
      <c r="D1357" s="53" t="s">
        <v>1367</v>
      </c>
      <c r="E1357" s="53" t="s">
        <v>2378</v>
      </c>
      <c r="F1357" s="53" t="s">
        <v>3607</v>
      </c>
      <c r="G1357" s="53" t="s">
        <v>3608</v>
      </c>
      <c r="H1357" s="53" t="s">
        <v>3609</v>
      </c>
      <c r="I1357" s="53"/>
      <c r="J1357" s="53" t="s">
        <v>3610</v>
      </c>
      <c r="K1357" s="52">
        <v>868182</v>
      </c>
      <c r="L1357" s="52">
        <v>90435</v>
      </c>
      <c r="M1357" s="52">
        <v>0</v>
      </c>
      <c r="N1357" s="52">
        <v>0</v>
      </c>
      <c r="O1357" s="52">
        <v>0</v>
      </c>
      <c r="P1357" s="52">
        <v>198957</v>
      </c>
      <c r="Q1357" s="52">
        <v>18087</v>
      </c>
      <c r="R1357" s="52">
        <v>18087</v>
      </c>
      <c r="S1357" s="52">
        <v>18087</v>
      </c>
      <c r="T1357" s="52">
        <v>18087</v>
      </c>
      <c r="U1357" s="52">
        <v>18087</v>
      </c>
      <c r="V1357" s="52">
        <v>18087</v>
      </c>
      <c r="W1357" s="52">
        <v>18087</v>
      </c>
      <c r="X1357" s="52">
        <v>18087</v>
      </c>
      <c r="Y1357" s="52">
        <v>18087</v>
      </c>
      <c r="Z1357" s="49">
        <v>18087</v>
      </c>
      <c r="AA1357" s="50">
        <v>18087</v>
      </c>
      <c r="AB1357" s="51">
        <v>289392</v>
      </c>
      <c r="AC1357" s="52">
        <v>0</v>
      </c>
      <c r="AD1357" s="52">
        <v>0</v>
      </c>
      <c r="AE1357" s="52">
        <v>578790</v>
      </c>
      <c r="AG1357" s="52">
        <f t="shared" si="24"/>
        <v>18087</v>
      </c>
      <c r="AH1357" s="52">
        <f>MIN($AA1357*12,$AE1357-SUM($AG1357:AG1357)-1000*($AE1357&gt;0))</f>
        <v>217044</v>
      </c>
      <c r="AI1357" s="52">
        <f>MIN($AA1357*12,$AE1357-SUM($AG1357:AH1357)-1000*($AE1357&gt;0))</f>
        <v>217044</v>
      </c>
      <c r="AJ1357" s="52">
        <f>MIN($AA1357*12,$AE1357-SUM($AG1357:AI1357)-1000*($AE1357&gt;0))</f>
        <v>125615</v>
      </c>
      <c r="AK1357" s="52">
        <f>MIN($AA1357*12,$AE1357-SUM($AG1357:AJ1357)-1000*($AE1357&gt;0))</f>
        <v>0</v>
      </c>
      <c r="AL1357" s="52">
        <f>MIN($AA1357*12,$AE1357-SUM($AG1357:AK1357)-1000*($AE1357&gt;0))</f>
        <v>0</v>
      </c>
      <c r="AM1357" s="52">
        <f>MIN($AA1357*12,$AE1357-SUM($AG1357:AL1357)-1000*($AE1357&gt;0))</f>
        <v>0</v>
      </c>
      <c r="AN1357" s="52">
        <f>MIN($AA1357*12,$AE1357-SUM($AG1357:AM1357)-1000*($AE1357&gt;0))</f>
        <v>0</v>
      </c>
      <c r="AO1357" s="52">
        <f>MIN($AA1357*12,$AE1357-SUM($AG1357:AN1357)-1000*($AE1357&gt;0))</f>
        <v>0</v>
      </c>
    </row>
    <row r="1358" spans="2:41" ht="12.75" hidden="1" customHeight="1" outlineLevel="2">
      <c r="B1358" s="53" t="s">
        <v>2377</v>
      </c>
      <c r="C1358" s="53" t="s">
        <v>1367</v>
      </c>
      <c r="D1358" s="53" t="s">
        <v>1367</v>
      </c>
      <c r="E1358" s="53" t="s">
        <v>1368</v>
      </c>
      <c r="F1358" s="53" t="s">
        <v>2387</v>
      </c>
      <c r="G1358" s="53" t="s">
        <v>3611</v>
      </c>
      <c r="H1358" s="53" t="s">
        <v>3612</v>
      </c>
      <c r="I1358" s="53"/>
      <c r="J1358" s="53" t="s">
        <v>3603</v>
      </c>
      <c r="K1358" s="52">
        <v>1817273</v>
      </c>
      <c r="L1358" s="52">
        <v>189299</v>
      </c>
      <c r="M1358" s="52">
        <v>0</v>
      </c>
      <c r="N1358" s="52">
        <v>0</v>
      </c>
      <c r="O1358" s="52">
        <v>0</v>
      </c>
      <c r="P1358" s="52">
        <v>416449</v>
      </c>
      <c r="Q1358" s="52">
        <v>37859</v>
      </c>
      <c r="R1358" s="52">
        <v>37859</v>
      </c>
      <c r="S1358" s="52">
        <v>37859</v>
      </c>
      <c r="T1358" s="52">
        <v>37859</v>
      </c>
      <c r="U1358" s="52">
        <v>37859</v>
      </c>
      <c r="V1358" s="52">
        <v>37859</v>
      </c>
      <c r="W1358" s="52">
        <v>37859</v>
      </c>
      <c r="X1358" s="52">
        <v>37859</v>
      </c>
      <c r="Y1358" s="52">
        <v>37859</v>
      </c>
      <c r="Z1358" s="49">
        <v>37859</v>
      </c>
      <c r="AA1358" s="50">
        <v>37859</v>
      </c>
      <c r="AB1358" s="51">
        <v>605748</v>
      </c>
      <c r="AC1358" s="52">
        <v>0</v>
      </c>
      <c r="AD1358" s="52">
        <v>0</v>
      </c>
      <c r="AE1358" s="52">
        <v>1211525</v>
      </c>
      <c r="AG1358" s="52">
        <f t="shared" si="24"/>
        <v>37859</v>
      </c>
      <c r="AH1358" s="52">
        <f>MIN($AA1358*12,$AE1358-SUM($AG1358:AG1358)-1000*($AE1358&gt;0))</f>
        <v>454308</v>
      </c>
      <c r="AI1358" s="52">
        <f>MIN($AA1358*12,$AE1358-SUM($AG1358:AH1358)-1000*($AE1358&gt;0))</f>
        <v>454308</v>
      </c>
      <c r="AJ1358" s="52">
        <f>MIN($AA1358*12,$AE1358-SUM($AG1358:AI1358)-1000*($AE1358&gt;0))</f>
        <v>264050</v>
      </c>
      <c r="AK1358" s="52">
        <f>MIN($AA1358*12,$AE1358-SUM($AG1358:AJ1358)-1000*($AE1358&gt;0))</f>
        <v>0</v>
      </c>
      <c r="AL1358" s="52">
        <f>MIN($AA1358*12,$AE1358-SUM($AG1358:AK1358)-1000*($AE1358&gt;0))</f>
        <v>0</v>
      </c>
      <c r="AM1358" s="52">
        <f>MIN($AA1358*12,$AE1358-SUM($AG1358:AL1358)-1000*($AE1358&gt;0))</f>
        <v>0</v>
      </c>
      <c r="AN1358" s="52">
        <f>MIN($AA1358*12,$AE1358-SUM($AG1358:AM1358)-1000*($AE1358&gt;0))</f>
        <v>0</v>
      </c>
      <c r="AO1358" s="52">
        <f>MIN($AA1358*12,$AE1358-SUM($AG1358:AN1358)-1000*($AE1358&gt;0))</f>
        <v>0</v>
      </c>
    </row>
    <row r="1359" spans="2:41" ht="12.75" hidden="1" customHeight="1" outlineLevel="2">
      <c r="B1359" s="53" t="s">
        <v>2377</v>
      </c>
      <c r="C1359" s="53" t="s">
        <v>1367</v>
      </c>
      <c r="D1359" s="53" t="s">
        <v>1367</v>
      </c>
      <c r="E1359" s="53" t="s">
        <v>1368</v>
      </c>
      <c r="F1359" s="53" t="s">
        <v>2387</v>
      </c>
      <c r="G1359" s="53" t="s">
        <v>3613</v>
      </c>
      <c r="H1359" s="53" t="s">
        <v>3614</v>
      </c>
      <c r="I1359" s="53"/>
      <c r="J1359" s="53" t="s">
        <v>3603</v>
      </c>
      <c r="K1359" s="52">
        <v>1817273</v>
      </c>
      <c r="L1359" s="52">
        <v>189299</v>
      </c>
      <c r="M1359" s="52">
        <v>0</v>
      </c>
      <c r="N1359" s="52">
        <v>0</v>
      </c>
      <c r="O1359" s="52">
        <v>0</v>
      </c>
      <c r="P1359" s="52">
        <v>416449</v>
      </c>
      <c r="Q1359" s="52">
        <v>37859</v>
      </c>
      <c r="R1359" s="52">
        <v>37859</v>
      </c>
      <c r="S1359" s="52">
        <v>37859</v>
      </c>
      <c r="T1359" s="52">
        <v>37859</v>
      </c>
      <c r="U1359" s="52">
        <v>37859</v>
      </c>
      <c r="V1359" s="52">
        <v>37859</v>
      </c>
      <c r="W1359" s="52">
        <v>37859</v>
      </c>
      <c r="X1359" s="52">
        <v>37859</v>
      </c>
      <c r="Y1359" s="52">
        <v>37859</v>
      </c>
      <c r="Z1359" s="49">
        <v>37859</v>
      </c>
      <c r="AA1359" s="50">
        <v>37859</v>
      </c>
      <c r="AB1359" s="51">
        <v>605748</v>
      </c>
      <c r="AC1359" s="52">
        <v>0</v>
      </c>
      <c r="AD1359" s="52">
        <v>0</v>
      </c>
      <c r="AE1359" s="52">
        <v>1211525</v>
      </c>
      <c r="AG1359" s="52">
        <f t="shared" si="24"/>
        <v>37859</v>
      </c>
      <c r="AH1359" s="52">
        <f>MIN($AA1359*12,$AE1359-SUM($AG1359:AG1359)-1000*($AE1359&gt;0))</f>
        <v>454308</v>
      </c>
      <c r="AI1359" s="52">
        <f>MIN($AA1359*12,$AE1359-SUM($AG1359:AH1359)-1000*($AE1359&gt;0))</f>
        <v>454308</v>
      </c>
      <c r="AJ1359" s="52">
        <f>MIN($AA1359*12,$AE1359-SUM($AG1359:AI1359)-1000*($AE1359&gt;0))</f>
        <v>264050</v>
      </c>
      <c r="AK1359" s="52">
        <f>MIN($AA1359*12,$AE1359-SUM($AG1359:AJ1359)-1000*($AE1359&gt;0))</f>
        <v>0</v>
      </c>
      <c r="AL1359" s="52">
        <f>MIN($AA1359*12,$AE1359-SUM($AG1359:AK1359)-1000*($AE1359&gt;0))</f>
        <v>0</v>
      </c>
      <c r="AM1359" s="52">
        <f>MIN($AA1359*12,$AE1359-SUM($AG1359:AL1359)-1000*($AE1359&gt;0))</f>
        <v>0</v>
      </c>
      <c r="AN1359" s="52">
        <f>MIN($AA1359*12,$AE1359-SUM($AG1359:AM1359)-1000*($AE1359&gt;0))</f>
        <v>0</v>
      </c>
      <c r="AO1359" s="52">
        <f>MIN($AA1359*12,$AE1359-SUM($AG1359:AN1359)-1000*($AE1359&gt;0))</f>
        <v>0</v>
      </c>
    </row>
    <row r="1360" spans="2:41" ht="12.75" hidden="1" customHeight="1" outlineLevel="2">
      <c r="B1360" s="53" t="s">
        <v>2377</v>
      </c>
      <c r="C1360" s="53" t="s">
        <v>1367</v>
      </c>
      <c r="D1360" s="53" t="s">
        <v>1367</v>
      </c>
      <c r="E1360" s="53" t="s">
        <v>1368</v>
      </c>
      <c r="F1360" s="53" t="s">
        <v>2409</v>
      </c>
      <c r="G1360" s="53" t="s">
        <v>3615</v>
      </c>
      <c r="H1360" s="53" t="s">
        <v>3616</v>
      </c>
      <c r="I1360" s="53"/>
      <c r="J1360" s="53" t="s">
        <v>3603</v>
      </c>
      <c r="K1360" s="52">
        <v>176364</v>
      </c>
      <c r="L1360" s="52">
        <v>18371</v>
      </c>
      <c r="M1360" s="52">
        <v>0</v>
      </c>
      <c r="N1360" s="52">
        <v>0</v>
      </c>
      <c r="O1360" s="52">
        <v>0</v>
      </c>
      <c r="P1360" s="52">
        <v>40414</v>
      </c>
      <c r="Q1360" s="52">
        <v>3674</v>
      </c>
      <c r="R1360" s="52">
        <v>3674</v>
      </c>
      <c r="S1360" s="52">
        <v>3674</v>
      </c>
      <c r="T1360" s="52">
        <v>3674</v>
      </c>
      <c r="U1360" s="52">
        <v>3674</v>
      </c>
      <c r="V1360" s="52">
        <v>3674</v>
      </c>
      <c r="W1360" s="52">
        <v>3674</v>
      </c>
      <c r="X1360" s="52">
        <v>3674</v>
      </c>
      <c r="Y1360" s="52">
        <v>3674</v>
      </c>
      <c r="Z1360" s="49">
        <v>3674</v>
      </c>
      <c r="AA1360" s="50">
        <v>3674</v>
      </c>
      <c r="AB1360" s="51">
        <v>58785</v>
      </c>
      <c r="AC1360" s="52">
        <v>0</v>
      </c>
      <c r="AD1360" s="52">
        <v>0</v>
      </c>
      <c r="AE1360" s="52">
        <v>117579</v>
      </c>
      <c r="AG1360" s="52">
        <f t="shared" si="24"/>
        <v>3674</v>
      </c>
      <c r="AH1360" s="52">
        <f>MIN($AA1360*12,$AE1360-SUM($AG1360:AG1360)-1000*($AE1360&gt;0))</f>
        <v>44088</v>
      </c>
      <c r="AI1360" s="52">
        <f>MIN($AA1360*12,$AE1360-SUM($AG1360:AH1360)-1000*($AE1360&gt;0))</f>
        <v>44088</v>
      </c>
      <c r="AJ1360" s="52">
        <f>MIN($AA1360*12,$AE1360-SUM($AG1360:AI1360)-1000*($AE1360&gt;0))</f>
        <v>24729</v>
      </c>
      <c r="AK1360" s="52">
        <f>MIN($AA1360*12,$AE1360-SUM($AG1360:AJ1360)-1000*($AE1360&gt;0))</f>
        <v>0</v>
      </c>
      <c r="AL1360" s="52">
        <f>MIN($AA1360*12,$AE1360-SUM($AG1360:AK1360)-1000*($AE1360&gt;0))</f>
        <v>0</v>
      </c>
      <c r="AM1360" s="52">
        <f>MIN($AA1360*12,$AE1360-SUM($AG1360:AL1360)-1000*($AE1360&gt;0))</f>
        <v>0</v>
      </c>
      <c r="AN1360" s="52">
        <f>MIN($AA1360*12,$AE1360-SUM($AG1360:AM1360)-1000*($AE1360&gt;0))</f>
        <v>0</v>
      </c>
      <c r="AO1360" s="52">
        <f>MIN($AA1360*12,$AE1360-SUM($AG1360:AN1360)-1000*($AE1360&gt;0))</f>
        <v>0</v>
      </c>
    </row>
    <row r="1361" spans="2:41" ht="12.75" hidden="1" customHeight="1" outlineLevel="2">
      <c r="B1361" s="53" t="s">
        <v>2377</v>
      </c>
      <c r="C1361" s="53" t="s">
        <v>1367</v>
      </c>
      <c r="D1361" s="53" t="s">
        <v>1367</v>
      </c>
      <c r="E1361" s="53" t="s">
        <v>1368</v>
      </c>
      <c r="F1361" s="53" t="s">
        <v>2409</v>
      </c>
      <c r="G1361" s="53" t="s">
        <v>3617</v>
      </c>
      <c r="H1361" s="53" t="s">
        <v>3618</v>
      </c>
      <c r="I1361" s="53"/>
      <c r="J1361" s="53" t="s">
        <v>3603</v>
      </c>
      <c r="K1361" s="52">
        <v>176364</v>
      </c>
      <c r="L1361" s="52">
        <v>18371</v>
      </c>
      <c r="M1361" s="52">
        <v>0</v>
      </c>
      <c r="N1361" s="52">
        <v>0</v>
      </c>
      <c r="O1361" s="52">
        <v>0</v>
      </c>
      <c r="P1361" s="52">
        <v>40414</v>
      </c>
      <c r="Q1361" s="52">
        <v>3674</v>
      </c>
      <c r="R1361" s="52">
        <v>3674</v>
      </c>
      <c r="S1361" s="52">
        <v>3674</v>
      </c>
      <c r="T1361" s="52">
        <v>3674</v>
      </c>
      <c r="U1361" s="52">
        <v>3674</v>
      </c>
      <c r="V1361" s="52">
        <v>3674</v>
      </c>
      <c r="W1361" s="52">
        <v>3674</v>
      </c>
      <c r="X1361" s="52">
        <v>3674</v>
      </c>
      <c r="Y1361" s="52">
        <v>3674</v>
      </c>
      <c r="Z1361" s="49">
        <v>3674</v>
      </c>
      <c r="AA1361" s="50">
        <v>3674</v>
      </c>
      <c r="AB1361" s="51">
        <v>58785</v>
      </c>
      <c r="AC1361" s="52">
        <v>0</v>
      </c>
      <c r="AD1361" s="52">
        <v>0</v>
      </c>
      <c r="AE1361" s="52">
        <v>117579</v>
      </c>
      <c r="AG1361" s="52">
        <f t="shared" si="24"/>
        <v>3674</v>
      </c>
      <c r="AH1361" s="52">
        <f>MIN($AA1361*12,$AE1361-SUM($AG1361:AG1361)-1000*($AE1361&gt;0))</f>
        <v>44088</v>
      </c>
      <c r="AI1361" s="52">
        <f>MIN($AA1361*12,$AE1361-SUM($AG1361:AH1361)-1000*($AE1361&gt;0))</f>
        <v>44088</v>
      </c>
      <c r="AJ1361" s="52">
        <f>MIN($AA1361*12,$AE1361-SUM($AG1361:AI1361)-1000*($AE1361&gt;0))</f>
        <v>24729</v>
      </c>
      <c r="AK1361" s="52">
        <f>MIN($AA1361*12,$AE1361-SUM($AG1361:AJ1361)-1000*($AE1361&gt;0))</f>
        <v>0</v>
      </c>
      <c r="AL1361" s="52">
        <f>MIN($AA1361*12,$AE1361-SUM($AG1361:AK1361)-1000*($AE1361&gt;0))</f>
        <v>0</v>
      </c>
      <c r="AM1361" s="52">
        <f>MIN($AA1361*12,$AE1361-SUM($AG1361:AL1361)-1000*($AE1361&gt;0))</f>
        <v>0</v>
      </c>
      <c r="AN1361" s="52">
        <f>MIN($AA1361*12,$AE1361-SUM($AG1361:AM1361)-1000*($AE1361&gt;0))</f>
        <v>0</v>
      </c>
      <c r="AO1361" s="52">
        <f>MIN($AA1361*12,$AE1361-SUM($AG1361:AN1361)-1000*($AE1361&gt;0))</f>
        <v>0</v>
      </c>
    </row>
    <row r="1362" spans="2:41" ht="12.75" hidden="1" customHeight="1" outlineLevel="2">
      <c r="B1362" s="53" t="s">
        <v>2377</v>
      </c>
      <c r="C1362" s="53" t="s">
        <v>1367</v>
      </c>
      <c r="D1362" s="53" t="s">
        <v>1367</v>
      </c>
      <c r="E1362" s="53" t="s">
        <v>1368</v>
      </c>
      <c r="F1362" s="53" t="s">
        <v>2409</v>
      </c>
      <c r="G1362" s="53" t="s">
        <v>3619</v>
      </c>
      <c r="H1362" s="53" t="s">
        <v>3620</v>
      </c>
      <c r="I1362" s="53"/>
      <c r="J1362" s="53" t="s">
        <v>3606</v>
      </c>
      <c r="K1362" s="52">
        <v>176364</v>
      </c>
      <c r="L1362" s="52">
        <v>18371</v>
      </c>
      <c r="M1362" s="52">
        <v>0</v>
      </c>
      <c r="N1362" s="52">
        <v>0</v>
      </c>
      <c r="O1362" s="52">
        <v>0</v>
      </c>
      <c r="P1362" s="52">
        <v>40414</v>
      </c>
      <c r="Q1362" s="52">
        <v>3674</v>
      </c>
      <c r="R1362" s="52">
        <v>3674</v>
      </c>
      <c r="S1362" s="52">
        <v>3674</v>
      </c>
      <c r="T1362" s="52">
        <v>3674</v>
      </c>
      <c r="U1362" s="52">
        <v>3674</v>
      </c>
      <c r="V1362" s="52">
        <v>3674</v>
      </c>
      <c r="W1362" s="52">
        <v>3674</v>
      </c>
      <c r="X1362" s="52">
        <v>3674</v>
      </c>
      <c r="Y1362" s="52">
        <v>3674</v>
      </c>
      <c r="Z1362" s="49">
        <v>3674</v>
      </c>
      <c r="AA1362" s="50">
        <v>3674</v>
      </c>
      <c r="AB1362" s="51">
        <v>58785</v>
      </c>
      <c r="AC1362" s="52">
        <v>0</v>
      </c>
      <c r="AD1362" s="52">
        <v>0</v>
      </c>
      <c r="AE1362" s="52">
        <v>117579</v>
      </c>
      <c r="AG1362" s="52">
        <f t="shared" si="24"/>
        <v>3674</v>
      </c>
      <c r="AH1362" s="52">
        <f>MIN($AA1362*12,$AE1362-SUM($AG1362:AG1362)-1000*($AE1362&gt;0))</f>
        <v>44088</v>
      </c>
      <c r="AI1362" s="52">
        <f>MIN($AA1362*12,$AE1362-SUM($AG1362:AH1362)-1000*($AE1362&gt;0))</f>
        <v>44088</v>
      </c>
      <c r="AJ1362" s="52">
        <f>MIN($AA1362*12,$AE1362-SUM($AG1362:AI1362)-1000*($AE1362&gt;0))</f>
        <v>24729</v>
      </c>
      <c r="AK1362" s="52">
        <f>MIN($AA1362*12,$AE1362-SUM($AG1362:AJ1362)-1000*($AE1362&gt;0))</f>
        <v>0</v>
      </c>
      <c r="AL1362" s="52">
        <f>MIN($AA1362*12,$AE1362-SUM($AG1362:AK1362)-1000*($AE1362&gt;0))</f>
        <v>0</v>
      </c>
      <c r="AM1362" s="52">
        <f>MIN($AA1362*12,$AE1362-SUM($AG1362:AL1362)-1000*($AE1362&gt;0))</f>
        <v>0</v>
      </c>
      <c r="AN1362" s="52">
        <f>MIN($AA1362*12,$AE1362-SUM($AG1362:AM1362)-1000*($AE1362&gt;0))</f>
        <v>0</v>
      </c>
      <c r="AO1362" s="52">
        <f>MIN($AA1362*12,$AE1362-SUM($AG1362:AN1362)-1000*($AE1362&gt;0))</f>
        <v>0</v>
      </c>
    </row>
    <row r="1363" spans="2:41" ht="12.75" hidden="1" customHeight="1" outlineLevel="2">
      <c r="B1363" s="53" t="s">
        <v>2377</v>
      </c>
      <c r="C1363" s="53" t="s">
        <v>1367</v>
      </c>
      <c r="D1363" s="53" t="s">
        <v>1367</v>
      </c>
      <c r="E1363" s="53" t="s">
        <v>1368</v>
      </c>
      <c r="F1363" s="53" t="s">
        <v>2387</v>
      </c>
      <c r="G1363" s="53" t="s">
        <v>3621</v>
      </c>
      <c r="H1363" s="53" t="s">
        <v>3622</v>
      </c>
      <c r="I1363" s="53"/>
      <c r="J1363" s="53" t="s">
        <v>3606</v>
      </c>
      <c r="K1363" s="52">
        <v>1504000</v>
      </c>
      <c r="L1363" s="52">
        <v>156666</v>
      </c>
      <c r="M1363" s="52">
        <v>0</v>
      </c>
      <c r="N1363" s="52">
        <v>0</v>
      </c>
      <c r="O1363" s="52">
        <v>0</v>
      </c>
      <c r="P1363" s="52">
        <v>344663</v>
      </c>
      <c r="Q1363" s="52">
        <v>31333</v>
      </c>
      <c r="R1363" s="52">
        <v>31333</v>
      </c>
      <c r="S1363" s="52">
        <v>31333</v>
      </c>
      <c r="T1363" s="52">
        <v>31333</v>
      </c>
      <c r="U1363" s="52">
        <v>31333</v>
      </c>
      <c r="V1363" s="52">
        <v>31333</v>
      </c>
      <c r="W1363" s="52">
        <v>31333</v>
      </c>
      <c r="X1363" s="52">
        <v>31333</v>
      </c>
      <c r="Y1363" s="52">
        <v>31333</v>
      </c>
      <c r="Z1363" s="49">
        <v>31333</v>
      </c>
      <c r="AA1363" s="50">
        <v>31333</v>
      </c>
      <c r="AB1363" s="51">
        <v>501329</v>
      </c>
      <c r="AC1363" s="52">
        <v>0</v>
      </c>
      <c r="AD1363" s="52">
        <v>0</v>
      </c>
      <c r="AE1363" s="52">
        <v>1002671</v>
      </c>
      <c r="AG1363" s="52">
        <f t="shared" si="24"/>
        <v>31333</v>
      </c>
      <c r="AH1363" s="52">
        <f>MIN($AA1363*12,$AE1363-SUM($AG1363:AG1363)-1000*($AE1363&gt;0))</f>
        <v>375996</v>
      </c>
      <c r="AI1363" s="52">
        <f>MIN($AA1363*12,$AE1363-SUM($AG1363:AH1363)-1000*($AE1363&gt;0))</f>
        <v>375996</v>
      </c>
      <c r="AJ1363" s="52">
        <f>MIN($AA1363*12,$AE1363-SUM($AG1363:AI1363)-1000*($AE1363&gt;0))</f>
        <v>218346</v>
      </c>
      <c r="AK1363" s="52">
        <f>MIN($AA1363*12,$AE1363-SUM($AG1363:AJ1363)-1000*($AE1363&gt;0))</f>
        <v>0</v>
      </c>
      <c r="AL1363" s="52">
        <f>MIN($AA1363*12,$AE1363-SUM($AG1363:AK1363)-1000*($AE1363&gt;0))</f>
        <v>0</v>
      </c>
      <c r="AM1363" s="52">
        <f>MIN($AA1363*12,$AE1363-SUM($AG1363:AL1363)-1000*($AE1363&gt;0))</f>
        <v>0</v>
      </c>
      <c r="AN1363" s="52">
        <f>MIN($AA1363*12,$AE1363-SUM($AG1363:AM1363)-1000*($AE1363&gt;0))</f>
        <v>0</v>
      </c>
      <c r="AO1363" s="52">
        <f>MIN($AA1363*12,$AE1363-SUM($AG1363:AN1363)-1000*($AE1363&gt;0))</f>
        <v>0</v>
      </c>
    </row>
    <row r="1364" spans="2:41" ht="12.75" hidden="1" customHeight="1" outlineLevel="2">
      <c r="B1364" s="53" t="s">
        <v>2377</v>
      </c>
      <c r="C1364" s="53" t="s">
        <v>1367</v>
      </c>
      <c r="D1364" s="53" t="s">
        <v>1367</v>
      </c>
      <c r="E1364" s="53" t="s">
        <v>1368</v>
      </c>
      <c r="F1364" s="53" t="s">
        <v>2409</v>
      </c>
      <c r="G1364" s="53" t="s">
        <v>3623</v>
      </c>
      <c r="H1364" s="53" t="s">
        <v>3616</v>
      </c>
      <c r="I1364" s="53"/>
      <c r="J1364" s="53" t="s">
        <v>3624</v>
      </c>
      <c r="K1364" s="52">
        <v>176364</v>
      </c>
      <c r="L1364" s="52">
        <v>18371</v>
      </c>
      <c r="M1364" s="52">
        <v>0</v>
      </c>
      <c r="N1364" s="52">
        <v>0</v>
      </c>
      <c r="O1364" s="52">
        <v>0</v>
      </c>
      <c r="P1364" s="52">
        <v>40414</v>
      </c>
      <c r="Q1364" s="52">
        <v>3674</v>
      </c>
      <c r="R1364" s="52">
        <v>3674</v>
      </c>
      <c r="S1364" s="52">
        <v>3674</v>
      </c>
      <c r="T1364" s="52">
        <v>3674</v>
      </c>
      <c r="U1364" s="52">
        <v>3674</v>
      </c>
      <c r="V1364" s="52">
        <v>3674</v>
      </c>
      <c r="W1364" s="52">
        <v>3674</v>
      </c>
      <c r="X1364" s="52">
        <v>3674</v>
      </c>
      <c r="Y1364" s="52">
        <v>3674</v>
      </c>
      <c r="Z1364" s="49">
        <v>3674</v>
      </c>
      <c r="AA1364" s="50">
        <v>3674</v>
      </c>
      <c r="AB1364" s="51">
        <v>58785</v>
      </c>
      <c r="AC1364" s="52">
        <v>0</v>
      </c>
      <c r="AD1364" s="52">
        <v>0</v>
      </c>
      <c r="AE1364" s="52">
        <v>117579</v>
      </c>
      <c r="AG1364" s="52">
        <f t="shared" si="24"/>
        <v>3674</v>
      </c>
      <c r="AH1364" s="52">
        <f>MIN($AA1364*12,$AE1364-SUM($AG1364:AG1364)-1000*($AE1364&gt;0))</f>
        <v>44088</v>
      </c>
      <c r="AI1364" s="52">
        <f>MIN($AA1364*12,$AE1364-SUM($AG1364:AH1364)-1000*($AE1364&gt;0))</f>
        <v>44088</v>
      </c>
      <c r="AJ1364" s="52">
        <f>MIN($AA1364*12,$AE1364-SUM($AG1364:AI1364)-1000*($AE1364&gt;0))</f>
        <v>24729</v>
      </c>
      <c r="AK1364" s="52">
        <f>MIN($AA1364*12,$AE1364-SUM($AG1364:AJ1364)-1000*($AE1364&gt;0))</f>
        <v>0</v>
      </c>
      <c r="AL1364" s="52">
        <f>MIN($AA1364*12,$AE1364-SUM($AG1364:AK1364)-1000*($AE1364&gt;0))</f>
        <v>0</v>
      </c>
      <c r="AM1364" s="52">
        <f>MIN($AA1364*12,$AE1364-SUM($AG1364:AL1364)-1000*($AE1364&gt;0))</f>
        <v>0</v>
      </c>
      <c r="AN1364" s="52">
        <f>MIN($AA1364*12,$AE1364-SUM($AG1364:AM1364)-1000*($AE1364&gt;0))</f>
        <v>0</v>
      </c>
      <c r="AO1364" s="52">
        <f>MIN($AA1364*12,$AE1364-SUM($AG1364:AN1364)-1000*($AE1364&gt;0))</f>
        <v>0</v>
      </c>
    </row>
    <row r="1365" spans="2:41" ht="12.75" hidden="1" customHeight="1" outlineLevel="2">
      <c r="B1365" s="53" t="s">
        <v>2377</v>
      </c>
      <c r="C1365" s="53" t="s">
        <v>1367</v>
      </c>
      <c r="D1365" s="53" t="s">
        <v>1367</v>
      </c>
      <c r="E1365" s="53" t="s">
        <v>1368</v>
      </c>
      <c r="F1365" s="53" t="s">
        <v>2387</v>
      </c>
      <c r="G1365" s="53" t="s">
        <v>3625</v>
      </c>
      <c r="H1365" s="53" t="s">
        <v>3626</v>
      </c>
      <c r="I1365" s="53"/>
      <c r="J1365" s="53" t="s">
        <v>3627</v>
      </c>
      <c r="K1365" s="52">
        <v>1817273</v>
      </c>
      <c r="L1365" s="52">
        <v>189299</v>
      </c>
      <c r="M1365" s="52">
        <v>0</v>
      </c>
      <c r="N1365" s="52">
        <v>0</v>
      </c>
      <c r="O1365" s="52">
        <v>0</v>
      </c>
      <c r="P1365" s="52">
        <v>416449</v>
      </c>
      <c r="Q1365" s="52">
        <v>37859</v>
      </c>
      <c r="R1365" s="52">
        <v>37859</v>
      </c>
      <c r="S1365" s="52">
        <v>37859</v>
      </c>
      <c r="T1365" s="52">
        <v>37859</v>
      </c>
      <c r="U1365" s="52">
        <v>37859</v>
      </c>
      <c r="V1365" s="52">
        <v>37859</v>
      </c>
      <c r="W1365" s="52">
        <v>37859</v>
      </c>
      <c r="X1365" s="52">
        <v>37859</v>
      </c>
      <c r="Y1365" s="52">
        <v>37859</v>
      </c>
      <c r="Z1365" s="49">
        <v>37859</v>
      </c>
      <c r="AA1365" s="50">
        <v>37859</v>
      </c>
      <c r="AB1365" s="51">
        <v>605748</v>
      </c>
      <c r="AC1365" s="52">
        <v>0</v>
      </c>
      <c r="AD1365" s="52">
        <v>0</v>
      </c>
      <c r="AE1365" s="52">
        <v>1211525</v>
      </c>
      <c r="AG1365" s="52">
        <f t="shared" si="24"/>
        <v>37859</v>
      </c>
      <c r="AH1365" s="52">
        <f>MIN($AA1365*12,$AE1365-SUM($AG1365:AG1365)-1000*($AE1365&gt;0))</f>
        <v>454308</v>
      </c>
      <c r="AI1365" s="52">
        <f>MIN($AA1365*12,$AE1365-SUM($AG1365:AH1365)-1000*($AE1365&gt;0))</f>
        <v>454308</v>
      </c>
      <c r="AJ1365" s="52">
        <f>MIN($AA1365*12,$AE1365-SUM($AG1365:AI1365)-1000*($AE1365&gt;0))</f>
        <v>264050</v>
      </c>
      <c r="AK1365" s="52">
        <f>MIN($AA1365*12,$AE1365-SUM($AG1365:AJ1365)-1000*($AE1365&gt;0))</f>
        <v>0</v>
      </c>
      <c r="AL1365" s="52">
        <f>MIN($AA1365*12,$AE1365-SUM($AG1365:AK1365)-1000*($AE1365&gt;0))</f>
        <v>0</v>
      </c>
      <c r="AM1365" s="52">
        <f>MIN($AA1365*12,$AE1365-SUM($AG1365:AL1365)-1000*($AE1365&gt;0))</f>
        <v>0</v>
      </c>
      <c r="AN1365" s="52">
        <f>MIN($AA1365*12,$AE1365-SUM($AG1365:AM1365)-1000*($AE1365&gt;0))</f>
        <v>0</v>
      </c>
      <c r="AO1365" s="52">
        <f>MIN($AA1365*12,$AE1365-SUM($AG1365:AN1365)-1000*($AE1365&gt;0))</f>
        <v>0</v>
      </c>
    </row>
    <row r="1366" spans="2:41" ht="12.75" hidden="1" customHeight="1" outlineLevel="2">
      <c r="B1366" s="53" t="s">
        <v>2377</v>
      </c>
      <c r="C1366" s="53" t="s">
        <v>1367</v>
      </c>
      <c r="D1366" s="53" t="s">
        <v>1367</v>
      </c>
      <c r="E1366" s="53" t="s">
        <v>1368</v>
      </c>
      <c r="F1366" s="53" t="s">
        <v>2409</v>
      </c>
      <c r="G1366" s="53" t="s">
        <v>3628</v>
      </c>
      <c r="H1366" s="53" t="s">
        <v>3629</v>
      </c>
      <c r="I1366" s="53"/>
      <c r="J1366" s="53" t="s">
        <v>3627</v>
      </c>
      <c r="K1366" s="52">
        <v>176363</v>
      </c>
      <c r="L1366" s="52">
        <v>18371</v>
      </c>
      <c r="M1366" s="52">
        <v>0</v>
      </c>
      <c r="N1366" s="52">
        <v>0</v>
      </c>
      <c r="O1366" s="52">
        <v>0</v>
      </c>
      <c r="P1366" s="52">
        <v>40414</v>
      </c>
      <c r="Q1366" s="52">
        <v>3674</v>
      </c>
      <c r="R1366" s="52">
        <v>3674</v>
      </c>
      <c r="S1366" s="52">
        <v>3674</v>
      </c>
      <c r="T1366" s="52">
        <v>3674</v>
      </c>
      <c r="U1366" s="52">
        <v>3674</v>
      </c>
      <c r="V1366" s="52">
        <v>3674</v>
      </c>
      <c r="W1366" s="52">
        <v>3674</v>
      </c>
      <c r="X1366" s="52">
        <v>3674</v>
      </c>
      <c r="Y1366" s="52">
        <v>3674</v>
      </c>
      <c r="Z1366" s="49">
        <v>3674</v>
      </c>
      <c r="AA1366" s="50">
        <v>3674</v>
      </c>
      <c r="AB1366" s="51">
        <v>58785</v>
      </c>
      <c r="AC1366" s="52">
        <v>0</v>
      </c>
      <c r="AD1366" s="52">
        <v>0</v>
      </c>
      <c r="AE1366" s="52">
        <v>117578</v>
      </c>
      <c r="AG1366" s="52">
        <f t="shared" si="24"/>
        <v>3674</v>
      </c>
      <c r="AH1366" s="52">
        <f>MIN($AA1366*12,$AE1366-SUM($AG1366:AG1366)-1000*($AE1366&gt;0))</f>
        <v>44088</v>
      </c>
      <c r="AI1366" s="52">
        <f>MIN($AA1366*12,$AE1366-SUM($AG1366:AH1366)-1000*($AE1366&gt;0))</f>
        <v>44088</v>
      </c>
      <c r="AJ1366" s="52">
        <f>MIN($AA1366*12,$AE1366-SUM($AG1366:AI1366)-1000*($AE1366&gt;0))</f>
        <v>24728</v>
      </c>
      <c r="AK1366" s="52">
        <f>MIN($AA1366*12,$AE1366-SUM($AG1366:AJ1366)-1000*($AE1366&gt;0))</f>
        <v>0</v>
      </c>
      <c r="AL1366" s="52">
        <f>MIN($AA1366*12,$AE1366-SUM($AG1366:AK1366)-1000*($AE1366&gt;0))</f>
        <v>0</v>
      </c>
      <c r="AM1366" s="52">
        <f>MIN($AA1366*12,$AE1366-SUM($AG1366:AL1366)-1000*($AE1366&gt;0))</f>
        <v>0</v>
      </c>
      <c r="AN1366" s="52">
        <f>MIN($AA1366*12,$AE1366-SUM($AG1366:AM1366)-1000*($AE1366&gt;0))</f>
        <v>0</v>
      </c>
      <c r="AO1366" s="52">
        <f>MIN($AA1366*12,$AE1366-SUM($AG1366:AN1366)-1000*($AE1366&gt;0))</f>
        <v>0</v>
      </c>
    </row>
    <row r="1367" spans="2:41" ht="12.75" hidden="1" customHeight="1" outlineLevel="2">
      <c r="B1367" s="53" t="s">
        <v>2377</v>
      </c>
      <c r="C1367" s="53" t="s">
        <v>1367</v>
      </c>
      <c r="D1367" s="53" t="s">
        <v>1367</v>
      </c>
      <c r="E1367" s="53" t="s">
        <v>1368</v>
      </c>
      <c r="F1367" s="53" t="s">
        <v>2409</v>
      </c>
      <c r="G1367" s="53" t="s">
        <v>3630</v>
      </c>
      <c r="H1367" s="53" t="s">
        <v>3629</v>
      </c>
      <c r="I1367" s="53"/>
      <c r="J1367" s="53" t="s">
        <v>3627</v>
      </c>
      <c r="K1367" s="52">
        <v>176363</v>
      </c>
      <c r="L1367" s="52">
        <v>18371</v>
      </c>
      <c r="M1367" s="52">
        <v>0</v>
      </c>
      <c r="N1367" s="52">
        <v>0</v>
      </c>
      <c r="O1367" s="52">
        <v>0</v>
      </c>
      <c r="P1367" s="52">
        <v>40414</v>
      </c>
      <c r="Q1367" s="52">
        <v>3674</v>
      </c>
      <c r="R1367" s="52">
        <v>3674</v>
      </c>
      <c r="S1367" s="52">
        <v>3674</v>
      </c>
      <c r="T1367" s="52">
        <v>3674</v>
      </c>
      <c r="U1367" s="52">
        <v>3674</v>
      </c>
      <c r="V1367" s="52">
        <v>3674</v>
      </c>
      <c r="W1367" s="52">
        <v>3674</v>
      </c>
      <c r="X1367" s="52">
        <v>3674</v>
      </c>
      <c r="Y1367" s="52">
        <v>3674</v>
      </c>
      <c r="Z1367" s="49">
        <v>3674</v>
      </c>
      <c r="AA1367" s="50">
        <v>3674</v>
      </c>
      <c r="AB1367" s="51">
        <v>58785</v>
      </c>
      <c r="AC1367" s="52">
        <v>0</v>
      </c>
      <c r="AD1367" s="52">
        <v>0</v>
      </c>
      <c r="AE1367" s="52">
        <v>117578</v>
      </c>
      <c r="AG1367" s="52">
        <f t="shared" si="24"/>
        <v>3674</v>
      </c>
      <c r="AH1367" s="52">
        <f>MIN($AA1367*12,$AE1367-SUM($AG1367:AG1367)-1000*($AE1367&gt;0))</f>
        <v>44088</v>
      </c>
      <c r="AI1367" s="52">
        <f>MIN($AA1367*12,$AE1367-SUM($AG1367:AH1367)-1000*($AE1367&gt;0))</f>
        <v>44088</v>
      </c>
      <c r="AJ1367" s="52">
        <f>MIN($AA1367*12,$AE1367-SUM($AG1367:AI1367)-1000*($AE1367&gt;0))</f>
        <v>24728</v>
      </c>
      <c r="AK1367" s="52">
        <f>MIN($AA1367*12,$AE1367-SUM($AG1367:AJ1367)-1000*($AE1367&gt;0))</f>
        <v>0</v>
      </c>
      <c r="AL1367" s="52">
        <f>MIN($AA1367*12,$AE1367-SUM($AG1367:AK1367)-1000*($AE1367&gt;0))</f>
        <v>0</v>
      </c>
      <c r="AM1367" s="52">
        <f>MIN($AA1367*12,$AE1367-SUM($AG1367:AL1367)-1000*($AE1367&gt;0))</f>
        <v>0</v>
      </c>
      <c r="AN1367" s="52">
        <f>MIN($AA1367*12,$AE1367-SUM($AG1367:AM1367)-1000*($AE1367&gt;0))</f>
        <v>0</v>
      </c>
      <c r="AO1367" s="52">
        <f>MIN($AA1367*12,$AE1367-SUM($AG1367:AN1367)-1000*($AE1367&gt;0))</f>
        <v>0</v>
      </c>
    </row>
    <row r="1368" spans="2:41" ht="12.75" hidden="1" customHeight="1" outlineLevel="2">
      <c r="B1368" s="53" t="s">
        <v>2377</v>
      </c>
      <c r="C1368" s="53" t="s">
        <v>1367</v>
      </c>
      <c r="D1368" s="53" t="s">
        <v>1367</v>
      </c>
      <c r="E1368" s="53" t="s">
        <v>1368</v>
      </c>
      <c r="F1368" s="53" t="s">
        <v>2409</v>
      </c>
      <c r="G1368" s="53" t="s">
        <v>3631</v>
      </c>
      <c r="H1368" s="53" t="s">
        <v>3632</v>
      </c>
      <c r="I1368" s="53"/>
      <c r="J1368" s="53" t="s">
        <v>3627</v>
      </c>
      <c r="K1368" s="52">
        <v>176364</v>
      </c>
      <c r="L1368" s="52">
        <v>18371</v>
      </c>
      <c r="M1368" s="52">
        <v>0</v>
      </c>
      <c r="N1368" s="52">
        <v>0</v>
      </c>
      <c r="O1368" s="52">
        <v>0</v>
      </c>
      <c r="P1368" s="52">
        <v>40414</v>
      </c>
      <c r="Q1368" s="52">
        <v>3674</v>
      </c>
      <c r="R1368" s="52">
        <v>3674</v>
      </c>
      <c r="S1368" s="52">
        <v>3674</v>
      </c>
      <c r="T1368" s="52">
        <v>3674</v>
      </c>
      <c r="U1368" s="52">
        <v>3674</v>
      </c>
      <c r="V1368" s="52">
        <v>3674</v>
      </c>
      <c r="W1368" s="52">
        <v>3674</v>
      </c>
      <c r="X1368" s="52">
        <v>3674</v>
      </c>
      <c r="Y1368" s="52">
        <v>3674</v>
      </c>
      <c r="Z1368" s="49">
        <v>3674</v>
      </c>
      <c r="AA1368" s="50">
        <v>3674</v>
      </c>
      <c r="AB1368" s="51">
        <v>58785</v>
      </c>
      <c r="AC1368" s="52">
        <v>0</v>
      </c>
      <c r="AD1368" s="52">
        <v>0</v>
      </c>
      <c r="AE1368" s="52">
        <v>117579</v>
      </c>
      <c r="AG1368" s="52">
        <f t="shared" si="24"/>
        <v>3674</v>
      </c>
      <c r="AH1368" s="52">
        <f>MIN($AA1368*12,$AE1368-SUM($AG1368:AG1368)-1000*($AE1368&gt;0))</f>
        <v>44088</v>
      </c>
      <c r="AI1368" s="52">
        <f>MIN($AA1368*12,$AE1368-SUM($AG1368:AH1368)-1000*($AE1368&gt;0))</f>
        <v>44088</v>
      </c>
      <c r="AJ1368" s="52">
        <f>MIN($AA1368*12,$AE1368-SUM($AG1368:AI1368)-1000*($AE1368&gt;0))</f>
        <v>24729</v>
      </c>
      <c r="AK1368" s="52">
        <f>MIN($AA1368*12,$AE1368-SUM($AG1368:AJ1368)-1000*($AE1368&gt;0))</f>
        <v>0</v>
      </c>
      <c r="AL1368" s="52">
        <f>MIN($AA1368*12,$AE1368-SUM($AG1368:AK1368)-1000*($AE1368&gt;0))</f>
        <v>0</v>
      </c>
      <c r="AM1368" s="52">
        <f>MIN($AA1368*12,$AE1368-SUM($AG1368:AL1368)-1000*($AE1368&gt;0))</f>
        <v>0</v>
      </c>
      <c r="AN1368" s="52">
        <f>MIN($AA1368*12,$AE1368-SUM($AG1368:AM1368)-1000*($AE1368&gt;0))</f>
        <v>0</v>
      </c>
      <c r="AO1368" s="52">
        <f>MIN($AA1368*12,$AE1368-SUM($AG1368:AN1368)-1000*($AE1368&gt;0))</f>
        <v>0</v>
      </c>
    </row>
    <row r="1369" spans="2:41" ht="12.75" hidden="1" customHeight="1" outlineLevel="2">
      <c r="B1369" s="53" t="s">
        <v>2377</v>
      </c>
      <c r="C1369" s="53" t="s">
        <v>1367</v>
      </c>
      <c r="D1369" s="53" t="s">
        <v>1367</v>
      </c>
      <c r="E1369" s="53" t="s">
        <v>1368</v>
      </c>
      <c r="F1369" s="53" t="s">
        <v>2409</v>
      </c>
      <c r="G1369" s="53" t="s">
        <v>3633</v>
      </c>
      <c r="H1369" s="53" t="s">
        <v>3632</v>
      </c>
      <c r="I1369" s="53"/>
      <c r="J1369" s="53" t="s">
        <v>3627</v>
      </c>
      <c r="K1369" s="52">
        <v>176365</v>
      </c>
      <c r="L1369" s="52">
        <v>18371</v>
      </c>
      <c r="M1369" s="52">
        <v>0</v>
      </c>
      <c r="N1369" s="52">
        <v>0</v>
      </c>
      <c r="O1369" s="52">
        <v>0</v>
      </c>
      <c r="P1369" s="52">
        <v>40414</v>
      </c>
      <c r="Q1369" s="52">
        <v>3674</v>
      </c>
      <c r="R1369" s="52">
        <v>3674</v>
      </c>
      <c r="S1369" s="52">
        <v>3674</v>
      </c>
      <c r="T1369" s="52">
        <v>3674</v>
      </c>
      <c r="U1369" s="52">
        <v>3674</v>
      </c>
      <c r="V1369" s="52">
        <v>3674</v>
      </c>
      <c r="W1369" s="52">
        <v>3674</v>
      </c>
      <c r="X1369" s="52">
        <v>3674</v>
      </c>
      <c r="Y1369" s="52">
        <v>3674</v>
      </c>
      <c r="Z1369" s="49">
        <v>3674</v>
      </c>
      <c r="AA1369" s="50">
        <v>3674</v>
      </c>
      <c r="AB1369" s="51">
        <v>58785</v>
      </c>
      <c r="AC1369" s="52">
        <v>0</v>
      </c>
      <c r="AD1369" s="52">
        <v>0</v>
      </c>
      <c r="AE1369" s="52">
        <v>117580</v>
      </c>
      <c r="AG1369" s="52">
        <f t="shared" si="24"/>
        <v>3674</v>
      </c>
      <c r="AH1369" s="52">
        <f>MIN($AA1369*12,$AE1369-SUM($AG1369:AG1369)-1000*($AE1369&gt;0))</f>
        <v>44088</v>
      </c>
      <c r="AI1369" s="52">
        <f>MIN($AA1369*12,$AE1369-SUM($AG1369:AH1369)-1000*($AE1369&gt;0))</f>
        <v>44088</v>
      </c>
      <c r="AJ1369" s="52">
        <f>MIN($AA1369*12,$AE1369-SUM($AG1369:AI1369)-1000*($AE1369&gt;0))</f>
        <v>24730</v>
      </c>
      <c r="AK1369" s="52">
        <f>MIN($AA1369*12,$AE1369-SUM($AG1369:AJ1369)-1000*($AE1369&gt;0))</f>
        <v>0</v>
      </c>
      <c r="AL1369" s="52">
        <f>MIN($AA1369*12,$AE1369-SUM($AG1369:AK1369)-1000*($AE1369&gt;0))</f>
        <v>0</v>
      </c>
      <c r="AM1369" s="52">
        <f>MIN($AA1369*12,$AE1369-SUM($AG1369:AL1369)-1000*($AE1369&gt;0))</f>
        <v>0</v>
      </c>
      <c r="AN1369" s="52">
        <f>MIN($AA1369*12,$AE1369-SUM($AG1369:AM1369)-1000*($AE1369&gt;0))</f>
        <v>0</v>
      </c>
      <c r="AO1369" s="52">
        <f>MIN($AA1369*12,$AE1369-SUM($AG1369:AN1369)-1000*($AE1369&gt;0))</f>
        <v>0</v>
      </c>
    </row>
    <row r="1370" spans="2:41" ht="12.75" hidden="1" customHeight="1" outlineLevel="2">
      <c r="B1370" s="53" t="s">
        <v>2377</v>
      </c>
      <c r="C1370" s="53" t="s">
        <v>1367</v>
      </c>
      <c r="D1370" s="53" t="s">
        <v>1367</v>
      </c>
      <c r="E1370" s="53" t="s">
        <v>1368</v>
      </c>
      <c r="F1370" s="53" t="s">
        <v>2387</v>
      </c>
      <c r="G1370" s="53" t="s">
        <v>3634</v>
      </c>
      <c r="H1370" s="53" t="s">
        <v>3635</v>
      </c>
      <c r="I1370" s="53"/>
      <c r="J1370" s="53" t="s">
        <v>3636</v>
      </c>
      <c r="K1370" s="52">
        <v>1817273</v>
      </c>
      <c r="L1370" s="52">
        <v>189299</v>
      </c>
      <c r="M1370" s="52">
        <v>0</v>
      </c>
      <c r="N1370" s="52">
        <v>0</v>
      </c>
      <c r="O1370" s="52">
        <v>0</v>
      </c>
      <c r="P1370" s="52">
        <v>416449</v>
      </c>
      <c r="Q1370" s="52">
        <v>37859</v>
      </c>
      <c r="R1370" s="52">
        <v>37859</v>
      </c>
      <c r="S1370" s="52">
        <v>37859</v>
      </c>
      <c r="T1370" s="52">
        <v>37859</v>
      </c>
      <c r="U1370" s="52">
        <v>37859</v>
      </c>
      <c r="V1370" s="52">
        <v>37859</v>
      </c>
      <c r="W1370" s="52">
        <v>37859</v>
      </c>
      <c r="X1370" s="52">
        <v>37859</v>
      </c>
      <c r="Y1370" s="52">
        <v>37859</v>
      </c>
      <c r="Z1370" s="49">
        <v>37859</v>
      </c>
      <c r="AA1370" s="50">
        <v>37859</v>
      </c>
      <c r="AB1370" s="51">
        <v>605748</v>
      </c>
      <c r="AC1370" s="52">
        <v>0</v>
      </c>
      <c r="AD1370" s="52">
        <v>0</v>
      </c>
      <c r="AE1370" s="52">
        <v>1211525</v>
      </c>
      <c r="AG1370" s="52">
        <f t="shared" si="24"/>
        <v>37859</v>
      </c>
      <c r="AH1370" s="52">
        <f>MIN($AA1370*12,$AE1370-SUM($AG1370:AG1370)-1000*($AE1370&gt;0))</f>
        <v>454308</v>
      </c>
      <c r="AI1370" s="52">
        <f>MIN($AA1370*12,$AE1370-SUM($AG1370:AH1370)-1000*($AE1370&gt;0))</f>
        <v>454308</v>
      </c>
      <c r="AJ1370" s="52">
        <f>MIN($AA1370*12,$AE1370-SUM($AG1370:AI1370)-1000*($AE1370&gt;0))</f>
        <v>264050</v>
      </c>
      <c r="AK1370" s="52">
        <f>MIN($AA1370*12,$AE1370-SUM($AG1370:AJ1370)-1000*($AE1370&gt;0))</f>
        <v>0</v>
      </c>
      <c r="AL1370" s="52">
        <f>MIN($AA1370*12,$AE1370-SUM($AG1370:AK1370)-1000*($AE1370&gt;0))</f>
        <v>0</v>
      </c>
      <c r="AM1370" s="52">
        <f>MIN($AA1370*12,$AE1370-SUM($AG1370:AL1370)-1000*($AE1370&gt;0))</f>
        <v>0</v>
      </c>
      <c r="AN1370" s="52">
        <f>MIN($AA1370*12,$AE1370-SUM($AG1370:AM1370)-1000*($AE1370&gt;0))</f>
        <v>0</v>
      </c>
      <c r="AO1370" s="52">
        <f>MIN($AA1370*12,$AE1370-SUM($AG1370:AN1370)-1000*($AE1370&gt;0))</f>
        <v>0</v>
      </c>
    </row>
    <row r="1371" spans="2:41" ht="12.75" hidden="1" customHeight="1" outlineLevel="2">
      <c r="B1371" s="53" t="s">
        <v>2377</v>
      </c>
      <c r="C1371" s="53" t="s">
        <v>1367</v>
      </c>
      <c r="D1371" s="53" t="s">
        <v>1367</v>
      </c>
      <c r="E1371" s="53" t="s">
        <v>1368</v>
      </c>
      <c r="F1371" s="53" t="s">
        <v>2387</v>
      </c>
      <c r="G1371" s="53" t="s">
        <v>3637</v>
      </c>
      <c r="H1371" s="53" t="s">
        <v>3638</v>
      </c>
      <c r="I1371" s="53"/>
      <c r="J1371" s="53" t="s">
        <v>3636</v>
      </c>
      <c r="K1371" s="52">
        <v>1817273</v>
      </c>
      <c r="L1371" s="52">
        <v>189299</v>
      </c>
      <c r="M1371" s="52">
        <v>0</v>
      </c>
      <c r="N1371" s="52">
        <v>0</v>
      </c>
      <c r="O1371" s="52">
        <v>0</v>
      </c>
      <c r="P1371" s="52">
        <v>416449</v>
      </c>
      <c r="Q1371" s="52">
        <v>37859</v>
      </c>
      <c r="R1371" s="52">
        <v>37859</v>
      </c>
      <c r="S1371" s="52">
        <v>37859</v>
      </c>
      <c r="T1371" s="52">
        <v>37859</v>
      </c>
      <c r="U1371" s="52">
        <v>37859</v>
      </c>
      <c r="V1371" s="52">
        <v>37859</v>
      </c>
      <c r="W1371" s="52">
        <v>37859</v>
      </c>
      <c r="X1371" s="52">
        <v>37859</v>
      </c>
      <c r="Y1371" s="52">
        <v>37859</v>
      </c>
      <c r="Z1371" s="49">
        <v>37859</v>
      </c>
      <c r="AA1371" s="50">
        <v>37859</v>
      </c>
      <c r="AB1371" s="51">
        <v>605748</v>
      </c>
      <c r="AC1371" s="52">
        <v>0</v>
      </c>
      <c r="AD1371" s="52">
        <v>0</v>
      </c>
      <c r="AE1371" s="52">
        <v>1211525</v>
      </c>
      <c r="AG1371" s="52">
        <f t="shared" si="24"/>
        <v>37859</v>
      </c>
      <c r="AH1371" s="52">
        <f>MIN($AA1371*12,$AE1371-SUM($AG1371:AG1371)-1000*($AE1371&gt;0))</f>
        <v>454308</v>
      </c>
      <c r="AI1371" s="52">
        <f>MIN($AA1371*12,$AE1371-SUM($AG1371:AH1371)-1000*($AE1371&gt;0))</f>
        <v>454308</v>
      </c>
      <c r="AJ1371" s="52">
        <f>MIN($AA1371*12,$AE1371-SUM($AG1371:AI1371)-1000*($AE1371&gt;0))</f>
        <v>264050</v>
      </c>
      <c r="AK1371" s="52">
        <f>MIN($AA1371*12,$AE1371-SUM($AG1371:AJ1371)-1000*($AE1371&gt;0))</f>
        <v>0</v>
      </c>
      <c r="AL1371" s="52">
        <f>MIN($AA1371*12,$AE1371-SUM($AG1371:AK1371)-1000*($AE1371&gt;0))</f>
        <v>0</v>
      </c>
      <c r="AM1371" s="52">
        <f>MIN($AA1371*12,$AE1371-SUM($AG1371:AL1371)-1000*($AE1371&gt;0))</f>
        <v>0</v>
      </c>
      <c r="AN1371" s="52">
        <f>MIN($AA1371*12,$AE1371-SUM($AG1371:AM1371)-1000*($AE1371&gt;0))</f>
        <v>0</v>
      </c>
      <c r="AO1371" s="52">
        <f>MIN($AA1371*12,$AE1371-SUM($AG1371:AN1371)-1000*($AE1371&gt;0))</f>
        <v>0</v>
      </c>
    </row>
    <row r="1372" spans="2:41" ht="12.75" hidden="1" customHeight="1" outlineLevel="2">
      <c r="B1372" s="53" t="s">
        <v>2377</v>
      </c>
      <c r="C1372" s="53" t="s">
        <v>1367</v>
      </c>
      <c r="D1372" s="53" t="s">
        <v>1367</v>
      </c>
      <c r="E1372" s="53" t="s">
        <v>1368</v>
      </c>
      <c r="F1372" s="53" t="s">
        <v>2387</v>
      </c>
      <c r="G1372" s="53" t="s">
        <v>3639</v>
      </c>
      <c r="H1372" s="53" t="s">
        <v>3640</v>
      </c>
      <c r="I1372" s="53"/>
      <c r="J1372" s="53" t="s">
        <v>3641</v>
      </c>
      <c r="K1372" s="52">
        <v>1817273</v>
      </c>
      <c r="L1372" s="52">
        <v>189299</v>
      </c>
      <c r="M1372" s="52">
        <v>0</v>
      </c>
      <c r="N1372" s="52">
        <v>0</v>
      </c>
      <c r="O1372" s="52">
        <v>0</v>
      </c>
      <c r="P1372" s="52">
        <v>416449</v>
      </c>
      <c r="Q1372" s="52">
        <v>37859</v>
      </c>
      <c r="R1372" s="52">
        <v>37859</v>
      </c>
      <c r="S1372" s="52">
        <v>37859</v>
      </c>
      <c r="T1372" s="52">
        <v>37859</v>
      </c>
      <c r="U1372" s="52">
        <v>37859</v>
      </c>
      <c r="V1372" s="52">
        <v>37859</v>
      </c>
      <c r="W1372" s="52">
        <v>37859</v>
      </c>
      <c r="X1372" s="52">
        <v>37859</v>
      </c>
      <c r="Y1372" s="52">
        <v>37859</v>
      </c>
      <c r="Z1372" s="49">
        <v>37859</v>
      </c>
      <c r="AA1372" s="50">
        <v>37859</v>
      </c>
      <c r="AB1372" s="51">
        <v>605748</v>
      </c>
      <c r="AC1372" s="52">
        <v>0</v>
      </c>
      <c r="AD1372" s="52">
        <v>0</v>
      </c>
      <c r="AE1372" s="52">
        <v>1211525</v>
      </c>
      <c r="AG1372" s="52">
        <f t="shared" si="24"/>
        <v>37859</v>
      </c>
      <c r="AH1372" s="52">
        <f>MIN($AA1372*12,$AE1372-SUM($AG1372:AG1372)-1000*($AE1372&gt;0))</f>
        <v>454308</v>
      </c>
      <c r="AI1372" s="52">
        <f>MIN($AA1372*12,$AE1372-SUM($AG1372:AH1372)-1000*($AE1372&gt;0))</f>
        <v>454308</v>
      </c>
      <c r="AJ1372" s="52">
        <f>MIN($AA1372*12,$AE1372-SUM($AG1372:AI1372)-1000*($AE1372&gt;0))</f>
        <v>264050</v>
      </c>
      <c r="AK1372" s="52">
        <f>MIN($AA1372*12,$AE1372-SUM($AG1372:AJ1372)-1000*($AE1372&gt;0))</f>
        <v>0</v>
      </c>
      <c r="AL1372" s="52">
        <f>MIN($AA1372*12,$AE1372-SUM($AG1372:AK1372)-1000*($AE1372&gt;0))</f>
        <v>0</v>
      </c>
      <c r="AM1372" s="52">
        <f>MIN($AA1372*12,$AE1372-SUM($AG1372:AL1372)-1000*($AE1372&gt;0))</f>
        <v>0</v>
      </c>
      <c r="AN1372" s="52">
        <f>MIN($AA1372*12,$AE1372-SUM($AG1372:AM1372)-1000*($AE1372&gt;0))</f>
        <v>0</v>
      </c>
      <c r="AO1372" s="52">
        <f>MIN($AA1372*12,$AE1372-SUM($AG1372:AN1372)-1000*($AE1372&gt;0))</f>
        <v>0</v>
      </c>
    </row>
    <row r="1373" spans="2:41" ht="12.75" hidden="1" customHeight="1" outlineLevel="2">
      <c r="B1373" s="53" t="s">
        <v>2377</v>
      </c>
      <c r="C1373" s="53" t="s">
        <v>1367</v>
      </c>
      <c r="D1373" s="53" t="s">
        <v>1367</v>
      </c>
      <c r="E1373" s="53" t="s">
        <v>1368</v>
      </c>
      <c r="F1373" s="53" t="s">
        <v>2391</v>
      </c>
      <c r="G1373" s="53" t="s">
        <v>3642</v>
      </c>
      <c r="H1373" s="53" t="s">
        <v>3643</v>
      </c>
      <c r="I1373" s="53"/>
      <c r="J1373" s="53" t="s">
        <v>3610</v>
      </c>
      <c r="K1373" s="52">
        <v>919182</v>
      </c>
      <c r="L1373" s="52">
        <v>95748</v>
      </c>
      <c r="M1373" s="52">
        <v>0</v>
      </c>
      <c r="N1373" s="52">
        <v>0</v>
      </c>
      <c r="O1373" s="52">
        <v>0</v>
      </c>
      <c r="P1373" s="52">
        <v>210639</v>
      </c>
      <c r="Q1373" s="52">
        <v>19149</v>
      </c>
      <c r="R1373" s="52">
        <v>19149</v>
      </c>
      <c r="S1373" s="52">
        <v>19149</v>
      </c>
      <c r="T1373" s="52">
        <v>19149</v>
      </c>
      <c r="U1373" s="52">
        <v>19149</v>
      </c>
      <c r="V1373" s="52">
        <v>19149</v>
      </c>
      <c r="W1373" s="52">
        <v>19149</v>
      </c>
      <c r="X1373" s="52">
        <v>19149</v>
      </c>
      <c r="Y1373" s="52">
        <v>19149</v>
      </c>
      <c r="Z1373" s="49">
        <v>19149</v>
      </c>
      <c r="AA1373" s="50">
        <v>19149</v>
      </c>
      <c r="AB1373" s="51">
        <v>306387</v>
      </c>
      <c r="AC1373" s="52">
        <v>0</v>
      </c>
      <c r="AD1373" s="52">
        <v>0</v>
      </c>
      <c r="AE1373" s="52">
        <v>612795</v>
      </c>
      <c r="AG1373" s="52">
        <f t="shared" si="24"/>
        <v>19149</v>
      </c>
      <c r="AH1373" s="52">
        <f>MIN($AA1373*12,$AE1373-SUM($AG1373:AG1373)-1000*($AE1373&gt;0))</f>
        <v>229788</v>
      </c>
      <c r="AI1373" s="52">
        <f>MIN($AA1373*12,$AE1373-SUM($AG1373:AH1373)-1000*($AE1373&gt;0))</f>
        <v>229788</v>
      </c>
      <c r="AJ1373" s="52">
        <f>MIN($AA1373*12,$AE1373-SUM($AG1373:AI1373)-1000*($AE1373&gt;0))</f>
        <v>133070</v>
      </c>
      <c r="AK1373" s="52">
        <f>MIN($AA1373*12,$AE1373-SUM($AG1373:AJ1373)-1000*($AE1373&gt;0))</f>
        <v>0</v>
      </c>
      <c r="AL1373" s="52">
        <f>MIN($AA1373*12,$AE1373-SUM($AG1373:AK1373)-1000*($AE1373&gt;0))</f>
        <v>0</v>
      </c>
      <c r="AM1373" s="52">
        <f>MIN($AA1373*12,$AE1373-SUM($AG1373:AL1373)-1000*($AE1373&gt;0))</f>
        <v>0</v>
      </c>
      <c r="AN1373" s="52">
        <f>MIN($AA1373*12,$AE1373-SUM($AG1373:AM1373)-1000*($AE1373&gt;0))</f>
        <v>0</v>
      </c>
      <c r="AO1373" s="52">
        <f>MIN($AA1373*12,$AE1373-SUM($AG1373:AN1373)-1000*($AE1373&gt;0))</f>
        <v>0</v>
      </c>
    </row>
    <row r="1374" spans="2:41" ht="12.75" hidden="1" customHeight="1" outlineLevel="2">
      <c r="B1374" s="53" t="s">
        <v>2377</v>
      </c>
      <c r="C1374" s="53" t="s">
        <v>1367</v>
      </c>
      <c r="D1374" s="53" t="s">
        <v>1367</v>
      </c>
      <c r="E1374" s="53" t="s">
        <v>1368</v>
      </c>
      <c r="F1374" s="53" t="s">
        <v>2391</v>
      </c>
      <c r="G1374" s="53" t="s">
        <v>3644</v>
      </c>
      <c r="H1374" s="53" t="s">
        <v>3645</v>
      </c>
      <c r="I1374" s="53"/>
      <c r="J1374" s="53" t="s">
        <v>3610</v>
      </c>
      <c r="K1374" s="52">
        <v>919182</v>
      </c>
      <c r="L1374" s="52">
        <v>95748</v>
      </c>
      <c r="M1374" s="52">
        <v>0</v>
      </c>
      <c r="N1374" s="52">
        <v>0</v>
      </c>
      <c r="O1374" s="52">
        <v>0</v>
      </c>
      <c r="P1374" s="52">
        <v>210639</v>
      </c>
      <c r="Q1374" s="52">
        <v>19149</v>
      </c>
      <c r="R1374" s="52">
        <v>19149</v>
      </c>
      <c r="S1374" s="52">
        <v>19149</v>
      </c>
      <c r="T1374" s="52">
        <v>19149</v>
      </c>
      <c r="U1374" s="52">
        <v>19149</v>
      </c>
      <c r="V1374" s="52">
        <v>19149</v>
      </c>
      <c r="W1374" s="52">
        <v>19149</v>
      </c>
      <c r="X1374" s="52">
        <v>19149</v>
      </c>
      <c r="Y1374" s="52">
        <v>19149</v>
      </c>
      <c r="Z1374" s="49">
        <v>19149</v>
      </c>
      <c r="AA1374" s="50">
        <v>19149</v>
      </c>
      <c r="AB1374" s="51">
        <v>306387</v>
      </c>
      <c r="AC1374" s="52">
        <v>0</v>
      </c>
      <c r="AD1374" s="52">
        <v>0</v>
      </c>
      <c r="AE1374" s="52">
        <v>612795</v>
      </c>
      <c r="AG1374" s="52">
        <f t="shared" si="24"/>
        <v>19149</v>
      </c>
      <c r="AH1374" s="52">
        <f>MIN($AA1374*12,$AE1374-SUM($AG1374:AG1374)-1000*($AE1374&gt;0))</f>
        <v>229788</v>
      </c>
      <c r="AI1374" s="52">
        <f>MIN($AA1374*12,$AE1374-SUM($AG1374:AH1374)-1000*($AE1374&gt;0))</f>
        <v>229788</v>
      </c>
      <c r="AJ1374" s="52">
        <f>MIN($AA1374*12,$AE1374-SUM($AG1374:AI1374)-1000*($AE1374&gt;0))</f>
        <v>133070</v>
      </c>
      <c r="AK1374" s="52">
        <f>MIN($AA1374*12,$AE1374-SUM($AG1374:AJ1374)-1000*($AE1374&gt;0))</f>
        <v>0</v>
      </c>
      <c r="AL1374" s="52">
        <f>MIN($AA1374*12,$AE1374-SUM($AG1374:AK1374)-1000*($AE1374&gt;0))</f>
        <v>0</v>
      </c>
      <c r="AM1374" s="52">
        <f>MIN($AA1374*12,$AE1374-SUM($AG1374:AL1374)-1000*($AE1374&gt;0))</f>
        <v>0</v>
      </c>
      <c r="AN1374" s="52">
        <f>MIN($AA1374*12,$AE1374-SUM($AG1374:AM1374)-1000*($AE1374&gt;0))</f>
        <v>0</v>
      </c>
      <c r="AO1374" s="52">
        <f>MIN($AA1374*12,$AE1374-SUM($AG1374:AN1374)-1000*($AE1374&gt;0))</f>
        <v>0</v>
      </c>
    </row>
    <row r="1375" spans="2:41" ht="12.75" hidden="1" customHeight="1" outlineLevel="2">
      <c r="B1375" s="53" t="s">
        <v>2377</v>
      </c>
      <c r="C1375" s="53" t="s">
        <v>1367</v>
      </c>
      <c r="D1375" s="53" t="s">
        <v>1367</v>
      </c>
      <c r="E1375" s="53" t="s">
        <v>1368</v>
      </c>
      <c r="F1375" s="53" t="s">
        <v>2387</v>
      </c>
      <c r="G1375" s="53" t="s">
        <v>3646</v>
      </c>
      <c r="H1375" s="53" t="s">
        <v>3647</v>
      </c>
      <c r="I1375" s="53"/>
      <c r="J1375" s="53" t="s">
        <v>3610</v>
      </c>
      <c r="K1375" s="52">
        <v>1817273</v>
      </c>
      <c r="L1375" s="52">
        <v>189299</v>
      </c>
      <c r="M1375" s="52">
        <v>0</v>
      </c>
      <c r="N1375" s="52">
        <v>0</v>
      </c>
      <c r="O1375" s="52">
        <v>0</v>
      </c>
      <c r="P1375" s="52">
        <v>416449</v>
      </c>
      <c r="Q1375" s="52">
        <v>37859</v>
      </c>
      <c r="R1375" s="52">
        <v>37859</v>
      </c>
      <c r="S1375" s="52">
        <v>37859</v>
      </c>
      <c r="T1375" s="52">
        <v>37859</v>
      </c>
      <c r="U1375" s="52">
        <v>37859</v>
      </c>
      <c r="V1375" s="52">
        <v>37859</v>
      </c>
      <c r="W1375" s="52">
        <v>37859</v>
      </c>
      <c r="X1375" s="52">
        <v>37859</v>
      </c>
      <c r="Y1375" s="52">
        <v>37859</v>
      </c>
      <c r="Z1375" s="49">
        <v>37859</v>
      </c>
      <c r="AA1375" s="50">
        <v>37859</v>
      </c>
      <c r="AB1375" s="51">
        <v>605748</v>
      </c>
      <c r="AC1375" s="52">
        <v>0</v>
      </c>
      <c r="AD1375" s="52">
        <v>0</v>
      </c>
      <c r="AE1375" s="52">
        <v>1211525</v>
      </c>
      <c r="AG1375" s="52">
        <f t="shared" si="24"/>
        <v>37859</v>
      </c>
      <c r="AH1375" s="52">
        <f>MIN($AA1375*12,$AE1375-SUM($AG1375:AG1375)-1000*($AE1375&gt;0))</f>
        <v>454308</v>
      </c>
      <c r="AI1375" s="52">
        <f>MIN($AA1375*12,$AE1375-SUM($AG1375:AH1375)-1000*($AE1375&gt;0))</f>
        <v>454308</v>
      </c>
      <c r="AJ1375" s="52">
        <f>MIN($AA1375*12,$AE1375-SUM($AG1375:AI1375)-1000*($AE1375&gt;0))</f>
        <v>264050</v>
      </c>
      <c r="AK1375" s="52">
        <f>MIN($AA1375*12,$AE1375-SUM($AG1375:AJ1375)-1000*($AE1375&gt;0))</f>
        <v>0</v>
      </c>
      <c r="AL1375" s="52">
        <f>MIN($AA1375*12,$AE1375-SUM($AG1375:AK1375)-1000*($AE1375&gt;0))</f>
        <v>0</v>
      </c>
      <c r="AM1375" s="52">
        <f>MIN($AA1375*12,$AE1375-SUM($AG1375:AL1375)-1000*($AE1375&gt;0))</f>
        <v>0</v>
      </c>
      <c r="AN1375" s="52">
        <f>MIN($AA1375*12,$AE1375-SUM($AG1375:AM1375)-1000*($AE1375&gt;0))</f>
        <v>0</v>
      </c>
      <c r="AO1375" s="52">
        <f>MIN($AA1375*12,$AE1375-SUM($AG1375:AN1375)-1000*($AE1375&gt;0))</f>
        <v>0</v>
      </c>
    </row>
    <row r="1376" spans="2:41" ht="12.75" hidden="1" customHeight="1" outlineLevel="2">
      <c r="B1376" s="53" t="s">
        <v>2377</v>
      </c>
      <c r="C1376" s="53" t="s">
        <v>1367</v>
      </c>
      <c r="D1376" s="53" t="s">
        <v>1367</v>
      </c>
      <c r="E1376" s="53" t="s">
        <v>1368</v>
      </c>
      <c r="F1376" s="53" t="s">
        <v>2409</v>
      </c>
      <c r="G1376" s="53" t="s">
        <v>3648</v>
      </c>
      <c r="H1376" s="53" t="s">
        <v>3649</v>
      </c>
      <c r="I1376" s="53"/>
      <c r="J1376" s="53" t="s">
        <v>3610</v>
      </c>
      <c r="K1376" s="52">
        <v>176363</v>
      </c>
      <c r="L1376" s="52">
        <v>18371</v>
      </c>
      <c r="M1376" s="52">
        <v>0</v>
      </c>
      <c r="N1376" s="52">
        <v>0</v>
      </c>
      <c r="O1376" s="52">
        <v>0</v>
      </c>
      <c r="P1376" s="52">
        <v>40414</v>
      </c>
      <c r="Q1376" s="52">
        <v>3674</v>
      </c>
      <c r="R1376" s="52">
        <v>3674</v>
      </c>
      <c r="S1376" s="52">
        <v>3674</v>
      </c>
      <c r="T1376" s="52">
        <v>3674</v>
      </c>
      <c r="U1376" s="52">
        <v>3674</v>
      </c>
      <c r="V1376" s="52">
        <v>3674</v>
      </c>
      <c r="W1376" s="52">
        <v>3674</v>
      </c>
      <c r="X1376" s="52">
        <v>3674</v>
      </c>
      <c r="Y1376" s="52">
        <v>3674</v>
      </c>
      <c r="Z1376" s="49">
        <v>3674</v>
      </c>
      <c r="AA1376" s="50">
        <v>3674</v>
      </c>
      <c r="AB1376" s="51">
        <v>58785</v>
      </c>
      <c r="AC1376" s="52">
        <v>0</v>
      </c>
      <c r="AD1376" s="52">
        <v>0</v>
      </c>
      <c r="AE1376" s="52">
        <v>117578</v>
      </c>
      <c r="AG1376" s="52">
        <f t="shared" si="24"/>
        <v>3674</v>
      </c>
      <c r="AH1376" s="52">
        <f>MIN($AA1376*12,$AE1376-SUM($AG1376:AG1376)-1000*($AE1376&gt;0))</f>
        <v>44088</v>
      </c>
      <c r="AI1376" s="52">
        <f>MIN($AA1376*12,$AE1376-SUM($AG1376:AH1376)-1000*($AE1376&gt;0))</f>
        <v>44088</v>
      </c>
      <c r="AJ1376" s="52">
        <f>MIN($AA1376*12,$AE1376-SUM($AG1376:AI1376)-1000*($AE1376&gt;0))</f>
        <v>24728</v>
      </c>
      <c r="AK1376" s="52">
        <f>MIN($AA1376*12,$AE1376-SUM($AG1376:AJ1376)-1000*($AE1376&gt;0))</f>
        <v>0</v>
      </c>
      <c r="AL1376" s="52">
        <f>MIN($AA1376*12,$AE1376-SUM($AG1376:AK1376)-1000*($AE1376&gt;0))</f>
        <v>0</v>
      </c>
      <c r="AM1376" s="52">
        <f>MIN($AA1376*12,$AE1376-SUM($AG1376:AL1376)-1000*($AE1376&gt;0))</f>
        <v>0</v>
      </c>
      <c r="AN1376" s="52">
        <f>MIN($AA1376*12,$AE1376-SUM($AG1376:AM1376)-1000*($AE1376&gt;0))</f>
        <v>0</v>
      </c>
      <c r="AO1376" s="52">
        <f>MIN($AA1376*12,$AE1376-SUM($AG1376:AN1376)-1000*($AE1376&gt;0))</f>
        <v>0</v>
      </c>
    </row>
    <row r="1377" spans="2:41" ht="12.75" hidden="1" customHeight="1" outlineLevel="2">
      <c r="B1377" s="53" t="s">
        <v>2377</v>
      </c>
      <c r="C1377" s="53" t="s">
        <v>1367</v>
      </c>
      <c r="D1377" s="53" t="s">
        <v>1367</v>
      </c>
      <c r="E1377" s="53" t="s">
        <v>1368</v>
      </c>
      <c r="F1377" s="53" t="s">
        <v>2409</v>
      </c>
      <c r="G1377" s="53" t="s">
        <v>3650</v>
      </c>
      <c r="H1377" s="53" t="s">
        <v>3651</v>
      </c>
      <c r="I1377" s="53"/>
      <c r="J1377" s="53" t="s">
        <v>3610</v>
      </c>
      <c r="K1377" s="52">
        <v>176363</v>
      </c>
      <c r="L1377" s="52">
        <v>18371</v>
      </c>
      <c r="M1377" s="52">
        <v>0</v>
      </c>
      <c r="N1377" s="52">
        <v>0</v>
      </c>
      <c r="O1377" s="52">
        <v>0</v>
      </c>
      <c r="P1377" s="52">
        <v>40414</v>
      </c>
      <c r="Q1377" s="52">
        <v>3674</v>
      </c>
      <c r="R1377" s="52">
        <v>3674</v>
      </c>
      <c r="S1377" s="52">
        <v>3674</v>
      </c>
      <c r="T1377" s="52">
        <v>3674</v>
      </c>
      <c r="U1377" s="52">
        <v>3674</v>
      </c>
      <c r="V1377" s="52">
        <v>3674</v>
      </c>
      <c r="W1377" s="52">
        <v>3674</v>
      </c>
      <c r="X1377" s="52">
        <v>3674</v>
      </c>
      <c r="Y1377" s="52">
        <v>3674</v>
      </c>
      <c r="Z1377" s="49">
        <v>3674</v>
      </c>
      <c r="AA1377" s="50">
        <v>3674</v>
      </c>
      <c r="AB1377" s="51">
        <v>58785</v>
      </c>
      <c r="AC1377" s="52">
        <v>0</v>
      </c>
      <c r="AD1377" s="52">
        <v>0</v>
      </c>
      <c r="AE1377" s="52">
        <v>117578</v>
      </c>
      <c r="AG1377" s="52">
        <f t="shared" si="24"/>
        <v>3674</v>
      </c>
      <c r="AH1377" s="52">
        <f>MIN($AA1377*12,$AE1377-SUM($AG1377:AG1377)-1000*($AE1377&gt;0))</f>
        <v>44088</v>
      </c>
      <c r="AI1377" s="52">
        <f>MIN($AA1377*12,$AE1377-SUM($AG1377:AH1377)-1000*($AE1377&gt;0))</f>
        <v>44088</v>
      </c>
      <c r="AJ1377" s="52">
        <f>MIN($AA1377*12,$AE1377-SUM($AG1377:AI1377)-1000*($AE1377&gt;0))</f>
        <v>24728</v>
      </c>
      <c r="AK1377" s="52">
        <f>MIN($AA1377*12,$AE1377-SUM($AG1377:AJ1377)-1000*($AE1377&gt;0))</f>
        <v>0</v>
      </c>
      <c r="AL1377" s="52">
        <f>MIN($AA1377*12,$AE1377-SUM($AG1377:AK1377)-1000*($AE1377&gt;0))</f>
        <v>0</v>
      </c>
      <c r="AM1377" s="52">
        <f>MIN($AA1377*12,$AE1377-SUM($AG1377:AL1377)-1000*($AE1377&gt;0))</f>
        <v>0</v>
      </c>
      <c r="AN1377" s="52">
        <f>MIN($AA1377*12,$AE1377-SUM($AG1377:AM1377)-1000*($AE1377&gt;0))</f>
        <v>0</v>
      </c>
      <c r="AO1377" s="52">
        <f>MIN($AA1377*12,$AE1377-SUM($AG1377:AN1377)-1000*($AE1377&gt;0))</f>
        <v>0</v>
      </c>
    </row>
    <row r="1378" spans="2:41" ht="12.75" hidden="1" customHeight="1" outlineLevel="2">
      <c r="B1378" s="53" t="s">
        <v>2377</v>
      </c>
      <c r="C1378" s="53" t="s">
        <v>1367</v>
      </c>
      <c r="D1378" s="53" t="s">
        <v>1367</v>
      </c>
      <c r="E1378" s="53" t="s">
        <v>1368</v>
      </c>
      <c r="F1378" s="53" t="s">
        <v>2409</v>
      </c>
      <c r="G1378" s="53" t="s">
        <v>3652</v>
      </c>
      <c r="H1378" s="53" t="s">
        <v>3651</v>
      </c>
      <c r="I1378" s="53"/>
      <c r="J1378" s="53" t="s">
        <v>3610</v>
      </c>
      <c r="K1378" s="52">
        <v>176363</v>
      </c>
      <c r="L1378" s="52">
        <v>18371</v>
      </c>
      <c r="M1378" s="52">
        <v>0</v>
      </c>
      <c r="N1378" s="52">
        <v>0</v>
      </c>
      <c r="O1378" s="52">
        <v>0</v>
      </c>
      <c r="P1378" s="52">
        <v>40414</v>
      </c>
      <c r="Q1378" s="52">
        <v>3674</v>
      </c>
      <c r="R1378" s="52">
        <v>3674</v>
      </c>
      <c r="S1378" s="52">
        <v>3674</v>
      </c>
      <c r="T1378" s="52">
        <v>3674</v>
      </c>
      <c r="U1378" s="52">
        <v>3674</v>
      </c>
      <c r="V1378" s="52">
        <v>3674</v>
      </c>
      <c r="W1378" s="52">
        <v>3674</v>
      </c>
      <c r="X1378" s="52">
        <v>3674</v>
      </c>
      <c r="Y1378" s="52">
        <v>3674</v>
      </c>
      <c r="Z1378" s="49">
        <v>3674</v>
      </c>
      <c r="AA1378" s="50">
        <v>3674</v>
      </c>
      <c r="AB1378" s="51">
        <v>58785</v>
      </c>
      <c r="AC1378" s="52">
        <v>0</v>
      </c>
      <c r="AD1378" s="52">
        <v>0</v>
      </c>
      <c r="AE1378" s="52">
        <v>117578</v>
      </c>
      <c r="AG1378" s="52">
        <f t="shared" si="24"/>
        <v>3674</v>
      </c>
      <c r="AH1378" s="52">
        <f>MIN($AA1378*12,$AE1378-SUM($AG1378:AG1378)-1000*($AE1378&gt;0))</f>
        <v>44088</v>
      </c>
      <c r="AI1378" s="52">
        <f>MIN($AA1378*12,$AE1378-SUM($AG1378:AH1378)-1000*($AE1378&gt;0))</f>
        <v>44088</v>
      </c>
      <c r="AJ1378" s="52">
        <f>MIN($AA1378*12,$AE1378-SUM($AG1378:AI1378)-1000*($AE1378&gt;0))</f>
        <v>24728</v>
      </c>
      <c r="AK1378" s="52">
        <f>MIN($AA1378*12,$AE1378-SUM($AG1378:AJ1378)-1000*($AE1378&gt;0))</f>
        <v>0</v>
      </c>
      <c r="AL1378" s="52">
        <f>MIN($AA1378*12,$AE1378-SUM($AG1378:AK1378)-1000*($AE1378&gt;0))</f>
        <v>0</v>
      </c>
      <c r="AM1378" s="52">
        <f>MIN($AA1378*12,$AE1378-SUM($AG1378:AL1378)-1000*($AE1378&gt;0))</f>
        <v>0</v>
      </c>
      <c r="AN1378" s="52">
        <f>MIN($AA1378*12,$AE1378-SUM($AG1378:AM1378)-1000*($AE1378&gt;0))</f>
        <v>0</v>
      </c>
      <c r="AO1378" s="52">
        <f>MIN($AA1378*12,$AE1378-SUM($AG1378:AN1378)-1000*($AE1378&gt;0))</f>
        <v>0</v>
      </c>
    </row>
    <row r="1379" spans="2:41" ht="12.75" hidden="1" customHeight="1" outlineLevel="2">
      <c r="B1379" s="53" t="s">
        <v>2377</v>
      </c>
      <c r="C1379" s="53" t="s">
        <v>1367</v>
      </c>
      <c r="D1379" s="53" t="s">
        <v>1367</v>
      </c>
      <c r="E1379" s="53" t="s">
        <v>1368</v>
      </c>
      <c r="F1379" s="53" t="s">
        <v>2409</v>
      </c>
      <c r="G1379" s="53" t="s">
        <v>3653</v>
      </c>
      <c r="H1379" s="53" t="s">
        <v>3654</v>
      </c>
      <c r="I1379" s="53"/>
      <c r="J1379" s="53" t="s">
        <v>3610</v>
      </c>
      <c r="K1379" s="52">
        <v>176363</v>
      </c>
      <c r="L1379" s="52">
        <v>18371</v>
      </c>
      <c r="M1379" s="52">
        <v>0</v>
      </c>
      <c r="N1379" s="52">
        <v>0</v>
      </c>
      <c r="O1379" s="52">
        <v>0</v>
      </c>
      <c r="P1379" s="52">
        <v>40414</v>
      </c>
      <c r="Q1379" s="52">
        <v>3674</v>
      </c>
      <c r="R1379" s="52">
        <v>3674</v>
      </c>
      <c r="S1379" s="52">
        <v>3674</v>
      </c>
      <c r="T1379" s="52">
        <v>3674</v>
      </c>
      <c r="U1379" s="52">
        <v>3674</v>
      </c>
      <c r="V1379" s="52">
        <v>3674</v>
      </c>
      <c r="W1379" s="52">
        <v>3674</v>
      </c>
      <c r="X1379" s="52">
        <v>3674</v>
      </c>
      <c r="Y1379" s="52">
        <v>3674</v>
      </c>
      <c r="Z1379" s="49">
        <v>3674</v>
      </c>
      <c r="AA1379" s="50">
        <v>3674</v>
      </c>
      <c r="AB1379" s="51">
        <v>58785</v>
      </c>
      <c r="AC1379" s="52">
        <v>0</v>
      </c>
      <c r="AD1379" s="52">
        <v>0</v>
      </c>
      <c r="AE1379" s="52">
        <v>117578</v>
      </c>
      <c r="AG1379" s="52">
        <f t="shared" si="24"/>
        <v>3674</v>
      </c>
      <c r="AH1379" s="52">
        <f>MIN($AA1379*12,$AE1379-SUM($AG1379:AG1379)-1000*($AE1379&gt;0))</f>
        <v>44088</v>
      </c>
      <c r="AI1379" s="52">
        <f>MIN($AA1379*12,$AE1379-SUM($AG1379:AH1379)-1000*($AE1379&gt;0))</f>
        <v>44088</v>
      </c>
      <c r="AJ1379" s="52">
        <f>MIN($AA1379*12,$AE1379-SUM($AG1379:AI1379)-1000*($AE1379&gt;0))</f>
        <v>24728</v>
      </c>
      <c r="AK1379" s="52">
        <f>MIN($AA1379*12,$AE1379-SUM($AG1379:AJ1379)-1000*($AE1379&gt;0))</f>
        <v>0</v>
      </c>
      <c r="AL1379" s="52">
        <f>MIN($AA1379*12,$AE1379-SUM($AG1379:AK1379)-1000*($AE1379&gt;0))</f>
        <v>0</v>
      </c>
      <c r="AM1379" s="52">
        <f>MIN($AA1379*12,$AE1379-SUM($AG1379:AL1379)-1000*($AE1379&gt;0))</f>
        <v>0</v>
      </c>
      <c r="AN1379" s="52">
        <f>MIN($AA1379*12,$AE1379-SUM($AG1379:AM1379)-1000*($AE1379&gt;0))</f>
        <v>0</v>
      </c>
      <c r="AO1379" s="52">
        <f>MIN($AA1379*12,$AE1379-SUM($AG1379:AN1379)-1000*($AE1379&gt;0))</f>
        <v>0</v>
      </c>
    </row>
    <row r="1380" spans="2:41" ht="12.75" hidden="1" customHeight="1" outlineLevel="2">
      <c r="B1380" s="53" t="s">
        <v>2377</v>
      </c>
      <c r="C1380" s="53" t="s">
        <v>1367</v>
      </c>
      <c r="D1380" s="53" t="s">
        <v>1367</v>
      </c>
      <c r="E1380" s="53" t="s">
        <v>1368</v>
      </c>
      <c r="F1380" s="53" t="s">
        <v>2409</v>
      </c>
      <c r="G1380" s="53" t="s">
        <v>3655</v>
      </c>
      <c r="H1380" s="53" t="s">
        <v>3654</v>
      </c>
      <c r="I1380" s="53"/>
      <c r="J1380" s="53" t="s">
        <v>3610</v>
      </c>
      <c r="K1380" s="52">
        <v>176363</v>
      </c>
      <c r="L1380" s="52">
        <v>18371</v>
      </c>
      <c r="M1380" s="52">
        <v>0</v>
      </c>
      <c r="N1380" s="52">
        <v>0</v>
      </c>
      <c r="O1380" s="52">
        <v>0</v>
      </c>
      <c r="P1380" s="52">
        <v>40414</v>
      </c>
      <c r="Q1380" s="52">
        <v>3674</v>
      </c>
      <c r="R1380" s="52">
        <v>3674</v>
      </c>
      <c r="S1380" s="52">
        <v>3674</v>
      </c>
      <c r="T1380" s="52">
        <v>3674</v>
      </c>
      <c r="U1380" s="52">
        <v>3674</v>
      </c>
      <c r="V1380" s="52">
        <v>3674</v>
      </c>
      <c r="W1380" s="52">
        <v>3674</v>
      </c>
      <c r="X1380" s="52">
        <v>3674</v>
      </c>
      <c r="Y1380" s="52">
        <v>3674</v>
      </c>
      <c r="Z1380" s="49">
        <v>3674</v>
      </c>
      <c r="AA1380" s="50">
        <v>3674</v>
      </c>
      <c r="AB1380" s="51">
        <v>58785</v>
      </c>
      <c r="AC1380" s="52">
        <v>0</v>
      </c>
      <c r="AD1380" s="52">
        <v>0</v>
      </c>
      <c r="AE1380" s="52">
        <v>117578</v>
      </c>
      <c r="AG1380" s="52">
        <f t="shared" si="24"/>
        <v>3674</v>
      </c>
      <c r="AH1380" s="52">
        <f>MIN($AA1380*12,$AE1380-SUM($AG1380:AG1380)-1000*($AE1380&gt;0))</f>
        <v>44088</v>
      </c>
      <c r="AI1380" s="52">
        <f>MIN($AA1380*12,$AE1380-SUM($AG1380:AH1380)-1000*($AE1380&gt;0))</f>
        <v>44088</v>
      </c>
      <c r="AJ1380" s="52">
        <f>MIN($AA1380*12,$AE1380-SUM($AG1380:AI1380)-1000*($AE1380&gt;0))</f>
        <v>24728</v>
      </c>
      <c r="AK1380" s="52">
        <f>MIN($AA1380*12,$AE1380-SUM($AG1380:AJ1380)-1000*($AE1380&gt;0))</f>
        <v>0</v>
      </c>
      <c r="AL1380" s="52">
        <f>MIN($AA1380*12,$AE1380-SUM($AG1380:AK1380)-1000*($AE1380&gt;0))</f>
        <v>0</v>
      </c>
      <c r="AM1380" s="52">
        <f>MIN($AA1380*12,$AE1380-SUM($AG1380:AL1380)-1000*($AE1380&gt;0))</f>
        <v>0</v>
      </c>
      <c r="AN1380" s="52">
        <f>MIN($AA1380*12,$AE1380-SUM($AG1380:AM1380)-1000*($AE1380&gt;0))</f>
        <v>0</v>
      </c>
      <c r="AO1380" s="52">
        <f>MIN($AA1380*12,$AE1380-SUM($AG1380:AN1380)-1000*($AE1380&gt;0))</f>
        <v>0</v>
      </c>
    </row>
    <row r="1381" spans="2:41" ht="12.75" hidden="1" customHeight="1" outlineLevel="2">
      <c r="B1381" s="53" t="s">
        <v>2377</v>
      </c>
      <c r="C1381" s="53" t="s">
        <v>1367</v>
      </c>
      <c r="D1381" s="53" t="s">
        <v>1367</v>
      </c>
      <c r="E1381" s="53" t="s">
        <v>1368</v>
      </c>
      <c r="F1381" s="53" t="s">
        <v>2409</v>
      </c>
      <c r="G1381" s="53" t="s">
        <v>3656</v>
      </c>
      <c r="H1381" s="53" t="s">
        <v>3657</v>
      </c>
      <c r="I1381" s="53"/>
      <c r="J1381" s="53" t="s">
        <v>3610</v>
      </c>
      <c r="K1381" s="52">
        <v>176367</v>
      </c>
      <c r="L1381" s="52">
        <v>18371</v>
      </c>
      <c r="M1381" s="52">
        <v>0</v>
      </c>
      <c r="N1381" s="52">
        <v>0</v>
      </c>
      <c r="O1381" s="52">
        <v>0</v>
      </c>
      <c r="P1381" s="52">
        <v>40414</v>
      </c>
      <c r="Q1381" s="52">
        <v>3674</v>
      </c>
      <c r="R1381" s="52">
        <v>3674</v>
      </c>
      <c r="S1381" s="52">
        <v>3674</v>
      </c>
      <c r="T1381" s="52">
        <v>3674</v>
      </c>
      <c r="U1381" s="52">
        <v>3674</v>
      </c>
      <c r="V1381" s="52">
        <v>3674</v>
      </c>
      <c r="W1381" s="52">
        <v>3674</v>
      </c>
      <c r="X1381" s="52">
        <v>3674</v>
      </c>
      <c r="Y1381" s="52">
        <v>3674</v>
      </c>
      <c r="Z1381" s="49">
        <v>3674</v>
      </c>
      <c r="AA1381" s="50">
        <v>3674</v>
      </c>
      <c r="AB1381" s="51">
        <v>58785</v>
      </c>
      <c r="AC1381" s="52">
        <v>0</v>
      </c>
      <c r="AD1381" s="52">
        <v>0</v>
      </c>
      <c r="AE1381" s="52">
        <v>117582</v>
      </c>
      <c r="AG1381" s="52">
        <f t="shared" si="24"/>
        <v>3674</v>
      </c>
      <c r="AH1381" s="52">
        <f>MIN($AA1381*12,$AE1381-SUM($AG1381:AG1381)-1000*($AE1381&gt;0))</f>
        <v>44088</v>
      </c>
      <c r="AI1381" s="52">
        <f>MIN($AA1381*12,$AE1381-SUM($AG1381:AH1381)-1000*($AE1381&gt;0))</f>
        <v>44088</v>
      </c>
      <c r="AJ1381" s="52">
        <f>MIN($AA1381*12,$AE1381-SUM($AG1381:AI1381)-1000*($AE1381&gt;0))</f>
        <v>24732</v>
      </c>
      <c r="AK1381" s="52">
        <f>MIN($AA1381*12,$AE1381-SUM($AG1381:AJ1381)-1000*($AE1381&gt;0))</f>
        <v>0</v>
      </c>
      <c r="AL1381" s="52">
        <f>MIN($AA1381*12,$AE1381-SUM($AG1381:AK1381)-1000*($AE1381&gt;0))</f>
        <v>0</v>
      </c>
      <c r="AM1381" s="52">
        <f>MIN($AA1381*12,$AE1381-SUM($AG1381:AL1381)-1000*($AE1381&gt;0))</f>
        <v>0</v>
      </c>
      <c r="AN1381" s="52">
        <f>MIN($AA1381*12,$AE1381-SUM($AG1381:AM1381)-1000*($AE1381&gt;0))</f>
        <v>0</v>
      </c>
      <c r="AO1381" s="52">
        <f>MIN($AA1381*12,$AE1381-SUM($AG1381:AN1381)-1000*($AE1381&gt;0))</f>
        <v>0</v>
      </c>
    </row>
    <row r="1382" spans="2:41" ht="12.75" hidden="1" customHeight="1" outlineLevel="2">
      <c r="B1382" s="53" t="s">
        <v>2377</v>
      </c>
      <c r="C1382" s="53" t="s">
        <v>1367</v>
      </c>
      <c r="D1382" s="53" t="s">
        <v>1367</v>
      </c>
      <c r="E1382" s="53" t="s">
        <v>2378</v>
      </c>
      <c r="F1382" s="53" t="s">
        <v>2379</v>
      </c>
      <c r="G1382" s="53" t="s">
        <v>3658</v>
      </c>
      <c r="H1382" s="53" t="s">
        <v>3659</v>
      </c>
      <c r="I1382" s="53"/>
      <c r="J1382" s="53" t="s">
        <v>3660</v>
      </c>
      <c r="K1382" s="52">
        <v>555000</v>
      </c>
      <c r="L1382" s="52">
        <v>57812</v>
      </c>
      <c r="M1382" s="52">
        <v>0</v>
      </c>
      <c r="N1382" s="52">
        <v>0</v>
      </c>
      <c r="O1382" s="52">
        <v>0</v>
      </c>
      <c r="P1382" s="52">
        <v>127182</v>
      </c>
      <c r="Q1382" s="52">
        <v>11562</v>
      </c>
      <c r="R1382" s="52">
        <v>11562</v>
      </c>
      <c r="S1382" s="52">
        <v>11562</v>
      </c>
      <c r="T1382" s="52">
        <v>11562</v>
      </c>
      <c r="U1382" s="52">
        <v>11562</v>
      </c>
      <c r="V1382" s="52">
        <v>11562</v>
      </c>
      <c r="W1382" s="52">
        <v>11562</v>
      </c>
      <c r="X1382" s="52">
        <v>11562</v>
      </c>
      <c r="Y1382" s="52">
        <v>11562</v>
      </c>
      <c r="Z1382" s="49">
        <v>11562</v>
      </c>
      <c r="AA1382" s="50">
        <v>11562</v>
      </c>
      <c r="AB1382" s="51">
        <v>184994</v>
      </c>
      <c r="AC1382" s="52">
        <v>0</v>
      </c>
      <c r="AD1382" s="52">
        <v>0</v>
      </c>
      <c r="AE1382" s="52">
        <v>370006</v>
      </c>
      <c r="AG1382" s="52">
        <f t="shared" si="24"/>
        <v>11562</v>
      </c>
      <c r="AH1382" s="52">
        <f>MIN($AA1382*12,$AE1382-SUM($AG1382:AG1382)-1000*($AE1382&gt;0))</f>
        <v>138744</v>
      </c>
      <c r="AI1382" s="52">
        <f>MIN($AA1382*12,$AE1382-SUM($AG1382:AH1382)-1000*($AE1382&gt;0))</f>
        <v>138744</v>
      </c>
      <c r="AJ1382" s="52">
        <f>MIN($AA1382*12,$AE1382-SUM($AG1382:AI1382)-1000*($AE1382&gt;0))</f>
        <v>79956</v>
      </c>
      <c r="AK1382" s="52">
        <f>MIN($AA1382*12,$AE1382-SUM($AG1382:AJ1382)-1000*($AE1382&gt;0))</f>
        <v>0</v>
      </c>
      <c r="AL1382" s="52">
        <f>MIN($AA1382*12,$AE1382-SUM($AG1382:AK1382)-1000*($AE1382&gt;0))</f>
        <v>0</v>
      </c>
      <c r="AM1382" s="52">
        <f>MIN($AA1382*12,$AE1382-SUM($AG1382:AL1382)-1000*($AE1382&gt;0))</f>
        <v>0</v>
      </c>
      <c r="AN1382" s="52">
        <f>MIN($AA1382*12,$AE1382-SUM($AG1382:AM1382)-1000*($AE1382&gt;0))</f>
        <v>0</v>
      </c>
      <c r="AO1382" s="52">
        <f>MIN($AA1382*12,$AE1382-SUM($AG1382:AN1382)-1000*($AE1382&gt;0))</f>
        <v>0</v>
      </c>
    </row>
    <row r="1383" spans="2:41" ht="12.75" hidden="1" customHeight="1" outlineLevel="2">
      <c r="B1383" s="53" t="s">
        <v>2377</v>
      </c>
      <c r="C1383" s="53" t="s">
        <v>1367</v>
      </c>
      <c r="D1383" s="53" t="s">
        <v>1367</v>
      </c>
      <c r="E1383" s="53" t="s">
        <v>2378</v>
      </c>
      <c r="F1383" s="53" t="s">
        <v>3607</v>
      </c>
      <c r="G1383" s="53" t="s">
        <v>3661</v>
      </c>
      <c r="H1383" s="53" t="s">
        <v>3662</v>
      </c>
      <c r="I1383" s="53"/>
      <c r="J1383" s="53" t="s">
        <v>3663</v>
      </c>
      <c r="K1383" s="52">
        <v>489909</v>
      </c>
      <c r="L1383" s="52">
        <v>40825</v>
      </c>
      <c r="M1383" s="52">
        <v>0</v>
      </c>
      <c r="N1383" s="52">
        <v>0</v>
      </c>
      <c r="O1383" s="52">
        <v>0</v>
      </c>
      <c r="P1383" s="52">
        <v>112266</v>
      </c>
      <c r="Q1383" s="52">
        <v>10206</v>
      </c>
      <c r="R1383" s="52">
        <v>10206</v>
      </c>
      <c r="S1383" s="52">
        <v>10206</v>
      </c>
      <c r="T1383" s="52">
        <v>10206</v>
      </c>
      <c r="U1383" s="52">
        <v>10206</v>
      </c>
      <c r="V1383" s="52">
        <v>10206</v>
      </c>
      <c r="W1383" s="52">
        <v>10206</v>
      </c>
      <c r="X1383" s="52">
        <v>10206</v>
      </c>
      <c r="Y1383" s="52">
        <v>10206</v>
      </c>
      <c r="Z1383" s="49">
        <v>10206</v>
      </c>
      <c r="AA1383" s="50">
        <v>10206</v>
      </c>
      <c r="AB1383" s="51">
        <v>153091</v>
      </c>
      <c r="AC1383" s="52">
        <v>0</v>
      </c>
      <c r="AD1383" s="52">
        <v>0</v>
      </c>
      <c r="AE1383" s="52">
        <v>336818</v>
      </c>
      <c r="AG1383" s="52">
        <f t="shared" si="24"/>
        <v>10206</v>
      </c>
      <c r="AH1383" s="52">
        <f>MIN($AA1383*12,$AE1383-SUM($AG1383:AG1383)-1000*($AE1383&gt;0))</f>
        <v>122472</v>
      </c>
      <c r="AI1383" s="52">
        <f>MIN($AA1383*12,$AE1383-SUM($AG1383:AH1383)-1000*($AE1383&gt;0))</f>
        <v>122472</v>
      </c>
      <c r="AJ1383" s="52">
        <f>MIN($AA1383*12,$AE1383-SUM($AG1383:AI1383)-1000*($AE1383&gt;0))</f>
        <v>80668</v>
      </c>
      <c r="AK1383" s="52">
        <f>MIN($AA1383*12,$AE1383-SUM($AG1383:AJ1383)-1000*($AE1383&gt;0))</f>
        <v>0</v>
      </c>
      <c r="AL1383" s="52">
        <f>MIN($AA1383*12,$AE1383-SUM($AG1383:AK1383)-1000*($AE1383&gt;0))</f>
        <v>0</v>
      </c>
      <c r="AM1383" s="52">
        <f>MIN($AA1383*12,$AE1383-SUM($AG1383:AL1383)-1000*($AE1383&gt;0))</f>
        <v>0</v>
      </c>
      <c r="AN1383" s="52">
        <f>MIN($AA1383*12,$AE1383-SUM($AG1383:AM1383)-1000*($AE1383&gt;0))</f>
        <v>0</v>
      </c>
      <c r="AO1383" s="52">
        <f>MIN($AA1383*12,$AE1383-SUM($AG1383:AN1383)-1000*($AE1383&gt;0))</f>
        <v>0</v>
      </c>
    </row>
    <row r="1384" spans="2:41" ht="12.75" hidden="1" customHeight="1" outlineLevel="2">
      <c r="B1384" s="53" t="s">
        <v>2377</v>
      </c>
      <c r="C1384" s="53" t="s">
        <v>1367</v>
      </c>
      <c r="D1384" s="53" t="s">
        <v>1367</v>
      </c>
      <c r="E1384" s="53" t="s">
        <v>2378</v>
      </c>
      <c r="F1384" s="53" t="s">
        <v>3607</v>
      </c>
      <c r="G1384" s="53" t="s">
        <v>3664</v>
      </c>
      <c r="H1384" s="53" t="s">
        <v>3665</v>
      </c>
      <c r="I1384" s="53"/>
      <c r="J1384" s="53" t="s">
        <v>3663</v>
      </c>
      <c r="K1384" s="52">
        <v>489909</v>
      </c>
      <c r="L1384" s="52">
        <v>40825</v>
      </c>
      <c r="M1384" s="52">
        <v>0</v>
      </c>
      <c r="N1384" s="52">
        <v>0</v>
      </c>
      <c r="O1384" s="52">
        <v>0</v>
      </c>
      <c r="P1384" s="52">
        <v>112266</v>
      </c>
      <c r="Q1384" s="52">
        <v>10206</v>
      </c>
      <c r="R1384" s="52">
        <v>10206</v>
      </c>
      <c r="S1384" s="52">
        <v>10206</v>
      </c>
      <c r="T1384" s="52">
        <v>10206</v>
      </c>
      <c r="U1384" s="52">
        <v>10206</v>
      </c>
      <c r="V1384" s="52">
        <v>10206</v>
      </c>
      <c r="W1384" s="52">
        <v>10206</v>
      </c>
      <c r="X1384" s="52">
        <v>10206</v>
      </c>
      <c r="Y1384" s="52">
        <v>10206</v>
      </c>
      <c r="Z1384" s="49">
        <v>10206</v>
      </c>
      <c r="AA1384" s="50">
        <v>10206</v>
      </c>
      <c r="AB1384" s="51">
        <v>153091</v>
      </c>
      <c r="AC1384" s="52">
        <v>0</v>
      </c>
      <c r="AD1384" s="52">
        <v>0</v>
      </c>
      <c r="AE1384" s="52">
        <v>336818</v>
      </c>
      <c r="AG1384" s="52">
        <f t="shared" si="24"/>
        <v>10206</v>
      </c>
      <c r="AH1384" s="52">
        <f>MIN($AA1384*12,$AE1384-SUM($AG1384:AG1384)-1000*($AE1384&gt;0))</f>
        <v>122472</v>
      </c>
      <c r="AI1384" s="52">
        <f>MIN($AA1384*12,$AE1384-SUM($AG1384:AH1384)-1000*($AE1384&gt;0))</f>
        <v>122472</v>
      </c>
      <c r="AJ1384" s="52">
        <f>MIN($AA1384*12,$AE1384-SUM($AG1384:AI1384)-1000*($AE1384&gt;0))</f>
        <v>80668</v>
      </c>
      <c r="AK1384" s="52">
        <f>MIN($AA1384*12,$AE1384-SUM($AG1384:AJ1384)-1000*($AE1384&gt;0))</f>
        <v>0</v>
      </c>
      <c r="AL1384" s="52">
        <f>MIN($AA1384*12,$AE1384-SUM($AG1384:AK1384)-1000*($AE1384&gt;0))</f>
        <v>0</v>
      </c>
      <c r="AM1384" s="52">
        <f>MIN($AA1384*12,$AE1384-SUM($AG1384:AL1384)-1000*($AE1384&gt;0))</f>
        <v>0</v>
      </c>
      <c r="AN1384" s="52">
        <f>MIN($AA1384*12,$AE1384-SUM($AG1384:AM1384)-1000*($AE1384&gt;0))</f>
        <v>0</v>
      </c>
      <c r="AO1384" s="52">
        <f>MIN($AA1384*12,$AE1384-SUM($AG1384:AN1384)-1000*($AE1384&gt;0))</f>
        <v>0</v>
      </c>
    </row>
    <row r="1385" spans="2:41" ht="12.75" hidden="1" customHeight="1" outlineLevel="2">
      <c r="B1385" s="53" t="s">
        <v>2377</v>
      </c>
      <c r="C1385" s="53" t="s">
        <v>1367</v>
      </c>
      <c r="D1385" s="53" t="s">
        <v>1367</v>
      </c>
      <c r="E1385" s="53" t="s">
        <v>2378</v>
      </c>
      <c r="F1385" s="53" t="s">
        <v>3607</v>
      </c>
      <c r="G1385" s="53" t="s">
        <v>3666</v>
      </c>
      <c r="H1385" s="53" t="s">
        <v>3667</v>
      </c>
      <c r="I1385" s="53"/>
      <c r="J1385" s="53" t="s">
        <v>3668</v>
      </c>
      <c r="K1385" s="52">
        <v>335454</v>
      </c>
      <c r="L1385" s="52">
        <v>27954</v>
      </c>
      <c r="M1385" s="52">
        <v>0</v>
      </c>
      <c r="N1385" s="52">
        <v>0</v>
      </c>
      <c r="O1385" s="52">
        <v>0</v>
      </c>
      <c r="P1385" s="52">
        <v>76868</v>
      </c>
      <c r="Q1385" s="52">
        <v>6988</v>
      </c>
      <c r="R1385" s="52">
        <v>6988</v>
      </c>
      <c r="S1385" s="52">
        <v>6988</v>
      </c>
      <c r="T1385" s="52">
        <v>6988</v>
      </c>
      <c r="U1385" s="52">
        <v>6988</v>
      </c>
      <c r="V1385" s="52">
        <v>6988</v>
      </c>
      <c r="W1385" s="52">
        <v>6988</v>
      </c>
      <c r="X1385" s="52">
        <v>6988</v>
      </c>
      <c r="Y1385" s="52">
        <v>6988</v>
      </c>
      <c r="Z1385" s="49">
        <v>6988</v>
      </c>
      <c r="AA1385" s="50">
        <v>6988</v>
      </c>
      <c r="AB1385" s="51">
        <v>104822</v>
      </c>
      <c r="AC1385" s="52">
        <v>0</v>
      </c>
      <c r="AD1385" s="52">
        <v>0</v>
      </c>
      <c r="AE1385" s="52">
        <v>230632</v>
      </c>
      <c r="AG1385" s="52">
        <f t="shared" si="24"/>
        <v>6988</v>
      </c>
      <c r="AH1385" s="52">
        <f>MIN($AA1385*12,$AE1385-SUM($AG1385:AG1385)-1000*($AE1385&gt;0))</f>
        <v>83856</v>
      </c>
      <c r="AI1385" s="52">
        <f>MIN($AA1385*12,$AE1385-SUM($AG1385:AH1385)-1000*($AE1385&gt;0))</f>
        <v>83856</v>
      </c>
      <c r="AJ1385" s="52">
        <f>MIN($AA1385*12,$AE1385-SUM($AG1385:AI1385)-1000*($AE1385&gt;0))</f>
        <v>54932</v>
      </c>
      <c r="AK1385" s="52">
        <f>MIN($AA1385*12,$AE1385-SUM($AG1385:AJ1385)-1000*($AE1385&gt;0))</f>
        <v>0</v>
      </c>
      <c r="AL1385" s="52">
        <f>MIN($AA1385*12,$AE1385-SUM($AG1385:AK1385)-1000*($AE1385&gt;0))</f>
        <v>0</v>
      </c>
      <c r="AM1385" s="52">
        <f>MIN($AA1385*12,$AE1385-SUM($AG1385:AL1385)-1000*($AE1385&gt;0))</f>
        <v>0</v>
      </c>
      <c r="AN1385" s="52">
        <f>MIN($AA1385*12,$AE1385-SUM($AG1385:AM1385)-1000*($AE1385&gt;0))</f>
        <v>0</v>
      </c>
      <c r="AO1385" s="52">
        <f>MIN($AA1385*12,$AE1385-SUM($AG1385:AN1385)-1000*($AE1385&gt;0))</f>
        <v>0</v>
      </c>
    </row>
    <row r="1386" spans="2:41" ht="12.75" hidden="1" customHeight="1" outlineLevel="2">
      <c r="B1386" s="53" t="s">
        <v>2377</v>
      </c>
      <c r="C1386" s="53" t="s">
        <v>1367</v>
      </c>
      <c r="D1386" s="53" t="s">
        <v>1367</v>
      </c>
      <c r="E1386" s="53" t="s">
        <v>1368</v>
      </c>
      <c r="F1386" s="53" t="s">
        <v>2409</v>
      </c>
      <c r="G1386" s="53" t="s">
        <v>3669</v>
      </c>
      <c r="H1386" s="53" t="s">
        <v>3670</v>
      </c>
      <c r="I1386" s="53"/>
      <c r="J1386" s="53" t="s">
        <v>3671</v>
      </c>
      <c r="K1386" s="52">
        <v>234391</v>
      </c>
      <c r="L1386" s="52">
        <v>19532</v>
      </c>
      <c r="M1386" s="52">
        <v>0</v>
      </c>
      <c r="N1386" s="52">
        <v>0</v>
      </c>
      <c r="O1386" s="52">
        <v>0</v>
      </c>
      <c r="P1386" s="52">
        <v>53713</v>
      </c>
      <c r="Q1386" s="52">
        <v>4883</v>
      </c>
      <c r="R1386" s="52">
        <v>4883</v>
      </c>
      <c r="S1386" s="52">
        <v>4883</v>
      </c>
      <c r="T1386" s="52">
        <v>4883</v>
      </c>
      <c r="U1386" s="52">
        <v>4883</v>
      </c>
      <c r="V1386" s="52">
        <v>4883</v>
      </c>
      <c r="W1386" s="52">
        <v>4883</v>
      </c>
      <c r="X1386" s="52">
        <v>4883</v>
      </c>
      <c r="Y1386" s="52">
        <v>4883</v>
      </c>
      <c r="Z1386" s="49">
        <v>4883</v>
      </c>
      <c r="AA1386" s="50">
        <v>4883</v>
      </c>
      <c r="AB1386" s="51">
        <v>73245</v>
      </c>
      <c r="AC1386" s="52">
        <v>0</v>
      </c>
      <c r="AD1386" s="52">
        <v>0</v>
      </c>
      <c r="AE1386" s="52">
        <v>161146</v>
      </c>
      <c r="AG1386" s="52">
        <f t="shared" si="24"/>
        <v>4883</v>
      </c>
      <c r="AH1386" s="52">
        <f>MIN($AA1386*12,$AE1386-SUM($AG1386:AG1386)-1000*($AE1386&gt;0))</f>
        <v>58596</v>
      </c>
      <c r="AI1386" s="52">
        <f>MIN($AA1386*12,$AE1386-SUM($AG1386:AH1386)-1000*($AE1386&gt;0))</f>
        <v>58596</v>
      </c>
      <c r="AJ1386" s="52">
        <f>MIN($AA1386*12,$AE1386-SUM($AG1386:AI1386)-1000*($AE1386&gt;0))</f>
        <v>38071</v>
      </c>
      <c r="AK1386" s="52">
        <f>MIN($AA1386*12,$AE1386-SUM($AG1386:AJ1386)-1000*($AE1386&gt;0))</f>
        <v>0</v>
      </c>
      <c r="AL1386" s="52">
        <f>MIN($AA1386*12,$AE1386-SUM($AG1386:AK1386)-1000*($AE1386&gt;0))</f>
        <v>0</v>
      </c>
      <c r="AM1386" s="52">
        <f>MIN($AA1386*12,$AE1386-SUM($AG1386:AL1386)-1000*($AE1386&gt;0))</f>
        <v>0</v>
      </c>
      <c r="AN1386" s="52">
        <f>MIN($AA1386*12,$AE1386-SUM($AG1386:AM1386)-1000*($AE1386&gt;0))</f>
        <v>0</v>
      </c>
      <c r="AO1386" s="52">
        <f>MIN($AA1386*12,$AE1386-SUM($AG1386:AN1386)-1000*($AE1386&gt;0))</f>
        <v>0</v>
      </c>
    </row>
    <row r="1387" spans="2:41" ht="12.75" hidden="1" customHeight="1" outlineLevel="2">
      <c r="B1387" s="53" t="s">
        <v>2377</v>
      </c>
      <c r="C1387" s="53" t="s">
        <v>1367</v>
      </c>
      <c r="D1387" s="53" t="s">
        <v>1367</v>
      </c>
      <c r="E1387" s="53" t="s">
        <v>2378</v>
      </c>
      <c r="F1387" s="53" t="s">
        <v>3607</v>
      </c>
      <c r="G1387" s="53" t="s">
        <v>3672</v>
      </c>
      <c r="H1387" s="53" t="s">
        <v>3673</v>
      </c>
      <c r="I1387" s="53"/>
      <c r="J1387" s="53" t="s">
        <v>3671</v>
      </c>
      <c r="K1387" s="52">
        <v>234391</v>
      </c>
      <c r="L1387" s="52">
        <v>19532</v>
      </c>
      <c r="M1387" s="52">
        <v>0</v>
      </c>
      <c r="N1387" s="52">
        <v>0</v>
      </c>
      <c r="O1387" s="52">
        <v>0</v>
      </c>
      <c r="P1387" s="52">
        <v>53713</v>
      </c>
      <c r="Q1387" s="52">
        <v>4883</v>
      </c>
      <c r="R1387" s="52">
        <v>4883</v>
      </c>
      <c r="S1387" s="52">
        <v>4883</v>
      </c>
      <c r="T1387" s="52">
        <v>4883</v>
      </c>
      <c r="U1387" s="52">
        <v>4883</v>
      </c>
      <c r="V1387" s="52">
        <v>4883</v>
      </c>
      <c r="W1387" s="52">
        <v>4883</v>
      </c>
      <c r="X1387" s="52">
        <v>4883</v>
      </c>
      <c r="Y1387" s="52">
        <v>4883</v>
      </c>
      <c r="Z1387" s="49">
        <v>4883</v>
      </c>
      <c r="AA1387" s="50">
        <v>4883</v>
      </c>
      <c r="AB1387" s="51">
        <v>73245</v>
      </c>
      <c r="AC1387" s="52">
        <v>0</v>
      </c>
      <c r="AD1387" s="52">
        <v>0</v>
      </c>
      <c r="AE1387" s="52">
        <v>161146</v>
      </c>
      <c r="AG1387" s="52">
        <f t="shared" si="24"/>
        <v>4883</v>
      </c>
      <c r="AH1387" s="52">
        <f>MIN($AA1387*12,$AE1387-SUM($AG1387:AG1387)-1000*($AE1387&gt;0))</f>
        <v>58596</v>
      </c>
      <c r="AI1387" s="52">
        <f>MIN($AA1387*12,$AE1387-SUM($AG1387:AH1387)-1000*($AE1387&gt;0))</f>
        <v>58596</v>
      </c>
      <c r="AJ1387" s="52">
        <f>MIN($AA1387*12,$AE1387-SUM($AG1387:AI1387)-1000*($AE1387&gt;0))</f>
        <v>38071</v>
      </c>
      <c r="AK1387" s="52">
        <f>MIN($AA1387*12,$AE1387-SUM($AG1387:AJ1387)-1000*($AE1387&gt;0))</f>
        <v>0</v>
      </c>
      <c r="AL1387" s="52">
        <f>MIN($AA1387*12,$AE1387-SUM($AG1387:AK1387)-1000*($AE1387&gt;0))</f>
        <v>0</v>
      </c>
      <c r="AM1387" s="52">
        <f>MIN($AA1387*12,$AE1387-SUM($AG1387:AL1387)-1000*($AE1387&gt;0))</f>
        <v>0</v>
      </c>
      <c r="AN1387" s="52">
        <f>MIN($AA1387*12,$AE1387-SUM($AG1387:AM1387)-1000*($AE1387&gt;0))</f>
        <v>0</v>
      </c>
      <c r="AO1387" s="52">
        <f>MIN($AA1387*12,$AE1387-SUM($AG1387:AN1387)-1000*($AE1387&gt;0))</f>
        <v>0</v>
      </c>
    </row>
    <row r="1388" spans="2:41" ht="12.75" hidden="1" customHeight="1" outlineLevel="2">
      <c r="B1388" s="53" t="s">
        <v>2377</v>
      </c>
      <c r="C1388" s="53" t="s">
        <v>1367</v>
      </c>
      <c r="D1388" s="53" t="s">
        <v>1367</v>
      </c>
      <c r="E1388" s="53" t="s">
        <v>1368</v>
      </c>
      <c r="F1388" s="53" t="s">
        <v>2387</v>
      </c>
      <c r="G1388" s="53" t="s">
        <v>3674</v>
      </c>
      <c r="H1388" s="53" t="s">
        <v>3675</v>
      </c>
      <c r="I1388" s="53"/>
      <c r="J1388" s="53" t="s">
        <v>3676</v>
      </c>
      <c r="K1388" s="52">
        <v>2133546</v>
      </c>
      <c r="L1388" s="52">
        <v>177795</v>
      </c>
      <c r="M1388" s="52">
        <v>0</v>
      </c>
      <c r="N1388" s="52">
        <v>0</v>
      </c>
      <c r="O1388" s="52">
        <v>0</v>
      </c>
      <c r="P1388" s="52">
        <v>488928</v>
      </c>
      <c r="Q1388" s="52">
        <v>44448</v>
      </c>
      <c r="R1388" s="52">
        <v>44448</v>
      </c>
      <c r="S1388" s="52">
        <v>44448</v>
      </c>
      <c r="T1388" s="52">
        <v>44448</v>
      </c>
      <c r="U1388" s="52">
        <v>44448</v>
      </c>
      <c r="V1388" s="52">
        <v>44448</v>
      </c>
      <c r="W1388" s="52">
        <v>44448</v>
      </c>
      <c r="X1388" s="52">
        <v>44448</v>
      </c>
      <c r="Y1388" s="52">
        <v>44448</v>
      </c>
      <c r="Z1388" s="49">
        <v>44448</v>
      </c>
      <c r="AA1388" s="50">
        <v>44448</v>
      </c>
      <c r="AB1388" s="51">
        <v>666723</v>
      </c>
      <c r="AC1388" s="52">
        <v>0</v>
      </c>
      <c r="AD1388" s="52">
        <v>0</v>
      </c>
      <c r="AE1388" s="52">
        <v>1466823</v>
      </c>
      <c r="AG1388" s="52">
        <f t="shared" si="24"/>
        <v>44448</v>
      </c>
      <c r="AH1388" s="52">
        <f>MIN($AA1388*12,$AE1388-SUM($AG1388:AG1388)-1000*($AE1388&gt;0))</f>
        <v>533376</v>
      </c>
      <c r="AI1388" s="52">
        <f>MIN($AA1388*12,$AE1388-SUM($AG1388:AH1388)-1000*($AE1388&gt;0))</f>
        <v>533376</v>
      </c>
      <c r="AJ1388" s="52">
        <f>MIN($AA1388*12,$AE1388-SUM($AG1388:AI1388)-1000*($AE1388&gt;0))</f>
        <v>354623</v>
      </c>
      <c r="AK1388" s="52">
        <f>MIN($AA1388*12,$AE1388-SUM($AG1388:AJ1388)-1000*($AE1388&gt;0))</f>
        <v>0</v>
      </c>
      <c r="AL1388" s="52">
        <f>MIN($AA1388*12,$AE1388-SUM($AG1388:AK1388)-1000*($AE1388&gt;0))</f>
        <v>0</v>
      </c>
      <c r="AM1388" s="52">
        <f>MIN($AA1388*12,$AE1388-SUM($AG1388:AL1388)-1000*($AE1388&gt;0))</f>
        <v>0</v>
      </c>
      <c r="AN1388" s="52">
        <f>MIN($AA1388*12,$AE1388-SUM($AG1388:AM1388)-1000*($AE1388&gt;0))</f>
        <v>0</v>
      </c>
      <c r="AO1388" s="52">
        <f>MIN($AA1388*12,$AE1388-SUM($AG1388:AN1388)-1000*($AE1388&gt;0))</f>
        <v>0</v>
      </c>
    </row>
    <row r="1389" spans="2:41" ht="12.75" hidden="1" customHeight="1" outlineLevel="2">
      <c r="B1389" s="53" t="s">
        <v>2377</v>
      </c>
      <c r="C1389" s="53" t="s">
        <v>1367</v>
      </c>
      <c r="D1389" s="53" t="s">
        <v>1367</v>
      </c>
      <c r="E1389" s="53" t="s">
        <v>1368</v>
      </c>
      <c r="F1389" s="53" t="s">
        <v>2387</v>
      </c>
      <c r="G1389" s="53" t="s">
        <v>3677</v>
      </c>
      <c r="H1389" s="53" t="s">
        <v>3678</v>
      </c>
      <c r="I1389" s="53"/>
      <c r="J1389" s="53" t="s">
        <v>3679</v>
      </c>
      <c r="K1389" s="52">
        <v>1816364</v>
      </c>
      <c r="L1389" s="52">
        <v>151363</v>
      </c>
      <c r="M1389" s="52">
        <v>0</v>
      </c>
      <c r="N1389" s="52">
        <v>0</v>
      </c>
      <c r="O1389" s="52">
        <v>0</v>
      </c>
      <c r="P1389" s="52">
        <v>416240</v>
      </c>
      <c r="Q1389" s="52">
        <v>37840</v>
      </c>
      <c r="R1389" s="52">
        <v>37840</v>
      </c>
      <c r="S1389" s="52">
        <v>37840</v>
      </c>
      <c r="T1389" s="52">
        <v>37840</v>
      </c>
      <c r="U1389" s="52">
        <v>37840</v>
      </c>
      <c r="V1389" s="52">
        <v>37840</v>
      </c>
      <c r="W1389" s="52">
        <v>37840</v>
      </c>
      <c r="X1389" s="52">
        <v>37840</v>
      </c>
      <c r="Y1389" s="52">
        <v>37840</v>
      </c>
      <c r="Z1389" s="49">
        <v>37840</v>
      </c>
      <c r="AA1389" s="50">
        <v>37840</v>
      </c>
      <c r="AB1389" s="51">
        <v>567603</v>
      </c>
      <c r="AC1389" s="52">
        <v>0</v>
      </c>
      <c r="AD1389" s="52">
        <v>0</v>
      </c>
      <c r="AE1389" s="52">
        <v>1248761</v>
      </c>
      <c r="AG1389" s="52">
        <f t="shared" si="24"/>
        <v>37840</v>
      </c>
      <c r="AH1389" s="52">
        <f>MIN($AA1389*12,$AE1389-SUM($AG1389:AG1389)-1000*($AE1389&gt;0))</f>
        <v>454080</v>
      </c>
      <c r="AI1389" s="52">
        <f>MIN($AA1389*12,$AE1389-SUM($AG1389:AH1389)-1000*($AE1389&gt;0))</f>
        <v>454080</v>
      </c>
      <c r="AJ1389" s="52">
        <f>MIN($AA1389*12,$AE1389-SUM($AG1389:AI1389)-1000*($AE1389&gt;0))</f>
        <v>301761</v>
      </c>
      <c r="AK1389" s="52">
        <f>MIN($AA1389*12,$AE1389-SUM($AG1389:AJ1389)-1000*($AE1389&gt;0))</f>
        <v>0</v>
      </c>
      <c r="AL1389" s="52">
        <f>MIN($AA1389*12,$AE1389-SUM($AG1389:AK1389)-1000*($AE1389&gt;0))</f>
        <v>0</v>
      </c>
      <c r="AM1389" s="52">
        <f>MIN($AA1389*12,$AE1389-SUM($AG1389:AL1389)-1000*($AE1389&gt;0))</f>
        <v>0</v>
      </c>
      <c r="AN1389" s="52">
        <f>MIN($AA1389*12,$AE1389-SUM($AG1389:AM1389)-1000*($AE1389&gt;0))</f>
        <v>0</v>
      </c>
      <c r="AO1389" s="52">
        <f>MIN($AA1389*12,$AE1389-SUM($AG1389:AN1389)-1000*($AE1389&gt;0))</f>
        <v>0</v>
      </c>
    </row>
    <row r="1390" spans="2:41" ht="12.75" hidden="1" customHeight="1" outlineLevel="2">
      <c r="B1390" s="53" t="s">
        <v>2377</v>
      </c>
      <c r="C1390" s="53" t="s">
        <v>1367</v>
      </c>
      <c r="D1390" s="53" t="s">
        <v>1367</v>
      </c>
      <c r="E1390" s="53" t="s">
        <v>1368</v>
      </c>
      <c r="F1390" s="53" t="s">
        <v>2387</v>
      </c>
      <c r="G1390" s="53" t="s">
        <v>3680</v>
      </c>
      <c r="H1390" s="53" t="s">
        <v>3681</v>
      </c>
      <c r="I1390" s="53"/>
      <c r="J1390" s="53" t="s">
        <v>3668</v>
      </c>
      <c r="K1390" s="52">
        <v>1817273</v>
      </c>
      <c r="L1390" s="52">
        <v>151439</v>
      </c>
      <c r="M1390" s="52">
        <v>0</v>
      </c>
      <c r="N1390" s="52">
        <v>0</v>
      </c>
      <c r="O1390" s="52">
        <v>0</v>
      </c>
      <c r="P1390" s="52">
        <v>416449</v>
      </c>
      <c r="Q1390" s="52">
        <v>37859</v>
      </c>
      <c r="R1390" s="52">
        <v>37859</v>
      </c>
      <c r="S1390" s="52">
        <v>37859</v>
      </c>
      <c r="T1390" s="52">
        <v>37859</v>
      </c>
      <c r="U1390" s="52">
        <v>37859</v>
      </c>
      <c r="V1390" s="52">
        <v>37859</v>
      </c>
      <c r="W1390" s="52">
        <v>37859</v>
      </c>
      <c r="X1390" s="52">
        <v>37859</v>
      </c>
      <c r="Y1390" s="52">
        <v>37859</v>
      </c>
      <c r="Z1390" s="49">
        <v>37859</v>
      </c>
      <c r="AA1390" s="50">
        <v>37859</v>
      </c>
      <c r="AB1390" s="51">
        <v>567888</v>
      </c>
      <c r="AC1390" s="52">
        <v>0</v>
      </c>
      <c r="AD1390" s="52">
        <v>0</v>
      </c>
      <c r="AE1390" s="52">
        <v>1249385</v>
      </c>
      <c r="AG1390" s="52">
        <f t="shared" si="24"/>
        <v>37859</v>
      </c>
      <c r="AH1390" s="52">
        <f>MIN($AA1390*12,$AE1390-SUM($AG1390:AG1390)-1000*($AE1390&gt;0))</f>
        <v>454308</v>
      </c>
      <c r="AI1390" s="52">
        <f>MIN($AA1390*12,$AE1390-SUM($AG1390:AH1390)-1000*($AE1390&gt;0))</f>
        <v>454308</v>
      </c>
      <c r="AJ1390" s="52">
        <f>MIN($AA1390*12,$AE1390-SUM($AG1390:AI1390)-1000*($AE1390&gt;0))</f>
        <v>301910</v>
      </c>
      <c r="AK1390" s="52">
        <f>MIN($AA1390*12,$AE1390-SUM($AG1390:AJ1390)-1000*($AE1390&gt;0))</f>
        <v>0</v>
      </c>
      <c r="AL1390" s="52">
        <f>MIN($AA1390*12,$AE1390-SUM($AG1390:AK1390)-1000*($AE1390&gt;0))</f>
        <v>0</v>
      </c>
      <c r="AM1390" s="52">
        <f>MIN($AA1390*12,$AE1390-SUM($AG1390:AL1390)-1000*($AE1390&gt;0))</f>
        <v>0</v>
      </c>
      <c r="AN1390" s="52">
        <f>MIN($AA1390*12,$AE1390-SUM($AG1390:AM1390)-1000*($AE1390&gt;0))</f>
        <v>0</v>
      </c>
      <c r="AO1390" s="52">
        <f>MIN($AA1390*12,$AE1390-SUM($AG1390:AN1390)-1000*($AE1390&gt;0))</f>
        <v>0</v>
      </c>
    </row>
    <row r="1391" spans="2:41" ht="12.75" hidden="1" customHeight="1" outlineLevel="2">
      <c r="B1391" s="53" t="s">
        <v>2377</v>
      </c>
      <c r="C1391" s="53" t="s">
        <v>1367</v>
      </c>
      <c r="D1391" s="53" t="s">
        <v>1367</v>
      </c>
      <c r="E1391" s="53" t="s">
        <v>1368</v>
      </c>
      <c r="F1391" s="53" t="s">
        <v>2409</v>
      </c>
      <c r="G1391" s="53" t="s">
        <v>3682</v>
      </c>
      <c r="H1391" s="53" t="s">
        <v>3683</v>
      </c>
      <c r="I1391" s="53"/>
      <c r="J1391" s="53" t="s">
        <v>3679</v>
      </c>
      <c r="K1391" s="52">
        <v>182728</v>
      </c>
      <c r="L1391" s="52">
        <v>15227</v>
      </c>
      <c r="M1391" s="52">
        <v>0</v>
      </c>
      <c r="N1391" s="52">
        <v>0</v>
      </c>
      <c r="O1391" s="52">
        <v>0</v>
      </c>
      <c r="P1391" s="52">
        <v>41866</v>
      </c>
      <c r="Q1391" s="52">
        <v>3806</v>
      </c>
      <c r="R1391" s="52">
        <v>3806</v>
      </c>
      <c r="S1391" s="52">
        <v>3806</v>
      </c>
      <c r="T1391" s="52">
        <v>3806</v>
      </c>
      <c r="U1391" s="52">
        <v>3806</v>
      </c>
      <c r="V1391" s="52">
        <v>3806</v>
      </c>
      <c r="W1391" s="52">
        <v>3806</v>
      </c>
      <c r="X1391" s="52">
        <v>3806</v>
      </c>
      <c r="Y1391" s="52">
        <v>3806</v>
      </c>
      <c r="Z1391" s="49">
        <v>3806</v>
      </c>
      <c r="AA1391" s="50">
        <v>3806</v>
      </c>
      <c r="AB1391" s="51">
        <v>57093</v>
      </c>
      <c r="AC1391" s="52">
        <v>0</v>
      </c>
      <c r="AD1391" s="52">
        <v>0</v>
      </c>
      <c r="AE1391" s="52">
        <v>125635</v>
      </c>
      <c r="AG1391" s="52">
        <f t="shared" si="24"/>
        <v>3806</v>
      </c>
      <c r="AH1391" s="52">
        <f>MIN($AA1391*12,$AE1391-SUM($AG1391:AG1391)-1000*($AE1391&gt;0))</f>
        <v>45672</v>
      </c>
      <c r="AI1391" s="52">
        <f>MIN($AA1391*12,$AE1391-SUM($AG1391:AH1391)-1000*($AE1391&gt;0))</f>
        <v>45672</v>
      </c>
      <c r="AJ1391" s="52">
        <f>MIN($AA1391*12,$AE1391-SUM($AG1391:AI1391)-1000*($AE1391&gt;0))</f>
        <v>29485</v>
      </c>
      <c r="AK1391" s="52">
        <f>MIN($AA1391*12,$AE1391-SUM($AG1391:AJ1391)-1000*($AE1391&gt;0))</f>
        <v>0</v>
      </c>
      <c r="AL1391" s="52">
        <f>MIN($AA1391*12,$AE1391-SUM($AG1391:AK1391)-1000*($AE1391&gt;0))</f>
        <v>0</v>
      </c>
      <c r="AM1391" s="52">
        <f>MIN($AA1391*12,$AE1391-SUM($AG1391:AL1391)-1000*($AE1391&gt;0))</f>
        <v>0</v>
      </c>
      <c r="AN1391" s="52">
        <f>MIN($AA1391*12,$AE1391-SUM($AG1391:AM1391)-1000*($AE1391&gt;0))</f>
        <v>0</v>
      </c>
      <c r="AO1391" s="52">
        <f>MIN($AA1391*12,$AE1391-SUM($AG1391:AN1391)-1000*($AE1391&gt;0))</f>
        <v>0</v>
      </c>
    </row>
    <row r="1392" spans="2:41" ht="12.75" hidden="1" customHeight="1" outlineLevel="2">
      <c r="B1392" s="53" t="s">
        <v>2377</v>
      </c>
      <c r="C1392" s="53" t="s">
        <v>1367</v>
      </c>
      <c r="D1392" s="53" t="s">
        <v>1367</v>
      </c>
      <c r="E1392" s="53" t="s">
        <v>1368</v>
      </c>
      <c r="F1392" s="53" t="s">
        <v>2387</v>
      </c>
      <c r="G1392" s="53" t="s">
        <v>3684</v>
      </c>
      <c r="H1392" s="53" t="s">
        <v>3685</v>
      </c>
      <c r="I1392" s="53"/>
      <c r="J1392" s="53" t="s">
        <v>3679</v>
      </c>
      <c r="K1392" s="52">
        <v>1798182</v>
      </c>
      <c r="L1392" s="52">
        <v>149848</v>
      </c>
      <c r="M1392" s="52">
        <v>0</v>
      </c>
      <c r="N1392" s="52">
        <v>0</v>
      </c>
      <c r="O1392" s="52">
        <v>0</v>
      </c>
      <c r="P1392" s="52">
        <v>412082</v>
      </c>
      <c r="Q1392" s="52">
        <v>37462</v>
      </c>
      <c r="R1392" s="52">
        <v>37462</v>
      </c>
      <c r="S1392" s="52">
        <v>37462</v>
      </c>
      <c r="T1392" s="52">
        <v>37462</v>
      </c>
      <c r="U1392" s="52">
        <v>37462</v>
      </c>
      <c r="V1392" s="52">
        <v>37462</v>
      </c>
      <c r="W1392" s="52">
        <v>37462</v>
      </c>
      <c r="X1392" s="52">
        <v>37462</v>
      </c>
      <c r="Y1392" s="52">
        <v>37462</v>
      </c>
      <c r="Z1392" s="49">
        <v>37462</v>
      </c>
      <c r="AA1392" s="50">
        <v>37462</v>
      </c>
      <c r="AB1392" s="51">
        <v>561930</v>
      </c>
      <c r="AC1392" s="52">
        <v>0</v>
      </c>
      <c r="AD1392" s="52">
        <v>0</v>
      </c>
      <c r="AE1392" s="52">
        <v>1236252</v>
      </c>
      <c r="AG1392" s="52">
        <f t="shared" si="24"/>
        <v>37462</v>
      </c>
      <c r="AH1392" s="52">
        <f>MIN($AA1392*12,$AE1392-SUM($AG1392:AG1392)-1000*($AE1392&gt;0))</f>
        <v>449544</v>
      </c>
      <c r="AI1392" s="52">
        <f>MIN($AA1392*12,$AE1392-SUM($AG1392:AH1392)-1000*($AE1392&gt;0))</f>
        <v>449544</v>
      </c>
      <c r="AJ1392" s="52">
        <f>MIN($AA1392*12,$AE1392-SUM($AG1392:AI1392)-1000*($AE1392&gt;0))</f>
        <v>298702</v>
      </c>
      <c r="AK1392" s="52">
        <f>MIN($AA1392*12,$AE1392-SUM($AG1392:AJ1392)-1000*($AE1392&gt;0))</f>
        <v>0</v>
      </c>
      <c r="AL1392" s="52">
        <f>MIN($AA1392*12,$AE1392-SUM($AG1392:AK1392)-1000*($AE1392&gt;0))</f>
        <v>0</v>
      </c>
      <c r="AM1392" s="52">
        <f>MIN($AA1392*12,$AE1392-SUM($AG1392:AL1392)-1000*($AE1392&gt;0))</f>
        <v>0</v>
      </c>
      <c r="AN1392" s="52">
        <f>MIN($AA1392*12,$AE1392-SUM($AG1392:AM1392)-1000*($AE1392&gt;0))</f>
        <v>0</v>
      </c>
      <c r="AO1392" s="52">
        <f>MIN($AA1392*12,$AE1392-SUM($AG1392:AN1392)-1000*($AE1392&gt;0))</f>
        <v>0</v>
      </c>
    </row>
    <row r="1393" spans="2:41" ht="12.75" hidden="1" customHeight="1" outlineLevel="2">
      <c r="B1393" s="53" t="s">
        <v>2377</v>
      </c>
      <c r="C1393" s="53" t="s">
        <v>1367</v>
      </c>
      <c r="D1393" s="53" t="s">
        <v>1367</v>
      </c>
      <c r="E1393" s="53" t="s">
        <v>1368</v>
      </c>
      <c r="F1393" s="53" t="s">
        <v>2409</v>
      </c>
      <c r="G1393" s="53" t="s">
        <v>3686</v>
      </c>
      <c r="H1393" s="53" t="s">
        <v>3687</v>
      </c>
      <c r="I1393" s="53"/>
      <c r="J1393" s="53" t="s">
        <v>3688</v>
      </c>
      <c r="K1393" s="52">
        <v>362273</v>
      </c>
      <c r="L1393" s="52">
        <v>22642</v>
      </c>
      <c r="M1393" s="52">
        <v>0</v>
      </c>
      <c r="N1393" s="52">
        <v>0</v>
      </c>
      <c r="O1393" s="52">
        <v>0</v>
      </c>
      <c r="P1393" s="52">
        <v>83017</v>
      </c>
      <c r="Q1393" s="52">
        <v>7547</v>
      </c>
      <c r="R1393" s="52">
        <v>7547</v>
      </c>
      <c r="S1393" s="52">
        <v>7547</v>
      </c>
      <c r="T1393" s="52">
        <v>7547</v>
      </c>
      <c r="U1393" s="52">
        <v>7547</v>
      </c>
      <c r="V1393" s="52">
        <v>7547</v>
      </c>
      <c r="W1393" s="52">
        <v>7547</v>
      </c>
      <c r="X1393" s="52">
        <v>7547</v>
      </c>
      <c r="Y1393" s="52">
        <v>7547</v>
      </c>
      <c r="Z1393" s="49">
        <v>7547</v>
      </c>
      <c r="AA1393" s="50">
        <v>7547</v>
      </c>
      <c r="AB1393" s="51">
        <v>105659</v>
      </c>
      <c r="AC1393" s="52">
        <v>0</v>
      </c>
      <c r="AD1393" s="52">
        <v>0</v>
      </c>
      <c r="AE1393" s="52">
        <v>256614</v>
      </c>
      <c r="AG1393" s="52">
        <f t="shared" si="24"/>
        <v>7547</v>
      </c>
      <c r="AH1393" s="52">
        <f>MIN($AA1393*12,$AE1393-SUM($AG1393:AG1393)-1000*($AE1393&gt;0))</f>
        <v>90564</v>
      </c>
      <c r="AI1393" s="52">
        <f>MIN($AA1393*12,$AE1393-SUM($AG1393:AH1393)-1000*($AE1393&gt;0))</f>
        <v>90564</v>
      </c>
      <c r="AJ1393" s="52">
        <f>MIN($AA1393*12,$AE1393-SUM($AG1393:AI1393)-1000*($AE1393&gt;0))</f>
        <v>66939</v>
      </c>
      <c r="AK1393" s="52">
        <f>MIN($AA1393*12,$AE1393-SUM($AG1393:AJ1393)-1000*($AE1393&gt;0))</f>
        <v>0</v>
      </c>
      <c r="AL1393" s="52">
        <f>MIN($AA1393*12,$AE1393-SUM($AG1393:AK1393)-1000*($AE1393&gt;0))</f>
        <v>0</v>
      </c>
      <c r="AM1393" s="52">
        <f>MIN($AA1393*12,$AE1393-SUM($AG1393:AL1393)-1000*($AE1393&gt;0))</f>
        <v>0</v>
      </c>
      <c r="AN1393" s="52">
        <f>MIN($AA1393*12,$AE1393-SUM($AG1393:AM1393)-1000*($AE1393&gt;0))</f>
        <v>0</v>
      </c>
      <c r="AO1393" s="52">
        <f>MIN($AA1393*12,$AE1393-SUM($AG1393:AN1393)-1000*($AE1393&gt;0))</f>
        <v>0</v>
      </c>
    </row>
    <row r="1394" spans="2:41" ht="12.75" hidden="1" customHeight="1" outlineLevel="2">
      <c r="B1394" s="53" t="s">
        <v>2377</v>
      </c>
      <c r="C1394" s="53" t="s">
        <v>1367</v>
      </c>
      <c r="D1394" s="53" t="s">
        <v>1367</v>
      </c>
      <c r="E1394" s="53" t="s">
        <v>1368</v>
      </c>
      <c r="F1394" s="53" t="s">
        <v>2409</v>
      </c>
      <c r="G1394" s="53" t="s">
        <v>3689</v>
      </c>
      <c r="H1394" s="53" t="s">
        <v>3690</v>
      </c>
      <c r="I1394" s="53"/>
      <c r="J1394" s="53" t="s">
        <v>3688</v>
      </c>
      <c r="K1394" s="52">
        <v>362273</v>
      </c>
      <c r="L1394" s="52">
        <v>22642</v>
      </c>
      <c r="M1394" s="52">
        <v>0</v>
      </c>
      <c r="N1394" s="52">
        <v>0</v>
      </c>
      <c r="O1394" s="52">
        <v>0</v>
      </c>
      <c r="P1394" s="52">
        <v>83017</v>
      </c>
      <c r="Q1394" s="52">
        <v>7547</v>
      </c>
      <c r="R1394" s="52">
        <v>7547</v>
      </c>
      <c r="S1394" s="52">
        <v>7547</v>
      </c>
      <c r="T1394" s="52">
        <v>7547</v>
      </c>
      <c r="U1394" s="52">
        <v>7547</v>
      </c>
      <c r="V1394" s="52">
        <v>7547</v>
      </c>
      <c r="W1394" s="52">
        <v>7547</v>
      </c>
      <c r="X1394" s="52">
        <v>7547</v>
      </c>
      <c r="Y1394" s="52">
        <v>7547</v>
      </c>
      <c r="Z1394" s="49">
        <v>7547</v>
      </c>
      <c r="AA1394" s="50">
        <v>7547</v>
      </c>
      <c r="AB1394" s="51">
        <v>105659</v>
      </c>
      <c r="AC1394" s="52">
        <v>0</v>
      </c>
      <c r="AD1394" s="52">
        <v>0</v>
      </c>
      <c r="AE1394" s="52">
        <v>256614</v>
      </c>
      <c r="AG1394" s="52">
        <f t="shared" si="24"/>
        <v>7547</v>
      </c>
      <c r="AH1394" s="52">
        <f>MIN($AA1394*12,$AE1394-SUM($AG1394:AG1394)-1000*($AE1394&gt;0))</f>
        <v>90564</v>
      </c>
      <c r="AI1394" s="52">
        <f>MIN($AA1394*12,$AE1394-SUM($AG1394:AH1394)-1000*($AE1394&gt;0))</f>
        <v>90564</v>
      </c>
      <c r="AJ1394" s="52">
        <f>MIN($AA1394*12,$AE1394-SUM($AG1394:AI1394)-1000*($AE1394&gt;0))</f>
        <v>66939</v>
      </c>
      <c r="AK1394" s="52">
        <f>MIN($AA1394*12,$AE1394-SUM($AG1394:AJ1394)-1000*($AE1394&gt;0))</f>
        <v>0</v>
      </c>
      <c r="AL1394" s="52">
        <f>MIN($AA1394*12,$AE1394-SUM($AG1394:AK1394)-1000*($AE1394&gt;0))</f>
        <v>0</v>
      </c>
      <c r="AM1394" s="52">
        <f>MIN($AA1394*12,$AE1394-SUM($AG1394:AL1394)-1000*($AE1394&gt;0))</f>
        <v>0</v>
      </c>
      <c r="AN1394" s="52">
        <f>MIN($AA1394*12,$AE1394-SUM($AG1394:AM1394)-1000*($AE1394&gt;0))</f>
        <v>0</v>
      </c>
      <c r="AO1394" s="52">
        <f>MIN($AA1394*12,$AE1394-SUM($AG1394:AN1394)-1000*($AE1394&gt;0))</f>
        <v>0</v>
      </c>
    </row>
    <row r="1395" spans="2:41" ht="12.75" hidden="1" customHeight="1" outlineLevel="2">
      <c r="B1395" s="53" t="s">
        <v>2377</v>
      </c>
      <c r="C1395" s="53" t="s">
        <v>1367</v>
      </c>
      <c r="D1395" s="53" t="s">
        <v>1367</v>
      </c>
      <c r="E1395" s="53" t="s">
        <v>1368</v>
      </c>
      <c r="F1395" s="53" t="s">
        <v>2387</v>
      </c>
      <c r="G1395" s="53" t="s">
        <v>3691</v>
      </c>
      <c r="H1395" s="53" t="s">
        <v>3692</v>
      </c>
      <c r="I1395" s="53"/>
      <c r="J1395" s="53" t="s">
        <v>3693</v>
      </c>
      <c r="K1395" s="52">
        <v>1404019</v>
      </c>
      <c r="L1395" s="52">
        <v>87751</v>
      </c>
      <c r="M1395" s="52">
        <v>0</v>
      </c>
      <c r="N1395" s="52">
        <v>0</v>
      </c>
      <c r="O1395" s="52">
        <v>0</v>
      </c>
      <c r="P1395" s="52">
        <v>321750</v>
      </c>
      <c r="Q1395" s="52">
        <v>29250</v>
      </c>
      <c r="R1395" s="52">
        <v>29250</v>
      </c>
      <c r="S1395" s="52">
        <v>29250</v>
      </c>
      <c r="T1395" s="52">
        <v>29250</v>
      </c>
      <c r="U1395" s="52">
        <v>29250</v>
      </c>
      <c r="V1395" s="52">
        <v>29250</v>
      </c>
      <c r="W1395" s="52">
        <v>29250</v>
      </c>
      <c r="X1395" s="52">
        <v>29250</v>
      </c>
      <c r="Y1395" s="52">
        <v>29250</v>
      </c>
      <c r="Z1395" s="49">
        <v>29250</v>
      </c>
      <c r="AA1395" s="50">
        <v>29250</v>
      </c>
      <c r="AB1395" s="51">
        <v>409501</v>
      </c>
      <c r="AC1395" s="52">
        <v>0</v>
      </c>
      <c r="AD1395" s="52">
        <v>0</v>
      </c>
      <c r="AE1395" s="52">
        <v>994518</v>
      </c>
      <c r="AG1395" s="52">
        <f t="shared" si="24"/>
        <v>29250</v>
      </c>
      <c r="AH1395" s="52">
        <f>MIN($AA1395*12,$AE1395-SUM($AG1395:AG1395)-1000*($AE1395&gt;0))</f>
        <v>351000</v>
      </c>
      <c r="AI1395" s="52">
        <f>MIN($AA1395*12,$AE1395-SUM($AG1395:AH1395)-1000*($AE1395&gt;0))</f>
        <v>351000</v>
      </c>
      <c r="AJ1395" s="52">
        <f>MIN($AA1395*12,$AE1395-SUM($AG1395:AI1395)-1000*($AE1395&gt;0))</f>
        <v>262268</v>
      </c>
      <c r="AK1395" s="52">
        <f>MIN($AA1395*12,$AE1395-SUM($AG1395:AJ1395)-1000*($AE1395&gt;0))</f>
        <v>0</v>
      </c>
      <c r="AL1395" s="52">
        <f>MIN($AA1395*12,$AE1395-SUM($AG1395:AK1395)-1000*($AE1395&gt;0))</f>
        <v>0</v>
      </c>
      <c r="AM1395" s="52">
        <f>MIN($AA1395*12,$AE1395-SUM($AG1395:AL1395)-1000*($AE1395&gt;0))</f>
        <v>0</v>
      </c>
      <c r="AN1395" s="52">
        <f>MIN($AA1395*12,$AE1395-SUM($AG1395:AM1395)-1000*($AE1395&gt;0))</f>
        <v>0</v>
      </c>
      <c r="AO1395" s="52">
        <f>MIN($AA1395*12,$AE1395-SUM($AG1395:AN1395)-1000*($AE1395&gt;0))</f>
        <v>0</v>
      </c>
    </row>
    <row r="1396" spans="2:41" ht="12.75" hidden="1" customHeight="1" outlineLevel="2">
      <c r="B1396" s="53" t="s">
        <v>2377</v>
      </c>
      <c r="C1396" s="53" t="s">
        <v>1367</v>
      </c>
      <c r="D1396" s="53" t="s">
        <v>1367</v>
      </c>
      <c r="E1396" s="53" t="s">
        <v>1368</v>
      </c>
      <c r="F1396" s="53" t="s">
        <v>2409</v>
      </c>
      <c r="G1396" s="53" t="s">
        <v>3694</v>
      </c>
      <c r="H1396" s="53" t="s">
        <v>3695</v>
      </c>
      <c r="I1396" s="53"/>
      <c r="J1396" s="53" t="s">
        <v>3696</v>
      </c>
      <c r="K1396" s="52">
        <v>185454</v>
      </c>
      <c r="L1396" s="52">
        <v>11590</v>
      </c>
      <c r="M1396" s="52">
        <v>0</v>
      </c>
      <c r="N1396" s="52">
        <v>0</v>
      </c>
      <c r="O1396" s="52">
        <v>0</v>
      </c>
      <c r="P1396" s="52">
        <v>42493</v>
      </c>
      <c r="Q1396" s="52">
        <v>3863</v>
      </c>
      <c r="R1396" s="52">
        <v>3863</v>
      </c>
      <c r="S1396" s="52">
        <v>3863</v>
      </c>
      <c r="T1396" s="52">
        <v>3863</v>
      </c>
      <c r="U1396" s="52">
        <v>3863</v>
      </c>
      <c r="V1396" s="52">
        <v>3863</v>
      </c>
      <c r="W1396" s="52">
        <v>3863</v>
      </c>
      <c r="X1396" s="52">
        <v>3863</v>
      </c>
      <c r="Y1396" s="52">
        <v>3863</v>
      </c>
      <c r="Z1396" s="49">
        <v>3863</v>
      </c>
      <c r="AA1396" s="50">
        <v>3863</v>
      </c>
      <c r="AB1396" s="51">
        <v>54083</v>
      </c>
      <c r="AC1396" s="52">
        <v>0</v>
      </c>
      <c r="AD1396" s="52">
        <v>0</v>
      </c>
      <c r="AE1396" s="52">
        <v>131371</v>
      </c>
      <c r="AG1396" s="52">
        <f t="shared" si="24"/>
        <v>3863</v>
      </c>
      <c r="AH1396" s="52">
        <f>MIN($AA1396*12,$AE1396-SUM($AG1396:AG1396)-1000*($AE1396&gt;0))</f>
        <v>46356</v>
      </c>
      <c r="AI1396" s="52">
        <f>MIN($AA1396*12,$AE1396-SUM($AG1396:AH1396)-1000*($AE1396&gt;0))</f>
        <v>46356</v>
      </c>
      <c r="AJ1396" s="52">
        <f>MIN($AA1396*12,$AE1396-SUM($AG1396:AI1396)-1000*($AE1396&gt;0))</f>
        <v>33796</v>
      </c>
      <c r="AK1396" s="52">
        <f>MIN($AA1396*12,$AE1396-SUM($AG1396:AJ1396)-1000*($AE1396&gt;0))</f>
        <v>0</v>
      </c>
      <c r="AL1396" s="52">
        <f>MIN($AA1396*12,$AE1396-SUM($AG1396:AK1396)-1000*($AE1396&gt;0))</f>
        <v>0</v>
      </c>
      <c r="AM1396" s="52">
        <f>MIN($AA1396*12,$AE1396-SUM($AG1396:AL1396)-1000*($AE1396&gt;0))</f>
        <v>0</v>
      </c>
      <c r="AN1396" s="52">
        <f>MIN($AA1396*12,$AE1396-SUM($AG1396:AM1396)-1000*($AE1396&gt;0))</f>
        <v>0</v>
      </c>
      <c r="AO1396" s="52">
        <f>MIN($AA1396*12,$AE1396-SUM($AG1396:AN1396)-1000*($AE1396&gt;0))</f>
        <v>0</v>
      </c>
    </row>
    <row r="1397" spans="2:41" ht="12.75" hidden="1" customHeight="1" outlineLevel="2">
      <c r="B1397" s="53" t="s">
        <v>2377</v>
      </c>
      <c r="C1397" s="53" t="s">
        <v>1367</v>
      </c>
      <c r="D1397" s="53" t="s">
        <v>1367</v>
      </c>
      <c r="E1397" s="53" t="s">
        <v>1368</v>
      </c>
      <c r="F1397" s="53" t="s">
        <v>2391</v>
      </c>
      <c r="G1397" s="53" t="s">
        <v>3697</v>
      </c>
      <c r="H1397" s="53" t="s">
        <v>3698</v>
      </c>
      <c r="I1397" s="53"/>
      <c r="J1397" s="53" t="s">
        <v>3699</v>
      </c>
      <c r="K1397" s="52">
        <v>2789918</v>
      </c>
      <c r="L1397" s="52">
        <v>174369</v>
      </c>
      <c r="M1397" s="52">
        <v>0</v>
      </c>
      <c r="N1397" s="52">
        <v>0</v>
      </c>
      <c r="O1397" s="52">
        <v>0</v>
      </c>
      <c r="P1397" s="52">
        <v>639353</v>
      </c>
      <c r="Q1397" s="52">
        <v>58123</v>
      </c>
      <c r="R1397" s="52">
        <v>58123</v>
      </c>
      <c r="S1397" s="52">
        <v>58123</v>
      </c>
      <c r="T1397" s="52">
        <v>58123</v>
      </c>
      <c r="U1397" s="52">
        <v>58123</v>
      </c>
      <c r="V1397" s="52">
        <v>58123</v>
      </c>
      <c r="W1397" s="52">
        <v>58123</v>
      </c>
      <c r="X1397" s="52">
        <v>58123</v>
      </c>
      <c r="Y1397" s="52">
        <v>58123</v>
      </c>
      <c r="Z1397" s="49">
        <v>58123</v>
      </c>
      <c r="AA1397" s="50">
        <v>58123</v>
      </c>
      <c r="AB1397" s="51">
        <v>813722</v>
      </c>
      <c r="AC1397" s="52">
        <v>0</v>
      </c>
      <c r="AD1397" s="52">
        <v>0</v>
      </c>
      <c r="AE1397" s="52">
        <v>1976196</v>
      </c>
      <c r="AG1397" s="52">
        <f t="shared" si="24"/>
        <v>58123</v>
      </c>
      <c r="AH1397" s="52">
        <f>MIN($AA1397*12,$AE1397-SUM($AG1397:AG1397)-1000*($AE1397&gt;0))</f>
        <v>697476</v>
      </c>
      <c r="AI1397" s="52">
        <f>MIN($AA1397*12,$AE1397-SUM($AG1397:AH1397)-1000*($AE1397&gt;0))</f>
        <v>697476</v>
      </c>
      <c r="AJ1397" s="52">
        <f>MIN($AA1397*12,$AE1397-SUM($AG1397:AI1397)-1000*($AE1397&gt;0))</f>
        <v>522121</v>
      </c>
      <c r="AK1397" s="52">
        <f>MIN($AA1397*12,$AE1397-SUM($AG1397:AJ1397)-1000*($AE1397&gt;0))</f>
        <v>0</v>
      </c>
      <c r="AL1397" s="52">
        <f>MIN($AA1397*12,$AE1397-SUM($AG1397:AK1397)-1000*($AE1397&gt;0))</f>
        <v>0</v>
      </c>
      <c r="AM1397" s="52">
        <f>MIN($AA1397*12,$AE1397-SUM($AG1397:AL1397)-1000*($AE1397&gt;0))</f>
        <v>0</v>
      </c>
      <c r="AN1397" s="52">
        <f>MIN($AA1397*12,$AE1397-SUM($AG1397:AM1397)-1000*($AE1397&gt;0))</f>
        <v>0</v>
      </c>
      <c r="AO1397" s="52">
        <f>MIN($AA1397*12,$AE1397-SUM($AG1397:AN1397)-1000*($AE1397&gt;0))</f>
        <v>0</v>
      </c>
    </row>
    <row r="1398" spans="2:41" ht="12.75" hidden="1" customHeight="1" outlineLevel="2">
      <c r="B1398" s="53" t="s">
        <v>2377</v>
      </c>
      <c r="C1398" s="53" t="s">
        <v>1367</v>
      </c>
      <c r="D1398" s="53" t="s">
        <v>1367</v>
      </c>
      <c r="E1398" s="53" t="s">
        <v>1368</v>
      </c>
      <c r="F1398" s="53" t="s">
        <v>2391</v>
      </c>
      <c r="G1398" s="53" t="s">
        <v>3700</v>
      </c>
      <c r="H1398" s="53" t="s">
        <v>3701</v>
      </c>
      <c r="I1398" s="53"/>
      <c r="J1398" s="53" t="s">
        <v>3699</v>
      </c>
      <c r="K1398" s="52">
        <v>2789918</v>
      </c>
      <c r="L1398" s="52">
        <v>174369</v>
      </c>
      <c r="M1398" s="52">
        <v>0</v>
      </c>
      <c r="N1398" s="52">
        <v>0</v>
      </c>
      <c r="O1398" s="52">
        <v>0</v>
      </c>
      <c r="P1398" s="52">
        <v>639353</v>
      </c>
      <c r="Q1398" s="52">
        <v>58123</v>
      </c>
      <c r="R1398" s="52">
        <v>58123</v>
      </c>
      <c r="S1398" s="52">
        <v>58123</v>
      </c>
      <c r="T1398" s="52">
        <v>58123</v>
      </c>
      <c r="U1398" s="52">
        <v>58123</v>
      </c>
      <c r="V1398" s="52">
        <v>58123</v>
      </c>
      <c r="W1398" s="52">
        <v>58123</v>
      </c>
      <c r="X1398" s="52">
        <v>58123</v>
      </c>
      <c r="Y1398" s="52">
        <v>58123</v>
      </c>
      <c r="Z1398" s="49">
        <v>58123</v>
      </c>
      <c r="AA1398" s="50">
        <v>58123</v>
      </c>
      <c r="AB1398" s="51">
        <v>813722</v>
      </c>
      <c r="AC1398" s="52">
        <v>0</v>
      </c>
      <c r="AD1398" s="52">
        <v>0</v>
      </c>
      <c r="AE1398" s="52">
        <v>1976196</v>
      </c>
      <c r="AG1398" s="52">
        <f t="shared" si="24"/>
        <v>58123</v>
      </c>
      <c r="AH1398" s="52">
        <f>MIN($AA1398*12,$AE1398-SUM($AG1398:AG1398)-1000*($AE1398&gt;0))</f>
        <v>697476</v>
      </c>
      <c r="AI1398" s="52">
        <f>MIN($AA1398*12,$AE1398-SUM($AG1398:AH1398)-1000*($AE1398&gt;0))</f>
        <v>697476</v>
      </c>
      <c r="AJ1398" s="52">
        <f>MIN($AA1398*12,$AE1398-SUM($AG1398:AI1398)-1000*($AE1398&gt;0))</f>
        <v>522121</v>
      </c>
      <c r="AK1398" s="52">
        <f>MIN($AA1398*12,$AE1398-SUM($AG1398:AJ1398)-1000*($AE1398&gt;0))</f>
        <v>0</v>
      </c>
      <c r="AL1398" s="52">
        <f>MIN($AA1398*12,$AE1398-SUM($AG1398:AK1398)-1000*($AE1398&gt;0))</f>
        <v>0</v>
      </c>
      <c r="AM1398" s="52">
        <f>MIN($AA1398*12,$AE1398-SUM($AG1398:AL1398)-1000*($AE1398&gt;0))</f>
        <v>0</v>
      </c>
      <c r="AN1398" s="52">
        <f>MIN($AA1398*12,$AE1398-SUM($AG1398:AM1398)-1000*($AE1398&gt;0))</f>
        <v>0</v>
      </c>
      <c r="AO1398" s="52">
        <f>MIN($AA1398*12,$AE1398-SUM($AG1398:AN1398)-1000*($AE1398&gt;0))</f>
        <v>0</v>
      </c>
    </row>
    <row r="1399" spans="2:41" ht="12.75" hidden="1" customHeight="1" outlineLevel="2">
      <c r="B1399" s="53" t="s">
        <v>2377</v>
      </c>
      <c r="C1399" s="53" t="s">
        <v>1367</v>
      </c>
      <c r="D1399" s="53" t="s">
        <v>1367</v>
      </c>
      <c r="E1399" s="53" t="s">
        <v>1368</v>
      </c>
      <c r="F1399" s="53" t="s">
        <v>2409</v>
      </c>
      <c r="G1399" s="53" t="s">
        <v>3702</v>
      </c>
      <c r="H1399" s="53" t="s">
        <v>3703</v>
      </c>
      <c r="I1399" s="53"/>
      <c r="J1399" s="53" t="s">
        <v>3699</v>
      </c>
      <c r="K1399" s="52">
        <v>190000</v>
      </c>
      <c r="L1399" s="52">
        <v>11875</v>
      </c>
      <c r="M1399" s="52">
        <v>0</v>
      </c>
      <c r="N1399" s="52">
        <v>0</v>
      </c>
      <c r="O1399" s="52">
        <v>0</v>
      </c>
      <c r="P1399" s="52">
        <v>43538</v>
      </c>
      <c r="Q1399" s="52">
        <v>3958</v>
      </c>
      <c r="R1399" s="52">
        <v>3958</v>
      </c>
      <c r="S1399" s="52">
        <v>3958</v>
      </c>
      <c r="T1399" s="52">
        <v>3958</v>
      </c>
      <c r="U1399" s="52">
        <v>3958</v>
      </c>
      <c r="V1399" s="52">
        <v>3958</v>
      </c>
      <c r="W1399" s="52">
        <v>3958</v>
      </c>
      <c r="X1399" s="52">
        <v>3958</v>
      </c>
      <c r="Y1399" s="52">
        <v>3958</v>
      </c>
      <c r="Z1399" s="49">
        <v>3958</v>
      </c>
      <c r="AA1399" s="50">
        <v>3958</v>
      </c>
      <c r="AB1399" s="51">
        <v>55413</v>
      </c>
      <c r="AC1399" s="52">
        <v>0</v>
      </c>
      <c r="AD1399" s="52">
        <v>0</v>
      </c>
      <c r="AE1399" s="52">
        <v>134587</v>
      </c>
      <c r="AG1399" s="52">
        <f t="shared" si="24"/>
        <v>3958</v>
      </c>
      <c r="AH1399" s="52">
        <f>MIN($AA1399*12,$AE1399-SUM($AG1399:AG1399)-1000*($AE1399&gt;0))</f>
        <v>47496</v>
      </c>
      <c r="AI1399" s="52">
        <f>MIN($AA1399*12,$AE1399-SUM($AG1399:AH1399)-1000*($AE1399&gt;0))</f>
        <v>47496</v>
      </c>
      <c r="AJ1399" s="52">
        <f>MIN($AA1399*12,$AE1399-SUM($AG1399:AI1399)-1000*($AE1399&gt;0))</f>
        <v>34637</v>
      </c>
      <c r="AK1399" s="52">
        <f>MIN($AA1399*12,$AE1399-SUM($AG1399:AJ1399)-1000*($AE1399&gt;0))</f>
        <v>0</v>
      </c>
      <c r="AL1399" s="52">
        <f>MIN($AA1399*12,$AE1399-SUM($AG1399:AK1399)-1000*($AE1399&gt;0))</f>
        <v>0</v>
      </c>
      <c r="AM1399" s="52">
        <f>MIN($AA1399*12,$AE1399-SUM($AG1399:AL1399)-1000*($AE1399&gt;0))</f>
        <v>0</v>
      </c>
      <c r="AN1399" s="52">
        <f>MIN($AA1399*12,$AE1399-SUM($AG1399:AM1399)-1000*($AE1399&gt;0))</f>
        <v>0</v>
      </c>
      <c r="AO1399" s="52">
        <f>MIN($AA1399*12,$AE1399-SUM($AG1399:AN1399)-1000*($AE1399&gt;0))</f>
        <v>0</v>
      </c>
    </row>
    <row r="1400" spans="2:41" ht="12.75" hidden="1" customHeight="1" outlineLevel="2">
      <c r="B1400" s="53" t="s">
        <v>2377</v>
      </c>
      <c r="C1400" s="53" t="s">
        <v>1367</v>
      </c>
      <c r="D1400" s="53" t="s">
        <v>1367</v>
      </c>
      <c r="E1400" s="53" t="s">
        <v>1368</v>
      </c>
      <c r="F1400" s="53" t="s">
        <v>2409</v>
      </c>
      <c r="G1400" s="53" t="s">
        <v>3704</v>
      </c>
      <c r="H1400" s="53" t="s">
        <v>3705</v>
      </c>
      <c r="I1400" s="53"/>
      <c r="J1400" s="53" t="s">
        <v>3706</v>
      </c>
      <c r="K1400" s="52">
        <v>190000</v>
      </c>
      <c r="L1400" s="52">
        <v>11875</v>
      </c>
      <c r="M1400" s="52">
        <v>0</v>
      </c>
      <c r="N1400" s="52">
        <v>0</v>
      </c>
      <c r="O1400" s="52">
        <v>0</v>
      </c>
      <c r="P1400" s="52">
        <v>43538</v>
      </c>
      <c r="Q1400" s="52">
        <v>3958</v>
      </c>
      <c r="R1400" s="52">
        <v>3958</v>
      </c>
      <c r="S1400" s="52">
        <v>3958</v>
      </c>
      <c r="T1400" s="52">
        <v>3958</v>
      </c>
      <c r="U1400" s="52">
        <v>3958</v>
      </c>
      <c r="V1400" s="52">
        <v>3958</v>
      </c>
      <c r="W1400" s="52">
        <v>3958</v>
      </c>
      <c r="X1400" s="52">
        <v>3958</v>
      </c>
      <c r="Y1400" s="52">
        <v>3958</v>
      </c>
      <c r="Z1400" s="49">
        <v>3958</v>
      </c>
      <c r="AA1400" s="50">
        <v>3958</v>
      </c>
      <c r="AB1400" s="51">
        <v>55413</v>
      </c>
      <c r="AC1400" s="52">
        <v>0</v>
      </c>
      <c r="AD1400" s="52">
        <v>0</v>
      </c>
      <c r="AE1400" s="52">
        <v>134587</v>
      </c>
      <c r="AG1400" s="52">
        <f t="shared" si="24"/>
        <v>3958</v>
      </c>
      <c r="AH1400" s="52">
        <f>MIN($AA1400*12,$AE1400-SUM($AG1400:AG1400)-1000*($AE1400&gt;0))</f>
        <v>47496</v>
      </c>
      <c r="AI1400" s="52">
        <f>MIN($AA1400*12,$AE1400-SUM($AG1400:AH1400)-1000*($AE1400&gt;0))</f>
        <v>47496</v>
      </c>
      <c r="AJ1400" s="52">
        <f>MIN($AA1400*12,$AE1400-SUM($AG1400:AI1400)-1000*($AE1400&gt;0))</f>
        <v>34637</v>
      </c>
      <c r="AK1400" s="52">
        <f>MIN($AA1400*12,$AE1400-SUM($AG1400:AJ1400)-1000*($AE1400&gt;0))</f>
        <v>0</v>
      </c>
      <c r="AL1400" s="52">
        <f>MIN($AA1400*12,$AE1400-SUM($AG1400:AK1400)-1000*($AE1400&gt;0))</f>
        <v>0</v>
      </c>
      <c r="AM1400" s="52">
        <f>MIN($AA1400*12,$AE1400-SUM($AG1400:AL1400)-1000*($AE1400&gt;0))</f>
        <v>0</v>
      </c>
      <c r="AN1400" s="52">
        <f>MIN($AA1400*12,$AE1400-SUM($AG1400:AM1400)-1000*($AE1400&gt;0))</f>
        <v>0</v>
      </c>
      <c r="AO1400" s="52">
        <f>MIN($AA1400*12,$AE1400-SUM($AG1400:AN1400)-1000*($AE1400&gt;0))</f>
        <v>0</v>
      </c>
    </row>
    <row r="1401" spans="2:41" ht="12.75" hidden="1" customHeight="1" outlineLevel="2">
      <c r="B1401" s="53" t="s">
        <v>2377</v>
      </c>
      <c r="C1401" s="53" t="s">
        <v>1367</v>
      </c>
      <c r="D1401" s="53" t="s">
        <v>1367</v>
      </c>
      <c r="E1401" s="53" t="s">
        <v>1368</v>
      </c>
      <c r="F1401" s="53" t="s">
        <v>2409</v>
      </c>
      <c r="G1401" s="53" t="s">
        <v>3707</v>
      </c>
      <c r="H1401" s="53" t="s">
        <v>3705</v>
      </c>
      <c r="I1401" s="53"/>
      <c r="J1401" s="53" t="s">
        <v>3706</v>
      </c>
      <c r="K1401" s="52">
        <v>190000</v>
      </c>
      <c r="L1401" s="52">
        <v>11875</v>
      </c>
      <c r="M1401" s="52">
        <v>0</v>
      </c>
      <c r="N1401" s="52">
        <v>0</v>
      </c>
      <c r="O1401" s="52">
        <v>0</v>
      </c>
      <c r="P1401" s="52">
        <v>43538</v>
      </c>
      <c r="Q1401" s="52">
        <v>3958</v>
      </c>
      <c r="R1401" s="52">
        <v>3958</v>
      </c>
      <c r="S1401" s="52">
        <v>3958</v>
      </c>
      <c r="T1401" s="52">
        <v>3958</v>
      </c>
      <c r="U1401" s="52">
        <v>3958</v>
      </c>
      <c r="V1401" s="52">
        <v>3958</v>
      </c>
      <c r="W1401" s="52">
        <v>3958</v>
      </c>
      <c r="X1401" s="52">
        <v>3958</v>
      </c>
      <c r="Y1401" s="52">
        <v>3958</v>
      </c>
      <c r="Z1401" s="49">
        <v>3958</v>
      </c>
      <c r="AA1401" s="50">
        <v>3958</v>
      </c>
      <c r="AB1401" s="51">
        <v>55413</v>
      </c>
      <c r="AC1401" s="52">
        <v>0</v>
      </c>
      <c r="AD1401" s="52">
        <v>0</v>
      </c>
      <c r="AE1401" s="52">
        <v>134587</v>
      </c>
      <c r="AG1401" s="52">
        <f t="shared" si="24"/>
        <v>3958</v>
      </c>
      <c r="AH1401" s="52">
        <f>MIN($AA1401*12,$AE1401-SUM($AG1401:AG1401)-1000*($AE1401&gt;0))</f>
        <v>47496</v>
      </c>
      <c r="AI1401" s="52">
        <f>MIN($AA1401*12,$AE1401-SUM($AG1401:AH1401)-1000*($AE1401&gt;0))</f>
        <v>47496</v>
      </c>
      <c r="AJ1401" s="52">
        <f>MIN($AA1401*12,$AE1401-SUM($AG1401:AI1401)-1000*($AE1401&gt;0))</f>
        <v>34637</v>
      </c>
      <c r="AK1401" s="52">
        <f>MIN($AA1401*12,$AE1401-SUM($AG1401:AJ1401)-1000*($AE1401&gt;0))</f>
        <v>0</v>
      </c>
      <c r="AL1401" s="52">
        <f>MIN($AA1401*12,$AE1401-SUM($AG1401:AK1401)-1000*($AE1401&gt;0))</f>
        <v>0</v>
      </c>
      <c r="AM1401" s="52">
        <f>MIN($AA1401*12,$AE1401-SUM($AG1401:AL1401)-1000*($AE1401&gt;0))</f>
        <v>0</v>
      </c>
      <c r="AN1401" s="52">
        <f>MIN($AA1401*12,$AE1401-SUM($AG1401:AM1401)-1000*($AE1401&gt;0))</f>
        <v>0</v>
      </c>
      <c r="AO1401" s="52">
        <f>MIN($AA1401*12,$AE1401-SUM($AG1401:AN1401)-1000*($AE1401&gt;0))</f>
        <v>0</v>
      </c>
    </row>
    <row r="1402" spans="2:41" ht="12.75" hidden="1" customHeight="1" outlineLevel="2">
      <c r="B1402" s="53" t="s">
        <v>2377</v>
      </c>
      <c r="C1402" s="53" t="s">
        <v>1367</v>
      </c>
      <c r="D1402" s="53" t="s">
        <v>1367</v>
      </c>
      <c r="E1402" s="53" t="s">
        <v>2378</v>
      </c>
      <c r="F1402" s="53" t="s">
        <v>3708</v>
      </c>
      <c r="G1402" s="53" t="s">
        <v>3709</v>
      </c>
      <c r="H1402" s="53" t="s">
        <v>3710</v>
      </c>
      <c r="I1402" s="53"/>
      <c r="J1402" s="53" t="s">
        <v>3711</v>
      </c>
      <c r="K1402" s="52">
        <v>208181</v>
      </c>
      <c r="L1402" s="52">
        <v>13011</v>
      </c>
      <c r="M1402" s="52">
        <v>0</v>
      </c>
      <c r="N1402" s="52">
        <v>0</v>
      </c>
      <c r="O1402" s="52">
        <v>0</v>
      </c>
      <c r="P1402" s="52">
        <v>47707</v>
      </c>
      <c r="Q1402" s="52">
        <v>4337</v>
      </c>
      <c r="R1402" s="52">
        <v>4337</v>
      </c>
      <c r="S1402" s="52">
        <v>4337</v>
      </c>
      <c r="T1402" s="52">
        <v>4337</v>
      </c>
      <c r="U1402" s="52">
        <v>4337</v>
      </c>
      <c r="V1402" s="52">
        <v>4337</v>
      </c>
      <c r="W1402" s="52">
        <v>4337</v>
      </c>
      <c r="X1402" s="52">
        <v>4337</v>
      </c>
      <c r="Y1402" s="52">
        <v>4337</v>
      </c>
      <c r="Z1402" s="49">
        <v>4337</v>
      </c>
      <c r="AA1402" s="50">
        <v>4337</v>
      </c>
      <c r="AB1402" s="51">
        <v>60718</v>
      </c>
      <c r="AC1402" s="52">
        <v>0</v>
      </c>
      <c r="AD1402" s="52">
        <v>0</v>
      </c>
      <c r="AE1402" s="52">
        <v>147463</v>
      </c>
      <c r="AG1402" s="52">
        <f t="shared" si="24"/>
        <v>4337</v>
      </c>
      <c r="AH1402" s="52">
        <f>MIN($AA1402*12,$AE1402-SUM($AG1402:AG1402)-1000*($AE1402&gt;0))</f>
        <v>52044</v>
      </c>
      <c r="AI1402" s="52">
        <f>MIN($AA1402*12,$AE1402-SUM($AG1402:AH1402)-1000*($AE1402&gt;0))</f>
        <v>52044</v>
      </c>
      <c r="AJ1402" s="52">
        <f>MIN($AA1402*12,$AE1402-SUM($AG1402:AI1402)-1000*($AE1402&gt;0))</f>
        <v>38038</v>
      </c>
      <c r="AK1402" s="52">
        <f>MIN($AA1402*12,$AE1402-SUM($AG1402:AJ1402)-1000*($AE1402&gt;0))</f>
        <v>0</v>
      </c>
      <c r="AL1402" s="52">
        <f>MIN($AA1402*12,$AE1402-SUM($AG1402:AK1402)-1000*($AE1402&gt;0))</f>
        <v>0</v>
      </c>
      <c r="AM1402" s="52">
        <f>MIN($AA1402*12,$AE1402-SUM($AG1402:AL1402)-1000*($AE1402&gt;0))</f>
        <v>0</v>
      </c>
      <c r="AN1402" s="52">
        <f>MIN($AA1402*12,$AE1402-SUM($AG1402:AM1402)-1000*($AE1402&gt;0))</f>
        <v>0</v>
      </c>
      <c r="AO1402" s="52">
        <f>MIN($AA1402*12,$AE1402-SUM($AG1402:AN1402)-1000*($AE1402&gt;0))</f>
        <v>0</v>
      </c>
    </row>
    <row r="1403" spans="2:41" ht="12.75" hidden="1" customHeight="1" outlineLevel="2">
      <c r="B1403" s="53" t="s">
        <v>2377</v>
      </c>
      <c r="C1403" s="53" t="s">
        <v>1367</v>
      </c>
      <c r="D1403" s="53" t="s">
        <v>1367</v>
      </c>
      <c r="E1403" s="53" t="s">
        <v>2378</v>
      </c>
      <c r="F1403" s="53" t="s">
        <v>3712</v>
      </c>
      <c r="G1403" s="53" t="s">
        <v>3713</v>
      </c>
      <c r="H1403" s="53" t="s">
        <v>3714</v>
      </c>
      <c r="I1403" s="53"/>
      <c r="J1403" s="53" t="s">
        <v>3715</v>
      </c>
      <c r="K1403" s="52">
        <v>858273</v>
      </c>
      <c r="L1403" s="52">
        <v>53642</v>
      </c>
      <c r="M1403" s="52">
        <v>0</v>
      </c>
      <c r="N1403" s="52">
        <v>0</v>
      </c>
      <c r="O1403" s="52">
        <v>0</v>
      </c>
      <c r="P1403" s="52">
        <v>196680</v>
      </c>
      <c r="Q1403" s="52">
        <v>17880</v>
      </c>
      <c r="R1403" s="52">
        <v>17880</v>
      </c>
      <c r="S1403" s="52">
        <v>17880</v>
      </c>
      <c r="T1403" s="52">
        <v>17880</v>
      </c>
      <c r="U1403" s="52">
        <v>17880</v>
      </c>
      <c r="V1403" s="52">
        <v>17880</v>
      </c>
      <c r="W1403" s="52">
        <v>17880</v>
      </c>
      <c r="X1403" s="52">
        <v>17880</v>
      </c>
      <c r="Y1403" s="52">
        <v>17880</v>
      </c>
      <c r="Z1403" s="49">
        <v>17880</v>
      </c>
      <c r="AA1403" s="50">
        <v>17880</v>
      </c>
      <c r="AB1403" s="51">
        <v>250322</v>
      </c>
      <c r="AC1403" s="52">
        <v>0</v>
      </c>
      <c r="AD1403" s="52">
        <v>0</v>
      </c>
      <c r="AE1403" s="52">
        <v>607951</v>
      </c>
      <c r="AG1403" s="52">
        <f t="shared" si="24"/>
        <v>17880</v>
      </c>
      <c r="AH1403" s="52">
        <f>MIN($AA1403*12,$AE1403-SUM($AG1403:AG1403)-1000*($AE1403&gt;0))</f>
        <v>214560</v>
      </c>
      <c r="AI1403" s="52">
        <f>MIN($AA1403*12,$AE1403-SUM($AG1403:AH1403)-1000*($AE1403&gt;0))</f>
        <v>214560</v>
      </c>
      <c r="AJ1403" s="52">
        <f>MIN($AA1403*12,$AE1403-SUM($AG1403:AI1403)-1000*($AE1403&gt;0))</f>
        <v>159951</v>
      </c>
      <c r="AK1403" s="52">
        <f>MIN($AA1403*12,$AE1403-SUM($AG1403:AJ1403)-1000*($AE1403&gt;0))</f>
        <v>0</v>
      </c>
      <c r="AL1403" s="52">
        <f>MIN($AA1403*12,$AE1403-SUM($AG1403:AK1403)-1000*($AE1403&gt;0))</f>
        <v>0</v>
      </c>
      <c r="AM1403" s="52">
        <f>MIN($AA1403*12,$AE1403-SUM($AG1403:AL1403)-1000*($AE1403&gt;0))</f>
        <v>0</v>
      </c>
      <c r="AN1403" s="52">
        <f>MIN($AA1403*12,$AE1403-SUM($AG1403:AM1403)-1000*($AE1403&gt;0))</f>
        <v>0</v>
      </c>
      <c r="AO1403" s="52">
        <f>MIN($AA1403*12,$AE1403-SUM($AG1403:AN1403)-1000*($AE1403&gt;0))</f>
        <v>0</v>
      </c>
    </row>
    <row r="1404" spans="2:41" ht="12.75" hidden="1" customHeight="1" outlineLevel="2">
      <c r="B1404" s="53" t="s">
        <v>2377</v>
      </c>
      <c r="C1404" s="53" t="s">
        <v>1367</v>
      </c>
      <c r="D1404" s="53" t="s">
        <v>1367</v>
      </c>
      <c r="E1404" s="53" t="s">
        <v>2378</v>
      </c>
      <c r="F1404" s="53" t="s">
        <v>3712</v>
      </c>
      <c r="G1404" s="53" t="s">
        <v>3716</v>
      </c>
      <c r="H1404" s="53" t="s">
        <v>3714</v>
      </c>
      <c r="I1404" s="53"/>
      <c r="J1404" s="53" t="s">
        <v>3715</v>
      </c>
      <c r="K1404" s="52">
        <v>858273</v>
      </c>
      <c r="L1404" s="52">
        <v>53642</v>
      </c>
      <c r="M1404" s="52">
        <v>0</v>
      </c>
      <c r="N1404" s="52">
        <v>0</v>
      </c>
      <c r="O1404" s="52">
        <v>0</v>
      </c>
      <c r="P1404" s="52">
        <v>196680</v>
      </c>
      <c r="Q1404" s="52">
        <v>17880</v>
      </c>
      <c r="R1404" s="52">
        <v>17880</v>
      </c>
      <c r="S1404" s="52">
        <v>17880</v>
      </c>
      <c r="T1404" s="52">
        <v>17880</v>
      </c>
      <c r="U1404" s="52">
        <v>17880</v>
      </c>
      <c r="V1404" s="52">
        <v>17880</v>
      </c>
      <c r="W1404" s="52">
        <v>17880</v>
      </c>
      <c r="X1404" s="52">
        <v>17880</v>
      </c>
      <c r="Y1404" s="52">
        <v>17880</v>
      </c>
      <c r="Z1404" s="49">
        <v>17880</v>
      </c>
      <c r="AA1404" s="50">
        <v>17880</v>
      </c>
      <c r="AB1404" s="51">
        <v>250322</v>
      </c>
      <c r="AC1404" s="52">
        <v>0</v>
      </c>
      <c r="AD1404" s="52">
        <v>0</v>
      </c>
      <c r="AE1404" s="52">
        <v>607951</v>
      </c>
      <c r="AG1404" s="52">
        <f t="shared" si="24"/>
        <v>17880</v>
      </c>
      <c r="AH1404" s="52">
        <f>MIN($AA1404*12,$AE1404-SUM($AG1404:AG1404)-1000*($AE1404&gt;0))</f>
        <v>214560</v>
      </c>
      <c r="AI1404" s="52">
        <f>MIN($AA1404*12,$AE1404-SUM($AG1404:AH1404)-1000*($AE1404&gt;0))</f>
        <v>214560</v>
      </c>
      <c r="AJ1404" s="52">
        <f>MIN($AA1404*12,$AE1404-SUM($AG1404:AI1404)-1000*($AE1404&gt;0))</f>
        <v>159951</v>
      </c>
      <c r="AK1404" s="52">
        <f>MIN($AA1404*12,$AE1404-SUM($AG1404:AJ1404)-1000*($AE1404&gt;0))</f>
        <v>0</v>
      </c>
      <c r="AL1404" s="52">
        <f>MIN($AA1404*12,$AE1404-SUM($AG1404:AK1404)-1000*($AE1404&gt;0))</f>
        <v>0</v>
      </c>
      <c r="AM1404" s="52">
        <f>MIN($AA1404*12,$AE1404-SUM($AG1404:AL1404)-1000*($AE1404&gt;0))</f>
        <v>0</v>
      </c>
      <c r="AN1404" s="52">
        <f>MIN($AA1404*12,$AE1404-SUM($AG1404:AM1404)-1000*($AE1404&gt;0))</f>
        <v>0</v>
      </c>
      <c r="AO1404" s="52">
        <f>MIN($AA1404*12,$AE1404-SUM($AG1404:AN1404)-1000*($AE1404&gt;0))</f>
        <v>0</v>
      </c>
    </row>
    <row r="1405" spans="2:41" ht="12.75" hidden="1" customHeight="1" outlineLevel="2">
      <c r="B1405" s="53" t="s">
        <v>2377</v>
      </c>
      <c r="C1405" s="53" t="s">
        <v>1367</v>
      </c>
      <c r="D1405" s="53" t="s">
        <v>1367</v>
      </c>
      <c r="E1405" s="53" t="s">
        <v>1368</v>
      </c>
      <c r="F1405" s="53" t="s">
        <v>2387</v>
      </c>
      <c r="G1405" s="53" t="s">
        <v>3717</v>
      </c>
      <c r="H1405" s="53" t="s">
        <v>3718</v>
      </c>
      <c r="I1405" s="53"/>
      <c r="J1405" s="53" t="s">
        <v>3715</v>
      </c>
      <c r="K1405" s="52">
        <v>1480000</v>
      </c>
      <c r="L1405" s="52">
        <v>92500</v>
      </c>
      <c r="M1405" s="52">
        <v>0</v>
      </c>
      <c r="N1405" s="52">
        <v>0</v>
      </c>
      <c r="O1405" s="52">
        <v>0</v>
      </c>
      <c r="P1405" s="52">
        <v>339163</v>
      </c>
      <c r="Q1405" s="52">
        <v>30833</v>
      </c>
      <c r="R1405" s="52">
        <v>30833</v>
      </c>
      <c r="S1405" s="52">
        <v>30833</v>
      </c>
      <c r="T1405" s="52">
        <v>30833</v>
      </c>
      <c r="U1405" s="52">
        <v>30833</v>
      </c>
      <c r="V1405" s="52">
        <v>30833</v>
      </c>
      <c r="W1405" s="52">
        <v>30833</v>
      </c>
      <c r="X1405" s="52">
        <v>30833</v>
      </c>
      <c r="Y1405" s="52">
        <v>30833</v>
      </c>
      <c r="Z1405" s="49">
        <v>30833</v>
      </c>
      <c r="AA1405" s="50">
        <v>30833</v>
      </c>
      <c r="AB1405" s="51">
        <v>431663</v>
      </c>
      <c r="AC1405" s="52">
        <v>0</v>
      </c>
      <c r="AD1405" s="52">
        <v>0</v>
      </c>
      <c r="AE1405" s="52">
        <v>1048337</v>
      </c>
      <c r="AG1405" s="52">
        <f t="shared" si="24"/>
        <v>30833</v>
      </c>
      <c r="AH1405" s="52">
        <f>MIN($AA1405*12,$AE1405-SUM($AG1405:AG1405)-1000*($AE1405&gt;0))</f>
        <v>369996</v>
      </c>
      <c r="AI1405" s="52">
        <f>MIN($AA1405*12,$AE1405-SUM($AG1405:AH1405)-1000*($AE1405&gt;0))</f>
        <v>369996</v>
      </c>
      <c r="AJ1405" s="52">
        <f>MIN($AA1405*12,$AE1405-SUM($AG1405:AI1405)-1000*($AE1405&gt;0))</f>
        <v>276512</v>
      </c>
      <c r="AK1405" s="52">
        <f>MIN($AA1405*12,$AE1405-SUM($AG1405:AJ1405)-1000*($AE1405&gt;0))</f>
        <v>0</v>
      </c>
      <c r="AL1405" s="52">
        <f>MIN($AA1405*12,$AE1405-SUM($AG1405:AK1405)-1000*($AE1405&gt;0))</f>
        <v>0</v>
      </c>
      <c r="AM1405" s="52">
        <f>MIN($AA1405*12,$AE1405-SUM($AG1405:AL1405)-1000*($AE1405&gt;0))</f>
        <v>0</v>
      </c>
      <c r="AN1405" s="52">
        <f>MIN($AA1405*12,$AE1405-SUM($AG1405:AM1405)-1000*($AE1405&gt;0))</f>
        <v>0</v>
      </c>
      <c r="AO1405" s="52">
        <f>MIN($AA1405*12,$AE1405-SUM($AG1405:AN1405)-1000*($AE1405&gt;0))</f>
        <v>0</v>
      </c>
    </row>
    <row r="1406" spans="2:41" ht="12.75" hidden="1" customHeight="1" outlineLevel="2">
      <c r="B1406" s="53" t="s">
        <v>2377</v>
      </c>
      <c r="C1406" s="53" t="s">
        <v>1367</v>
      </c>
      <c r="D1406" s="53" t="s">
        <v>1367</v>
      </c>
      <c r="E1406" s="53" t="s">
        <v>1368</v>
      </c>
      <c r="F1406" s="53" t="s">
        <v>2387</v>
      </c>
      <c r="G1406" s="53" t="s">
        <v>3719</v>
      </c>
      <c r="H1406" s="53" t="s">
        <v>3720</v>
      </c>
      <c r="I1406" s="53"/>
      <c r="J1406" s="53" t="s">
        <v>3721</v>
      </c>
      <c r="K1406" s="52">
        <v>2270000</v>
      </c>
      <c r="L1406" s="52">
        <v>94583</v>
      </c>
      <c r="M1406" s="52">
        <v>0</v>
      </c>
      <c r="N1406" s="52">
        <v>0</v>
      </c>
      <c r="O1406" s="52">
        <v>0</v>
      </c>
      <c r="P1406" s="52">
        <v>520201</v>
      </c>
      <c r="Q1406" s="52">
        <v>47291</v>
      </c>
      <c r="R1406" s="52">
        <v>47291</v>
      </c>
      <c r="S1406" s="52">
        <v>47291</v>
      </c>
      <c r="T1406" s="52">
        <v>47291</v>
      </c>
      <c r="U1406" s="52">
        <v>47291</v>
      </c>
      <c r="V1406" s="52">
        <v>47291</v>
      </c>
      <c r="W1406" s="52">
        <v>47291</v>
      </c>
      <c r="X1406" s="52">
        <v>47291</v>
      </c>
      <c r="Y1406" s="52">
        <v>47291</v>
      </c>
      <c r="Z1406" s="49">
        <v>47291</v>
      </c>
      <c r="AA1406" s="50">
        <v>47291</v>
      </c>
      <c r="AB1406" s="51">
        <v>614784</v>
      </c>
      <c r="AC1406" s="52">
        <v>0</v>
      </c>
      <c r="AD1406" s="52">
        <v>0</v>
      </c>
      <c r="AE1406" s="52">
        <v>1655216</v>
      </c>
      <c r="AG1406" s="52">
        <f t="shared" si="24"/>
        <v>47291</v>
      </c>
      <c r="AH1406" s="52">
        <f>MIN($AA1406*12,$AE1406-SUM($AG1406:AG1406)-1000*($AE1406&gt;0))</f>
        <v>567492</v>
      </c>
      <c r="AI1406" s="52">
        <f>MIN($AA1406*12,$AE1406-SUM($AG1406:AH1406)-1000*($AE1406&gt;0))</f>
        <v>567492</v>
      </c>
      <c r="AJ1406" s="52">
        <f>MIN($AA1406*12,$AE1406-SUM($AG1406:AI1406)-1000*($AE1406&gt;0))</f>
        <v>471941</v>
      </c>
      <c r="AK1406" s="52">
        <f>MIN($AA1406*12,$AE1406-SUM($AG1406:AJ1406)-1000*($AE1406&gt;0))</f>
        <v>0</v>
      </c>
      <c r="AL1406" s="52">
        <f>MIN($AA1406*12,$AE1406-SUM($AG1406:AK1406)-1000*($AE1406&gt;0))</f>
        <v>0</v>
      </c>
      <c r="AM1406" s="52">
        <f>MIN($AA1406*12,$AE1406-SUM($AG1406:AL1406)-1000*($AE1406&gt;0))</f>
        <v>0</v>
      </c>
      <c r="AN1406" s="52">
        <f>MIN($AA1406*12,$AE1406-SUM($AG1406:AM1406)-1000*($AE1406&gt;0))</f>
        <v>0</v>
      </c>
      <c r="AO1406" s="52">
        <f>MIN($AA1406*12,$AE1406-SUM($AG1406:AN1406)-1000*($AE1406&gt;0))</f>
        <v>0</v>
      </c>
    </row>
    <row r="1407" spans="2:41" ht="12.75" hidden="1" customHeight="1" outlineLevel="2">
      <c r="B1407" s="53" t="s">
        <v>2377</v>
      </c>
      <c r="C1407" s="53" t="s">
        <v>1367</v>
      </c>
      <c r="D1407" s="53" t="s">
        <v>1367</v>
      </c>
      <c r="E1407" s="53" t="s">
        <v>2378</v>
      </c>
      <c r="F1407" s="53" t="s">
        <v>3708</v>
      </c>
      <c r="G1407" s="53" t="s">
        <v>3722</v>
      </c>
      <c r="H1407" s="53" t="s">
        <v>3723</v>
      </c>
      <c r="I1407" s="53"/>
      <c r="J1407" s="53" t="s">
        <v>3724</v>
      </c>
      <c r="K1407" s="52">
        <v>242727</v>
      </c>
      <c r="L1407" s="52">
        <v>10113</v>
      </c>
      <c r="M1407" s="52">
        <v>0</v>
      </c>
      <c r="N1407" s="52">
        <v>0</v>
      </c>
      <c r="O1407" s="52">
        <v>0</v>
      </c>
      <c r="P1407" s="52">
        <v>55616</v>
      </c>
      <c r="Q1407" s="52">
        <v>5056</v>
      </c>
      <c r="R1407" s="52">
        <v>5056</v>
      </c>
      <c r="S1407" s="52">
        <v>5056</v>
      </c>
      <c r="T1407" s="52">
        <v>5056</v>
      </c>
      <c r="U1407" s="52">
        <v>5056</v>
      </c>
      <c r="V1407" s="52">
        <v>5056</v>
      </c>
      <c r="W1407" s="52">
        <v>5056</v>
      </c>
      <c r="X1407" s="52">
        <v>5056</v>
      </c>
      <c r="Y1407" s="52">
        <v>5056</v>
      </c>
      <c r="Z1407" s="49">
        <v>5056</v>
      </c>
      <c r="AA1407" s="50">
        <v>5056</v>
      </c>
      <c r="AB1407" s="51">
        <v>65729</v>
      </c>
      <c r="AC1407" s="52">
        <v>0</v>
      </c>
      <c r="AD1407" s="52">
        <v>0</v>
      </c>
      <c r="AE1407" s="52">
        <v>176998</v>
      </c>
      <c r="AG1407" s="52">
        <f t="shared" si="24"/>
        <v>5056</v>
      </c>
      <c r="AH1407" s="52">
        <f>MIN($AA1407*12,$AE1407-SUM($AG1407:AG1407)-1000*($AE1407&gt;0))</f>
        <v>60672</v>
      </c>
      <c r="AI1407" s="52">
        <f>MIN($AA1407*12,$AE1407-SUM($AG1407:AH1407)-1000*($AE1407&gt;0))</f>
        <v>60672</v>
      </c>
      <c r="AJ1407" s="52">
        <f>MIN($AA1407*12,$AE1407-SUM($AG1407:AI1407)-1000*($AE1407&gt;0))</f>
        <v>49598</v>
      </c>
      <c r="AK1407" s="52">
        <f>MIN($AA1407*12,$AE1407-SUM($AG1407:AJ1407)-1000*($AE1407&gt;0))</f>
        <v>0</v>
      </c>
      <c r="AL1407" s="52">
        <f>MIN($AA1407*12,$AE1407-SUM($AG1407:AK1407)-1000*($AE1407&gt;0))</f>
        <v>0</v>
      </c>
      <c r="AM1407" s="52">
        <f>MIN($AA1407*12,$AE1407-SUM($AG1407:AL1407)-1000*($AE1407&gt;0))</f>
        <v>0</v>
      </c>
      <c r="AN1407" s="52">
        <f>MIN($AA1407*12,$AE1407-SUM($AG1407:AM1407)-1000*($AE1407&gt;0))</f>
        <v>0</v>
      </c>
      <c r="AO1407" s="52">
        <f>MIN($AA1407*12,$AE1407-SUM($AG1407:AN1407)-1000*($AE1407&gt;0))</f>
        <v>0</v>
      </c>
    </row>
    <row r="1408" spans="2:41" ht="12.75" hidden="1" customHeight="1" outlineLevel="2">
      <c r="B1408" s="53" t="s">
        <v>2377</v>
      </c>
      <c r="C1408" s="53" t="s">
        <v>1367</v>
      </c>
      <c r="D1408" s="53" t="s">
        <v>1367</v>
      </c>
      <c r="E1408" s="53" t="s">
        <v>2378</v>
      </c>
      <c r="F1408" s="53" t="s">
        <v>3708</v>
      </c>
      <c r="G1408" s="53" t="s">
        <v>3725</v>
      </c>
      <c r="H1408" s="53" t="s">
        <v>3726</v>
      </c>
      <c r="I1408" s="53"/>
      <c r="J1408" s="53" t="s">
        <v>3724</v>
      </c>
      <c r="K1408" s="52">
        <v>242728</v>
      </c>
      <c r="L1408" s="52">
        <v>10113</v>
      </c>
      <c r="M1408" s="52">
        <v>0</v>
      </c>
      <c r="N1408" s="52">
        <v>0</v>
      </c>
      <c r="O1408" s="52">
        <v>0</v>
      </c>
      <c r="P1408" s="52">
        <v>55616</v>
      </c>
      <c r="Q1408" s="52">
        <v>5056</v>
      </c>
      <c r="R1408" s="52">
        <v>5056</v>
      </c>
      <c r="S1408" s="52">
        <v>5056</v>
      </c>
      <c r="T1408" s="52">
        <v>5056</v>
      </c>
      <c r="U1408" s="52">
        <v>5056</v>
      </c>
      <c r="V1408" s="52">
        <v>5056</v>
      </c>
      <c r="W1408" s="52">
        <v>5056</v>
      </c>
      <c r="X1408" s="52">
        <v>5056</v>
      </c>
      <c r="Y1408" s="52">
        <v>5056</v>
      </c>
      <c r="Z1408" s="49">
        <v>5056</v>
      </c>
      <c r="AA1408" s="50">
        <v>5056</v>
      </c>
      <c r="AB1408" s="51">
        <v>65729</v>
      </c>
      <c r="AC1408" s="52">
        <v>0</v>
      </c>
      <c r="AD1408" s="52">
        <v>0</v>
      </c>
      <c r="AE1408" s="52">
        <v>176999</v>
      </c>
      <c r="AG1408" s="52">
        <f t="shared" si="24"/>
        <v>5056</v>
      </c>
      <c r="AH1408" s="52">
        <f>MIN($AA1408*12,$AE1408-SUM($AG1408:AG1408)-1000*($AE1408&gt;0))</f>
        <v>60672</v>
      </c>
      <c r="AI1408" s="52">
        <f>MIN($AA1408*12,$AE1408-SUM($AG1408:AH1408)-1000*($AE1408&gt;0))</f>
        <v>60672</v>
      </c>
      <c r="AJ1408" s="52">
        <f>MIN($AA1408*12,$AE1408-SUM($AG1408:AI1408)-1000*($AE1408&gt;0))</f>
        <v>49599</v>
      </c>
      <c r="AK1408" s="52">
        <f>MIN($AA1408*12,$AE1408-SUM($AG1408:AJ1408)-1000*($AE1408&gt;0))</f>
        <v>0</v>
      </c>
      <c r="AL1408" s="52">
        <f>MIN($AA1408*12,$AE1408-SUM($AG1408:AK1408)-1000*($AE1408&gt;0))</f>
        <v>0</v>
      </c>
      <c r="AM1408" s="52">
        <f>MIN($AA1408*12,$AE1408-SUM($AG1408:AL1408)-1000*($AE1408&gt;0))</f>
        <v>0</v>
      </c>
      <c r="AN1408" s="52">
        <f>MIN($AA1408*12,$AE1408-SUM($AG1408:AM1408)-1000*($AE1408&gt;0))</f>
        <v>0</v>
      </c>
      <c r="AO1408" s="52">
        <f>MIN($AA1408*12,$AE1408-SUM($AG1408:AN1408)-1000*($AE1408&gt;0))</f>
        <v>0</v>
      </c>
    </row>
    <row r="1409" spans="2:41" ht="12.75" hidden="1" customHeight="1" outlineLevel="2">
      <c r="B1409" s="53" t="s">
        <v>2377</v>
      </c>
      <c r="C1409" s="53" t="s">
        <v>1367</v>
      </c>
      <c r="D1409" s="53" t="s">
        <v>1367</v>
      </c>
      <c r="E1409" s="53" t="s">
        <v>2378</v>
      </c>
      <c r="F1409" s="53" t="s">
        <v>2618</v>
      </c>
      <c r="G1409" s="53" t="s">
        <v>3727</v>
      </c>
      <c r="H1409" s="53" t="s">
        <v>3728</v>
      </c>
      <c r="I1409" s="53"/>
      <c r="J1409" s="53" t="s">
        <v>3729</v>
      </c>
      <c r="K1409" s="52">
        <v>1946182</v>
      </c>
      <c r="L1409" s="52">
        <v>81090</v>
      </c>
      <c r="M1409" s="52">
        <v>0</v>
      </c>
      <c r="N1409" s="52">
        <v>0</v>
      </c>
      <c r="O1409" s="52">
        <v>0</v>
      </c>
      <c r="P1409" s="52">
        <v>445995</v>
      </c>
      <c r="Q1409" s="52">
        <v>40545</v>
      </c>
      <c r="R1409" s="52">
        <v>40545</v>
      </c>
      <c r="S1409" s="52">
        <v>40545</v>
      </c>
      <c r="T1409" s="52">
        <v>40545</v>
      </c>
      <c r="U1409" s="52">
        <v>40545</v>
      </c>
      <c r="V1409" s="52">
        <v>40545</v>
      </c>
      <c r="W1409" s="52">
        <v>40545</v>
      </c>
      <c r="X1409" s="52">
        <v>40545</v>
      </c>
      <c r="Y1409" s="52">
        <v>40545</v>
      </c>
      <c r="Z1409" s="49">
        <v>40545</v>
      </c>
      <c r="AA1409" s="50">
        <v>40545</v>
      </c>
      <c r="AB1409" s="51">
        <v>527085</v>
      </c>
      <c r="AC1409" s="52">
        <v>0</v>
      </c>
      <c r="AD1409" s="52">
        <v>0</v>
      </c>
      <c r="AE1409" s="52">
        <v>1419097</v>
      </c>
      <c r="AG1409" s="52">
        <f t="shared" si="24"/>
        <v>40545</v>
      </c>
      <c r="AH1409" s="52">
        <f>MIN($AA1409*12,$AE1409-SUM($AG1409:AG1409)-1000*($AE1409&gt;0))</f>
        <v>486540</v>
      </c>
      <c r="AI1409" s="52">
        <f>MIN($AA1409*12,$AE1409-SUM($AG1409:AH1409)-1000*($AE1409&gt;0))</f>
        <v>486540</v>
      </c>
      <c r="AJ1409" s="52">
        <f>MIN($AA1409*12,$AE1409-SUM($AG1409:AI1409)-1000*($AE1409&gt;0))</f>
        <v>404472</v>
      </c>
      <c r="AK1409" s="52">
        <f>MIN($AA1409*12,$AE1409-SUM($AG1409:AJ1409)-1000*($AE1409&gt;0))</f>
        <v>0</v>
      </c>
      <c r="AL1409" s="52">
        <f>MIN($AA1409*12,$AE1409-SUM($AG1409:AK1409)-1000*($AE1409&gt;0))</f>
        <v>0</v>
      </c>
      <c r="AM1409" s="52">
        <f>MIN($AA1409*12,$AE1409-SUM($AG1409:AL1409)-1000*($AE1409&gt;0))</f>
        <v>0</v>
      </c>
      <c r="AN1409" s="52">
        <f>MIN($AA1409*12,$AE1409-SUM($AG1409:AM1409)-1000*($AE1409&gt;0))</f>
        <v>0</v>
      </c>
      <c r="AO1409" s="52">
        <f>MIN($AA1409*12,$AE1409-SUM($AG1409:AN1409)-1000*($AE1409&gt;0))</f>
        <v>0</v>
      </c>
    </row>
    <row r="1410" spans="2:41" ht="12.75" hidden="1" customHeight="1" outlineLevel="2">
      <c r="B1410" s="53" t="s">
        <v>2377</v>
      </c>
      <c r="C1410" s="53" t="s">
        <v>1367</v>
      </c>
      <c r="D1410" s="53" t="s">
        <v>1367</v>
      </c>
      <c r="E1410" s="53" t="s">
        <v>2378</v>
      </c>
      <c r="F1410" s="53" t="s">
        <v>2618</v>
      </c>
      <c r="G1410" s="53" t="s">
        <v>3730</v>
      </c>
      <c r="H1410" s="53" t="s">
        <v>3731</v>
      </c>
      <c r="I1410" s="53"/>
      <c r="J1410" s="53" t="s">
        <v>3732</v>
      </c>
      <c r="K1410" s="52">
        <v>199091</v>
      </c>
      <c r="L1410" s="52">
        <v>8295</v>
      </c>
      <c r="M1410" s="52">
        <v>0</v>
      </c>
      <c r="N1410" s="52">
        <v>0</v>
      </c>
      <c r="O1410" s="52">
        <v>0</v>
      </c>
      <c r="P1410" s="52">
        <v>45617</v>
      </c>
      <c r="Q1410" s="52">
        <v>4147</v>
      </c>
      <c r="R1410" s="52">
        <v>4147</v>
      </c>
      <c r="S1410" s="52">
        <v>4147</v>
      </c>
      <c r="T1410" s="52">
        <v>4147</v>
      </c>
      <c r="U1410" s="52">
        <v>4147</v>
      </c>
      <c r="V1410" s="52">
        <v>4147</v>
      </c>
      <c r="W1410" s="52">
        <v>4147</v>
      </c>
      <c r="X1410" s="52">
        <v>4147</v>
      </c>
      <c r="Y1410" s="52">
        <v>4147</v>
      </c>
      <c r="Z1410" s="49">
        <v>4147</v>
      </c>
      <c r="AA1410" s="50">
        <v>4147</v>
      </c>
      <c r="AB1410" s="51">
        <v>53912</v>
      </c>
      <c r="AC1410" s="52">
        <v>0</v>
      </c>
      <c r="AD1410" s="52">
        <v>0</v>
      </c>
      <c r="AE1410" s="52">
        <v>145179</v>
      </c>
      <c r="AG1410" s="52">
        <f t="shared" si="24"/>
        <v>4147</v>
      </c>
      <c r="AH1410" s="52">
        <f>MIN($AA1410*12,$AE1410-SUM($AG1410:AG1410)-1000*($AE1410&gt;0))</f>
        <v>49764</v>
      </c>
      <c r="AI1410" s="52">
        <f>MIN($AA1410*12,$AE1410-SUM($AG1410:AH1410)-1000*($AE1410&gt;0))</f>
        <v>49764</v>
      </c>
      <c r="AJ1410" s="52">
        <f>MIN($AA1410*12,$AE1410-SUM($AG1410:AI1410)-1000*($AE1410&gt;0))</f>
        <v>40504</v>
      </c>
      <c r="AK1410" s="52">
        <f>MIN($AA1410*12,$AE1410-SUM($AG1410:AJ1410)-1000*($AE1410&gt;0))</f>
        <v>0</v>
      </c>
      <c r="AL1410" s="52">
        <f>MIN($AA1410*12,$AE1410-SUM($AG1410:AK1410)-1000*($AE1410&gt;0))</f>
        <v>0</v>
      </c>
      <c r="AM1410" s="52">
        <f>MIN($AA1410*12,$AE1410-SUM($AG1410:AL1410)-1000*($AE1410&gt;0))</f>
        <v>0</v>
      </c>
      <c r="AN1410" s="52">
        <f>MIN($AA1410*12,$AE1410-SUM($AG1410:AM1410)-1000*($AE1410&gt;0))</f>
        <v>0</v>
      </c>
      <c r="AO1410" s="52">
        <f>MIN($AA1410*12,$AE1410-SUM($AG1410:AN1410)-1000*($AE1410&gt;0))</f>
        <v>0</v>
      </c>
    </row>
    <row r="1411" spans="2:41" ht="12.75" hidden="1" customHeight="1" outlineLevel="2">
      <c r="B1411" s="53" t="s">
        <v>2377</v>
      </c>
      <c r="C1411" s="53" t="s">
        <v>1367</v>
      </c>
      <c r="D1411" s="53" t="s">
        <v>1367</v>
      </c>
      <c r="E1411" s="53" t="s">
        <v>2378</v>
      </c>
      <c r="F1411" s="53" t="s">
        <v>2618</v>
      </c>
      <c r="G1411" s="53" t="s">
        <v>3733</v>
      </c>
      <c r="H1411" s="53" t="s">
        <v>3734</v>
      </c>
      <c r="I1411" s="53"/>
      <c r="J1411" s="53" t="s">
        <v>3721</v>
      </c>
      <c r="K1411" s="52">
        <v>1816364</v>
      </c>
      <c r="L1411" s="52">
        <v>75681</v>
      </c>
      <c r="M1411" s="52">
        <v>0</v>
      </c>
      <c r="N1411" s="52">
        <v>0</v>
      </c>
      <c r="O1411" s="52">
        <v>0</v>
      </c>
      <c r="P1411" s="52">
        <v>416240</v>
      </c>
      <c r="Q1411" s="52">
        <v>37840</v>
      </c>
      <c r="R1411" s="52">
        <v>37840</v>
      </c>
      <c r="S1411" s="52">
        <v>37840</v>
      </c>
      <c r="T1411" s="52">
        <v>37840</v>
      </c>
      <c r="U1411" s="52">
        <v>37840</v>
      </c>
      <c r="V1411" s="52">
        <v>37840</v>
      </c>
      <c r="W1411" s="52">
        <v>37840</v>
      </c>
      <c r="X1411" s="52">
        <v>37840</v>
      </c>
      <c r="Y1411" s="52">
        <v>37840</v>
      </c>
      <c r="Z1411" s="49">
        <v>37840</v>
      </c>
      <c r="AA1411" s="50">
        <v>37840</v>
      </c>
      <c r="AB1411" s="51">
        <v>491921</v>
      </c>
      <c r="AC1411" s="52">
        <v>0</v>
      </c>
      <c r="AD1411" s="52">
        <v>0</v>
      </c>
      <c r="AE1411" s="52">
        <v>1324443</v>
      </c>
      <c r="AG1411" s="52">
        <f t="shared" si="24"/>
        <v>37840</v>
      </c>
      <c r="AH1411" s="52">
        <f>MIN($AA1411*12,$AE1411-SUM($AG1411:AG1411)-1000*($AE1411&gt;0))</f>
        <v>454080</v>
      </c>
      <c r="AI1411" s="52">
        <f>MIN($AA1411*12,$AE1411-SUM($AG1411:AH1411)-1000*($AE1411&gt;0))</f>
        <v>454080</v>
      </c>
      <c r="AJ1411" s="52">
        <f>MIN($AA1411*12,$AE1411-SUM($AG1411:AI1411)-1000*($AE1411&gt;0))</f>
        <v>377443</v>
      </c>
      <c r="AK1411" s="52">
        <f>MIN($AA1411*12,$AE1411-SUM($AG1411:AJ1411)-1000*($AE1411&gt;0))</f>
        <v>0</v>
      </c>
      <c r="AL1411" s="52">
        <f>MIN($AA1411*12,$AE1411-SUM($AG1411:AK1411)-1000*($AE1411&gt;0))</f>
        <v>0</v>
      </c>
      <c r="AM1411" s="52">
        <f>MIN($AA1411*12,$AE1411-SUM($AG1411:AL1411)-1000*($AE1411&gt;0))</f>
        <v>0</v>
      </c>
      <c r="AN1411" s="52">
        <f>MIN($AA1411*12,$AE1411-SUM($AG1411:AM1411)-1000*($AE1411&gt;0))</f>
        <v>0</v>
      </c>
      <c r="AO1411" s="52">
        <f>MIN($AA1411*12,$AE1411-SUM($AG1411:AN1411)-1000*($AE1411&gt;0))</f>
        <v>0</v>
      </c>
    </row>
    <row r="1412" spans="2:41" ht="12.75" hidden="1" customHeight="1" outlineLevel="2">
      <c r="B1412" s="53" t="s">
        <v>2377</v>
      </c>
      <c r="C1412" s="53" t="s">
        <v>1367</v>
      </c>
      <c r="D1412" s="53" t="s">
        <v>1367</v>
      </c>
      <c r="E1412" s="53" t="s">
        <v>2378</v>
      </c>
      <c r="F1412" s="53" t="s">
        <v>2618</v>
      </c>
      <c r="G1412" s="53" t="s">
        <v>3735</v>
      </c>
      <c r="H1412" s="53" t="s">
        <v>3736</v>
      </c>
      <c r="I1412" s="53"/>
      <c r="J1412" s="53" t="s">
        <v>3737</v>
      </c>
      <c r="K1412" s="52">
        <v>199091</v>
      </c>
      <c r="L1412" s="52">
        <v>8295</v>
      </c>
      <c r="M1412" s="52">
        <v>0</v>
      </c>
      <c r="N1412" s="52">
        <v>0</v>
      </c>
      <c r="O1412" s="52">
        <v>0</v>
      </c>
      <c r="P1412" s="52">
        <v>45617</v>
      </c>
      <c r="Q1412" s="52">
        <v>4147</v>
      </c>
      <c r="R1412" s="52">
        <v>4147</v>
      </c>
      <c r="S1412" s="52">
        <v>4147</v>
      </c>
      <c r="T1412" s="52">
        <v>4147</v>
      </c>
      <c r="U1412" s="52">
        <v>4147</v>
      </c>
      <c r="V1412" s="52">
        <v>4147</v>
      </c>
      <c r="W1412" s="52">
        <v>4147</v>
      </c>
      <c r="X1412" s="52">
        <v>4147</v>
      </c>
      <c r="Y1412" s="52">
        <v>4147</v>
      </c>
      <c r="Z1412" s="49">
        <v>4147</v>
      </c>
      <c r="AA1412" s="50">
        <v>4147</v>
      </c>
      <c r="AB1412" s="51">
        <v>53912</v>
      </c>
      <c r="AC1412" s="52">
        <v>0</v>
      </c>
      <c r="AD1412" s="52">
        <v>0</v>
      </c>
      <c r="AE1412" s="52">
        <v>145179</v>
      </c>
      <c r="AG1412" s="52">
        <f t="shared" ref="AG1412:AG1475" si="25">MIN($AA1412,$AE1412-1000*($AE1412&gt;0))</f>
        <v>4147</v>
      </c>
      <c r="AH1412" s="52">
        <f>MIN($AA1412*12,$AE1412-SUM($AG1412:AG1412)-1000*($AE1412&gt;0))</f>
        <v>49764</v>
      </c>
      <c r="AI1412" s="52">
        <f>MIN($AA1412*12,$AE1412-SUM($AG1412:AH1412)-1000*($AE1412&gt;0))</f>
        <v>49764</v>
      </c>
      <c r="AJ1412" s="52">
        <f>MIN($AA1412*12,$AE1412-SUM($AG1412:AI1412)-1000*($AE1412&gt;0))</f>
        <v>40504</v>
      </c>
      <c r="AK1412" s="52">
        <f>MIN($AA1412*12,$AE1412-SUM($AG1412:AJ1412)-1000*($AE1412&gt;0))</f>
        <v>0</v>
      </c>
      <c r="AL1412" s="52">
        <f>MIN($AA1412*12,$AE1412-SUM($AG1412:AK1412)-1000*($AE1412&gt;0))</f>
        <v>0</v>
      </c>
      <c r="AM1412" s="52">
        <f>MIN($AA1412*12,$AE1412-SUM($AG1412:AL1412)-1000*($AE1412&gt;0))</f>
        <v>0</v>
      </c>
      <c r="AN1412" s="52">
        <f>MIN($AA1412*12,$AE1412-SUM($AG1412:AM1412)-1000*($AE1412&gt;0))</f>
        <v>0</v>
      </c>
      <c r="AO1412" s="52">
        <f>MIN($AA1412*12,$AE1412-SUM($AG1412:AN1412)-1000*($AE1412&gt;0))</f>
        <v>0</v>
      </c>
    </row>
    <row r="1413" spans="2:41" ht="12.75" hidden="1" customHeight="1" outlineLevel="2">
      <c r="B1413" s="53" t="s">
        <v>2377</v>
      </c>
      <c r="C1413" s="53" t="s">
        <v>1367</v>
      </c>
      <c r="D1413" s="53" t="s">
        <v>1367</v>
      </c>
      <c r="E1413" s="53" t="s">
        <v>2378</v>
      </c>
      <c r="F1413" s="53" t="s">
        <v>2618</v>
      </c>
      <c r="G1413" s="53" t="s">
        <v>3738</v>
      </c>
      <c r="H1413" s="53" t="s">
        <v>3739</v>
      </c>
      <c r="I1413" s="53"/>
      <c r="J1413" s="53" t="s">
        <v>3732</v>
      </c>
      <c r="K1413" s="52">
        <v>2445455</v>
      </c>
      <c r="L1413" s="52">
        <v>101893</v>
      </c>
      <c r="M1413" s="52">
        <v>0</v>
      </c>
      <c r="N1413" s="52">
        <v>0</v>
      </c>
      <c r="O1413" s="52">
        <v>0</v>
      </c>
      <c r="P1413" s="52">
        <v>560417</v>
      </c>
      <c r="Q1413" s="52">
        <v>50947</v>
      </c>
      <c r="R1413" s="52">
        <v>50947</v>
      </c>
      <c r="S1413" s="52">
        <v>50947</v>
      </c>
      <c r="T1413" s="52">
        <v>50947</v>
      </c>
      <c r="U1413" s="52">
        <v>50947</v>
      </c>
      <c r="V1413" s="52">
        <v>50947</v>
      </c>
      <c r="W1413" s="52">
        <v>50947</v>
      </c>
      <c r="X1413" s="52">
        <v>50947</v>
      </c>
      <c r="Y1413" s="52">
        <v>50947</v>
      </c>
      <c r="Z1413" s="49">
        <v>50947</v>
      </c>
      <c r="AA1413" s="50">
        <v>50947</v>
      </c>
      <c r="AB1413" s="51">
        <v>662310</v>
      </c>
      <c r="AC1413" s="52">
        <v>0</v>
      </c>
      <c r="AD1413" s="52">
        <v>0</v>
      </c>
      <c r="AE1413" s="52">
        <v>1783145</v>
      </c>
      <c r="AG1413" s="52">
        <f t="shared" si="25"/>
        <v>50947</v>
      </c>
      <c r="AH1413" s="52">
        <f>MIN($AA1413*12,$AE1413-SUM($AG1413:AG1413)-1000*($AE1413&gt;0))</f>
        <v>611364</v>
      </c>
      <c r="AI1413" s="52">
        <f>MIN($AA1413*12,$AE1413-SUM($AG1413:AH1413)-1000*($AE1413&gt;0))</f>
        <v>611364</v>
      </c>
      <c r="AJ1413" s="52">
        <f>MIN($AA1413*12,$AE1413-SUM($AG1413:AI1413)-1000*($AE1413&gt;0))</f>
        <v>508470</v>
      </c>
      <c r="AK1413" s="52">
        <f>MIN($AA1413*12,$AE1413-SUM($AG1413:AJ1413)-1000*($AE1413&gt;0))</f>
        <v>0</v>
      </c>
      <c r="AL1413" s="52">
        <f>MIN($AA1413*12,$AE1413-SUM($AG1413:AK1413)-1000*($AE1413&gt;0))</f>
        <v>0</v>
      </c>
      <c r="AM1413" s="52">
        <f>MIN($AA1413*12,$AE1413-SUM($AG1413:AL1413)-1000*($AE1413&gt;0))</f>
        <v>0</v>
      </c>
      <c r="AN1413" s="52">
        <f>MIN($AA1413*12,$AE1413-SUM($AG1413:AM1413)-1000*($AE1413&gt;0))</f>
        <v>0</v>
      </c>
      <c r="AO1413" s="52">
        <f>MIN($AA1413*12,$AE1413-SUM($AG1413:AN1413)-1000*($AE1413&gt;0))</f>
        <v>0</v>
      </c>
    </row>
    <row r="1414" spans="2:41" ht="12.75" hidden="1" customHeight="1" outlineLevel="2">
      <c r="B1414" s="53" t="s">
        <v>2377</v>
      </c>
      <c r="C1414" s="53" t="s">
        <v>1367</v>
      </c>
      <c r="D1414" s="53" t="s">
        <v>1367</v>
      </c>
      <c r="E1414" s="53" t="s">
        <v>2378</v>
      </c>
      <c r="F1414" s="53" t="s">
        <v>2618</v>
      </c>
      <c r="G1414" s="53" t="s">
        <v>3740</v>
      </c>
      <c r="H1414" s="53" t="s">
        <v>3741</v>
      </c>
      <c r="I1414" s="53"/>
      <c r="J1414" s="53" t="s">
        <v>3732</v>
      </c>
      <c r="K1414" s="52">
        <v>3545455</v>
      </c>
      <c r="L1414" s="52">
        <v>147727</v>
      </c>
      <c r="M1414" s="52">
        <v>0</v>
      </c>
      <c r="N1414" s="52">
        <v>0</v>
      </c>
      <c r="O1414" s="52">
        <v>0</v>
      </c>
      <c r="P1414" s="52">
        <v>812493</v>
      </c>
      <c r="Q1414" s="52">
        <v>73863</v>
      </c>
      <c r="R1414" s="52">
        <v>73863</v>
      </c>
      <c r="S1414" s="52">
        <v>73863</v>
      </c>
      <c r="T1414" s="52">
        <v>73863</v>
      </c>
      <c r="U1414" s="52">
        <v>73863</v>
      </c>
      <c r="V1414" s="52">
        <v>73863</v>
      </c>
      <c r="W1414" s="52">
        <v>73863</v>
      </c>
      <c r="X1414" s="52">
        <v>73863</v>
      </c>
      <c r="Y1414" s="52">
        <v>73863</v>
      </c>
      <c r="Z1414" s="49">
        <v>73863</v>
      </c>
      <c r="AA1414" s="50">
        <v>73863</v>
      </c>
      <c r="AB1414" s="51">
        <v>960220</v>
      </c>
      <c r="AC1414" s="52">
        <v>0</v>
      </c>
      <c r="AD1414" s="52">
        <v>0</v>
      </c>
      <c r="AE1414" s="52">
        <v>2585235</v>
      </c>
      <c r="AG1414" s="52">
        <f t="shared" si="25"/>
        <v>73863</v>
      </c>
      <c r="AH1414" s="52">
        <f>MIN($AA1414*12,$AE1414-SUM($AG1414:AG1414)-1000*($AE1414&gt;0))</f>
        <v>886356</v>
      </c>
      <c r="AI1414" s="52">
        <f>MIN($AA1414*12,$AE1414-SUM($AG1414:AH1414)-1000*($AE1414&gt;0))</f>
        <v>886356</v>
      </c>
      <c r="AJ1414" s="52">
        <f>MIN($AA1414*12,$AE1414-SUM($AG1414:AI1414)-1000*($AE1414&gt;0))</f>
        <v>737660</v>
      </c>
      <c r="AK1414" s="52">
        <f>MIN($AA1414*12,$AE1414-SUM($AG1414:AJ1414)-1000*($AE1414&gt;0))</f>
        <v>0</v>
      </c>
      <c r="AL1414" s="52">
        <f>MIN($AA1414*12,$AE1414-SUM($AG1414:AK1414)-1000*($AE1414&gt;0))</f>
        <v>0</v>
      </c>
      <c r="AM1414" s="52">
        <f>MIN($AA1414*12,$AE1414-SUM($AG1414:AL1414)-1000*($AE1414&gt;0))</f>
        <v>0</v>
      </c>
      <c r="AN1414" s="52">
        <f>MIN($AA1414*12,$AE1414-SUM($AG1414:AM1414)-1000*($AE1414&gt;0))</f>
        <v>0</v>
      </c>
      <c r="AO1414" s="52">
        <f>MIN($AA1414*12,$AE1414-SUM($AG1414:AN1414)-1000*($AE1414&gt;0))</f>
        <v>0</v>
      </c>
    </row>
    <row r="1415" spans="2:41" ht="12.75" hidden="1" customHeight="1" outlineLevel="2">
      <c r="B1415" s="53" t="s">
        <v>2377</v>
      </c>
      <c r="C1415" s="53" t="s">
        <v>1367</v>
      </c>
      <c r="D1415" s="53" t="s">
        <v>1367</v>
      </c>
      <c r="E1415" s="53" t="s">
        <v>2378</v>
      </c>
      <c r="F1415" s="53" t="s">
        <v>2618</v>
      </c>
      <c r="G1415" s="53" t="s">
        <v>3742</v>
      </c>
      <c r="H1415" s="53" t="s">
        <v>3743</v>
      </c>
      <c r="I1415" s="53"/>
      <c r="J1415" s="53" t="s">
        <v>3732</v>
      </c>
      <c r="K1415" s="52">
        <v>199090</v>
      </c>
      <c r="L1415" s="52">
        <v>8295</v>
      </c>
      <c r="M1415" s="52">
        <v>0</v>
      </c>
      <c r="N1415" s="52">
        <v>0</v>
      </c>
      <c r="O1415" s="52">
        <v>0</v>
      </c>
      <c r="P1415" s="52">
        <v>45617</v>
      </c>
      <c r="Q1415" s="52">
        <v>4147</v>
      </c>
      <c r="R1415" s="52">
        <v>4147</v>
      </c>
      <c r="S1415" s="52">
        <v>4147</v>
      </c>
      <c r="T1415" s="52">
        <v>4147</v>
      </c>
      <c r="U1415" s="52">
        <v>4147</v>
      </c>
      <c r="V1415" s="52">
        <v>4147</v>
      </c>
      <c r="W1415" s="52">
        <v>4147</v>
      </c>
      <c r="X1415" s="52">
        <v>4147</v>
      </c>
      <c r="Y1415" s="52">
        <v>4147</v>
      </c>
      <c r="Z1415" s="49">
        <v>4147</v>
      </c>
      <c r="AA1415" s="50">
        <v>4147</v>
      </c>
      <c r="AB1415" s="51">
        <v>53912</v>
      </c>
      <c r="AC1415" s="52">
        <v>0</v>
      </c>
      <c r="AD1415" s="52">
        <v>0</v>
      </c>
      <c r="AE1415" s="52">
        <v>145178</v>
      </c>
      <c r="AG1415" s="52">
        <f t="shared" si="25"/>
        <v>4147</v>
      </c>
      <c r="AH1415" s="52">
        <f>MIN($AA1415*12,$AE1415-SUM($AG1415:AG1415)-1000*($AE1415&gt;0))</f>
        <v>49764</v>
      </c>
      <c r="AI1415" s="52">
        <f>MIN($AA1415*12,$AE1415-SUM($AG1415:AH1415)-1000*($AE1415&gt;0))</f>
        <v>49764</v>
      </c>
      <c r="AJ1415" s="52">
        <f>MIN($AA1415*12,$AE1415-SUM($AG1415:AI1415)-1000*($AE1415&gt;0))</f>
        <v>40503</v>
      </c>
      <c r="AK1415" s="52">
        <f>MIN($AA1415*12,$AE1415-SUM($AG1415:AJ1415)-1000*($AE1415&gt;0))</f>
        <v>0</v>
      </c>
      <c r="AL1415" s="52">
        <f>MIN($AA1415*12,$AE1415-SUM($AG1415:AK1415)-1000*($AE1415&gt;0))</f>
        <v>0</v>
      </c>
      <c r="AM1415" s="52">
        <f>MIN($AA1415*12,$AE1415-SUM($AG1415:AL1415)-1000*($AE1415&gt;0))</f>
        <v>0</v>
      </c>
      <c r="AN1415" s="52">
        <f>MIN($AA1415*12,$AE1415-SUM($AG1415:AM1415)-1000*($AE1415&gt;0))</f>
        <v>0</v>
      </c>
      <c r="AO1415" s="52">
        <f>MIN($AA1415*12,$AE1415-SUM($AG1415:AN1415)-1000*($AE1415&gt;0))</f>
        <v>0</v>
      </c>
    </row>
    <row r="1416" spans="2:41" ht="12.75" hidden="1" customHeight="1" outlineLevel="2">
      <c r="B1416" s="53" t="s">
        <v>2377</v>
      </c>
      <c r="C1416" s="53" t="s">
        <v>1367</v>
      </c>
      <c r="D1416" s="53" t="s">
        <v>1367</v>
      </c>
      <c r="E1416" s="53" t="s">
        <v>2378</v>
      </c>
      <c r="F1416" s="53" t="s">
        <v>2618</v>
      </c>
      <c r="G1416" s="53" t="s">
        <v>3744</v>
      </c>
      <c r="H1416" s="53" t="s">
        <v>3745</v>
      </c>
      <c r="I1416" s="53"/>
      <c r="J1416" s="53" t="s">
        <v>3732</v>
      </c>
      <c r="K1416" s="52">
        <v>199090</v>
      </c>
      <c r="L1416" s="52">
        <v>8295</v>
      </c>
      <c r="M1416" s="52">
        <v>0</v>
      </c>
      <c r="N1416" s="52">
        <v>0</v>
      </c>
      <c r="O1416" s="52">
        <v>0</v>
      </c>
      <c r="P1416" s="52">
        <v>45617</v>
      </c>
      <c r="Q1416" s="52">
        <v>4147</v>
      </c>
      <c r="R1416" s="52">
        <v>4147</v>
      </c>
      <c r="S1416" s="52">
        <v>4147</v>
      </c>
      <c r="T1416" s="52">
        <v>4147</v>
      </c>
      <c r="U1416" s="52">
        <v>4147</v>
      </c>
      <c r="V1416" s="52">
        <v>4147</v>
      </c>
      <c r="W1416" s="52">
        <v>4147</v>
      </c>
      <c r="X1416" s="52">
        <v>4147</v>
      </c>
      <c r="Y1416" s="52">
        <v>4147</v>
      </c>
      <c r="Z1416" s="49">
        <v>4147</v>
      </c>
      <c r="AA1416" s="50">
        <v>4147</v>
      </c>
      <c r="AB1416" s="51">
        <v>53912</v>
      </c>
      <c r="AC1416" s="52">
        <v>0</v>
      </c>
      <c r="AD1416" s="52">
        <v>0</v>
      </c>
      <c r="AE1416" s="52">
        <v>145178</v>
      </c>
      <c r="AG1416" s="52">
        <f t="shared" si="25"/>
        <v>4147</v>
      </c>
      <c r="AH1416" s="52">
        <f>MIN($AA1416*12,$AE1416-SUM($AG1416:AG1416)-1000*($AE1416&gt;0))</f>
        <v>49764</v>
      </c>
      <c r="AI1416" s="52">
        <f>MIN($AA1416*12,$AE1416-SUM($AG1416:AH1416)-1000*($AE1416&gt;0))</f>
        <v>49764</v>
      </c>
      <c r="AJ1416" s="52">
        <f>MIN($AA1416*12,$AE1416-SUM($AG1416:AI1416)-1000*($AE1416&gt;0))</f>
        <v>40503</v>
      </c>
      <c r="AK1416" s="52">
        <f>MIN($AA1416*12,$AE1416-SUM($AG1416:AJ1416)-1000*($AE1416&gt;0))</f>
        <v>0</v>
      </c>
      <c r="AL1416" s="52">
        <f>MIN($AA1416*12,$AE1416-SUM($AG1416:AK1416)-1000*($AE1416&gt;0))</f>
        <v>0</v>
      </c>
      <c r="AM1416" s="52">
        <f>MIN($AA1416*12,$AE1416-SUM($AG1416:AL1416)-1000*($AE1416&gt;0))</f>
        <v>0</v>
      </c>
      <c r="AN1416" s="52">
        <f>MIN($AA1416*12,$AE1416-SUM($AG1416:AM1416)-1000*($AE1416&gt;0))</f>
        <v>0</v>
      </c>
      <c r="AO1416" s="52">
        <f>MIN($AA1416*12,$AE1416-SUM($AG1416:AN1416)-1000*($AE1416&gt;0))</f>
        <v>0</v>
      </c>
    </row>
    <row r="1417" spans="2:41" ht="12.75" hidden="1" customHeight="1" outlineLevel="2">
      <c r="B1417" s="53" t="s">
        <v>2377</v>
      </c>
      <c r="C1417" s="53" t="s">
        <v>1367</v>
      </c>
      <c r="D1417" s="53" t="s">
        <v>1367</v>
      </c>
      <c r="E1417" s="53" t="s">
        <v>2378</v>
      </c>
      <c r="F1417" s="53" t="s">
        <v>2618</v>
      </c>
      <c r="G1417" s="53" t="s">
        <v>3746</v>
      </c>
      <c r="H1417" s="53" t="s">
        <v>3747</v>
      </c>
      <c r="I1417" s="53"/>
      <c r="J1417" s="53" t="s">
        <v>3748</v>
      </c>
      <c r="K1417" s="52">
        <v>3790910</v>
      </c>
      <c r="L1417" s="52">
        <v>157954</v>
      </c>
      <c r="M1417" s="52">
        <v>0</v>
      </c>
      <c r="N1417" s="52">
        <v>0</v>
      </c>
      <c r="O1417" s="52">
        <v>0</v>
      </c>
      <c r="P1417" s="52">
        <v>868747</v>
      </c>
      <c r="Q1417" s="52">
        <v>78977</v>
      </c>
      <c r="R1417" s="52">
        <v>78977</v>
      </c>
      <c r="S1417" s="52">
        <v>78977</v>
      </c>
      <c r="T1417" s="52">
        <v>78977</v>
      </c>
      <c r="U1417" s="52">
        <v>78977</v>
      </c>
      <c r="V1417" s="52">
        <v>78977</v>
      </c>
      <c r="W1417" s="52">
        <v>78977</v>
      </c>
      <c r="X1417" s="52">
        <v>78977</v>
      </c>
      <c r="Y1417" s="52">
        <v>78977</v>
      </c>
      <c r="Z1417" s="49">
        <v>78977</v>
      </c>
      <c r="AA1417" s="50">
        <v>78977</v>
      </c>
      <c r="AB1417" s="51">
        <v>1026701</v>
      </c>
      <c r="AC1417" s="52">
        <v>0</v>
      </c>
      <c r="AD1417" s="52">
        <v>0</v>
      </c>
      <c r="AE1417" s="52">
        <v>2764209</v>
      </c>
      <c r="AG1417" s="52">
        <f t="shared" si="25"/>
        <v>78977</v>
      </c>
      <c r="AH1417" s="52">
        <f>MIN($AA1417*12,$AE1417-SUM($AG1417:AG1417)-1000*($AE1417&gt;0))</f>
        <v>947724</v>
      </c>
      <c r="AI1417" s="52">
        <f>MIN($AA1417*12,$AE1417-SUM($AG1417:AH1417)-1000*($AE1417&gt;0))</f>
        <v>947724</v>
      </c>
      <c r="AJ1417" s="52">
        <f>MIN($AA1417*12,$AE1417-SUM($AG1417:AI1417)-1000*($AE1417&gt;0))</f>
        <v>788784</v>
      </c>
      <c r="AK1417" s="52">
        <f>MIN($AA1417*12,$AE1417-SUM($AG1417:AJ1417)-1000*($AE1417&gt;0))</f>
        <v>0</v>
      </c>
      <c r="AL1417" s="52">
        <f>MIN($AA1417*12,$AE1417-SUM($AG1417:AK1417)-1000*($AE1417&gt;0))</f>
        <v>0</v>
      </c>
      <c r="AM1417" s="52">
        <f>MIN($AA1417*12,$AE1417-SUM($AG1417:AL1417)-1000*($AE1417&gt;0))</f>
        <v>0</v>
      </c>
      <c r="AN1417" s="52">
        <f>MIN($AA1417*12,$AE1417-SUM($AG1417:AM1417)-1000*($AE1417&gt;0))</f>
        <v>0</v>
      </c>
      <c r="AO1417" s="52">
        <f>MIN($AA1417*12,$AE1417-SUM($AG1417:AN1417)-1000*($AE1417&gt;0))</f>
        <v>0</v>
      </c>
    </row>
    <row r="1418" spans="2:41" ht="12.75" hidden="1" customHeight="1" outlineLevel="2">
      <c r="B1418" s="53" t="s">
        <v>2377</v>
      </c>
      <c r="C1418" s="53" t="s">
        <v>1367</v>
      </c>
      <c r="D1418" s="53" t="s">
        <v>1367</v>
      </c>
      <c r="E1418" s="53" t="s">
        <v>1368</v>
      </c>
      <c r="F1418" s="53" t="s">
        <v>2387</v>
      </c>
      <c r="G1418" s="53" t="s">
        <v>3749</v>
      </c>
      <c r="H1418" s="53" t="s">
        <v>3750</v>
      </c>
      <c r="I1418" s="53"/>
      <c r="J1418" s="53" t="s">
        <v>3751</v>
      </c>
      <c r="K1418" s="52">
        <v>1604673</v>
      </c>
      <c r="L1418" s="52">
        <v>33430</v>
      </c>
      <c r="M1418" s="52">
        <v>0</v>
      </c>
      <c r="N1418" s="52">
        <v>0</v>
      </c>
      <c r="O1418" s="52">
        <v>0</v>
      </c>
      <c r="P1418" s="52">
        <v>367730</v>
      </c>
      <c r="Q1418" s="52">
        <v>33430</v>
      </c>
      <c r="R1418" s="52">
        <v>33430</v>
      </c>
      <c r="S1418" s="52">
        <v>33430</v>
      </c>
      <c r="T1418" s="52">
        <v>33430</v>
      </c>
      <c r="U1418" s="52">
        <v>33430</v>
      </c>
      <c r="V1418" s="52">
        <v>33430</v>
      </c>
      <c r="W1418" s="52">
        <v>33430</v>
      </c>
      <c r="X1418" s="52">
        <v>33430</v>
      </c>
      <c r="Y1418" s="52">
        <v>33430</v>
      </c>
      <c r="Z1418" s="49">
        <v>33430</v>
      </c>
      <c r="AA1418" s="50">
        <v>33430</v>
      </c>
      <c r="AB1418" s="51">
        <v>401160</v>
      </c>
      <c r="AC1418" s="52">
        <v>0</v>
      </c>
      <c r="AD1418" s="52">
        <v>0</v>
      </c>
      <c r="AE1418" s="52">
        <v>1203513</v>
      </c>
      <c r="AG1418" s="52">
        <f t="shared" si="25"/>
        <v>33430</v>
      </c>
      <c r="AH1418" s="52">
        <f>MIN($AA1418*12,$AE1418-SUM($AG1418:AG1418)-1000*($AE1418&gt;0))</f>
        <v>401160</v>
      </c>
      <c r="AI1418" s="52">
        <f>MIN($AA1418*12,$AE1418-SUM($AG1418:AH1418)-1000*($AE1418&gt;0))</f>
        <v>401160</v>
      </c>
      <c r="AJ1418" s="52">
        <f>MIN($AA1418*12,$AE1418-SUM($AG1418:AI1418)-1000*($AE1418&gt;0))</f>
        <v>366763</v>
      </c>
      <c r="AK1418" s="52">
        <f>MIN($AA1418*12,$AE1418-SUM($AG1418:AJ1418)-1000*($AE1418&gt;0))</f>
        <v>0</v>
      </c>
      <c r="AL1418" s="52">
        <f>MIN($AA1418*12,$AE1418-SUM($AG1418:AK1418)-1000*($AE1418&gt;0))</f>
        <v>0</v>
      </c>
      <c r="AM1418" s="52">
        <f>MIN($AA1418*12,$AE1418-SUM($AG1418:AL1418)-1000*($AE1418&gt;0))</f>
        <v>0</v>
      </c>
      <c r="AN1418" s="52">
        <f>MIN($AA1418*12,$AE1418-SUM($AG1418:AM1418)-1000*($AE1418&gt;0))</f>
        <v>0</v>
      </c>
      <c r="AO1418" s="52">
        <f>MIN($AA1418*12,$AE1418-SUM($AG1418:AN1418)-1000*($AE1418&gt;0))</f>
        <v>0</v>
      </c>
    </row>
    <row r="1419" spans="2:41" ht="12.75" hidden="1" customHeight="1" outlineLevel="2">
      <c r="B1419" s="53" t="s">
        <v>2377</v>
      </c>
      <c r="C1419" s="53" t="s">
        <v>1367</v>
      </c>
      <c r="D1419" s="53" t="s">
        <v>1367</v>
      </c>
      <c r="E1419" s="53" t="s">
        <v>1368</v>
      </c>
      <c r="F1419" s="53" t="s">
        <v>2387</v>
      </c>
      <c r="G1419" s="53" t="s">
        <v>3752</v>
      </c>
      <c r="H1419" s="53" t="s">
        <v>3753</v>
      </c>
      <c r="I1419" s="53"/>
      <c r="J1419" s="53" t="s">
        <v>3751</v>
      </c>
      <c r="K1419" s="52">
        <v>4036364</v>
      </c>
      <c r="L1419" s="52">
        <v>84090</v>
      </c>
      <c r="M1419" s="52">
        <v>0</v>
      </c>
      <c r="N1419" s="52">
        <v>0</v>
      </c>
      <c r="O1419" s="52">
        <v>0</v>
      </c>
      <c r="P1419" s="52">
        <v>924990</v>
      </c>
      <c r="Q1419" s="52">
        <v>84090</v>
      </c>
      <c r="R1419" s="52">
        <v>84090</v>
      </c>
      <c r="S1419" s="52">
        <v>84090</v>
      </c>
      <c r="T1419" s="52">
        <v>84090</v>
      </c>
      <c r="U1419" s="52">
        <v>84090</v>
      </c>
      <c r="V1419" s="52">
        <v>84090</v>
      </c>
      <c r="W1419" s="52">
        <v>84090</v>
      </c>
      <c r="X1419" s="52">
        <v>84090</v>
      </c>
      <c r="Y1419" s="52">
        <v>84090</v>
      </c>
      <c r="Z1419" s="49">
        <v>84090</v>
      </c>
      <c r="AA1419" s="50">
        <v>84090</v>
      </c>
      <c r="AB1419" s="51">
        <v>1009080</v>
      </c>
      <c r="AC1419" s="52">
        <v>0</v>
      </c>
      <c r="AD1419" s="52">
        <v>0</v>
      </c>
      <c r="AE1419" s="52">
        <v>3027284</v>
      </c>
      <c r="AG1419" s="52">
        <f t="shared" si="25"/>
        <v>84090</v>
      </c>
      <c r="AH1419" s="52">
        <f>MIN($AA1419*12,$AE1419-SUM($AG1419:AG1419)-1000*($AE1419&gt;0))</f>
        <v>1009080</v>
      </c>
      <c r="AI1419" s="52">
        <f>MIN($AA1419*12,$AE1419-SUM($AG1419:AH1419)-1000*($AE1419&gt;0))</f>
        <v>1009080</v>
      </c>
      <c r="AJ1419" s="52">
        <f>MIN($AA1419*12,$AE1419-SUM($AG1419:AI1419)-1000*($AE1419&gt;0))</f>
        <v>924034</v>
      </c>
      <c r="AK1419" s="52">
        <f>MIN($AA1419*12,$AE1419-SUM($AG1419:AJ1419)-1000*($AE1419&gt;0))</f>
        <v>0</v>
      </c>
      <c r="AL1419" s="52">
        <f>MIN($AA1419*12,$AE1419-SUM($AG1419:AK1419)-1000*($AE1419&gt;0))</f>
        <v>0</v>
      </c>
      <c r="AM1419" s="52">
        <f>MIN($AA1419*12,$AE1419-SUM($AG1419:AL1419)-1000*($AE1419&gt;0))</f>
        <v>0</v>
      </c>
      <c r="AN1419" s="52">
        <f>MIN($AA1419*12,$AE1419-SUM($AG1419:AM1419)-1000*($AE1419&gt;0))</f>
        <v>0</v>
      </c>
      <c r="AO1419" s="52">
        <f>MIN($AA1419*12,$AE1419-SUM($AG1419:AN1419)-1000*($AE1419&gt;0))</f>
        <v>0</v>
      </c>
    </row>
    <row r="1420" spans="2:41" ht="12.75" hidden="1" customHeight="1" outlineLevel="2">
      <c r="B1420" s="53" t="s">
        <v>2377</v>
      </c>
      <c r="C1420" s="53" t="s">
        <v>1367</v>
      </c>
      <c r="D1420" s="53" t="s">
        <v>1367</v>
      </c>
      <c r="E1420" s="53" t="s">
        <v>1368</v>
      </c>
      <c r="F1420" s="53" t="s">
        <v>2387</v>
      </c>
      <c r="G1420" s="53" t="s">
        <v>3754</v>
      </c>
      <c r="H1420" s="53" t="s">
        <v>3755</v>
      </c>
      <c r="I1420" s="53"/>
      <c r="J1420" s="53" t="s">
        <v>3756</v>
      </c>
      <c r="K1420" s="52">
        <v>3545455</v>
      </c>
      <c r="L1420" s="52">
        <v>73863</v>
      </c>
      <c r="M1420" s="52">
        <v>0</v>
      </c>
      <c r="N1420" s="52">
        <v>0</v>
      </c>
      <c r="O1420" s="52">
        <v>0</v>
      </c>
      <c r="P1420" s="52">
        <v>812493</v>
      </c>
      <c r="Q1420" s="52">
        <v>73863</v>
      </c>
      <c r="R1420" s="52">
        <v>73863</v>
      </c>
      <c r="S1420" s="52">
        <v>73863</v>
      </c>
      <c r="T1420" s="52">
        <v>73863</v>
      </c>
      <c r="U1420" s="52">
        <v>73863</v>
      </c>
      <c r="V1420" s="52">
        <v>73863</v>
      </c>
      <c r="W1420" s="52">
        <v>73863</v>
      </c>
      <c r="X1420" s="52">
        <v>73863</v>
      </c>
      <c r="Y1420" s="52">
        <v>73863</v>
      </c>
      <c r="Z1420" s="49">
        <v>73863</v>
      </c>
      <c r="AA1420" s="50">
        <v>73863</v>
      </c>
      <c r="AB1420" s="51">
        <v>886356</v>
      </c>
      <c r="AC1420" s="52">
        <v>0</v>
      </c>
      <c r="AD1420" s="52">
        <v>0</v>
      </c>
      <c r="AE1420" s="52">
        <v>2659099</v>
      </c>
      <c r="AG1420" s="52">
        <f t="shared" si="25"/>
        <v>73863</v>
      </c>
      <c r="AH1420" s="52">
        <f>MIN($AA1420*12,$AE1420-SUM($AG1420:AG1420)-1000*($AE1420&gt;0))</f>
        <v>886356</v>
      </c>
      <c r="AI1420" s="52">
        <f>MIN($AA1420*12,$AE1420-SUM($AG1420:AH1420)-1000*($AE1420&gt;0))</f>
        <v>886356</v>
      </c>
      <c r="AJ1420" s="52">
        <f>MIN($AA1420*12,$AE1420-SUM($AG1420:AI1420)-1000*($AE1420&gt;0))</f>
        <v>811524</v>
      </c>
      <c r="AK1420" s="52">
        <f>MIN($AA1420*12,$AE1420-SUM($AG1420:AJ1420)-1000*($AE1420&gt;0))</f>
        <v>0</v>
      </c>
      <c r="AL1420" s="52">
        <f>MIN($AA1420*12,$AE1420-SUM($AG1420:AK1420)-1000*($AE1420&gt;0))</f>
        <v>0</v>
      </c>
      <c r="AM1420" s="52">
        <f>MIN($AA1420*12,$AE1420-SUM($AG1420:AL1420)-1000*($AE1420&gt;0))</f>
        <v>0</v>
      </c>
      <c r="AN1420" s="52">
        <f>MIN($AA1420*12,$AE1420-SUM($AG1420:AM1420)-1000*($AE1420&gt;0))</f>
        <v>0</v>
      </c>
      <c r="AO1420" s="52">
        <f>MIN($AA1420*12,$AE1420-SUM($AG1420:AN1420)-1000*($AE1420&gt;0))</f>
        <v>0</v>
      </c>
    </row>
    <row r="1421" spans="2:41" ht="12.75" hidden="1" customHeight="1" outlineLevel="2">
      <c r="B1421" s="53" t="s">
        <v>2377</v>
      </c>
      <c r="C1421" s="53" t="s">
        <v>1367</v>
      </c>
      <c r="D1421" s="53" t="s">
        <v>1367</v>
      </c>
      <c r="E1421" s="53" t="s">
        <v>1368</v>
      </c>
      <c r="F1421" s="53" t="s">
        <v>2387</v>
      </c>
      <c r="G1421" s="53" t="s">
        <v>3757</v>
      </c>
      <c r="H1421" s="53" t="s">
        <v>3758</v>
      </c>
      <c r="I1421" s="53"/>
      <c r="J1421" s="53" t="s">
        <v>3759</v>
      </c>
      <c r="K1421" s="52">
        <v>1226364</v>
      </c>
      <c r="L1421" s="52">
        <v>25549</v>
      </c>
      <c r="M1421" s="52">
        <v>0</v>
      </c>
      <c r="N1421" s="52">
        <v>0</v>
      </c>
      <c r="O1421" s="52">
        <v>0</v>
      </c>
      <c r="P1421" s="52">
        <v>281039</v>
      </c>
      <c r="Q1421" s="52">
        <v>25549</v>
      </c>
      <c r="R1421" s="52">
        <v>25549</v>
      </c>
      <c r="S1421" s="52">
        <v>25549</v>
      </c>
      <c r="T1421" s="52">
        <v>25549</v>
      </c>
      <c r="U1421" s="52">
        <v>25549</v>
      </c>
      <c r="V1421" s="52">
        <v>25549</v>
      </c>
      <c r="W1421" s="52">
        <v>25549</v>
      </c>
      <c r="X1421" s="52">
        <v>25549</v>
      </c>
      <c r="Y1421" s="52">
        <v>25549</v>
      </c>
      <c r="Z1421" s="49">
        <v>25549</v>
      </c>
      <c r="AA1421" s="50">
        <v>25549</v>
      </c>
      <c r="AB1421" s="51">
        <v>306588</v>
      </c>
      <c r="AC1421" s="52">
        <v>0</v>
      </c>
      <c r="AD1421" s="52">
        <v>0</v>
      </c>
      <c r="AE1421" s="52">
        <v>919776</v>
      </c>
      <c r="AG1421" s="52">
        <f t="shared" si="25"/>
        <v>25549</v>
      </c>
      <c r="AH1421" s="52">
        <f>MIN($AA1421*12,$AE1421-SUM($AG1421:AG1421)-1000*($AE1421&gt;0))</f>
        <v>306588</v>
      </c>
      <c r="AI1421" s="52">
        <f>MIN($AA1421*12,$AE1421-SUM($AG1421:AH1421)-1000*($AE1421&gt;0))</f>
        <v>306588</v>
      </c>
      <c r="AJ1421" s="52">
        <f>MIN($AA1421*12,$AE1421-SUM($AG1421:AI1421)-1000*($AE1421&gt;0))</f>
        <v>280051</v>
      </c>
      <c r="AK1421" s="52">
        <f>MIN($AA1421*12,$AE1421-SUM($AG1421:AJ1421)-1000*($AE1421&gt;0))</f>
        <v>0</v>
      </c>
      <c r="AL1421" s="52">
        <f>MIN($AA1421*12,$AE1421-SUM($AG1421:AK1421)-1000*($AE1421&gt;0))</f>
        <v>0</v>
      </c>
      <c r="AM1421" s="52">
        <f>MIN($AA1421*12,$AE1421-SUM($AG1421:AL1421)-1000*($AE1421&gt;0))</f>
        <v>0</v>
      </c>
      <c r="AN1421" s="52">
        <f>MIN($AA1421*12,$AE1421-SUM($AG1421:AM1421)-1000*($AE1421&gt;0))</f>
        <v>0</v>
      </c>
      <c r="AO1421" s="52">
        <f>MIN($AA1421*12,$AE1421-SUM($AG1421:AN1421)-1000*($AE1421&gt;0))</f>
        <v>0</v>
      </c>
    </row>
    <row r="1422" spans="2:41" ht="12.75" hidden="1" customHeight="1" outlineLevel="2">
      <c r="B1422" s="53" t="s">
        <v>2377</v>
      </c>
      <c r="C1422" s="53" t="s">
        <v>1367</v>
      </c>
      <c r="D1422" s="53" t="s">
        <v>1367</v>
      </c>
      <c r="E1422" s="53" t="s">
        <v>1368</v>
      </c>
      <c r="F1422" s="53" t="s">
        <v>2387</v>
      </c>
      <c r="G1422" s="53" t="s">
        <v>3760</v>
      </c>
      <c r="H1422" s="53" t="s">
        <v>3761</v>
      </c>
      <c r="I1422" s="53"/>
      <c r="J1422" s="53" t="s">
        <v>3762</v>
      </c>
      <c r="K1422" s="52">
        <v>1867237</v>
      </c>
      <c r="L1422" s="52">
        <v>38900</v>
      </c>
      <c r="M1422" s="52">
        <v>0</v>
      </c>
      <c r="N1422" s="52">
        <v>0</v>
      </c>
      <c r="O1422" s="52">
        <v>0</v>
      </c>
      <c r="P1422" s="52">
        <v>427900</v>
      </c>
      <c r="Q1422" s="52">
        <v>38900</v>
      </c>
      <c r="R1422" s="52">
        <v>38900</v>
      </c>
      <c r="S1422" s="52">
        <v>38900</v>
      </c>
      <c r="T1422" s="52">
        <v>38900</v>
      </c>
      <c r="U1422" s="52">
        <v>38900</v>
      </c>
      <c r="V1422" s="52">
        <v>38900</v>
      </c>
      <c r="W1422" s="52">
        <v>38900</v>
      </c>
      <c r="X1422" s="52">
        <v>38900</v>
      </c>
      <c r="Y1422" s="52">
        <v>38900</v>
      </c>
      <c r="Z1422" s="49">
        <v>38900</v>
      </c>
      <c r="AA1422" s="50">
        <v>38900</v>
      </c>
      <c r="AB1422" s="51">
        <v>466800</v>
      </c>
      <c r="AC1422" s="52">
        <v>0</v>
      </c>
      <c r="AD1422" s="52">
        <v>0</v>
      </c>
      <c r="AE1422" s="52">
        <v>1400437</v>
      </c>
      <c r="AG1422" s="52">
        <f t="shared" si="25"/>
        <v>38900</v>
      </c>
      <c r="AH1422" s="52">
        <f>MIN($AA1422*12,$AE1422-SUM($AG1422:AG1422)-1000*($AE1422&gt;0))</f>
        <v>466800</v>
      </c>
      <c r="AI1422" s="52">
        <f>MIN($AA1422*12,$AE1422-SUM($AG1422:AH1422)-1000*($AE1422&gt;0))</f>
        <v>466800</v>
      </c>
      <c r="AJ1422" s="52">
        <f>MIN($AA1422*12,$AE1422-SUM($AG1422:AI1422)-1000*($AE1422&gt;0))</f>
        <v>426937</v>
      </c>
      <c r="AK1422" s="52">
        <f>MIN($AA1422*12,$AE1422-SUM($AG1422:AJ1422)-1000*($AE1422&gt;0))</f>
        <v>0</v>
      </c>
      <c r="AL1422" s="52">
        <f>MIN($AA1422*12,$AE1422-SUM($AG1422:AK1422)-1000*($AE1422&gt;0))</f>
        <v>0</v>
      </c>
      <c r="AM1422" s="52">
        <f>MIN($AA1422*12,$AE1422-SUM($AG1422:AL1422)-1000*($AE1422&gt;0))</f>
        <v>0</v>
      </c>
      <c r="AN1422" s="52">
        <f>MIN($AA1422*12,$AE1422-SUM($AG1422:AM1422)-1000*($AE1422&gt;0))</f>
        <v>0</v>
      </c>
      <c r="AO1422" s="52">
        <f>MIN($AA1422*12,$AE1422-SUM($AG1422:AN1422)-1000*($AE1422&gt;0))</f>
        <v>0</v>
      </c>
    </row>
    <row r="1423" spans="2:41" ht="12.75" hidden="1" customHeight="1" outlineLevel="2">
      <c r="B1423" s="53" t="s">
        <v>2377</v>
      </c>
      <c r="C1423" s="53" t="s">
        <v>1367</v>
      </c>
      <c r="D1423" s="53" t="s">
        <v>1367</v>
      </c>
      <c r="E1423" s="53" t="s">
        <v>1368</v>
      </c>
      <c r="F1423" s="53" t="s">
        <v>2387</v>
      </c>
      <c r="G1423" s="53" t="s">
        <v>3763</v>
      </c>
      <c r="H1423" s="53" t="s">
        <v>3764</v>
      </c>
      <c r="I1423" s="53"/>
      <c r="J1423" s="53" t="s">
        <v>3765</v>
      </c>
      <c r="K1423" s="52">
        <v>3790910</v>
      </c>
      <c r="L1423" s="52">
        <v>78977</v>
      </c>
      <c r="M1423" s="52">
        <v>0</v>
      </c>
      <c r="N1423" s="52">
        <v>0</v>
      </c>
      <c r="O1423" s="52">
        <v>0</v>
      </c>
      <c r="P1423" s="52">
        <v>868747</v>
      </c>
      <c r="Q1423" s="52">
        <v>78977</v>
      </c>
      <c r="R1423" s="52">
        <v>78977</v>
      </c>
      <c r="S1423" s="52">
        <v>78977</v>
      </c>
      <c r="T1423" s="52">
        <v>78977</v>
      </c>
      <c r="U1423" s="52">
        <v>78977</v>
      </c>
      <c r="V1423" s="52">
        <v>78977</v>
      </c>
      <c r="W1423" s="52">
        <v>78977</v>
      </c>
      <c r="X1423" s="52">
        <v>78977</v>
      </c>
      <c r="Y1423" s="52">
        <v>78977</v>
      </c>
      <c r="Z1423" s="49">
        <v>78977</v>
      </c>
      <c r="AA1423" s="50">
        <v>78977</v>
      </c>
      <c r="AB1423" s="51">
        <v>947724</v>
      </c>
      <c r="AC1423" s="52">
        <v>0</v>
      </c>
      <c r="AD1423" s="52">
        <v>0</v>
      </c>
      <c r="AE1423" s="52">
        <v>2843186</v>
      </c>
      <c r="AG1423" s="52">
        <f t="shared" si="25"/>
        <v>78977</v>
      </c>
      <c r="AH1423" s="52">
        <f>MIN($AA1423*12,$AE1423-SUM($AG1423:AG1423)-1000*($AE1423&gt;0))</f>
        <v>947724</v>
      </c>
      <c r="AI1423" s="52">
        <f>MIN($AA1423*12,$AE1423-SUM($AG1423:AH1423)-1000*($AE1423&gt;0))</f>
        <v>947724</v>
      </c>
      <c r="AJ1423" s="52">
        <f>MIN($AA1423*12,$AE1423-SUM($AG1423:AI1423)-1000*($AE1423&gt;0))</f>
        <v>867761</v>
      </c>
      <c r="AK1423" s="52">
        <f>MIN($AA1423*12,$AE1423-SUM($AG1423:AJ1423)-1000*($AE1423&gt;0))</f>
        <v>0</v>
      </c>
      <c r="AL1423" s="52">
        <f>MIN($AA1423*12,$AE1423-SUM($AG1423:AK1423)-1000*($AE1423&gt;0))</f>
        <v>0</v>
      </c>
      <c r="AM1423" s="52">
        <f>MIN($AA1423*12,$AE1423-SUM($AG1423:AL1423)-1000*($AE1423&gt;0))</f>
        <v>0</v>
      </c>
      <c r="AN1423" s="52">
        <f>MIN($AA1423*12,$AE1423-SUM($AG1423:AM1423)-1000*($AE1423&gt;0))</f>
        <v>0</v>
      </c>
      <c r="AO1423" s="52">
        <f>MIN($AA1423*12,$AE1423-SUM($AG1423:AN1423)-1000*($AE1423&gt;0))</f>
        <v>0</v>
      </c>
    </row>
    <row r="1424" spans="2:41" ht="12.75" hidden="1" customHeight="1" outlineLevel="2">
      <c r="B1424" s="53" t="s">
        <v>2377</v>
      </c>
      <c r="C1424" s="53" t="s">
        <v>1367</v>
      </c>
      <c r="D1424" s="53" t="s">
        <v>1367</v>
      </c>
      <c r="E1424" s="53" t="s">
        <v>1368</v>
      </c>
      <c r="F1424" s="53" t="s">
        <v>2387</v>
      </c>
      <c r="G1424" s="53" t="s">
        <v>3766</v>
      </c>
      <c r="H1424" s="53" t="s">
        <v>3767</v>
      </c>
      <c r="I1424" s="53"/>
      <c r="J1424" s="53" t="s">
        <v>3768</v>
      </c>
      <c r="K1424" s="52">
        <v>3790910</v>
      </c>
      <c r="L1424" s="52">
        <v>78977</v>
      </c>
      <c r="M1424" s="52">
        <v>0</v>
      </c>
      <c r="N1424" s="52">
        <v>0</v>
      </c>
      <c r="O1424" s="52">
        <v>0</v>
      </c>
      <c r="P1424" s="52">
        <v>868747</v>
      </c>
      <c r="Q1424" s="52">
        <v>78977</v>
      </c>
      <c r="R1424" s="52">
        <v>78977</v>
      </c>
      <c r="S1424" s="52">
        <v>78977</v>
      </c>
      <c r="T1424" s="52">
        <v>78977</v>
      </c>
      <c r="U1424" s="52">
        <v>78977</v>
      </c>
      <c r="V1424" s="52">
        <v>78977</v>
      </c>
      <c r="W1424" s="52">
        <v>78977</v>
      </c>
      <c r="X1424" s="52">
        <v>78977</v>
      </c>
      <c r="Y1424" s="52">
        <v>78977</v>
      </c>
      <c r="Z1424" s="49">
        <v>78977</v>
      </c>
      <c r="AA1424" s="50">
        <v>78977</v>
      </c>
      <c r="AB1424" s="51">
        <v>947724</v>
      </c>
      <c r="AC1424" s="52">
        <v>0</v>
      </c>
      <c r="AD1424" s="52">
        <v>0</v>
      </c>
      <c r="AE1424" s="52">
        <v>2843186</v>
      </c>
      <c r="AG1424" s="52">
        <f t="shared" si="25"/>
        <v>78977</v>
      </c>
      <c r="AH1424" s="52">
        <f>MIN($AA1424*12,$AE1424-SUM($AG1424:AG1424)-1000*($AE1424&gt;0))</f>
        <v>947724</v>
      </c>
      <c r="AI1424" s="52">
        <f>MIN($AA1424*12,$AE1424-SUM($AG1424:AH1424)-1000*($AE1424&gt;0))</f>
        <v>947724</v>
      </c>
      <c r="AJ1424" s="52">
        <f>MIN($AA1424*12,$AE1424-SUM($AG1424:AI1424)-1000*($AE1424&gt;0))</f>
        <v>867761</v>
      </c>
      <c r="AK1424" s="52">
        <f>MIN($AA1424*12,$AE1424-SUM($AG1424:AJ1424)-1000*($AE1424&gt;0))</f>
        <v>0</v>
      </c>
      <c r="AL1424" s="52">
        <f>MIN($AA1424*12,$AE1424-SUM($AG1424:AK1424)-1000*($AE1424&gt;0))</f>
        <v>0</v>
      </c>
      <c r="AM1424" s="52">
        <f>MIN($AA1424*12,$AE1424-SUM($AG1424:AL1424)-1000*($AE1424&gt;0))</f>
        <v>0</v>
      </c>
      <c r="AN1424" s="52">
        <f>MIN($AA1424*12,$AE1424-SUM($AG1424:AM1424)-1000*($AE1424&gt;0))</f>
        <v>0</v>
      </c>
      <c r="AO1424" s="52">
        <f>MIN($AA1424*12,$AE1424-SUM($AG1424:AN1424)-1000*($AE1424&gt;0))</f>
        <v>0</v>
      </c>
    </row>
    <row r="1425" spans="2:41" ht="12.75" hidden="1" customHeight="1" outlineLevel="2">
      <c r="B1425" s="53" t="s">
        <v>2377</v>
      </c>
      <c r="C1425" s="53" t="s">
        <v>1367</v>
      </c>
      <c r="D1425" s="53" t="s">
        <v>1367</v>
      </c>
      <c r="E1425" s="53" t="s">
        <v>1368</v>
      </c>
      <c r="F1425" s="53" t="s">
        <v>2387</v>
      </c>
      <c r="G1425" s="53" t="s">
        <v>3769</v>
      </c>
      <c r="H1425" s="53" t="s">
        <v>3770</v>
      </c>
      <c r="I1425" s="53"/>
      <c r="J1425" s="53" t="s">
        <v>3768</v>
      </c>
      <c r="K1425" s="52">
        <v>1812773</v>
      </c>
      <c r="L1425" s="52">
        <v>37766</v>
      </c>
      <c r="M1425" s="52">
        <v>0</v>
      </c>
      <c r="N1425" s="52">
        <v>0</v>
      </c>
      <c r="O1425" s="52">
        <v>0</v>
      </c>
      <c r="P1425" s="52">
        <v>415426</v>
      </c>
      <c r="Q1425" s="52">
        <v>37766</v>
      </c>
      <c r="R1425" s="52">
        <v>37766</v>
      </c>
      <c r="S1425" s="52">
        <v>37766</v>
      </c>
      <c r="T1425" s="52">
        <v>37766</v>
      </c>
      <c r="U1425" s="52">
        <v>37766</v>
      </c>
      <c r="V1425" s="52">
        <v>37766</v>
      </c>
      <c r="W1425" s="52">
        <v>37766</v>
      </c>
      <c r="X1425" s="52">
        <v>37766</v>
      </c>
      <c r="Y1425" s="52">
        <v>37766</v>
      </c>
      <c r="Z1425" s="49">
        <v>37766</v>
      </c>
      <c r="AA1425" s="50">
        <v>37766</v>
      </c>
      <c r="AB1425" s="51">
        <v>453192</v>
      </c>
      <c r="AC1425" s="52">
        <v>0</v>
      </c>
      <c r="AD1425" s="52">
        <v>0</v>
      </c>
      <c r="AE1425" s="52">
        <v>1359581</v>
      </c>
      <c r="AG1425" s="52">
        <f t="shared" si="25"/>
        <v>37766</v>
      </c>
      <c r="AH1425" s="52">
        <f>MIN($AA1425*12,$AE1425-SUM($AG1425:AG1425)-1000*($AE1425&gt;0))</f>
        <v>453192</v>
      </c>
      <c r="AI1425" s="52">
        <f>MIN($AA1425*12,$AE1425-SUM($AG1425:AH1425)-1000*($AE1425&gt;0))</f>
        <v>453192</v>
      </c>
      <c r="AJ1425" s="52">
        <f>MIN($AA1425*12,$AE1425-SUM($AG1425:AI1425)-1000*($AE1425&gt;0))</f>
        <v>414431</v>
      </c>
      <c r="AK1425" s="52">
        <f>MIN($AA1425*12,$AE1425-SUM($AG1425:AJ1425)-1000*($AE1425&gt;0))</f>
        <v>0</v>
      </c>
      <c r="AL1425" s="52">
        <f>MIN($AA1425*12,$AE1425-SUM($AG1425:AK1425)-1000*($AE1425&gt;0))</f>
        <v>0</v>
      </c>
      <c r="AM1425" s="52">
        <f>MIN($AA1425*12,$AE1425-SUM($AG1425:AL1425)-1000*($AE1425&gt;0))</f>
        <v>0</v>
      </c>
      <c r="AN1425" s="52">
        <f>MIN($AA1425*12,$AE1425-SUM($AG1425:AM1425)-1000*($AE1425&gt;0))</f>
        <v>0</v>
      </c>
      <c r="AO1425" s="52">
        <f>MIN($AA1425*12,$AE1425-SUM($AG1425:AN1425)-1000*($AE1425&gt;0))</f>
        <v>0</v>
      </c>
    </row>
    <row r="1426" spans="2:41" ht="12.75" hidden="1" customHeight="1" outlineLevel="2">
      <c r="B1426" s="53" t="s">
        <v>2377</v>
      </c>
      <c r="C1426" s="53" t="s">
        <v>1367</v>
      </c>
      <c r="D1426" s="53" t="s">
        <v>1367</v>
      </c>
      <c r="E1426" s="53" t="s">
        <v>1368</v>
      </c>
      <c r="F1426" s="53" t="s">
        <v>2387</v>
      </c>
      <c r="G1426" s="53" t="s">
        <v>3771</v>
      </c>
      <c r="H1426" s="53" t="s">
        <v>3772</v>
      </c>
      <c r="I1426" s="53"/>
      <c r="J1426" s="53" t="s">
        <v>3773</v>
      </c>
      <c r="K1426" s="52">
        <v>4036363</v>
      </c>
      <c r="L1426" s="52">
        <v>84090</v>
      </c>
      <c r="M1426" s="52">
        <v>0</v>
      </c>
      <c r="N1426" s="52">
        <v>0</v>
      </c>
      <c r="O1426" s="52">
        <v>0</v>
      </c>
      <c r="P1426" s="52">
        <v>924990</v>
      </c>
      <c r="Q1426" s="52">
        <v>84090</v>
      </c>
      <c r="R1426" s="52">
        <v>84090</v>
      </c>
      <c r="S1426" s="52">
        <v>84090</v>
      </c>
      <c r="T1426" s="52">
        <v>84090</v>
      </c>
      <c r="U1426" s="52">
        <v>84090</v>
      </c>
      <c r="V1426" s="52">
        <v>84090</v>
      </c>
      <c r="W1426" s="52">
        <v>84090</v>
      </c>
      <c r="X1426" s="52">
        <v>84090</v>
      </c>
      <c r="Y1426" s="52">
        <v>84090</v>
      </c>
      <c r="Z1426" s="49">
        <v>84090</v>
      </c>
      <c r="AA1426" s="50">
        <v>84090</v>
      </c>
      <c r="AB1426" s="51">
        <v>1009080</v>
      </c>
      <c r="AC1426" s="52">
        <v>0</v>
      </c>
      <c r="AD1426" s="52">
        <v>0</v>
      </c>
      <c r="AE1426" s="52">
        <v>3027283</v>
      </c>
      <c r="AG1426" s="52">
        <f t="shared" si="25"/>
        <v>84090</v>
      </c>
      <c r="AH1426" s="52">
        <f>MIN($AA1426*12,$AE1426-SUM($AG1426:AG1426)-1000*($AE1426&gt;0))</f>
        <v>1009080</v>
      </c>
      <c r="AI1426" s="52">
        <f>MIN($AA1426*12,$AE1426-SUM($AG1426:AH1426)-1000*($AE1426&gt;0))</f>
        <v>1009080</v>
      </c>
      <c r="AJ1426" s="52">
        <f>MIN($AA1426*12,$AE1426-SUM($AG1426:AI1426)-1000*($AE1426&gt;0))</f>
        <v>924033</v>
      </c>
      <c r="AK1426" s="52">
        <f>MIN($AA1426*12,$AE1426-SUM($AG1426:AJ1426)-1000*($AE1426&gt;0))</f>
        <v>0</v>
      </c>
      <c r="AL1426" s="52">
        <f>MIN($AA1426*12,$AE1426-SUM($AG1426:AK1426)-1000*($AE1426&gt;0))</f>
        <v>0</v>
      </c>
      <c r="AM1426" s="52">
        <f>MIN($AA1426*12,$AE1426-SUM($AG1426:AL1426)-1000*($AE1426&gt;0))</f>
        <v>0</v>
      </c>
      <c r="AN1426" s="52">
        <f>MIN($AA1426*12,$AE1426-SUM($AG1426:AM1426)-1000*($AE1426&gt;0))</f>
        <v>0</v>
      </c>
      <c r="AO1426" s="52">
        <f>MIN($AA1426*12,$AE1426-SUM($AG1426:AN1426)-1000*($AE1426&gt;0))</f>
        <v>0</v>
      </c>
    </row>
    <row r="1427" spans="2:41" ht="12.75" hidden="1" customHeight="1" outlineLevel="2">
      <c r="B1427" s="53" t="s">
        <v>2377</v>
      </c>
      <c r="C1427" s="53" t="s">
        <v>1367</v>
      </c>
      <c r="D1427" s="53" t="s">
        <v>1367</v>
      </c>
      <c r="E1427" s="53" t="s">
        <v>1368</v>
      </c>
      <c r="F1427" s="53" t="s">
        <v>2387</v>
      </c>
      <c r="G1427" s="53" t="s">
        <v>3774</v>
      </c>
      <c r="H1427" s="53" t="s">
        <v>3775</v>
      </c>
      <c r="I1427" s="53"/>
      <c r="J1427" s="53" t="s">
        <v>3773</v>
      </c>
      <c r="K1427" s="52">
        <v>1775872</v>
      </c>
      <c r="L1427" s="52">
        <v>36997</v>
      </c>
      <c r="M1427" s="52">
        <v>0</v>
      </c>
      <c r="N1427" s="52">
        <v>0</v>
      </c>
      <c r="O1427" s="52">
        <v>0</v>
      </c>
      <c r="P1427" s="52">
        <v>406967</v>
      </c>
      <c r="Q1427" s="52">
        <v>36997</v>
      </c>
      <c r="R1427" s="52">
        <v>36997</v>
      </c>
      <c r="S1427" s="52">
        <v>36997</v>
      </c>
      <c r="T1427" s="52">
        <v>36997</v>
      </c>
      <c r="U1427" s="52">
        <v>36997</v>
      </c>
      <c r="V1427" s="52">
        <v>36997</v>
      </c>
      <c r="W1427" s="52">
        <v>36997</v>
      </c>
      <c r="X1427" s="52">
        <v>36997</v>
      </c>
      <c r="Y1427" s="52">
        <v>36997</v>
      </c>
      <c r="Z1427" s="49">
        <v>36997</v>
      </c>
      <c r="AA1427" s="50">
        <v>36997</v>
      </c>
      <c r="AB1427" s="51">
        <v>443964</v>
      </c>
      <c r="AC1427" s="52">
        <v>0</v>
      </c>
      <c r="AD1427" s="52">
        <v>0</v>
      </c>
      <c r="AE1427" s="52">
        <v>1331908</v>
      </c>
      <c r="AG1427" s="52">
        <f t="shared" si="25"/>
        <v>36997</v>
      </c>
      <c r="AH1427" s="52">
        <f>MIN($AA1427*12,$AE1427-SUM($AG1427:AG1427)-1000*($AE1427&gt;0))</f>
        <v>443964</v>
      </c>
      <c r="AI1427" s="52">
        <f>MIN($AA1427*12,$AE1427-SUM($AG1427:AH1427)-1000*($AE1427&gt;0))</f>
        <v>443964</v>
      </c>
      <c r="AJ1427" s="52">
        <f>MIN($AA1427*12,$AE1427-SUM($AG1427:AI1427)-1000*($AE1427&gt;0))</f>
        <v>405983</v>
      </c>
      <c r="AK1427" s="52">
        <f>MIN($AA1427*12,$AE1427-SUM($AG1427:AJ1427)-1000*($AE1427&gt;0))</f>
        <v>0</v>
      </c>
      <c r="AL1427" s="52">
        <f>MIN($AA1427*12,$AE1427-SUM($AG1427:AK1427)-1000*($AE1427&gt;0))</f>
        <v>0</v>
      </c>
      <c r="AM1427" s="52">
        <f>MIN($AA1427*12,$AE1427-SUM($AG1427:AL1427)-1000*($AE1427&gt;0))</f>
        <v>0</v>
      </c>
      <c r="AN1427" s="52">
        <f>MIN($AA1427*12,$AE1427-SUM($AG1427:AM1427)-1000*($AE1427&gt;0))</f>
        <v>0</v>
      </c>
      <c r="AO1427" s="52">
        <f>MIN($AA1427*12,$AE1427-SUM($AG1427:AN1427)-1000*($AE1427&gt;0))</f>
        <v>0</v>
      </c>
    </row>
    <row r="1428" spans="2:41" ht="12.75" hidden="1" customHeight="1" outlineLevel="2">
      <c r="B1428" s="53" t="s">
        <v>2377</v>
      </c>
      <c r="C1428" s="53" t="s">
        <v>1367</v>
      </c>
      <c r="D1428" s="53" t="s">
        <v>1367</v>
      </c>
      <c r="E1428" s="53" t="s">
        <v>1368</v>
      </c>
      <c r="F1428" s="53" t="s">
        <v>2682</v>
      </c>
      <c r="G1428" s="53" t="s">
        <v>3776</v>
      </c>
      <c r="H1428" s="53" t="s">
        <v>3777</v>
      </c>
      <c r="I1428" s="53"/>
      <c r="J1428" s="53" t="s">
        <v>3756</v>
      </c>
      <c r="K1428" s="52">
        <v>836863</v>
      </c>
      <c r="L1428" s="52">
        <v>17434</v>
      </c>
      <c r="M1428" s="52">
        <v>0</v>
      </c>
      <c r="N1428" s="52">
        <v>0</v>
      </c>
      <c r="O1428" s="52">
        <v>0</v>
      </c>
      <c r="P1428" s="52">
        <v>191774</v>
      </c>
      <c r="Q1428" s="52">
        <v>17434</v>
      </c>
      <c r="R1428" s="52">
        <v>17434</v>
      </c>
      <c r="S1428" s="52">
        <v>17434</v>
      </c>
      <c r="T1428" s="52">
        <v>17434</v>
      </c>
      <c r="U1428" s="52">
        <v>17434</v>
      </c>
      <c r="V1428" s="52">
        <v>17434</v>
      </c>
      <c r="W1428" s="52">
        <v>17434</v>
      </c>
      <c r="X1428" s="52">
        <v>17434</v>
      </c>
      <c r="Y1428" s="52">
        <v>17434</v>
      </c>
      <c r="Z1428" s="49">
        <v>17434</v>
      </c>
      <c r="AA1428" s="50">
        <v>17434</v>
      </c>
      <c r="AB1428" s="51">
        <v>209208</v>
      </c>
      <c r="AC1428" s="52">
        <v>0</v>
      </c>
      <c r="AD1428" s="52">
        <v>0</v>
      </c>
      <c r="AE1428" s="52">
        <v>627655</v>
      </c>
      <c r="AG1428" s="52">
        <f t="shared" si="25"/>
        <v>17434</v>
      </c>
      <c r="AH1428" s="52">
        <f>MIN($AA1428*12,$AE1428-SUM($AG1428:AG1428)-1000*($AE1428&gt;0))</f>
        <v>209208</v>
      </c>
      <c r="AI1428" s="52">
        <f>MIN($AA1428*12,$AE1428-SUM($AG1428:AH1428)-1000*($AE1428&gt;0))</f>
        <v>209208</v>
      </c>
      <c r="AJ1428" s="52">
        <f>MIN($AA1428*12,$AE1428-SUM($AG1428:AI1428)-1000*($AE1428&gt;0))</f>
        <v>190805</v>
      </c>
      <c r="AK1428" s="52">
        <f>MIN($AA1428*12,$AE1428-SUM($AG1428:AJ1428)-1000*($AE1428&gt;0))</f>
        <v>0</v>
      </c>
      <c r="AL1428" s="52">
        <f>MIN($AA1428*12,$AE1428-SUM($AG1428:AK1428)-1000*($AE1428&gt;0))</f>
        <v>0</v>
      </c>
      <c r="AM1428" s="52">
        <f>MIN($AA1428*12,$AE1428-SUM($AG1428:AL1428)-1000*($AE1428&gt;0))</f>
        <v>0</v>
      </c>
      <c r="AN1428" s="52">
        <f>MIN($AA1428*12,$AE1428-SUM($AG1428:AM1428)-1000*($AE1428&gt;0))</f>
        <v>0</v>
      </c>
      <c r="AO1428" s="52">
        <f>MIN($AA1428*12,$AE1428-SUM($AG1428:AN1428)-1000*($AE1428&gt;0))</f>
        <v>0</v>
      </c>
    </row>
    <row r="1429" spans="2:41" ht="12.75" hidden="1" customHeight="1" outlineLevel="2">
      <c r="B1429" s="53" t="s">
        <v>2377</v>
      </c>
      <c r="C1429" s="53" t="s">
        <v>1367</v>
      </c>
      <c r="D1429" s="53" t="s">
        <v>1367</v>
      </c>
      <c r="E1429" s="53" t="s">
        <v>1368</v>
      </c>
      <c r="F1429" s="53" t="s">
        <v>2682</v>
      </c>
      <c r="G1429" s="53" t="s">
        <v>3778</v>
      </c>
      <c r="H1429" s="53" t="s">
        <v>3779</v>
      </c>
      <c r="I1429" s="53"/>
      <c r="J1429" s="53" t="s">
        <v>3756</v>
      </c>
      <c r="K1429" s="52">
        <v>960190</v>
      </c>
      <c r="L1429" s="52">
        <v>20003</v>
      </c>
      <c r="M1429" s="52">
        <v>0</v>
      </c>
      <c r="N1429" s="52">
        <v>0</v>
      </c>
      <c r="O1429" s="52">
        <v>0</v>
      </c>
      <c r="P1429" s="52">
        <v>220033</v>
      </c>
      <c r="Q1429" s="52">
        <v>20003</v>
      </c>
      <c r="R1429" s="52">
        <v>20003</v>
      </c>
      <c r="S1429" s="52">
        <v>20003</v>
      </c>
      <c r="T1429" s="52">
        <v>20003</v>
      </c>
      <c r="U1429" s="52">
        <v>20003</v>
      </c>
      <c r="V1429" s="52">
        <v>20003</v>
      </c>
      <c r="W1429" s="52">
        <v>20003</v>
      </c>
      <c r="X1429" s="52">
        <v>20003</v>
      </c>
      <c r="Y1429" s="52">
        <v>20003</v>
      </c>
      <c r="Z1429" s="49">
        <v>20003</v>
      </c>
      <c r="AA1429" s="50">
        <v>20003</v>
      </c>
      <c r="AB1429" s="51">
        <v>240036</v>
      </c>
      <c r="AC1429" s="52">
        <v>0</v>
      </c>
      <c r="AD1429" s="52">
        <v>0</v>
      </c>
      <c r="AE1429" s="52">
        <v>720154</v>
      </c>
      <c r="AG1429" s="52">
        <f t="shared" si="25"/>
        <v>20003</v>
      </c>
      <c r="AH1429" s="52">
        <f>MIN($AA1429*12,$AE1429-SUM($AG1429:AG1429)-1000*($AE1429&gt;0))</f>
        <v>240036</v>
      </c>
      <c r="AI1429" s="52">
        <f>MIN($AA1429*12,$AE1429-SUM($AG1429:AH1429)-1000*($AE1429&gt;0))</f>
        <v>240036</v>
      </c>
      <c r="AJ1429" s="52">
        <f>MIN($AA1429*12,$AE1429-SUM($AG1429:AI1429)-1000*($AE1429&gt;0))</f>
        <v>219079</v>
      </c>
      <c r="AK1429" s="52">
        <f>MIN($AA1429*12,$AE1429-SUM($AG1429:AJ1429)-1000*($AE1429&gt;0))</f>
        <v>0</v>
      </c>
      <c r="AL1429" s="52">
        <f>MIN($AA1429*12,$AE1429-SUM($AG1429:AK1429)-1000*($AE1429&gt;0))</f>
        <v>0</v>
      </c>
      <c r="AM1429" s="52">
        <f>MIN($AA1429*12,$AE1429-SUM($AG1429:AL1429)-1000*($AE1429&gt;0))</f>
        <v>0</v>
      </c>
      <c r="AN1429" s="52">
        <f>MIN($AA1429*12,$AE1429-SUM($AG1429:AM1429)-1000*($AE1429&gt;0))</f>
        <v>0</v>
      </c>
      <c r="AO1429" s="52">
        <f>MIN($AA1429*12,$AE1429-SUM($AG1429:AN1429)-1000*($AE1429&gt;0))</f>
        <v>0</v>
      </c>
    </row>
    <row r="1430" spans="2:41" ht="12.75" hidden="1" customHeight="1" outlineLevel="2">
      <c r="B1430" s="53" t="s">
        <v>2377</v>
      </c>
      <c r="C1430" s="53" t="s">
        <v>1367</v>
      </c>
      <c r="D1430" s="53" t="s">
        <v>1367</v>
      </c>
      <c r="E1430" s="53" t="s">
        <v>1368</v>
      </c>
      <c r="F1430" s="53" t="s">
        <v>2682</v>
      </c>
      <c r="G1430" s="53" t="s">
        <v>3780</v>
      </c>
      <c r="H1430" s="53" t="s">
        <v>3781</v>
      </c>
      <c r="I1430" s="53"/>
      <c r="J1430" s="53" t="s">
        <v>3756</v>
      </c>
      <c r="K1430" s="52">
        <v>1165909</v>
      </c>
      <c r="L1430" s="52">
        <v>24289</v>
      </c>
      <c r="M1430" s="52">
        <v>0</v>
      </c>
      <c r="N1430" s="52">
        <v>0</v>
      </c>
      <c r="O1430" s="52">
        <v>0</v>
      </c>
      <c r="P1430" s="52">
        <v>267179</v>
      </c>
      <c r="Q1430" s="52">
        <v>24289</v>
      </c>
      <c r="R1430" s="52">
        <v>24289</v>
      </c>
      <c r="S1430" s="52">
        <v>24289</v>
      </c>
      <c r="T1430" s="52">
        <v>24289</v>
      </c>
      <c r="U1430" s="52">
        <v>24289</v>
      </c>
      <c r="V1430" s="52">
        <v>24289</v>
      </c>
      <c r="W1430" s="52">
        <v>24289</v>
      </c>
      <c r="X1430" s="52">
        <v>24289</v>
      </c>
      <c r="Y1430" s="52">
        <v>24289</v>
      </c>
      <c r="Z1430" s="49">
        <v>24289</v>
      </c>
      <c r="AA1430" s="50">
        <v>24289</v>
      </c>
      <c r="AB1430" s="51">
        <v>291468</v>
      </c>
      <c r="AC1430" s="52">
        <v>0</v>
      </c>
      <c r="AD1430" s="52">
        <v>0</v>
      </c>
      <c r="AE1430" s="52">
        <v>874441</v>
      </c>
      <c r="AG1430" s="52">
        <f t="shared" si="25"/>
        <v>24289</v>
      </c>
      <c r="AH1430" s="52">
        <f>MIN($AA1430*12,$AE1430-SUM($AG1430:AG1430)-1000*($AE1430&gt;0))</f>
        <v>291468</v>
      </c>
      <c r="AI1430" s="52">
        <f>MIN($AA1430*12,$AE1430-SUM($AG1430:AH1430)-1000*($AE1430&gt;0))</f>
        <v>291468</v>
      </c>
      <c r="AJ1430" s="52">
        <f>MIN($AA1430*12,$AE1430-SUM($AG1430:AI1430)-1000*($AE1430&gt;0))</f>
        <v>266216</v>
      </c>
      <c r="AK1430" s="52">
        <f>MIN($AA1430*12,$AE1430-SUM($AG1430:AJ1430)-1000*($AE1430&gt;0))</f>
        <v>0</v>
      </c>
      <c r="AL1430" s="52">
        <f>MIN($AA1430*12,$AE1430-SUM($AG1430:AK1430)-1000*($AE1430&gt;0))</f>
        <v>0</v>
      </c>
      <c r="AM1430" s="52">
        <f>MIN($AA1430*12,$AE1430-SUM($AG1430:AL1430)-1000*($AE1430&gt;0))</f>
        <v>0</v>
      </c>
      <c r="AN1430" s="52">
        <f>MIN($AA1430*12,$AE1430-SUM($AG1430:AM1430)-1000*($AE1430&gt;0))</f>
        <v>0</v>
      </c>
      <c r="AO1430" s="52">
        <f>MIN($AA1430*12,$AE1430-SUM($AG1430:AN1430)-1000*($AE1430&gt;0))</f>
        <v>0</v>
      </c>
    </row>
    <row r="1431" spans="2:41" ht="12.75" hidden="1" customHeight="1" outlineLevel="2">
      <c r="B1431" s="53" t="s">
        <v>2377</v>
      </c>
      <c r="C1431" s="53" t="s">
        <v>1367</v>
      </c>
      <c r="D1431" s="53" t="s">
        <v>1367</v>
      </c>
      <c r="E1431" s="53" t="s">
        <v>1368</v>
      </c>
      <c r="F1431" s="53" t="s">
        <v>2409</v>
      </c>
      <c r="G1431" s="53" t="s">
        <v>3782</v>
      </c>
      <c r="H1431" s="53" t="s">
        <v>3783</v>
      </c>
      <c r="I1431" s="53"/>
      <c r="J1431" s="53" t="s">
        <v>3784</v>
      </c>
      <c r="K1431" s="52">
        <v>287273</v>
      </c>
      <c r="L1431" s="52">
        <v>5984</v>
      </c>
      <c r="M1431" s="52">
        <v>0</v>
      </c>
      <c r="N1431" s="52">
        <v>0</v>
      </c>
      <c r="O1431" s="52">
        <v>0</v>
      </c>
      <c r="P1431" s="52">
        <v>65824</v>
      </c>
      <c r="Q1431" s="52">
        <v>5984</v>
      </c>
      <c r="R1431" s="52">
        <v>5984</v>
      </c>
      <c r="S1431" s="52">
        <v>5984</v>
      </c>
      <c r="T1431" s="52">
        <v>5984</v>
      </c>
      <c r="U1431" s="52">
        <v>5984</v>
      </c>
      <c r="V1431" s="52">
        <v>5984</v>
      </c>
      <c r="W1431" s="52">
        <v>5984</v>
      </c>
      <c r="X1431" s="52">
        <v>5984</v>
      </c>
      <c r="Y1431" s="52">
        <v>5984</v>
      </c>
      <c r="Z1431" s="49">
        <v>5984</v>
      </c>
      <c r="AA1431" s="50">
        <v>5984</v>
      </c>
      <c r="AB1431" s="51">
        <v>71808</v>
      </c>
      <c r="AC1431" s="52">
        <v>0</v>
      </c>
      <c r="AD1431" s="52">
        <v>0</v>
      </c>
      <c r="AE1431" s="52">
        <v>215465</v>
      </c>
      <c r="AG1431" s="52">
        <f t="shared" si="25"/>
        <v>5984</v>
      </c>
      <c r="AH1431" s="52">
        <f>MIN($AA1431*12,$AE1431-SUM($AG1431:AG1431)-1000*($AE1431&gt;0))</f>
        <v>71808</v>
      </c>
      <c r="AI1431" s="52">
        <f>MIN($AA1431*12,$AE1431-SUM($AG1431:AH1431)-1000*($AE1431&gt;0))</f>
        <v>71808</v>
      </c>
      <c r="AJ1431" s="52">
        <f>MIN($AA1431*12,$AE1431-SUM($AG1431:AI1431)-1000*($AE1431&gt;0))</f>
        <v>64865</v>
      </c>
      <c r="AK1431" s="52">
        <f>MIN($AA1431*12,$AE1431-SUM($AG1431:AJ1431)-1000*($AE1431&gt;0))</f>
        <v>0</v>
      </c>
      <c r="AL1431" s="52">
        <f>MIN($AA1431*12,$AE1431-SUM($AG1431:AK1431)-1000*($AE1431&gt;0))</f>
        <v>0</v>
      </c>
      <c r="AM1431" s="52">
        <f>MIN($AA1431*12,$AE1431-SUM($AG1431:AL1431)-1000*($AE1431&gt;0))</f>
        <v>0</v>
      </c>
      <c r="AN1431" s="52">
        <f>MIN($AA1431*12,$AE1431-SUM($AG1431:AM1431)-1000*($AE1431&gt;0))</f>
        <v>0</v>
      </c>
      <c r="AO1431" s="52">
        <f>MIN($AA1431*12,$AE1431-SUM($AG1431:AN1431)-1000*($AE1431&gt;0))</f>
        <v>0</v>
      </c>
    </row>
    <row r="1432" spans="2:41" ht="12.75" hidden="1" customHeight="1" outlineLevel="2">
      <c r="B1432" s="53" t="s">
        <v>2377</v>
      </c>
      <c r="C1432" s="53" t="s">
        <v>1367</v>
      </c>
      <c r="D1432" s="53" t="s">
        <v>1367</v>
      </c>
      <c r="E1432" s="53" t="s">
        <v>2378</v>
      </c>
      <c r="F1432" s="53" t="s">
        <v>3708</v>
      </c>
      <c r="G1432" s="53" t="s">
        <v>3785</v>
      </c>
      <c r="H1432" s="53" t="s">
        <v>3371</v>
      </c>
      <c r="I1432" s="53"/>
      <c r="J1432" s="53" t="s">
        <v>3768</v>
      </c>
      <c r="K1432" s="52">
        <v>223546</v>
      </c>
      <c r="L1432" s="52">
        <v>4657</v>
      </c>
      <c r="M1432" s="52">
        <v>0</v>
      </c>
      <c r="N1432" s="52">
        <v>0</v>
      </c>
      <c r="O1432" s="52">
        <v>0</v>
      </c>
      <c r="P1432" s="52">
        <v>51227</v>
      </c>
      <c r="Q1432" s="52">
        <v>4657</v>
      </c>
      <c r="R1432" s="52">
        <v>4657</v>
      </c>
      <c r="S1432" s="52">
        <v>4657</v>
      </c>
      <c r="T1432" s="52">
        <v>4657</v>
      </c>
      <c r="U1432" s="52">
        <v>4657</v>
      </c>
      <c r="V1432" s="52">
        <v>4657</v>
      </c>
      <c r="W1432" s="52">
        <v>4657</v>
      </c>
      <c r="X1432" s="52">
        <v>4657</v>
      </c>
      <c r="Y1432" s="52">
        <v>4657</v>
      </c>
      <c r="Z1432" s="49">
        <v>4657</v>
      </c>
      <c r="AA1432" s="50">
        <v>4657</v>
      </c>
      <c r="AB1432" s="51">
        <v>55884</v>
      </c>
      <c r="AC1432" s="52">
        <v>0</v>
      </c>
      <c r="AD1432" s="52">
        <v>0</v>
      </c>
      <c r="AE1432" s="52">
        <v>167662</v>
      </c>
      <c r="AG1432" s="52">
        <f t="shared" si="25"/>
        <v>4657</v>
      </c>
      <c r="AH1432" s="52">
        <f>MIN($AA1432*12,$AE1432-SUM($AG1432:AG1432)-1000*($AE1432&gt;0))</f>
        <v>55884</v>
      </c>
      <c r="AI1432" s="52">
        <f>MIN($AA1432*12,$AE1432-SUM($AG1432:AH1432)-1000*($AE1432&gt;0))</f>
        <v>55884</v>
      </c>
      <c r="AJ1432" s="52">
        <f>MIN($AA1432*12,$AE1432-SUM($AG1432:AI1432)-1000*($AE1432&gt;0))</f>
        <v>50237</v>
      </c>
      <c r="AK1432" s="52">
        <f>MIN($AA1432*12,$AE1432-SUM($AG1432:AJ1432)-1000*($AE1432&gt;0))</f>
        <v>0</v>
      </c>
      <c r="AL1432" s="52">
        <f>MIN($AA1432*12,$AE1432-SUM($AG1432:AK1432)-1000*($AE1432&gt;0))</f>
        <v>0</v>
      </c>
      <c r="AM1432" s="52">
        <f>MIN($AA1432*12,$AE1432-SUM($AG1432:AL1432)-1000*($AE1432&gt;0))</f>
        <v>0</v>
      </c>
      <c r="AN1432" s="52">
        <f>MIN($AA1432*12,$AE1432-SUM($AG1432:AM1432)-1000*($AE1432&gt;0))</f>
        <v>0</v>
      </c>
      <c r="AO1432" s="52">
        <f>MIN($AA1432*12,$AE1432-SUM($AG1432:AN1432)-1000*($AE1432&gt;0))</f>
        <v>0</v>
      </c>
    </row>
    <row r="1433" spans="2:41" ht="12.75" hidden="1" customHeight="1" outlineLevel="2">
      <c r="B1433" s="53" t="s">
        <v>2377</v>
      </c>
      <c r="C1433" s="53" t="s">
        <v>1367</v>
      </c>
      <c r="D1433" s="53" t="s">
        <v>1367</v>
      </c>
      <c r="E1433" s="53" t="s">
        <v>2378</v>
      </c>
      <c r="F1433" s="53" t="s">
        <v>3708</v>
      </c>
      <c r="G1433" s="53" t="s">
        <v>3786</v>
      </c>
      <c r="H1433" s="53" t="s">
        <v>3787</v>
      </c>
      <c r="I1433" s="53"/>
      <c r="J1433" s="53" t="s">
        <v>3788</v>
      </c>
      <c r="K1433" s="52">
        <v>70727</v>
      </c>
      <c r="L1433" s="52">
        <v>1473</v>
      </c>
      <c r="M1433" s="52">
        <v>0</v>
      </c>
      <c r="N1433" s="52">
        <v>0</v>
      </c>
      <c r="O1433" s="52">
        <v>0</v>
      </c>
      <c r="P1433" s="52">
        <v>16203</v>
      </c>
      <c r="Q1433" s="52">
        <v>1473</v>
      </c>
      <c r="R1433" s="52">
        <v>1473</v>
      </c>
      <c r="S1433" s="52">
        <v>1473</v>
      </c>
      <c r="T1433" s="52">
        <v>1473</v>
      </c>
      <c r="U1433" s="52">
        <v>1473</v>
      </c>
      <c r="V1433" s="52">
        <v>1473</v>
      </c>
      <c r="W1433" s="52">
        <v>1473</v>
      </c>
      <c r="X1433" s="52">
        <v>1473</v>
      </c>
      <c r="Y1433" s="52">
        <v>1473</v>
      </c>
      <c r="Z1433" s="49">
        <v>1473</v>
      </c>
      <c r="AA1433" s="50">
        <v>1473</v>
      </c>
      <c r="AB1433" s="51">
        <v>17676</v>
      </c>
      <c r="AC1433" s="52">
        <v>0</v>
      </c>
      <c r="AD1433" s="52">
        <v>0</v>
      </c>
      <c r="AE1433" s="52">
        <v>53051</v>
      </c>
      <c r="AG1433" s="52">
        <f t="shared" si="25"/>
        <v>1473</v>
      </c>
      <c r="AH1433" s="52">
        <f>MIN($AA1433*12,$AE1433-SUM($AG1433:AG1433)-1000*($AE1433&gt;0))</f>
        <v>17676</v>
      </c>
      <c r="AI1433" s="52">
        <f>MIN($AA1433*12,$AE1433-SUM($AG1433:AH1433)-1000*($AE1433&gt;0))</f>
        <v>17676</v>
      </c>
      <c r="AJ1433" s="52">
        <f>MIN($AA1433*12,$AE1433-SUM($AG1433:AI1433)-1000*($AE1433&gt;0))</f>
        <v>15226</v>
      </c>
      <c r="AK1433" s="52">
        <f>MIN($AA1433*12,$AE1433-SUM($AG1433:AJ1433)-1000*($AE1433&gt;0))</f>
        <v>0</v>
      </c>
      <c r="AL1433" s="52">
        <f>MIN($AA1433*12,$AE1433-SUM($AG1433:AK1433)-1000*($AE1433&gt;0))</f>
        <v>0</v>
      </c>
      <c r="AM1433" s="52">
        <f>MIN($AA1433*12,$AE1433-SUM($AG1433:AL1433)-1000*($AE1433&gt;0))</f>
        <v>0</v>
      </c>
      <c r="AN1433" s="52">
        <f>MIN($AA1433*12,$AE1433-SUM($AG1433:AM1433)-1000*($AE1433&gt;0))</f>
        <v>0</v>
      </c>
      <c r="AO1433" s="52">
        <f>MIN($AA1433*12,$AE1433-SUM($AG1433:AN1433)-1000*($AE1433&gt;0))</f>
        <v>0</v>
      </c>
    </row>
    <row r="1434" spans="2:41" ht="12.75" hidden="1" customHeight="1" outlineLevel="2">
      <c r="B1434" s="53" t="s">
        <v>2377</v>
      </c>
      <c r="C1434" s="53" t="s">
        <v>1367</v>
      </c>
      <c r="D1434" s="53" t="s">
        <v>1367</v>
      </c>
      <c r="E1434" s="53" t="s">
        <v>2378</v>
      </c>
      <c r="F1434" s="53" t="s">
        <v>3708</v>
      </c>
      <c r="G1434" s="53" t="s">
        <v>3789</v>
      </c>
      <c r="H1434" s="53" t="s">
        <v>3790</v>
      </c>
      <c r="I1434" s="53"/>
      <c r="J1434" s="53" t="s">
        <v>3788</v>
      </c>
      <c r="K1434" s="52">
        <v>70727</v>
      </c>
      <c r="L1434" s="52">
        <v>1473</v>
      </c>
      <c r="M1434" s="52">
        <v>0</v>
      </c>
      <c r="N1434" s="52">
        <v>0</v>
      </c>
      <c r="O1434" s="52">
        <v>0</v>
      </c>
      <c r="P1434" s="52">
        <v>16203</v>
      </c>
      <c r="Q1434" s="52">
        <v>1473</v>
      </c>
      <c r="R1434" s="52">
        <v>1473</v>
      </c>
      <c r="S1434" s="52">
        <v>1473</v>
      </c>
      <c r="T1434" s="52">
        <v>1473</v>
      </c>
      <c r="U1434" s="52">
        <v>1473</v>
      </c>
      <c r="V1434" s="52">
        <v>1473</v>
      </c>
      <c r="W1434" s="52">
        <v>1473</v>
      </c>
      <c r="X1434" s="52">
        <v>1473</v>
      </c>
      <c r="Y1434" s="52">
        <v>1473</v>
      </c>
      <c r="Z1434" s="49">
        <v>1473</v>
      </c>
      <c r="AA1434" s="50">
        <v>1473</v>
      </c>
      <c r="AB1434" s="51">
        <v>17676</v>
      </c>
      <c r="AC1434" s="52">
        <v>0</v>
      </c>
      <c r="AD1434" s="52">
        <v>0</v>
      </c>
      <c r="AE1434" s="52">
        <v>53051</v>
      </c>
      <c r="AG1434" s="52">
        <f t="shared" si="25"/>
        <v>1473</v>
      </c>
      <c r="AH1434" s="52">
        <f>MIN($AA1434*12,$AE1434-SUM($AG1434:AG1434)-1000*($AE1434&gt;0))</f>
        <v>17676</v>
      </c>
      <c r="AI1434" s="52">
        <f>MIN($AA1434*12,$AE1434-SUM($AG1434:AH1434)-1000*($AE1434&gt;0))</f>
        <v>17676</v>
      </c>
      <c r="AJ1434" s="52">
        <f>MIN($AA1434*12,$AE1434-SUM($AG1434:AI1434)-1000*($AE1434&gt;0))</f>
        <v>15226</v>
      </c>
      <c r="AK1434" s="52">
        <f>MIN($AA1434*12,$AE1434-SUM($AG1434:AJ1434)-1000*($AE1434&gt;0))</f>
        <v>0</v>
      </c>
      <c r="AL1434" s="52">
        <f>MIN($AA1434*12,$AE1434-SUM($AG1434:AK1434)-1000*($AE1434&gt;0))</f>
        <v>0</v>
      </c>
      <c r="AM1434" s="52">
        <f>MIN($AA1434*12,$AE1434-SUM($AG1434:AL1434)-1000*($AE1434&gt;0))</f>
        <v>0</v>
      </c>
      <c r="AN1434" s="52">
        <f>MIN($AA1434*12,$AE1434-SUM($AG1434:AM1434)-1000*($AE1434&gt;0))</f>
        <v>0</v>
      </c>
      <c r="AO1434" s="52">
        <f>MIN($AA1434*12,$AE1434-SUM($AG1434:AN1434)-1000*($AE1434&gt;0))</f>
        <v>0</v>
      </c>
    </row>
    <row r="1435" spans="2:41" ht="12.75" hidden="1" customHeight="1" outlineLevel="2">
      <c r="B1435" s="53" t="s">
        <v>2377</v>
      </c>
      <c r="C1435" s="53" t="s">
        <v>1367</v>
      </c>
      <c r="D1435" s="53" t="s">
        <v>1367</v>
      </c>
      <c r="E1435" s="53" t="s">
        <v>2378</v>
      </c>
      <c r="F1435" s="53" t="s">
        <v>3708</v>
      </c>
      <c r="G1435" s="53" t="s">
        <v>3791</v>
      </c>
      <c r="H1435" s="53" t="s">
        <v>3792</v>
      </c>
      <c r="I1435" s="53"/>
      <c r="J1435" s="53" t="s">
        <v>3788</v>
      </c>
      <c r="K1435" s="52">
        <v>70727</v>
      </c>
      <c r="L1435" s="52">
        <v>1473</v>
      </c>
      <c r="M1435" s="52">
        <v>0</v>
      </c>
      <c r="N1435" s="52">
        <v>0</v>
      </c>
      <c r="O1435" s="52">
        <v>0</v>
      </c>
      <c r="P1435" s="52">
        <v>16203</v>
      </c>
      <c r="Q1435" s="52">
        <v>1473</v>
      </c>
      <c r="R1435" s="52">
        <v>1473</v>
      </c>
      <c r="S1435" s="52">
        <v>1473</v>
      </c>
      <c r="T1435" s="52">
        <v>1473</v>
      </c>
      <c r="U1435" s="52">
        <v>1473</v>
      </c>
      <c r="V1435" s="52">
        <v>1473</v>
      </c>
      <c r="W1435" s="52">
        <v>1473</v>
      </c>
      <c r="X1435" s="52">
        <v>1473</v>
      </c>
      <c r="Y1435" s="52">
        <v>1473</v>
      </c>
      <c r="Z1435" s="49">
        <v>1473</v>
      </c>
      <c r="AA1435" s="50">
        <v>1473</v>
      </c>
      <c r="AB1435" s="51">
        <v>17676</v>
      </c>
      <c r="AC1435" s="52">
        <v>0</v>
      </c>
      <c r="AD1435" s="52">
        <v>0</v>
      </c>
      <c r="AE1435" s="52">
        <v>53051</v>
      </c>
      <c r="AG1435" s="52">
        <f t="shared" si="25"/>
        <v>1473</v>
      </c>
      <c r="AH1435" s="52">
        <f>MIN($AA1435*12,$AE1435-SUM($AG1435:AG1435)-1000*($AE1435&gt;0))</f>
        <v>17676</v>
      </c>
      <c r="AI1435" s="52">
        <f>MIN($AA1435*12,$AE1435-SUM($AG1435:AH1435)-1000*($AE1435&gt;0))</f>
        <v>17676</v>
      </c>
      <c r="AJ1435" s="52">
        <f>MIN($AA1435*12,$AE1435-SUM($AG1435:AI1435)-1000*($AE1435&gt;0))</f>
        <v>15226</v>
      </c>
      <c r="AK1435" s="52">
        <f>MIN($AA1435*12,$AE1435-SUM($AG1435:AJ1435)-1000*($AE1435&gt;0))</f>
        <v>0</v>
      </c>
      <c r="AL1435" s="52">
        <f>MIN($AA1435*12,$AE1435-SUM($AG1435:AK1435)-1000*($AE1435&gt;0))</f>
        <v>0</v>
      </c>
      <c r="AM1435" s="52">
        <f>MIN($AA1435*12,$AE1435-SUM($AG1435:AL1435)-1000*($AE1435&gt;0))</f>
        <v>0</v>
      </c>
      <c r="AN1435" s="52">
        <f>MIN($AA1435*12,$AE1435-SUM($AG1435:AM1435)-1000*($AE1435&gt;0))</f>
        <v>0</v>
      </c>
      <c r="AO1435" s="52">
        <f>MIN($AA1435*12,$AE1435-SUM($AG1435:AN1435)-1000*($AE1435&gt;0))</f>
        <v>0</v>
      </c>
    </row>
    <row r="1436" spans="2:41" ht="12.75" hidden="1" customHeight="1" outlineLevel="2">
      <c r="B1436" s="53" t="s">
        <v>2377</v>
      </c>
      <c r="C1436" s="53" t="s">
        <v>1367</v>
      </c>
      <c r="D1436" s="53" t="s">
        <v>1367</v>
      </c>
      <c r="E1436" s="53" t="s">
        <v>2378</v>
      </c>
      <c r="F1436" s="53" t="s">
        <v>3708</v>
      </c>
      <c r="G1436" s="53" t="s">
        <v>3793</v>
      </c>
      <c r="H1436" s="53" t="s">
        <v>3794</v>
      </c>
      <c r="I1436" s="53"/>
      <c r="J1436" s="53" t="s">
        <v>3788</v>
      </c>
      <c r="K1436" s="52">
        <v>70728</v>
      </c>
      <c r="L1436" s="52">
        <v>1473</v>
      </c>
      <c r="M1436" s="52">
        <v>0</v>
      </c>
      <c r="N1436" s="52">
        <v>0</v>
      </c>
      <c r="O1436" s="52">
        <v>0</v>
      </c>
      <c r="P1436" s="52">
        <v>16203</v>
      </c>
      <c r="Q1436" s="52">
        <v>1473</v>
      </c>
      <c r="R1436" s="52">
        <v>1473</v>
      </c>
      <c r="S1436" s="52">
        <v>1473</v>
      </c>
      <c r="T1436" s="52">
        <v>1473</v>
      </c>
      <c r="U1436" s="52">
        <v>1473</v>
      </c>
      <c r="V1436" s="52">
        <v>1473</v>
      </c>
      <c r="W1436" s="52">
        <v>1473</v>
      </c>
      <c r="X1436" s="52">
        <v>1473</v>
      </c>
      <c r="Y1436" s="52">
        <v>1473</v>
      </c>
      <c r="Z1436" s="49">
        <v>1473</v>
      </c>
      <c r="AA1436" s="50">
        <v>1473</v>
      </c>
      <c r="AB1436" s="51">
        <v>17676</v>
      </c>
      <c r="AC1436" s="52">
        <v>0</v>
      </c>
      <c r="AD1436" s="52">
        <v>0</v>
      </c>
      <c r="AE1436" s="52">
        <v>53052</v>
      </c>
      <c r="AG1436" s="52">
        <f t="shared" si="25"/>
        <v>1473</v>
      </c>
      <c r="AH1436" s="52">
        <f>MIN($AA1436*12,$AE1436-SUM($AG1436:AG1436)-1000*($AE1436&gt;0))</f>
        <v>17676</v>
      </c>
      <c r="AI1436" s="52">
        <f>MIN($AA1436*12,$AE1436-SUM($AG1436:AH1436)-1000*($AE1436&gt;0))</f>
        <v>17676</v>
      </c>
      <c r="AJ1436" s="52">
        <f>MIN($AA1436*12,$AE1436-SUM($AG1436:AI1436)-1000*($AE1436&gt;0))</f>
        <v>15227</v>
      </c>
      <c r="AK1436" s="52">
        <f>MIN($AA1436*12,$AE1436-SUM($AG1436:AJ1436)-1000*($AE1436&gt;0))</f>
        <v>0</v>
      </c>
      <c r="AL1436" s="52">
        <f>MIN($AA1436*12,$AE1436-SUM($AG1436:AK1436)-1000*($AE1436&gt;0))</f>
        <v>0</v>
      </c>
      <c r="AM1436" s="52">
        <f>MIN($AA1436*12,$AE1436-SUM($AG1436:AL1436)-1000*($AE1436&gt;0))</f>
        <v>0</v>
      </c>
      <c r="AN1436" s="52">
        <f>MIN($AA1436*12,$AE1436-SUM($AG1436:AM1436)-1000*($AE1436&gt;0))</f>
        <v>0</v>
      </c>
      <c r="AO1436" s="52">
        <f>MIN($AA1436*12,$AE1436-SUM($AG1436:AN1436)-1000*($AE1436&gt;0))</f>
        <v>0</v>
      </c>
    </row>
    <row r="1437" spans="2:41" ht="12.75" hidden="1" customHeight="1" outlineLevel="2">
      <c r="B1437" s="53" t="s">
        <v>2377</v>
      </c>
      <c r="C1437" s="53" t="s">
        <v>1367</v>
      </c>
      <c r="D1437" s="53" t="s">
        <v>1367</v>
      </c>
      <c r="E1437" s="53" t="s">
        <v>2378</v>
      </c>
      <c r="F1437" s="53" t="s">
        <v>3708</v>
      </c>
      <c r="G1437" s="53" t="s">
        <v>3795</v>
      </c>
      <c r="H1437" s="53" t="s">
        <v>3796</v>
      </c>
      <c r="I1437" s="53"/>
      <c r="J1437" s="53" t="s">
        <v>3788</v>
      </c>
      <c r="K1437" s="52">
        <v>70728</v>
      </c>
      <c r="L1437" s="52">
        <v>1473</v>
      </c>
      <c r="M1437" s="52">
        <v>0</v>
      </c>
      <c r="N1437" s="52">
        <v>0</v>
      </c>
      <c r="O1437" s="52">
        <v>0</v>
      </c>
      <c r="P1437" s="52">
        <v>16203</v>
      </c>
      <c r="Q1437" s="52">
        <v>1473</v>
      </c>
      <c r="R1437" s="52">
        <v>1473</v>
      </c>
      <c r="S1437" s="52">
        <v>1473</v>
      </c>
      <c r="T1437" s="52">
        <v>1473</v>
      </c>
      <c r="U1437" s="52">
        <v>1473</v>
      </c>
      <c r="V1437" s="52">
        <v>1473</v>
      </c>
      <c r="W1437" s="52">
        <v>1473</v>
      </c>
      <c r="X1437" s="52">
        <v>1473</v>
      </c>
      <c r="Y1437" s="52">
        <v>1473</v>
      </c>
      <c r="Z1437" s="49">
        <v>1473</v>
      </c>
      <c r="AA1437" s="50">
        <v>1473</v>
      </c>
      <c r="AB1437" s="51">
        <v>17676</v>
      </c>
      <c r="AC1437" s="52">
        <v>0</v>
      </c>
      <c r="AD1437" s="52">
        <v>0</v>
      </c>
      <c r="AE1437" s="52">
        <v>53052</v>
      </c>
      <c r="AG1437" s="52">
        <f t="shared" si="25"/>
        <v>1473</v>
      </c>
      <c r="AH1437" s="52">
        <f>MIN($AA1437*12,$AE1437-SUM($AG1437:AG1437)-1000*($AE1437&gt;0))</f>
        <v>17676</v>
      </c>
      <c r="AI1437" s="52">
        <f>MIN($AA1437*12,$AE1437-SUM($AG1437:AH1437)-1000*($AE1437&gt;0))</f>
        <v>17676</v>
      </c>
      <c r="AJ1437" s="52">
        <f>MIN($AA1437*12,$AE1437-SUM($AG1437:AI1437)-1000*($AE1437&gt;0))</f>
        <v>15227</v>
      </c>
      <c r="AK1437" s="52">
        <f>MIN($AA1437*12,$AE1437-SUM($AG1437:AJ1437)-1000*($AE1437&gt;0))</f>
        <v>0</v>
      </c>
      <c r="AL1437" s="52">
        <f>MIN($AA1437*12,$AE1437-SUM($AG1437:AK1437)-1000*($AE1437&gt;0))</f>
        <v>0</v>
      </c>
      <c r="AM1437" s="52">
        <f>MIN($AA1437*12,$AE1437-SUM($AG1437:AL1437)-1000*($AE1437&gt;0))</f>
        <v>0</v>
      </c>
      <c r="AN1437" s="52">
        <f>MIN($AA1437*12,$AE1437-SUM($AG1437:AM1437)-1000*($AE1437&gt;0))</f>
        <v>0</v>
      </c>
      <c r="AO1437" s="52">
        <f>MIN($AA1437*12,$AE1437-SUM($AG1437:AN1437)-1000*($AE1437&gt;0))</f>
        <v>0</v>
      </c>
    </row>
    <row r="1438" spans="2:41" ht="12.75" hidden="1" customHeight="1" outlineLevel="2">
      <c r="B1438" s="53" t="s">
        <v>2377</v>
      </c>
      <c r="C1438" s="53" t="s">
        <v>1367</v>
      </c>
      <c r="D1438" s="53" t="s">
        <v>1367</v>
      </c>
      <c r="E1438" s="53" t="s">
        <v>1368</v>
      </c>
      <c r="F1438" s="53" t="s">
        <v>2409</v>
      </c>
      <c r="G1438" s="53" t="s">
        <v>3797</v>
      </c>
      <c r="H1438" s="53" t="s">
        <v>3798</v>
      </c>
      <c r="I1438" s="53"/>
      <c r="J1438" s="53" t="s">
        <v>3751</v>
      </c>
      <c r="K1438" s="52">
        <v>335454</v>
      </c>
      <c r="L1438" s="52">
        <v>6988</v>
      </c>
      <c r="M1438" s="52">
        <v>0</v>
      </c>
      <c r="N1438" s="52">
        <v>0</v>
      </c>
      <c r="O1438" s="52">
        <v>0</v>
      </c>
      <c r="P1438" s="52">
        <v>76868</v>
      </c>
      <c r="Q1438" s="52">
        <v>6988</v>
      </c>
      <c r="R1438" s="52">
        <v>6988</v>
      </c>
      <c r="S1438" s="52">
        <v>6988</v>
      </c>
      <c r="T1438" s="52">
        <v>6988</v>
      </c>
      <c r="U1438" s="52">
        <v>6988</v>
      </c>
      <c r="V1438" s="52">
        <v>6988</v>
      </c>
      <c r="W1438" s="52">
        <v>6988</v>
      </c>
      <c r="X1438" s="52">
        <v>6988</v>
      </c>
      <c r="Y1438" s="52">
        <v>6988</v>
      </c>
      <c r="Z1438" s="49">
        <v>6988</v>
      </c>
      <c r="AA1438" s="50">
        <v>6988</v>
      </c>
      <c r="AB1438" s="51">
        <v>83856</v>
      </c>
      <c r="AC1438" s="52">
        <v>0</v>
      </c>
      <c r="AD1438" s="52">
        <v>0</v>
      </c>
      <c r="AE1438" s="52">
        <v>251598</v>
      </c>
      <c r="AG1438" s="52">
        <f t="shared" si="25"/>
        <v>6988</v>
      </c>
      <c r="AH1438" s="52">
        <f>MIN($AA1438*12,$AE1438-SUM($AG1438:AG1438)-1000*($AE1438&gt;0))</f>
        <v>83856</v>
      </c>
      <c r="AI1438" s="52">
        <f>MIN($AA1438*12,$AE1438-SUM($AG1438:AH1438)-1000*($AE1438&gt;0))</f>
        <v>83856</v>
      </c>
      <c r="AJ1438" s="52">
        <f>MIN($AA1438*12,$AE1438-SUM($AG1438:AI1438)-1000*($AE1438&gt;0))</f>
        <v>75898</v>
      </c>
      <c r="AK1438" s="52">
        <f>MIN($AA1438*12,$AE1438-SUM($AG1438:AJ1438)-1000*($AE1438&gt;0))</f>
        <v>0</v>
      </c>
      <c r="AL1438" s="52">
        <f>MIN($AA1438*12,$AE1438-SUM($AG1438:AK1438)-1000*($AE1438&gt;0))</f>
        <v>0</v>
      </c>
      <c r="AM1438" s="52">
        <f>MIN($AA1438*12,$AE1438-SUM($AG1438:AL1438)-1000*($AE1438&gt;0))</f>
        <v>0</v>
      </c>
      <c r="AN1438" s="52">
        <f>MIN($AA1438*12,$AE1438-SUM($AG1438:AM1438)-1000*($AE1438&gt;0))</f>
        <v>0</v>
      </c>
      <c r="AO1438" s="52">
        <f>MIN($AA1438*12,$AE1438-SUM($AG1438:AN1438)-1000*($AE1438&gt;0))</f>
        <v>0</v>
      </c>
    </row>
    <row r="1439" spans="2:41" ht="12.75" hidden="1" customHeight="1" outlineLevel="2">
      <c r="B1439" s="53" t="s">
        <v>2377</v>
      </c>
      <c r="C1439" s="53" t="s">
        <v>1367</v>
      </c>
      <c r="D1439" s="53" t="s">
        <v>1367</v>
      </c>
      <c r="E1439" s="53" t="s">
        <v>1368</v>
      </c>
      <c r="F1439" s="53" t="s">
        <v>2682</v>
      </c>
      <c r="G1439" s="53" t="s">
        <v>3799</v>
      </c>
      <c r="H1439" s="53" t="s">
        <v>3800</v>
      </c>
      <c r="I1439" s="53"/>
      <c r="J1439" s="53" t="s">
        <v>3756</v>
      </c>
      <c r="K1439" s="52">
        <v>1286820</v>
      </c>
      <c r="L1439" s="52">
        <v>26808</v>
      </c>
      <c r="M1439" s="52">
        <v>0</v>
      </c>
      <c r="N1439" s="52">
        <v>0</v>
      </c>
      <c r="O1439" s="52">
        <v>0</v>
      </c>
      <c r="P1439" s="52">
        <v>294888</v>
      </c>
      <c r="Q1439" s="52">
        <v>26808</v>
      </c>
      <c r="R1439" s="52">
        <v>26808</v>
      </c>
      <c r="S1439" s="52">
        <v>26808</v>
      </c>
      <c r="T1439" s="52">
        <v>26808</v>
      </c>
      <c r="U1439" s="52">
        <v>26808</v>
      </c>
      <c r="V1439" s="52">
        <v>26808</v>
      </c>
      <c r="W1439" s="52">
        <v>26808</v>
      </c>
      <c r="X1439" s="52">
        <v>26808</v>
      </c>
      <c r="Y1439" s="52">
        <v>26808</v>
      </c>
      <c r="Z1439" s="49">
        <v>26808</v>
      </c>
      <c r="AA1439" s="50">
        <v>26808</v>
      </c>
      <c r="AB1439" s="51">
        <v>321696</v>
      </c>
      <c r="AC1439" s="52">
        <v>0</v>
      </c>
      <c r="AD1439" s="52">
        <v>0</v>
      </c>
      <c r="AE1439" s="52">
        <v>965124</v>
      </c>
      <c r="AG1439" s="52">
        <f t="shared" si="25"/>
        <v>26808</v>
      </c>
      <c r="AH1439" s="52">
        <f>MIN($AA1439*12,$AE1439-SUM($AG1439:AG1439)-1000*($AE1439&gt;0))</f>
        <v>321696</v>
      </c>
      <c r="AI1439" s="52">
        <f>MIN($AA1439*12,$AE1439-SUM($AG1439:AH1439)-1000*($AE1439&gt;0))</f>
        <v>321696</v>
      </c>
      <c r="AJ1439" s="52">
        <f>MIN($AA1439*12,$AE1439-SUM($AG1439:AI1439)-1000*($AE1439&gt;0))</f>
        <v>293924</v>
      </c>
      <c r="AK1439" s="52">
        <f>MIN($AA1439*12,$AE1439-SUM($AG1439:AJ1439)-1000*($AE1439&gt;0))</f>
        <v>0</v>
      </c>
      <c r="AL1439" s="52">
        <f>MIN($AA1439*12,$AE1439-SUM($AG1439:AK1439)-1000*($AE1439&gt;0))</f>
        <v>0</v>
      </c>
      <c r="AM1439" s="52">
        <f>MIN($AA1439*12,$AE1439-SUM($AG1439:AL1439)-1000*($AE1439&gt;0))</f>
        <v>0</v>
      </c>
      <c r="AN1439" s="52">
        <f>MIN($AA1439*12,$AE1439-SUM($AG1439:AM1439)-1000*($AE1439&gt;0))</f>
        <v>0</v>
      </c>
      <c r="AO1439" s="52">
        <f>MIN($AA1439*12,$AE1439-SUM($AG1439:AN1439)-1000*($AE1439&gt;0))</f>
        <v>0</v>
      </c>
    </row>
    <row r="1440" spans="2:41" ht="12.75" hidden="1" customHeight="1" outlineLevel="2">
      <c r="B1440" s="53" t="s">
        <v>2377</v>
      </c>
      <c r="C1440" s="53" t="s">
        <v>1367</v>
      </c>
      <c r="D1440" s="53" t="s">
        <v>1367</v>
      </c>
      <c r="E1440" s="53" t="s">
        <v>1368</v>
      </c>
      <c r="F1440" s="53" t="s">
        <v>2409</v>
      </c>
      <c r="G1440" s="53" t="s">
        <v>3801</v>
      </c>
      <c r="H1440" s="53" t="s">
        <v>3802</v>
      </c>
      <c r="I1440" s="53"/>
      <c r="J1440" s="53" t="s">
        <v>3751</v>
      </c>
      <c r="K1440" s="52">
        <v>199090</v>
      </c>
      <c r="L1440" s="52">
        <v>4147</v>
      </c>
      <c r="M1440" s="52">
        <v>0</v>
      </c>
      <c r="N1440" s="52">
        <v>0</v>
      </c>
      <c r="O1440" s="52">
        <v>0</v>
      </c>
      <c r="P1440" s="52">
        <v>45617</v>
      </c>
      <c r="Q1440" s="52">
        <v>4147</v>
      </c>
      <c r="R1440" s="52">
        <v>4147</v>
      </c>
      <c r="S1440" s="52">
        <v>4147</v>
      </c>
      <c r="T1440" s="52">
        <v>4147</v>
      </c>
      <c r="U1440" s="52">
        <v>4147</v>
      </c>
      <c r="V1440" s="52">
        <v>4147</v>
      </c>
      <c r="W1440" s="52">
        <v>4147</v>
      </c>
      <c r="X1440" s="52">
        <v>4147</v>
      </c>
      <c r="Y1440" s="52">
        <v>4147</v>
      </c>
      <c r="Z1440" s="49">
        <v>4147</v>
      </c>
      <c r="AA1440" s="50">
        <v>4147</v>
      </c>
      <c r="AB1440" s="51">
        <v>49764</v>
      </c>
      <c r="AC1440" s="52">
        <v>0</v>
      </c>
      <c r="AD1440" s="52">
        <v>0</v>
      </c>
      <c r="AE1440" s="52">
        <v>149326</v>
      </c>
      <c r="AG1440" s="52">
        <f t="shared" si="25"/>
        <v>4147</v>
      </c>
      <c r="AH1440" s="52">
        <f>MIN($AA1440*12,$AE1440-SUM($AG1440:AG1440)-1000*($AE1440&gt;0))</f>
        <v>49764</v>
      </c>
      <c r="AI1440" s="52">
        <f>MIN($AA1440*12,$AE1440-SUM($AG1440:AH1440)-1000*($AE1440&gt;0))</f>
        <v>49764</v>
      </c>
      <c r="AJ1440" s="52">
        <f>MIN($AA1440*12,$AE1440-SUM($AG1440:AI1440)-1000*($AE1440&gt;0))</f>
        <v>44651</v>
      </c>
      <c r="AK1440" s="52">
        <f>MIN($AA1440*12,$AE1440-SUM($AG1440:AJ1440)-1000*($AE1440&gt;0))</f>
        <v>0</v>
      </c>
      <c r="AL1440" s="52">
        <f>MIN($AA1440*12,$AE1440-SUM($AG1440:AK1440)-1000*($AE1440&gt;0))</f>
        <v>0</v>
      </c>
      <c r="AM1440" s="52">
        <f>MIN($AA1440*12,$AE1440-SUM($AG1440:AL1440)-1000*($AE1440&gt;0))</f>
        <v>0</v>
      </c>
      <c r="AN1440" s="52">
        <f>MIN($AA1440*12,$AE1440-SUM($AG1440:AM1440)-1000*($AE1440&gt;0))</f>
        <v>0</v>
      </c>
      <c r="AO1440" s="52">
        <f>MIN($AA1440*12,$AE1440-SUM($AG1440:AN1440)-1000*($AE1440&gt;0))</f>
        <v>0</v>
      </c>
    </row>
    <row r="1441" spans="2:41" ht="12.75" hidden="1" customHeight="1" outlineLevel="2">
      <c r="B1441" s="53" t="s">
        <v>2377</v>
      </c>
      <c r="C1441" s="53" t="s">
        <v>1367</v>
      </c>
      <c r="D1441" s="53" t="s">
        <v>1367</v>
      </c>
      <c r="E1441" s="53" t="s">
        <v>1368</v>
      </c>
      <c r="F1441" s="53" t="s">
        <v>2387</v>
      </c>
      <c r="G1441" s="53" t="s">
        <v>3803</v>
      </c>
      <c r="H1441" s="53" t="s">
        <v>3804</v>
      </c>
      <c r="I1441" s="53"/>
      <c r="J1441" s="53" t="s">
        <v>3805</v>
      </c>
      <c r="K1441" s="52">
        <v>0</v>
      </c>
      <c r="L1441" s="52">
        <v>0</v>
      </c>
      <c r="M1441" s="52">
        <v>3545454</v>
      </c>
      <c r="N1441" s="52">
        <v>0</v>
      </c>
      <c r="O1441" s="52">
        <v>0</v>
      </c>
      <c r="P1441" s="52">
        <v>812493</v>
      </c>
      <c r="Q1441" s="52">
        <v>73863</v>
      </c>
      <c r="R1441" s="52">
        <v>73863</v>
      </c>
      <c r="S1441" s="52">
        <v>73863</v>
      </c>
      <c r="T1441" s="52">
        <v>73863</v>
      </c>
      <c r="U1441" s="52">
        <v>73863</v>
      </c>
      <c r="V1441" s="52">
        <v>73863</v>
      </c>
      <c r="W1441" s="52">
        <v>73863</v>
      </c>
      <c r="X1441" s="52">
        <v>73863</v>
      </c>
      <c r="Y1441" s="52">
        <v>73863</v>
      </c>
      <c r="Z1441" s="49">
        <v>73863</v>
      </c>
      <c r="AA1441" s="50">
        <v>73863</v>
      </c>
      <c r="AB1441" s="51">
        <v>812493</v>
      </c>
      <c r="AC1441" s="52">
        <v>0</v>
      </c>
      <c r="AD1441" s="52">
        <v>0</v>
      </c>
      <c r="AE1441" s="52">
        <v>2732961</v>
      </c>
      <c r="AG1441" s="52">
        <f t="shared" si="25"/>
        <v>73863</v>
      </c>
      <c r="AH1441" s="52">
        <f>MIN($AA1441*12,$AE1441-SUM($AG1441:AG1441)-1000*($AE1441&gt;0))</f>
        <v>886356</v>
      </c>
      <c r="AI1441" s="52">
        <f>MIN($AA1441*12,$AE1441-SUM($AG1441:AH1441)-1000*($AE1441&gt;0))</f>
        <v>886356</v>
      </c>
      <c r="AJ1441" s="52">
        <f>MIN($AA1441*12,$AE1441-SUM($AG1441:AI1441)-1000*($AE1441&gt;0))</f>
        <v>885386</v>
      </c>
      <c r="AK1441" s="52">
        <f>MIN($AA1441*12,$AE1441-SUM($AG1441:AJ1441)-1000*($AE1441&gt;0))</f>
        <v>0</v>
      </c>
      <c r="AL1441" s="52">
        <f>MIN($AA1441*12,$AE1441-SUM($AG1441:AK1441)-1000*($AE1441&gt;0))</f>
        <v>0</v>
      </c>
      <c r="AM1441" s="52">
        <f>MIN($AA1441*12,$AE1441-SUM($AG1441:AL1441)-1000*($AE1441&gt;0))</f>
        <v>0</v>
      </c>
      <c r="AN1441" s="52">
        <f>MIN($AA1441*12,$AE1441-SUM($AG1441:AM1441)-1000*($AE1441&gt;0))</f>
        <v>0</v>
      </c>
      <c r="AO1441" s="52">
        <f>MIN($AA1441*12,$AE1441-SUM($AG1441:AN1441)-1000*($AE1441&gt;0))</f>
        <v>0</v>
      </c>
    </row>
    <row r="1442" spans="2:41" ht="12.75" hidden="1" customHeight="1" outlineLevel="2">
      <c r="B1442" s="53" t="s">
        <v>2377</v>
      </c>
      <c r="C1442" s="53" t="s">
        <v>1367</v>
      </c>
      <c r="D1442" s="53" t="s">
        <v>1367</v>
      </c>
      <c r="E1442" s="53" t="s">
        <v>1368</v>
      </c>
      <c r="F1442" s="53" t="s">
        <v>2387</v>
      </c>
      <c r="G1442" s="53" t="s">
        <v>3806</v>
      </c>
      <c r="H1442" s="53" t="s">
        <v>3807</v>
      </c>
      <c r="I1442" s="53"/>
      <c r="J1442" s="53" t="s">
        <v>3805</v>
      </c>
      <c r="K1442" s="52">
        <v>0</v>
      </c>
      <c r="L1442" s="52">
        <v>0</v>
      </c>
      <c r="M1442" s="52">
        <v>3545455</v>
      </c>
      <c r="N1442" s="52">
        <v>0</v>
      </c>
      <c r="O1442" s="52">
        <v>0</v>
      </c>
      <c r="P1442" s="52">
        <v>812493</v>
      </c>
      <c r="Q1442" s="52">
        <v>73863</v>
      </c>
      <c r="R1442" s="52">
        <v>73863</v>
      </c>
      <c r="S1442" s="52">
        <v>73863</v>
      </c>
      <c r="T1442" s="52">
        <v>73863</v>
      </c>
      <c r="U1442" s="52">
        <v>73863</v>
      </c>
      <c r="V1442" s="52">
        <v>73863</v>
      </c>
      <c r="W1442" s="52">
        <v>73863</v>
      </c>
      <c r="X1442" s="52">
        <v>73863</v>
      </c>
      <c r="Y1442" s="52">
        <v>73863</v>
      </c>
      <c r="Z1442" s="49">
        <v>73863</v>
      </c>
      <c r="AA1442" s="50">
        <v>73863</v>
      </c>
      <c r="AB1442" s="51">
        <v>812493</v>
      </c>
      <c r="AC1442" s="52">
        <v>0</v>
      </c>
      <c r="AD1442" s="52">
        <v>0</v>
      </c>
      <c r="AE1442" s="52">
        <v>2732962</v>
      </c>
      <c r="AG1442" s="52">
        <f t="shared" si="25"/>
        <v>73863</v>
      </c>
      <c r="AH1442" s="52">
        <f>MIN($AA1442*12,$AE1442-SUM($AG1442:AG1442)-1000*($AE1442&gt;0))</f>
        <v>886356</v>
      </c>
      <c r="AI1442" s="52">
        <f>MIN($AA1442*12,$AE1442-SUM($AG1442:AH1442)-1000*($AE1442&gt;0))</f>
        <v>886356</v>
      </c>
      <c r="AJ1442" s="52">
        <f>MIN($AA1442*12,$AE1442-SUM($AG1442:AI1442)-1000*($AE1442&gt;0))</f>
        <v>885387</v>
      </c>
      <c r="AK1442" s="52">
        <f>MIN($AA1442*12,$AE1442-SUM($AG1442:AJ1442)-1000*($AE1442&gt;0))</f>
        <v>0</v>
      </c>
      <c r="AL1442" s="52">
        <f>MIN($AA1442*12,$AE1442-SUM($AG1442:AK1442)-1000*($AE1442&gt;0))</f>
        <v>0</v>
      </c>
      <c r="AM1442" s="52">
        <f>MIN($AA1442*12,$AE1442-SUM($AG1442:AL1442)-1000*($AE1442&gt;0))</f>
        <v>0</v>
      </c>
      <c r="AN1442" s="52">
        <f>MIN($AA1442*12,$AE1442-SUM($AG1442:AM1442)-1000*($AE1442&gt;0))</f>
        <v>0</v>
      </c>
      <c r="AO1442" s="52">
        <f>MIN($AA1442*12,$AE1442-SUM($AG1442:AN1442)-1000*($AE1442&gt;0))</f>
        <v>0</v>
      </c>
    </row>
    <row r="1443" spans="2:41" ht="12.75" hidden="1" customHeight="1" outlineLevel="2">
      <c r="B1443" s="53" t="s">
        <v>2377</v>
      </c>
      <c r="C1443" s="53" t="s">
        <v>1367</v>
      </c>
      <c r="D1443" s="53" t="s">
        <v>1367</v>
      </c>
      <c r="E1443" s="53" t="s">
        <v>1368</v>
      </c>
      <c r="F1443" s="53" t="s">
        <v>2387</v>
      </c>
      <c r="G1443" s="53" t="s">
        <v>3808</v>
      </c>
      <c r="H1443" s="53" t="s">
        <v>3809</v>
      </c>
      <c r="I1443" s="53"/>
      <c r="J1443" s="53" t="s">
        <v>3810</v>
      </c>
      <c r="K1443" s="52">
        <v>0</v>
      </c>
      <c r="L1443" s="52">
        <v>0</v>
      </c>
      <c r="M1443" s="52">
        <v>3025455</v>
      </c>
      <c r="N1443" s="52">
        <v>0</v>
      </c>
      <c r="O1443" s="52">
        <v>0</v>
      </c>
      <c r="P1443" s="52">
        <v>693330</v>
      </c>
      <c r="Q1443" s="52">
        <v>63030</v>
      </c>
      <c r="R1443" s="52">
        <v>63030</v>
      </c>
      <c r="S1443" s="52">
        <v>63030</v>
      </c>
      <c r="T1443" s="52">
        <v>63030</v>
      </c>
      <c r="U1443" s="52">
        <v>63030</v>
      </c>
      <c r="V1443" s="52">
        <v>63030</v>
      </c>
      <c r="W1443" s="52">
        <v>63030</v>
      </c>
      <c r="X1443" s="52">
        <v>63030</v>
      </c>
      <c r="Y1443" s="52">
        <v>63030</v>
      </c>
      <c r="Z1443" s="49">
        <v>63030</v>
      </c>
      <c r="AA1443" s="50">
        <v>63030</v>
      </c>
      <c r="AB1443" s="51">
        <v>693330</v>
      </c>
      <c r="AC1443" s="52">
        <v>0</v>
      </c>
      <c r="AD1443" s="52">
        <v>0</v>
      </c>
      <c r="AE1443" s="52">
        <v>2332125</v>
      </c>
      <c r="AG1443" s="52">
        <f t="shared" si="25"/>
        <v>63030</v>
      </c>
      <c r="AH1443" s="52">
        <f>MIN($AA1443*12,$AE1443-SUM($AG1443:AG1443)-1000*($AE1443&gt;0))</f>
        <v>756360</v>
      </c>
      <c r="AI1443" s="52">
        <f>MIN($AA1443*12,$AE1443-SUM($AG1443:AH1443)-1000*($AE1443&gt;0))</f>
        <v>756360</v>
      </c>
      <c r="AJ1443" s="52">
        <f>MIN($AA1443*12,$AE1443-SUM($AG1443:AI1443)-1000*($AE1443&gt;0))</f>
        <v>755375</v>
      </c>
      <c r="AK1443" s="52">
        <f>MIN($AA1443*12,$AE1443-SUM($AG1443:AJ1443)-1000*($AE1443&gt;0))</f>
        <v>0</v>
      </c>
      <c r="AL1443" s="52">
        <f>MIN($AA1443*12,$AE1443-SUM($AG1443:AK1443)-1000*($AE1443&gt;0))</f>
        <v>0</v>
      </c>
      <c r="AM1443" s="52">
        <f>MIN($AA1443*12,$AE1443-SUM($AG1443:AL1443)-1000*($AE1443&gt;0))</f>
        <v>0</v>
      </c>
      <c r="AN1443" s="52">
        <f>MIN($AA1443*12,$AE1443-SUM($AG1443:AM1443)-1000*($AE1443&gt;0))</f>
        <v>0</v>
      </c>
      <c r="AO1443" s="52">
        <f>MIN($AA1443*12,$AE1443-SUM($AG1443:AN1443)-1000*($AE1443&gt;0))</f>
        <v>0</v>
      </c>
    </row>
    <row r="1444" spans="2:41" ht="12.75" hidden="1" customHeight="1" outlineLevel="2">
      <c r="B1444" s="53" t="s">
        <v>2377</v>
      </c>
      <c r="C1444" s="53" t="s">
        <v>1367</v>
      </c>
      <c r="D1444" s="53" t="s">
        <v>1367</v>
      </c>
      <c r="E1444" s="53" t="s">
        <v>1368</v>
      </c>
      <c r="F1444" s="53" t="s">
        <v>2387</v>
      </c>
      <c r="G1444" s="53" t="s">
        <v>3811</v>
      </c>
      <c r="H1444" s="53" t="s">
        <v>3812</v>
      </c>
      <c r="I1444" s="53"/>
      <c r="J1444" s="53" t="s">
        <v>3810</v>
      </c>
      <c r="K1444" s="52">
        <v>0</v>
      </c>
      <c r="L1444" s="52">
        <v>0</v>
      </c>
      <c r="M1444" s="52">
        <v>3790910</v>
      </c>
      <c r="N1444" s="52">
        <v>0</v>
      </c>
      <c r="O1444" s="52">
        <v>0</v>
      </c>
      <c r="P1444" s="52">
        <v>868747</v>
      </c>
      <c r="Q1444" s="52">
        <v>78977</v>
      </c>
      <c r="R1444" s="52">
        <v>78977</v>
      </c>
      <c r="S1444" s="52">
        <v>78977</v>
      </c>
      <c r="T1444" s="52">
        <v>78977</v>
      </c>
      <c r="U1444" s="52">
        <v>78977</v>
      </c>
      <c r="V1444" s="52">
        <v>78977</v>
      </c>
      <c r="W1444" s="52">
        <v>78977</v>
      </c>
      <c r="X1444" s="52">
        <v>78977</v>
      </c>
      <c r="Y1444" s="52">
        <v>78977</v>
      </c>
      <c r="Z1444" s="49">
        <v>78977</v>
      </c>
      <c r="AA1444" s="50">
        <v>78977</v>
      </c>
      <c r="AB1444" s="51">
        <v>868747</v>
      </c>
      <c r="AC1444" s="52">
        <v>0</v>
      </c>
      <c r="AD1444" s="52">
        <v>0</v>
      </c>
      <c r="AE1444" s="52">
        <v>2922163</v>
      </c>
      <c r="AG1444" s="52">
        <f t="shared" si="25"/>
        <v>78977</v>
      </c>
      <c r="AH1444" s="52">
        <f>MIN($AA1444*12,$AE1444-SUM($AG1444:AG1444)-1000*($AE1444&gt;0))</f>
        <v>947724</v>
      </c>
      <c r="AI1444" s="52">
        <f>MIN($AA1444*12,$AE1444-SUM($AG1444:AH1444)-1000*($AE1444&gt;0))</f>
        <v>947724</v>
      </c>
      <c r="AJ1444" s="52">
        <f>MIN($AA1444*12,$AE1444-SUM($AG1444:AI1444)-1000*($AE1444&gt;0))</f>
        <v>946738</v>
      </c>
      <c r="AK1444" s="52">
        <f>MIN($AA1444*12,$AE1444-SUM($AG1444:AJ1444)-1000*($AE1444&gt;0))</f>
        <v>0</v>
      </c>
      <c r="AL1444" s="52">
        <f>MIN($AA1444*12,$AE1444-SUM($AG1444:AK1444)-1000*($AE1444&gt;0))</f>
        <v>0</v>
      </c>
      <c r="AM1444" s="52">
        <f>MIN($AA1444*12,$AE1444-SUM($AG1444:AL1444)-1000*($AE1444&gt;0))</f>
        <v>0</v>
      </c>
      <c r="AN1444" s="52">
        <f>MIN($AA1444*12,$AE1444-SUM($AG1444:AM1444)-1000*($AE1444&gt;0))</f>
        <v>0</v>
      </c>
      <c r="AO1444" s="52">
        <f>MIN($AA1444*12,$AE1444-SUM($AG1444:AN1444)-1000*($AE1444&gt;0))</f>
        <v>0</v>
      </c>
    </row>
    <row r="1445" spans="2:41" ht="12.75" hidden="1" customHeight="1" outlineLevel="2">
      <c r="B1445" s="53" t="s">
        <v>2377</v>
      </c>
      <c r="C1445" s="53" t="s">
        <v>1367</v>
      </c>
      <c r="D1445" s="53" t="s">
        <v>1367</v>
      </c>
      <c r="E1445" s="53" t="s">
        <v>1368</v>
      </c>
      <c r="F1445" s="53" t="s">
        <v>2409</v>
      </c>
      <c r="G1445" s="53" t="s">
        <v>3813</v>
      </c>
      <c r="H1445" s="53" t="s">
        <v>3814</v>
      </c>
      <c r="I1445" s="53"/>
      <c r="J1445" s="53" t="s">
        <v>3805</v>
      </c>
      <c r="K1445" s="52">
        <v>0</v>
      </c>
      <c r="L1445" s="52">
        <v>0</v>
      </c>
      <c r="M1445" s="52">
        <v>199091</v>
      </c>
      <c r="N1445" s="52">
        <v>0</v>
      </c>
      <c r="O1445" s="52">
        <v>0</v>
      </c>
      <c r="P1445" s="52">
        <v>45617</v>
      </c>
      <c r="Q1445" s="52">
        <v>4147</v>
      </c>
      <c r="R1445" s="52">
        <v>4147</v>
      </c>
      <c r="S1445" s="52">
        <v>4147</v>
      </c>
      <c r="T1445" s="52">
        <v>4147</v>
      </c>
      <c r="U1445" s="52">
        <v>4147</v>
      </c>
      <c r="V1445" s="52">
        <v>4147</v>
      </c>
      <c r="W1445" s="52">
        <v>4147</v>
      </c>
      <c r="X1445" s="52">
        <v>4147</v>
      </c>
      <c r="Y1445" s="52">
        <v>4147</v>
      </c>
      <c r="Z1445" s="49">
        <v>4147</v>
      </c>
      <c r="AA1445" s="50">
        <v>4147</v>
      </c>
      <c r="AB1445" s="51">
        <v>45617</v>
      </c>
      <c r="AC1445" s="52">
        <v>0</v>
      </c>
      <c r="AD1445" s="52">
        <v>0</v>
      </c>
      <c r="AE1445" s="52">
        <v>153474</v>
      </c>
      <c r="AG1445" s="52">
        <f t="shared" si="25"/>
        <v>4147</v>
      </c>
      <c r="AH1445" s="52">
        <f>MIN($AA1445*12,$AE1445-SUM($AG1445:AG1445)-1000*($AE1445&gt;0))</f>
        <v>49764</v>
      </c>
      <c r="AI1445" s="52">
        <f>MIN($AA1445*12,$AE1445-SUM($AG1445:AH1445)-1000*($AE1445&gt;0))</f>
        <v>49764</v>
      </c>
      <c r="AJ1445" s="52">
        <f>MIN($AA1445*12,$AE1445-SUM($AG1445:AI1445)-1000*($AE1445&gt;0))</f>
        <v>48799</v>
      </c>
      <c r="AK1445" s="52">
        <f>MIN($AA1445*12,$AE1445-SUM($AG1445:AJ1445)-1000*($AE1445&gt;0))</f>
        <v>0</v>
      </c>
      <c r="AL1445" s="52">
        <f>MIN($AA1445*12,$AE1445-SUM($AG1445:AK1445)-1000*($AE1445&gt;0))</f>
        <v>0</v>
      </c>
      <c r="AM1445" s="52">
        <f>MIN($AA1445*12,$AE1445-SUM($AG1445:AL1445)-1000*($AE1445&gt;0))</f>
        <v>0</v>
      </c>
      <c r="AN1445" s="52">
        <f>MIN($AA1445*12,$AE1445-SUM($AG1445:AM1445)-1000*($AE1445&gt;0))</f>
        <v>0</v>
      </c>
      <c r="AO1445" s="52">
        <f>MIN($AA1445*12,$AE1445-SUM($AG1445:AN1445)-1000*($AE1445&gt;0))</f>
        <v>0</v>
      </c>
    </row>
    <row r="1446" spans="2:41" ht="12.75" hidden="1" customHeight="1" outlineLevel="2">
      <c r="B1446" s="53" t="s">
        <v>2377</v>
      </c>
      <c r="C1446" s="53" t="s">
        <v>1367</v>
      </c>
      <c r="D1446" s="53" t="s">
        <v>1367</v>
      </c>
      <c r="E1446" s="53" t="s">
        <v>1368</v>
      </c>
      <c r="F1446" s="53" t="s">
        <v>2387</v>
      </c>
      <c r="G1446" s="53" t="s">
        <v>3815</v>
      </c>
      <c r="H1446" s="53" t="s">
        <v>3816</v>
      </c>
      <c r="I1446" s="53"/>
      <c r="J1446" s="53" t="s">
        <v>3817</v>
      </c>
      <c r="K1446" s="52">
        <v>0</v>
      </c>
      <c r="L1446" s="52">
        <v>0</v>
      </c>
      <c r="M1446" s="52">
        <v>3790910</v>
      </c>
      <c r="N1446" s="52">
        <v>0</v>
      </c>
      <c r="O1446" s="52">
        <v>0</v>
      </c>
      <c r="P1446" s="52">
        <v>868747</v>
      </c>
      <c r="Q1446" s="52">
        <v>78977</v>
      </c>
      <c r="R1446" s="52">
        <v>78977</v>
      </c>
      <c r="S1446" s="52">
        <v>78977</v>
      </c>
      <c r="T1446" s="52">
        <v>78977</v>
      </c>
      <c r="U1446" s="52">
        <v>78977</v>
      </c>
      <c r="V1446" s="52">
        <v>78977</v>
      </c>
      <c r="W1446" s="52">
        <v>78977</v>
      </c>
      <c r="X1446" s="52">
        <v>78977</v>
      </c>
      <c r="Y1446" s="52">
        <v>78977</v>
      </c>
      <c r="Z1446" s="49">
        <v>78977</v>
      </c>
      <c r="AA1446" s="50">
        <v>78977</v>
      </c>
      <c r="AB1446" s="51">
        <v>868747</v>
      </c>
      <c r="AC1446" s="52">
        <v>0</v>
      </c>
      <c r="AD1446" s="52">
        <v>0</v>
      </c>
      <c r="AE1446" s="52">
        <v>2922163</v>
      </c>
      <c r="AG1446" s="52">
        <f t="shared" si="25"/>
        <v>78977</v>
      </c>
      <c r="AH1446" s="52">
        <f>MIN($AA1446*12,$AE1446-SUM($AG1446:AG1446)-1000*($AE1446&gt;0))</f>
        <v>947724</v>
      </c>
      <c r="AI1446" s="52">
        <f>MIN($AA1446*12,$AE1446-SUM($AG1446:AH1446)-1000*($AE1446&gt;0))</f>
        <v>947724</v>
      </c>
      <c r="AJ1446" s="52">
        <f>MIN($AA1446*12,$AE1446-SUM($AG1446:AI1446)-1000*($AE1446&gt;0))</f>
        <v>946738</v>
      </c>
      <c r="AK1446" s="52">
        <f>MIN($AA1446*12,$AE1446-SUM($AG1446:AJ1446)-1000*($AE1446&gt;0))</f>
        <v>0</v>
      </c>
      <c r="AL1446" s="52">
        <f>MIN($AA1446*12,$AE1446-SUM($AG1446:AK1446)-1000*($AE1446&gt;0))</f>
        <v>0</v>
      </c>
      <c r="AM1446" s="52">
        <f>MIN($AA1446*12,$AE1446-SUM($AG1446:AL1446)-1000*($AE1446&gt;0))</f>
        <v>0</v>
      </c>
      <c r="AN1446" s="52">
        <f>MIN($AA1446*12,$AE1446-SUM($AG1446:AM1446)-1000*($AE1446&gt;0))</f>
        <v>0</v>
      </c>
      <c r="AO1446" s="52">
        <f>MIN($AA1446*12,$AE1446-SUM($AG1446:AN1446)-1000*($AE1446&gt;0))</f>
        <v>0</v>
      </c>
    </row>
    <row r="1447" spans="2:41" ht="12.75" hidden="1" customHeight="1" outlineLevel="2">
      <c r="B1447" s="53" t="s">
        <v>2377</v>
      </c>
      <c r="C1447" s="53" t="s">
        <v>1367</v>
      </c>
      <c r="D1447" s="53" t="s">
        <v>1367</v>
      </c>
      <c r="E1447" s="53" t="s">
        <v>1368</v>
      </c>
      <c r="F1447" s="53" t="s">
        <v>2409</v>
      </c>
      <c r="G1447" s="53" t="s">
        <v>3818</v>
      </c>
      <c r="H1447" s="53" t="s">
        <v>3819</v>
      </c>
      <c r="I1447" s="53"/>
      <c r="J1447" s="53" t="s">
        <v>3820</v>
      </c>
      <c r="K1447" s="52">
        <v>0</v>
      </c>
      <c r="L1447" s="52">
        <v>0</v>
      </c>
      <c r="M1447" s="52">
        <v>408181</v>
      </c>
      <c r="N1447" s="52">
        <v>0</v>
      </c>
      <c r="O1447" s="52">
        <v>0</v>
      </c>
      <c r="P1447" s="52">
        <v>93533</v>
      </c>
      <c r="Q1447" s="52">
        <v>8503</v>
      </c>
      <c r="R1447" s="52">
        <v>8503</v>
      </c>
      <c r="S1447" s="52">
        <v>8503</v>
      </c>
      <c r="T1447" s="52">
        <v>8503</v>
      </c>
      <c r="U1447" s="52">
        <v>8503</v>
      </c>
      <c r="V1447" s="52">
        <v>8503</v>
      </c>
      <c r="W1447" s="52">
        <v>8503</v>
      </c>
      <c r="X1447" s="52">
        <v>8503</v>
      </c>
      <c r="Y1447" s="52">
        <v>8503</v>
      </c>
      <c r="Z1447" s="49">
        <v>8503</v>
      </c>
      <c r="AA1447" s="50">
        <v>8503</v>
      </c>
      <c r="AB1447" s="51">
        <v>93533</v>
      </c>
      <c r="AC1447" s="52">
        <v>0</v>
      </c>
      <c r="AD1447" s="52">
        <v>0</v>
      </c>
      <c r="AE1447" s="52">
        <v>314648</v>
      </c>
      <c r="AG1447" s="52">
        <f t="shared" si="25"/>
        <v>8503</v>
      </c>
      <c r="AH1447" s="52">
        <f>MIN($AA1447*12,$AE1447-SUM($AG1447:AG1447)-1000*($AE1447&gt;0))</f>
        <v>102036</v>
      </c>
      <c r="AI1447" s="52">
        <f>MIN($AA1447*12,$AE1447-SUM($AG1447:AH1447)-1000*($AE1447&gt;0))</f>
        <v>102036</v>
      </c>
      <c r="AJ1447" s="52">
        <f>MIN($AA1447*12,$AE1447-SUM($AG1447:AI1447)-1000*($AE1447&gt;0))</f>
        <v>101073</v>
      </c>
      <c r="AK1447" s="52">
        <f>MIN($AA1447*12,$AE1447-SUM($AG1447:AJ1447)-1000*($AE1447&gt;0))</f>
        <v>0</v>
      </c>
      <c r="AL1447" s="52">
        <f>MIN($AA1447*12,$AE1447-SUM($AG1447:AK1447)-1000*($AE1447&gt;0))</f>
        <v>0</v>
      </c>
      <c r="AM1447" s="52">
        <f>MIN($AA1447*12,$AE1447-SUM($AG1447:AL1447)-1000*($AE1447&gt;0))</f>
        <v>0</v>
      </c>
      <c r="AN1447" s="52">
        <f>MIN($AA1447*12,$AE1447-SUM($AG1447:AM1447)-1000*($AE1447&gt;0))</f>
        <v>0</v>
      </c>
      <c r="AO1447" s="52">
        <f>MIN($AA1447*12,$AE1447-SUM($AG1447:AN1447)-1000*($AE1447&gt;0))</f>
        <v>0</v>
      </c>
    </row>
    <row r="1448" spans="2:41" ht="12.75" hidden="1" customHeight="1" outlineLevel="2">
      <c r="B1448" s="53" t="s">
        <v>2377</v>
      </c>
      <c r="C1448" s="53" t="s">
        <v>1367</v>
      </c>
      <c r="D1448" s="53" t="s">
        <v>1367</v>
      </c>
      <c r="E1448" s="53" t="s">
        <v>1368</v>
      </c>
      <c r="F1448" s="53" t="s">
        <v>2409</v>
      </c>
      <c r="G1448" s="53" t="s">
        <v>3821</v>
      </c>
      <c r="H1448" s="53" t="s">
        <v>3822</v>
      </c>
      <c r="I1448" s="53"/>
      <c r="J1448" s="53" t="s">
        <v>3820</v>
      </c>
      <c r="K1448" s="52">
        <v>0</v>
      </c>
      <c r="L1448" s="52">
        <v>0</v>
      </c>
      <c r="M1448" s="52">
        <v>544545</v>
      </c>
      <c r="N1448" s="52">
        <v>0</v>
      </c>
      <c r="O1448" s="52">
        <v>0</v>
      </c>
      <c r="P1448" s="52">
        <v>124784</v>
      </c>
      <c r="Q1448" s="52">
        <v>11344</v>
      </c>
      <c r="R1448" s="52">
        <v>11344</v>
      </c>
      <c r="S1448" s="52">
        <v>11344</v>
      </c>
      <c r="T1448" s="52">
        <v>11344</v>
      </c>
      <c r="U1448" s="52">
        <v>11344</v>
      </c>
      <c r="V1448" s="52">
        <v>11344</v>
      </c>
      <c r="W1448" s="52">
        <v>11344</v>
      </c>
      <c r="X1448" s="52">
        <v>11344</v>
      </c>
      <c r="Y1448" s="52">
        <v>11344</v>
      </c>
      <c r="Z1448" s="49">
        <v>11344</v>
      </c>
      <c r="AA1448" s="50">
        <v>11344</v>
      </c>
      <c r="AB1448" s="51">
        <v>124784</v>
      </c>
      <c r="AC1448" s="52">
        <v>0</v>
      </c>
      <c r="AD1448" s="52">
        <v>0</v>
      </c>
      <c r="AE1448" s="52">
        <v>419761</v>
      </c>
      <c r="AG1448" s="52">
        <f t="shared" si="25"/>
        <v>11344</v>
      </c>
      <c r="AH1448" s="52">
        <f>MIN($AA1448*12,$AE1448-SUM($AG1448:AG1448)-1000*($AE1448&gt;0))</f>
        <v>136128</v>
      </c>
      <c r="AI1448" s="52">
        <f>MIN($AA1448*12,$AE1448-SUM($AG1448:AH1448)-1000*($AE1448&gt;0))</f>
        <v>136128</v>
      </c>
      <c r="AJ1448" s="52">
        <f>MIN($AA1448*12,$AE1448-SUM($AG1448:AI1448)-1000*($AE1448&gt;0))</f>
        <v>135161</v>
      </c>
      <c r="AK1448" s="52">
        <f>MIN($AA1448*12,$AE1448-SUM($AG1448:AJ1448)-1000*($AE1448&gt;0))</f>
        <v>0</v>
      </c>
      <c r="AL1448" s="52">
        <f>MIN($AA1448*12,$AE1448-SUM($AG1448:AK1448)-1000*($AE1448&gt;0))</f>
        <v>0</v>
      </c>
      <c r="AM1448" s="52">
        <f>MIN($AA1448*12,$AE1448-SUM($AG1448:AL1448)-1000*($AE1448&gt;0))</f>
        <v>0</v>
      </c>
      <c r="AN1448" s="52">
        <f>MIN($AA1448*12,$AE1448-SUM($AG1448:AM1448)-1000*($AE1448&gt;0))</f>
        <v>0</v>
      </c>
      <c r="AO1448" s="52">
        <f>MIN($AA1448*12,$AE1448-SUM($AG1448:AN1448)-1000*($AE1448&gt;0))</f>
        <v>0</v>
      </c>
    </row>
    <row r="1449" spans="2:41" ht="12.75" hidden="1" customHeight="1" outlineLevel="2">
      <c r="B1449" s="53" t="s">
        <v>2377</v>
      </c>
      <c r="C1449" s="53" t="s">
        <v>1367</v>
      </c>
      <c r="D1449" s="53" t="s">
        <v>1367</v>
      </c>
      <c r="E1449" s="53" t="s">
        <v>1368</v>
      </c>
      <c r="F1449" s="53" t="s">
        <v>2409</v>
      </c>
      <c r="G1449" s="53" t="s">
        <v>3823</v>
      </c>
      <c r="H1449" s="53" t="s">
        <v>3824</v>
      </c>
      <c r="I1449" s="53"/>
      <c r="J1449" s="53" t="s">
        <v>3820</v>
      </c>
      <c r="K1449" s="52">
        <v>0</v>
      </c>
      <c r="L1449" s="52">
        <v>0</v>
      </c>
      <c r="M1449" s="52">
        <v>408181</v>
      </c>
      <c r="N1449" s="52">
        <v>0</v>
      </c>
      <c r="O1449" s="52">
        <v>0</v>
      </c>
      <c r="P1449" s="52">
        <v>93533</v>
      </c>
      <c r="Q1449" s="52">
        <v>8503</v>
      </c>
      <c r="R1449" s="52">
        <v>8503</v>
      </c>
      <c r="S1449" s="52">
        <v>8503</v>
      </c>
      <c r="T1449" s="52">
        <v>8503</v>
      </c>
      <c r="U1449" s="52">
        <v>8503</v>
      </c>
      <c r="V1449" s="52">
        <v>8503</v>
      </c>
      <c r="W1449" s="52">
        <v>8503</v>
      </c>
      <c r="X1449" s="52">
        <v>8503</v>
      </c>
      <c r="Y1449" s="52">
        <v>8503</v>
      </c>
      <c r="Z1449" s="49">
        <v>8503</v>
      </c>
      <c r="AA1449" s="50">
        <v>8503</v>
      </c>
      <c r="AB1449" s="51">
        <v>93533</v>
      </c>
      <c r="AC1449" s="52">
        <v>0</v>
      </c>
      <c r="AD1449" s="52">
        <v>0</v>
      </c>
      <c r="AE1449" s="52">
        <v>314648</v>
      </c>
      <c r="AG1449" s="52">
        <f t="shared" si="25"/>
        <v>8503</v>
      </c>
      <c r="AH1449" s="52">
        <f>MIN($AA1449*12,$AE1449-SUM($AG1449:AG1449)-1000*($AE1449&gt;0))</f>
        <v>102036</v>
      </c>
      <c r="AI1449" s="52">
        <f>MIN($AA1449*12,$AE1449-SUM($AG1449:AH1449)-1000*($AE1449&gt;0))</f>
        <v>102036</v>
      </c>
      <c r="AJ1449" s="52">
        <f>MIN($AA1449*12,$AE1449-SUM($AG1449:AI1449)-1000*($AE1449&gt;0))</f>
        <v>101073</v>
      </c>
      <c r="AK1449" s="52">
        <f>MIN($AA1449*12,$AE1449-SUM($AG1449:AJ1449)-1000*($AE1449&gt;0))</f>
        <v>0</v>
      </c>
      <c r="AL1449" s="52">
        <f>MIN($AA1449*12,$AE1449-SUM($AG1449:AK1449)-1000*($AE1449&gt;0))</f>
        <v>0</v>
      </c>
      <c r="AM1449" s="52">
        <f>MIN($AA1449*12,$AE1449-SUM($AG1449:AL1449)-1000*($AE1449&gt;0))</f>
        <v>0</v>
      </c>
      <c r="AN1449" s="52">
        <f>MIN($AA1449*12,$AE1449-SUM($AG1449:AM1449)-1000*($AE1449&gt;0))</f>
        <v>0</v>
      </c>
      <c r="AO1449" s="52">
        <f>MIN($AA1449*12,$AE1449-SUM($AG1449:AN1449)-1000*($AE1449&gt;0))</f>
        <v>0</v>
      </c>
    </row>
    <row r="1450" spans="2:41" ht="12.75" hidden="1" customHeight="1" outlineLevel="2">
      <c r="B1450" s="53" t="s">
        <v>2377</v>
      </c>
      <c r="C1450" s="53" t="s">
        <v>1367</v>
      </c>
      <c r="D1450" s="53" t="s">
        <v>1367</v>
      </c>
      <c r="E1450" s="53" t="s">
        <v>1368</v>
      </c>
      <c r="F1450" s="53" t="s">
        <v>2409</v>
      </c>
      <c r="G1450" s="53" t="s">
        <v>3825</v>
      </c>
      <c r="H1450" s="53" t="s">
        <v>3826</v>
      </c>
      <c r="I1450" s="53"/>
      <c r="J1450" s="53" t="s">
        <v>3820</v>
      </c>
      <c r="K1450" s="52">
        <v>0</v>
      </c>
      <c r="L1450" s="52">
        <v>0</v>
      </c>
      <c r="M1450" s="52">
        <v>544545</v>
      </c>
      <c r="N1450" s="52">
        <v>0</v>
      </c>
      <c r="O1450" s="52">
        <v>0</v>
      </c>
      <c r="P1450" s="52">
        <v>124784</v>
      </c>
      <c r="Q1450" s="52">
        <v>11344</v>
      </c>
      <c r="R1450" s="52">
        <v>11344</v>
      </c>
      <c r="S1450" s="52">
        <v>11344</v>
      </c>
      <c r="T1450" s="52">
        <v>11344</v>
      </c>
      <c r="U1450" s="52">
        <v>11344</v>
      </c>
      <c r="V1450" s="52">
        <v>11344</v>
      </c>
      <c r="W1450" s="52">
        <v>11344</v>
      </c>
      <c r="X1450" s="52">
        <v>11344</v>
      </c>
      <c r="Y1450" s="52">
        <v>11344</v>
      </c>
      <c r="Z1450" s="49">
        <v>11344</v>
      </c>
      <c r="AA1450" s="50">
        <v>11344</v>
      </c>
      <c r="AB1450" s="51">
        <v>124784</v>
      </c>
      <c r="AC1450" s="52">
        <v>0</v>
      </c>
      <c r="AD1450" s="52">
        <v>0</v>
      </c>
      <c r="AE1450" s="52">
        <v>419761</v>
      </c>
      <c r="AG1450" s="52">
        <f t="shared" si="25"/>
        <v>11344</v>
      </c>
      <c r="AH1450" s="52">
        <f>MIN($AA1450*12,$AE1450-SUM($AG1450:AG1450)-1000*($AE1450&gt;0))</f>
        <v>136128</v>
      </c>
      <c r="AI1450" s="52">
        <f>MIN($AA1450*12,$AE1450-SUM($AG1450:AH1450)-1000*($AE1450&gt;0))</f>
        <v>136128</v>
      </c>
      <c r="AJ1450" s="52">
        <f>MIN($AA1450*12,$AE1450-SUM($AG1450:AI1450)-1000*($AE1450&gt;0))</f>
        <v>135161</v>
      </c>
      <c r="AK1450" s="52">
        <f>MIN($AA1450*12,$AE1450-SUM($AG1450:AJ1450)-1000*($AE1450&gt;0))</f>
        <v>0</v>
      </c>
      <c r="AL1450" s="52">
        <f>MIN($AA1450*12,$AE1450-SUM($AG1450:AK1450)-1000*($AE1450&gt;0))</f>
        <v>0</v>
      </c>
      <c r="AM1450" s="52">
        <f>MIN($AA1450*12,$AE1450-SUM($AG1450:AL1450)-1000*($AE1450&gt;0))</f>
        <v>0</v>
      </c>
      <c r="AN1450" s="52">
        <f>MIN($AA1450*12,$AE1450-SUM($AG1450:AM1450)-1000*($AE1450&gt;0))</f>
        <v>0</v>
      </c>
      <c r="AO1450" s="52">
        <f>MIN($AA1450*12,$AE1450-SUM($AG1450:AN1450)-1000*($AE1450&gt;0))</f>
        <v>0</v>
      </c>
    </row>
    <row r="1451" spans="2:41" ht="12.75" hidden="1" customHeight="1" outlineLevel="2">
      <c r="B1451" s="53" t="s">
        <v>2377</v>
      </c>
      <c r="C1451" s="53" t="s">
        <v>1367</v>
      </c>
      <c r="D1451" s="53" t="s">
        <v>1367</v>
      </c>
      <c r="E1451" s="53" t="s">
        <v>1368</v>
      </c>
      <c r="F1451" s="53" t="s">
        <v>2409</v>
      </c>
      <c r="G1451" s="53" t="s">
        <v>3827</v>
      </c>
      <c r="H1451" s="53" t="s">
        <v>3828</v>
      </c>
      <c r="I1451" s="53"/>
      <c r="J1451" s="53" t="s">
        <v>3820</v>
      </c>
      <c r="K1451" s="52">
        <v>0</v>
      </c>
      <c r="L1451" s="52">
        <v>0</v>
      </c>
      <c r="M1451" s="52">
        <v>408181</v>
      </c>
      <c r="N1451" s="52">
        <v>0</v>
      </c>
      <c r="O1451" s="52">
        <v>0</v>
      </c>
      <c r="P1451" s="52">
        <v>93533</v>
      </c>
      <c r="Q1451" s="52">
        <v>8503</v>
      </c>
      <c r="R1451" s="52">
        <v>8503</v>
      </c>
      <c r="S1451" s="52">
        <v>8503</v>
      </c>
      <c r="T1451" s="52">
        <v>8503</v>
      </c>
      <c r="U1451" s="52">
        <v>8503</v>
      </c>
      <c r="V1451" s="52">
        <v>8503</v>
      </c>
      <c r="W1451" s="52">
        <v>8503</v>
      </c>
      <c r="X1451" s="52">
        <v>8503</v>
      </c>
      <c r="Y1451" s="52">
        <v>8503</v>
      </c>
      <c r="Z1451" s="49">
        <v>8503</v>
      </c>
      <c r="AA1451" s="50">
        <v>8503</v>
      </c>
      <c r="AB1451" s="51">
        <v>93533</v>
      </c>
      <c r="AC1451" s="52">
        <v>0</v>
      </c>
      <c r="AD1451" s="52">
        <v>0</v>
      </c>
      <c r="AE1451" s="52">
        <v>314648</v>
      </c>
      <c r="AG1451" s="52">
        <f t="shared" si="25"/>
        <v>8503</v>
      </c>
      <c r="AH1451" s="52">
        <f>MIN($AA1451*12,$AE1451-SUM($AG1451:AG1451)-1000*($AE1451&gt;0))</f>
        <v>102036</v>
      </c>
      <c r="AI1451" s="52">
        <f>MIN($AA1451*12,$AE1451-SUM($AG1451:AH1451)-1000*($AE1451&gt;0))</f>
        <v>102036</v>
      </c>
      <c r="AJ1451" s="52">
        <f>MIN($AA1451*12,$AE1451-SUM($AG1451:AI1451)-1000*($AE1451&gt;0))</f>
        <v>101073</v>
      </c>
      <c r="AK1451" s="52">
        <f>MIN($AA1451*12,$AE1451-SUM($AG1451:AJ1451)-1000*($AE1451&gt;0))</f>
        <v>0</v>
      </c>
      <c r="AL1451" s="52">
        <f>MIN($AA1451*12,$AE1451-SUM($AG1451:AK1451)-1000*($AE1451&gt;0))</f>
        <v>0</v>
      </c>
      <c r="AM1451" s="52">
        <f>MIN($AA1451*12,$AE1451-SUM($AG1451:AL1451)-1000*($AE1451&gt;0))</f>
        <v>0</v>
      </c>
      <c r="AN1451" s="52">
        <f>MIN($AA1451*12,$AE1451-SUM($AG1451:AM1451)-1000*($AE1451&gt;0))</f>
        <v>0</v>
      </c>
      <c r="AO1451" s="52">
        <f>MIN($AA1451*12,$AE1451-SUM($AG1451:AN1451)-1000*($AE1451&gt;0))</f>
        <v>0</v>
      </c>
    </row>
    <row r="1452" spans="2:41" ht="12.75" hidden="1" customHeight="1" outlineLevel="2">
      <c r="B1452" s="53" t="s">
        <v>2377</v>
      </c>
      <c r="C1452" s="53" t="s">
        <v>1367</v>
      </c>
      <c r="D1452" s="53" t="s">
        <v>1367</v>
      </c>
      <c r="E1452" s="53" t="s">
        <v>1368</v>
      </c>
      <c r="F1452" s="53" t="s">
        <v>2409</v>
      </c>
      <c r="G1452" s="53" t="s">
        <v>3829</v>
      </c>
      <c r="H1452" s="53" t="s">
        <v>3830</v>
      </c>
      <c r="I1452" s="53"/>
      <c r="J1452" s="53" t="s">
        <v>3820</v>
      </c>
      <c r="K1452" s="52">
        <v>0</v>
      </c>
      <c r="L1452" s="52">
        <v>0</v>
      </c>
      <c r="M1452" s="52">
        <v>544545</v>
      </c>
      <c r="N1452" s="52">
        <v>0</v>
      </c>
      <c r="O1452" s="52">
        <v>0</v>
      </c>
      <c r="P1452" s="52">
        <v>124784</v>
      </c>
      <c r="Q1452" s="52">
        <v>11344</v>
      </c>
      <c r="R1452" s="52">
        <v>11344</v>
      </c>
      <c r="S1452" s="52">
        <v>11344</v>
      </c>
      <c r="T1452" s="52">
        <v>11344</v>
      </c>
      <c r="U1452" s="52">
        <v>11344</v>
      </c>
      <c r="V1452" s="52">
        <v>11344</v>
      </c>
      <c r="W1452" s="52">
        <v>11344</v>
      </c>
      <c r="X1452" s="52">
        <v>11344</v>
      </c>
      <c r="Y1452" s="52">
        <v>11344</v>
      </c>
      <c r="Z1452" s="49">
        <v>11344</v>
      </c>
      <c r="AA1452" s="50">
        <v>11344</v>
      </c>
      <c r="AB1452" s="51">
        <v>124784</v>
      </c>
      <c r="AC1452" s="52">
        <v>0</v>
      </c>
      <c r="AD1452" s="52">
        <v>0</v>
      </c>
      <c r="AE1452" s="52">
        <v>419761</v>
      </c>
      <c r="AG1452" s="52">
        <f t="shared" si="25"/>
        <v>11344</v>
      </c>
      <c r="AH1452" s="52">
        <f>MIN($AA1452*12,$AE1452-SUM($AG1452:AG1452)-1000*($AE1452&gt;0))</f>
        <v>136128</v>
      </c>
      <c r="AI1452" s="52">
        <f>MIN($AA1452*12,$AE1452-SUM($AG1452:AH1452)-1000*($AE1452&gt;0))</f>
        <v>136128</v>
      </c>
      <c r="AJ1452" s="52">
        <f>MIN($AA1452*12,$AE1452-SUM($AG1452:AI1452)-1000*($AE1452&gt;0))</f>
        <v>135161</v>
      </c>
      <c r="AK1452" s="52">
        <f>MIN($AA1452*12,$AE1452-SUM($AG1452:AJ1452)-1000*($AE1452&gt;0))</f>
        <v>0</v>
      </c>
      <c r="AL1452" s="52">
        <f>MIN($AA1452*12,$AE1452-SUM($AG1452:AK1452)-1000*($AE1452&gt;0))</f>
        <v>0</v>
      </c>
      <c r="AM1452" s="52">
        <f>MIN($AA1452*12,$AE1452-SUM($AG1452:AL1452)-1000*($AE1452&gt;0))</f>
        <v>0</v>
      </c>
      <c r="AN1452" s="52">
        <f>MIN($AA1452*12,$AE1452-SUM($AG1452:AM1452)-1000*($AE1452&gt;0))</f>
        <v>0</v>
      </c>
      <c r="AO1452" s="52">
        <f>MIN($AA1452*12,$AE1452-SUM($AG1452:AN1452)-1000*($AE1452&gt;0))</f>
        <v>0</v>
      </c>
    </row>
    <row r="1453" spans="2:41" ht="12.75" hidden="1" customHeight="1" outlineLevel="2">
      <c r="B1453" s="53" t="s">
        <v>2377</v>
      </c>
      <c r="C1453" s="53" t="s">
        <v>1367</v>
      </c>
      <c r="D1453" s="53" t="s">
        <v>1367</v>
      </c>
      <c r="E1453" s="53" t="s">
        <v>1368</v>
      </c>
      <c r="F1453" s="53" t="s">
        <v>2409</v>
      </c>
      <c r="G1453" s="53" t="s">
        <v>3831</v>
      </c>
      <c r="H1453" s="53" t="s">
        <v>2712</v>
      </c>
      <c r="I1453" s="53"/>
      <c r="J1453" s="53" t="s">
        <v>3832</v>
      </c>
      <c r="K1453" s="52">
        <v>0</v>
      </c>
      <c r="L1453" s="52">
        <v>0</v>
      </c>
      <c r="M1453" s="52">
        <v>199091</v>
      </c>
      <c r="N1453" s="52">
        <v>0</v>
      </c>
      <c r="O1453" s="52">
        <v>0</v>
      </c>
      <c r="P1453" s="52">
        <v>45617</v>
      </c>
      <c r="Q1453" s="52">
        <v>4147</v>
      </c>
      <c r="R1453" s="52">
        <v>4147</v>
      </c>
      <c r="S1453" s="52">
        <v>4147</v>
      </c>
      <c r="T1453" s="52">
        <v>4147</v>
      </c>
      <c r="U1453" s="52">
        <v>4147</v>
      </c>
      <c r="V1453" s="52">
        <v>4147</v>
      </c>
      <c r="W1453" s="52">
        <v>4147</v>
      </c>
      <c r="X1453" s="52">
        <v>4147</v>
      </c>
      <c r="Y1453" s="52">
        <v>4147</v>
      </c>
      <c r="Z1453" s="49">
        <v>4147</v>
      </c>
      <c r="AA1453" s="50">
        <v>4147</v>
      </c>
      <c r="AB1453" s="51">
        <v>45617</v>
      </c>
      <c r="AC1453" s="52">
        <v>0</v>
      </c>
      <c r="AD1453" s="52">
        <v>0</v>
      </c>
      <c r="AE1453" s="52">
        <v>153474</v>
      </c>
      <c r="AG1453" s="52">
        <f t="shared" si="25"/>
        <v>4147</v>
      </c>
      <c r="AH1453" s="52">
        <f>MIN($AA1453*12,$AE1453-SUM($AG1453:AG1453)-1000*($AE1453&gt;0))</f>
        <v>49764</v>
      </c>
      <c r="AI1453" s="52">
        <f>MIN($AA1453*12,$AE1453-SUM($AG1453:AH1453)-1000*($AE1453&gt;0))</f>
        <v>49764</v>
      </c>
      <c r="AJ1453" s="52">
        <f>MIN($AA1453*12,$AE1453-SUM($AG1453:AI1453)-1000*($AE1453&gt;0))</f>
        <v>48799</v>
      </c>
      <c r="AK1453" s="52">
        <f>MIN($AA1453*12,$AE1453-SUM($AG1453:AJ1453)-1000*($AE1453&gt;0))</f>
        <v>0</v>
      </c>
      <c r="AL1453" s="52">
        <f>MIN($AA1453*12,$AE1453-SUM($AG1453:AK1453)-1000*($AE1453&gt;0))</f>
        <v>0</v>
      </c>
      <c r="AM1453" s="52">
        <f>MIN($AA1453*12,$AE1453-SUM($AG1453:AL1453)-1000*($AE1453&gt;0))</f>
        <v>0</v>
      </c>
      <c r="AN1453" s="52">
        <f>MIN($AA1453*12,$AE1453-SUM($AG1453:AM1453)-1000*($AE1453&gt;0))</f>
        <v>0</v>
      </c>
      <c r="AO1453" s="52">
        <f>MIN($AA1453*12,$AE1453-SUM($AG1453:AN1453)-1000*($AE1453&gt;0))</f>
        <v>0</v>
      </c>
    </row>
    <row r="1454" spans="2:41" ht="12.75" hidden="1" customHeight="1" outlineLevel="2">
      <c r="B1454" s="53" t="s">
        <v>2377</v>
      </c>
      <c r="C1454" s="53" t="s">
        <v>1367</v>
      </c>
      <c r="D1454" s="53" t="s">
        <v>1367</v>
      </c>
      <c r="E1454" s="53" t="s">
        <v>1368</v>
      </c>
      <c r="F1454" s="53" t="s">
        <v>2387</v>
      </c>
      <c r="G1454" s="53" t="s">
        <v>3833</v>
      </c>
      <c r="H1454" s="53" t="s">
        <v>3834</v>
      </c>
      <c r="I1454" s="53"/>
      <c r="J1454" s="53" t="s">
        <v>3835</v>
      </c>
      <c r="K1454" s="52">
        <v>0</v>
      </c>
      <c r="L1454" s="52">
        <v>0</v>
      </c>
      <c r="M1454" s="52">
        <v>2176455</v>
      </c>
      <c r="N1454" s="52">
        <v>0</v>
      </c>
      <c r="O1454" s="52">
        <v>0</v>
      </c>
      <c r="P1454" s="52">
        <v>498762</v>
      </c>
      <c r="Q1454" s="52">
        <v>45342</v>
      </c>
      <c r="R1454" s="52">
        <v>45342</v>
      </c>
      <c r="S1454" s="52">
        <v>45342</v>
      </c>
      <c r="T1454" s="52">
        <v>45342</v>
      </c>
      <c r="U1454" s="52">
        <v>45342</v>
      </c>
      <c r="V1454" s="52">
        <v>45342</v>
      </c>
      <c r="W1454" s="52">
        <v>45342</v>
      </c>
      <c r="X1454" s="52">
        <v>45342</v>
      </c>
      <c r="Y1454" s="52">
        <v>45342</v>
      </c>
      <c r="Z1454" s="49">
        <v>45342</v>
      </c>
      <c r="AA1454" s="50">
        <v>45342</v>
      </c>
      <c r="AB1454" s="51">
        <v>498762</v>
      </c>
      <c r="AC1454" s="52">
        <v>0</v>
      </c>
      <c r="AD1454" s="52">
        <v>0</v>
      </c>
      <c r="AE1454" s="52">
        <v>1677693</v>
      </c>
      <c r="AG1454" s="52">
        <f t="shared" si="25"/>
        <v>45342</v>
      </c>
      <c r="AH1454" s="52">
        <f>MIN($AA1454*12,$AE1454-SUM($AG1454:AG1454)-1000*($AE1454&gt;0))</f>
        <v>544104</v>
      </c>
      <c r="AI1454" s="52">
        <f>MIN($AA1454*12,$AE1454-SUM($AG1454:AH1454)-1000*($AE1454&gt;0))</f>
        <v>544104</v>
      </c>
      <c r="AJ1454" s="52">
        <f>MIN($AA1454*12,$AE1454-SUM($AG1454:AI1454)-1000*($AE1454&gt;0))</f>
        <v>543143</v>
      </c>
      <c r="AK1454" s="52">
        <f>MIN($AA1454*12,$AE1454-SUM($AG1454:AJ1454)-1000*($AE1454&gt;0))</f>
        <v>0</v>
      </c>
      <c r="AL1454" s="52">
        <f>MIN($AA1454*12,$AE1454-SUM($AG1454:AK1454)-1000*($AE1454&gt;0))</f>
        <v>0</v>
      </c>
      <c r="AM1454" s="52">
        <f>MIN($AA1454*12,$AE1454-SUM($AG1454:AL1454)-1000*($AE1454&gt;0))</f>
        <v>0</v>
      </c>
      <c r="AN1454" s="52">
        <f>MIN($AA1454*12,$AE1454-SUM($AG1454:AM1454)-1000*($AE1454&gt;0))</f>
        <v>0</v>
      </c>
      <c r="AO1454" s="52">
        <f>MIN($AA1454*12,$AE1454-SUM($AG1454:AN1454)-1000*($AE1454&gt;0))</f>
        <v>0</v>
      </c>
    </row>
    <row r="1455" spans="2:41" ht="12.75" hidden="1" customHeight="1" outlineLevel="2">
      <c r="B1455" s="53" t="s">
        <v>2377</v>
      </c>
      <c r="C1455" s="53" t="s">
        <v>1367</v>
      </c>
      <c r="D1455" s="53" t="s">
        <v>1367</v>
      </c>
      <c r="E1455" s="53" t="s">
        <v>1368</v>
      </c>
      <c r="F1455" s="53" t="s">
        <v>2387</v>
      </c>
      <c r="G1455" s="53" t="s">
        <v>3836</v>
      </c>
      <c r="H1455" s="53" t="s">
        <v>3837</v>
      </c>
      <c r="I1455" s="53"/>
      <c r="J1455" s="53" t="s">
        <v>3835</v>
      </c>
      <c r="K1455" s="52">
        <v>0</v>
      </c>
      <c r="L1455" s="52">
        <v>0</v>
      </c>
      <c r="M1455" s="52">
        <v>1030546</v>
      </c>
      <c r="N1455" s="52">
        <v>0</v>
      </c>
      <c r="O1455" s="52">
        <v>0</v>
      </c>
      <c r="P1455" s="52">
        <v>236159</v>
      </c>
      <c r="Q1455" s="52">
        <v>21469</v>
      </c>
      <c r="R1455" s="52">
        <v>21469</v>
      </c>
      <c r="S1455" s="52">
        <v>21469</v>
      </c>
      <c r="T1455" s="52">
        <v>21469</v>
      </c>
      <c r="U1455" s="52">
        <v>21469</v>
      </c>
      <c r="V1455" s="52">
        <v>21469</v>
      </c>
      <c r="W1455" s="52">
        <v>21469</v>
      </c>
      <c r="X1455" s="52">
        <v>21469</v>
      </c>
      <c r="Y1455" s="52">
        <v>21469</v>
      </c>
      <c r="Z1455" s="49">
        <v>21469</v>
      </c>
      <c r="AA1455" s="50">
        <v>21469</v>
      </c>
      <c r="AB1455" s="51">
        <v>236159</v>
      </c>
      <c r="AC1455" s="52">
        <v>0</v>
      </c>
      <c r="AD1455" s="52">
        <v>0</v>
      </c>
      <c r="AE1455" s="52">
        <v>794387</v>
      </c>
      <c r="AG1455" s="52">
        <f t="shared" si="25"/>
        <v>21469</v>
      </c>
      <c r="AH1455" s="52">
        <f>MIN($AA1455*12,$AE1455-SUM($AG1455:AG1455)-1000*($AE1455&gt;0))</f>
        <v>257628</v>
      </c>
      <c r="AI1455" s="52">
        <f>MIN($AA1455*12,$AE1455-SUM($AG1455:AH1455)-1000*($AE1455&gt;0))</f>
        <v>257628</v>
      </c>
      <c r="AJ1455" s="52">
        <f>MIN($AA1455*12,$AE1455-SUM($AG1455:AI1455)-1000*($AE1455&gt;0))</f>
        <v>256662</v>
      </c>
      <c r="AK1455" s="52">
        <f>MIN($AA1455*12,$AE1455-SUM($AG1455:AJ1455)-1000*($AE1455&gt;0))</f>
        <v>0</v>
      </c>
      <c r="AL1455" s="52">
        <f>MIN($AA1455*12,$AE1455-SUM($AG1455:AK1455)-1000*($AE1455&gt;0))</f>
        <v>0</v>
      </c>
      <c r="AM1455" s="52">
        <f>MIN($AA1455*12,$AE1455-SUM($AG1455:AL1455)-1000*($AE1455&gt;0))</f>
        <v>0</v>
      </c>
      <c r="AN1455" s="52">
        <f>MIN($AA1455*12,$AE1455-SUM($AG1455:AM1455)-1000*($AE1455&gt;0))</f>
        <v>0</v>
      </c>
      <c r="AO1455" s="52">
        <f>MIN($AA1455*12,$AE1455-SUM($AG1455:AN1455)-1000*($AE1455&gt;0))</f>
        <v>0</v>
      </c>
    </row>
    <row r="1456" spans="2:41" ht="12.75" hidden="1" customHeight="1" outlineLevel="2">
      <c r="B1456" s="53" t="s">
        <v>2377</v>
      </c>
      <c r="C1456" s="53" t="s">
        <v>1367</v>
      </c>
      <c r="D1456" s="53" t="s">
        <v>1367</v>
      </c>
      <c r="E1456" s="53" t="s">
        <v>1368</v>
      </c>
      <c r="F1456" s="53" t="s">
        <v>2682</v>
      </c>
      <c r="G1456" s="53" t="s">
        <v>3838</v>
      </c>
      <c r="H1456" s="53" t="s">
        <v>3839</v>
      </c>
      <c r="I1456" s="53"/>
      <c r="J1456" s="53" t="s">
        <v>3805</v>
      </c>
      <c r="K1456" s="52">
        <v>0</v>
      </c>
      <c r="L1456" s="52">
        <v>0</v>
      </c>
      <c r="M1456" s="52">
        <v>766009</v>
      </c>
      <c r="N1456" s="52">
        <v>0</v>
      </c>
      <c r="O1456" s="52">
        <v>0</v>
      </c>
      <c r="P1456" s="52">
        <v>175538</v>
      </c>
      <c r="Q1456" s="52">
        <v>15958</v>
      </c>
      <c r="R1456" s="52">
        <v>15958</v>
      </c>
      <c r="S1456" s="52">
        <v>15958</v>
      </c>
      <c r="T1456" s="52">
        <v>15958</v>
      </c>
      <c r="U1456" s="52">
        <v>15958</v>
      </c>
      <c r="V1456" s="52">
        <v>15958</v>
      </c>
      <c r="W1456" s="52">
        <v>15958</v>
      </c>
      <c r="X1456" s="52">
        <v>15958</v>
      </c>
      <c r="Y1456" s="52">
        <v>15958</v>
      </c>
      <c r="Z1456" s="49">
        <v>15958</v>
      </c>
      <c r="AA1456" s="50">
        <v>15958</v>
      </c>
      <c r="AB1456" s="51">
        <v>175538</v>
      </c>
      <c r="AC1456" s="52">
        <v>0</v>
      </c>
      <c r="AD1456" s="52">
        <v>0</v>
      </c>
      <c r="AE1456" s="52">
        <v>590471</v>
      </c>
      <c r="AG1456" s="52">
        <f t="shared" si="25"/>
        <v>15958</v>
      </c>
      <c r="AH1456" s="52">
        <f>MIN($AA1456*12,$AE1456-SUM($AG1456:AG1456)-1000*($AE1456&gt;0))</f>
        <v>191496</v>
      </c>
      <c r="AI1456" s="52">
        <f>MIN($AA1456*12,$AE1456-SUM($AG1456:AH1456)-1000*($AE1456&gt;0))</f>
        <v>191496</v>
      </c>
      <c r="AJ1456" s="52">
        <f>MIN($AA1456*12,$AE1456-SUM($AG1456:AI1456)-1000*($AE1456&gt;0))</f>
        <v>190521</v>
      </c>
      <c r="AK1456" s="52">
        <f>MIN($AA1456*12,$AE1456-SUM($AG1456:AJ1456)-1000*($AE1456&gt;0))</f>
        <v>0</v>
      </c>
      <c r="AL1456" s="52">
        <f>MIN($AA1456*12,$AE1456-SUM($AG1456:AK1456)-1000*($AE1456&gt;0))</f>
        <v>0</v>
      </c>
      <c r="AM1456" s="52">
        <f>MIN($AA1456*12,$AE1456-SUM($AG1456:AL1456)-1000*($AE1456&gt;0))</f>
        <v>0</v>
      </c>
      <c r="AN1456" s="52">
        <f>MIN($AA1456*12,$AE1456-SUM($AG1456:AM1456)-1000*($AE1456&gt;0))</f>
        <v>0</v>
      </c>
      <c r="AO1456" s="52">
        <f>MIN($AA1456*12,$AE1456-SUM($AG1456:AN1456)-1000*($AE1456&gt;0))</f>
        <v>0</v>
      </c>
    </row>
    <row r="1457" spans="2:41" ht="12.75" hidden="1" customHeight="1" outlineLevel="2">
      <c r="B1457" s="53" t="s">
        <v>2377</v>
      </c>
      <c r="C1457" s="53" t="s">
        <v>1367</v>
      </c>
      <c r="D1457" s="53" t="s">
        <v>1367</v>
      </c>
      <c r="E1457" s="53" t="s">
        <v>1368</v>
      </c>
      <c r="F1457" s="53" t="s">
        <v>2682</v>
      </c>
      <c r="G1457" s="53" t="s">
        <v>3840</v>
      </c>
      <c r="H1457" s="53" t="s">
        <v>3841</v>
      </c>
      <c r="I1457" s="53"/>
      <c r="J1457" s="53" t="s">
        <v>3805</v>
      </c>
      <c r="K1457" s="52">
        <v>0</v>
      </c>
      <c r="L1457" s="52">
        <v>0</v>
      </c>
      <c r="M1457" s="52">
        <v>1453310</v>
      </c>
      <c r="N1457" s="52">
        <v>0</v>
      </c>
      <c r="O1457" s="52">
        <v>0</v>
      </c>
      <c r="P1457" s="52">
        <v>333047</v>
      </c>
      <c r="Q1457" s="52">
        <v>30277</v>
      </c>
      <c r="R1457" s="52">
        <v>30277</v>
      </c>
      <c r="S1457" s="52">
        <v>30277</v>
      </c>
      <c r="T1457" s="52">
        <v>30277</v>
      </c>
      <c r="U1457" s="52">
        <v>30277</v>
      </c>
      <c r="V1457" s="52">
        <v>30277</v>
      </c>
      <c r="W1457" s="52">
        <v>30277</v>
      </c>
      <c r="X1457" s="52">
        <v>30277</v>
      </c>
      <c r="Y1457" s="52">
        <v>30277</v>
      </c>
      <c r="Z1457" s="49">
        <v>30277</v>
      </c>
      <c r="AA1457" s="50">
        <v>30277</v>
      </c>
      <c r="AB1457" s="51">
        <v>333047</v>
      </c>
      <c r="AC1457" s="52">
        <v>0</v>
      </c>
      <c r="AD1457" s="52">
        <v>0</v>
      </c>
      <c r="AE1457" s="52">
        <v>1120263</v>
      </c>
      <c r="AG1457" s="52">
        <f t="shared" si="25"/>
        <v>30277</v>
      </c>
      <c r="AH1457" s="52">
        <f>MIN($AA1457*12,$AE1457-SUM($AG1457:AG1457)-1000*($AE1457&gt;0))</f>
        <v>363324</v>
      </c>
      <c r="AI1457" s="52">
        <f>MIN($AA1457*12,$AE1457-SUM($AG1457:AH1457)-1000*($AE1457&gt;0))</f>
        <v>363324</v>
      </c>
      <c r="AJ1457" s="52">
        <f>MIN($AA1457*12,$AE1457-SUM($AG1457:AI1457)-1000*($AE1457&gt;0))</f>
        <v>362338</v>
      </c>
      <c r="AK1457" s="52">
        <f>MIN($AA1457*12,$AE1457-SUM($AG1457:AJ1457)-1000*($AE1457&gt;0))</f>
        <v>0</v>
      </c>
      <c r="AL1457" s="52">
        <f>MIN($AA1457*12,$AE1457-SUM($AG1457:AK1457)-1000*($AE1457&gt;0))</f>
        <v>0</v>
      </c>
      <c r="AM1457" s="52">
        <f>MIN($AA1457*12,$AE1457-SUM($AG1457:AL1457)-1000*($AE1457&gt;0))</f>
        <v>0</v>
      </c>
      <c r="AN1457" s="52">
        <f>MIN($AA1457*12,$AE1457-SUM($AG1457:AM1457)-1000*($AE1457&gt;0))</f>
        <v>0</v>
      </c>
      <c r="AO1457" s="52">
        <f>MIN($AA1457*12,$AE1457-SUM($AG1457:AN1457)-1000*($AE1457&gt;0))</f>
        <v>0</v>
      </c>
    </row>
    <row r="1458" spans="2:41" ht="12.75" hidden="1" customHeight="1" outlineLevel="2">
      <c r="B1458" s="53" t="s">
        <v>2377</v>
      </c>
      <c r="C1458" s="53" t="s">
        <v>1367</v>
      </c>
      <c r="D1458" s="53" t="s">
        <v>1367</v>
      </c>
      <c r="E1458" s="53" t="s">
        <v>1368</v>
      </c>
      <c r="F1458" s="53" t="s">
        <v>2741</v>
      </c>
      <c r="G1458" s="53" t="s">
        <v>3842</v>
      </c>
      <c r="H1458" s="53" t="s">
        <v>3843</v>
      </c>
      <c r="I1458" s="53"/>
      <c r="J1458" s="53" t="s">
        <v>3805</v>
      </c>
      <c r="K1458" s="52">
        <v>0</v>
      </c>
      <c r="L1458" s="52">
        <v>0</v>
      </c>
      <c r="M1458" s="52">
        <v>121728</v>
      </c>
      <c r="N1458" s="52">
        <v>0</v>
      </c>
      <c r="O1458" s="52">
        <v>0</v>
      </c>
      <c r="P1458" s="52">
        <v>27896</v>
      </c>
      <c r="Q1458" s="52">
        <v>2536</v>
      </c>
      <c r="R1458" s="52">
        <v>2536</v>
      </c>
      <c r="S1458" s="52">
        <v>2536</v>
      </c>
      <c r="T1458" s="52">
        <v>2536</v>
      </c>
      <c r="U1458" s="52">
        <v>2536</v>
      </c>
      <c r="V1458" s="52">
        <v>2536</v>
      </c>
      <c r="W1458" s="52">
        <v>2536</v>
      </c>
      <c r="X1458" s="52">
        <v>2536</v>
      </c>
      <c r="Y1458" s="52">
        <v>2536</v>
      </c>
      <c r="Z1458" s="49">
        <v>2536</v>
      </c>
      <c r="AA1458" s="50">
        <v>2536</v>
      </c>
      <c r="AB1458" s="51">
        <v>27896</v>
      </c>
      <c r="AC1458" s="52">
        <v>0</v>
      </c>
      <c r="AD1458" s="52">
        <v>0</v>
      </c>
      <c r="AE1458" s="52">
        <v>93832</v>
      </c>
      <c r="AG1458" s="52">
        <f t="shared" si="25"/>
        <v>2536</v>
      </c>
      <c r="AH1458" s="52">
        <f>MIN($AA1458*12,$AE1458-SUM($AG1458:AG1458)-1000*($AE1458&gt;0))</f>
        <v>30432</v>
      </c>
      <c r="AI1458" s="52">
        <f>MIN($AA1458*12,$AE1458-SUM($AG1458:AH1458)-1000*($AE1458&gt;0))</f>
        <v>30432</v>
      </c>
      <c r="AJ1458" s="52">
        <f>MIN($AA1458*12,$AE1458-SUM($AG1458:AI1458)-1000*($AE1458&gt;0))</f>
        <v>29432</v>
      </c>
      <c r="AK1458" s="52">
        <f>MIN($AA1458*12,$AE1458-SUM($AG1458:AJ1458)-1000*($AE1458&gt;0))</f>
        <v>0</v>
      </c>
      <c r="AL1458" s="52">
        <f>MIN($AA1458*12,$AE1458-SUM($AG1458:AK1458)-1000*($AE1458&gt;0))</f>
        <v>0</v>
      </c>
      <c r="AM1458" s="52">
        <f>MIN($AA1458*12,$AE1458-SUM($AG1458:AL1458)-1000*($AE1458&gt;0))</f>
        <v>0</v>
      </c>
      <c r="AN1458" s="52">
        <f>MIN($AA1458*12,$AE1458-SUM($AG1458:AM1458)-1000*($AE1458&gt;0))</f>
        <v>0</v>
      </c>
      <c r="AO1458" s="52">
        <f>MIN($AA1458*12,$AE1458-SUM($AG1458:AN1458)-1000*($AE1458&gt;0))</f>
        <v>0</v>
      </c>
    </row>
    <row r="1459" spans="2:41" ht="12.75" hidden="1" customHeight="1" outlineLevel="2">
      <c r="B1459" s="53" t="s">
        <v>2377</v>
      </c>
      <c r="C1459" s="53" t="s">
        <v>1367</v>
      </c>
      <c r="D1459" s="53" t="s">
        <v>1367</v>
      </c>
      <c r="E1459" s="53" t="s">
        <v>1368</v>
      </c>
      <c r="F1459" s="53" t="s">
        <v>2623</v>
      </c>
      <c r="G1459" s="53" t="s">
        <v>3844</v>
      </c>
      <c r="H1459" s="53" t="s">
        <v>3845</v>
      </c>
      <c r="I1459" s="53"/>
      <c r="J1459" s="53" t="s">
        <v>3846</v>
      </c>
      <c r="K1459" s="52">
        <v>0</v>
      </c>
      <c r="L1459" s="52">
        <v>0</v>
      </c>
      <c r="M1459" s="52">
        <v>144546</v>
      </c>
      <c r="N1459" s="52">
        <v>0</v>
      </c>
      <c r="O1459" s="52">
        <v>0</v>
      </c>
      <c r="P1459" s="52">
        <v>33121</v>
      </c>
      <c r="Q1459" s="52">
        <v>3011</v>
      </c>
      <c r="R1459" s="52">
        <v>3011</v>
      </c>
      <c r="S1459" s="52">
        <v>3011</v>
      </c>
      <c r="T1459" s="52">
        <v>3011</v>
      </c>
      <c r="U1459" s="52">
        <v>3011</v>
      </c>
      <c r="V1459" s="52">
        <v>3011</v>
      </c>
      <c r="W1459" s="52">
        <v>3011</v>
      </c>
      <c r="X1459" s="52">
        <v>3011</v>
      </c>
      <c r="Y1459" s="52">
        <v>3011</v>
      </c>
      <c r="Z1459" s="49">
        <v>3011</v>
      </c>
      <c r="AA1459" s="50">
        <v>3011</v>
      </c>
      <c r="AB1459" s="51">
        <v>33121</v>
      </c>
      <c r="AC1459" s="52">
        <v>0</v>
      </c>
      <c r="AD1459" s="52">
        <v>0</v>
      </c>
      <c r="AE1459" s="52">
        <v>111425</v>
      </c>
      <c r="AG1459" s="52">
        <f t="shared" si="25"/>
        <v>3011</v>
      </c>
      <c r="AH1459" s="52">
        <f>MIN($AA1459*12,$AE1459-SUM($AG1459:AG1459)-1000*($AE1459&gt;0))</f>
        <v>36132</v>
      </c>
      <c r="AI1459" s="52">
        <f>MIN($AA1459*12,$AE1459-SUM($AG1459:AH1459)-1000*($AE1459&gt;0))</f>
        <v>36132</v>
      </c>
      <c r="AJ1459" s="52">
        <f>MIN($AA1459*12,$AE1459-SUM($AG1459:AI1459)-1000*($AE1459&gt;0))</f>
        <v>35150</v>
      </c>
      <c r="AK1459" s="52">
        <f>MIN($AA1459*12,$AE1459-SUM($AG1459:AJ1459)-1000*($AE1459&gt;0))</f>
        <v>0</v>
      </c>
      <c r="AL1459" s="52">
        <f>MIN($AA1459*12,$AE1459-SUM($AG1459:AK1459)-1000*($AE1459&gt;0))</f>
        <v>0</v>
      </c>
      <c r="AM1459" s="52">
        <f>MIN($AA1459*12,$AE1459-SUM($AG1459:AL1459)-1000*($AE1459&gt;0))</f>
        <v>0</v>
      </c>
      <c r="AN1459" s="52">
        <f>MIN($AA1459*12,$AE1459-SUM($AG1459:AM1459)-1000*($AE1459&gt;0))</f>
        <v>0</v>
      </c>
      <c r="AO1459" s="52">
        <f>MIN($AA1459*12,$AE1459-SUM($AG1459:AN1459)-1000*($AE1459&gt;0))</f>
        <v>0</v>
      </c>
    </row>
    <row r="1460" spans="2:41" ht="12.75" hidden="1" customHeight="1" outlineLevel="2">
      <c r="B1460" s="53" t="s">
        <v>2377</v>
      </c>
      <c r="C1460" s="53" t="s">
        <v>1367</v>
      </c>
      <c r="D1460" s="53" t="s">
        <v>1367</v>
      </c>
      <c r="E1460" s="53" t="s">
        <v>1368</v>
      </c>
      <c r="F1460" s="53" t="s">
        <v>2682</v>
      </c>
      <c r="G1460" s="53" t="s">
        <v>3847</v>
      </c>
      <c r="H1460" s="53" t="s">
        <v>3848</v>
      </c>
      <c r="I1460" s="53"/>
      <c r="J1460" s="53" t="s">
        <v>3849</v>
      </c>
      <c r="K1460" s="52">
        <v>0</v>
      </c>
      <c r="L1460" s="52">
        <v>0</v>
      </c>
      <c r="M1460" s="52">
        <v>854455</v>
      </c>
      <c r="N1460" s="52">
        <v>0</v>
      </c>
      <c r="O1460" s="52">
        <v>0</v>
      </c>
      <c r="P1460" s="52">
        <v>195811</v>
      </c>
      <c r="Q1460" s="52">
        <v>17801</v>
      </c>
      <c r="R1460" s="52">
        <v>17801</v>
      </c>
      <c r="S1460" s="52">
        <v>17801</v>
      </c>
      <c r="T1460" s="52">
        <v>17801</v>
      </c>
      <c r="U1460" s="52">
        <v>17801</v>
      </c>
      <c r="V1460" s="52">
        <v>17801</v>
      </c>
      <c r="W1460" s="52">
        <v>17801</v>
      </c>
      <c r="X1460" s="52">
        <v>17801</v>
      </c>
      <c r="Y1460" s="52">
        <v>17801</v>
      </c>
      <c r="Z1460" s="49">
        <v>17801</v>
      </c>
      <c r="AA1460" s="50">
        <v>17801</v>
      </c>
      <c r="AB1460" s="51">
        <v>195811</v>
      </c>
      <c r="AC1460" s="52">
        <v>0</v>
      </c>
      <c r="AD1460" s="52">
        <v>0</v>
      </c>
      <c r="AE1460" s="52">
        <v>658644</v>
      </c>
      <c r="AG1460" s="52">
        <f t="shared" si="25"/>
        <v>17801</v>
      </c>
      <c r="AH1460" s="52">
        <f>MIN($AA1460*12,$AE1460-SUM($AG1460:AG1460)-1000*($AE1460&gt;0))</f>
        <v>213612</v>
      </c>
      <c r="AI1460" s="52">
        <f>MIN($AA1460*12,$AE1460-SUM($AG1460:AH1460)-1000*($AE1460&gt;0))</f>
        <v>213612</v>
      </c>
      <c r="AJ1460" s="52">
        <f>MIN($AA1460*12,$AE1460-SUM($AG1460:AI1460)-1000*($AE1460&gt;0))</f>
        <v>212619</v>
      </c>
      <c r="AK1460" s="52">
        <f>MIN($AA1460*12,$AE1460-SUM($AG1460:AJ1460)-1000*($AE1460&gt;0))</f>
        <v>0</v>
      </c>
      <c r="AL1460" s="52">
        <f>MIN($AA1460*12,$AE1460-SUM($AG1460:AK1460)-1000*($AE1460&gt;0))</f>
        <v>0</v>
      </c>
      <c r="AM1460" s="52">
        <f>MIN($AA1460*12,$AE1460-SUM($AG1460:AL1460)-1000*($AE1460&gt;0))</f>
        <v>0</v>
      </c>
      <c r="AN1460" s="52">
        <f>MIN($AA1460*12,$AE1460-SUM($AG1460:AM1460)-1000*($AE1460&gt;0))</f>
        <v>0</v>
      </c>
      <c r="AO1460" s="52">
        <f>MIN($AA1460*12,$AE1460-SUM($AG1460:AN1460)-1000*($AE1460&gt;0))</f>
        <v>0</v>
      </c>
    </row>
    <row r="1461" spans="2:41" ht="12.75" hidden="1" customHeight="1" outlineLevel="2">
      <c r="B1461" s="53" t="s">
        <v>2377</v>
      </c>
      <c r="C1461" s="53" t="s">
        <v>1367</v>
      </c>
      <c r="D1461" s="53" t="s">
        <v>1367</v>
      </c>
      <c r="E1461" s="53" t="s">
        <v>1368</v>
      </c>
      <c r="F1461" s="53" t="s">
        <v>2741</v>
      </c>
      <c r="G1461" s="53" t="s">
        <v>3850</v>
      </c>
      <c r="H1461" s="53" t="s">
        <v>3851</v>
      </c>
      <c r="I1461" s="53"/>
      <c r="J1461" s="53" t="s">
        <v>3832</v>
      </c>
      <c r="K1461" s="52">
        <v>0</v>
      </c>
      <c r="L1461" s="52">
        <v>0</v>
      </c>
      <c r="M1461" s="52">
        <v>206100</v>
      </c>
      <c r="N1461" s="52">
        <v>0</v>
      </c>
      <c r="O1461" s="52">
        <v>0</v>
      </c>
      <c r="P1461" s="52">
        <v>47223</v>
      </c>
      <c r="Q1461" s="52">
        <v>4293</v>
      </c>
      <c r="R1461" s="52">
        <v>4293</v>
      </c>
      <c r="S1461" s="52">
        <v>4293</v>
      </c>
      <c r="T1461" s="52">
        <v>4293</v>
      </c>
      <c r="U1461" s="52">
        <v>4293</v>
      </c>
      <c r="V1461" s="52">
        <v>4293</v>
      </c>
      <c r="W1461" s="52">
        <v>4293</v>
      </c>
      <c r="X1461" s="52">
        <v>4293</v>
      </c>
      <c r="Y1461" s="52">
        <v>4293</v>
      </c>
      <c r="Z1461" s="49">
        <v>4293</v>
      </c>
      <c r="AA1461" s="50">
        <v>4293</v>
      </c>
      <c r="AB1461" s="51">
        <v>47223</v>
      </c>
      <c r="AC1461" s="52">
        <v>0</v>
      </c>
      <c r="AD1461" s="52">
        <v>0</v>
      </c>
      <c r="AE1461" s="52">
        <v>158877</v>
      </c>
      <c r="AG1461" s="52">
        <f t="shared" si="25"/>
        <v>4293</v>
      </c>
      <c r="AH1461" s="52">
        <f>MIN($AA1461*12,$AE1461-SUM($AG1461:AG1461)-1000*($AE1461&gt;0))</f>
        <v>51516</v>
      </c>
      <c r="AI1461" s="52">
        <f>MIN($AA1461*12,$AE1461-SUM($AG1461:AH1461)-1000*($AE1461&gt;0))</f>
        <v>51516</v>
      </c>
      <c r="AJ1461" s="52">
        <f>MIN($AA1461*12,$AE1461-SUM($AG1461:AI1461)-1000*($AE1461&gt;0))</f>
        <v>50552</v>
      </c>
      <c r="AK1461" s="52">
        <f>MIN($AA1461*12,$AE1461-SUM($AG1461:AJ1461)-1000*($AE1461&gt;0))</f>
        <v>0</v>
      </c>
      <c r="AL1461" s="52">
        <f>MIN($AA1461*12,$AE1461-SUM($AG1461:AK1461)-1000*($AE1461&gt;0))</f>
        <v>0</v>
      </c>
      <c r="AM1461" s="52">
        <f>MIN($AA1461*12,$AE1461-SUM($AG1461:AL1461)-1000*($AE1461&gt;0))</f>
        <v>0</v>
      </c>
      <c r="AN1461" s="52">
        <f>MIN($AA1461*12,$AE1461-SUM($AG1461:AM1461)-1000*($AE1461&gt;0))</f>
        <v>0</v>
      </c>
      <c r="AO1461" s="52">
        <f>MIN($AA1461*12,$AE1461-SUM($AG1461:AN1461)-1000*($AE1461&gt;0))</f>
        <v>0</v>
      </c>
    </row>
    <row r="1462" spans="2:41" ht="12.75" hidden="1" customHeight="1" outlineLevel="2">
      <c r="B1462" s="53" t="s">
        <v>2377</v>
      </c>
      <c r="C1462" s="53" t="s">
        <v>1367</v>
      </c>
      <c r="D1462" s="53" t="s">
        <v>1367</v>
      </c>
      <c r="E1462" s="53" t="s">
        <v>1368</v>
      </c>
      <c r="F1462" s="53" t="s">
        <v>2682</v>
      </c>
      <c r="G1462" s="53" t="s">
        <v>3852</v>
      </c>
      <c r="H1462" s="53" t="s">
        <v>3853</v>
      </c>
      <c r="I1462" s="53"/>
      <c r="J1462" s="53" t="s">
        <v>3805</v>
      </c>
      <c r="K1462" s="52">
        <v>0</v>
      </c>
      <c r="L1462" s="52">
        <v>0</v>
      </c>
      <c r="M1462" s="52">
        <v>733491</v>
      </c>
      <c r="N1462" s="52">
        <v>0</v>
      </c>
      <c r="O1462" s="52">
        <v>0</v>
      </c>
      <c r="P1462" s="52">
        <v>168091</v>
      </c>
      <c r="Q1462" s="52">
        <v>15281</v>
      </c>
      <c r="R1462" s="52">
        <v>15281</v>
      </c>
      <c r="S1462" s="52">
        <v>15281</v>
      </c>
      <c r="T1462" s="52">
        <v>15281</v>
      </c>
      <c r="U1462" s="52">
        <v>15281</v>
      </c>
      <c r="V1462" s="52">
        <v>15281</v>
      </c>
      <c r="W1462" s="52">
        <v>15281</v>
      </c>
      <c r="X1462" s="52">
        <v>15281</v>
      </c>
      <c r="Y1462" s="52">
        <v>15281</v>
      </c>
      <c r="Z1462" s="49">
        <v>15281</v>
      </c>
      <c r="AA1462" s="50">
        <v>15281</v>
      </c>
      <c r="AB1462" s="51">
        <v>168091</v>
      </c>
      <c r="AC1462" s="52">
        <v>0</v>
      </c>
      <c r="AD1462" s="52">
        <v>0</v>
      </c>
      <c r="AE1462" s="52">
        <v>565400</v>
      </c>
      <c r="AG1462" s="52">
        <f t="shared" si="25"/>
        <v>15281</v>
      </c>
      <c r="AH1462" s="52">
        <f>MIN($AA1462*12,$AE1462-SUM($AG1462:AG1462)-1000*($AE1462&gt;0))</f>
        <v>183372</v>
      </c>
      <c r="AI1462" s="52">
        <f>MIN($AA1462*12,$AE1462-SUM($AG1462:AH1462)-1000*($AE1462&gt;0))</f>
        <v>183372</v>
      </c>
      <c r="AJ1462" s="52">
        <f>MIN($AA1462*12,$AE1462-SUM($AG1462:AI1462)-1000*($AE1462&gt;0))</f>
        <v>182375</v>
      </c>
      <c r="AK1462" s="52">
        <f>MIN($AA1462*12,$AE1462-SUM($AG1462:AJ1462)-1000*($AE1462&gt;0))</f>
        <v>0</v>
      </c>
      <c r="AL1462" s="52">
        <f>MIN($AA1462*12,$AE1462-SUM($AG1462:AK1462)-1000*($AE1462&gt;0))</f>
        <v>0</v>
      </c>
      <c r="AM1462" s="52">
        <f>MIN($AA1462*12,$AE1462-SUM($AG1462:AL1462)-1000*($AE1462&gt;0))</f>
        <v>0</v>
      </c>
      <c r="AN1462" s="52">
        <f>MIN($AA1462*12,$AE1462-SUM($AG1462:AM1462)-1000*($AE1462&gt;0))</f>
        <v>0</v>
      </c>
      <c r="AO1462" s="52">
        <f>MIN($AA1462*12,$AE1462-SUM($AG1462:AN1462)-1000*($AE1462&gt;0))</f>
        <v>0</v>
      </c>
    </row>
    <row r="1463" spans="2:41" ht="12.75" hidden="1" customHeight="1" outlineLevel="2">
      <c r="B1463" s="53" t="s">
        <v>2377</v>
      </c>
      <c r="C1463" s="53" t="s">
        <v>1367</v>
      </c>
      <c r="D1463" s="53" t="s">
        <v>1367</v>
      </c>
      <c r="E1463" s="53" t="s">
        <v>1368</v>
      </c>
      <c r="F1463" s="53" t="s">
        <v>2409</v>
      </c>
      <c r="G1463" s="53" t="s">
        <v>3854</v>
      </c>
      <c r="H1463" s="53" t="s">
        <v>3855</v>
      </c>
      <c r="I1463" s="53"/>
      <c r="J1463" s="53" t="s">
        <v>3856</v>
      </c>
      <c r="K1463" s="52">
        <v>0</v>
      </c>
      <c r="L1463" s="52">
        <v>0</v>
      </c>
      <c r="M1463" s="52">
        <v>732000</v>
      </c>
      <c r="N1463" s="52">
        <v>0</v>
      </c>
      <c r="O1463" s="52">
        <v>0</v>
      </c>
      <c r="P1463" s="52">
        <v>152500</v>
      </c>
      <c r="Q1463" s="52">
        <v>0</v>
      </c>
      <c r="R1463" s="52">
        <v>15250</v>
      </c>
      <c r="S1463" s="52">
        <v>15250</v>
      </c>
      <c r="T1463" s="52">
        <v>15250</v>
      </c>
      <c r="U1463" s="52">
        <v>15250</v>
      </c>
      <c r="V1463" s="52">
        <v>15250</v>
      </c>
      <c r="W1463" s="52">
        <v>15250</v>
      </c>
      <c r="X1463" s="52">
        <v>15250</v>
      </c>
      <c r="Y1463" s="52">
        <v>15250</v>
      </c>
      <c r="Z1463" s="49">
        <v>15250</v>
      </c>
      <c r="AA1463" s="50">
        <v>15250</v>
      </c>
      <c r="AB1463" s="51">
        <v>152500</v>
      </c>
      <c r="AC1463" s="52">
        <v>0</v>
      </c>
      <c r="AD1463" s="52">
        <v>0</v>
      </c>
      <c r="AE1463" s="52">
        <v>579500</v>
      </c>
      <c r="AG1463" s="52">
        <f t="shared" si="25"/>
        <v>15250</v>
      </c>
      <c r="AH1463" s="52">
        <f>MIN($AA1463*12,$AE1463-SUM($AG1463:AG1463)-1000*($AE1463&gt;0))</f>
        <v>183000</v>
      </c>
      <c r="AI1463" s="52">
        <f>MIN($AA1463*12,$AE1463-SUM($AG1463:AH1463)-1000*($AE1463&gt;0))</f>
        <v>183000</v>
      </c>
      <c r="AJ1463" s="52">
        <f>MIN($AA1463*12,$AE1463-SUM($AG1463:AI1463)-1000*($AE1463&gt;0))</f>
        <v>183000</v>
      </c>
      <c r="AK1463" s="52">
        <f>MIN($AA1463*12,$AE1463-SUM($AG1463:AJ1463)-1000*($AE1463&gt;0))</f>
        <v>14250</v>
      </c>
      <c r="AL1463" s="52">
        <f>MIN($AA1463*12,$AE1463-SUM($AG1463:AK1463)-1000*($AE1463&gt;0))</f>
        <v>0</v>
      </c>
      <c r="AM1463" s="52">
        <f>MIN($AA1463*12,$AE1463-SUM($AG1463:AL1463)-1000*($AE1463&gt;0))</f>
        <v>0</v>
      </c>
      <c r="AN1463" s="52">
        <f>MIN($AA1463*12,$AE1463-SUM($AG1463:AM1463)-1000*($AE1463&gt;0))</f>
        <v>0</v>
      </c>
      <c r="AO1463" s="52">
        <f>MIN($AA1463*12,$AE1463-SUM($AG1463:AN1463)-1000*($AE1463&gt;0))</f>
        <v>0</v>
      </c>
    </row>
    <row r="1464" spans="2:41" ht="12.75" hidden="1" customHeight="1" outlineLevel="2">
      <c r="B1464" s="53" t="s">
        <v>2377</v>
      </c>
      <c r="C1464" s="53" t="s">
        <v>1367</v>
      </c>
      <c r="D1464" s="53" t="s">
        <v>1367</v>
      </c>
      <c r="E1464" s="53" t="s">
        <v>1368</v>
      </c>
      <c r="F1464" s="53" t="s">
        <v>2409</v>
      </c>
      <c r="G1464" s="53" t="s">
        <v>3857</v>
      </c>
      <c r="H1464" s="53" t="s">
        <v>3855</v>
      </c>
      <c r="I1464" s="53"/>
      <c r="J1464" s="53" t="s">
        <v>3856</v>
      </c>
      <c r="K1464" s="52">
        <v>0</v>
      </c>
      <c r="L1464" s="52">
        <v>0</v>
      </c>
      <c r="M1464" s="52">
        <v>732000</v>
      </c>
      <c r="N1464" s="52">
        <v>0</v>
      </c>
      <c r="O1464" s="52">
        <v>0</v>
      </c>
      <c r="P1464" s="52">
        <v>152500</v>
      </c>
      <c r="Q1464" s="52">
        <v>0</v>
      </c>
      <c r="R1464" s="52">
        <v>15250</v>
      </c>
      <c r="S1464" s="52">
        <v>15250</v>
      </c>
      <c r="T1464" s="52">
        <v>15250</v>
      </c>
      <c r="U1464" s="52">
        <v>15250</v>
      </c>
      <c r="V1464" s="52">
        <v>15250</v>
      </c>
      <c r="W1464" s="52">
        <v>15250</v>
      </c>
      <c r="X1464" s="52">
        <v>15250</v>
      </c>
      <c r="Y1464" s="52">
        <v>15250</v>
      </c>
      <c r="Z1464" s="49">
        <v>15250</v>
      </c>
      <c r="AA1464" s="50">
        <v>15250</v>
      </c>
      <c r="AB1464" s="51">
        <v>152500</v>
      </c>
      <c r="AC1464" s="52">
        <v>0</v>
      </c>
      <c r="AD1464" s="52">
        <v>0</v>
      </c>
      <c r="AE1464" s="52">
        <v>579500</v>
      </c>
      <c r="AG1464" s="52">
        <f t="shared" si="25"/>
        <v>15250</v>
      </c>
      <c r="AH1464" s="52">
        <f>MIN($AA1464*12,$AE1464-SUM($AG1464:AG1464)-1000*($AE1464&gt;0))</f>
        <v>183000</v>
      </c>
      <c r="AI1464" s="52">
        <f>MIN($AA1464*12,$AE1464-SUM($AG1464:AH1464)-1000*($AE1464&gt;0))</f>
        <v>183000</v>
      </c>
      <c r="AJ1464" s="52">
        <f>MIN($AA1464*12,$AE1464-SUM($AG1464:AI1464)-1000*($AE1464&gt;0))</f>
        <v>183000</v>
      </c>
      <c r="AK1464" s="52">
        <f>MIN($AA1464*12,$AE1464-SUM($AG1464:AJ1464)-1000*($AE1464&gt;0))</f>
        <v>14250</v>
      </c>
      <c r="AL1464" s="52">
        <f>MIN($AA1464*12,$AE1464-SUM($AG1464:AK1464)-1000*($AE1464&gt;0))</f>
        <v>0</v>
      </c>
      <c r="AM1464" s="52">
        <f>MIN($AA1464*12,$AE1464-SUM($AG1464:AL1464)-1000*($AE1464&gt;0))</f>
        <v>0</v>
      </c>
      <c r="AN1464" s="52">
        <f>MIN($AA1464*12,$AE1464-SUM($AG1464:AM1464)-1000*($AE1464&gt;0))</f>
        <v>0</v>
      </c>
      <c r="AO1464" s="52">
        <f>MIN($AA1464*12,$AE1464-SUM($AG1464:AN1464)-1000*($AE1464&gt;0))</f>
        <v>0</v>
      </c>
    </row>
    <row r="1465" spans="2:41" ht="12.75" hidden="1" customHeight="1" outlineLevel="2">
      <c r="B1465" s="53" t="s">
        <v>2377</v>
      </c>
      <c r="C1465" s="53" t="s">
        <v>1367</v>
      </c>
      <c r="D1465" s="53" t="s">
        <v>1367</v>
      </c>
      <c r="E1465" s="53" t="s">
        <v>1368</v>
      </c>
      <c r="F1465" s="53" t="s">
        <v>2409</v>
      </c>
      <c r="G1465" s="53" t="s">
        <v>3858</v>
      </c>
      <c r="H1465" s="53" t="s">
        <v>3859</v>
      </c>
      <c r="I1465" s="53"/>
      <c r="J1465" s="53" t="s">
        <v>3856</v>
      </c>
      <c r="K1465" s="52">
        <v>0</v>
      </c>
      <c r="L1465" s="52">
        <v>0</v>
      </c>
      <c r="M1465" s="52">
        <v>732000</v>
      </c>
      <c r="N1465" s="52">
        <v>0</v>
      </c>
      <c r="O1465" s="52">
        <v>0</v>
      </c>
      <c r="P1465" s="52">
        <v>152500</v>
      </c>
      <c r="Q1465" s="52">
        <v>0</v>
      </c>
      <c r="R1465" s="52">
        <v>15250</v>
      </c>
      <c r="S1465" s="52">
        <v>15250</v>
      </c>
      <c r="T1465" s="52">
        <v>15250</v>
      </c>
      <c r="U1465" s="52">
        <v>15250</v>
      </c>
      <c r="V1465" s="52">
        <v>15250</v>
      </c>
      <c r="W1465" s="52">
        <v>15250</v>
      </c>
      <c r="X1465" s="52">
        <v>15250</v>
      </c>
      <c r="Y1465" s="52">
        <v>15250</v>
      </c>
      <c r="Z1465" s="49">
        <v>15250</v>
      </c>
      <c r="AA1465" s="50">
        <v>15250</v>
      </c>
      <c r="AB1465" s="51">
        <v>152500</v>
      </c>
      <c r="AC1465" s="52">
        <v>0</v>
      </c>
      <c r="AD1465" s="52">
        <v>0</v>
      </c>
      <c r="AE1465" s="52">
        <v>579500</v>
      </c>
      <c r="AG1465" s="52">
        <f t="shared" si="25"/>
        <v>15250</v>
      </c>
      <c r="AH1465" s="52">
        <f>MIN($AA1465*12,$AE1465-SUM($AG1465:AG1465)-1000*($AE1465&gt;0))</f>
        <v>183000</v>
      </c>
      <c r="AI1465" s="52">
        <f>MIN($AA1465*12,$AE1465-SUM($AG1465:AH1465)-1000*($AE1465&gt;0))</f>
        <v>183000</v>
      </c>
      <c r="AJ1465" s="52">
        <f>MIN($AA1465*12,$AE1465-SUM($AG1465:AI1465)-1000*($AE1465&gt;0))</f>
        <v>183000</v>
      </c>
      <c r="AK1465" s="52">
        <f>MIN($AA1465*12,$AE1465-SUM($AG1465:AJ1465)-1000*($AE1465&gt;0))</f>
        <v>14250</v>
      </c>
      <c r="AL1465" s="52">
        <f>MIN($AA1465*12,$AE1465-SUM($AG1465:AK1465)-1000*($AE1465&gt;0))</f>
        <v>0</v>
      </c>
      <c r="AM1465" s="52">
        <f>MIN($AA1465*12,$AE1465-SUM($AG1465:AL1465)-1000*($AE1465&gt;0))</f>
        <v>0</v>
      </c>
      <c r="AN1465" s="52">
        <f>MIN($AA1465*12,$AE1465-SUM($AG1465:AM1465)-1000*($AE1465&gt;0))</f>
        <v>0</v>
      </c>
      <c r="AO1465" s="52">
        <f>MIN($AA1465*12,$AE1465-SUM($AG1465:AN1465)-1000*($AE1465&gt;0))</f>
        <v>0</v>
      </c>
    </row>
    <row r="1466" spans="2:41" ht="12.75" hidden="1" customHeight="1" outlineLevel="2">
      <c r="B1466" s="53" t="s">
        <v>2377</v>
      </c>
      <c r="C1466" s="53" t="s">
        <v>1367</v>
      </c>
      <c r="D1466" s="53" t="s">
        <v>1367</v>
      </c>
      <c r="E1466" s="53" t="s">
        <v>1368</v>
      </c>
      <c r="F1466" s="53" t="s">
        <v>2409</v>
      </c>
      <c r="G1466" s="53" t="s">
        <v>3860</v>
      </c>
      <c r="H1466" s="53" t="s">
        <v>3859</v>
      </c>
      <c r="I1466" s="53"/>
      <c r="J1466" s="53" t="s">
        <v>3856</v>
      </c>
      <c r="K1466" s="52">
        <v>0</v>
      </c>
      <c r="L1466" s="52">
        <v>0</v>
      </c>
      <c r="M1466" s="52">
        <v>732000</v>
      </c>
      <c r="N1466" s="52">
        <v>0</v>
      </c>
      <c r="O1466" s="52">
        <v>0</v>
      </c>
      <c r="P1466" s="52">
        <v>152500</v>
      </c>
      <c r="Q1466" s="52">
        <v>0</v>
      </c>
      <c r="R1466" s="52">
        <v>15250</v>
      </c>
      <c r="S1466" s="52">
        <v>15250</v>
      </c>
      <c r="T1466" s="52">
        <v>15250</v>
      </c>
      <c r="U1466" s="52">
        <v>15250</v>
      </c>
      <c r="V1466" s="52">
        <v>15250</v>
      </c>
      <c r="W1466" s="52">
        <v>15250</v>
      </c>
      <c r="X1466" s="52">
        <v>15250</v>
      </c>
      <c r="Y1466" s="52">
        <v>15250</v>
      </c>
      <c r="Z1466" s="49">
        <v>15250</v>
      </c>
      <c r="AA1466" s="50">
        <v>15250</v>
      </c>
      <c r="AB1466" s="51">
        <v>152500</v>
      </c>
      <c r="AC1466" s="52">
        <v>0</v>
      </c>
      <c r="AD1466" s="52">
        <v>0</v>
      </c>
      <c r="AE1466" s="52">
        <v>579500</v>
      </c>
      <c r="AG1466" s="52">
        <f t="shared" si="25"/>
        <v>15250</v>
      </c>
      <c r="AH1466" s="52">
        <f>MIN($AA1466*12,$AE1466-SUM($AG1466:AG1466)-1000*($AE1466&gt;0))</f>
        <v>183000</v>
      </c>
      <c r="AI1466" s="52">
        <f>MIN($AA1466*12,$AE1466-SUM($AG1466:AH1466)-1000*($AE1466&gt;0))</f>
        <v>183000</v>
      </c>
      <c r="AJ1466" s="52">
        <f>MIN($AA1466*12,$AE1466-SUM($AG1466:AI1466)-1000*($AE1466&gt;0))</f>
        <v>183000</v>
      </c>
      <c r="AK1466" s="52">
        <f>MIN($AA1466*12,$AE1466-SUM($AG1466:AJ1466)-1000*($AE1466&gt;0))</f>
        <v>14250</v>
      </c>
      <c r="AL1466" s="52">
        <f>MIN($AA1466*12,$AE1466-SUM($AG1466:AK1466)-1000*($AE1466&gt;0))</f>
        <v>0</v>
      </c>
      <c r="AM1466" s="52">
        <f>MIN($AA1466*12,$AE1466-SUM($AG1466:AL1466)-1000*($AE1466&gt;0))</f>
        <v>0</v>
      </c>
      <c r="AN1466" s="52">
        <f>MIN($AA1466*12,$AE1466-SUM($AG1466:AM1466)-1000*($AE1466&gt;0))</f>
        <v>0</v>
      </c>
      <c r="AO1466" s="52">
        <f>MIN($AA1466*12,$AE1466-SUM($AG1466:AN1466)-1000*($AE1466&gt;0))</f>
        <v>0</v>
      </c>
    </row>
    <row r="1467" spans="2:41" ht="12.75" hidden="1" customHeight="1" outlineLevel="2">
      <c r="B1467" s="53" t="s">
        <v>2377</v>
      </c>
      <c r="C1467" s="53" t="s">
        <v>1367</v>
      </c>
      <c r="D1467" s="53" t="s">
        <v>1367</v>
      </c>
      <c r="E1467" s="53" t="s">
        <v>2378</v>
      </c>
      <c r="F1467" s="53" t="s">
        <v>2637</v>
      </c>
      <c r="G1467" s="53" t="s">
        <v>3861</v>
      </c>
      <c r="H1467" s="53" t="s">
        <v>3862</v>
      </c>
      <c r="I1467" s="53"/>
      <c r="J1467" s="53" t="s">
        <v>3856</v>
      </c>
      <c r="K1467" s="52">
        <v>0</v>
      </c>
      <c r="L1467" s="52">
        <v>0</v>
      </c>
      <c r="M1467" s="52">
        <v>1697273</v>
      </c>
      <c r="N1467" s="52">
        <v>0</v>
      </c>
      <c r="O1467" s="52">
        <v>0</v>
      </c>
      <c r="P1467" s="52">
        <v>353590</v>
      </c>
      <c r="Q1467" s="52">
        <v>0</v>
      </c>
      <c r="R1467" s="52">
        <v>35359</v>
      </c>
      <c r="S1467" s="52">
        <v>35359</v>
      </c>
      <c r="T1467" s="52">
        <v>35359</v>
      </c>
      <c r="U1467" s="52">
        <v>35359</v>
      </c>
      <c r="V1467" s="52">
        <v>35359</v>
      </c>
      <c r="W1467" s="52">
        <v>35359</v>
      </c>
      <c r="X1467" s="52">
        <v>35359</v>
      </c>
      <c r="Y1467" s="52">
        <v>35359</v>
      </c>
      <c r="Z1467" s="49">
        <v>35359</v>
      </c>
      <c r="AA1467" s="50">
        <v>35359</v>
      </c>
      <c r="AB1467" s="51">
        <v>353590</v>
      </c>
      <c r="AC1467" s="52">
        <v>0</v>
      </c>
      <c r="AD1467" s="52">
        <v>0</v>
      </c>
      <c r="AE1467" s="52">
        <v>1343683</v>
      </c>
      <c r="AG1467" s="52">
        <f t="shared" si="25"/>
        <v>35359</v>
      </c>
      <c r="AH1467" s="52">
        <f>MIN($AA1467*12,$AE1467-SUM($AG1467:AG1467)-1000*($AE1467&gt;0))</f>
        <v>424308</v>
      </c>
      <c r="AI1467" s="52">
        <f>MIN($AA1467*12,$AE1467-SUM($AG1467:AH1467)-1000*($AE1467&gt;0))</f>
        <v>424308</v>
      </c>
      <c r="AJ1467" s="52">
        <f>MIN($AA1467*12,$AE1467-SUM($AG1467:AI1467)-1000*($AE1467&gt;0))</f>
        <v>424308</v>
      </c>
      <c r="AK1467" s="52">
        <f>MIN($AA1467*12,$AE1467-SUM($AG1467:AJ1467)-1000*($AE1467&gt;0))</f>
        <v>34400</v>
      </c>
      <c r="AL1467" s="52">
        <f>MIN($AA1467*12,$AE1467-SUM($AG1467:AK1467)-1000*($AE1467&gt;0))</f>
        <v>0</v>
      </c>
      <c r="AM1467" s="52">
        <f>MIN($AA1467*12,$AE1467-SUM($AG1467:AL1467)-1000*($AE1467&gt;0))</f>
        <v>0</v>
      </c>
      <c r="AN1467" s="52">
        <f>MIN($AA1467*12,$AE1467-SUM($AG1467:AM1467)-1000*($AE1467&gt;0))</f>
        <v>0</v>
      </c>
      <c r="AO1467" s="52">
        <f>MIN($AA1467*12,$AE1467-SUM($AG1467:AN1467)-1000*($AE1467&gt;0))</f>
        <v>0</v>
      </c>
    </row>
    <row r="1468" spans="2:41" ht="12.75" hidden="1" customHeight="1" outlineLevel="2">
      <c r="B1468" s="53" t="s">
        <v>2377</v>
      </c>
      <c r="C1468" s="53" t="s">
        <v>1367</v>
      </c>
      <c r="D1468" s="53" t="s">
        <v>1367</v>
      </c>
      <c r="E1468" s="53" t="s">
        <v>2378</v>
      </c>
      <c r="F1468" s="53" t="s">
        <v>2637</v>
      </c>
      <c r="G1468" s="53" t="s">
        <v>3863</v>
      </c>
      <c r="H1468" s="53" t="s">
        <v>3864</v>
      </c>
      <c r="I1468" s="53"/>
      <c r="J1468" s="53" t="s">
        <v>3856</v>
      </c>
      <c r="K1468" s="52">
        <v>0</v>
      </c>
      <c r="L1468" s="52">
        <v>0</v>
      </c>
      <c r="M1468" s="52">
        <v>1697273</v>
      </c>
      <c r="N1468" s="52">
        <v>0</v>
      </c>
      <c r="O1468" s="52">
        <v>0</v>
      </c>
      <c r="P1468" s="52">
        <v>353590</v>
      </c>
      <c r="Q1468" s="52">
        <v>0</v>
      </c>
      <c r="R1468" s="52">
        <v>35359</v>
      </c>
      <c r="S1468" s="52">
        <v>35359</v>
      </c>
      <c r="T1468" s="52">
        <v>35359</v>
      </c>
      <c r="U1468" s="52">
        <v>35359</v>
      </c>
      <c r="V1468" s="52">
        <v>35359</v>
      </c>
      <c r="W1468" s="52">
        <v>35359</v>
      </c>
      <c r="X1468" s="52">
        <v>35359</v>
      </c>
      <c r="Y1468" s="52">
        <v>35359</v>
      </c>
      <c r="Z1468" s="49">
        <v>35359</v>
      </c>
      <c r="AA1468" s="50">
        <v>35359</v>
      </c>
      <c r="AB1468" s="51">
        <v>353590</v>
      </c>
      <c r="AC1468" s="52">
        <v>0</v>
      </c>
      <c r="AD1468" s="52">
        <v>0</v>
      </c>
      <c r="AE1468" s="52">
        <v>1343683</v>
      </c>
      <c r="AG1468" s="52">
        <f t="shared" si="25"/>
        <v>35359</v>
      </c>
      <c r="AH1468" s="52">
        <f>MIN($AA1468*12,$AE1468-SUM($AG1468:AG1468)-1000*($AE1468&gt;0))</f>
        <v>424308</v>
      </c>
      <c r="AI1468" s="52">
        <f>MIN($AA1468*12,$AE1468-SUM($AG1468:AH1468)-1000*($AE1468&gt;0))</f>
        <v>424308</v>
      </c>
      <c r="AJ1468" s="52">
        <f>MIN($AA1468*12,$AE1468-SUM($AG1468:AI1468)-1000*($AE1468&gt;0))</f>
        <v>424308</v>
      </c>
      <c r="AK1468" s="52">
        <f>MIN($AA1468*12,$AE1468-SUM($AG1468:AJ1468)-1000*($AE1468&gt;0))</f>
        <v>34400</v>
      </c>
      <c r="AL1468" s="52">
        <f>MIN($AA1468*12,$AE1468-SUM($AG1468:AK1468)-1000*($AE1468&gt;0))</f>
        <v>0</v>
      </c>
      <c r="AM1468" s="52">
        <f>MIN($AA1468*12,$AE1468-SUM($AG1468:AL1468)-1000*($AE1468&gt;0))</f>
        <v>0</v>
      </c>
      <c r="AN1468" s="52">
        <f>MIN($AA1468*12,$AE1468-SUM($AG1468:AM1468)-1000*($AE1468&gt;0))</f>
        <v>0</v>
      </c>
      <c r="AO1468" s="52">
        <f>MIN($AA1468*12,$AE1468-SUM($AG1468:AN1468)-1000*($AE1468&gt;0))</f>
        <v>0</v>
      </c>
    </row>
    <row r="1469" spans="2:41" ht="12.75" hidden="1" customHeight="1" outlineLevel="2">
      <c r="B1469" s="53" t="s">
        <v>2377</v>
      </c>
      <c r="C1469" s="53" t="s">
        <v>1367</v>
      </c>
      <c r="D1469" s="53" t="s">
        <v>1367</v>
      </c>
      <c r="E1469" s="53" t="s">
        <v>2378</v>
      </c>
      <c r="F1469" s="53" t="s">
        <v>3708</v>
      </c>
      <c r="G1469" s="53" t="s">
        <v>3865</v>
      </c>
      <c r="H1469" s="53" t="s">
        <v>3866</v>
      </c>
      <c r="I1469" s="53"/>
      <c r="J1469" s="53" t="s">
        <v>3867</v>
      </c>
      <c r="K1469" s="52">
        <v>0</v>
      </c>
      <c r="L1469" s="52">
        <v>0</v>
      </c>
      <c r="M1469" s="52">
        <v>69818</v>
      </c>
      <c r="N1469" s="52">
        <v>0</v>
      </c>
      <c r="O1469" s="52">
        <v>0</v>
      </c>
      <c r="P1469" s="52">
        <v>14540</v>
      </c>
      <c r="Q1469" s="52">
        <v>0</v>
      </c>
      <c r="R1469" s="52">
        <v>1454</v>
      </c>
      <c r="S1469" s="52">
        <v>1454</v>
      </c>
      <c r="T1469" s="52">
        <v>1454</v>
      </c>
      <c r="U1469" s="52">
        <v>1454</v>
      </c>
      <c r="V1469" s="52">
        <v>1454</v>
      </c>
      <c r="W1469" s="52">
        <v>1454</v>
      </c>
      <c r="X1469" s="52">
        <v>1454</v>
      </c>
      <c r="Y1469" s="52">
        <v>1454</v>
      </c>
      <c r="Z1469" s="49">
        <v>1454</v>
      </c>
      <c r="AA1469" s="50">
        <v>1454</v>
      </c>
      <c r="AB1469" s="51">
        <v>14540</v>
      </c>
      <c r="AC1469" s="52">
        <v>0</v>
      </c>
      <c r="AD1469" s="52">
        <v>0</v>
      </c>
      <c r="AE1469" s="52">
        <v>55278</v>
      </c>
      <c r="AG1469" s="52">
        <f t="shared" si="25"/>
        <v>1454</v>
      </c>
      <c r="AH1469" s="52">
        <f>MIN($AA1469*12,$AE1469-SUM($AG1469:AG1469)-1000*($AE1469&gt;0))</f>
        <v>17448</v>
      </c>
      <c r="AI1469" s="52">
        <f>MIN($AA1469*12,$AE1469-SUM($AG1469:AH1469)-1000*($AE1469&gt;0))</f>
        <v>17448</v>
      </c>
      <c r="AJ1469" s="52">
        <f>MIN($AA1469*12,$AE1469-SUM($AG1469:AI1469)-1000*($AE1469&gt;0))</f>
        <v>17448</v>
      </c>
      <c r="AK1469" s="52">
        <f>MIN($AA1469*12,$AE1469-SUM($AG1469:AJ1469)-1000*($AE1469&gt;0))</f>
        <v>480</v>
      </c>
      <c r="AL1469" s="52">
        <f>MIN($AA1469*12,$AE1469-SUM($AG1469:AK1469)-1000*($AE1469&gt;0))</f>
        <v>0</v>
      </c>
      <c r="AM1469" s="52">
        <f>MIN($AA1469*12,$AE1469-SUM($AG1469:AL1469)-1000*($AE1469&gt;0))</f>
        <v>0</v>
      </c>
      <c r="AN1469" s="52">
        <f>MIN($AA1469*12,$AE1469-SUM($AG1469:AM1469)-1000*($AE1469&gt;0))</f>
        <v>0</v>
      </c>
      <c r="AO1469" s="52">
        <f>MIN($AA1469*12,$AE1469-SUM($AG1469:AN1469)-1000*($AE1469&gt;0))</f>
        <v>0</v>
      </c>
    </row>
    <row r="1470" spans="2:41" ht="12.75" hidden="1" customHeight="1" outlineLevel="2">
      <c r="B1470" s="53" t="s">
        <v>2377</v>
      </c>
      <c r="C1470" s="53" t="s">
        <v>1367</v>
      </c>
      <c r="D1470" s="53" t="s">
        <v>1367</v>
      </c>
      <c r="E1470" s="53" t="s">
        <v>2378</v>
      </c>
      <c r="F1470" s="53" t="s">
        <v>3708</v>
      </c>
      <c r="G1470" s="53" t="s">
        <v>3868</v>
      </c>
      <c r="H1470" s="53" t="s">
        <v>3869</v>
      </c>
      <c r="I1470" s="53"/>
      <c r="J1470" s="53" t="s">
        <v>3867</v>
      </c>
      <c r="K1470" s="52">
        <v>0</v>
      </c>
      <c r="L1470" s="52">
        <v>0</v>
      </c>
      <c r="M1470" s="52">
        <v>69819</v>
      </c>
      <c r="N1470" s="52">
        <v>0</v>
      </c>
      <c r="O1470" s="52">
        <v>0</v>
      </c>
      <c r="P1470" s="52">
        <v>14540</v>
      </c>
      <c r="Q1470" s="52">
        <v>0</v>
      </c>
      <c r="R1470" s="52">
        <v>1454</v>
      </c>
      <c r="S1470" s="52">
        <v>1454</v>
      </c>
      <c r="T1470" s="52">
        <v>1454</v>
      </c>
      <c r="U1470" s="52">
        <v>1454</v>
      </c>
      <c r="V1470" s="52">
        <v>1454</v>
      </c>
      <c r="W1470" s="52">
        <v>1454</v>
      </c>
      <c r="X1470" s="52">
        <v>1454</v>
      </c>
      <c r="Y1470" s="52">
        <v>1454</v>
      </c>
      <c r="Z1470" s="49">
        <v>1454</v>
      </c>
      <c r="AA1470" s="50">
        <v>1454</v>
      </c>
      <c r="AB1470" s="51">
        <v>14540</v>
      </c>
      <c r="AC1470" s="52">
        <v>0</v>
      </c>
      <c r="AD1470" s="52">
        <v>0</v>
      </c>
      <c r="AE1470" s="52">
        <v>55279</v>
      </c>
      <c r="AG1470" s="52">
        <f t="shared" si="25"/>
        <v>1454</v>
      </c>
      <c r="AH1470" s="52">
        <f>MIN($AA1470*12,$AE1470-SUM($AG1470:AG1470)-1000*($AE1470&gt;0))</f>
        <v>17448</v>
      </c>
      <c r="AI1470" s="52">
        <f>MIN($AA1470*12,$AE1470-SUM($AG1470:AH1470)-1000*($AE1470&gt;0))</f>
        <v>17448</v>
      </c>
      <c r="AJ1470" s="52">
        <f>MIN($AA1470*12,$AE1470-SUM($AG1470:AI1470)-1000*($AE1470&gt;0))</f>
        <v>17448</v>
      </c>
      <c r="AK1470" s="52">
        <f>MIN($AA1470*12,$AE1470-SUM($AG1470:AJ1470)-1000*($AE1470&gt;0))</f>
        <v>481</v>
      </c>
      <c r="AL1470" s="52">
        <f>MIN($AA1470*12,$AE1470-SUM($AG1470:AK1470)-1000*($AE1470&gt;0))</f>
        <v>0</v>
      </c>
      <c r="AM1470" s="52">
        <f>MIN($AA1470*12,$AE1470-SUM($AG1470:AL1470)-1000*($AE1470&gt;0))</f>
        <v>0</v>
      </c>
      <c r="AN1470" s="52">
        <f>MIN($AA1470*12,$AE1470-SUM($AG1470:AM1470)-1000*($AE1470&gt;0))</f>
        <v>0</v>
      </c>
      <c r="AO1470" s="52">
        <f>MIN($AA1470*12,$AE1470-SUM($AG1470:AN1470)-1000*($AE1470&gt;0))</f>
        <v>0</v>
      </c>
    </row>
    <row r="1471" spans="2:41" ht="12.75" hidden="1" customHeight="1" outlineLevel="2">
      <c r="B1471" s="53" t="s">
        <v>2377</v>
      </c>
      <c r="C1471" s="53" t="s">
        <v>1367</v>
      </c>
      <c r="D1471" s="53" t="s">
        <v>1367</v>
      </c>
      <c r="E1471" s="53" t="s">
        <v>2378</v>
      </c>
      <c r="F1471" s="53" t="s">
        <v>3708</v>
      </c>
      <c r="G1471" s="53" t="s">
        <v>3870</v>
      </c>
      <c r="H1471" s="53" t="s">
        <v>3871</v>
      </c>
      <c r="I1471" s="53"/>
      <c r="J1471" s="53" t="s">
        <v>3867</v>
      </c>
      <c r="K1471" s="52">
        <v>0</v>
      </c>
      <c r="L1471" s="52">
        <v>0</v>
      </c>
      <c r="M1471" s="52">
        <v>113636</v>
      </c>
      <c r="N1471" s="52">
        <v>0</v>
      </c>
      <c r="O1471" s="52">
        <v>0</v>
      </c>
      <c r="P1471" s="52">
        <v>23670</v>
      </c>
      <c r="Q1471" s="52">
        <v>0</v>
      </c>
      <c r="R1471" s="52">
        <v>2367</v>
      </c>
      <c r="S1471" s="52">
        <v>2367</v>
      </c>
      <c r="T1471" s="52">
        <v>2367</v>
      </c>
      <c r="U1471" s="52">
        <v>2367</v>
      </c>
      <c r="V1471" s="52">
        <v>2367</v>
      </c>
      <c r="W1471" s="52">
        <v>2367</v>
      </c>
      <c r="X1471" s="52">
        <v>2367</v>
      </c>
      <c r="Y1471" s="52">
        <v>2367</v>
      </c>
      <c r="Z1471" s="49">
        <v>2367</v>
      </c>
      <c r="AA1471" s="50">
        <v>2367</v>
      </c>
      <c r="AB1471" s="51">
        <v>23670</v>
      </c>
      <c r="AC1471" s="52">
        <v>0</v>
      </c>
      <c r="AD1471" s="52">
        <v>0</v>
      </c>
      <c r="AE1471" s="52">
        <v>89966</v>
      </c>
      <c r="AG1471" s="52">
        <f t="shared" si="25"/>
        <v>2367</v>
      </c>
      <c r="AH1471" s="52">
        <f>MIN($AA1471*12,$AE1471-SUM($AG1471:AG1471)-1000*($AE1471&gt;0))</f>
        <v>28404</v>
      </c>
      <c r="AI1471" s="52">
        <f>MIN($AA1471*12,$AE1471-SUM($AG1471:AH1471)-1000*($AE1471&gt;0))</f>
        <v>28404</v>
      </c>
      <c r="AJ1471" s="52">
        <f>MIN($AA1471*12,$AE1471-SUM($AG1471:AI1471)-1000*($AE1471&gt;0))</f>
        <v>28404</v>
      </c>
      <c r="AK1471" s="52">
        <f>MIN($AA1471*12,$AE1471-SUM($AG1471:AJ1471)-1000*($AE1471&gt;0))</f>
        <v>1387</v>
      </c>
      <c r="AL1471" s="52">
        <f>MIN($AA1471*12,$AE1471-SUM($AG1471:AK1471)-1000*($AE1471&gt;0))</f>
        <v>0</v>
      </c>
      <c r="AM1471" s="52">
        <f>MIN($AA1471*12,$AE1471-SUM($AG1471:AL1471)-1000*($AE1471&gt;0))</f>
        <v>0</v>
      </c>
      <c r="AN1471" s="52">
        <f>MIN($AA1471*12,$AE1471-SUM($AG1471:AM1471)-1000*($AE1471&gt;0))</f>
        <v>0</v>
      </c>
      <c r="AO1471" s="52">
        <f>MIN($AA1471*12,$AE1471-SUM($AG1471:AN1471)-1000*($AE1471&gt;0))</f>
        <v>0</v>
      </c>
    </row>
    <row r="1472" spans="2:41" ht="12.75" hidden="1" customHeight="1" outlineLevel="2">
      <c r="B1472" s="53" t="s">
        <v>2377</v>
      </c>
      <c r="C1472" s="53" t="s">
        <v>1367</v>
      </c>
      <c r="D1472" s="53" t="s">
        <v>1367</v>
      </c>
      <c r="E1472" s="53" t="s">
        <v>2378</v>
      </c>
      <c r="F1472" s="53" t="s">
        <v>3708</v>
      </c>
      <c r="G1472" s="53" t="s">
        <v>3872</v>
      </c>
      <c r="H1472" s="53" t="s">
        <v>3873</v>
      </c>
      <c r="I1472" s="53"/>
      <c r="J1472" s="53" t="s">
        <v>3867</v>
      </c>
      <c r="K1472" s="52">
        <v>0</v>
      </c>
      <c r="L1472" s="52">
        <v>0</v>
      </c>
      <c r="M1472" s="52">
        <v>113637</v>
      </c>
      <c r="N1472" s="52">
        <v>0</v>
      </c>
      <c r="O1472" s="52">
        <v>0</v>
      </c>
      <c r="P1472" s="52">
        <v>23670</v>
      </c>
      <c r="Q1472" s="52">
        <v>0</v>
      </c>
      <c r="R1472" s="52">
        <v>2367</v>
      </c>
      <c r="S1472" s="52">
        <v>2367</v>
      </c>
      <c r="T1472" s="52">
        <v>2367</v>
      </c>
      <c r="U1472" s="52">
        <v>2367</v>
      </c>
      <c r="V1472" s="52">
        <v>2367</v>
      </c>
      <c r="W1472" s="52">
        <v>2367</v>
      </c>
      <c r="X1472" s="52">
        <v>2367</v>
      </c>
      <c r="Y1472" s="52">
        <v>2367</v>
      </c>
      <c r="Z1472" s="49">
        <v>2367</v>
      </c>
      <c r="AA1472" s="50">
        <v>2367</v>
      </c>
      <c r="AB1472" s="51">
        <v>23670</v>
      </c>
      <c r="AC1472" s="52">
        <v>0</v>
      </c>
      <c r="AD1472" s="52">
        <v>0</v>
      </c>
      <c r="AE1472" s="52">
        <v>89967</v>
      </c>
      <c r="AG1472" s="52">
        <f t="shared" si="25"/>
        <v>2367</v>
      </c>
      <c r="AH1472" s="52">
        <f>MIN($AA1472*12,$AE1472-SUM($AG1472:AG1472)-1000*($AE1472&gt;0))</f>
        <v>28404</v>
      </c>
      <c r="AI1472" s="52">
        <f>MIN($AA1472*12,$AE1472-SUM($AG1472:AH1472)-1000*($AE1472&gt;0))</f>
        <v>28404</v>
      </c>
      <c r="AJ1472" s="52">
        <f>MIN($AA1472*12,$AE1472-SUM($AG1472:AI1472)-1000*($AE1472&gt;0))</f>
        <v>28404</v>
      </c>
      <c r="AK1472" s="52">
        <f>MIN($AA1472*12,$AE1472-SUM($AG1472:AJ1472)-1000*($AE1472&gt;0))</f>
        <v>1388</v>
      </c>
      <c r="AL1472" s="52">
        <f>MIN($AA1472*12,$AE1472-SUM($AG1472:AK1472)-1000*($AE1472&gt;0))</f>
        <v>0</v>
      </c>
      <c r="AM1472" s="52">
        <f>MIN($AA1472*12,$AE1472-SUM($AG1472:AL1472)-1000*($AE1472&gt;0))</f>
        <v>0</v>
      </c>
      <c r="AN1472" s="52">
        <f>MIN($AA1472*12,$AE1472-SUM($AG1472:AM1472)-1000*($AE1472&gt;0))</f>
        <v>0</v>
      </c>
      <c r="AO1472" s="52">
        <f>MIN($AA1472*12,$AE1472-SUM($AG1472:AN1472)-1000*($AE1472&gt;0))</f>
        <v>0</v>
      </c>
    </row>
    <row r="1473" spans="2:41" ht="12.75" hidden="1" customHeight="1" outlineLevel="2">
      <c r="B1473" s="53" t="s">
        <v>2377</v>
      </c>
      <c r="C1473" s="53" t="s">
        <v>1367</v>
      </c>
      <c r="D1473" s="53" t="s">
        <v>1367</v>
      </c>
      <c r="E1473" s="53" t="s">
        <v>2378</v>
      </c>
      <c r="F1473" s="53" t="s">
        <v>3708</v>
      </c>
      <c r="G1473" s="53" t="s">
        <v>3874</v>
      </c>
      <c r="H1473" s="53" t="s">
        <v>3875</v>
      </c>
      <c r="I1473" s="53"/>
      <c r="J1473" s="53" t="s">
        <v>3876</v>
      </c>
      <c r="K1473" s="52">
        <v>0</v>
      </c>
      <c r="L1473" s="52">
        <v>0</v>
      </c>
      <c r="M1473" s="52">
        <v>206100</v>
      </c>
      <c r="N1473" s="52">
        <v>0</v>
      </c>
      <c r="O1473" s="52">
        <v>0</v>
      </c>
      <c r="P1473" s="52">
        <v>42930</v>
      </c>
      <c r="Q1473" s="52">
        <v>0</v>
      </c>
      <c r="R1473" s="52">
        <v>4293</v>
      </c>
      <c r="S1473" s="52">
        <v>4293</v>
      </c>
      <c r="T1473" s="52">
        <v>4293</v>
      </c>
      <c r="U1473" s="52">
        <v>4293</v>
      </c>
      <c r="V1473" s="52">
        <v>4293</v>
      </c>
      <c r="W1473" s="52">
        <v>4293</v>
      </c>
      <c r="X1473" s="52">
        <v>4293</v>
      </c>
      <c r="Y1473" s="52">
        <v>4293</v>
      </c>
      <c r="Z1473" s="49">
        <v>4293</v>
      </c>
      <c r="AA1473" s="50">
        <v>4293</v>
      </c>
      <c r="AB1473" s="51">
        <v>42930</v>
      </c>
      <c r="AC1473" s="52">
        <v>0</v>
      </c>
      <c r="AD1473" s="52">
        <v>0</v>
      </c>
      <c r="AE1473" s="52">
        <v>163170</v>
      </c>
      <c r="AG1473" s="52">
        <f t="shared" si="25"/>
        <v>4293</v>
      </c>
      <c r="AH1473" s="52">
        <f>MIN($AA1473*12,$AE1473-SUM($AG1473:AG1473)-1000*($AE1473&gt;0))</f>
        <v>51516</v>
      </c>
      <c r="AI1473" s="52">
        <f>MIN($AA1473*12,$AE1473-SUM($AG1473:AH1473)-1000*($AE1473&gt;0))</f>
        <v>51516</v>
      </c>
      <c r="AJ1473" s="52">
        <f>MIN($AA1473*12,$AE1473-SUM($AG1473:AI1473)-1000*($AE1473&gt;0))</f>
        <v>51516</v>
      </c>
      <c r="AK1473" s="52">
        <f>MIN($AA1473*12,$AE1473-SUM($AG1473:AJ1473)-1000*($AE1473&gt;0))</f>
        <v>3329</v>
      </c>
      <c r="AL1473" s="52">
        <f>MIN($AA1473*12,$AE1473-SUM($AG1473:AK1473)-1000*($AE1473&gt;0))</f>
        <v>0</v>
      </c>
      <c r="AM1473" s="52">
        <f>MIN($AA1473*12,$AE1473-SUM($AG1473:AL1473)-1000*($AE1473&gt;0))</f>
        <v>0</v>
      </c>
      <c r="AN1473" s="52">
        <f>MIN($AA1473*12,$AE1473-SUM($AG1473:AM1473)-1000*($AE1473&gt;0))</f>
        <v>0</v>
      </c>
      <c r="AO1473" s="52">
        <f>MIN($AA1473*12,$AE1473-SUM($AG1473:AN1473)-1000*($AE1473&gt;0))</f>
        <v>0</v>
      </c>
    </row>
    <row r="1474" spans="2:41" ht="12.75" hidden="1" customHeight="1" outlineLevel="2">
      <c r="B1474" s="53" t="s">
        <v>2377</v>
      </c>
      <c r="C1474" s="53" t="s">
        <v>1367</v>
      </c>
      <c r="D1474" s="53" t="s">
        <v>1367</v>
      </c>
      <c r="E1474" s="53" t="s">
        <v>1368</v>
      </c>
      <c r="F1474" s="53" t="s">
        <v>2387</v>
      </c>
      <c r="G1474" s="53" t="s">
        <v>3877</v>
      </c>
      <c r="H1474" s="53" t="s">
        <v>3878</v>
      </c>
      <c r="I1474" s="53"/>
      <c r="J1474" s="53" t="s">
        <v>3867</v>
      </c>
      <c r="K1474" s="52">
        <v>0</v>
      </c>
      <c r="L1474" s="52">
        <v>0</v>
      </c>
      <c r="M1474" s="52">
        <v>4036364</v>
      </c>
      <c r="N1474" s="52">
        <v>0</v>
      </c>
      <c r="O1474" s="52">
        <v>0</v>
      </c>
      <c r="P1474" s="52">
        <v>840900</v>
      </c>
      <c r="Q1474" s="52">
        <v>0</v>
      </c>
      <c r="R1474" s="52">
        <v>84090</v>
      </c>
      <c r="S1474" s="52">
        <v>84090</v>
      </c>
      <c r="T1474" s="52">
        <v>84090</v>
      </c>
      <c r="U1474" s="52">
        <v>84090</v>
      </c>
      <c r="V1474" s="52">
        <v>84090</v>
      </c>
      <c r="W1474" s="52">
        <v>84090</v>
      </c>
      <c r="X1474" s="52">
        <v>84090</v>
      </c>
      <c r="Y1474" s="52">
        <v>84090</v>
      </c>
      <c r="Z1474" s="49">
        <v>84090</v>
      </c>
      <c r="AA1474" s="50">
        <v>84090</v>
      </c>
      <c r="AB1474" s="51">
        <v>840900</v>
      </c>
      <c r="AC1474" s="52">
        <v>0</v>
      </c>
      <c r="AD1474" s="52">
        <v>0</v>
      </c>
      <c r="AE1474" s="52">
        <v>3195464</v>
      </c>
      <c r="AG1474" s="52">
        <f t="shared" si="25"/>
        <v>84090</v>
      </c>
      <c r="AH1474" s="52">
        <f>MIN($AA1474*12,$AE1474-SUM($AG1474:AG1474)-1000*($AE1474&gt;0))</f>
        <v>1009080</v>
      </c>
      <c r="AI1474" s="52">
        <f>MIN($AA1474*12,$AE1474-SUM($AG1474:AH1474)-1000*($AE1474&gt;0))</f>
        <v>1009080</v>
      </c>
      <c r="AJ1474" s="52">
        <f>MIN($AA1474*12,$AE1474-SUM($AG1474:AI1474)-1000*($AE1474&gt;0))</f>
        <v>1009080</v>
      </c>
      <c r="AK1474" s="52">
        <f>MIN($AA1474*12,$AE1474-SUM($AG1474:AJ1474)-1000*($AE1474&gt;0))</f>
        <v>83134</v>
      </c>
      <c r="AL1474" s="52">
        <f>MIN($AA1474*12,$AE1474-SUM($AG1474:AK1474)-1000*($AE1474&gt;0))</f>
        <v>0</v>
      </c>
      <c r="AM1474" s="52">
        <f>MIN($AA1474*12,$AE1474-SUM($AG1474:AL1474)-1000*($AE1474&gt;0))</f>
        <v>0</v>
      </c>
      <c r="AN1474" s="52">
        <f>MIN($AA1474*12,$AE1474-SUM($AG1474:AM1474)-1000*($AE1474&gt;0))</f>
        <v>0</v>
      </c>
      <c r="AO1474" s="52">
        <f>MIN($AA1474*12,$AE1474-SUM($AG1474:AN1474)-1000*($AE1474&gt;0))</f>
        <v>0</v>
      </c>
    </row>
    <row r="1475" spans="2:41" ht="12.75" hidden="1" customHeight="1" outlineLevel="2">
      <c r="B1475" s="53" t="s">
        <v>2377</v>
      </c>
      <c r="C1475" s="53" t="s">
        <v>1367</v>
      </c>
      <c r="D1475" s="53" t="s">
        <v>1367</v>
      </c>
      <c r="E1475" s="53" t="s">
        <v>1368</v>
      </c>
      <c r="F1475" s="53" t="s">
        <v>2387</v>
      </c>
      <c r="G1475" s="53" t="s">
        <v>3879</v>
      </c>
      <c r="H1475" s="53" t="s">
        <v>3880</v>
      </c>
      <c r="I1475" s="53"/>
      <c r="J1475" s="53" t="s">
        <v>3881</v>
      </c>
      <c r="K1475" s="52">
        <v>0</v>
      </c>
      <c r="L1475" s="52">
        <v>0</v>
      </c>
      <c r="M1475" s="52">
        <v>2143636</v>
      </c>
      <c r="N1475" s="52">
        <v>0</v>
      </c>
      <c r="O1475" s="52">
        <v>0</v>
      </c>
      <c r="P1475" s="52">
        <v>446590</v>
      </c>
      <c r="Q1475" s="52">
        <v>0</v>
      </c>
      <c r="R1475" s="52">
        <v>44659</v>
      </c>
      <c r="S1475" s="52">
        <v>44659</v>
      </c>
      <c r="T1475" s="52">
        <v>44659</v>
      </c>
      <c r="U1475" s="52">
        <v>44659</v>
      </c>
      <c r="V1475" s="52">
        <v>44659</v>
      </c>
      <c r="W1475" s="52">
        <v>44659</v>
      </c>
      <c r="X1475" s="52">
        <v>44659</v>
      </c>
      <c r="Y1475" s="52">
        <v>44659</v>
      </c>
      <c r="Z1475" s="49">
        <v>44659</v>
      </c>
      <c r="AA1475" s="50">
        <v>44659</v>
      </c>
      <c r="AB1475" s="51">
        <v>446590</v>
      </c>
      <c r="AC1475" s="52">
        <v>0</v>
      </c>
      <c r="AD1475" s="52">
        <v>0</v>
      </c>
      <c r="AE1475" s="52">
        <v>1697046</v>
      </c>
      <c r="AG1475" s="52">
        <f t="shared" si="25"/>
        <v>44659</v>
      </c>
      <c r="AH1475" s="52">
        <f>MIN($AA1475*12,$AE1475-SUM($AG1475:AG1475)-1000*($AE1475&gt;0))</f>
        <v>535908</v>
      </c>
      <c r="AI1475" s="52">
        <f>MIN($AA1475*12,$AE1475-SUM($AG1475:AH1475)-1000*($AE1475&gt;0))</f>
        <v>535908</v>
      </c>
      <c r="AJ1475" s="52">
        <f>MIN($AA1475*12,$AE1475-SUM($AG1475:AI1475)-1000*($AE1475&gt;0))</f>
        <v>535908</v>
      </c>
      <c r="AK1475" s="52">
        <f>MIN($AA1475*12,$AE1475-SUM($AG1475:AJ1475)-1000*($AE1475&gt;0))</f>
        <v>43663</v>
      </c>
      <c r="AL1475" s="52">
        <f>MIN($AA1475*12,$AE1475-SUM($AG1475:AK1475)-1000*($AE1475&gt;0))</f>
        <v>0</v>
      </c>
      <c r="AM1475" s="52">
        <f>MIN($AA1475*12,$AE1475-SUM($AG1475:AL1475)-1000*($AE1475&gt;0))</f>
        <v>0</v>
      </c>
      <c r="AN1475" s="52">
        <f>MIN($AA1475*12,$AE1475-SUM($AG1475:AM1475)-1000*($AE1475&gt;0))</f>
        <v>0</v>
      </c>
      <c r="AO1475" s="52">
        <f>MIN($AA1475*12,$AE1475-SUM($AG1475:AN1475)-1000*($AE1475&gt;0))</f>
        <v>0</v>
      </c>
    </row>
    <row r="1476" spans="2:41" ht="12.75" hidden="1" customHeight="1" outlineLevel="2">
      <c r="B1476" s="53" t="s">
        <v>2377</v>
      </c>
      <c r="C1476" s="53" t="s">
        <v>1367</v>
      </c>
      <c r="D1476" s="53" t="s">
        <v>1367</v>
      </c>
      <c r="E1476" s="53" t="s">
        <v>1368</v>
      </c>
      <c r="F1476" s="53" t="s">
        <v>2387</v>
      </c>
      <c r="G1476" s="53" t="s">
        <v>3882</v>
      </c>
      <c r="H1476" s="53" t="s">
        <v>3883</v>
      </c>
      <c r="I1476" s="53"/>
      <c r="J1476" s="53" t="s">
        <v>3881</v>
      </c>
      <c r="K1476" s="52">
        <v>0</v>
      </c>
      <c r="L1476" s="52">
        <v>0</v>
      </c>
      <c r="M1476" s="52">
        <v>2143637</v>
      </c>
      <c r="N1476" s="52">
        <v>0</v>
      </c>
      <c r="O1476" s="52">
        <v>0</v>
      </c>
      <c r="P1476" s="52">
        <v>446590</v>
      </c>
      <c r="Q1476" s="52">
        <v>0</v>
      </c>
      <c r="R1476" s="52">
        <v>44659</v>
      </c>
      <c r="S1476" s="52">
        <v>44659</v>
      </c>
      <c r="T1476" s="52">
        <v>44659</v>
      </c>
      <c r="U1476" s="52">
        <v>44659</v>
      </c>
      <c r="V1476" s="52">
        <v>44659</v>
      </c>
      <c r="W1476" s="52">
        <v>44659</v>
      </c>
      <c r="X1476" s="52">
        <v>44659</v>
      </c>
      <c r="Y1476" s="52">
        <v>44659</v>
      </c>
      <c r="Z1476" s="49">
        <v>44659</v>
      </c>
      <c r="AA1476" s="50">
        <v>44659</v>
      </c>
      <c r="AB1476" s="51">
        <v>446590</v>
      </c>
      <c r="AC1476" s="52">
        <v>0</v>
      </c>
      <c r="AD1476" s="52">
        <v>0</v>
      </c>
      <c r="AE1476" s="52">
        <v>1697047</v>
      </c>
      <c r="AG1476" s="52">
        <f t="shared" ref="AG1476:AG1539" si="26">MIN($AA1476,$AE1476-1000*($AE1476&gt;0))</f>
        <v>44659</v>
      </c>
      <c r="AH1476" s="52">
        <f>MIN($AA1476*12,$AE1476-SUM($AG1476:AG1476)-1000*($AE1476&gt;0))</f>
        <v>535908</v>
      </c>
      <c r="AI1476" s="52">
        <f>MIN($AA1476*12,$AE1476-SUM($AG1476:AH1476)-1000*($AE1476&gt;0))</f>
        <v>535908</v>
      </c>
      <c r="AJ1476" s="52">
        <f>MIN($AA1476*12,$AE1476-SUM($AG1476:AI1476)-1000*($AE1476&gt;0))</f>
        <v>535908</v>
      </c>
      <c r="AK1476" s="52">
        <f>MIN($AA1476*12,$AE1476-SUM($AG1476:AJ1476)-1000*($AE1476&gt;0))</f>
        <v>43664</v>
      </c>
      <c r="AL1476" s="52">
        <f>MIN($AA1476*12,$AE1476-SUM($AG1476:AK1476)-1000*($AE1476&gt;0))</f>
        <v>0</v>
      </c>
      <c r="AM1476" s="52">
        <f>MIN($AA1476*12,$AE1476-SUM($AG1476:AL1476)-1000*($AE1476&gt;0))</f>
        <v>0</v>
      </c>
      <c r="AN1476" s="52">
        <f>MIN($AA1476*12,$AE1476-SUM($AG1476:AM1476)-1000*($AE1476&gt;0))</f>
        <v>0</v>
      </c>
      <c r="AO1476" s="52">
        <f>MIN($AA1476*12,$AE1476-SUM($AG1476:AN1476)-1000*($AE1476&gt;0))</f>
        <v>0</v>
      </c>
    </row>
    <row r="1477" spans="2:41" ht="12.75" hidden="1" customHeight="1" outlineLevel="2">
      <c r="B1477" s="53" t="s">
        <v>2377</v>
      </c>
      <c r="C1477" s="53" t="s">
        <v>1367</v>
      </c>
      <c r="D1477" s="53" t="s">
        <v>1367</v>
      </c>
      <c r="E1477" s="53" t="s">
        <v>1368</v>
      </c>
      <c r="F1477" s="53" t="s">
        <v>2387</v>
      </c>
      <c r="G1477" s="53" t="s">
        <v>3884</v>
      </c>
      <c r="H1477" s="53" t="s">
        <v>3885</v>
      </c>
      <c r="I1477" s="53"/>
      <c r="J1477" s="53" t="s">
        <v>3881</v>
      </c>
      <c r="K1477" s="52">
        <v>0</v>
      </c>
      <c r="L1477" s="52">
        <v>0</v>
      </c>
      <c r="M1477" s="52">
        <v>2871273</v>
      </c>
      <c r="N1477" s="52">
        <v>0</v>
      </c>
      <c r="O1477" s="52">
        <v>0</v>
      </c>
      <c r="P1477" s="52">
        <v>598180</v>
      </c>
      <c r="Q1477" s="52">
        <v>0</v>
      </c>
      <c r="R1477" s="52">
        <v>59818</v>
      </c>
      <c r="S1477" s="52">
        <v>59818</v>
      </c>
      <c r="T1477" s="52">
        <v>59818</v>
      </c>
      <c r="U1477" s="52">
        <v>59818</v>
      </c>
      <c r="V1477" s="52">
        <v>59818</v>
      </c>
      <c r="W1477" s="52">
        <v>59818</v>
      </c>
      <c r="X1477" s="52">
        <v>59818</v>
      </c>
      <c r="Y1477" s="52">
        <v>59818</v>
      </c>
      <c r="Z1477" s="49">
        <v>59818</v>
      </c>
      <c r="AA1477" s="50">
        <v>59818</v>
      </c>
      <c r="AB1477" s="51">
        <v>598180</v>
      </c>
      <c r="AC1477" s="52">
        <v>0</v>
      </c>
      <c r="AD1477" s="52">
        <v>0</v>
      </c>
      <c r="AE1477" s="52">
        <v>2273093</v>
      </c>
      <c r="AG1477" s="52">
        <f t="shared" si="26"/>
        <v>59818</v>
      </c>
      <c r="AH1477" s="52">
        <f>MIN($AA1477*12,$AE1477-SUM($AG1477:AG1477)-1000*($AE1477&gt;0))</f>
        <v>717816</v>
      </c>
      <c r="AI1477" s="52">
        <f>MIN($AA1477*12,$AE1477-SUM($AG1477:AH1477)-1000*($AE1477&gt;0))</f>
        <v>717816</v>
      </c>
      <c r="AJ1477" s="52">
        <f>MIN($AA1477*12,$AE1477-SUM($AG1477:AI1477)-1000*($AE1477&gt;0))</f>
        <v>717816</v>
      </c>
      <c r="AK1477" s="52">
        <f>MIN($AA1477*12,$AE1477-SUM($AG1477:AJ1477)-1000*($AE1477&gt;0))</f>
        <v>58827</v>
      </c>
      <c r="AL1477" s="52">
        <f>MIN($AA1477*12,$AE1477-SUM($AG1477:AK1477)-1000*($AE1477&gt;0))</f>
        <v>0</v>
      </c>
      <c r="AM1477" s="52">
        <f>MIN($AA1477*12,$AE1477-SUM($AG1477:AL1477)-1000*($AE1477&gt;0))</f>
        <v>0</v>
      </c>
      <c r="AN1477" s="52">
        <f>MIN($AA1477*12,$AE1477-SUM($AG1477:AM1477)-1000*($AE1477&gt;0))</f>
        <v>0</v>
      </c>
      <c r="AO1477" s="52">
        <f>MIN($AA1477*12,$AE1477-SUM($AG1477:AN1477)-1000*($AE1477&gt;0))</f>
        <v>0</v>
      </c>
    </row>
    <row r="1478" spans="2:41" ht="12.75" hidden="1" customHeight="1" outlineLevel="2">
      <c r="B1478" s="53" t="s">
        <v>2377</v>
      </c>
      <c r="C1478" s="53" t="s">
        <v>1367</v>
      </c>
      <c r="D1478" s="53" t="s">
        <v>1367</v>
      </c>
      <c r="E1478" s="53" t="s">
        <v>1368</v>
      </c>
      <c r="F1478" s="53" t="s">
        <v>2387</v>
      </c>
      <c r="G1478" s="53" t="s">
        <v>3886</v>
      </c>
      <c r="H1478" s="53" t="s">
        <v>3887</v>
      </c>
      <c r="I1478" s="53"/>
      <c r="J1478" s="53" t="s">
        <v>3881</v>
      </c>
      <c r="K1478" s="52">
        <v>0</v>
      </c>
      <c r="L1478" s="52">
        <v>0</v>
      </c>
      <c r="M1478" s="52">
        <v>3631728</v>
      </c>
      <c r="N1478" s="52">
        <v>0</v>
      </c>
      <c r="O1478" s="52">
        <v>0</v>
      </c>
      <c r="P1478" s="52">
        <v>756610</v>
      </c>
      <c r="Q1478" s="52">
        <v>0</v>
      </c>
      <c r="R1478" s="52">
        <v>75661</v>
      </c>
      <c r="S1478" s="52">
        <v>75661</v>
      </c>
      <c r="T1478" s="52">
        <v>75661</v>
      </c>
      <c r="U1478" s="52">
        <v>75661</v>
      </c>
      <c r="V1478" s="52">
        <v>75661</v>
      </c>
      <c r="W1478" s="52">
        <v>75661</v>
      </c>
      <c r="X1478" s="52">
        <v>75661</v>
      </c>
      <c r="Y1478" s="52">
        <v>75661</v>
      </c>
      <c r="Z1478" s="49">
        <v>75661</v>
      </c>
      <c r="AA1478" s="50">
        <v>75661</v>
      </c>
      <c r="AB1478" s="51">
        <v>756610</v>
      </c>
      <c r="AC1478" s="52">
        <v>0</v>
      </c>
      <c r="AD1478" s="52">
        <v>0</v>
      </c>
      <c r="AE1478" s="52">
        <v>2875118</v>
      </c>
      <c r="AG1478" s="52">
        <f t="shared" si="26"/>
        <v>75661</v>
      </c>
      <c r="AH1478" s="52">
        <f>MIN($AA1478*12,$AE1478-SUM($AG1478:AG1478)-1000*($AE1478&gt;0))</f>
        <v>907932</v>
      </c>
      <c r="AI1478" s="52">
        <f>MIN($AA1478*12,$AE1478-SUM($AG1478:AH1478)-1000*($AE1478&gt;0))</f>
        <v>907932</v>
      </c>
      <c r="AJ1478" s="52">
        <f>MIN($AA1478*12,$AE1478-SUM($AG1478:AI1478)-1000*($AE1478&gt;0))</f>
        <v>907932</v>
      </c>
      <c r="AK1478" s="52">
        <f>MIN($AA1478*12,$AE1478-SUM($AG1478:AJ1478)-1000*($AE1478&gt;0))</f>
        <v>74661</v>
      </c>
      <c r="AL1478" s="52">
        <f>MIN($AA1478*12,$AE1478-SUM($AG1478:AK1478)-1000*($AE1478&gt;0))</f>
        <v>0</v>
      </c>
      <c r="AM1478" s="52">
        <f>MIN($AA1478*12,$AE1478-SUM($AG1478:AL1478)-1000*($AE1478&gt;0))</f>
        <v>0</v>
      </c>
      <c r="AN1478" s="52">
        <f>MIN($AA1478*12,$AE1478-SUM($AG1478:AM1478)-1000*($AE1478&gt;0))</f>
        <v>0</v>
      </c>
      <c r="AO1478" s="52">
        <f>MIN($AA1478*12,$AE1478-SUM($AG1478:AN1478)-1000*($AE1478&gt;0))</f>
        <v>0</v>
      </c>
    </row>
    <row r="1479" spans="2:41" ht="12.75" hidden="1" customHeight="1" outlineLevel="2">
      <c r="B1479" s="53" t="s">
        <v>2377</v>
      </c>
      <c r="C1479" s="53" t="s">
        <v>1367</v>
      </c>
      <c r="D1479" s="53" t="s">
        <v>1367</v>
      </c>
      <c r="E1479" s="53" t="s">
        <v>2378</v>
      </c>
      <c r="F1479" s="53" t="s">
        <v>2618</v>
      </c>
      <c r="G1479" s="53" t="s">
        <v>3888</v>
      </c>
      <c r="H1479" s="53" t="s">
        <v>3889</v>
      </c>
      <c r="I1479" s="53"/>
      <c r="J1479" s="53" t="s">
        <v>3890</v>
      </c>
      <c r="K1479" s="52">
        <v>0</v>
      </c>
      <c r="L1479" s="52">
        <v>0</v>
      </c>
      <c r="M1479" s="52">
        <v>1140455</v>
      </c>
      <c r="N1479" s="52">
        <v>0</v>
      </c>
      <c r="O1479" s="52">
        <v>0</v>
      </c>
      <c r="P1479" s="52">
        <v>237590</v>
      </c>
      <c r="Q1479" s="52">
        <v>0</v>
      </c>
      <c r="R1479" s="52">
        <v>23759</v>
      </c>
      <c r="S1479" s="52">
        <v>23759</v>
      </c>
      <c r="T1479" s="52">
        <v>23759</v>
      </c>
      <c r="U1479" s="52">
        <v>23759</v>
      </c>
      <c r="V1479" s="52">
        <v>23759</v>
      </c>
      <c r="W1479" s="52">
        <v>23759</v>
      </c>
      <c r="X1479" s="52">
        <v>23759</v>
      </c>
      <c r="Y1479" s="52">
        <v>23759</v>
      </c>
      <c r="Z1479" s="49">
        <v>23759</v>
      </c>
      <c r="AA1479" s="50">
        <v>23759</v>
      </c>
      <c r="AB1479" s="51">
        <v>237590</v>
      </c>
      <c r="AC1479" s="52">
        <v>0</v>
      </c>
      <c r="AD1479" s="52">
        <v>0</v>
      </c>
      <c r="AE1479" s="52">
        <v>902865</v>
      </c>
      <c r="AG1479" s="52">
        <f t="shared" si="26"/>
        <v>23759</v>
      </c>
      <c r="AH1479" s="52">
        <f>MIN($AA1479*12,$AE1479-SUM($AG1479:AG1479)-1000*($AE1479&gt;0))</f>
        <v>285108</v>
      </c>
      <c r="AI1479" s="52">
        <f>MIN($AA1479*12,$AE1479-SUM($AG1479:AH1479)-1000*($AE1479&gt;0))</f>
        <v>285108</v>
      </c>
      <c r="AJ1479" s="52">
        <f>MIN($AA1479*12,$AE1479-SUM($AG1479:AI1479)-1000*($AE1479&gt;0))</f>
        <v>285108</v>
      </c>
      <c r="AK1479" s="52">
        <f>MIN($AA1479*12,$AE1479-SUM($AG1479:AJ1479)-1000*($AE1479&gt;0))</f>
        <v>22782</v>
      </c>
      <c r="AL1479" s="52">
        <f>MIN($AA1479*12,$AE1479-SUM($AG1479:AK1479)-1000*($AE1479&gt;0))</f>
        <v>0</v>
      </c>
      <c r="AM1479" s="52">
        <f>MIN($AA1479*12,$AE1479-SUM($AG1479:AL1479)-1000*($AE1479&gt;0))</f>
        <v>0</v>
      </c>
      <c r="AN1479" s="52">
        <f>MIN($AA1479*12,$AE1479-SUM($AG1479:AM1479)-1000*($AE1479&gt;0))</f>
        <v>0</v>
      </c>
      <c r="AO1479" s="52">
        <f>MIN($AA1479*12,$AE1479-SUM($AG1479:AN1479)-1000*($AE1479&gt;0))</f>
        <v>0</v>
      </c>
    </row>
    <row r="1480" spans="2:41" ht="12.75" hidden="1" customHeight="1" outlineLevel="2">
      <c r="B1480" s="53" t="s">
        <v>2377</v>
      </c>
      <c r="C1480" s="53" t="s">
        <v>1367</v>
      </c>
      <c r="D1480" s="53" t="s">
        <v>1367</v>
      </c>
      <c r="E1480" s="53" t="s">
        <v>2378</v>
      </c>
      <c r="F1480" s="53" t="s">
        <v>2637</v>
      </c>
      <c r="G1480" s="53" t="s">
        <v>3891</v>
      </c>
      <c r="H1480" s="53" t="s">
        <v>3892</v>
      </c>
      <c r="I1480" s="53"/>
      <c r="J1480" s="53" t="s">
        <v>3893</v>
      </c>
      <c r="K1480" s="52">
        <v>0</v>
      </c>
      <c r="L1480" s="52">
        <v>0</v>
      </c>
      <c r="M1480" s="52">
        <v>77155</v>
      </c>
      <c r="N1480" s="52">
        <v>0</v>
      </c>
      <c r="O1480" s="52">
        <v>0</v>
      </c>
      <c r="P1480" s="52">
        <v>16070</v>
      </c>
      <c r="Q1480" s="52">
        <v>0</v>
      </c>
      <c r="R1480" s="52">
        <v>1607</v>
      </c>
      <c r="S1480" s="52">
        <v>1607</v>
      </c>
      <c r="T1480" s="52">
        <v>1607</v>
      </c>
      <c r="U1480" s="52">
        <v>1607</v>
      </c>
      <c r="V1480" s="52">
        <v>1607</v>
      </c>
      <c r="W1480" s="52">
        <v>1607</v>
      </c>
      <c r="X1480" s="52">
        <v>1607</v>
      </c>
      <c r="Y1480" s="52">
        <v>1607</v>
      </c>
      <c r="Z1480" s="49">
        <v>1607</v>
      </c>
      <c r="AA1480" s="50">
        <v>1607</v>
      </c>
      <c r="AB1480" s="51">
        <v>16070</v>
      </c>
      <c r="AC1480" s="52">
        <v>0</v>
      </c>
      <c r="AD1480" s="52">
        <v>0</v>
      </c>
      <c r="AE1480" s="52">
        <v>61085</v>
      </c>
      <c r="AG1480" s="52">
        <f t="shared" si="26"/>
        <v>1607</v>
      </c>
      <c r="AH1480" s="52">
        <f>MIN($AA1480*12,$AE1480-SUM($AG1480:AG1480)-1000*($AE1480&gt;0))</f>
        <v>19284</v>
      </c>
      <c r="AI1480" s="52">
        <f>MIN($AA1480*12,$AE1480-SUM($AG1480:AH1480)-1000*($AE1480&gt;0))</f>
        <v>19284</v>
      </c>
      <c r="AJ1480" s="52">
        <f>MIN($AA1480*12,$AE1480-SUM($AG1480:AI1480)-1000*($AE1480&gt;0))</f>
        <v>19284</v>
      </c>
      <c r="AK1480" s="52">
        <f>MIN($AA1480*12,$AE1480-SUM($AG1480:AJ1480)-1000*($AE1480&gt;0))</f>
        <v>626</v>
      </c>
      <c r="AL1480" s="52">
        <f>MIN($AA1480*12,$AE1480-SUM($AG1480:AK1480)-1000*($AE1480&gt;0))</f>
        <v>0</v>
      </c>
      <c r="AM1480" s="52">
        <f>MIN($AA1480*12,$AE1480-SUM($AG1480:AL1480)-1000*($AE1480&gt;0))</f>
        <v>0</v>
      </c>
      <c r="AN1480" s="52">
        <f>MIN($AA1480*12,$AE1480-SUM($AG1480:AM1480)-1000*($AE1480&gt;0))</f>
        <v>0</v>
      </c>
      <c r="AO1480" s="52">
        <f>MIN($AA1480*12,$AE1480-SUM($AG1480:AN1480)-1000*($AE1480&gt;0))</f>
        <v>0</v>
      </c>
    </row>
    <row r="1481" spans="2:41" ht="12.75" hidden="1" customHeight="1" outlineLevel="2">
      <c r="B1481" s="53" t="s">
        <v>2377</v>
      </c>
      <c r="C1481" s="53" t="s">
        <v>1367</v>
      </c>
      <c r="D1481" s="53" t="s">
        <v>1367</v>
      </c>
      <c r="E1481" s="53" t="s">
        <v>2378</v>
      </c>
      <c r="F1481" s="53" t="s">
        <v>2637</v>
      </c>
      <c r="G1481" s="53" t="s">
        <v>3894</v>
      </c>
      <c r="H1481" s="53" t="s">
        <v>3895</v>
      </c>
      <c r="I1481" s="53"/>
      <c r="J1481" s="53" t="s">
        <v>3893</v>
      </c>
      <c r="K1481" s="52">
        <v>0</v>
      </c>
      <c r="L1481" s="52">
        <v>0</v>
      </c>
      <c r="M1481" s="52">
        <v>77155</v>
      </c>
      <c r="N1481" s="52">
        <v>0</v>
      </c>
      <c r="O1481" s="52">
        <v>0</v>
      </c>
      <c r="P1481" s="52">
        <v>16070</v>
      </c>
      <c r="Q1481" s="52">
        <v>0</v>
      </c>
      <c r="R1481" s="52">
        <v>1607</v>
      </c>
      <c r="S1481" s="52">
        <v>1607</v>
      </c>
      <c r="T1481" s="52">
        <v>1607</v>
      </c>
      <c r="U1481" s="52">
        <v>1607</v>
      </c>
      <c r="V1481" s="52">
        <v>1607</v>
      </c>
      <c r="W1481" s="52">
        <v>1607</v>
      </c>
      <c r="X1481" s="52">
        <v>1607</v>
      </c>
      <c r="Y1481" s="52">
        <v>1607</v>
      </c>
      <c r="Z1481" s="49">
        <v>1607</v>
      </c>
      <c r="AA1481" s="50">
        <v>1607</v>
      </c>
      <c r="AB1481" s="51">
        <v>16070</v>
      </c>
      <c r="AC1481" s="52">
        <v>0</v>
      </c>
      <c r="AD1481" s="52">
        <v>0</v>
      </c>
      <c r="AE1481" s="52">
        <v>61085</v>
      </c>
      <c r="AG1481" s="52">
        <f t="shared" si="26"/>
        <v>1607</v>
      </c>
      <c r="AH1481" s="52">
        <f>MIN($AA1481*12,$AE1481-SUM($AG1481:AG1481)-1000*($AE1481&gt;0))</f>
        <v>19284</v>
      </c>
      <c r="AI1481" s="52">
        <f>MIN($AA1481*12,$AE1481-SUM($AG1481:AH1481)-1000*($AE1481&gt;0))</f>
        <v>19284</v>
      </c>
      <c r="AJ1481" s="52">
        <f>MIN($AA1481*12,$AE1481-SUM($AG1481:AI1481)-1000*($AE1481&gt;0))</f>
        <v>19284</v>
      </c>
      <c r="AK1481" s="52">
        <f>MIN($AA1481*12,$AE1481-SUM($AG1481:AJ1481)-1000*($AE1481&gt;0))</f>
        <v>626</v>
      </c>
      <c r="AL1481" s="52">
        <f>MIN($AA1481*12,$AE1481-SUM($AG1481:AK1481)-1000*($AE1481&gt;0))</f>
        <v>0</v>
      </c>
      <c r="AM1481" s="52">
        <f>MIN($AA1481*12,$AE1481-SUM($AG1481:AL1481)-1000*($AE1481&gt;0))</f>
        <v>0</v>
      </c>
      <c r="AN1481" s="52">
        <f>MIN($AA1481*12,$AE1481-SUM($AG1481:AM1481)-1000*($AE1481&gt;0))</f>
        <v>0</v>
      </c>
      <c r="AO1481" s="52">
        <f>MIN($AA1481*12,$AE1481-SUM($AG1481:AN1481)-1000*($AE1481&gt;0))</f>
        <v>0</v>
      </c>
    </row>
    <row r="1482" spans="2:41" ht="12.75" hidden="1" customHeight="1" outlineLevel="2">
      <c r="B1482" s="53" t="s">
        <v>2377</v>
      </c>
      <c r="C1482" s="53" t="s">
        <v>1367</v>
      </c>
      <c r="D1482" s="53" t="s">
        <v>1367</v>
      </c>
      <c r="E1482" s="53" t="s">
        <v>2378</v>
      </c>
      <c r="F1482" s="53" t="s">
        <v>2618</v>
      </c>
      <c r="G1482" s="53" t="s">
        <v>3896</v>
      </c>
      <c r="H1482" s="53" t="s">
        <v>3897</v>
      </c>
      <c r="I1482" s="53"/>
      <c r="J1482" s="53" t="s">
        <v>3890</v>
      </c>
      <c r="K1482" s="52">
        <v>0</v>
      </c>
      <c r="L1482" s="52">
        <v>0</v>
      </c>
      <c r="M1482" s="52">
        <v>1140455</v>
      </c>
      <c r="N1482" s="52">
        <v>0</v>
      </c>
      <c r="O1482" s="52">
        <v>0</v>
      </c>
      <c r="P1482" s="52">
        <v>237590</v>
      </c>
      <c r="Q1482" s="52">
        <v>0</v>
      </c>
      <c r="R1482" s="52">
        <v>23759</v>
      </c>
      <c r="S1482" s="52">
        <v>23759</v>
      </c>
      <c r="T1482" s="52">
        <v>23759</v>
      </c>
      <c r="U1482" s="52">
        <v>23759</v>
      </c>
      <c r="V1482" s="52">
        <v>23759</v>
      </c>
      <c r="W1482" s="52">
        <v>23759</v>
      </c>
      <c r="X1482" s="52">
        <v>23759</v>
      </c>
      <c r="Y1482" s="52">
        <v>23759</v>
      </c>
      <c r="Z1482" s="49">
        <v>23759</v>
      </c>
      <c r="AA1482" s="50">
        <v>23759</v>
      </c>
      <c r="AB1482" s="51">
        <v>237590</v>
      </c>
      <c r="AC1482" s="52">
        <v>0</v>
      </c>
      <c r="AD1482" s="52">
        <v>0</v>
      </c>
      <c r="AE1482" s="52">
        <v>902865</v>
      </c>
      <c r="AG1482" s="52">
        <f t="shared" si="26"/>
        <v>23759</v>
      </c>
      <c r="AH1482" s="52">
        <f>MIN($AA1482*12,$AE1482-SUM($AG1482:AG1482)-1000*($AE1482&gt;0))</f>
        <v>285108</v>
      </c>
      <c r="AI1482" s="52">
        <f>MIN($AA1482*12,$AE1482-SUM($AG1482:AH1482)-1000*($AE1482&gt;0))</f>
        <v>285108</v>
      </c>
      <c r="AJ1482" s="52">
        <f>MIN($AA1482*12,$AE1482-SUM($AG1482:AI1482)-1000*($AE1482&gt;0))</f>
        <v>285108</v>
      </c>
      <c r="AK1482" s="52">
        <f>MIN($AA1482*12,$AE1482-SUM($AG1482:AJ1482)-1000*($AE1482&gt;0))</f>
        <v>22782</v>
      </c>
      <c r="AL1482" s="52">
        <f>MIN($AA1482*12,$AE1482-SUM($AG1482:AK1482)-1000*($AE1482&gt;0))</f>
        <v>0</v>
      </c>
      <c r="AM1482" s="52">
        <f>MIN($AA1482*12,$AE1482-SUM($AG1482:AL1482)-1000*($AE1482&gt;0))</f>
        <v>0</v>
      </c>
      <c r="AN1482" s="52">
        <f>MIN($AA1482*12,$AE1482-SUM($AG1482:AM1482)-1000*($AE1482&gt;0))</f>
        <v>0</v>
      </c>
      <c r="AO1482" s="52">
        <f>MIN($AA1482*12,$AE1482-SUM($AG1482:AN1482)-1000*($AE1482&gt;0))</f>
        <v>0</v>
      </c>
    </row>
    <row r="1483" spans="2:41" ht="12.75" hidden="1" customHeight="1" outlineLevel="2">
      <c r="B1483" s="53" t="s">
        <v>2377</v>
      </c>
      <c r="C1483" s="53" t="s">
        <v>1367</v>
      </c>
      <c r="D1483" s="53" t="s">
        <v>1367</v>
      </c>
      <c r="E1483" s="53" t="s">
        <v>1368</v>
      </c>
      <c r="F1483" s="53" t="s">
        <v>2387</v>
      </c>
      <c r="G1483" s="53" t="s">
        <v>3898</v>
      </c>
      <c r="H1483" s="53" t="s">
        <v>3899</v>
      </c>
      <c r="I1483" s="53"/>
      <c r="J1483" s="53" t="s">
        <v>3900</v>
      </c>
      <c r="K1483" s="52">
        <v>0</v>
      </c>
      <c r="L1483" s="52">
        <v>0</v>
      </c>
      <c r="M1483" s="52">
        <v>3601364</v>
      </c>
      <c r="N1483" s="52">
        <v>0</v>
      </c>
      <c r="O1483" s="52">
        <v>0</v>
      </c>
      <c r="P1483" s="52">
        <v>675252</v>
      </c>
      <c r="Q1483" s="52">
        <v>0</v>
      </c>
      <c r="R1483" s="52">
        <v>0</v>
      </c>
      <c r="S1483" s="52">
        <v>75028</v>
      </c>
      <c r="T1483" s="52">
        <v>75028</v>
      </c>
      <c r="U1483" s="52">
        <v>75028</v>
      </c>
      <c r="V1483" s="52">
        <v>75028</v>
      </c>
      <c r="W1483" s="52">
        <v>75028</v>
      </c>
      <c r="X1483" s="52">
        <v>75028</v>
      </c>
      <c r="Y1483" s="52">
        <v>75028</v>
      </c>
      <c r="Z1483" s="49">
        <v>75028</v>
      </c>
      <c r="AA1483" s="50">
        <v>75028</v>
      </c>
      <c r="AB1483" s="51">
        <v>675252</v>
      </c>
      <c r="AC1483" s="52">
        <v>0</v>
      </c>
      <c r="AD1483" s="52">
        <v>0</v>
      </c>
      <c r="AE1483" s="52">
        <v>2926112</v>
      </c>
      <c r="AG1483" s="52">
        <f t="shared" si="26"/>
        <v>75028</v>
      </c>
      <c r="AH1483" s="52">
        <f>MIN($AA1483*12,$AE1483-SUM($AG1483:AG1483)-1000*($AE1483&gt;0))</f>
        <v>900336</v>
      </c>
      <c r="AI1483" s="52">
        <f>MIN($AA1483*12,$AE1483-SUM($AG1483:AH1483)-1000*($AE1483&gt;0))</f>
        <v>900336</v>
      </c>
      <c r="AJ1483" s="52">
        <f>MIN($AA1483*12,$AE1483-SUM($AG1483:AI1483)-1000*($AE1483&gt;0))</f>
        <v>900336</v>
      </c>
      <c r="AK1483" s="52">
        <f>MIN($AA1483*12,$AE1483-SUM($AG1483:AJ1483)-1000*($AE1483&gt;0))</f>
        <v>149076</v>
      </c>
      <c r="AL1483" s="52">
        <f>MIN($AA1483*12,$AE1483-SUM($AG1483:AK1483)-1000*($AE1483&gt;0))</f>
        <v>0</v>
      </c>
      <c r="AM1483" s="52">
        <f>MIN($AA1483*12,$AE1483-SUM($AG1483:AL1483)-1000*($AE1483&gt;0))</f>
        <v>0</v>
      </c>
      <c r="AN1483" s="52">
        <f>MIN($AA1483*12,$AE1483-SUM($AG1483:AM1483)-1000*($AE1483&gt;0))</f>
        <v>0</v>
      </c>
      <c r="AO1483" s="52">
        <f>MIN($AA1483*12,$AE1483-SUM($AG1483:AN1483)-1000*($AE1483&gt;0))</f>
        <v>0</v>
      </c>
    </row>
    <row r="1484" spans="2:41" ht="12.75" hidden="1" customHeight="1" outlineLevel="2">
      <c r="B1484" s="53" t="s">
        <v>2377</v>
      </c>
      <c r="C1484" s="53" t="s">
        <v>1367</v>
      </c>
      <c r="D1484" s="53" t="s">
        <v>1367</v>
      </c>
      <c r="E1484" s="53" t="s">
        <v>1368</v>
      </c>
      <c r="F1484" s="53" t="s">
        <v>2387</v>
      </c>
      <c r="G1484" s="53" t="s">
        <v>3901</v>
      </c>
      <c r="H1484" s="53" t="s">
        <v>3902</v>
      </c>
      <c r="I1484" s="53"/>
      <c r="J1484" s="53" t="s">
        <v>3903</v>
      </c>
      <c r="K1484" s="52">
        <v>0</v>
      </c>
      <c r="L1484" s="52">
        <v>0</v>
      </c>
      <c r="M1484" s="52">
        <v>3404700</v>
      </c>
      <c r="N1484" s="52">
        <v>0</v>
      </c>
      <c r="O1484" s="52">
        <v>0</v>
      </c>
      <c r="P1484" s="52">
        <v>638379</v>
      </c>
      <c r="Q1484" s="52">
        <v>0</v>
      </c>
      <c r="R1484" s="52">
        <v>0</v>
      </c>
      <c r="S1484" s="52">
        <v>70931</v>
      </c>
      <c r="T1484" s="52">
        <v>70931</v>
      </c>
      <c r="U1484" s="52">
        <v>70931</v>
      </c>
      <c r="V1484" s="52">
        <v>70931</v>
      </c>
      <c r="W1484" s="52">
        <v>70931</v>
      </c>
      <c r="X1484" s="52">
        <v>70931</v>
      </c>
      <c r="Y1484" s="52">
        <v>70931</v>
      </c>
      <c r="Z1484" s="49">
        <v>70931</v>
      </c>
      <c r="AA1484" s="50">
        <v>70931</v>
      </c>
      <c r="AB1484" s="51">
        <v>638379</v>
      </c>
      <c r="AC1484" s="52">
        <v>0</v>
      </c>
      <c r="AD1484" s="52">
        <v>0</v>
      </c>
      <c r="AE1484" s="52">
        <v>2766321</v>
      </c>
      <c r="AG1484" s="52">
        <f t="shared" si="26"/>
        <v>70931</v>
      </c>
      <c r="AH1484" s="52">
        <f>MIN($AA1484*12,$AE1484-SUM($AG1484:AG1484)-1000*($AE1484&gt;0))</f>
        <v>851172</v>
      </c>
      <c r="AI1484" s="52">
        <f>MIN($AA1484*12,$AE1484-SUM($AG1484:AH1484)-1000*($AE1484&gt;0))</f>
        <v>851172</v>
      </c>
      <c r="AJ1484" s="52">
        <f>MIN($AA1484*12,$AE1484-SUM($AG1484:AI1484)-1000*($AE1484&gt;0))</f>
        <v>851172</v>
      </c>
      <c r="AK1484" s="52">
        <f>MIN($AA1484*12,$AE1484-SUM($AG1484:AJ1484)-1000*($AE1484&gt;0))</f>
        <v>140874</v>
      </c>
      <c r="AL1484" s="52">
        <f>MIN($AA1484*12,$AE1484-SUM($AG1484:AK1484)-1000*($AE1484&gt;0))</f>
        <v>0</v>
      </c>
      <c r="AM1484" s="52">
        <f>MIN($AA1484*12,$AE1484-SUM($AG1484:AL1484)-1000*($AE1484&gt;0))</f>
        <v>0</v>
      </c>
      <c r="AN1484" s="52">
        <f>MIN($AA1484*12,$AE1484-SUM($AG1484:AM1484)-1000*($AE1484&gt;0))</f>
        <v>0</v>
      </c>
      <c r="AO1484" s="52">
        <f>MIN($AA1484*12,$AE1484-SUM($AG1484:AN1484)-1000*($AE1484&gt;0))</f>
        <v>0</v>
      </c>
    </row>
    <row r="1485" spans="2:41" ht="12.75" hidden="1" customHeight="1" outlineLevel="2">
      <c r="B1485" s="53" t="s">
        <v>2377</v>
      </c>
      <c r="C1485" s="53" t="s">
        <v>1367</v>
      </c>
      <c r="D1485" s="53" t="s">
        <v>1367</v>
      </c>
      <c r="E1485" s="53" t="s">
        <v>1368</v>
      </c>
      <c r="F1485" s="53" t="s">
        <v>2682</v>
      </c>
      <c r="G1485" s="53" t="s">
        <v>3904</v>
      </c>
      <c r="H1485" s="53" t="s">
        <v>3905</v>
      </c>
      <c r="I1485" s="53"/>
      <c r="J1485" s="53" t="s">
        <v>3906</v>
      </c>
      <c r="K1485" s="52">
        <v>0</v>
      </c>
      <c r="L1485" s="52">
        <v>0</v>
      </c>
      <c r="M1485" s="52">
        <v>949128</v>
      </c>
      <c r="N1485" s="52">
        <v>0</v>
      </c>
      <c r="O1485" s="52">
        <v>0</v>
      </c>
      <c r="P1485" s="52">
        <v>177957</v>
      </c>
      <c r="Q1485" s="52">
        <v>0</v>
      </c>
      <c r="R1485" s="52">
        <v>0</v>
      </c>
      <c r="S1485" s="52">
        <v>19773</v>
      </c>
      <c r="T1485" s="52">
        <v>19773</v>
      </c>
      <c r="U1485" s="52">
        <v>19773</v>
      </c>
      <c r="V1485" s="52">
        <v>19773</v>
      </c>
      <c r="W1485" s="52">
        <v>19773</v>
      </c>
      <c r="X1485" s="52">
        <v>19773</v>
      </c>
      <c r="Y1485" s="52">
        <v>19773</v>
      </c>
      <c r="Z1485" s="49">
        <v>19773</v>
      </c>
      <c r="AA1485" s="50">
        <v>19773</v>
      </c>
      <c r="AB1485" s="51">
        <v>177957</v>
      </c>
      <c r="AC1485" s="52">
        <v>0</v>
      </c>
      <c r="AD1485" s="52">
        <v>0</v>
      </c>
      <c r="AE1485" s="52">
        <v>771171</v>
      </c>
      <c r="AG1485" s="52">
        <f t="shared" si="26"/>
        <v>19773</v>
      </c>
      <c r="AH1485" s="52">
        <f>MIN($AA1485*12,$AE1485-SUM($AG1485:AG1485)-1000*($AE1485&gt;0))</f>
        <v>237276</v>
      </c>
      <c r="AI1485" s="52">
        <f>MIN($AA1485*12,$AE1485-SUM($AG1485:AH1485)-1000*($AE1485&gt;0))</f>
        <v>237276</v>
      </c>
      <c r="AJ1485" s="52">
        <f>MIN($AA1485*12,$AE1485-SUM($AG1485:AI1485)-1000*($AE1485&gt;0))</f>
        <v>237276</v>
      </c>
      <c r="AK1485" s="52">
        <f>MIN($AA1485*12,$AE1485-SUM($AG1485:AJ1485)-1000*($AE1485&gt;0))</f>
        <v>38570</v>
      </c>
      <c r="AL1485" s="52">
        <f>MIN($AA1485*12,$AE1485-SUM($AG1485:AK1485)-1000*($AE1485&gt;0))</f>
        <v>0</v>
      </c>
      <c r="AM1485" s="52">
        <f>MIN($AA1485*12,$AE1485-SUM($AG1485:AL1485)-1000*($AE1485&gt;0))</f>
        <v>0</v>
      </c>
      <c r="AN1485" s="52">
        <f>MIN($AA1485*12,$AE1485-SUM($AG1485:AM1485)-1000*($AE1485&gt;0))</f>
        <v>0</v>
      </c>
      <c r="AO1485" s="52">
        <f>MIN($AA1485*12,$AE1485-SUM($AG1485:AN1485)-1000*($AE1485&gt;0))</f>
        <v>0</v>
      </c>
    </row>
    <row r="1486" spans="2:41" ht="12.75" hidden="1" customHeight="1" outlineLevel="2">
      <c r="B1486" s="53" t="s">
        <v>2377</v>
      </c>
      <c r="C1486" s="53" t="s">
        <v>1367</v>
      </c>
      <c r="D1486" s="53" t="s">
        <v>1367</v>
      </c>
      <c r="E1486" s="53" t="s">
        <v>1368</v>
      </c>
      <c r="F1486" s="53" t="s">
        <v>2682</v>
      </c>
      <c r="G1486" s="53" t="s">
        <v>3907</v>
      </c>
      <c r="H1486" s="53" t="s">
        <v>3908</v>
      </c>
      <c r="I1486" s="53"/>
      <c r="J1486" s="53" t="s">
        <v>3906</v>
      </c>
      <c r="K1486" s="52">
        <v>0</v>
      </c>
      <c r="L1486" s="52">
        <v>0</v>
      </c>
      <c r="M1486" s="52">
        <v>785764</v>
      </c>
      <c r="N1486" s="52">
        <v>0</v>
      </c>
      <c r="O1486" s="52">
        <v>0</v>
      </c>
      <c r="P1486" s="52">
        <v>147330</v>
      </c>
      <c r="Q1486" s="52">
        <v>0</v>
      </c>
      <c r="R1486" s="52">
        <v>0</v>
      </c>
      <c r="S1486" s="52">
        <v>16370</v>
      </c>
      <c r="T1486" s="52">
        <v>16370</v>
      </c>
      <c r="U1486" s="52">
        <v>16370</v>
      </c>
      <c r="V1486" s="52">
        <v>16370</v>
      </c>
      <c r="W1486" s="52">
        <v>16370</v>
      </c>
      <c r="X1486" s="52">
        <v>16370</v>
      </c>
      <c r="Y1486" s="52">
        <v>16370</v>
      </c>
      <c r="Z1486" s="49">
        <v>16370</v>
      </c>
      <c r="AA1486" s="50">
        <v>16370</v>
      </c>
      <c r="AB1486" s="51">
        <v>147330</v>
      </c>
      <c r="AC1486" s="52">
        <v>0</v>
      </c>
      <c r="AD1486" s="52">
        <v>0</v>
      </c>
      <c r="AE1486" s="52">
        <v>638434</v>
      </c>
      <c r="AG1486" s="52">
        <f t="shared" si="26"/>
        <v>16370</v>
      </c>
      <c r="AH1486" s="52">
        <f>MIN($AA1486*12,$AE1486-SUM($AG1486:AG1486)-1000*($AE1486&gt;0))</f>
        <v>196440</v>
      </c>
      <c r="AI1486" s="52">
        <f>MIN($AA1486*12,$AE1486-SUM($AG1486:AH1486)-1000*($AE1486&gt;0))</f>
        <v>196440</v>
      </c>
      <c r="AJ1486" s="52">
        <f>MIN($AA1486*12,$AE1486-SUM($AG1486:AI1486)-1000*($AE1486&gt;0))</f>
        <v>196440</v>
      </c>
      <c r="AK1486" s="52">
        <f>MIN($AA1486*12,$AE1486-SUM($AG1486:AJ1486)-1000*($AE1486&gt;0))</f>
        <v>31744</v>
      </c>
      <c r="AL1486" s="52">
        <f>MIN($AA1486*12,$AE1486-SUM($AG1486:AK1486)-1000*($AE1486&gt;0))</f>
        <v>0</v>
      </c>
      <c r="AM1486" s="52">
        <f>MIN($AA1486*12,$AE1486-SUM($AG1486:AL1486)-1000*($AE1486&gt;0))</f>
        <v>0</v>
      </c>
      <c r="AN1486" s="52">
        <f>MIN($AA1486*12,$AE1486-SUM($AG1486:AM1486)-1000*($AE1486&gt;0))</f>
        <v>0</v>
      </c>
      <c r="AO1486" s="52">
        <f>MIN($AA1486*12,$AE1486-SUM($AG1486:AN1486)-1000*($AE1486&gt;0))</f>
        <v>0</v>
      </c>
    </row>
    <row r="1487" spans="2:41" ht="12.75" hidden="1" customHeight="1" outlineLevel="2">
      <c r="B1487" s="53" t="s">
        <v>2377</v>
      </c>
      <c r="C1487" s="53" t="s">
        <v>1367</v>
      </c>
      <c r="D1487" s="53" t="s">
        <v>1367</v>
      </c>
      <c r="E1487" s="53" t="s">
        <v>1368</v>
      </c>
      <c r="F1487" s="53" t="s">
        <v>2387</v>
      </c>
      <c r="G1487" s="53" t="s">
        <v>3909</v>
      </c>
      <c r="H1487" s="53" t="s">
        <v>3910</v>
      </c>
      <c r="I1487" s="53"/>
      <c r="J1487" s="53" t="s">
        <v>3911</v>
      </c>
      <c r="K1487" s="52">
        <v>0</v>
      </c>
      <c r="L1487" s="52">
        <v>0</v>
      </c>
      <c r="M1487" s="52">
        <v>1726364</v>
      </c>
      <c r="N1487" s="52">
        <v>0</v>
      </c>
      <c r="O1487" s="52">
        <v>0</v>
      </c>
      <c r="P1487" s="52">
        <v>323685</v>
      </c>
      <c r="Q1487" s="52">
        <v>0</v>
      </c>
      <c r="R1487" s="52">
        <v>0</v>
      </c>
      <c r="S1487" s="52">
        <v>35965</v>
      </c>
      <c r="T1487" s="52">
        <v>35965</v>
      </c>
      <c r="U1487" s="52">
        <v>35965</v>
      </c>
      <c r="V1487" s="52">
        <v>35965</v>
      </c>
      <c r="W1487" s="52">
        <v>35965</v>
      </c>
      <c r="X1487" s="52">
        <v>35965</v>
      </c>
      <c r="Y1487" s="52">
        <v>35965</v>
      </c>
      <c r="Z1487" s="49">
        <v>35965</v>
      </c>
      <c r="AA1487" s="50">
        <v>35965</v>
      </c>
      <c r="AB1487" s="51">
        <v>323685</v>
      </c>
      <c r="AC1487" s="52">
        <v>0</v>
      </c>
      <c r="AD1487" s="52">
        <v>0</v>
      </c>
      <c r="AE1487" s="52">
        <v>1402679</v>
      </c>
      <c r="AG1487" s="52">
        <f t="shared" si="26"/>
        <v>35965</v>
      </c>
      <c r="AH1487" s="52">
        <f>MIN($AA1487*12,$AE1487-SUM($AG1487:AG1487)-1000*($AE1487&gt;0))</f>
        <v>431580</v>
      </c>
      <c r="AI1487" s="52">
        <f>MIN($AA1487*12,$AE1487-SUM($AG1487:AH1487)-1000*($AE1487&gt;0))</f>
        <v>431580</v>
      </c>
      <c r="AJ1487" s="52">
        <f>MIN($AA1487*12,$AE1487-SUM($AG1487:AI1487)-1000*($AE1487&gt;0))</f>
        <v>431580</v>
      </c>
      <c r="AK1487" s="52">
        <f>MIN($AA1487*12,$AE1487-SUM($AG1487:AJ1487)-1000*($AE1487&gt;0))</f>
        <v>70974</v>
      </c>
      <c r="AL1487" s="52">
        <f>MIN($AA1487*12,$AE1487-SUM($AG1487:AK1487)-1000*($AE1487&gt;0))</f>
        <v>0</v>
      </c>
      <c r="AM1487" s="52">
        <f>MIN($AA1487*12,$AE1487-SUM($AG1487:AL1487)-1000*($AE1487&gt;0))</f>
        <v>0</v>
      </c>
      <c r="AN1487" s="52">
        <f>MIN($AA1487*12,$AE1487-SUM($AG1487:AM1487)-1000*($AE1487&gt;0))</f>
        <v>0</v>
      </c>
      <c r="AO1487" s="52">
        <f>MIN($AA1487*12,$AE1487-SUM($AG1487:AN1487)-1000*($AE1487&gt;0))</f>
        <v>0</v>
      </c>
    </row>
    <row r="1488" spans="2:41" ht="12.75" hidden="1" customHeight="1" outlineLevel="2">
      <c r="B1488" s="53" t="s">
        <v>2377</v>
      </c>
      <c r="C1488" s="53" t="s">
        <v>1367</v>
      </c>
      <c r="D1488" s="53" t="s">
        <v>1367</v>
      </c>
      <c r="E1488" s="53" t="s">
        <v>1368</v>
      </c>
      <c r="F1488" s="53" t="s">
        <v>2409</v>
      </c>
      <c r="G1488" s="53" t="s">
        <v>3912</v>
      </c>
      <c r="H1488" s="53" t="s">
        <v>3913</v>
      </c>
      <c r="I1488" s="53"/>
      <c r="J1488" s="53" t="s">
        <v>3911</v>
      </c>
      <c r="K1488" s="52">
        <v>0</v>
      </c>
      <c r="L1488" s="52">
        <v>0</v>
      </c>
      <c r="M1488" s="52">
        <v>196364</v>
      </c>
      <c r="N1488" s="52">
        <v>0</v>
      </c>
      <c r="O1488" s="52">
        <v>0</v>
      </c>
      <c r="P1488" s="52">
        <v>36810</v>
      </c>
      <c r="Q1488" s="52">
        <v>0</v>
      </c>
      <c r="R1488" s="52">
        <v>0</v>
      </c>
      <c r="S1488" s="52">
        <v>4090</v>
      </c>
      <c r="T1488" s="52">
        <v>4090</v>
      </c>
      <c r="U1488" s="52">
        <v>4090</v>
      </c>
      <c r="V1488" s="52">
        <v>4090</v>
      </c>
      <c r="W1488" s="52">
        <v>4090</v>
      </c>
      <c r="X1488" s="52">
        <v>4090</v>
      </c>
      <c r="Y1488" s="52">
        <v>4090</v>
      </c>
      <c r="Z1488" s="49">
        <v>4090</v>
      </c>
      <c r="AA1488" s="50">
        <v>4090</v>
      </c>
      <c r="AB1488" s="51">
        <v>36810</v>
      </c>
      <c r="AC1488" s="52">
        <v>0</v>
      </c>
      <c r="AD1488" s="52">
        <v>0</v>
      </c>
      <c r="AE1488" s="52">
        <v>159554</v>
      </c>
      <c r="AG1488" s="52">
        <f t="shared" si="26"/>
        <v>4090</v>
      </c>
      <c r="AH1488" s="52">
        <f>MIN($AA1488*12,$AE1488-SUM($AG1488:AG1488)-1000*($AE1488&gt;0))</f>
        <v>49080</v>
      </c>
      <c r="AI1488" s="52">
        <f>MIN($AA1488*12,$AE1488-SUM($AG1488:AH1488)-1000*($AE1488&gt;0))</f>
        <v>49080</v>
      </c>
      <c r="AJ1488" s="52">
        <f>MIN($AA1488*12,$AE1488-SUM($AG1488:AI1488)-1000*($AE1488&gt;0))</f>
        <v>49080</v>
      </c>
      <c r="AK1488" s="52">
        <f>MIN($AA1488*12,$AE1488-SUM($AG1488:AJ1488)-1000*($AE1488&gt;0))</f>
        <v>7224</v>
      </c>
      <c r="AL1488" s="52">
        <f>MIN($AA1488*12,$AE1488-SUM($AG1488:AK1488)-1000*($AE1488&gt;0))</f>
        <v>0</v>
      </c>
      <c r="AM1488" s="52">
        <f>MIN($AA1488*12,$AE1488-SUM($AG1488:AL1488)-1000*($AE1488&gt;0))</f>
        <v>0</v>
      </c>
      <c r="AN1488" s="52">
        <f>MIN($AA1488*12,$AE1488-SUM($AG1488:AM1488)-1000*($AE1488&gt;0))</f>
        <v>0</v>
      </c>
      <c r="AO1488" s="52">
        <f>MIN($AA1488*12,$AE1488-SUM($AG1488:AN1488)-1000*($AE1488&gt;0))</f>
        <v>0</v>
      </c>
    </row>
    <row r="1489" spans="2:41" ht="12.75" hidden="1" customHeight="1" outlineLevel="2">
      <c r="B1489" s="53" t="s">
        <v>2377</v>
      </c>
      <c r="C1489" s="53" t="s">
        <v>1367</v>
      </c>
      <c r="D1489" s="53" t="s">
        <v>1367</v>
      </c>
      <c r="E1489" s="53" t="s">
        <v>2378</v>
      </c>
      <c r="F1489" s="53" t="s">
        <v>3607</v>
      </c>
      <c r="G1489" s="53" t="s">
        <v>3914</v>
      </c>
      <c r="H1489" s="53" t="s">
        <v>3915</v>
      </c>
      <c r="I1489" s="53"/>
      <c r="J1489" s="53" t="s">
        <v>3916</v>
      </c>
      <c r="K1489" s="52">
        <v>0</v>
      </c>
      <c r="L1489" s="52">
        <v>0</v>
      </c>
      <c r="M1489" s="52">
        <v>2280000</v>
      </c>
      <c r="N1489" s="52">
        <v>0</v>
      </c>
      <c r="O1489" s="52">
        <v>0</v>
      </c>
      <c r="P1489" s="52">
        <v>427500</v>
      </c>
      <c r="Q1489" s="52">
        <v>0</v>
      </c>
      <c r="R1489" s="52">
        <v>0</v>
      </c>
      <c r="S1489" s="52">
        <v>47500</v>
      </c>
      <c r="T1489" s="52">
        <v>47500</v>
      </c>
      <c r="U1489" s="52">
        <v>47500</v>
      </c>
      <c r="V1489" s="52">
        <v>47500</v>
      </c>
      <c r="W1489" s="52">
        <v>47500</v>
      </c>
      <c r="X1489" s="52">
        <v>47500</v>
      </c>
      <c r="Y1489" s="52">
        <v>47500</v>
      </c>
      <c r="Z1489" s="49">
        <v>47500</v>
      </c>
      <c r="AA1489" s="50">
        <v>47500</v>
      </c>
      <c r="AB1489" s="51">
        <v>427500</v>
      </c>
      <c r="AC1489" s="52">
        <v>0</v>
      </c>
      <c r="AD1489" s="52">
        <v>0</v>
      </c>
      <c r="AE1489" s="52">
        <v>1852500</v>
      </c>
      <c r="AG1489" s="52">
        <f t="shared" si="26"/>
        <v>47500</v>
      </c>
      <c r="AH1489" s="52">
        <f>MIN($AA1489*12,$AE1489-SUM($AG1489:AG1489)-1000*($AE1489&gt;0))</f>
        <v>570000</v>
      </c>
      <c r="AI1489" s="52">
        <f>MIN($AA1489*12,$AE1489-SUM($AG1489:AH1489)-1000*($AE1489&gt;0))</f>
        <v>570000</v>
      </c>
      <c r="AJ1489" s="52">
        <f>MIN($AA1489*12,$AE1489-SUM($AG1489:AI1489)-1000*($AE1489&gt;0))</f>
        <v>570000</v>
      </c>
      <c r="AK1489" s="52">
        <f>MIN($AA1489*12,$AE1489-SUM($AG1489:AJ1489)-1000*($AE1489&gt;0))</f>
        <v>94000</v>
      </c>
      <c r="AL1489" s="52">
        <f>MIN($AA1489*12,$AE1489-SUM($AG1489:AK1489)-1000*($AE1489&gt;0))</f>
        <v>0</v>
      </c>
      <c r="AM1489" s="52">
        <f>MIN($AA1489*12,$AE1489-SUM($AG1489:AL1489)-1000*($AE1489&gt;0))</f>
        <v>0</v>
      </c>
      <c r="AN1489" s="52">
        <f>MIN($AA1489*12,$AE1489-SUM($AG1489:AM1489)-1000*($AE1489&gt;0))</f>
        <v>0</v>
      </c>
      <c r="AO1489" s="52">
        <f>MIN($AA1489*12,$AE1489-SUM($AG1489:AN1489)-1000*($AE1489&gt;0))</f>
        <v>0</v>
      </c>
    </row>
    <row r="1490" spans="2:41" ht="12.75" hidden="1" customHeight="1" outlineLevel="2">
      <c r="B1490" s="53" t="s">
        <v>2377</v>
      </c>
      <c r="C1490" s="53" t="s">
        <v>1367</v>
      </c>
      <c r="D1490" s="53" t="s">
        <v>1367</v>
      </c>
      <c r="E1490" s="53" t="s">
        <v>2378</v>
      </c>
      <c r="F1490" s="53" t="s">
        <v>3607</v>
      </c>
      <c r="G1490" s="53" t="s">
        <v>3917</v>
      </c>
      <c r="H1490" s="53" t="s">
        <v>3918</v>
      </c>
      <c r="I1490" s="53"/>
      <c r="J1490" s="53" t="s">
        <v>3916</v>
      </c>
      <c r="K1490" s="52">
        <v>0</v>
      </c>
      <c r="L1490" s="52">
        <v>0</v>
      </c>
      <c r="M1490" s="52">
        <v>2400000</v>
      </c>
      <c r="N1490" s="52">
        <v>0</v>
      </c>
      <c r="O1490" s="52">
        <v>0</v>
      </c>
      <c r="P1490" s="52">
        <v>450000</v>
      </c>
      <c r="Q1490" s="52">
        <v>0</v>
      </c>
      <c r="R1490" s="52">
        <v>0</v>
      </c>
      <c r="S1490" s="52">
        <v>50000</v>
      </c>
      <c r="T1490" s="52">
        <v>50000</v>
      </c>
      <c r="U1490" s="52">
        <v>50000</v>
      </c>
      <c r="V1490" s="52">
        <v>50000</v>
      </c>
      <c r="W1490" s="52">
        <v>50000</v>
      </c>
      <c r="X1490" s="52">
        <v>50000</v>
      </c>
      <c r="Y1490" s="52">
        <v>50000</v>
      </c>
      <c r="Z1490" s="49">
        <v>50000</v>
      </c>
      <c r="AA1490" s="50">
        <v>50000</v>
      </c>
      <c r="AB1490" s="51">
        <v>450000</v>
      </c>
      <c r="AC1490" s="52">
        <v>0</v>
      </c>
      <c r="AD1490" s="52">
        <v>0</v>
      </c>
      <c r="AE1490" s="52">
        <v>1950000</v>
      </c>
      <c r="AG1490" s="52">
        <f t="shared" si="26"/>
        <v>50000</v>
      </c>
      <c r="AH1490" s="52">
        <f>MIN($AA1490*12,$AE1490-SUM($AG1490:AG1490)-1000*($AE1490&gt;0))</f>
        <v>600000</v>
      </c>
      <c r="AI1490" s="52">
        <f>MIN($AA1490*12,$AE1490-SUM($AG1490:AH1490)-1000*($AE1490&gt;0))</f>
        <v>600000</v>
      </c>
      <c r="AJ1490" s="52">
        <f>MIN($AA1490*12,$AE1490-SUM($AG1490:AI1490)-1000*($AE1490&gt;0))</f>
        <v>600000</v>
      </c>
      <c r="AK1490" s="52">
        <f>MIN($AA1490*12,$AE1490-SUM($AG1490:AJ1490)-1000*($AE1490&gt;0))</f>
        <v>99000</v>
      </c>
      <c r="AL1490" s="52">
        <f>MIN($AA1490*12,$AE1490-SUM($AG1490:AK1490)-1000*($AE1490&gt;0))</f>
        <v>0</v>
      </c>
      <c r="AM1490" s="52">
        <f>MIN($AA1490*12,$AE1490-SUM($AG1490:AL1490)-1000*($AE1490&gt;0))</f>
        <v>0</v>
      </c>
      <c r="AN1490" s="52">
        <f>MIN($AA1490*12,$AE1490-SUM($AG1490:AM1490)-1000*($AE1490&gt;0))</f>
        <v>0</v>
      </c>
      <c r="AO1490" s="52">
        <f>MIN($AA1490*12,$AE1490-SUM($AG1490:AN1490)-1000*($AE1490&gt;0))</f>
        <v>0</v>
      </c>
    </row>
    <row r="1491" spans="2:41" ht="12.75" hidden="1" customHeight="1" outlineLevel="2">
      <c r="B1491" s="53" t="s">
        <v>2377</v>
      </c>
      <c r="C1491" s="53" t="s">
        <v>1367</v>
      </c>
      <c r="D1491" s="53" t="s">
        <v>1367</v>
      </c>
      <c r="E1491" s="53" t="s">
        <v>2378</v>
      </c>
      <c r="F1491" s="53" t="s">
        <v>3607</v>
      </c>
      <c r="G1491" s="53" t="s">
        <v>3919</v>
      </c>
      <c r="H1491" s="53" t="s">
        <v>3920</v>
      </c>
      <c r="I1491" s="53"/>
      <c r="J1491" s="53" t="s">
        <v>3916</v>
      </c>
      <c r="K1491" s="52">
        <v>0</v>
      </c>
      <c r="L1491" s="52">
        <v>0</v>
      </c>
      <c r="M1491" s="52">
        <v>2400000</v>
      </c>
      <c r="N1491" s="52">
        <v>0</v>
      </c>
      <c r="O1491" s="52">
        <v>0</v>
      </c>
      <c r="P1491" s="52">
        <v>450000</v>
      </c>
      <c r="Q1491" s="52">
        <v>0</v>
      </c>
      <c r="R1491" s="52">
        <v>0</v>
      </c>
      <c r="S1491" s="52">
        <v>50000</v>
      </c>
      <c r="T1491" s="52">
        <v>50000</v>
      </c>
      <c r="U1491" s="52">
        <v>50000</v>
      </c>
      <c r="V1491" s="52">
        <v>50000</v>
      </c>
      <c r="W1491" s="52">
        <v>50000</v>
      </c>
      <c r="X1491" s="52">
        <v>50000</v>
      </c>
      <c r="Y1491" s="52">
        <v>50000</v>
      </c>
      <c r="Z1491" s="49">
        <v>50000</v>
      </c>
      <c r="AA1491" s="50">
        <v>50000</v>
      </c>
      <c r="AB1491" s="51">
        <v>450000</v>
      </c>
      <c r="AC1491" s="52">
        <v>0</v>
      </c>
      <c r="AD1491" s="52">
        <v>0</v>
      </c>
      <c r="AE1491" s="52">
        <v>1950000</v>
      </c>
      <c r="AG1491" s="52">
        <f t="shared" si="26"/>
        <v>50000</v>
      </c>
      <c r="AH1491" s="52">
        <f>MIN($AA1491*12,$AE1491-SUM($AG1491:AG1491)-1000*($AE1491&gt;0))</f>
        <v>600000</v>
      </c>
      <c r="AI1491" s="52">
        <f>MIN($AA1491*12,$AE1491-SUM($AG1491:AH1491)-1000*($AE1491&gt;0))</f>
        <v>600000</v>
      </c>
      <c r="AJ1491" s="52">
        <f>MIN($AA1491*12,$AE1491-SUM($AG1491:AI1491)-1000*($AE1491&gt;0))</f>
        <v>600000</v>
      </c>
      <c r="AK1491" s="52">
        <f>MIN($AA1491*12,$AE1491-SUM($AG1491:AJ1491)-1000*($AE1491&gt;0))</f>
        <v>99000</v>
      </c>
      <c r="AL1491" s="52">
        <f>MIN($AA1491*12,$AE1491-SUM($AG1491:AK1491)-1000*($AE1491&gt;0))</f>
        <v>0</v>
      </c>
      <c r="AM1491" s="52">
        <f>MIN($AA1491*12,$AE1491-SUM($AG1491:AL1491)-1000*($AE1491&gt;0))</f>
        <v>0</v>
      </c>
      <c r="AN1491" s="52">
        <f>MIN($AA1491*12,$AE1491-SUM($AG1491:AM1491)-1000*($AE1491&gt;0))</f>
        <v>0</v>
      </c>
      <c r="AO1491" s="52">
        <f>MIN($AA1491*12,$AE1491-SUM($AG1491:AN1491)-1000*($AE1491&gt;0))</f>
        <v>0</v>
      </c>
    </row>
    <row r="1492" spans="2:41" ht="12.75" hidden="1" customHeight="1" outlineLevel="2">
      <c r="B1492" s="53" t="s">
        <v>2377</v>
      </c>
      <c r="C1492" s="53" t="s">
        <v>1367</v>
      </c>
      <c r="D1492" s="53" t="s">
        <v>1367</v>
      </c>
      <c r="E1492" s="53" t="s">
        <v>2378</v>
      </c>
      <c r="F1492" s="53" t="s">
        <v>3607</v>
      </c>
      <c r="G1492" s="53" t="s">
        <v>3921</v>
      </c>
      <c r="H1492" s="53" t="s">
        <v>3922</v>
      </c>
      <c r="I1492" s="53"/>
      <c r="J1492" s="53" t="s">
        <v>3916</v>
      </c>
      <c r="K1492" s="52">
        <v>0</v>
      </c>
      <c r="L1492" s="52">
        <v>0</v>
      </c>
      <c r="M1492" s="52">
        <v>2400000</v>
      </c>
      <c r="N1492" s="52">
        <v>0</v>
      </c>
      <c r="O1492" s="52">
        <v>0</v>
      </c>
      <c r="P1492" s="52">
        <v>450000</v>
      </c>
      <c r="Q1492" s="52">
        <v>0</v>
      </c>
      <c r="R1492" s="52">
        <v>0</v>
      </c>
      <c r="S1492" s="52">
        <v>50000</v>
      </c>
      <c r="T1492" s="52">
        <v>50000</v>
      </c>
      <c r="U1492" s="52">
        <v>50000</v>
      </c>
      <c r="V1492" s="52">
        <v>50000</v>
      </c>
      <c r="W1492" s="52">
        <v>50000</v>
      </c>
      <c r="X1492" s="52">
        <v>50000</v>
      </c>
      <c r="Y1492" s="52">
        <v>50000</v>
      </c>
      <c r="Z1492" s="49">
        <v>50000</v>
      </c>
      <c r="AA1492" s="50">
        <v>50000</v>
      </c>
      <c r="AB1492" s="51">
        <v>450000</v>
      </c>
      <c r="AC1492" s="52">
        <v>0</v>
      </c>
      <c r="AD1492" s="52">
        <v>0</v>
      </c>
      <c r="AE1492" s="52">
        <v>1950000</v>
      </c>
      <c r="AG1492" s="52">
        <f t="shared" si="26"/>
        <v>50000</v>
      </c>
      <c r="AH1492" s="52">
        <f>MIN($AA1492*12,$AE1492-SUM($AG1492:AG1492)-1000*($AE1492&gt;0))</f>
        <v>600000</v>
      </c>
      <c r="AI1492" s="52">
        <f>MIN($AA1492*12,$AE1492-SUM($AG1492:AH1492)-1000*($AE1492&gt;0))</f>
        <v>600000</v>
      </c>
      <c r="AJ1492" s="52">
        <f>MIN($AA1492*12,$AE1492-SUM($AG1492:AI1492)-1000*($AE1492&gt;0))</f>
        <v>600000</v>
      </c>
      <c r="AK1492" s="52">
        <f>MIN($AA1492*12,$AE1492-SUM($AG1492:AJ1492)-1000*($AE1492&gt;0))</f>
        <v>99000</v>
      </c>
      <c r="AL1492" s="52">
        <f>MIN($AA1492*12,$AE1492-SUM($AG1492:AK1492)-1000*($AE1492&gt;0))</f>
        <v>0</v>
      </c>
      <c r="AM1492" s="52">
        <f>MIN($AA1492*12,$AE1492-SUM($AG1492:AL1492)-1000*($AE1492&gt;0))</f>
        <v>0</v>
      </c>
      <c r="AN1492" s="52">
        <f>MIN($AA1492*12,$AE1492-SUM($AG1492:AM1492)-1000*($AE1492&gt;0))</f>
        <v>0</v>
      </c>
      <c r="AO1492" s="52">
        <f>MIN($AA1492*12,$AE1492-SUM($AG1492:AN1492)-1000*($AE1492&gt;0))</f>
        <v>0</v>
      </c>
    </row>
    <row r="1493" spans="2:41" ht="12.75" hidden="1" customHeight="1" outlineLevel="2">
      <c r="B1493" s="53" t="s">
        <v>2377</v>
      </c>
      <c r="C1493" s="53" t="s">
        <v>1367</v>
      </c>
      <c r="D1493" s="53" t="s">
        <v>1367</v>
      </c>
      <c r="E1493" s="53" t="s">
        <v>2378</v>
      </c>
      <c r="F1493" s="53" t="s">
        <v>3607</v>
      </c>
      <c r="G1493" s="53" t="s">
        <v>3923</v>
      </c>
      <c r="H1493" s="53" t="s">
        <v>3924</v>
      </c>
      <c r="I1493" s="53"/>
      <c r="J1493" s="53" t="s">
        <v>3916</v>
      </c>
      <c r="K1493" s="52">
        <v>0</v>
      </c>
      <c r="L1493" s="52">
        <v>0</v>
      </c>
      <c r="M1493" s="52">
        <v>2400000</v>
      </c>
      <c r="N1493" s="52">
        <v>0</v>
      </c>
      <c r="O1493" s="52">
        <v>0</v>
      </c>
      <c r="P1493" s="52">
        <v>450000</v>
      </c>
      <c r="Q1493" s="52">
        <v>0</v>
      </c>
      <c r="R1493" s="52">
        <v>0</v>
      </c>
      <c r="S1493" s="52">
        <v>50000</v>
      </c>
      <c r="T1493" s="52">
        <v>50000</v>
      </c>
      <c r="U1493" s="52">
        <v>50000</v>
      </c>
      <c r="V1493" s="52">
        <v>50000</v>
      </c>
      <c r="W1493" s="52">
        <v>50000</v>
      </c>
      <c r="X1493" s="52">
        <v>50000</v>
      </c>
      <c r="Y1493" s="52">
        <v>50000</v>
      </c>
      <c r="Z1493" s="49">
        <v>50000</v>
      </c>
      <c r="AA1493" s="50">
        <v>50000</v>
      </c>
      <c r="AB1493" s="51">
        <v>450000</v>
      </c>
      <c r="AC1493" s="52">
        <v>0</v>
      </c>
      <c r="AD1493" s="52">
        <v>0</v>
      </c>
      <c r="AE1493" s="52">
        <v>1950000</v>
      </c>
      <c r="AG1493" s="52">
        <f t="shared" si="26"/>
        <v>50000</v>
      </c>
      <c r="AH1493" s="52">
        <f>MIN($AA1493*12,$AE1493-SUM($AG1493:AG1493)-1000*($AE1493&gt;0))</f>
        <v>600000</v>
      </c>
      <c r="AI1493" s="52">
        <f>MIN($AA1493*12,$AE1493-SUM($AG1493:AH1493)-1000*($AE1493&gt;0))</f>
        <v>600000</v>
      </c>
      <c r="AJ1493" s="52">
        <f>MIN($AA1493*12,$AE1493-SUM($AG1493:AI1493)-1000*($AE1493&gt;0))</f>
        <v>600000</v>
      </c>
      <c r="AK1493" s="52">
        <f>MIN($AA1493*12,$AE1493-SUM($AG1493:AJ1493)-1000*($AE1493&gt;0))</f>
        <v>99000</v>
      </c>
      <c r="AL1493" s="52">
        <f>MIN($AA1493*12,$AE1493-SUM($AG1493:AK1493)-1000*($AE1493&gt;0))</f>
        <v>0</v>
      </c>
      <c r="AM1493" s="52">
        <f>MIN($AA1493*12,$AE1493-SUM($AG1493:AL1493)-1000*($AE1493&gt;0))</f>
        <v>0</v>
      </c>
      <c r="AN1493" s="52">
        <f>MIN($AA1493*12,$AE1493-SUM($AG1493:AM1493)-1000*($AE1493&gt;0))</f>
        <v>0</v>
      </c>
      <c r="AO1493" s="52">
        <f>MIN($AA1493*12,$AE1493-SUM($AG1493:AN1493)-1000*($AE1493&gt;0))</f>
        <v>0</v>
      </c>
    </row>
    <row r="1494" spans="2:41" ht="12.75" hidden="1" customHeight="1" outlineLevel="2">
      <c r="B1494" s="53" t="s">
        <v>2377</v>
      </c>
      <c r="C1494" s="53" t="s">
        <v>1367</v>
      </c>
      <c r="D1494" s="53" t="s">
        <v>1367</v>
      </c>
      <c r="E1494" s="53" t="s">
        <v>2378</v>
      </c>
      <c r="F1494" s="53" t="s">
        <v>3607</v>
      </c>
      <c r="G1494" s="53" t="s">
        <v>3925</v>
      </c>
      <c r="H1494" s="53" t="s">
        <v>3926</v>
      </c>
      <c r="I1494" s="53"/>
      <c r="J1494" s="53" t="s">
        <v>3916</v>
      </c>
      <c r="K1494" s="52">
        <v>0</v>
      </c>
      <c r="L1494" s="52">
        <v>0</v>
      </c>
      <c r="M1494" s="52">
        <v>2400000</v>
      </c>
      <c r="N1494" s="52">
        <v>0</v>
      </c>
      <c r="O1494" s="52">
        <v>0</v>
      </c>
      <c r="P1494" s="52">
        <v>450000</v>
      </c>
      <c r="Q1494" s="52">
        <v>0</v>
      </c>
      <c r="R1494" s="52">
        <v>0</v>
      </c>
      <c r="S1494" s="52">
        <v>50000</v>
      </c>
      <c r="T1494" s="52">
        <v>50000</v>
      </c>
      <c r="U1494" s="52">
        <v>50000</v>
      </c>
      <c r="V1494" s="52">
        <v>50000</v>
      </c>
      <c r="W1494" s="52">
        <v>50000</v>
      </c>
      <c r="X1494" s="52">
        <v>50000</v>
      </c>
      <c r="Y1494" s="52">
        <v>50000</v>
      </c>
      <c r="Z1494" s="49">
        <v>50000</v>
      </c>
      <c r="AA1494" s="50">
        <v>50000</v>
      </c>
      <c r="AB1494" s="51">
        <v>450000</v>
      </c>
      <c r="AC1494" s="52">
        <v>0</v>
      </c>
      <c r="AD1494" s="52">
        <v>0</v>
      </c>
      <c r="AE1494" s="52">
        <v>1950000</v>
      </c>
      <c r="AG1494" s="52">
        <f t="shared" si="26"/>
        <v>50000</v>
      </c>
      <c r="AH1494" s="52">
        <f>MIN($AA1494*12,$AE1494-SUM($AG1494:AG1494)-1000*($AE1494&gt;0))</f>
        <v>600000</v>
      </c>
      <c r="AI1494" s="52">
        <f>MIN($AA1494*12,$AE1494-SUM($AG1494:AH1494)-1000*($AE1494&gt;0))</f>
        <v>600000</v>
      </c>
      <c r="AJ1494" s="52">
        <f>MIN($AA1494*12,$AE1494-SUM($AG1494:AI1494)-1000*($AE1494&gt;0))</f>
        <v>600000</v>
      </c>
      <c r="AK1494" s="52">
        <f>MIN($AA1494*12,$AE1494-SUM($AG1494:AJ1494)-1000*($AE1494&gt;0))</f>
        <v>99000</v>
      </c>
      <c r="AL1494" s="52">
        <f>MIN($AA1494*12,$AE1494-SUM($AG1494:AK1494)-1000*($AE1494&gt;0))</f>
        <v>0</v>
      </c>
      <c r="AM1494" s="52">
        <f>MIN($AA1494*12,$AE1494-SUM($AG1494:AL1494)-1000*($AE1494&gt;0))</f>
        <v>0</v>
      </c>
      <c r="AN1494" s="52">
        <f>MIN($AA1494*12,$AE1494-SUM($AG1494:AM1494)-1000*($AE1494&gt;0))</f>
        <v>0</v>
      </c>
      <c r="AO1494" s="52">
        <f>MIN($AA1494*12,$AE1494-SUM($AG1494:AN1494)-1000*($AE1494&gt;0))</f>
        <v>0</v>
      </c>
    </row>
    <row r="1495" spans="2:41" ht="12.75" hidden="1" customHeight="1" outlineLevel="2">
      <c r="B1495" s="53" t="s">
        <v>2377</v>
      </c>
      <c r="C1495" s="53" t="s">
        <v>1367</v>
      </c>
      <c r="D1495" s="53" t="s">
        <v>1367</v>
      </c>
      <c r="E1495" s="53" t="s">
        <v>2378</v>
      </c>
      <c r="F1495" s="53" t="s">
        <v>3607</v>
      </c>
      <c r="G1495" s="53" t="s">
        <v>3927</v>
      </c>
      <c r="H1495" s="53" t="s">
        <v>3928</v>
      </c>
      <c r="I1495" s="53"/>
      <c r="J1495" s="53" t="s">
        <v>3916</v>
      </c>
      <c r="K1495" s="52">
        <v>0</v>
      </c>
      <c r="L1495" s="52">
        <v>0</v>
      </c>
      <c r="M1495" s="52">
        <v>2930000</v>
      </c>
      <c r="N1495" s="52">
        <v>0</v>
      </c>
      <c r="O1495" s="52">
        <v>0</v>
      </c>
      <c r="P1495" s="52">
        <v>549369</v>
      </c>
      <c r="Q1495" s="52">
        <v>0</v>
      </c>
      <c r="R1495" s="52">
        <v>0</v>
      </c>
      <c r="S1495" s="52">
        <v>61041</v>
      </c>
      <c r="T1495" s="52">
        <v>61041</v>
      </c>
      <c r="U1495" s="52">
        <v>61041</v>
      </c>
      <c r="V1495" s="52">
        <v>61041</v>
      </c>
      <c r="W1495" s="52">
        <v>61041</v>
      </c>
      <c r="X1495" s="52">
        <v>61041</v>
      </c>
      <c r="Y1495" s="52">
        <v>61041</v>
      </c>
      <c r="Z1495" s="49">
        <v>61041</v>
      </c>
      <c r="AA1495" s="50">
        <v>61041</v>
      </c>
      <c r="AB1495" s="51">
        <v>549369</v>
      </c>
      <c r="AC1495" s="52">
        <v>0</v>
      </c>
      <c r="AD1495" s="52">
        <v>0</v>
      </c>
      <c r="AE1495" s="52">
        <v>2380631</v>
      </c>
      <c r="AG1495" s="52">
        <f t="shared" si="26"/>
        <v>61041</v>
      </c>
      <c r="AH1495" s="52">
        <f>MIN($AA1495*12,$AE1495-SUM($AG1495:AG1495)-1000*($AE1495&gt;0))</f>
        <v>732492</v>
      </c>
      <c r="AI1495" s="52">
        <f>MIN($AA1495*12,$AE1495-SUM($AG1495:AH1495)-1000*($AE1495&gt;0))</f>
        <v>732492</v>
      </c>
      <c r="AJ1495" s="52">
        <f>MIN($AA1495*12,$AE1495-SUM($AG1495:AI1495)-1000*($AE1495&gt;0))</f>
        <v>732492</v>
      </c>
      <c r="AK1495" s="52">
        <f>MIN($AA1495*12,$AE1495-SUM($AG1495:AJ1495)-1000*($AE1495&gt;0))</f>
        <v>121114</v>
      </c>
      <c r="AL1495" s="52">
        <f>MIN($AA1495*12,$AE1495-SUM($AG1495:AK1495)-1000*($AE1495&gt;0))</f>
        <v>0</v>
      </c>
      <c r="AM1495" s="52">
        <f>MIN($AA1495*12,$AE1495-SUM($AG1495:AL1495)-1000*($AE1495&gt;0))</f>
        <v>0</v>
      </c>
      <c r="AN1495" s="52">
        <f>MIN($AA1495*12,$AE1495-SUM($AG1495:AM1495)-1000*($AE1495&gt;0))</f>
        <v>0</v>
      </c>
      <c r="AO1495" s="52">
        <f>MIN($AA1495*12,$AE1495-SUM($AG1495:AN1495)-1000*($AE1495&gt;0))</f>
        <v>0</v>
      </c>
    </row>
    <row r="1496" spans="2:41" ht="12.75" hidden="1" customHeight="1" outlineLevel="2">
      <c r="B1496" s="53" t="s">
        <v>2377</v>
      </c>
      <c r="C1496" s="53" t="s">
        <v>1367</v>
      </c>
      <c r="D1496" s="53" t="s">
        <v>1367</v>
      </c>
      <c r="E1496" s="53" t="s">
        <v>2378</v>
      </c>
      <c r="F1496" s="53" t="s">
        <v>2379</v>
      </c>
      <c r="G1496" s="53" t="s">
        <v>3929</v>
      </c>
      <c r="H1496" s="53" t="s">
        <v>3930</v>
      </c>
      <c r="I1496" s="53"/>
      <c r="J1496" s="53" t="s">
        <v>2298</v>
      </c>
      <c r="K1496" s="52">
        <v>0</v>
      </c>
      <c r="L1496" s="52">
        <v>0</v>
      </c>
      <c r="M1496" s="52">
        <v>207500</v>
      </c>
      <c r="N1496" s="52">
        <v>0</v>
      </c>
      <c r="O1496" s="52">
        <v>0</v>
      </c>
      <c r="P1496" s="52">
        <v>38898</v>
      </c>
      <c r="Q1496" s="52">
        <v>0</v>
      </c>
      <c r="R1496" s="52">
        <v>0</v>
      </c>
      <c r="S1496" s="52">
        <v>4322</v>
      </c>
      <c r="T1496" s="52">
        <v>4322</v>
      </c>
      <c r="U1496" s="52">
        <v>4322</v>
      </c>
      <c r="V1496" s="52">
        <v>4322</v>
      </c>
      <c r="W1496" s="52">
        <v>4322</v>
      </c>
      <c r="X1496" s="52">
        <v>4322</v>
      </c>
      <c r="Y1496" s="52">
        <v>4322</v>
      </c>
      <c r="Z1496" s="49">
        <v>4322</v>
      </c>
      <c r="AA1496" s="50">
        <v>4322</v>
      </c>
      <c r="AB1496" s="51">
        <v>38898</v>
      </c>
      <c r="AC1496" s="52">
        <v>0</v>
      </c>
      <c r="AD1496" s="52">
        <v>0</v>
      </c>
      <c r="AE1496" s="52">
        <v>168602</v>
      </c>
      <c r="AG1496" s="52">
        <f t="shared" si="26"/>
        <v>4322</v>
      </c>
      <c r="AH1496" s="52">
        <f>MIN($AA1496*12,$AE1496-SUM($AG1496:AG1496)-1000*($AE1496&gt;0))</f>
        <v>51864</v>
      </c>
      <c r="AI1496" s="52">
        <f>MIN($AA1496*12,$AE1496-SUM($AG1496:AH1496)-1000*($AE1496&gt;0))</f>
        <v>51864</v>
      </c>
      <c r="AJ1496" s="52">
        <f>MIN($AA1496*12,$AE1496-SUM($AG1496:AI1496)-1000*($AE1496&gt;0))</f>
        <v>51864</v>
      </c>
      <c r="AK1496" s="52">
        <f>MIN($AA1496*12,$AE1496-SUM($AG1496:AJ1496)-1000*($AE1496&gt;0))</f>
        <v>7688</v>
      </c>
      <c r="AL1496" s="52">
        <f>MIN($AA1496*12,$AE1496-SUM($AG1496:AK1496)-1000*($AE1496&gt;0))</f>
        <v>0</v>
      </c>
      <c r="AM1496" s="52">
        <f>MIN($AA1496*12,$AE1496-SUM($AG1496:AL1496)-1000*($AE1496&gt;0))</f>
        <v>0</v>
      </c>
      <c r="AN1496" s="52">
        <f>MIN($AA1496*12,$AE1496-SUM($AG1496:AM1496)-1000*($AE1496&gt;0))</f>
        <v>0</v>
      </c>
      <c r="AO1496" s="52">
        <f>MIN($AA1496*12,$AE1496-SUM($AG1496:AN1496)-1000*($AE1496&gt;0))</f>
        <v>0</v>
      </c>
    </row>
    <row r="1497" spans="2:41" ht="12.75" hidden="1" customHeight="1" outlineLevel="2">
      <c r="B1497" s="53" t="s">
        <v>2377</v>
      </c>
      <c r="C1497" s="53" t="s">
        <v>1367</v>
      </c>
      <c r="D1497" s="53" t="s">
        <v>1367</v>
      </c>
      <c r="E1497" s="53" t="s">
        <v>2378</v>
      </c>
      <c r="F1497" s="53" t="s">
        <v>2379</v>
      </c>
      <c r="G1497" s="53" t="s">
        <v>3931</v>
      </c>
      <c r="H1497" s="53" t="s">
        <v>3932</v>
      </c>
      <c r="I1497" s="53"/>
      <c r="J1497" s="53" t="s">
        <v>2298</v>
      </c>
      <c r="K1497" s="52">
        <v>0</v>
      </c>
      <c r="L1497" s="52">
        <v>0</v>
      </c>
      <c r="M1497" s="52">
        <v>283000</v>
      </c>
      <c r="N1497" s="52">
        <v>0</v>
      </c>
      <c r="O1497" s="52">
        <v>0</v>
      </c>
      <c r="P1497" s="52">
        <v>53055</v>
      </c>
      <c r="Q1497" s="52">
        <v>0</v>
      </c>
      <c r="R1497" s="52">
        <v>0</v>
      </c>
      <c r="S1497" s="52">
        <v>5895</v>
      </c>
      <c r="T1497" s="52">
        <v>5895</v>
      </c>
      <c r="U1497" s="52">
        <v>5895</v>
      </c>
      <c r="V1497" s="52">
        <v>5895</v>
      </c>
      <c r="W1497" s="52">
        <v>5895</v>
      </c>
      <c r="X1497" s="52">
        <v>5895</v>
      </c>
      <c r="Y1497" s="52">
        <v>5895</v>
      </c>
      <c r="Z1497" s="49">
        <v>5895</v>
      </c>
      <c r="AA1497" s="50">
        <v>5895</v>
      </c>
      <c r="AB1497" s="51">
        <v>53055</v>
      </c>
      <c r="AC1497" s="52">
        <v>0</v>
      </c>
      <c r="AD1497" s="52">
        <v>0</v>
      </c>
      <c r="AE1497" s="52">
        <v>229945</v>
      </c>
      <c r="AG1497" s="52">
        <f t="shared" si="26"/>
        <v>5895</v>
      </c>
      <c r="AH1497" s="52">
        <f>MIN($AA1497*12,$AE1497-SUM($AG1497:AG1497)-1000*($AE1497&gt;0))</f>
        <v>70740</v>
      </c>
      <c r="AI1497" s="52">
        <f>MIN($AA1497*12,$AE1497-SUM($AG1497:AH1497)-1000*($AE1497&gt;0))</f>
        <v>70740</v>
      </c>
      <c r="AJ1497" s="52">
        <f>MIN($AA1497*12,$AE1497-SUM($AG1497:AI1497)-1000*($AE1497&gt;0))</f>
        <v>70740</v>
      </c>
      <c r="AK1497" s="52">
        <f>MIN($AA1497*12,$AE1497-SUM($AG1497:AJ1497)-1000*($AE1497&gt;0))</f>
        <v>10830</v>
      </c>
      <c r="AL1497" s="52">
        <f>MIN($AA1497*12,$AE1497-SUM($AG1497:AK1497)-1000*($AE1497&gt;0))</f>
        <v>0</v>
      </c>
      <c r="AM1497" s="52">
        <f>MIN($AA1497*12,$AE1497-SUM($AG1497:AL1497)-1000*($AE1497&gt;0))</f>
        <v>0</v>
      </c>
      <c r="AN1497" s="52">
        <f>MIN($AA1497*12,$AE1497-SUM($AG1497:AM1497)-1000*($AE1497&gt;0))</f>
        <v>0</v>
      </c>
      <c r="AO1497" s="52">
        <f>MIN($AA1497*12,$AE1497-SUM($AG1497:AN1497)-1000*($AE1497&gt;0))</f>
        <v>0</v>
      </c>
    </row>
    <row r="1498" spans="2:41" ht="12.75" hidden="1" customHeight="1" outlineLevel="2">
      <c r="B1498" s="53" t="s">
        <v>2377</v>
      </c>
      <c r="C1498" s="53" t="s">
        <v>1367</v>
      </c>
      <c r="D1498" s="53" t="s">
        <v>1367</v>
      </c>
      <c r="E1498" s="53" t="s">
        <v>2378</v>
      </c>
      <c r="F1498" s="53" t="s">
        <v>2379</v>
      </c>
      <c r="G1498" s="53" t="s">
        <v>3933</v>
      </c>
      <c r="H1498" s="53" t="s">
        <v>3934</v>
      </c>
      <c r="I1498" s="53"/>
      <c r="J1498" s="53" t="s">
        <v>2298</v>
      </c>
      <c r="K1498" s="52">
        <v>0</v>
      </c>
      <c r="L1498" s="52">
        <v>0</v>
      </c>
      <c r="M1498" s="52">
        <v>480000</v>
      </c>
      <c r="N1498" s="52">
        <v>0</v>
      </c>
      <c r="O1498" s="52">
        <v>0</v>
      </c>
      <c r="P1498" s="52">
        <v>90000</v>
      </c>
      <c r="Q1498" s="52">
        <v>0</v>
      </c>
      <c r="R1498" s="52">
        <v>0</v>
      </c>
      <c r="S1498" s="52">
        <v>10000</v>
      </c>
      <c r="T1498" s="52">
        <v>10000</v>
      </c>
      <c r="U1498" s="52">
        <v>10000</v>
      </c>
      <c r="V1498" s="52">
        <v>10000</v>
      </c>
      <c r="W1498" s="52">
        <v>10000</v>
      </c>
      <c r="X1498" s="52">
        <v>10000</v>
      </c>
      <c r="Y1498" s="52">
        <v>10000</v>
      </c>
      <c r="Z1498" s="49">
        <v>10000</v>
      </c>
      <c r="AA1498" s="50">
        <v>10000</v>
      </c>
      <c r="AB1498" s="51">
        <v>90000</v>
      </c>
      <c r="AC1498" s="52">
        <v>0</v>
      </c>
      <c r="AD1498" s="52">
        <v>0</v>
      </c>
      <c r="AE1498" s="52">
        <v>390000</v>
      </c>
      <c r="AG1498" s="52">
        <f t="shared" si="26"/>
        <v>10000</v>
      </c>
      <c r="AH1498" s="52">
        <f>MIN($AA1498*12,$AE1498-SUM($AG1498:AG1498)-1000*($AE1498&gt;0))</f>
        <v>120000</v>
      </c>
      <c r="AI1498" s="52">
        <f>MIN($AA1498*12,$AE1498-SUM($AG1498:AH1498)-1000*($AE1498&gt;0))</f>
        <v>120000</v>
      </c>
      <c r="AJ1498" s="52">
        <f>MIN($AA1498*12,$AE1498-SUM($AG1498:AI1498)-1000*($AE1498&gt;0))</f>
        <v>120000</v>
      </c>
      <c r="AK1498" s="52">
        <f>MIN($AA1498*12,$AE1498-SUM($AG1498:AJ1498)-1000*($AE1498&gt;0))</f>
        <v>19000</v>
      </c>
      <c r="AL1498" s="52">
        <f>MIN($AA1498*12,$AE1498-SUM($AG1498:AK1498)-1000*($AE1498&gt;0))</f>
        <v>0</v>
      </c>
      <c r="AM1498" s="52">
        <f>MIN($AA1498*12,$AE1498-SUM($AG1498:AL1498)-1000*($AE1498&gt;0))</f>
        <v>0</v>
      </c>
      <c r="AN1498" s="52">
        <f>MIN($AA1498*12,$AE1498-SUM($AG1498:AM1498)-1000*($AE1498&gt;0))</f>
        <v>0</v>
      </c>
      <c r="AO1498" s="52">
        <f>MIN($AA1498*12,$AE1498-SUM($AG1498:AN1498)-1000*($AE1498&gt;0))</f>
        <v>0</v>
      </c>
    </row>
    <row r="1499" spans="2:41" ht="12.75" hidden="1" customHeight="1" outlineLevel="2">
      <c r="B1499" s="53" t="s">
        <v>2377</v>
      </c>
      <c r="C1499" s="53" t="s">
        <v>1367</v>
      </c>
      <c r="D1499" s="53" t="s">
        <v>1367</v>
      </c>
      <c r="E1499" s="53" t="s">
        <v>2378</v>
      </c>
      <c r="F1499" s="53" t="s">
        <v>2379</v>
      </c>
      <c r="G1499" s="53" t="s">
        <v>3935</v>
      </c>
      <c r="H1499" s="53" t="s">
        <v>3936</v>
      </c>
      <c r="I1499" s="53"/>
      <c r="J1499" s="53" t="s">
        <v>2298</v>
      </c>
      <c r="K1499" s="52">
        <v>0</v>
      </c>
      <c r="L1499" s="52">
        <v>0</v>
      </c>
      <c r="M1499" s="52">
        <v>180000</v>
      </c>
      <c r="N1499" s="52">
        <v>0</v>
      </c>
      <c r="O1499" s="52">
        <v>0</v>
      </c>
      <c r="P1499" s="52">
        <v>33750</v>
      </c>
      <c r="Q1499" s="52">
        <v>0</v>
      </c>
      <c r="R1499" s="52">
        <v>0</v>
      </c>
      <c r="S1499" s="52">
        <v>3750</v>
      </c>
      <c r="T1499" s="52">
        <v>3750</v>
      </c>
      <c r="U1499" s="52">
        <v>3750</v>
      </c>
      <c r="V1499" s="52">
        <v>3750</v>
      </c>
      <c r="W1499" s="52">
        <v>3750</v>
      </c>
      <c r="X1499" s="52">
        <v>3750</v>
      </c>
      <c r="Y1499" s="52">
        <v>3750</v>
      </c>
      <c r="Z1499" s="49">
        <v>3750</v>
      </c>
      <c r="AA1499" s="50">
        <v>3750</v>
      </c>
      <c r="AB1499" s="51">
        <v>33750</v>
      </c>
      <c r="AC1499" s="52">
        <v>0</v>
      </c>
      <c r="AD1499" s="52">
        <v>0</v>
      </c>
      <c r="AE1499" s="52">
        <v>146250</v>
      </c>
      <c r="AG1499" s="52">
        <f t="shared" si="26"/>
        <v>3750</v>
      </c>
      <c r="AH1499" s="52">
        <f>MIN($AA1499*12,$AE1499-SUM($AG1499:AG1499)-1000*($AE1499&gt;0))</f>
        <v>45000</v>
      </c>
      <c r="AI1499" s="52">
        <f>MIN($AA1499*12,$AE1499-SUM($AG1499:AH1499)-1000*($AE1499&gt;0))</f>
        <v>45000</v>
      </c>
      <c r="AJ1499" s="52">
        <f>MIN($AA1499*12,$AE1499-SUM($AG1499:AI1499)-1000*($AE1499&gt;0))</f>
        <v>45000</v>
      </c>
      <c r="AK1499" s="52">
        <f>MIN($AA1499*12,$AE1499-SUM($AG1499:AJ1499)-1000*($AE1499&gt;0))</f>
        <v>6500</v>
      </c>
      <c r="AL1499" s="52">
        <f>MIN($AA1499*12,$AE1499-SUM($AG1499:AK1499)-1000*($AE1499&gt;0))</f>
        <v>0</v>
      </c>
      <c r="AM1499" s="52">
        <f>MIN($AA1499*12,$AE1499-SUM($AG1499:AL1499)-1000*($AE1499&gt;0))</f>
        <v>0</v>
      </c>
      <c r="AN1499" s="52">
        <f>MIN($AA1499*12,$AE1499-SUM($AG1499:AM1499)-1000*($AE1499&gt;0))</f>
        <v>0</v>
      </c>
      <c r="AO1499" s="52">
        <f>MIN($AA1499*12,$AE1499-SUM($AG1499:AN1499)-1000*($AE1499&gt;0))</f>
        <v>0</v>
      </c>
    </row>
    <row r="1500" spans="2:41" ht="12.75" hidden="1" customHeight="1" outlineLevel="2">
      <c r="B1500" s="53" t="s">
        <v>2377</v>
      </c>
      <c r="C1500" s="53" t="s">
        <v>1367</v>
      </c>
      <c r="D1500" s="53" t="s">
        <v>1367</v>
      </c>
      <c r="E1500" s="53" t="s">
        <v>2378</v>
      </c>
      <c r="F1500" s="53" t="s">
        <v>2379</v>
      </c>
      <c r="G1500" s="53" t="s">
        <v>3937</v>
      </c>
      <c r="H1500" s="53" t="s">
        <v>3938</v>
      </c>
      <c r="I1500" s="53"/>
      <c r="J1500" s="53" t="s">
        <v>2298</v>
      </c>
      <c r="K1500" s="52">
        <v>0</v>
      </c>
      <c r="L1500" s="52">
        <v>0</v>
      </c>
      <c r="M1500" s="52">
        <v>180000</v>
      </c>
      <c r="N1500" s="52">
        <v>0</v>
      </c>
      <c r="O1500" s="52">
        <v>0</v>
      </c>
      <c r="P1500" s="52">
        <v>33750</v>
      </c>
      <c r="Q1500" s="52">
        <v>0</v>
      </c>
      <c r="R1500" s="52">
        <v>0</v>
      </c>
      <c r="S1500" s="52">
        <v>3750</v>
      </c>
      <c r="T1500" s="52">
        <v>3750</v>
      </c>
      <c r="U1500" s="52">
        <v>3750</v>
      </c>
      <c r="V1500" s="52">
        <v>3750</v>
      </c>
      <c r="W1500" s="52">
        <v>3750</v>
      </c>
      <c r="X1500" s="52">
        <v>3750</v>
      </c>
      <c r="Y1500" s="52">
        <v>3750</v>
      </c>
      <c r="Z1500" s="49">
        <v>3750</v>
      </c>
      <c r="AA1500" s="50">
        <v>3750</v>
      </c>
      <c r="AB1500" s="51">
        <v>33750</v>
      </c>
      <c r="AC1500" s="52">
        <v>0</v>
      </c>
      <c r="AD1500" s="52">
        <v>0</v>
      </c>
      <c r="AE1500" s="52">
        <v>146250</v>
      </c>
      <c r="AG1500" s="52">
        <f t="shared" si="26"/>
        <v>3750</v>
      </c>
      <c r="AH1500" s="52">
        <f>MIN($AA1500*12,$AE1500-SUM($AG1500:AG1500)-1000*($AE1500&gt;0))</f>
        <v>45000</v>
      </c>
      <c r="AI1500" s="52">
        <f>MIN($AA1500*12,$AE1500-SUM($AG1500:AH1500)-1000*($AE1500&gt;0))</f>
        <v>45000</v>
      </c>
      <c r="AJ1500" s="52">
        <f>MIN($AA1500*12,$AE1500-SUM($AG1500:AI1500)-1000*($AE1500&gt;0))</f>
        <v>45000</v>
      </c>
      <c r="AK1500" s="52">
        <f>MIN($AA1500*12,$AE1500-SUM($AG1500:AJ1500)-1000*($AE1500&gt;0))</f>
        <v>6500</v>
      </c>
      <c r="AL1500" s="52">
        <f>MIN($AA1500*12,$AE1500-SUM($AG1500:AK1500)-1000*($AE1500&gt;0))</f>
        <v>0</v>
      </c>
      <c r="AM1500" s="52">
        <f>MIN($AA1500*12,$AE1500-SUM($AG1500:AL1500)-1000*($AE1500&gt;0))</f>
        <v>0</v>
      </c>
      <c r="AN1500" s="52">
        <f>MIN($AA1500*12,$AE1500-SUM($AG1500:AM1500)-1000*($AE1500&gt;0))</f>
        <v>0</v>
      </c>
      <c r="AO1500" s="52">
        <f>MIN($AA1500*12,$AE1500-SUM($AG1500:AN1500)-1000*($AE1500&gt;0))</f>
        <v>0</v>
      </c>
    </row>
    <row r="1501" spans="2:41" ht="12.75" hidden="1" customHeight="1" outlineLevel="2">
      <c r="B1501" s="53" t="s">
        <v>2377</v>
      </c>
      <c r="C1501" s="53" t="s">
        <v>1367</v>
      </c>
      <c r="D1501" s="53" t="s">
        <v>1367</v>
      </c>
      <c r="E1501" s="53" t="s">
        <v>2378</v>
      </c>
      <c r="F1501" s="53" t="s">
        <v>2379</v>
      </c>
      <c r="G1501" s="53" t="s">
        <v>3939</v>
      </c>
      <c r="H1501" s="53" t="s">
        <v>3940</v>
      </c>
      <c r="I1501" s="53"/>
      <c r="J1501" s="53" t="s">
        <v>2298</v>
      </c>
      <c r="K1501" s="52">
        <v>0</v>
      </c>
      <c r="L1501" s="52">
        <v>0</v>
      </c>
      <c r="M1501" s="52">
        <v>180000</v>
      </c>
      <c r="N1501" s="52">
        <v>0</v>
      </c>
      <c r="O1501" s="52">
        <v>0</v>
      </c>
      <c r="P1501" s="52">
        <v>33750</v>
      </c>
      <c r="Q1501" s="52">
        <v>0</v>
      </c>
      <c r="R1501" s="52">
        <v>0</v>
      </c>
      <c r="S1501" s="52">
        <v>3750</v>
      </c>
      <c r="T1501" s="52">
        <v>3750</v>
      </c>
      <c r="U1501" s="52">
        <v>3750</v>
      </c>
      <c r="V1501" s="52">
        <v>3750</v>
      </c>
      <c r="W1501" s="52">
        <v>3750</v>
      </c>
      <c r="X1501" s="52">
        <v>3750</v>
      </c>
      <c r="Y1501" s="52">
        <v>3750</v>
      </c>
      <c r="Z1501" s="49">
        <v>3750</v>
      </c>
      <c r="AA1501" s="50">
        <v>3750</v>
      </c>
      <c r="AB1501" s="51">
        <v>33750</v>
      </c>
      <c r="AC1501" s="52">
        <v>0</v>
      </c>
      <c r="AD1501" s="52">
        <v>0</v>
      </c>
      <c r="AE1501" s="52">
        <v>146250</v>
      </c>
      <c r="AG1501" s="52">
        <f t="shared" si="26"/>
        <v>3750</v>
      </c>
      <c r="AH1501" s="52">
        <f>MIN($AA1501*12,$AE1501-SUM($AG1501:AG1501)-1000*($AE1501&gt;0))</f>
        <v>45000</v>
      </c>
      <c r="AI1501" s="52">
        <f>MIN($AA1501*12,$AE1501-SUM($AG1501:AH1501)-1000*($AE1501&gt;0))</f>
        <v>45000</v>
      </c>
      <c r="AJ1501" s="52">
        <f>MIN($AA1501*12,$AE1501-SUM($AG1501:AI1501)-1000*($AE1501&gt;0))</f>
        <v>45000</v>
      </c>
      <c r="AK1501" s="52">
        <f>MIN($AA1501*12,$AE1501-SUM($AG1501:AJ1501)-1000*($AE1501&gt;0))</f>
        <v>6500</v>
      </c>
      <c r="AL1501" s="52">
        <f>MIN($AA1501*12,$AE1501-SUM($AG1501:AK1501)-1000*($AE1501&gt;0))</f>
        <v>0</v>
      </c>
      <c r="AM1501" s="52">
        <f>MIN($AA1501*12,$AE1501-SUM($AG1501:AL1501)-1000*($AE1501&gt;0))</f>
        <v>0</v>
      </c>
      <c r="AN1501" s="52">
        <f>MIN($AA1501*12,$AE1501-SUM($AG1501:AM1501)-1000*($AE1501&gt;0))</f>
        <v>0</v>
      </c>
      <c r="AO1501" s="52">
        <f>MIN($AA1501*12,$AE1501-SUM($AG1501:AN1501)-1000*($AE1501&gt;0))</f>
        <v>0</v>
      </c>
    </row>
    <row r="1502" spans="2:41" ht="12.75" hidden="1" customHeight="1" outlineLevel="2">
      <c r="B1502" s="53" t="s">
        <v>2377</v>
      </c>
      <c r="C1502" s="53" t="s">
        <v>1367</v>
      </c>
      <c r="D1502" s="53" t="s">
        <v>1367</v>
      </c>
      <c r="E1502" s="53" t="s">
        <v>2378</v>
      </c>
      <c r="F1502" s="53" t="s">
        <v>2379</v>
      </c>
      <c r="G1502" s="53" t="s">
        <v>3941</v>
      </c>
      <c r="H1502" s="53" t="s">
        <v>3942</v>
      </c>
      <c r="I1502" s="53"/>
      <c r="J1502" s="53" t="s">
        <v>2298</v>
      </c>
      <c r="K1502" s="52">
        <v>0</v>
      </c>
      <c r="L1502" s="52">
        <v>0</v>
      </c>
      <c r="M1502" s="52">
        <v>180000</v>
      </c>
      <c r="N1502" s="52">
        <v>0</v>
      </c>
      <c r="O1502" s="52">
        <v>0</v>
      </c>
      <c r="P1502" s="52">
        <v>33750</v>
      </c>
      <c r="Q1502" s="52">
        <v>0</v>
      </c>
      <c r="R1502" s="52">
        <v>0</v>
      </c>
      <c r="S1502" s="52">
        <v>3750</v>
      </c>
      <c r="T1502" s="52">
        <v>3750</v>
      </c>
      <c r="U1502" s="52">
        <v>3750</v>
      </c>
      <c r="V1502" s="52">
        <v>3750</v>
      </c>
      <c r="W1502" s="52">
        <v>3750</v>
      </c>
      <c r="X1502" s="52">
        <v>3750</v>
      </c>
      <c r="Y1502" s="52">
        <v>3750</v>
      </c>
      <c r="Z1502" s="49">
        <v>3750</v>
      </c>
      <c r="AA1502" s="50">
        <v>3750</v>
      </c>
      <c r="AB1502" s="51">
        <v>33750</v>
      </c>
      <c r="AC1502" s="52">
        <v>0</v>
      </c>
      <c r="AD1502" s="52">
        <v>0</v>
      </c>
      <c r="AE1502" s="52">
        <v>146250</v>
      </c>
      <c r="AG1502" s="52">
        <f t="shared" si="26"/>
        <v>3750</v>
      </c>
      <c r="AH1502" s="52">
        <f>MIN($AA1502*12,$AE1502-SUM($AG1502:AG1502)-1000*($AE1502&gt;0))</f>
        <v>45000</v>
      </c>
      <c r="AI1502" s="52">
        <f>MIN($AA1502*12,$AE1502-SUM($AG1502:AH1502)-1000*($AE1502&gt;0))</f>
        <v>45000</v>
      </c>
      <c r="AJ1502" s="52">
        <f>MIN($AA1502*12,$AE1502-SUM($AG1502:AI1502)-1000*($AE1502&gt;0))</f>
        <v>45000</v>
      </c>
      <c r="AK1502" s="52">
        <f>MIN($AA1502*12,$AE1502-SUM($AG1502:AJ1502)-1000*($AE1502&gt;0))</f>
        <v>6500</v>
      </c>
      <c r="AL1502" s="52">
        <f>MIN($AA1502*12,$AE1502-SUM($AG1502:AK1502)-1000*($AE1502&gt;0))</f>
        <v>0</v>
      </c>
      <c r="AM1502" s="52">
        <f>MIN($AA1502*12,$AE1502-SUM($AG1502:AL1502)-1000*($AE1502&gt;0))</f>
        <v>0</v>
      </c>
      <c r="AN1502" s="52">
        <f>MIN($AA1502*12,$AE1502-SUM($AG1502:AM1502)-1000*($AE1502&gt;0))</f>
        <v>0</v>
      </c>
      <c r="AO1502" s="52">
        <f>MIN($AA1502*12,$AE1502-SUM($AG1502:AN1502)-1000*($AE1502&gt;0))</f>
        <v>0</v>
      </c>
    </row>
    <row r="1503" spans="2:41" ht="12.75" hidden="1" customHeight="1" outlineLevel="2">
      <c r="B1503" s="53" t="s">
        <v>2377</v>
      </c>
      <c r="C1503" s="53" t="s">
        <v>1367</v>
      </c>
      <c r="D1503" s="53" t="s">
        <v>1367</v>
      </c>
      <c r="E1503" s="53" t="s">
        <v>2378</v>
      </c>
      <c r="F1503" s="53" t="s">
        <v>2379</v>
      </c>
      <c r="G1503" s="53" t="s">
        <v>3943</v>
      </c>
      <c r="H1503" s="53" t="s">
        <v>3944</v>
      </c>
      <c r="I1503" s="53"/>
      <c r="J1503" s="53" t="s">
        <v>2298</v>
      </c>
      <c r="K1503" s="52">
        <v>0</v>
      </c>
      <c r="L1503" s="52">
        <v>0</v>
      </c>
      <c r="M1503" s="52">
        <v>250000</v>
      </c>
      <c r="N1503" s="52">
        <v>0</v>
      </c>
      <c r="O1503" s="52">
        <v>0</v>
      </c>
      <c r="P1503" s="52">
        <v>46872</v>
      </c>
      <c r="Q1503" s="52">
        <v>0</v>
      </c>
      <c r="R1503" s="52">
        <v>0</v>
      </c>
      <c r="S1503" s="52">
        <v>5208</v>
      </c>
      <c r="T1503" s="52">
        <v>5208</v>
      </c>
      <c r="U1503" s="52">
        <v>5208</v>
      </c>
      <c r="V1503" s="52">
        <v>5208</v>
      </c>
      <c r="W1503" s="52">
        <v>5208</v>
      </c>
      <c r="X1503" s="52">
        <v>5208</v>
      </c>
      <c r="Y1503" s="52">
        <v>5208</v>
      </c>
      <c r="Z1503" s="49">
        <v>5208</v>
      </c>
      <c r="AA1503" s="50">
        <v>5208</v>
      </c>
      <c r="AB1503" s="51">
        <v>46872</v>
      </c>
      <c r="AC1503" s="52">
        <v>0</v>
      </c>
      <c r="AD1503" s="52">
        <v>0</v>
      </c>
      <c r="AE1503" s="52">
        <v>203128</v>
      </c>
      <c r="AG1503" s="52">
        <f t="shared" si="26"/>
        <v>5208</v>
      </c>
      <c r="AH1503" s="52">
        <f>MIN($AA1503*12,$AE1503-SUM($AG1503:AG1503)-1000*($AE1503&gt;0))</f>
        <v>62496</v>
      </c>
      <c r="AI1503" s="52">
        <f>MIN($AA1503*12,$AE1503-SUM($AG1503:AH1503)-1000*($AE1503&gt;0))</f>
        <v>62496</v>
      </c>
      <c r="AJ1503" s="52">
        <f>MIN($AA1503*12,$AE1503-SUM($AG1503:AI1503)-1000*($AE1503&gt;0))</f>
        <v>62496</v>
      </c>
      <c r="AK1503" s="52">
        <f>MIN($AA1503*12,$AE1503-SUM($AG1503:AJ1503)-1000*($AE1503&gt;0))</f>
        <v>9432</v>
      </c>
      <c r="AL1503" s="52">
        <f>MIN($AA1503*12,$AE1503-SUM($AG1503:AK1503)-1000*($AE1503&gt;0))</f>
        <v>0</v>
      </c>
      <c r="AM1503" s="52">
        <f>MIN($AA1503*12,$AE1503-SUM($AG1503:AL1503)-1000*($AE1503&gt;0))</f>
        <v>0</v>
      </c>
      <c r="AN1503" s="52">
        <f>MIN($AA1503*12,$AE1503-SUM($AG1503:AM1503)-1000*($AE1503&gt;0))</f>
        <v>0</v>
      </c>
      <c r="AO1503" s="52">
        <f>MIN($AA1503*12,$AE1503-SUM($AG1503:AN1503)-1000*($AE1503&gt;0))</f>
        <v>0</v>
      </c>
    </row>
    <row r="1504" spans="2:41" ht="12.75" hidden="1" customHeight="1" outlineLevel="2">
      <c r="B1504" s="53" t="s">
        <v>2377</v>
      </c>
      <c r="C1504" s="53" t="s">
        <v>1367</v>
      </c>
      <c r="D1504" s="53" t="s">
        <v>1367</v>
      </c>
      <c r="E1504" s="53" t="s">
        <v>2378</v>
      </c>
      <c r="F1504" s="53" t="s">
        <v>2379</v>
      </c>
      <c r="G1504" s="53" t="s">
        <v>3945</v>
      </c>
      <c r="H1504" s="53" t="s">
        <v>3946</v>
      </c>
      <c r="I1504" s="53"/>
      <c r="J1504" s="53" t="s">
        <v>2298</v>
      </c>
      <c r="K1504" s="52">
        <v>0</v>
      </c>
      <c r="L1504" s="52">
        <v>0</v>
      </c>
      <c r="M1504" s="52">
        <v>180000</v>
      </c>
      <c r="N1504" s="52">
        <v>0</v>
      </c>
      <c r="O1504" s="52">
        <v>0</v>
      </c>
      <c r="P1504" s="52">
        <v>33750</v>
      </c>
      <c r="Q1504" s="52">
        <v>0</v>
      </c>
      <c r="R1504" s="52">
        <v>0</v>
      </c>
      <c r="S1504" s="52">
        <v>3750</v>
      </c>
      <c r="T1504" s="52">
        <v>3750</v>
      </c>
      <c r="U1504" s="52">
        <v>3750</v>
      </c>
      <c r="V1504" s="52">
        <v>3750</v>
      </c>
      <c r="W1504" s="52">
        <v>3750</v>
      </c>
      <c r="X1504" s="52">
        <v>3750</v>
      </c>
      <c r="Y1504" s="52">
        <v>3750</v>
      </c>
      <c r="Z1504" s="49">
        <v>3750</v>
      </c>
      <c r="AA1504" s="50">
        <v>3750</v>
      </c>
      <c r="AB1504" s="51">
        <v>33750</v>
      </c>
      <c r="AC1504" s="52">
        <v>0</v>
      </c>
      <c r="AD1504" s="52">
        <v>0</v>
      </c>
      <c r="AE1504" s="52">
        <v>146250</v>
      </c>
      <c r="AG1504" s="52">
        <f t="shared" si="26"/>
        <v>3750</v>
      </c>
      <c r="AH1504" s="52">
        <f>MIN($AA1504*12,$AE1504-SUM($AG1504:AG1504)-1000*($AE1504&gt;0))</f>
        <v>45000</v>
      </c>
      <c r="AI1504" s="52">
        <f>MIN($AA1504*12,$AE1504-SUM($AG1504:AH1504)-1000*($AE1504&gt;0))</f>
        <v>45000</v>
      </c>
      <c r="AJ1504" s="52">
        <f>MIN($AA1504*12,$AE1504-SUM($AG1504:AI1504)-1000*($AE1504&gt;0))</f>
        <v>45000</v>
      </c>
      <c r="AK1504" s="52">
        <f>MIN($AA1504*12,$AE1504-SUM($AG1504:AJ1504)-1000*($AE1504&gt;0))</f>
        <v>6500</v>
      </c>
      <c r="AL1504" s="52">
        <f>MIN($AA1504*12,$AE1504-SUM($AG1504:AK1504)-1000*($AE1504&gt;0))</f>
        <v>0</v>
      </c>
      <c r="AM1504" s="52">
        <f>MIN($AA1504*12,$AE1504-SUM($AG1504:AL1504)-1000*($AE1504&gt;0))</f>
        <v>0</v>
      </c>
      <c r="AN1504" s="52">
        <f>MIN($AA1504*12,$AE1504-SUM($AG1504:AM1504)-1000*($AE1504&gt;0))</f>
        <v>0</v>
      </c>
      <c r="AO1504" s="52">
        <f>MIN($AA1504*12,$AE1504-SUM($AG1504:AN1504)-1000*($AE1504&gt;0))</f>
        <v>0</v>
      </c>
    </row>
    <row r="1505" spans="2:41" ht="12.75" hidden="1" customHeight="1" outlineLevel="2">
      <c r="B1505" s="53" t="s">
        <v>2377</v>
      </c>
      <c r="C1505" s="53" t="s">
        <v>1367</v>
      </c>
      <c r="D1505" s="53" t="s">
        <v>1367</v>
      </c>
      <c r="E1505" s="53" t="s">
        <v>2378</v>
      </c>
      <c r="F1505" s="53" t="s">
        <v>2379</v>
      </c>
      <c r="G1505" s="53" t="s">
        <v>3947</v>
      </c>
      <c r="H1505" s="53" t="s">
        <v>3948</v>
      </c>
      <c r="I1505" s="53"/>
      <c r="J1505" s="53" t="s">
        <v>2298</v>
      </c>
      <c r="K1505" s="52">
        <v>0</v>
      </c>
      <c r="L1505" s="52">
        <v>0</v>
      </c>
      <c r="M1505" s="52">
        <v>115000</v>
      </c>
      <c r="N1505" s="52">
        <v>0</v>
      </c>
      <c r="O1505" s="52">
        <v>0</v>
      </c>
      <c r="P1505" s="52">
        <v>21555</v>
      </c>
      <c r="Q1505" s="52">
        <v>0</v>
      </c>
      <c r="R1505" s="52">
        <v>0</v>
      </c>
      <c r="S1505" s="52">
        <v>2395</v>
      </c>
      <c r="T1505" s="52">
        <v>2395</v>
      </c>
      <c r="U1505" s="52">
        <v>2395</v>
      </c>
      <c r="V1505" s="52">
        <v>2395</v>
      </c>
      <c r="W1505" s="52">
        <v>2395</v>
      </c>
      <c r="X1505" s="52">
        <v>2395</v>
      </c>
      <c r="Y1505" s="52">
        <v>2395</v>
      </c>
      <c r="Z1505" s="49">
        <v>2395</v>
      </c>
      <c r="AA1505" s="50">
        <v>2395</v>
      </c>
      <c r="AB1505" s="51">
        <v>21555</v>
      </c>
      <c r="AC1505" s="52">
        <v>0</v>
      </c>
      <c r="AD1505" s="52">
        <v>0</v>
      </c>
      <c r="AE1505" s="52">
        <v>93445</v>
      </c>
      <c r="AG1505" s="52">
        <f t="shared" si="26"/>
        <v>2395</v>
      </c>
      <c r="AH1505" s="52">
        <f>MIN($AA1505*12,$AE1505-SUM($AG1505:AG1505)-1000*($AE1505&gt;0))</f>
        <v>28740</v>
      </c>
      <c r="AI1505" s="52">
        <f>MIN($AA1505*12,$AE1505-SUM($AG1505:AH1505)-1000*($AE1505&gt;0))</f>
        <v>28740</v>
      </c>
      <c r="AJ1505" s="52">
        <f>MIN($AA1505*12,$AE1505-SUM($AG1505:AI1505)-1000*($AE1505&gt;0))</f>
        <v>28740</v>
      </c>
      <c r="AK1505" s="52">
        <f>MIN($AA1505*12,$AE1505-SUM($AG1505:AJ1505)-1000*($AE1505&gt;0))</f>
        <v>3830</v>
      </c>
      <c r="AL1505" s="52">
        <f>MIN($AA1505*12,$AE1505-SUM($AG1505:AK1505)-1000*($AE1505&gt;0))</f>
        <v>0</v>
      </c>
      <c r="AM1505" s="52">
        <f>MIN($AA1505*12,$AE1505-SUM($AG1505:AL1505)-1000*($AE1505&gt;0))</f>
        <v>0</v>
      </c>
      <c r="AN1505" s="52">
        <f>MIN($AA1505*12,$AE1505-SUM($AG1505:AM1505)-1000*($AE1505&gt;0))</f>
        <v>0</v>
      </c>
      <c r="AO1505" s="52">
        <f>MIN($AA1505*12,$AE1505-SUM($AG1505:AN1505)-1000*($AE1505&gt;0))</f>
        <v>0</v>
      </c>
    </row>
    <row r="1506" spans="2:41" ht="12.75" hidden="1" customHeight="1" outlineLevel="2">
      <c r="B1506" s="53" t="s">
        <v>2377</v>
      </c>
      <c r="C1506" s="53" t="s">
        <v>1367</v>
      </c>
      <c r="D1506" s="53" t="s">
        <v>1367</v>
      </c>
      <c r="E1506" s="53" t="s">
        <v>2378</v>
      </c>
      <c r="F1506" s="53" t="s">
        <v>2379</v>
      </c>
      <c r="G1506" s="53" t="s">
        <v>3949</v>
      </c>
      <c r="H1506" s="53" t="s">
        <v>3950</v>
      </c>
      <c r="I1506" s="53"/>
      <c r="J1506" s="53" t="s">
        <v>2298</v>
      </c>
      <c r="K1506" s="52">
        <v>0</v>
      </c>
      <c r="L1506" s="52">
        <v>0</v>
      </c>
      <c r="M1506" s="52">
        <v>1200000</v>
      </c>
      <c r="N1506" s="52">
        <v>0</v>
      </c>
      <c r="O1506" s="52">
        <v>0</v>
      </c>
      <c r="P1506" s="52">
        <v>225000</v>
      </c>
      <c r="Q1506" s="52">
        <v>0</v>
      </c>
      <c r="R1506" s="52">
        <v>0</v>
      </c>
      <c r="S1506" s="52">
        <v>25000</v>
      </c>
      <c r="T1506" s="52">
        <v>25000</v>
      </c>
      <c r="U1506" s="52">
        <v>25000</v>
      </c>
      <c r="V1506" s="52">
        <v>25000</v>
      </c>
      <c r="W1506" s="52">
        <v>25000</v>
      </c>
      <c r="X1506" s="52">
        <v>25000</v>
      </c>
      <c r="Y1506" s="52">
        <v>25000</v>
      </c>
      <c r="Z1506" s="49">
        <v>25000</v>
      </c>
      <c r="AA1506" s="50">
        <v>25000</v>
      </c>
      <c r="AB1506" s="51">
        <v>225000</v>
      </c>
      <c r="AC1506" s="52">
        <v>0</v>
      </c>
      <c r="AD1506" s="52">
        <v>0</v>
      </c>
      <c r="AE1506" s="52">
        <v>975000</v>
      </c>
      <c r="AG1506" s="52">
        <f t="shared" si="26"/>
        <v>25000</v>
      </c>
      <c r="AH1506" s="52">
        <f>MIN($AA1506*12,$AE1506-SUM($AG1506:AG1506)-1000*($AE1506&gt;0))</f>
        <v>300000</v>
      </c>
      <c r="AI1506" s="52">
        <f>MIN($AA1506*12,$AE1506-SUM($AG1506:AH1506)-1000*($AE1506&gt;0))</f>
        <v>300000</v>
      </c>
      <c r="AJ1506" s="52">
        <f>MIN($AA1506*12,$AE1506-SUM($AG1506:AI1506)-1000*($AE1506&gt;0))</f>
        <v>300000</v>
      </c>
      <c r="AK1506" s="52">
        <f>MIN($AA1506*12,$AE1506-SUM($AG1506:AJ1506)-1000*($AE1506&gt;0))</f>
        <v>49000</v>
      </c>
      <c r="AL1506" s="52">
        <f>MIN($AA1506*12,$AE1506-SUM($AG1506:AK1506)-1000*($AE1506&gt;0))</f>
        <v>0</v>
      </c>
      <c r="AM1506" s="52">
        <f>MIN($AA1506*12,$AE1506-SUM($AG1506:AL1506)-1000*($AE1506&gt;0))</f>
        <v>0</v>
      </c>
      <c r="AN1506" s="52">
        <f>MIN($AA1506*12,$AE1506-SUM($AG1506:AM1506)-1000*($AE1506&gt;0))</f>
        <v>0</v>
      </c>
      <c r="AO1506" s="52">
        <f>MIN($AA1506*12,$AE1506-SUM($AG1506:AN1506)-1000*($AE1506&gt;0))</f>
        <v>0</v>
      </c>
    </row>
    <row r="1507" spans="2:41" ht="12.75" hidden="1" customHeight="1" outlineLevel="2">
      <c r="B1507" s="53" t="s">
        <v>2377</v>
      </c>
      <c r="C1507" s="53" t="s">
        <v>1367</v>
      </c>
      <c r="D1507" s="53" t="s">
        <v>1367</v>
      </c>
      <c r="E1507" s="53" t="s">
        <v>2378</v>
      </c>
      <c r="F1507" s="53" t="s">
        <v>2379</v>
      </c>
      <c r="G1507" s="53" t="s">
        <v>3951</v>
      </c>
      <c r="H1507" s="53" t="s">
        <v>3952</v>
      </c>
      <c r="I1507" s="53"/>
      <c r="J1507" s="53" t="s">
        <v>2298</v>
      </c>
      <c r="K1507" s="52">
        <v>0</v>
      </c>
      <c r="L1507" s="52">
        <v>0</v>
      </c>
      <c r="M1507" s="52">
        <v>500000</v>
      </c>
      <c r="N1507" s="52">
        <v>0</v>
      </c>
      <c r="O1507" s="52">
        <v>0</v>
      </c>
      <c r="P1507" s="52">
        <v>93744</v>
      </c>
      <c r="Q1507" s="52">
        <v>0</v>
      </c>
      <c r="R1507" s="52">
        <v>0</v>
      </c>
      <c r="S1507" s="52">
        <v>10416</v>
      </c>
      <c r="T1507" s="52">
        <v>10416</v>
      </c>
      <c r="U1507" s="52">
        <v>10416</v>
      </c>
      <c r="V1507" s="52">
        <v>10416</v>
      </c>
      <c r="W1507" s="52">
        <v>10416</v>
      </c>
      <c r="X1507" s="52">
        <v>10416</v>
      </c>
      <c r="Y1507" s="52">
        <v>10416</v>
      </c>
      <c r="Z1507" s="49">
        <v>10416</v>
      </c>
      <c r="AA1507" s="50">
        <v>10416</v>
      </c>
      <c r="AB1507" s="51">
        <v>93744</v>
      </c>
      <c r="AC1507" s="52">
        <v>0</v>
      </c>
      <c r="AD1507" s="52">
        <v>0</v>
      </c>
      <c r="AE1507" s="52">
        <v>406256</v>
      </c>
      <c r="AG1507" s="52">
        <f t="shared" si="26"/>
        <v>10416</v>
      </c>
      <c r="AH1507" s="52">
        <f>MIN($AA1507*12,$AE1507-SUM($AG1507:AG1507)-1000*($AE1507&gt;0))</f>
        <v>124992</v>
      </c>
      <c r="AI1507" s="52">
        <f>MIN($AA1507*12,$AE1507-SUM($AG1507:AH1507)-1000*($AE1507&gt;0))</f>
        <v>124992</v>
      </c>
      <c r="AJ1507" s="52">
        <f>MIN($AA1507*12,$AE1507-SUM($AG1507:AI1507)-1000*($AE1507&gt;0))</f>
        <v>124992</v>
      </c>
      <c r="AK1507" s="52">
        <f>MIN($AA1507*12,$AE1507-SUM($AG1507:AJ1507)-1000*($AE1507&gt;0))</f>
        <v>19864</v>
      </c>
      <c r="AL1507" s="52">
        <f>MIN($AA1507*12,$AE1507-SUM($AG1507:AK1507)-1000*($AE1507&gt;0))</f>
        <v>0</v>
      </c>
      <c r="AM1507" s="52">
        <f>MIN($AA1507*12,$AE1507-SUM($AG1507:AL1507)-1000*($AE1507&gt;0))</f>
        <v>0</v>
      </c>
      <c r="AN1507" s="52">
        <f>MIN($AA1507*12,$AE1507-SUM($AG1507:AM1507)-1000*($AE1507&gt;0))</f>
        <v>0</v>
      </c>
      <c r="AO1507" s="52">
        <f>MIN($AA1507*12,$AE1507-SUM($AG1507:AN1507)-1000*($AE1507&gt;0))</f>
        <v>0</v>
      </c>
    </row>
    <row r="1508" spans="2:41" ht="12.75" hidden="1" customHeight="1" outlineLevel="2">
      <c r="B1508" s="53" t="s">
        <v>2377</v>
      </c>
      <c r="C1508" s="53" t="s">
        <v>1367</v>
      </c>
      <c r="D1508" s="53" t="s">
        <v>1367</v>
      </c>
      <c r="E1508" s="53" t="s">
        <v>2378</v>
      </c>
      <c r="F1508" s="53" t="s">
        <v>2379</v>
      </c>
      <c r="G1508" s="53" t="s">
        <v>3953</v>
      </c>
      <c r="H1508" s="53" t="s">
        <v>3954</v>
      </c>
      <c r="I1508" s="53"/>
      <c r="J1508" s="53" t="s">
        <v>2298</v>
      </c>
      <c r="K1508" s="52">
        <v>0</v>
      </c>
      <c r="L1508" s="52">
        <v>0</v>
      </c>
      <c r="M1508" s="52">
        <v>500000</v>
      </c>
      <c r="N1508" s="52">
        <v>0</v>
      </c>
      <c r="O1508" s="52">
        <v>0</v>
      </c>
      <c r="P1508" s="52">
        <v>93744</v>
      </c>
      <c r="Q1508" s="52">
        <v>0</v>
      </c>
      <c r="R1508" s="52">
        <v>0</v>
      </c>
      <c r="S1508" s="52">
        <v>10416</v>
      </c>
      <c r="T1508" s="52">
        <v>10416</v>
      </c>
      <c r="U1508" s="52">
        <v>10416</v>
      </c>
      <c r="V1508" s="52">
        <v>10416</v>
      </c>
      <c r="W1508" s="52">
        <v>10416</v>
      </c>
      <c r="X1508" s="52">
        <v>10416</v>
      </c>
      <c r="Y1508" s="52">
        <v>10416</v>
      </c>
      <c r="Z1508" s="49">
        <v>10416</v>
      </c>
      <c r="AA1508" s="50">
        <v>10416</v>
      </c>
      <c r="AB1508" s="51">
        <v>93744</v>
      </c>
      <c r="AC1508" s="52">
        <v>0</v>
      </c>
      <c r="AD1508" s="52">
        <v>0</v>
      </c>
      <c r="AE1508" s="52">
        <v>406256</v>
      </c>
      <c r="AG1508" s="52">
        <f t="shared" si="26"/>
        <v>10416</v>
      </c>
      <c r="AH1508" s="52">
        <f>MIN($AA1508*12,$AE1508-SUM($AG1508:AG1508)-1000*($AE1508&gt;0))</f>
        <v>124992</v>
      </c>
      <c r="AI1508" s="52">
        <f>MIN($AA1508*12,$AE1508-SUM($AG1508:AH1508)-1000*($AE1508&gt;0))</f>
        <v>124992</v>
      </c>
      <c r="AJ1508" s="52">
        <f>MIN($AA1508*12,$AE1508-SUM($AG1508:AI1508)-1000*($AE1508&gt;0))</f>
        <v>124992</v>
      </c>
      <c r="AK1508" s="52">
        <f>MIN($AA1508*12,$AE1508-SUM($AG1508:AJ1508)-1000*($AE1508&gt;0))</f>
        <v>19864</v>
      </c>
      <c r="AL1508" s="52">
        <f>MIN($AA1508*12,$AE1508-SUM($AG1508:AK1508)-1000*($AE1508&gt;0))</f>
        <v>0</v>
      </c>
      <c r="AM1508" s="52">
        <f>MIN($AA1508*12,$AE1508-SUM($AG1508:AL1508)-1000*($AE1508&gt;0))</f>
        <v>0</v>
      </c>
      <c r="AN1508" s="52">
        <f>MIN($AA1508*12,$AE1508-SUM($AG1508:AM1508)-1000*($AE1508&gt;0))</f>
        <v>0</v>
      </c>
      <c r="AO1508" s="52">
        <f>MIN($AA1508*12,$AE1508-SUM($AG1508:AN1508)-1000*($AE1508&gt;0))</f>
        <v>0</v>
      </c>
    </row>
    <row r="1509" spans="2:41" ht="12.75" hidden="1" customHeight="1" outlineLevel="2">
      <c r="B1509" s="53" t="s">
        <v>2377</v>
      </c>
      <c r="C1509" s="53" t="s">
        <v>1367</v>
      </c>
      <c r="D1509" s="53" t="s">
        <v>1367</v>
      </c>
      <c r="E1509" s="53" t="s">
        <v>2378</v>
      </c>
      <c r="F1509" s="53" t="s">
        <v>2379</v>
      </c>
      <c r="G1509" s="53" t="s">
        <v>3955</v>
      </c>
      <c r="H1509" s="53" t="s">
        <v>3956</v>
      </c>
      <c r="I1509" s="53"/>
      <c r="J1509" s="53" t="s">
        <v>2298</v>
      </c>
      <c r="K1509" s="52">
        <v>0</v>
      </c>
      <c r="L1509" s="52">
        <v>0</v>
      </c>
      <c r="M1509" s="52">
        <v>1200000</v>
      </c>
      <c r="N1509" s="52">
        <v>0</v>
      </c>
      <c r="O1509" s="52">
        <v>0</v>
      </c>
      <c r="P1509" s="52">
        <v>225000</v>
      </c>
      <c r="Q1509" s="52">
        <v>0</v>
      </c>
      <c r="R1509" s="52">
        <v>0</v>
      </c>
      <c r="S1509" s="52">
        <v>25000</v>
      </c>
      <c r="T1509" s="52">
        <v>25000</v>
      </c>
      <c r="U1509" s="52">
        <v>25000</v>
      </c>
      <c r="V1509" s="52">
        <v>25000</v>
      </c>
      <c r="W1509" s="52">
        <v>25000</v>
      </c>
      <c r="X1509" s="52">
        <v>25000</v>
      </c>
      <c r="Y1509" s="52">
        <v>25000</v>
      </c>
      <c r="Z1509" s="49">
        <v>25000</v>
      </c>
      <c r="AA1509" s="50">
        <v>25000</v>
      </c>
      <c r="AB1509" s="51">
        <v>225000</v>
      </c>
      <c r="AC1509" s="52">
        <v>0</v>
      </c>
      <c r="AD1509" s="52">
        <v>0</v>
      </c>
      <c r="AE1509" s="52">
        <v>975000</v>
      </c>
      <c r="AG1509" s="52">
        <f t="shared" si="26"/>
        <v>25000</v>
      </c>
      <c r="AH1509" s="52">
        <f>MIN($AA1509*12,$AE1509-SUM($AG1509:AG1509)-1000*($AE1509&gt;0))</f>
        <v>300000</v>
      </c>
      <c r="AI1509" s="52">
        <f>MIN($AA1509*12,$AE1509-SUM($AG1509:AH1509)-1000*($AE1509&gt;0))</f>
        <v>300000</v>
      </c>
      <c r="AJ1509" s="52">
        <f>MIN($AA1509*12,$AE1509-SUM($AG1509:AI1509)-1000*($AE1509&gt;0))</f>
        <v>300000</v>
      </c>
      <c r="AK1509" s="52">
        <f>MIN($AA1509*12,$AE1509-SUM($AG1509:AJ1509)-1000*($AE1509&gt;0))</f>
        <v>49000</v>
      </c>
      <c r="AL1509" s="52">
        <f>MIN($AA1509*12,$AE1509-SUM($AG1509:AK1509)-1000*($AE1509&gt;0))</f>
        <v>0</v>
      </c>
      <c r="AM1509" s="52">
        <f>MIN($AA1509*12,$AE1509-SUM($AG1509:AL1509)-1000*($AE1509&gt;0))</f>
        <v>0</v>
      </c>
      <c r="AN1509" s="52">
        <f>MIN($AA1509*12,$AE1509-SUM($AG1509:AM1509)-1000*($AE1509&gt;0))</f>
        <v>0</v>
      </c>
      <c r="AO1509" s="52">
        <f>MIN($AA1509*12,$AE1509-SUM($AG1509:AN1509)-1000*($AE1509&gt;0))</f>
        <v>0</v>
      </c>
    </row>
    <row r="1510" spans="2:41" ht="12.75" hidden="1" customHeight="1" outlineLevel="2">
      <c r="B1510" s="53" t="s">
        <v>2377</v>
      </c>
      <c r="C1510" s="53" t="s">
        <v>1367</v>
      </c>
      <c r="D1510" s="53" t="s">
        <v>1367</v>
      </c>
      <c r="E1510" s="53" t="s">
        <v>2378</v>
      </c>
      <c r="F1510" s="53" t="s">
        <v>2379</v>
      </c>
      <c r="G1510" s="53" t="s">
        <v>3957</v>
      </c>
      <c r="H1510" s="53" t="s">
        <v>3958</v>
      </c>
      <c r="I1510" s="53"/>
      <c r="J1510" s="53" t="s">
        <v>2298</v>
      </c>
      <c r="K1510" s="52">
        <v>0</v>
      </c>
      <c r="L1510" s="52">
        <v>0</v>
      </c>
      <c r="M1510" s="52">
        <v>500000</v>
      </c>
      <c r="N1510" s="52">
        <v>0</v>
      </c>
      <c r="O1510" s="52">
        <v>0</v>
      </c>
      <c r="P1510" s="52">
        <v>93744</v>
      </c>
      <c r="Q1510" s="52">
        <v>0</v>
      </c>
      <c r="R1510" s="52">
        <v>0</v>
      </c>
      <c r="S1510" s="52">
        <v>10416</v>
      </c>
      <c r="T1510" s="52">
        <v>10416</v>
      </c>
      <c r="U1510" s="52">
        <v>10416</v>
      </c>
      <c r="V1510" s="52">
        <v>10416</v>
      </c>
      <c r="W1510" s="52">
        <v>10416</v>
      </c>
      <c r="X1510" s="52">
        <v>10416</v>
      </c>
      <c r="Y1510" s="52">
        <v>10416</v>
      </c>
      <c r="Z1510" s="49">
        <v>10416</v>
      </c>
      <c r="AA1510" s="50">
        <v>10416</v>
      </c>
      <c r="AB1510" s="51">
        <v>93744</v>
      </c>
      <c r="AC1510" s="52">
        <v>0</v>
      </c>
      <c r="AD1510" s="52">
        <v>0</v>
      </c>
      <c r="AE1510" s="52">
        <v>406256</v>
      </c>
      <c r="AG1510" s="52">
        <f t="shared" si="26"/>
        <v>10416</v>
      </c>
      <c r="AH1510" s="52">
        <f>MIN($AA1510*12,$AE1510-SUM($AG1510:AG1510)-1000*($AE1510&gt;0))</f>
        <v>124992</v>
      </c>
      <c r="AI1510" s="52">
        <f>MIN($AA1510*12,$AE1510-SUM($AG1510:AH1510)-1000*($AE1510&gt;0))</f>
        <v>124992</v>
      </c>
      <c r="AJ1510" s="52">
        <f>MIN($AA1510*12,$AE1510-SUM($AG1510:AI1510)-1000*($AE1510&gt;0))</f>
        <v>124992</v>
      </c>
      <c r="AK1510" s="52">
        <f>MIN($AA1510*12,$AE1510-SUM($AG1510:AJ1510)-1000*($AE1510&gt;0))</f>
        <v>19864</v>
      </c>
      <c r="AL1510" s="52">
        <f>MIN($AA1510*12,$AE1510-SUM($AG1510:AK1510)-1000*($AE1510&gt;0))</f>
        <v>0</v>
      </c>
      <c r="AM1510" s="52">
        <f>MIN($AA1510*12,$AE1510-SUM($AG1510:AL1510)-1000*($AE1510&gt;0))</f>
        <v>0</v>
      </c>
      <c r="AN1510" s="52">
        <f>MIN($AA1510*12,$AE1510-SUM($AG1510:AM1510)-1000*($AE1510&gt;0))</f>
        <v>0</v>
      </c>
      <c r="AO1510" s="52">
        <f>MIN($AA1510*12,$AE1510-SUM($AG1510:AN1510)-1000*($AE1510&gt;0))</f>
        <v>0</v>
      </c>
    </row>
    <row r="1511" spans="2:41" ht="12.75" hidden="1" customHeight="1" outlineLevel="2">
      <c r="B1511" s="53" t="s">
        <v>2377</v>
      </c>
      <c r="C1511" s="53" t="s">
        <v>1367</v>
      </c>
      <c r="D1511" s="53" t="s">
        <v>1367</v>
      </c>
      <c r="E1511" s="53" t="s">
        <v>2378</v>
      </c>
      <c r="F1511" s="53" t="s">
        <v>2379</v>
      </c>
      <c r="G1511" s="53" t="s">
        <v>3959</v>
      </c>
      <c r="H1511" s="53" t="s">
        <v>3960</v>
      </c>
      <c r="I1511" s="53"/>
      <c r="J1511" s="53" t="s">
        <v>2298</v>
      </c>
      <c r="K1511" s="52">
        <v>0</v>
      </c>
      <c r="L1511" s="52">
        <v>0</v>
      </c>
      <c r="M1511" s="52">
        <v>500000</v>
      </c>
      <c r="N1511" s="52">
        <v>0</v>
      </c>
      <c r="O1511" s="52">
        <v>0</v>
      </c>
      <c r="P1511" s="52">
        <v>93744</v>
      </c>
      <c r="Q1511" s="52">
        <v>0</v>
      </c>
      <c r="R1511" s="52">
        <v>0</v>
      </c>
      <c r="S1511" s="52">
        <v>10416</v>
      </c>
      <c r="T1511" s="52">
        <v>10416</v>
      </c>
      <c r="U1511" s="52">
        <v>10416</v>
      </c>
      <c r="V1511" s="52">
        <v>10416</v>
      </c>
      <c r="W1511" s="52">
        <v>10416</v>
      </c>
      <c r="X1511" s="52">
        <v>10416</v>
      </c>
      <c r="Y1511" s="52">
        <v>10416</v>
      </c>
      <c r="Z1511" s="49">
        <v>10416</v>
      </c>
      <c r="AA1511" s="50">
        <v>10416</v>
      </c>
      <c r="AB1511" s="51">
        <v>93744</v>
      </c>
      <c r="AC1511" s="52">
        <v>0</v>
      </c>
      <c r="AD1511" s="52">
        <v>0</v>
      </c>
      <c r="AE1511" s="52">
        <v>406256</v>
      </c>
      <c r="AG1511" s="52">
        <f t="shared" si="26"/>
        <v>10416</v>
      </c>
      <c r="AH1511" s="52">
        <f>MIN($AA1511*12,$AE1511-SUM($AG1511:AG1511)-1000*($AE1511&gt;0))</f>
        <v>124992</v>
      </c>
      <c r="AI1511" s="52">
        <f>MIN($AA1511*12,$AE1511-SUM($AG1511:AH1511)-1000*($AE1511&gt;0))</f>
        <v>124992</v>
      </c>
      <c r="AJ1511" s="52">
        <f>MIN($AA1511*12,$AE1511-SUM($AG1511:AI1511)-1000*($AE1511&gt;0))</f>
        <v>124992</v>
      </c>
      <c r="AK1511" s="52">
        <f>MIN($AA1511*12,$AE1511-SUM($AG1511:AJ1511)-1000*($AE1511&gt;0))</f>
        <v>19864</v>
      </c>
      <c r="AL1511" s="52">
        <f>MIN($AA1511*12,$AE1511-SUM($AG1511:AK1511)-1000*($AE1511&gt;0))</f>
        <v>0</v>
      </c>
      <c r="AM1511" s="52">
        <f>MIN($AA1511*12,$AE1511-SUM($AG1511:AL1511)-1000*($AE1511&gt;0))</f>
        <v>0</v>
      </c>
      <c r="AN1511" s="52">
        <f>MIN($AA1511*12,$AE1511-SUM($AG1511:AM1511)-1000*($AE1511&gt;0))</f>
        <v>0</v>
      </c>
      <c r="AO1511" s="52">
        <f>MIN($AA1511*12,$AE1511-SUM($AG1511:AN1511)-1000*($AE1511&gt;0))</f>
        <v>0</v>
      </c>
    </row>
    <row r="1512" spans="2:41" ht="12.75" hidden="1" customHeight="1" outlineLevel="2">
      <c r="B1512" s="53" t="s">
        <v>2377</v>
      </c>
      <c r="C1512" s="53" t="s">
        <v>1367</v>
      </c>
      <c r="D1512" s="53" t="s">
        <v>1367</v>
      </c>
      <c r="E1512" s="53" t="s">
        <v>2378</v>
      </c>
      <c r="F1512" s="53" t="s">
        <v>2379</v>
      </c>
      <c r="G1512" s="53" t="s">
        <v>3961</v>
      </c>
      <c r="H1512" s="53" t="s">
        <v>3962</v>
      </c>
      <c r="I1512" s="53"/>
      <c r="J1512" s="53" t="s">
        <v>2298</v>
      </c>
      <c r="K1512" s="52">
        <v>0</v>
      </c>
      <c r="L1512" s="52">
        <v>0</v>
      </c>
      <c r="M1512" s="52">
        <v>1200000</v>
      </c>
      <c r="N1512" s="52">
        <v>0</v>
      </c>
      <c r="O1512" s="52">
        <v>0</v>
      </c>
      <c r="P1512" s="52">
        <v>225000</v>
      </c>
      <c r="Q1512" s="52">
        <v>0</v>
      </c>
      <c r="R1512" s="52">
        <v>0</v>
      </c>
      <c r="S1512" s="52">
        <v>25000</v>
      </c>
      <c r="T1512" s="52">
        <v>25000</v>
      </c>
      <c r="U1512" s="52">
        <v>25000</v>
      </c>
      <c r="V1512" s="52">
        <v>25000</v>
      </c>
      <c r="W1512" s="52">
        <v>25000</v>
      </c>
      <c r="X1512" s="52">
        <v>25000</v>
      </c>
      <c r="Y1512" s="52">
        <v>25000</v>
      </c>
      <c r="Z1512" s="49">
        <v>25000</v>
      </c>
      <c r="AA1512" s="50">
        <v>25000</v>
      </c>
      <c r="AB1512" s="51">
        <v>225000</v>
      </c>
      <c r="AC1512" s="52">
        <v>0</v>
      </c>
      <c r="AD1512" s="52">
        <v>0</v>
      </c>
      <c r="AE1512" s="52">
        <v>975000</v>
      </c>
      <c r="AG1512" s="52">
        <f t="shared" si="26"/>
        <v>25000</v>
      </c>
      <c r="AH1512" s="52">
        <f>MIN($AA1512*12,$AE1512-SUM($AG1512:AG1512)-1000*($AE1512&gt;0))</f>
        <v>300000</v>
      </c>
      <c r="AI1512" s="52">
        <f>MIN($AA1512*12,$AE1512-SUM($AG1512:AH1512)-1000*($AE1512&gt;0))</f>
        <v>300000</v>
      </c>
      <c r="AJ1512" s="52">
        <f>MIN($AA1512*12,$AE1512-SUM($AG1512:AI1512)-1000*($AE1512&gt;0))</f>
        <v>300000</v>
      </c>
      <c r="AK1512" s="52">
        <f>MIN($AA1512*12,$AE1512-SUM($AG1512:AJ1512)-1000*($AE1512&gt;0))</f>
        <v>49000</v>
      </c>
      <c r="AL1512" s="52">
        <f>MIN($AA1512*12,$AE1512-SUM($AG1512:AK1512)-1000*($AE1512&gt;0))</f>
        <v>0</v>
      </c>
      <c r="AM1512" s="52">
        <f>MIN($AA1512*12,$AE1512-SUM($AG1512:AL1512)-1000*($AE1512&gt;0))</f>
        <v>0</v>
      </c>
      <c r="AN1512" s="52">
        <f>MIN($AA1512*12,$AE1512-SUM($AG1512:AM1512)-1000*($AE1512&gt;0))</f>
        <v>0</v>
      </c>
      <c r="AO1512" s="52">
        <f>MIN($AA1512*12,$AE1512-SUM($AG1512:AN1512)-1000*($AE1512&gt;0))</f>
        <v>0</v>
      </c>
    </row>
    <row r="1513" spans="2:41" ht="12.75" hidden="1" customHeight="1" outlineLevel="2">
      <c r="B1513" s="53" t="s">
        <v>2377</v>
      </c>
      <c r="C1513" s="53" t="s">
        <v>1367</v>
      </c>
      <c r="D1513" s="53" t="s">
        <v>1367</v>
      </c>
      <c r="E1513" s="53" t="s">
        <v>2378</v>
      </c>
      <c r="F1513" s="53" t="s">
        <v>2379</v>
      </c>
      <c r="G1513" s="53" t="s">
        <v>3963</v>
      </c>
      <c r="H1513" s="53" t="s">
        <v>3964</v>
      </c>
      <c r="I1513" s="53"/>
      <c r="J1513" s="53" t="s">
        <v>2298</v>
      </c>
      <c r="K1513" s="52">
        <v>0</v>
      </c>
      <c r="L1513" s="52">
        <v>0</v>
      </c>
      <c r="M1513" s="52">
        <v>500000</v>
      </c>
      <c r="N1513" s="52">
        <v>0</v>
      </c>
      <c r="O1513" s="52">
        <v>0</v>
      </c>
      <c r="P1513" s="52">
        <v>93744</v>
      </c>
      <c r="Q1513" s="52">
        <v>0</v>
      </c>
      <c r="R1513" s="52">
        <v>0</v>
      </c>
      <c r="S1513" s="52">
        <v>10416</v>
      </c>
      <c r="T1513" s="52">
        <v>10416</v>
      </c>
      <c r="U1513" s="52">
        <v>10416</v>
      </c>
      <c r="V1513" s="52">
        <v>10416</v>
      </c>
      <c r="W1513" s="52">
        <v>10416</v>
      </c>
      <c r="X1513" s="52">
        <v>10416</v>
      </c>
      <c r="Y1513" s="52">
        <v>10416</v>
      </c>
      <c r="Z1513" s="49">
        <v>10416</v>
      </c>
      <c r="AA1513" s="50">
        <v>10416</v>
      </c>
      <c r="AB1513" s="51">
        <v>93744</v>
      </c>
      <c r="AC1513" s="52">
        <v>0</v>
      </c>
      <c r="AD1513" s="52">
        <v>0</v>
      </c>
      <c r="AE1513" s="52">
        <v>406256</v>
      </c>
      <c r="AG1513" s="52">
        <f t="shared" si="26"/>
        <v>10416</v>
      </c>
      <c r="AH1513" s="52">
        <f>MIN($AA1513*12,$AE1513-SUM($AG1513:AG1513)-1000*($AE1513&gt;0))</f>
        <v>124992</v>
      </c>
      <c r="AI1513" s="52">
        <f>MIN($AA1513*12,$AE1513-SUM($AG1513:AH1513)-1000*($AE1513&gt;0))</f>
        <v>124992</v>
      </c>
      <c r="AJ1513" s="52">
        <f>MIN($AA1513*12,$AE1513-SUM($AG1513:AI1513)-1000*($AE1513&gt;0))</f>
        <v>124992</v>
      </c>
      <c r="AK1513" s="52">
        <f>MIN($AA1513*12,$AE1513-SUM($AG1513:AJ1513)-1000*($AE1513&gt;0))</f>
        <v>19864</v>
      </c>
      <c r="AL1513" s="52">
        <f>MIN($AA1513*12,$AE1513-SUM($AG1513:AK1513)-1000*($AE1513&gt;0))</f>
        <v>0</v>
      </c>
      <c r="AM1513" s="52">
        <f>MIN($AA1513*12,$AE1513-SUM($AG1513:AL1513)-1000*($AE1513&gt;0))</f>
        <v>0</v>
      </c>
      <c r="AN1513" s="52">
        <f>MIN($AA1513*12,$AE1513-SUM($AG1513:AM1513)-1000*($AE1513&gt;0))</f>
        <v>0</v>
      </c>
      <c r="AO1513" s="52">
        <f>MIN($AA1513*12,$AE1513-SUM($AG1513:AN1513)-1000*($AE1513&gt;0))</f>
        <v>0</v>
      </c>
    </row>
    <row r="1514" spans="2:41" ht="12.75" hidden="1" customHeight="1" outlineLevel="2">
      <c r="B1514" s="53" t="s">
        <v>2377</v>
      </c>
      <c r="C1514" s="53" t="s">
        <v>1367</v>
      </c>
      <c r="D1514" s="53" t="s">
        <v>1367</v>
      </c>
      <c r="E1514" s="53" t="s">
        <v>2378</v>
      </c>
      <c r="F1514" s="53" t="s">
        <v>2379</v>
      </c>
      <c r="G1514" s="53" t="s">
        <v>3965</v>
      </c>
      <c r="H1514" s="53" t="s">
        <v>3966</v>
      </c>
      <c r="I1514" s="53"/>
      <c r="J1514" s="53" t="s">
        <v>2298</v>
      </c>
      <c r="K1514" s="52">
        <v>0</v>
      </c>
      <c r="L1514" s="52">
        <v>0</v>
      </c>
      <c r="M1514" s="52">
        <v>500000</v>
      </c>
      <c r="N1514" s="52">
        <v>0</v>
      </c>
      <c r="O1514" s="52">
        <v>0</v>
      </c>
      <c r="P1514" s="52">
        <v>93744</v>
      </c>
      <c r="Q1514" s="52">
        <v>0</v>
      </c>
      <c r="R1514" s="52">
        <v>0</v>
      </c>
      <c r="S1514" s="52">
        <v>10416</v>
      </c>
      <c r="T1514" s="52">
        <v>10416</v>
      </c>
      <c r="U1514" s="52">
        <v>10416</v>
      </c>
      <c r="V1514" s="52">
        <v>10416</v>
      </c>
      <c r="W1514" s="52">
        <v>10416</v>
      </c>
      <c r="X1514" s="52">
        <v>10416</v>
      </c>
      <c r="Y1514" s="52">
        <v>10416</v>
      </c>
      <c r="Z1514" s="49">
        <v>10416</v>
      </c>
      <c r="AA1514" s="50">
        <v>10416</v>
      </c>
      <c r="AB1514" s="51">
        <v>93744</v>
      </c>
      <c r="AC1514" s="52">
        <v>0</v>
      </c>
      <c r="AD1514" s="52">
        <v>0</v>
      </c>
      <c r="AE1514" s="52">
        <v>406256</v>
      </c>
      <c r="AG1514" s="52">
        <f t="shared" si="26"/>
        <v>10416</v>
      </c>
      <c r="AH1514" s="52">
        <f>MIN($AA1514*12,$AE1514-SUM($AG1514:AG1514)-1000*($AE1514&gt;0))</f>
        <v>124992</v>
      </c>
      <c r="AI1514" s="52">
        <f>MIN($AA1514*12,$AE1514-SUM($AG1514:AH1514)-1000*($AE1514&gt;0))</f>
        <v>124992</v>
      </c>
      <c r="AJ1514" s="52">
        <f>MIN($AA1514*12,$AE1514-SUM($AG1514:AI1514)-1000*($AE1514&gt;0))</f>
        <v>124992</v>
      </c>
      <c r="AK1514" s="52">
        <f>MIN($AA1514*12,$AE1514-SUM($AG1514:AJ1514)-1000*($AE1514&gt;0))</f>
        <v>19864</v>
      </c>
      <c r="AL1514" s="52">
        <f>MIN($AA1514*12,$AE1514-SUM($AG1514:AK1514)-1000*($AE1514&gt;0))</f>
        <v>0</v>
      </c>
      <c r="AM1514" s="52">
        <f>MIN($AA1514*12,$AE1514-SUM($AG1514:AL1514)-1000*($AE1514&gt;0))</f>
        <v>0</v>
      </c>
      <c r="AN1514" s="52">
        <f>MIN($AA1514*12,$AE1514-SUM($AG1514:AM1514)-1000*($AE1514&gt;0))</f>
        <v>0</v>
      </c>
      <c r="AO1514" s="52">
        <f>MIN($AA1514*12,$AE1514-SUM($AG1514:AN1514)-1000*($AE1514&gt;0))</f>
        <v>0</v>
      </c>
    </row>
    <row r="1515" spans="2:41" ht="12.75" hidden="1" customHeight="1" outlineLevel="2">
      <c r="B1515" s="53" t="s">
        <v>2377</v>
      </c>
      <c r="C1515" s="53" t="s">
        <v>1367</v>
      </c>
      <c r="D1515" s="53" t="s">
        <v>1367</v>
      </c>
      <c r="E1515" s="53" t="s">
        <v>2378</v>
      </c>
      <c r="F1515" s="53" t="s">
        <v>2379</v>
      </c>
      <c r="G1515" s="53" t="s">
        <v>3967</v>
      </c>
      <c r="H1515" s="53" t="s">
        <v>3968</v>
      </c>
      <c r="I1515" s="53"/>
      <c r="J1515" s="53" t="s">
        <v>2298</v>
      </c>
      <c r="K1515" s="52">
        <v>0</v>
      </c>
      <c r="L1515" s="52">
        <v>0</v>
      </c>
      <c r="M1515" s="52">
        <v>1200000</v>
      </c>
      <c r="N1515" s="52">
        <v>0</v>
      </c>
      <c r="O1515" s="52">
        <v>0</v>
      </c>
      <c r="P1515" s="52">
        <v>225000</v>
      </c>
      <c r="Q1515" s="52">
        <v>0</v>
      </c>
      <c r="R1515" s="52">
        <v>0</v>
      </c>
      <c r="S1515" s="52">
        <v>25000</v>
      </c>
      <c r="T1515" s="52">
        <v>25000</v>
      </c>
      <c r="U1515" s="52">
        <v>25000</v>
      </c>
      <c r="V1515" s="52">
        <v>25000</v>
      </c>
      <c r="W1515" s="52">
        <v>25000</v>
      </c>
      <c r="X1515" s="52">
        <v>25000</v>
      </c>
      <c r="Y1515" s="52">
        <v>25000</v>
      </c>
      <c r="Z1515" s="49">
        <v>25000</v>
      </c>
      <c r="AA1515" s="50">
        <v>25000</v>
      </c>
      <c r="AB1515" s="51">
        <v>225000</v>
      </c>
      <c r="AC1515" s="52">
        <v>0</v>
      </c>
      <c r="AD1515" s="52">
        <v>0</v>
      </c>
      <c r="AE1515" s="52">
        <v>975000</v>
      </c>
      <c r="AG1515" s="52">
        <f t="shared" si="26"/>
        <v>25000</v>
      </c>
      <c r="AH1515" s="52">
        <f>MIN($AA1515*12,$AE1515-SUM($AG1515:AG1515)-1000*($AE1515&gt;0))</f>
        <v>300000</v>
      </c>
      <c r="AI1515" s="52">
        <f>MIN($AA1515*12,$AE1515-SUM($AG1515:AH1515)-1000*($AE1515&gt;0))</f>
        <v>300000</v>
      </c>
      <c r="AJ1515" s="52">
        <f>MIN($AA1515*12,$AE1515-SUM($AG1515:AI1515)-1000*($AE1515&gt;0))</f>
        <v>300000</v>
      </c>
      <c r="AK1515" s="52">
        <f>MIN($AA1515*12,$AE1515-SUM($AG1515:AJ1515)-1000*($AE1515&gt;0))</f>
        <v>49000</v>
      </c>
      <c r="AL1515" s="52">
        <f>MIN($AA1515*12,$AE1515-SUM($AG1515:AK1515)-1000*($AE1515&gt;0))</f>
        <v>0</v>
      </c>
      <c r="AM1515" s="52">
        <f>MIN($AA1515*12,$AE1515-SUM($AG1515:AL1515)-1000*($AE1515&gt;0))</f>
        <v>0</v>
      </c>
      <c r="AN1515" s="52">
        <f>MIN($AA1515*12,$AE1515-SUM($AG1515:AM1515)-1000*($AE1515&gt;0))</f>
        <v>0</v>
      </c>
      <c r="AO1515" s="52">
        <f>MIN($AA1515*12,$AE1515-SUM($AG1515:AN1515)-1000*($AE1515&gt;0))</f>
        <v>0</v>
      </c>
    </row>
    <row r="1516" spans="2:41" ht="12.75" hidden="1" customHeight="1" outlineLevel="2">
      <c r="B1516" s="53" t="s">
        <v>2377</v>
      </c>
      <c r="C1516" s="53" t="s">
        <v>1367</v>
      </c>
      <c r="D1516" s="53" t="s">
        <v>1367</v>
      </c>
      <c r="E1516" s="53" t="s">
        <v>2378</v>
      </c>
      <c r="F1516" s="53" t="s">
        <v>2379</v>
      </c>
      <c r="G1516" s="53" t="s">
        <v>3969</v>
      </c>
      <c r="H1516" s="53" t="s">
        <v>3970</v>
      </c>
      <c r="I1516" s="53"/>
      <c r="J1516" s="53" t="s">
        <v>2298</v>
      </c>
      <c r="K1516" s="52">
        <v>0</v>
      </c>
      <c r="L1516" s="52">
        <v>0</v>
      </c>
      <c r="M1516" s="52">
        <v>500000</v>
      </c>
      <c r="N1516" s="52">
        <v>0</v>
      </c>
      <c r="O1516" s="52">
        <v>0</v>
      </c>
      <c r="P1516" s="52">
        <v>93744</v>
      </c>
      <c r="Q1516" s="52">
        <v>0</v>
      </c>
      <c r="R1516" s="52">
        <v>0</v>
      </c>
      <c r="S1516" s="52">
        <v>10416</v>
      </c>
      <c r="T1516" s="52">
        <v>10416</v>
      </c>
      <c r="U1516" s="52">
        <v>10416</v>
      </c>
      <c r="V1516" s="52">
        <v>10416</v>
      </c>
      <c r="W1516" s="52">
        <v>10416</v>
      </c>
      <c r="X1516" s="52">
        <v>10416</v>
      </c>
      <c r="Y1516" s="52">
        <v>10416</v>
      </c>
      <c r="Z1516" s="49">
        <v>10416</v>
      </c>
      <c r="AA1516" s="50">
        <v>10416</v>
      </c>
      <c r="AB1516" s="51">
        <v>93744</v>
      </c>
      <c r="AC1516" s="52">
        <v>0</v>
      </c>
      <c r="AD1516" s="52">
        <v>0</v>
      </c>
      <c r="AE1516" s="52">
        <v>406256</v>
      </c>
      <c r="AG1516" s="52">
        <f t="shared" si="26"/>
        <v>10416</v>
      </c>
      <c r="AH1516" s="52">
        <f>MIN($AA1516*12,$AE1516-SUM($AG1516:AG1516)-1000*($AE1516&gt;0))</f>
        <v>124992</v>
      </c>
      <c r="AI1516" s="52">
        <f>MIN($AA1516*12,$AE1516-SUM($AG1516:AH1516)-1000*($AE1516&gt;0))</f>
        <v>124992</v>
      </c>
      <c r="AJ1516" s="52">
        <f>MIN($AA1516*12,$AE1516-SUM($AG1516:AI1516)-1000*($AE1516&gt;0))</f>
        <v>124992</v>
      </c>
      <c r="AK1516" s="52">
        <f>MIN($AA1516*12,$AE1516-SUM($AG1516:AJ1516)-1000*($AE1516&gt;0))</f>
        <v>19864</v>
      </c>
      <c r="AL1516" s="52">
        <f>MIN($AA1516*12,$AE1516-SUM($AG1516:AK1516)-1000*($AE1516&gt;0))</f>
        <v>0</v>
      </c>
      <c r="AM1516" s="52">
        <f>MIN($AA1516*12,$AE1516-SUM($AG1516:AL1516)-1000*($AE1516&gt;0))</f>
        <v>0</v>
      </c>
      <c r="AN1516" s="52">
        <f>MIN($AA1516*12,$AE1516-SUM($AG1516:AM1516)-1000*($AE1516&gt;0))</f>
        <v>0</v>
      </c>
      <c r="AO1516" s="52">
        <f>MIN($AA1516*12,$AE1516-SUM($AG1516:AN1516)-1000*($AE1516&gt;0))</f>
        <v>0</v>
      </c>
    </row>
    <row r="1517" spans="2:41" ht="12.75" hidden="1" customHeight="1" outlineLevel="2">
      <c r="B1517" s="53" t="s">
        <v>2377</v>
      </c>
      <c r="C1517" s="53" t="s">
        <v>1367</v>
      </c>
      <c r="D1517" s="53" t="s">
        <v>1367</v>
      </c>
      <c r="E1517" s="53" t="s">
        <v>2378</v>
      </c>
      <c r="F1517" s="53" t="s">
        <v>2379</v>
      </c>
      <c r="G1517" s="53" t="s">
        <v>3971</v>
      </c>
      <c r="H1517" s="53" t="s">
        <v>3972</v>
      </c>
      <c r="I1517" s="53"/>
      <c r="J1517" s="53" t="s">
        <v>2298</v>
      </c>
      <c r="K1517" s="52">
        <v>0</v>
      </c>
      <c r="L1517" s="52">
        <v>0</v>
      </c>
      <c r="M1517" s="52">
        <v>500000</v>
      </c>
      <c r="N1517" s="52">
        <v>0</v>
      </c>
      <c r="O1517" s="52">
        <v>0</v>
      </c>
      <c r="P1517" s="52">
        <v>93744</v>
      </c>
      <c r="Q1517" s="52">
        <v>0</v>
      </c>
      <c r="R1517" s="52">
        <v>0</v>
      </c>
      <c r="S1517" s="52">
        <v>10416</v>
      </c>
      <c r="T1517" s="52">
        <v>10416</v>
      </c>
      <c r="U1517" s="52">
        <v>10416</v>
      </c>
      <c r="V1517" s="52">
        <v>10416</v>
      </c>
      <c r="W1517" s="52">
        <v>10416</v>
      </c>
      <c r="X1517" s="52">
        <v>10416</v>
      </c>
      <c r="Y1517" s="52">
        <v>10416</v>
      </c>
      <c r="Z1517" s="49">
        <v>10416</v>
      </c>
      <c r="AA1517" s="50">
        <v>10416</v>
      </c>
      <c r="AB1517" s="51">
        <v>93744</v>
      </c>
      <c r="AC1517" s="52">
        <v>0</v>
      </c>
      <c r="AD1517" s="52">
        <v>0</v>
      </c>
      <c r="AE1517" s="52">
        <v>406256</v>
      </c>
      <c r="AG1517" s="52">
        <f t="shared" si="26"/>
        <v>10416</v>
      </c>
      <c r="AH1517" s="52">
        <f>MIN($AA1517*12,$AE1517-SUM($AG1517:AG1517)-1000*($AE1517&gt;0))</f>
        <v>124992</v>
      </c>
      <c r="AI1517" s="52">
        <f>MIN($AA1517*12,$AE1517-SUM($AG1517:AH1517)-1000*($AE1517&gt;0))</f>
        <v>124992</v>
      </c>
      <c r="AJ1517" s="52">
        <f>MIN($AA1517*12,$AE1517-SUM($AG1517:AI1517)-1000*($AE1517&gt;0))</f>
        <v>124992</v>
      </c>
      <c r="AK1517" s="52">
        <f>MIN($AA1517*12,$AE1517-SUM($AG1517:AJ1517)-1000*($AE1517&gt;0))</f>
        <v>19864</v>
      </c>
      <c r="AL1517" s="52">
        <f>MIN($AA1517*12,$AE1517-SUM($AG1517:AK1517)-1000*($AE1517&gt;0))</f>
        <v>0</v>
      </c>
      <c r="AM1517" s="52">
        <f>MIN($AA1517*12,$AE1517-SUM($AG1517:AL1517)-1000*($AE1517&gt;0))</f>
        <v>0</v>
      </c>
      <c r="AN1517" s="52">
        <f>MIN($AA1517*12,$AE1517-SUM($AG1517:AM1517)-1000*($AE1517&gt;0))</f>
        <v>0</v>
      </c>
      <c r="AO1517" s="52">
        <f>MIN($AA1517*12,$AE1517-SUM($AG1517:AN1517)-1000*($AE1517&gt;0))</f>
        <v>0</v>
      </c>
    </row>
    <row r="1518" spans="2:41" ht="12.75" hidden="1" customHeight="1" outlineLevel="2">
      <c r="B1518" s="53" t="s">
        <v>2377</v>
      </c>
      <c r="C1518" s="53" t="s">
        <v>1367</v>
      </c>
      <c r="D1518" s="53" t="s">
        <v>1367</v>
      </c>
      <c r="E1518" s="53" t="s">
        <v>2378</v>
      </c>
      <c r="F1518" s="53" t="s">
        <v>2379</v>
      </c>
      <c r="G1518" s="53" t="s">
        <v>3973</v>
      </c>
      <c r="H1518" s="53" t="s">
        <v>3974</v>
      </c>
      <c r="I1518" s="53"/>
      <c r="J1518" s="53" t="s">
        <v>2298</v>
      </c>
      <c r="K1518" s="52">
        <v>0</v>
      </c>
      <c r="L1518" s="52">
        <v>0</v>
      </c>
      <c r="M1518" s="52">
        <v>2400000</v>
      </c>
      <c r="N1518" s="52">
        <v>0</v>
      </c>
      <c r="O1518" s="52">
        <v>0</v>
      </c>
      <c r="P1518" s="52">
        <v>450000</v>
      </c>
      <c r="Q1518" s="52">
        <v>0</v>
      </c>
      <c r="R1518" s="52">
        <v>0</v>
      </c>
      <c r="S1518" s="52">
        <v>50000</v>
      </c>
      <c r="T1518" s="52">
        <v>50000</v>
      </c>
      <c r="U1518" s="52">
        <v>50000</v>
      </c>
      <c r="V1518" s="52">
        <v>50000</v>
      </c>
      <c r="W1518" s="52">
        <v>50000</v>
      </c>
      <c r="X1518" s="52">
        <v>50000</v>
      </c>
      <c r="Y1518" s="52">
        <v>50000</v>
      </c>
      <c r="Z1518" s="49">
        <v>50000</v>
      </c>
      <c r="AA1518" s="50">
        <v>50000</v>
      </c>
      <c r="AB1518" s="51">
        <v>450000</v>
      </c>
      <c r="AC1518" s="52">
        <v>0</v>
      </c>
      <c r="AD1518" s="52">
        <v>0</v>
      </c>
      <c r="AE1518" s="52">
        <v>1950000</v>
      </c>
      <c r="AG1518" s="52">
        <f t="shared" si="26"/>
        <v>50000</v>
      </c>
      <c r="AH1518" s="52">
        <f>MIN($AA1518*12,$AE1518-SUM($AG1518:AG1518)-1000*($AE1518&gt;0))</f>
        <v>600000</v>
      </c>
      <c r="AI1518" s="52">
        <f>MIN($AA1518*12,$AE1518-SUM($AG1518:AH1518)-1000*($AE1518&gt;0))</f>
        <v>600000</v>
      </c>
      <c r="AJ1518" s="52">
        <f>MIN($AA1518*12,$AE1518-SUM($AG1518:AI1518)-1000*($AE1518&gt;0))</f>
        <v>600000</v>
      </c>
      <c r="AK1518" s="52">
        <f>MIN($AA1518*12,$AE1518-SUM($AG1518:AJ1518)-1000*($AE1518&gt;0))</f>
        <v>99000</v>
      </c>
      <c r="AL1518" s="52">
        <f>MIN($AA1518*12,$AE1518-SUM($AG1518:AK1518)-1000*($AE1518&gt;0))</f>
        <v>0</v>
      </c>
      <c r="AM1518" s="52">
        <f>MIN($AA1518*12,$AE1518-SUM($AG1518:AL1518)-1000*($AE1518&gt;0))</f>
        <v>0</v>
      </c>
      <c r="AN1518" s="52">
        <f>MIN($AA1518*12,$AE1518-SUM($AG1518:AM1518)-1000*($AE1518&gt;0))</f>
        <v>0</v>
      </c>
      <c r="AO1518" s="52">
        <f>MIN($AA1518*12,$AE1518-SUM($AG1518:AN1518)-1000*($AE1518&gt;0))</f>
        <v>0</v>
      </c>
    </row>
    <row r="1519" spans="2:41" ht="12.75" hidden="1" customHeight="1" outlineLevel="2">
      <c r="B1519" s="53" t="s">
        <v>2377</v>
      </c>
      <c r="C1519" s="53" t="s">
        <v>1367</v>
      </c>
      <c r="D1519" s="53" t="s">
        <v>1367</v>
      </c>
      <c r="E1519" s="53" t="s">
        <v>2378</v>
      </c>
      <c r="F1519" s="53" t="s">
        <v>2379</v>
      </c>
      <c r="G1519" s="53" t="s">
        <v>3975</v>
      </c>
      <c r="H1519" s="53" t="s">
        <v>3976</v>
      </c>
      <c r="I1519" s="53"/>
      <c r="J1519" s="53" t="s">
        <v>2298</v>
      </c>
      <c r="K1519" s="52">
        <v>0</v>
      </c>
      <c r="L1519" s="52">
        <v>0</v>
      </c>
      <c r="M1519" s="52">
        <v>500000</v>
      </c>
      <c r="N1519" s="52">
        <v>0</v>
      </c>
      <c r="O1519" s="52">
        <v>0</v>
      </c>
      <c r="P1519" s="52">
        <v>93744</v>
      </c>
      <c r="Q1519" s="52">
        <v>0</v>
      </c>
      <c r="R1519" s="52">
        <v>0</v>
      </c>
      <c r="S1519" s="52">
        <v>10416</v>
      </c>
      <c r="T1519" s="52">
        <v>10416</v>
      </c>
      <c r="U1519" s="52">
        <v>10416</v>
      </c>
      <c r="V1519" s="52">
        <v>10416</v>
      </c>
      <c r="W1519" s="52">
        <v>10416</v>
      </c>
      <c r="X1519" s="52">
        <v>10416</v>
      </c>
      <c r="Y1519" s="52">
        <v>10416</v>
      </c>
      <c r="Z1519" s="49">
        <v>10416</v>
      </c>
      <c r="AA1519" s="50">
        <v>10416</v>
      </c>
      <c r="AB1519" s="51">
        <v>93744</v>
      </c>
      <c r="AC1519" s="52">
        <v>0</v>
      </c>
      <c r="AD1519" s="52">
        <v>0</v>
      </c>
      <c r="AE1519" s="52">
        <v>406256</v>
      </c>
      <c r="AG1519" s="52">
        <f t="shared" si="26"/>
        <v>10416</v>
      </c>
      <c r="AH1519" s="52">
        <f>MIN($AA1519*12,$AE1519-SUM($AG1519:AG1519)-1000*($AE1519&gt;0))</f>
        <v>124992</v>
      </c>
      <c r="AI1519" s="52">
        <f>MIN($AA1519*12,$AE1519-SUM($AG1519:AH1519)-1000*($AE1519&gt;0))</f>
        <v>124992</v>
      </c>
      <c r="AJ1519" s="52">
        <f>MIN($AA1519*12,$AE1519-SUM($AG1519:AI1519)-1000*($AE1519&gt;0))</f>
        <v>124992</v>
      </c>
      <c r="AK1519" s="52">
        <f>MIN($AA1519*12,$AE1519-SUM($AG1519:AJ1519)-1000*($AE1519&gt;0))</f>
        <v>19864</v>
      </c>
      <c r="AL1519" s="52">
        <f>MIN($AA1519*12,$AE1519-SUM($AG1519:AK1519)-1000*($AE1519&gt;0))</f>
        <v>0</v>
      </c>
      <c r="AM1519" s="52">
        <f>MIN($AA1519*12,$AE1519-SUM($AG1519:AL1519)-1000*($AE1519&gt;0))</f>
        <v>0</v>
      </c>
      <c r="AN1519" s="52">
        <f>MIN($AA1519*12,$AE1519-SUM($AG1519:AM1519)-1000*($AE1519&gt;0))</f>
        <v>0</v>
      </c>
      <c r="AO1519" s="52">
        <f>MIN($AA1519*12,$AE1519-SUM($AG1519:AN1519)-1000*($AE1519&gt;0))</f>
        <v>0</v>
      </c>
    </row>
    <row r="1520" spans="2:41" ht="12.75" hidden="1" customHeight="1" outlineLevel="2">
      <c r="B1520" s="53" t="s">
        <v>2377</v>
      </c>
      <c r="C1520" s="53" t="s">
        <v>1367</v>
      </c>
      <c r="D1520" s="53" t="s">
        <v>1367</v>
      </c>
      <c r="E1520" s="53" t="s">
        <v>2378</v>
      </c>
      <c r="F1520" s="53" t="s">
        <v>2379</v>
      </c>
      <c r="G1520" s="53" t="s">
        <v>3977</v>
      </c>
      <c r="H1520" s="53" t="s">
        <v>3978</v>
      </c>
      <c r="I1520" s="53"/>
      <c r="J1520" s="53" t="s">
        <v>2298</v>
      </c>
      <c r="K1520" s="52">
        <v>0</v>
      </c>
      <c r="L1520" s="52">
        <v>0</v>
      </c>
      <c r="M1520" s="52">
        <v>500000</v>
      </c>
      <c r="N1520" s="52">
        <v>0</v>
      </c>
      <c r="O1520" s="52">
        <v>0</v>
      </c>
      <c r="P1520" s="52">
        <v>93744</v>
      </c>
      <c r="Q1520" s="52">
        <v>0</v>
      </c>
      <c r="R1520" s="52">
        <v>0</v>
      </c>
      <c r="S1520" s="52">
        <v>10416</v>
      </c>
      <c r="T1520" s="52">
        <v>10416</v>
      </c>
      <c r="U1520" s="52">
        <v>10416</v>
      </c>
      <c r="V1520" s="52">
        <v>10416</v>
      </c>
      <c r="W1520" s="52">
        <v>10416</v>
      </c>
      <c r="X1520" s="52">
        <v>10416</v>
      </c>
      <c r="Y1520" s="52">
        <v>10416</v>
      </c>
      <c r="Z1520" s="49">
        <v>10416</v>
      </c>
      <c r="AA1520" s="50">
        <v>10416</v>
      </c>
      <c r="AB1520" s="51">
        <v>93744</v>
      </c>
      <c r="AC1520" s="52">
        <v>0</v>
      </c>
      <c r="AD1520" s="52">
        <v>0</v>
      </c>
      <c r="AE1520" s="52">
        <v>406256</v>
      </c>
      <c r="AG1520" s="52">
        <f t="shared" si="26"/>
        <v>10416</v>
      </c>
      <c r="AH1520" s="52">
        <f>MIN($AA1520*12,$AE1520-SUM($AG1520:AG1520)-1000*($AE1520&gt;0))</f>
        <v>124992</v>
      </c>
      <c r="AI1520" s="52">
        <f>MIN($AA1520*12,$AE1520-SUM($AG1520:AH1520)-1000*($AE1520&gt;0))</f>
        <v>124992</v>
      </c>
      <c r="AJ1520" s="52">
        <f>MIN($AA1520*12,$AE1520-SUM($AG1520:AI1520)-1000*($AE1520&gt;0))</f>
        <v>124992</v>
      </c>
      <c r="AK1520" s="52">
        <f>MIN($AA1520*12,$AE1520-SUM($AG1520:AJ1520)-1000*($AE1520&gt;0))</f>
        <v>19864</v>
      </c>
      <c r="AL1520" s="52">
        <f>MIN($AA1520*12,$AE1520-SUM($AG1520:AK1520)-1000*($AE1520&gt;0))</f>
        <v>0</v>
      </c>
      <c r="AM1520" s="52">
        <f>MIN($AA1520*12,$AE1520-SUM($AG1520:AL1520)-1000*($AE1520&gt;0))</f>
        <v>0</v>
      </c>
      <c r="AN1520" s="52">
        <f>MIN($AA1520*12,$AE1520-SUM($AG1520:AM1520)-1000*($AE1520&gt;0))</f>
        <v>0</v>
      </c>
      <c r="AO1520" s="52">
        <f>MIN($AA1520*12,$AE1520-SUM($AG1520:AN1520)-1000*($AE1520&gt;0))</f>
        <v>0</v>
      </c>
    </row>
    <row r="1521" spans="2:41" ht="12.75" hidden="1" customHeight="1" outlineLevel="2">
      <c r="B1521" s="53" t="s">
        <v>2377</v>
      </c>
      <c r="C1521" s="53" t="s">
        <v>1367</v>
      </c>
      <c r="D1521" s="53" t="s">
        <v>1367</v>
      </c>
      <c r="E1521" s="53" t="s">
        <v>2378</v>
      </c>
      <c r="F1521" s="53" t="s">
        <v>2379</v>
      </c>
      <c r="G1521" s="53" t="s">
        <v>3979</v>
      </c>
      <c r="H1521" s="53" t="s">
        <v>3980</v>
      </c>
      <c r="I1521" s="53"/>
      <c r="J1521" s="53" t="s">
        <v>2298</v>
      </c>
      <c r="K1521" s="52">
        <v>0</v>
      </c>
      <c r="L1521" s="52">
        <v>0</v>
      </c>
      <c r="M1521" s="52">
        <v>500000</v>
      </c>
      <c r="N1521" s="52">
        <v>0</v>
      </c>
      <c r="O1521" s="52">
        <v>0</v>
      </c>
      <c r="P1521" s="52">
        <v>93744</v>
      </c>
      <c r="Q1521" s="52">
        <v>0</v>
      </c>
      <c r="R1521" s="52">
        <v>0</v>
      </c>
      <c r="S1521" s="52">
        <v>10416</v>
      </c>
      <c r="T1521" s="52">
        <v>10416</v>
      </c>
      <c r="U1521" s="52">
        <v>10416</v>
      </c>
      <c r="V1521" s="52">
        <v>10416</v>
      </c>
      <c r="W1521" s="52">
        <v>10416</v>
      </c>
      <c r="X1521" s="52">
        <v>10416</v>
      </c>
      <c r="Y1521" s="52">
        <v>10416</v>
      </c>
      <c r="Z1521" s="49">
        <v>10416</v>
      </c>
      <c r="AA1521" s="50">
        <v>10416</v>
      </c>
      <c r="AB1521" s="51">
        <v>93744</v>
      </c>
      <c r="AC1521" s="52">
        <v>0</v>
      </c>
      <c r="AD1521" s="52">
        <v>0</v>
      </c>
      <c r="AE1521" s="52">
        <v>406256</v>
      </c>
      <c r="AG1521" s="52">
        <f t="shared" si="26"/>
        <v>10416</v>
      </c>
      <c r="AH1521" s="52">
        <f>MIN($AA1521*12,$AE1521-SUM($AG1521:AG1521)-1000*($AE1521&gt;0))</f>
        <v>124992</v>
      </c>
      <c r="AI1521" s="52">
        <f>MIN($AA1521*12,$AE1521-SUM($AG1521:AH1521)-1000*($AE1521&gt;0))</f>
        <v>124992</v>
      </c>
      <c r="AJ1521" s="52">
        <f>MIN($AA1521*12,$AE1521-SUM($AG1521:AI1521)-1000*($AE1521&gt;0))</f>
        <v>124992</v>
      </c>
      <c r="AK1521" s="52">
        <f>MIN($AA1521*12,$AE1521-SUM($AG1521:AJ1521)-1000*($AE1521&gt;0))</f>
        <v>19864</v>
      </c>
      <c r="AL1521" s="52">
        <f>MIN($AA1521*12,$AE1521-SUM($AG1521:AK1521)-1000*($AE1521&gt;0))</f>
        <v>0</v>
      </c>
      <c r="AM1521" s="52">
        <f>MIN($AA1521*12,$AE1521-SUM($AG1521:AL1521)-1000*($AE1521&gt;0))</f>
        <v>0</v>
      </c>
      <c r="AN1521" s="52">
        <f>MIN($AA1521*12,$AE1521-SUM($AG1521:AM1521)-1000*($AE1521&gt;0))</f>
        <v>0</v>
      </c>
      <c r="AO1521" s="52">
        <f>MIN($AA1521*12,$AE1521-SUM($AG1521:AN1521)-1000*($AE1521&gt;0))</f>
        <v>0</v>
      </c>
    </row>
    <row r="1522" spans="2:41" ht="12.75" hidden="1" customHeight="1" outlineLevel="2">
      <c r="B1522" s="53" t="s">
        <v>2377</v>
      </c>
      <c r="C1522" s="53" t="s">
        <v>1367</v>
      </c>
      <c r="D1522" s="53" t="s">
        <v>1367</v>
      </c>
      <c r="E1522" s="53" t="s">
        <v>2378</v>
      </c>
      <c r="F1522" s="53" t="s">
        <v>2379</v>
      </c>
      <c r="G1522" s="53" t="s">
        <v>3981</v>
      </c>
      <c r="H1522" s="53" t="s">
        <v>3982</v>
      </c>
      <c r="I1522" s="53"/>
      <c r="J1522" s="53" t="s">
        <v>2298</v>
      </c>
      <c r="K1522" s="52">
        <v>0</v>
      </c>
      <c r="L1522" s="52">
        <v>0</v>
      </c>
      <c r="M1522" s="52">
        <v>1200000</v>
      </c>
      <c r="N1522" s="52">
        <v>0</v>
      </c>
      <c r="O1522" s="52">
        <v>0</v>
      </c>
      <c r="P1522" s="52">
        <v>225000</v>
      </c>
      <c r="Q1522" s="52">
        <v>0</v>
      </c>
      <c r="R1522" s="52">
        <v>0</v>
      </c>
      <c r="S1522" s="52">
        <v>25000</v>
      </c>
      <c r="T1522" s="52">
        <v>25000</v>
      </c>
      <c r="U1522" s="52">
        <v>25000</v>
      </c>
      <c r="V1522" s="52">
        <v>25000</v>
      </c>
      <c r="W1522" s="52">
        <v>25000</v>
      </c>
      <c r="X1522" s="52">
        <v>25000</v>
      </c>
      <c r="Y1522" s="52">
        <v>25000</v>
      </c>
      <c r="Z1522" s="49">
        <v>25000</v>
      </c>
      <c r="AA1522" s="50">
        <v>25000</v>
      </c>
      <c r="AB1522" s="51">
        <v>225000</v>
      </c>
      <c r="AC1522" s="52">
        <v>0</v>
      </c>
      <c r="AD1522" s="52">
        <v>0</v>
      </c>
      <c r="AE1522" s="52">
        <v>975000</v>
      </c>
      <c r="AG1522" s="52">
        <f t="shared" si="26"/>
        <v>25000</v>
      </c>
      <c r="AH1522" s="52">
        <f>MIN($AA1522*12,$AE1522-SUM($AG1522:AG1522)-1000*($AE1522&gt;0))</f>
        <v>300000</v>
      </c>
      <c r="AI1522" s="52">
        <f>MIN($AA1522*12,$AE1522-SUM($AG1522:AH1522)-1000*($AE1522&gt;0))</f>
        <v>300000</v>
      </c>
      <c r="AJ1522" s="52">
        <f>MIN($AA1522*12,$AE1522-SUM($AG1522:AI1522)-1000*($AE1522&gt;0))</f>
        <v>300000</v>
      </c>
      <c r="AK1522" s="52">
        <f>MIN($AA1522*12,$AE1522-SUM($AG1522:AJ1522)-1000*($AE1522&gt;0))</f>
        <v>49000</v>
      </c>
      <c r="AL1522" s="52">
        <f>MIN($AA1522*12,$AE1522-SUM($AG1522:AK1522)-1000*($AE1522&gt;0))</f>
        <v>0</v>
      </c>
      <c r="AM1522" s="52">
        <f>MIN($AA1522*12,$AE1522-SUM($AG1522:AL1522)-1000*($AE1522&gt;0))</f>
        <v>0</v>
      </c>
      <c r="AN1522" s="52">
        <f>MIN($AA1522*12,$AE1522-SUM($AG1522:AM1522)-1000*($AE1522&gt;0))</f>
        <v>0</v>
      </c>
      <c r="AO1522" s="52">
        <f>MIN($AA1522*12,$AE1522-SUM($AG1522:AN1522)-1000*($AE1522&gt;0))</f>
        <v>0</v>
      </c>
    </row>
    <row r="1523" spans="2:41" ht="12.75" hidden="1" customHeight="1" outlineLevel="2">
      <c r="B1523" s="53" t="s">
        <v>2377</v>
      </c>
      <c r="C1523" s="53" t="s">
        <v>1367</v>
      </c>
      <c r="D1523" s="53" t="s">
        <v>1367</v>
      </c>
      <c r="E1523" s="53" t="s">
        <v>2378</v>
      </c>
      <c r="F1523" s="53" t="s">
        <v>2379</v>
      </c>
      <c r="G1523" s="53" t="s">
        <v>3983</v>
      </c>
      <c r="H1523" s="53" t="s">
        <v>3984</v>
      </c>
      <c r="I1523" s="53"/>
      <c r="J1523" s="53" t="s">
        <v>2298</v>
      </c>
      <c r="K1523" s="52">
        <v>0</v>
      </c>
      <c r="L1523" s="52">
        <v>0</v>
      </c>
      <c r="M1523" s="52">
        <v>500000</v>
      </c>
      <c r="N1523" s="52">
        <v>0</v>
      </c>
      <c r="O1523" s="52">
        <v>0</v>
      </c>
      <c r="P1523" s="52">
        <v>93744</v>
      </c>
      <c r="Q1523" s="52">
        <v>0</v>
      </c>
      <c r="R1523" s="52">
        <v>0</v>
      </c>
      <c r="S1523" s="52">
        <v>10416</v>
      </c>
      <c r="T1523" s="52">
        <v>10416</v>
      </c>
      <c r="U1523" s="52">
        <v>10416</v>
      </c>
      <c r="V1523" s="52">
        <v>10416</v>
      </c>
      <c r="W1523" s="52">
        <v>10416</v>
      </c>
      <c r="X1523" s="52">
        <v>10416</v>
      </c>
      <c r="Y1523" s="52">
        <v>10416</v>
      </c>
      <c r="Z1523" s="49">
        <v>10416</v>
      </c>
      <c r="AA1523" s="50">
        <v>10416</v>
      </c>
      <c r="AB1523" s="51">
        <v>93744</v>
      </c>
      <c r="AC1523" s="52">
        <v>0</v>
      </c>
      <c r="AD1523" s="52">
        <v>0</v>
      </c>
      <c r="AE1523" s="52">
        <v>406256</v>
      </c>
      <c r="AG1523" s="52">
        <f t="shared" si="26"/>
        <v>10416</v>
      </c>
      <c r="AH1523" s="52">
        <f>MIN($AA1523*12,$AE1523-SUM($AG1523:AG1523)-1000*($AE1523&gt;0))</f>
        <v>124992</v>
      </c>
      <c r="AI1523" s="52">
        <f>MIN($AA1523*12,$AE1523-SUM($AG1523:AH1523)-1000*($AE1523&gt;0))</f>
        <v>124992</v>
      </c>
      <c r="AJ1523" s="52">
        <f>MIN($AA1523*12,$AE1523-SUM($AG1523:AI1523)-1000*($AE1523&gt;0))</f>
        <v>124992</v>
      </c>
      <c r="AK1523" s="52">
        <f>MIN($AA1523*12,$AE1523-SUM($AG1523:AJ1523)-1000*($AE1523&gt;0))</f>
        <v>19864</v>
      </c>
      <c r="AL1523" s="52">
        <f>MIN($AA1523*12,$AE1523-SUM($AG1523:AK1523)-1000*($AE1523&gt;0))</f>
        <v>0</v>
      </c>
      <c r="AM1523" s="52">
        <f>MIN($AA1523*12,$AE1523-SUM($AG1523:AL1523)-1000*($AE1523&gt;0))</f>
        <v>0</v>
      </c>
      <c r="AN1523" s="52">
        <f>MIN($AA1523*12,$AE1523-SUM($AG1523:AM1523)-1000*($AE1523&gt;0))</f>
        <v>0</v>
      </c>
      <c r="AO1523" s="52">
        <f>MIN($AA1523*12,$AE1523-SUM($AG1523:AN1523)-1000*($AE1523&gt;0))</f>
        <v>0</v>
      </c>
    </row>
    <row r="1524" spans="2:41" ht="12.75" hidden="1" customHeight="1" outlineLevel="2">
      <c r="B1524" s="53" t="s">
        <v>2377</v>
      </c>
      <c r="C1524" s="53" t="s">
        <v>1367</v>
      </c>
      <c r="D1524" s="53" t="s">
        <v>1367</v>
      </c>
      <c r="E1524" s="53" t="s">
        <v>2378</v>
      </c>
      <c r="F1524" s="53" t="s">
        <v>2379</v>
      </c>
      <c r="G1524" s="53" t="s">
        <v>3985</v>
      </c>
      <c r="H1524" s="53" t="s">
        <v>3986</v>
      </c>
      <c r="I1524" s="53"/>
      <c r="J1524" s="53" t="s">
        <v>2298</v>
      </c>
      <c r="K1524" s="52">
        <v>0</v>
      </c>
      <c r="L1524" s="52">
        <v>0</v>
      </c>
      <c r="M1524" s="52">
        <v>500000</v>
      </c>
      <c r="N1524" s="52">
        <v>0</v>
      </c>
      <c r="O1524" s="52">
        <v>0</v>
      </c>
      <c r="P1524" s="52">
        <v>93744</v>
      </c>
      <c r="Q1524" s="52">
        <v>0</v>
      </c>
      <c r="R1524" s="52">
        <v>0</v>
      </c>
      <c r="S1524" s="52">
        <v>10416</v>
      </c>
      <c r="T1524" s="52">
        <v>10416</v>
      </c>
      <c r="U1524" s="52">
        <v>10416</v>
      </c>
      <c r="V1524" s="52">
        <v>10416</v>
      </c>
      <c r="W1524" s="52">
        <v>10416</v>
      </c>
      <c r="X1524" s="52">
        <v>10416</v>
      </c>
      <c r="Y1524" s="52">
        <v>10416</v>
      </c>
      <c r="Z1524" s="49">
        <v>10416</v>
      </c>
      <c r="AA1524" s="50">
        <v>10416</v>
      </c>
      <c r="AB1524" s="51">
        <v>93744</v>
      </c>
      <c r="AC1524" s="52">
        <v>0</v>
      </c>
      <c r="AD1524" s="52">
        <v>0</v>
      </c>
      <c r="AE1524" s="52">
        <v>406256</v>
      </c>
      <c r="AG1524" s="52">
        <f t="shared" si="26"/>
        <v>10416</v>
      </c>
      <c r="AH1524" s="52">
        <f>MIN($AA1524*12,$AE1524-SUM($AG1524:AG1524)-1000*($AE1524&gt;0))</f>
        <v>124992</v>
      </c>
      <c r="AI1524" s="52">
        <f>MIN($AA1524*12,$AE1524-SUM($AG1524:AH1524)-1000*($AE1524&gt;0))</f>
        <v>124992</v>
      </c>
      <c r="AJ1524" s="52">
        <f>MIN($AA1524*12,$AE1524-SUM($AG1524:AI1524)-1000*($AE1524&gt;0))</f>
        <v>124992</v>
      </c>
      <c r="AK1524" s="52">
        <f>MIN($AA1524*12,$AE1524-SUM($AG1524:AJ1524)-1000*($AE1524&gt;0))</f>
        <v>19864</v>
      </c>
      <c r="AL1524" s="52">
        <f>MIN($AA1524*12,$AE1524-SUM($AG1524:AK1524)-1000*($AE1524&gt;0))</f>
        <v>0</v>
      </c>
      <c r="AM1524" s="52">
        <f>MIN($AA1524*12,$AE1524-SUM($AG1524:AL1524)-1000*($AE1524&gt;0))</f>
        <v>0</v>
      </c>
      <c r="AN1524" s="52">
        <f>MIN($AA1524*12,$AE1524-SUM($AG1524:AM1524)-1000*($AE1524&gt;0))</f>
        <v>0</v>
      </c>
      <c r="AO1524" s="52">
        <f>MIN($AA1524*12,$AE1524-SUM($AG1524:AN1524)-1000*($AE1524&gt;0))</f>
        <v>0</v>
      </c>
    </row>
    <row r="1525" spans="2:41" ht="12.75" hidden="1" customHeight="1" outlineLevel="2">
      <c r="B1525" s="53" t="s">
        <v>2377</v>
      </c>
      <c r="C1525" s="53" t="s">
        <v>1367</v>
      </c>
      <c r="D1525" s="53" t="s">
        <v>1367</v>
      </c>
      <c r="E1525" s="53" t="s">
        <v>2378</v>
      </c>
      <c r="F1525" s="53" t="s">
        <v>2379</v>
      </c>
      <c r="G1525" s="53" t="s">
        <v>3987</v>
      </c>
      <c r="H1525" s="53" t="s">
        <v>3988</v>
      </c>
      <c r="I1525" s="53"/>
      <c r="J1525" s="53" t="s">
        <v>2298</v>
      </c>
      <c r="K1525" s="52">
        <v>0</v>
      </c>
      <c r="L1525" s="52">
        <v>0</v>
      </c>
      <c r="M1525" s="52">
        <v>750000</v>
      </c>
      <c r="N1525" s="52">
        <v>0</v>
      </c>
      <c r="O1525" s="52">
        <v>0</v>
      </c>
      <c r="P1525" s="52">
        <v>140625</v>
      </c>
      <c r="Q1525" s="52">
        <v>0</v>
      </c>
      <c r="R1525" s="52">
        <v>0</v>
      </c>
      <c r="S1525" s="52">
        <v>15625</v>
      </c>
      <c r="T1525" s="52">
        <v>15625</v>
      </c>
      <c r="U1525" s="52">
        <v>15625</v>
      </c>
      <c r="V1525" s="52">
        <v>15625</v>
      </c>
      <c r="W1525" s="52">
        <v>15625</v>
      </c>
      <c r="X1525" s="52">
        <v>15625</v>
      </c>
      <c r="Y1525" s="52">
        <v>15625</v>
      </c>
      <c r="Z1525" s="49">
        <v>15625</v>
      </c>
      <c r="AA1525" s="50">
        <v>15625</v>
      </c>
      <c r="AB1525" s="51">
        <v>140625</v>
      </c>
      <c r="AC1525" s="52">
        <v>0</v>
      </c>
      <c r="AD1525" s="52">
        <v>0</v>
      </c>
      <c r="AE1525" s="52">
        <v>609375</v>
      </c>
      <c r="AG1525" s="52">
        <f t="shared" si="26"/>
        <v>15625</v>
      </c>
      <c r="AH1525" s="52">
        <f>MIN($AA1525*12,$AE1525-SUM($AG1525:AG1525)-1000*($AE1525&gt;0))</f>
        <v>187500</v>
      </c>
      <c r="AI1525" s="52">
        <f>MIN($AA1525*12,$AE1525-SUM($AG1525:AH1525)-1000*($AE1525&gt;0))</f>
        <v>187500</v>
      </c>
      <c r="AJ1525" s="52">
        <f>MIN($AA1525*12,$AE1525-SUM($AG1525:AI1525)-1000*($AE1525&gt;0))</f>
        <v>187500</v>
      </c>
      <c r="AK1525" s="52">
        <f>MIN($AA1525*12,$AE1525-SUM($AG1525:AJ1525)-1000*($AE1525&gt;0))</f>
        <v>30250</v>
      </c>
      <c r="AL1525" s="52">
        <f>MIN($AA1525*12,$AE1525-SUM($AG1525:AK1525)-1000*($AE1525&gt;0))</f>
        <v>0</v>
      </c>
      <c r="AM1525" s="52">
        <f>MIN($AA1525*12,$AE1525-SUM($AG1525:AL1525)-1000*($AE1525&gt;0))</f>
        <v>0</v>
      </c>
      <c r="AN1525" s="52">
        <f>MIN($AA1525*12,$AE1525-SUM($AG1525:AM1525)-1000*($AE1525&gt;0))</f>
        <v>0</v>
      </c>
      <c r="AO1525" s="52">
        <f>MIN($AA1525*12,$AE1525-SUM($AG1525:AN1525)-1000*($AE1525&gt;0))</f>
        <v>0</v>
      </c>
    </row>
    <row r="1526" spans="2:41" ht="12.75" hidden="1" customHeight="1" outlineLevel="2">
      <c r="B1526" s="53" t="s">
        <v>2377</v>
      </c>
      <c r="C1526" s="53" t="s">
        <v>1367</v>
      </c>
      <c r="D1526" s="53" t="s">
        <v>1367</v>
      </c>
      <c r="E1526" s="53" t="s">
        <v>2378</v>
      </c>
      <c r="F1526" s="53" t="s">
        <v>2379</v>
      </c>
      <c r="G1526" s="53" t="s">
        <v>3989</v>
      </c>
      <c r="H1526" s="53" t="s">
        <v>3990</v>
      </c>
      <c r="I1526" s="53"/>
      <c r="J1526" s="53" t="s">
        <v>2298</v>
      </c>
      <c r="K1526" s="52">
        <v>0</v>
      </c>
      <c r="L1526" s="52">
        <v>0</v>
      </c>
      <c r="M1526" s="52">
        <v>1000000</v>
      </c>
      <c r="N1526" s="52">
        <v>0</v>
      </c>
      <c r="O1526" s="52">
        <v>0</v>
      </c>
      <c r="P1526" s="52">
        <v>187497</v>
      </c>
      <c r="Q1526" s="52">
        <v>0</v>
      </c>
      <c r="R1526" s="52">
        <v>0</v>
      </c>
      <c r="S1526" s="52">
        <v>20833</v>
      </c>
      <c r="T1526" s="52">
        <v>20833</v>
      </c>
      <c r="U1526" s="52">
        <v>20833</v>
      </c>
      <c r="V1526" s="52">
        <v>20833</v>
      </c>
      <c r="W1526" s="52">
        <v>20833</v>
      </c>
      <c r="X1526" s="52">
        <v>20833</v>
      </c>
      <c r="Y1526" s="52">
        <v>20833</v>
      </c>
      <c r="Z1526" s="49">
        <v>20833</v>
      </c>
      <c r="AA1526" s="50">
        <v>20833</v>
      </c>
      <c r="AB1526" s="51">
        <v>187497</v>
      </c>
      <c r="AC1526" s="52">
        <v>0</v>
      </c>
      <c r="AD1526" s="52">
        <v>0</v>
      </c>
      <c r="AE1526" s="52">
        <v>812503</v>
      </c>
      <c r="AG1526" s="52">
        <f t="shared" si="26"/>
        <v>20833</v>
      </c>
      <c r="AH1526" s="52">
        <f>MIN($AA1526*12,$AE1526-SUM($AG1526:AG1526)-1000*($AE1526&gt;0))</f>
        <v>249996</v>
      </c>
      <c r="AI1526" s="52">
        <f>MIN($AA1526*12,$AE1526-SUM($AG1526:AH1526)-1000*($AE1526&gt;0))</f>
        <v>249996</v>
      </c>
      <c r="AJ1526" s="52">
        <f>MIN($AA1526*12,$AE1526-SUM($AG1526:AI1526)-1000*($AE1526&gt;0))</f>
        <v>249996</v>
      </c>
      <c r="AK1526" s="52">
        <f>MIN($AA1526*12,$AE1526-SUM($AG1526:AJ1526)-1000*($AE1526&gt;0))</f>
        <v>40682</v>
      </c>
      <c r="AL1526" s="52">
        <f>MIN($AA1526*12,$AE1526-SUM($AG1526:AK1526)-1000*($AE1526&gt;0))</f>
        <v>0</v>
      </c>
      <c r="AM1526" s="52">
        <f>MIN($AA1526*12,$AE1526-SUM($AG1526:AL1526)-1000*($AE1526&gt;0))</f>
        <v>0</v>
      </c>
      <c r="AN1526" s="52">
        <f>MIN($AA1526*12,$AE1526-SUM($AG1526:AM1526)-1000*($AE1526&gt;0))</f>
        <v>0</v>
      </c>
      <c r="AO1526" s="52">
        <f>MIN($AA1526*12,$AE1526-SUM($AG1526:AN1526)-1000*($AE1526&gt;0))</f>
        <v>0</v>
      </c>
    </row>
    <row r="1527" spans="2:41" ht="12.75" hidden="1" customHeight="1" outlineLevel="2">
      <c r="B1527" s="53" t="s">
        <v>2377</v>
      </c>
      <c r="C1527" s="53" t="s">
        <v>1367</v>
      </c>
      <c r="D1527" s="53" t="s">
        <v>1367</v>
      </c>
      <c r="E1527" s="53" t="s">
        <v>2378</v>
      </c>
      <c r="F1527" s="53" t="s">
        <v>2379</v>
      </c>
      <c r="G1527" s="53" t="s">
        <v>3991</v>
      </c>
      <c r="H1527" s="53" t="s">
        <v>3992</v>
      </c>
      <c r="I1527" s="53"/>
      <c r="J1527" s="53" t="s">
        <v>2298</v>
      </c>
      <c r="K1527" s="52">
        <v>0</v>
      </c>
      <c r="L1527" s="52">
        <v>0</v>
      </c>
      <c r="M1527" s="52">
        <v>3112500</v>
      </c>
      <c r="N1527" s="52">
        <v>0</v>
      </c>
      <c r="O1527" s="52">
        <v>0</v>
      </c>
      <c r="P1527" s="52">
        <v>583587</v>
      </c>
      <c r="Q1527" s="52">
        <v>0</v>
      </c>
      <c r="R1527" s="52">
        <v>0</v>
      </c>
      <c r="S1527" s="52">
        <v>64843</v>
      </c>
      <c r="T1527" s="52">
        <v>64843</v>
      </c>
      <c r="U1527" s="52">
        <v>64843</v>
      </c>
      <c r="V1527" s="52">
        <v>64843</v>
      </c>
      <c r="W1527" s="52">
        <v>64843</v>
      </c>
      <c r="X1527" s="52">
        <v>64843</v>
      </c>
      <c r="Y1527" s="52">
        <v>64843</v>
      </c>
      <c r="Z1527" s="49">
        <v>64843</v>
      </c>
      <c r="AA1527" s="50">
        <v>64843</v>
      </c>
      <c r="AB1527" s="51">
        <v>583587</v>
      </c>
      <c r="AC1527" s="52">
        <v>0</v>
      </c>
      <c r="AD1527" s="52">
        <v>0</v>
      </c>
      <c r="AE1527" s="52">
        <v>2528913</v>
      </c>
      <c r="AG1527" s="52">
        <f t="shared" si="26"/>
        <v>64843</v>
      </c>
      <c r="AH1527" s="52">
        <f>MIN($AA1527*12,$AE1527-SUM($AG1527:AG1527)-1000*($AE1527&gt;0))</f>
        <v>778116</v>
      </c>
      <c r="AI1527" s="52">
        <f>MIN($AA1527*12,$AE1527-SUM($AG1527:AH1527)-1000*($AE1527&gt;0))</f>
        <v>778116</v>
      </c>
      <c r="AJ1527" s="52">
        <f>MIN($AA1527*12,$AE1527-SUM($AG1527:AI1527)-1000*($AE1527&gt;0))</f>
        <v>778116</v>
      </c>
      <c r="AK1527" s="52">
        <f>MIN($AA1527*12,$AE1527-SUM($AG1527:AJ1527)-1000*($AE1527&gt;0))</f>
        <v>128722</v>
      </c>
      <c r="AL1527" s="52">
        <f>MIN($AA1527*12,$AE1527-SUM($AG1527:AK1527)-1000*($AE1527&gt;0))</f>
        <v>0</v>
      </c>
      <c r="AM1527" s="52">
        <f>MIN($AA1527*12,$AE1527-SUM($AG1527:AL1527)-1000*($AE1527&gt;0))</f>
        <v>0</v>
      </c>
      <c r="AN1527" s="52">
        <f>MIN($AA1527*12,$AE1527-SUM($AG1527:AM1527)-1000*($AE1527&gt;0))</f>
        <v>0</v>
      </c>
      <c r="AO1527" s="52">
        <f>MIN($AA1527*12,$AE1527-SUM($AG1527:AN1527)-1000*($AE1527&gt;0))</f>
        <v>0</v>
      </c>
    </row>
    <row r="1528" spans="2:41" ht="12.75" hidden="1" customHeight="1" outlineLevel="2">
      <c r="B1528" s="53" t="s">
        <v>2377</v>
      </c>
      <c r="C1528" s="53" t="s">
        <v>1367</v>
      </c>
      <c r="D1528" s="53" t="s">
        <v>1367</v>
      </c>
      <c r="E1528" s="53" t="s">
        <v>2378</v>
      </c>
      <c r="F1528" s="53" t="s">
        <v>2379</v>
      </c>
      <c r="G1528" s="53" t="s">
        <v>3993</v>
      </c>
      <c r="H1528" s="53" t="s">
        <v>3994</v>
      </c>
      <c r="I1528" s="53"/>
      <c r="J1528" s="53" t="s">
        <v>2298</v>
      </c>
      <c r="K1528" s="52">
        <v>0</v>
      </c>
      <c r="L1528" s="52">
        <v>0</v>
      </c>
      <c r="M1528" s="52">
        <v>3112500</v>
      </c>
      <c r="N1528" s="52">
        <v>0</v>
      </c>
      <c r="O1528" s="52">
        <v>0</v>
      </c>
      <c r="P1528" s="52">
        <v>583587</v>
      </c>
      <c r="Q1528" s="52">
        <v>0</v>
      </c>
      <c r="R1528" s="52">
        <v>0</v>
      </c>
      <c r="S1528" s="52">
        <v>64843</v>
      </c>
      <c r="T1528" s="52">
        <v>64843</v>
      </c>
      <c r="U1528" s="52">
        <v>64843</v>
      </c>
      <c r="V1528" s="52">
        <v>64843</v>
      </c>
      <c r="W1528" s="52">
        <v>64843</v>
      </c>
      <c r="X1528" s="52">
        <v>64843</v>
      </c>
      <c r="Y1528" s="52">
        <v>64843</v>
      </c>
      <c r="Z1528" s="49">
        <v>64843</v>
      </c>
      <c r="AA1528" s="50">
        <v>64843</v>
      </c>
      <c r="AB1528" s="51">
        <v>583587</v>
      </c>
      <c r="AC1528" s="52">
        <v>0</v>
      </c>
      <c r="AD1528" s="52">
        <v>0</v>
      </c>
      <c r="AE1528" s="52">
        <v>2528913</v>
      </c>
      <c r="AG1528" s="52">
        <f t="shared" si="26"/>
        <v>64843</v>
      </c>
      <c r="AH1528" s="52">
        <f>MIN($AA1528*12,$AE1528-SUM($AG1528:AG1528)-1000*($AE1528&gt;0))</f>
        <v>778116</v>
      </c>
      <c r="AI1528" s="52">
        <f>MIN($AA1528*12,$AE1528-SUM($AG1528:AH1528)-1000*($AE1528&gt;0))</f>
        <v>778116</v>
      </c>
      <c r="AJ1528" s="52">
        <f>MIN($AA1528*12,$AE1528-SUM($AG1528:AI1528)-1000*($AE1528&gt;0))</f>
        <v>778116</v>
      </c>
      <c r="AK1528" s="52">
        <f>MIN($AA1528*12,$AE1528-SUM($AG1528:AJ1528)-1000*($AE1528&gt;0))</f>
        <v>128722</v>
      </c>
      <c r="AL1528" s="52">
        <f>MIN($AA1528*12,$AE1528-SUM($AG1528:AK1528)-1000*($AE1528&gt;0))</f>
        <v>0</v>
      </c>
      <c r="AM1528" s="52">
        <f>MIN($AA1528*12,$AE1528-SUM($AG1528:AL1528)-1000*($AE1528&gt;0))</f>
        <v>0</v>
      </c>
      <c r="AN1528" s="52">
        <f>MIN($AA1528*12,$AE1528-SUM($AG1528:AM1528)-1000*($AE1528&gt;0))</f>
        <v>0</v>
      </c>
      <c r="AO1528" s="52">
        <f>MIN($AA1528*12,$AE1528-SUM($AG1528:AN1528)-1000*($AE1528&gt;0))</f>
        <v>0</v>
      </c>
    </row>
    <row r="1529" spans="2:41" ht="12.75" hidden="1" customHeight="1" outlineLevel="2">
      <c r="B1529" s="53" t="s">
        <v>2377</v>
      </c>
      <c r="C1529" s="53" t="s">
        <v>1367</v>
      </c>
      <c r="D1529" s="53" t="s">
        <v>1367</v>
      </c>
      <c r="E1529" s="53" t="s">
        <v>2378</v>
      </c>
      <c r="F1529" s="53" t="s">
        <v>2379</v>
      </c>
      <c r="G1529" s="53" t="s">
        <v>3995</v>
      </c>
      <c r="H1529" s="53" t="s">
        <v>3996</v>
      </c>
      <c r="I1529" s="53"/>
      <c r="J1529" s="53" t="s">
        <v>2298</v>
      </c>
      <c r="K1529" s="52">
        <v>0</v>
      </c>
      <c r="L1529" s="52">
        <v>0</v>
      </c>
      <c r="M1529" s="52">
        <v>3112500</v>
      </c>
      <c r="N1529" s="52">
        <v>0</v>
      </c>
      <c r="O1529" s="52">
        <v>0</v>
      </c>
      <c r="P1529" s="52">
        <v>583587</v>
      </c>
      <c r="Q1529" s="52">
        <v>0</v>
      </c>
      <c r="R1529" s="52">
        <v>0</v>
      </c>
      <c r="S1529" s="52">
        <v>64843</v>
      </c>
      <c r="T1529" s="52">
        <v>64843</v>
      </c>
      <c r="U1529" s="52">
        <v>64843</v>
      </c>
      <c r="V1529" s="52">
        <v>64843</v>
      </c>
      <c r="W1529" s="52">
        <v>64843</v>
      </c>
      <c r="X1529" s="52">
        <v>64843</v>
      </c>
      <c r="Y1529" s="52">
        <v>64843</v>
      </c>
      <c r="Z1529" s="49">
        <v>64843</v>
      </c>
      <c r="AA1529" s="50">
        <v>64843</v>
      </c>
      <c r="AB1529" s="51">
        <v>583587</v>
      </c>
      <c r="AC1529" s="52">
        <v>0</v>
      </c>
      <c r="AD1529" s="52">
        <v>0</v>
      </c>
      <c r="AE1529" s="52">
        <v>2528913</v>
      </c>
      <c r="AG1529" s="52">
        <f t="shared" si="26"/>
        <v>64843</v>
      </c>
      <c r="AH1529" s="52">
        <f>MIN($AA1529*12,$AE1529-SUM($AG1529:AG1529)-1000*($AE1529&gt;0))</f>
        <v>778116</v>
      </c>
      <c r="AI1529" s="52">
        <f>MIN($AA1529*12,$AE1529-SUM($AG1529:AH1529)-1000*($AE1529&gt;0))</f>
        <v>778116</v>
      </c>
      <c r="AJ1529" s="52">
        <f>MIN($AA1529*12,$AE1529-SUM($AG1529:AI1529)-1000*($AE1529&gt;0))</f>
        <v>778116</v>
      </c>
      <c r="AK1529" s="52">
        <f>MIN($AA1529*12,$AE1529-SUM($AG1529:AJ1529)-1000*($AE1529&gt;0))</f>
        <v>128722</v>
      </c>
      <c r="AL1529" s="52">
        <f>MIN($AA1529*12,$AE1529-SUM($AG1529:AK1529)-1000*($AE1529&gt;0))</f>
        <v>0</v>
      </c>
      <c r="AM1529" s="52">
        <f>MIN($AA1529*12,$AE1529-SUM($AG1529:AL1529)-1000*($AE1529&gt;0))</f>
        <v>0</v>
      </c>
      <c r="AN1529" s="52">
        <f>MIN($AA1529*12,$AE1529-SUM($AG1529:AM1529)-1000*($AE1529&gt;0))</f>
        <v>0</v>
      </c>
      <c r="AO1529" s="52">
        <f>MIN($AA1529*12,$AE1529-SUM($AG1529:AN1529)-1000*($AE1529&gt;0))</f>
        <v>0</v>
      </c>
    </row>
    <row r="1530" spans="2:41" ht="12.75" hidden="1" customHeight="1" outlineLevel="2">
      <c r="B1530" s="53" t="s">
        <v>2377</v>
      </c>
      <c r="C1530" s="53" t="s">
        <v>1367</v>
      </c>
      <c r="D1530" s="53" t="s">
        <v>1367</v>
      </c>
      <c r="E1530" s="53" t="s">
        <v>2378</v>
      </c>
      <c r="F1530" s="53" t="s">
        <v>2379</v>
      </c>
      <c r="G1530" s="53" t="s">
        <v>3997</v>
      </c>
      <c r="H1530" s="53" t="s">
        <v>3998</v>
      </c>
      <c r="I1530" s="53"/>
      <c r="J1530" s="53" t="s">
        <v>2298</v>
      </c>
      <c r="K1530" s="52">
        <v>0</v>
      </c>
      <c r="L1530" s="52">
        <v>0</v>
      </c>
      <c r="M1530" s="52">
        <v>3112500</v>
      </c>
      <c r="N1530" s="52">
        <v>0</v>
      </c>
      <c r="O1530" s="52">
        <v>0</v>
      </c>
      <c r="P1530" s="52">
        <v>583587</v>
      </c>
      <c r="Q1530" s="52">
        <v>0</v>
      </c>
      <c r="R1530" s="52">
        <v>0</v>
      </c>
      <c r="S1530" s="52">
        <v>64843</v>
      </c>
      <c r="T1530" s="52">
        <v>64843</v>
      </c>
      <c r="U1530" s="52">
        <v>64843</v>
      </c>
      <c r="V1530" s="52">
        <v>64843</v>
      </c>
      <c r="W1530" s="52">
        <v>64843</v>
      </c>
      <c r="X1530" s="52">
        <v>64843</v>
      </c>
      <c r="Y1530" s="52">
        <v>64843</v>
      </c>
      <c r="Z1530" s="49">
        <v>64843</v>
      </c>
      <c r="AA1530" s="50">
        <v>64843</v>
      </c>
      <c r="AB1530" s="51">
        <v>583587</v>
      </c>
      <c r="AC1530" s="52">
        <v>0</v>
      </c>
      <c r="AD1530" s="52">
        <v>0</v>
      </c>
      <c r="AE1530" s="52">
        <v>2528913</v>
      </c>
      <c r="AG1530" s="52">
        <f t="shared" si="26"/>
        <v>64843</v>
      </c>
      <c r="AH1530" s="52">
        <f>MIN($AA1530*12,$AE1530-SUM($AG1530:AG1530)-1000*($AE1530&gt;0))</f>
        <v>778116</v>
      </c>
      <c r="AI1530" s="52">
        <f>MIN($AA1530*12,$AE1530-SUM($AG1530:AH1530)-1000*($AE1530&gt;0))</f>
        <v>778116</v>
      </c>
      <c r="AJ1530" s="52">
        <f>MIN($AA1530*12,$AE1530-SUM($AG1530:AI1530)-1000*($AE1530&gt;0))</f>
        <v>778116</v>
      </c>
      <c r="AK1530" s="52">
        <f>MIN($AA1530*12,$AE1530-SUM($AG1530:AJ1530)-1000*($AE1530&gt;0))</f>
        <v>128722</v>
      </c>
      <c r="AL1530" s="52">
        <f>MIN($AA1530*12,$AE1530-SUM($AG1530:AK1530)-1000*($AE1530&gt;0))</f>
        <v>0</v>
      </c>
      <c r="AM1530" s="52">
        <f>MIN($AA1530*12,$AE1530-SUM($AG1530:AL1530)-1000*($AE1530&gt;0))</f>
        <v>0</v>
      </c>
      <c r="AN1530" s="52">
        <f>MIN($AA1530*12,$AE1530-SUM($AG1530:AM1530)-1000*($AE1530&gt;0))</f>
        <v>0</v>
      </c>
      <c r="AO1530" s="52">
        <f>MIN($AA1530*12,$AE1530-SUM($AG1530:AN1530)-1000*($AE1530&gt;0))</f>
        <v>0</v>
      </c>
    </row>
    <row r="1531" spans="2:41" ht="12.75" hidden="1" customHeight="1" outlineLevel="2">
      <c r="B1531" s="53" t="s">
        <v>2377</v>
      </c>
      <c r="C1531" s="53" t="s">
        <v>1367</v>
      </c>
      <c r="D1531" s="53" t="s">
        <v>1367</v>
      </c>
      <c r="E1531" s="53" t="s">
        <v>2378</v>
      </c>
      <c r="F1531" s="53" t="s">
        <v>2379</v>
      </c>
      <c r="G1531" s="53" t="s">
        <v>3999</v>
      </c>
      <c r="H1531" s="53" t="s">
        <v>4000</v>
      </c>
      <c r="I1531" s="53"/>
      <c r="J1531" s="53" t="s">
        <v>2298</v>
      </c>
      <c r="K1531" s="52">
        <v>0</v>
      </c>
      <c r="L1531" s="52">
        <v>0</v>
      </c>
      <c r="M1531" s="52">
        <v>2905000</v>
      </c>
      <c r="N1531" s="52">
        <v>0</v>
      </c>
      <c r="O1531" s="52">
        <v>0</v>
      </c>
      <c r="P1531" s="52">
        <v>544680</v>
      </c>
      <c r="Q1531" s="52">
        <v>0</v>
      </c>
      <c r="R1531" s="52">
        <v>0</v>
      </c>
      <c r="S1531" s="52">
        <v>60520</v>
      </c>
      <c r="T1531" s="52">
        <v>60520</v>
      </c>
      <c r="U1531" s="52">
        <v>60520</v>
      </c>
      <c r="V1531" s="52">
        <v>60520</v>
      </c>
      <c r="W1531" s="52">
        <v>60520</v>
      </c>
      <c r="X1531" s="52">
        <v>60520</v>
      </c>
      <c r="Y1531" s="52">
        <v>60520</v>
      </c>
      <c r="Z1531" s="49">
        <v>60520</v>
      </c>
      <c r="AA1531" s="50">
        <v>60520</v>
      </c>
      <c r="AB1531" s="51">
        <v>544680</v>
      </c>
      <c r="AC1531" s="52">
        <v>0</v>
      </c>
      <c r="AD1531" s="52">
        <v>0</v>
      </c>
      <c r="AE1531" s="52">
        <v>2360320</v>
      </c>
      <c r="AG1531" s="52">
        <f t="shared" si="26"/>
        <v>60520</v>
      </c>
      <c r="AH1531" s="52">
        <f>MIN($AA1531*12,$AE1531-SUM($AG1531:AG1531)-1000*($AE1531&gt;0))</f>
        <v>726240</v>
      </c>
      <c r="AI1531" s="52">
        <f>MIN($AA1531*12,$AE1531-SUM($AG1531:AH1531)-1000*($AE1531&gt;0))</f>
        <v>726240</v>
      </c>
      <c r="AJ1531" s="52">
        <f>MIN($AA1531*12,$AE1531-SUM($AG1531:AI1531)-1000*($AE1531&gt;0))</f>
        <v>726240</v>
      </c>
      <c r="AK1531" s="52">
        <f>MIN($AA1531*12,$AE1531-SUM($AG1531:AJ1531)-1000*($AE1531&gt;0))</f>
        <v>120080</v>
      </c>
      <c r="AL1531" s="52">
        <f>MIN($AA1531*12,$AE1531-SUM($AG1531:AK1531)-1000*($AE1531&gt;0))</f>
        <v>0</v>
      </c>
      <c r="AM1531" s="52">
        <f>MIN($AA1531*12,$AE1531-SUM($AG1531:AL1531)-1000*($AE1531&gt;0))</f>
        <v>0</v>
      </c>
      <c r="AN1531" s="52">
        <f>MIN($AA1531*12,$AE1531-SUM($AG1531:AM1531)-1000*($AE1531&gt;0))</f>
        <v>0</v>
      </c>
      <c r="AO1531" s="52">
        <f>MIN($AA1531*12,$AE1531-SUM($AG1531:AN1531)-1000*($AE1531&gt;0))</f>
        <v>0</v>
      </c>
    </row>
    <row r="1532" spans="2:41" ht="12.75" hidden="1" customHeight="1" outlineLevel="2">
      <c r="B1532" s="53" t="s">
        <v>2377</v>
      </c>
      <c r="C1532" s="53" t="s">
        <v>1367</v>
      </c>
      <c r="D1532" s="53" t="s">
        <v>1367</v>
      </c>
      <c r="E1532" s="53" t="s">
        <v>2378</v>
      </c>
      <c r="F1532" s="53" t="s">
        <v>2379</v>
      </c>
      <c r="G1532" s="53" t="s">
        <v>4001</v>
      </c>
      <c r="H1532" s="53" t="s">
        <v>4002</v>
      </c>
      <c r="I1532" s="53"/>
      <c r="J1532" s="53" t="s">
        <v>2298</v>
      </c>
      <c r="K1532" s="52">
        <v>0</v>
      </c>
      <c r="L1532" s="52">
        <v>0</v>
      </c>
      <c r="M1532" s="52">
        <v>4245000</v>
      </c>
      <c r="N1532" s="52">
        <v>0</v>
      </c>
      <c r="O1532" s="52">
        <v>0</v>
      </c>
      <c r="P1532" s="52">
        <v>795933</v>
      </c>
      <c r="Q1532" s="52">
        <v>0</v>
      </c>
      <c r="R1532" s="52">
        <v>0</v>
      </c>
      <c r="S1532" s="52">
        <v>88437</v>
      </c>
      <c r="T1532" s="52">
        <v>88437</v>
      </c>
      <c r="U1532" s="52">
        <v>88437</v>
      </c>
      <c r="V1532" s="52">
        <v>88437</v>
      </c>
      <c r="W1532" s="52">
        <v>88437</v>
      </c>
      <c r="X1532" s="52">
        <v>88437</v>
      </c>
      <c r="Y1532" s="52">
        <v>88437</v>
      </c>
      <c r="Z1532" s="49">
        <v>88437</v>
      </c>
      <c r="AA1532" s="50">
        <v>88437</v>
      </c>
      <c r="AB1532" s="51">
        <v>795933</v>
      </c>
      <c r="AC1532" s="52">
        <v>0</v>
      </c>
      <c r="AD1532" s="52">
        <v>0</v>
      </c>
      <c r="AE1532" s="52">
        <v>3449067</v>
      </c>
      <c r="AG1532" s="52">
        <f t="shared" si="26"/>
        <v>88437</v>
      </c>
      <c r="AH1532" s="52">
        <f>MIN($AA1532*12,$AE1532-SUM($AG1532:AG1532)-1000*($AE1532&gt;0))</f>
        <v>1061244</v>
      </c>
      <c r="AI1532" s="52">
        <f>MIN($AA1532*12,$AE1532-SUM($AG1532:AH1532)-1000*($AE1532&gt;0))</f>
        <v>1061244</v>
      </c>
      <c r="AJ1532" s="52">
        <f>MIN($AA1532*12,$AE1532-SUM($AG1532:AI1532)-1000*($AE1532&gt;0))</f>
        <v>1061244</v>
      </c>
      <c r="AK1532" s="52">
        <f>MIN($AA1532*12,$AE1532-SUM($AG1532:AJ1532)-1000*($AE1532&gt;0))</f>
        <v>175898</v>
      </c>
      <c r="AL1532" s="52">
        <f>MIN($AA1532*12,$AE1532-SUM($AG1532:AK1532)-1000*($AE1532&gt;0))</f>
        <v>0</v>
      </c>
      <c r="AM1532" s="52">
        <f>MIN($AA1532*12,$AE1532-SUM($AG1532:AL1532)-1000*($AE1532&gt;0))</f>
        <v>0</v>
      </c>
      <c r="AN1532" s="52">
        <f>MIN($AA1532*12,$AE1532-SUM($AG1532:AM1532)-1000*($AE1532&gt;0))</f>
        <v>0</v>
      </c>
      <c r="AO1532" s="52">
        <f>MIN($AA1532*12,$AE1532-SUM($AG1532:AN1532)-1000*($AE1532&gt;0))</f>
        <v>0</v>
      </c>
    </row>
    <row r="1533" spans="2:41" ht="12.75" hidden="1" customHeight="1" outlineLevel="2">
      <c r="B1533" s="53" t="s">
        <v>2377</v>
      </c>
      <c r="C1533" s="53" t="s">
        <v>1367</v>
      </c>
      <c r="D1533" s="53" t="s">
        <v>1367</v>
      </c>
      <c r="E1533" s="53" t="s">
        <v>2378</v>
      </c>
      <c r="F1533" s="53" t="s">
        <v>2379</v>
      </c>
      <c r="G1533" s="53" t="s">
        <v>4003</v>
      </c>
      <c r="H1533" s="53" t="s">
        <v>4004</v>
      </c>
      <c r="I1533" s="53"/>
      <c r="J1533" s="53" t="s">
        <v>2298</v>
      </c>
      <c r="K1533" s="52">
        <v>0</v>
      </c>
      <c r="L1533" s="52">
        <v>0</v>
      </c>
      <c r="M1533" s="52">
        <v>4245000</v>
      </c>
      <c r="N1533" s="52">
        <v>0</v>
      </c>
      <c r="O1533" s="52">
        <v>0</v>
      </c>
      <c r="P1533" s="52">
        <v>795933</v>
      </c>
      <c r="Q1533" s="52">
        <v>0</v>
      </c>
      <c r="R1533" s="52">
        <v>0</v>
      </c>
      <c r="S1533" s="52">
        <v>88437</v>
      </c>
      <c r="T1533" s="52">
        <v>88437</v>
      </c>
      <c r="U1533" s="52">
        <v>88437</v>
      </c>
      <c r="V1533" s="52">
        <v>88437</v>
      </c>
      <c r="W1533" s="52">
        <v>88437</v>
      </c>
      <c r="X1533" s="52">
        <v>88437</v>
      </c>
      <c r="Y1533" s="52">
        <v>88437</v>
      </c>
      <c r="Z1533" s="49">
        <v>88437</v>
      </c>
      <c r="AA1533" s="50">
        <v>88437</v>
      </c>
      <c r="AB1533" s="51">
        <v>795933</v>
      </c>
      <c r="AC1533" s="52">
        <v>0</v>
      </c>
      <c r="AD1533" s="52">
        <v>0</v>
      </c>
      <c r="AE1533" s="52">
        <v>3449067</v>
      </c>
      <c r="AG1533" s="52">
        <f t="shared" si="26"/>
        <v>88437</v>
      </c>
      <c r="AH1533" s="52">
        <f>MIN($AA1533*12,$AE1533-SUM($AG1533:AG1533)-1000*($AE1533&gt;0))</f>
        <v>1061244</v>
      </c>
      <c r="AI1533" s="52">
        <f>MIN($AA1533*12,$AE1533-SUM($AG1533:AH1533)-1000*($AE1533&gt;0))</f>
        <v>1061244</v>
      </c>
      <c r="AJ1533" s="52">
        <f>MIN($AA1533*12,$AE1533-SUM($AG1533:AI1533)-1000*($AE1533&gt;0))</f>
        <v>1061244</v>
      </c>
      <c r="AK1533" s="52">
        <f>MIN($AA1533*12,$AE1533-SUM($AG1533:AJ1533)-1000*($AE1533&gt;0))</f>
        <v>175898</v>
      </c>
      <c r="AL1533" s="52">
        <f>MIN($AA1533*12,$AE1533-SUM($AG1533:AK1533)-1000*($AE1533&gt;0))</f>
        <v>0</v>
      </c>
      <c r="AM1533" s="52">
        <f>MIN($AA1533*12,$AE1533-SUM($AG1533:AL1533)-1000*($AE1533&gt;0))</f>
        <v>0</v>
      </c>
      <c r="AN1533" s="52">
        <f>MIN($AA1533*12,$AE1533-SUM($AG1533:AM1533)-1000*($AE1533&gt;0))</f>
        <v>0</v>
      </c>
      <c r="AO1533" s="52">
        <f>MIN($AA1533*12,$AE1533-SUM($AG1533:AN1533)-1000*($AE1533&gt;0))</f>
        <v>0</v>
      </c>
    </row>
    <row r="1534" spans="2:41" ht="12.75" hidden="1" customHeight="1" outlineLevel="2">
      <c r="B1534" s="53" t="s">
        <v>2377</v>
      </c>
      <c r="C1534" s="53" t="s">
        <v>1367</v>
      </c>
      <c r="D1534" s="53" t="s">
        <v>1367</v>
      </c>
      <c r="E1534" s="53" t="s">
        <v>2378</v>
      </c>
      <c r="F1534" s="53" t="s">
        <v>2379</v>
      </c>
      <c r="G1534" s="53" t="s">
        <v>4005</v>
      </c>
      <c r="H1534" s="53" t="s">
        <v>4006</v>
      </c>
      <c r="I1534" s="53"/>
      <c r="J1534" s="53" t="s">
        <v>2298</v>
      </c>
      <c r="K1534" s="52">
        <v>0</v>
      </c>
      <c r="L1534" s="52">
        <v>0</v>
      </c>
      <c r="M1534" s="52">
        <v>4245000</v>
      </c>
      <c r="N1534" s="52">
        <v>0</v>
      </c>
      <c r="O1534" s="52">
        <v>0</v>
      </c>
      <c r="P1534" s="52">
        <v>795933</v>
      </c>
      <c r="Q1534" s="52">
        <v>0</v>
      </c>
      <c r="R1534" s="52">
        <v>0</v>
      </c>
      <c r="S1534" s="52">
        <v>88437</v>
      </c>
      <c r="T1534" s="52">
        <v>88437</v>
      </c>
      <c r="U1534" s="52">
        <v>88437</v>
      </c>
      <c r="V1534" s="52">
        <v>88437</v>
      </c>
      <c r="W1534" s="52">
        <v>88437</v>
      </c>
      <c r="X1534" s="52">
        <v>88437</v>
      </c>
      <c r="Y1534" s="52">
        <v>88437</v>
      </c>
      <c r="Z1534" s="49">
        <v>88437</v>
      </c>
      <c r="AA1534" s="50">
        <v>88437</v>
      </c>
      <c r="AB1534" s="51">
        <v>795933</v>
      </c>
      <c r="AC1534" s="52">
        <v>0</v>
      </c>
      <c r="AD1534" s="52">
        <v>0</v>
      </c>
      <c r="AE1534" s="52">
        <v>3449067</v>
      </c>
      <c r="AG1534" s="52">
        <f t="shared" si="26"/>
        <v>88437</v>
      </c>
      <c r="AH1534" s="52">
        <f>MIN($AA1534*12,$AE1534-SUM($AG1534:AG1534)-1000*($AE1534&gt;0))</f>
        <v>1061244</v>
      </c>
      <c r="AI1534" s="52">
        <f>MIN($AA1534*12,$AE1534-SUM($AG1534:AH1534)-1000*($AE1534&gt;0))</f>
        <v>1061244</v>
      </c>
      <c r="AJ1534" s="52">
        <f>MIN($AA1534*12,$AE1534-SUM($AG1534:AI1534)-1000*($AE1534&gt;0))</f>
        <v>1061244</v>
      </c>
      <c r="AK1534" s="52">
        <f>MIN($AA1534*12,$AE1534-SUM($AG1534:AJ1534)-1000*($AE1534&gt;0))</f>
        <v>175898</v>
      </c>
      <c r="AL1534" s="52">
        <f>MIN($AA1534*12,$AE1534-SUM($AG1534:AK1534)-1000*($AE1534&gt;0))</f>
        <v>0</v>
      </c>
      <c r="AM1534" s="52">
        <f>MIN($AA1534*12,$AE1534-SUM($AG1534:AL1534)-1000*($AE1534&gt;0))</f>
        <v>0</v>
      </c>
      <c r="AN1534" s="52">
        <f>MIN($AA1534*12,$AE1534-SUM($AG1534:AM1534)-1000*($AE1534&gt;0))</f>
        <v>0</v>
      </c>
      <c r="AO1534" s="52">
        <f>MIN($AA1534*12,$AE1534-SUM($AG1534:AN1534)-1000*($AE1534&gt;0))</f>
        <v>0</v>
      </c>
    </row>
    <row r="1535" spans="2:41" ht="12.75" hidden="1" customHeight="1" outlineLevel="2">
      <c r="B1535" s="53" t="s">
        <v>2377</v>
      </c>
      <c r="C1535" s="53" t="s">
        <v>1367</v>
      </c>
      <c r="D1535" s="53" t="s">
        <v>1367</v>
      </c>
      <c r="E1535" s="53" t="s">
        <v>2378</v>
      </c>
      <c r="F1535" s="53" t="s">
        <v>2379</v>
      </c>
      <c r="G1535" s="53" t="s">
        <v>4007</v>
      </c>
      <c r="H1535" s="53" t="s">
        <v>4008</v>
      </c>
      <c r="I1535" s="53"/>
      <c r="J1535" s="53" t="s">
        <v>2298</v>
      </c>
      <c r="K1535" s="52">
        <v>0</v>
      </c>
      <c r="L1535" s="52">
        <v>0</v>
      </c>
      <c r="M1535" s="52">
        <v>4245000</v>
      </c>
      <c r="N1535" s="52">
        <v>0</v>
      </c>
      <c r="O1535" s="52">
        <v>0</v>
      </c>
      <c r="P1535" s="52">
        <v>795933</v>
      </c>
      <c r="Q1535" s="52">
        <v>0</v>
      </c>
      <c r="R1535" s="52">
        <v>0</v>
      </c>
      <c r="S1535" s="52">
        <v>88437</v>
      </c>
      <c r="T1535" s="52">
        <v>88437</v>
      </c>
      <c r="U1535" s="52">
        <v>88437</v>
      </c>
      <c r="V1535" s="52">
        <v>88437</v>
      </c>
      <c r="W1535" s="52">
        <v>88437</v>
      </c>
      <c r="X1535" s="52">
        <v>88437</v>
      </c>
      <c r="Y1535" s="52">
        <v>88437</v>
      </c>
      <c r="Z1535" s="49">
        <v>88437</v>
      </c>
      <c r="AA1535" s="50">
        <v>88437</v>
      </c>
      <c r="AB1535" s="51">
        <v>795933</v>
      </c>
      <c r="AC1535" s="52">
        <v>0</v>
      </c>
      <c r="AD1535" s="52">
        <v>0</v>
      </c>
      <c r="AE1535" s="52">
        <v>3449067</v>
      </c>
      <c r="AG1535" s="52">
        <f t="shared" si="26"/>
        <v>88437</v>
      </c>
      <c r="AH1535" s="52">
        <f>MIN($AA1535*12,$AE1535-SUM($AG1535:AG1535)-1000*($AE1535&gt;0))</f>
        <v>1061244</v>
      </c>
      <c r="AI1535" s="52">
        <f>MIN($AA1535*12,$AE1535-SUM($AG1535:AH1535)-1000*($AE1535&gt;0))</f>
        <v>1061244</v>
      </c>
      <c r="AJ1535" s="52">
        <f>MIN($AA1535*12,$AE1535-SUM($AG1535:AI1535)-1000*($AE1535&gt;0))</f>
        <v>1061244</v>
      </c>
      <c r="AK1535" s="52">
        <f>MIN($AA1535*12,$AE1535-SUM($AG1535:AJ1535)-1000*($AE1535&gt;0))</f>
        <v>175898</v>
      </c>
      <c r="AL1535" s="52">
        <f>MIN($AA1535*12,$AE1535-SUM($AG1535:AK1535)-1000*($AE1535&gt;0))</f>
        <v>0</v>
      </c>
      <c r="AM1535" s="52">
        <f>MIN($AA1535*12,$AE1535-SUM($AG1535:AL1535)-1000*($AE1535&gt;0))</f>
        <v>0</v>
      </c>
      <c r="AN1535" s="52">
        <f>MIN($AA1535*12,$AE1535-SUM($AG1535:AM1535)-1000*($AE1535&gt;0))</f>
        <v>0</v>
      </c>
      <c r="AO1535" s="52">
        <f>MIN($AA1535*12,$AE1535-SUM($AG1535:AN1535)-1000*($AE1535&gt;0))</f>
        <v>0</v>
      </c>
    </row>
    <row r="1536" spans="2:41" ht="12.75" hidden="1" customHeight="1" outlineLevel="2">
      <c r="B1536" s="53" t="s">
        <v>2377</v>
      </c>
      <c r="C1536" s="53" t="s">
        <v>1367</v>
      </c>
      <c r="D1536" s="53" t="s">
        <v>1367</v>
      </c>
      <c r="E1536" s="53" t="s">
        <v>2378</v>
      </c>
      <c r="F1536" s="53" t="s">
        <v>2379</v>
      </c>
      <c r="G1536" s="53" t="s">
        <v>4009</v>
      </c>
      <c r="H1536" s="53" t="s">
        <v>4010</v>
      </c>
      <c r="I1536" s="53"/>
      <c r="J1536" s="53" t="s">
        <v>2298</v>
      </c>
      <c r="K1536" s="52">
        <v>0</v>
      </c>
      <c r="L1536" s="52">
        <v>0</v>
      </c>
      <c r="M1536" s="52">
        <v>3962000</v>
      </c>
      <c r="N1536" s="52">
        <v>0</v>
      </c>
      <c r="O1536" s="52">
        <v>0</v>
      </c>
      <c r="P1536" s="52">
        <v>742869</v>
      </c>
      <c r="Q1536" s="52">
        <v>0</v>
      </c>
      <c r="R1536" s="52">
        <v>0</v>
      </c>
      <c r="S1536" s="52">
        <v>82541</v>
      </c>
      <c r="T1536" s="52">
        <v>82541</v>
      </c>
      <c r="U1536" s="52">
        <v>82541</v>
      </c>
      <c r="V1536" s="52">
        <v>82541</v>
      </c>
      <c r="W1536" s="52">
        <v>82541</v>
      </c>
      <c r="X1536" s="52">
        <v>82541</v>
      </c>
      <c r="Y1536" s="52">
        <v>82541</v>
      </c>
      <c r="Z1536" s="49">
        <v>82541</v>
      </c>
      <c r="AA1536" s="50">
        <v>82541</v>
      </c>
      <c r="AB1536" s="51">
        <v>742869</v>
      </c>
      <c r="AC1536" s="52">
        <v>0</v>
      </c>
      <c r="AD1536" s="52">
        <v>0</v>
      </c>
      <c r="AE1536" s="52">
        <v>3219131</v>
      </c>
      <c r="AG1536" s="52">
        <f t="shared" si="26"/>
        <v>82541</v>
      </c>
      <c r="AH1536" s="52">
        <f>MIN($AA1536*12,$AE1536-SUM($AG1536:AG1536)-1000*($AE1536&gt;0))</f>
        <v>990492</v>
      </c>
      <c r="AI1536" s="52">
        <f>MIN($AA1536*12,$AE1536-SUM($AG1536:AH1536)-1000*($AE1536&gt;0))</f>
        <v>990492</v>
      </c>
      <c r="AJ1536" s="52">
        <f>MIN($AA1536*12,$AE1536-SUM($AG1536:AI1536)-1000*($AE1536&gt;0))</f>
        <v>990492</v>
      </c>
      <c r="AK1536" s="52">
        <f>MIN($AA1536*12,$AE1536-SUM($AG1536:AJ1536)-1000*($AE1536&gt;0))</f>
        <v>164114</v>
      </c>
      <c r="AL1536" s="52">
        <f>MIN($AA1536*12,$AE1536-SUM($AG1536:AK1536)-1000*($AE1536&gt;0))</f>
        <v>0</v>
      </c>
      <c r="AM1536" s="52">
        <f>MIN($AA1536*12,$AE1536-SUM($AG1536:AL1536)-1000*($AE1536&gt;0))</f>
        <v>0</v>
      </c>
      <c r="AN1536" s="52">
        <f>MIN($AA1536*12,$AE1536-SUM($AG1536:AM1536)-1000*($AE1536&gt;0))</f>
        <v>0</v>
      </c>
      <c r="AO1536" s="52">
        <f>MIN($AA1536*12,$AE1536-SUM($AG1536:AN1536)-1000*($AE1536&gt;0))</f>
        <v>0</v>
      </c>
    </row>
    <row r="1537" spans="2:41" ht="12.75" hidden="1" customHeight="1" outlineLevel="2">
      <c r="B1537" s="53" t="s">
        <v>2377</v>
      </c>
      <c r="C1537" s="53" t="s">
        <v>1367</v>
      </c>
      <c r="D1537" s="53" t="s">
        <v>1367</v>
      </c>
      <c r="E1537" s="53" t="s">
        <v>2378</v>
      </c>
      <c r="F1537" s="53" t="s">
        <v>2379</v>
      </c>
      <c r="G1537" s="53" t="s">
        <v>4011</v>
      </c>
      <c r="H1537" s="53" t="s">
        <v>4012</v>
      </c>
      <c r="I1537" s="53"/>
      <c r="J1537" s="53" t="s">
        <v>2298</v>
      </c>
      <c r="K1537" s="52">
        <v>0</v>
      </c>
      <c r="L1537" s="52">
        <v>0</v>
      </c>
      <c r="M1537" s="52">
        <v>1725000</v>
      </c>
      <c r="N1537" s="52">
        <v>0</v>
      </c>
      <c r="O1537" s="52">
        <v>0</v>
      </c>
      <c r="P1537" s="52">
        <v>323433</v>
      </c>
      <c r="Q1537" s="52">
        <v>0</v>
      </c>
      <c r="R1537" s="52">
        <v>0</v>
      </c>
      <c r="S1537" s="52">
        <v>35937</v>
      </c>
      <c r="T1537" s="52">
        <v>35937</v>
      </c>
      <c r="U1537" s="52">
        <v>35937</v>
      </c>
      <c r="V1537" s="52">
        <v>35937</v>
      </c>
      <c r="W1537" s="52">
        <v>35937</v>
      </c>
      <c r="X1537" s="52">
        <v>35937</v>
      </c>
      <c r="Y1537" s="52">
        <v>35937</v>
      </c>
      <c r="Z1537" s="49">
        <v>35937</v>
      </c>
      <c r="AA1537" s="50">
        <v>35937</v>
      </c>
      <c r="AB1537" s="51">
        <v>323433</v>
      </c>
      <c r="AC1537" s="52">
        <v>0</v>
      </c>
      <c r="AD1537" s="52">
        <v>0</v>
      </c>
      <c r="AE1537" s="52">
        <v>1401567</v>
      </c>
      <c r="AG1537" s="52">
        <f t="shared" si="26"/>
        <v>35937</v>
      </c>
      <c r="AH1537" s="52">
        <f>MIN($AA1537*12,$AE1537-SUM($AG1537:AG1537)-1000*($AE1537&gt;0))</f>
        <v>431244</v>
      </c>
      <c r="AI1537" s="52">
        <f>MIN($AA1537*12,$AE1537-SUM($AG1537:AH1537)-1000*($AE1537&gt;0))</f>
        <v>431244</v>
      </c>
      <c r="AJ1537" s="52">
        <f>MIN($AA1537*12,$AE1537-SUM($AG1537:AI1537)-1000*($AE1537&gt;0))</f>
        <v>431244</v>
      </c>
      <c r="AK1537" s="52">
        <f>MIN($AA1537*12,$AE1537-SUM($AG1537:AJ1537)-1000*($AE1537&gt;0))</f>
        <v>70898</v>
      </c>
      <c r="AL1537" s="52">
        <f>MIN($AA1537*12,$AE1537-SUM($AG1537:AK1537)-1000*($AE1537&gt;0))</f>
        <v>0</v>
      </c>
      <c r="AM1537" s="52">
        <f>MIN($AA1537*12,$AE1537-SUM($AG1537:AL1537)-1000*($AE1537&gt;0))</f>
        <v>0</v>
      </c>
      <c r="AN1537" s="52">
        <f>MIN($AA1537*12,$AE1537-SUM($AG1537:AM1537)-1000*($AE1537&gt;0))</f>
        <v>0</v>
      </c>
      <c r="AO1537" s="52">
        <f>MIN($AA1537*12,$AE1537-SUM($AG1537:AN1537)-1000*($AE1537&gt;0))</f>
        <v>0</v>
      </c>
    </row>
    <row r="1538" spans="2:41" ht="12.75" hidden="1" customHeight="1" outlineLevel="2">
      <c r="B1538" s="53" t="s">
        <v>2377</v>
      </c>
      <c r="C1538" s="53" t="s">
        <v>1367</v>
      </c>
      <c r="D1538" s="53" t="s">
        <v>1367</v>
      </c>
      <c r="E1538" s="53" t="s">
        <v>2378</v>
      </c>
      <c r="F1538" s="53" t="s">
        <v>2379</v>
      </c>
      <c r="G1538" s="53" t="s">
        <v>4013</v>
      </c>
      <c r="H1538" s="53" t="s">
        <v>4014</v>
      </c>
      <c r="I1538" s="53"/>
      <c r="J1538" s="53" t="s">
        <v>2298</v>
      </c>
      <c r="K1538" s="52">
        <v>0</v>
      </c>
      <c r="L1538" s="52">
        <v>0</v>
      </c>
      <c r="M1538" s="52">
        <v>1725000</v>
      </c>
      <c r="N1538" s="52">
        <v>0</v>
      </c>
      <c r="O1538" s="52">
        <v>0</v>
      </c>
      <c r="P1538" s="52">
        <v>323433</v>
      </c>
      <c r="Q1538" s="52">
        <v>0</v>
      </c>
      <c r="R1538" s="52">
        <v>0</v>
      </c>
      <c r="S1538" s="52">
        <v>35937</v>
      </c>
      <c r="T1538" s="52">
        <v>35937</v>
      </c>
      <c r="U1538" s="52">
        <v>35937</v>
      </c>
      <c r="V1538" s="52">
        <v>35937</v>
      </c>
      <c r="W1538" s="52">
        <v>35937</v>
      </c>
      <c r="X1538" s="52">
        <v>35937</v>
      </c>
      <c r="Y1538" s="52">
        <v>35937</v>
      </c>
      <c r="Z1538" s="49">
        <v>35937</v>
      </c>
      <c r="AA1538" s="50">
        <v>35937</v>
      </c>
      <c r="AB1538" s="51">
        <v>323433</v>
      </c>
      <c r="AC1538" s="52">
        <v>0</v>
      </c>
      <c r="AD1538" s="52">
        <v>0</v>
      </c>
      <c r="AE1538" s="52">
        <v>1401567</v>
      </c>
      <c r="AG1538" s="52">
        <f t="shared" si="26"/>
        <v>35937</v>
      </c>
      <c r="AH1538" s="52">
        <f>MIN($AA1538*12,$AE1538-SUM($AG1538:AG1538)-1000*($AE1538&gt;0))</f>
        <v>431244</v>
      </c>
      <c r="AI1538" s="52">
        <f>MIN($AA1538*12,$AE1538-SUM($AG1538:AH1538)-1000*($AE1538&gt;0))</f>
        <v>431244</v>
      </c>
      <c r="AJ1538" s="52">
        <f>MIN($AA1538*12,$AE1538-SUM($AG1538:AI1538)-1000*($AE1538&gt;0))</f>
        <v>431244</v>
      </c>
      <c r="AK1538" s="52">
        <f>MIN($AA1538*12,$AE1538-SUM($AG1538:AJ1538)-1000*($AE1538&gt;0))</f>
        <v>70898</v>
      </c>
      <c r="AL1538" s="52">
        <f>MIN($AA1538*12,$AE1538-SUM($AG1538:AK1538)-1000*($AE1538&gt;0))</f>
        <v>0</v>
      </c>
      <c r="AM1538" s="52">
        <f>MIN($AA1538*12,$AE1538-SUM($AG1538:AL1538)-1000*($AE1538&gt;0))</f>
        <v>0</v>
      </c>
      <c r="AN1538" s="52">
        <f>MIN($AA1538*12,$AE1538-SUM($AG1538:AM1538)-1000*($AE1538&gt;0))</f>
        <v>0</v>
      </c>
      <c r="AO1538" s="52">
        <f>MIN($AA1538*12,$AE1538-SUM($AG1538:AN1538)-1000*($AE1538&gt;0))</f>
        <v>0</v>
      </c>
    </row>
    <row r="1539" spans="2:41" ht="12.75" hidden="1" customHeight="1" outlineLevel="2">
      <c r="B1539" s="53" t="s">
        <v>2377</v>
      </c>
      <c r="C1539" s="53" t="s">
        <v>1367</v>
      </c>
      <c r="D1539" s="53" t="s">
        <v>1367</v>
      </c>
      <c r="E1539" s="53" t="s">
        <v>2378</v>
      </c>
      <c r="F1539" s="53" t="s">
        <v>2379</v>
      </c>
      <c r="G1539" s="53" t="s">
        <v>4015</v>
      </c>
      <c r="H1539" s="53" t="s">
        <v>4016</v>
      </c>
      <c r="I1539" s="53"/>
      <c r="J1539" s="53" t="s">
        <v>2298</v>
      </c>
      <c r="K1539" s="52">
        <v>0</v>
      </c>
      <c r="L1539" s="52">
        <v>0</v>
      </c>
      <c r="M1539" s="52">
        <v>1725000</v>
      </c>
      <c r="N1539" s="52">
        <v>0</v>
      </c>
      <c r="O1539" s="52">
        <v>0</v>
      </c>
      <c r="P1539" s="52">
        <v>323433</v>
      </c>
      <c r="Q1539" s="52">
        <v>0</v>
      </c>
      <c r="R1539" s="52">
        <v>0</v>
      </c>
      <c r="S1539" s="52">
        <v>35937</v>
      </c>
      <c r="T1539" s="52">
        <v>35937</v>
      </c>
      <c r="U1539" s="52">
        <v>35937</v>
      </c>
      <c r="V1539" s="52">
        <v>35937</v>
      </c>
      <c r="W1539" s="52">
        <v>35937</v>
      </c>
      <c r="X1539" s="52">
        <v>35937</v>
      </c>
      <c r="Y1539" s="52">
        <v>35937</v>
      </c>
      <c r="Z1539" s="49">
        <v>35937</v>
      </c>
      <c r="AA1539" s="50">
        <v>35937</v>
      </c>
      <c r="AB1539" s="51">
        <v>323433</v>
      </c>
      <c r="AC1539" s="52">
        <v>0</v>
      </c>
      <c r="AD1539" s="52">
        <v>0</v>
      </c>
      <c r="AE1539" s="52">
        <v>1401567</v>
      </c>
      <c r="AG1539" s="52">
        <f t="shared" si="26"/>
        <v>35937</v>
      </c>
      <c r="AH1539" s="52">
        <f>MIN($AA1539*12,$AE1539-SUM($AG1539:AG1539)-1000*($AE1539&gt;0))</f>
        <v>431244</v>
      </c>
      <c r="AI1539" s="52">
        <f>MIN($AA1539*12,$AE1539-SUM($AG1539:AH1539)-1000*($AE1539&gt;0))</f>
        <v>431244</v>
      </c>
      <c r="AJ1539" s="52">
        <f>MIN($AA1539*12,$AE1539-SUM($AG1539:AI1539)-1000*($AE1539&gt;0))</f>
        <v>431244</v>
      </c>
      <c r="AK1539" s="52">
        <f>MIN($AA1539*12,$AE1539-SUM($AG1539:AJ1539)-1000*($AE1539&gt;0))</f>
        <v>70898</v>
      </c>
      <c r="AL1539" s="52">
        <f>MIN($AA1539*12,$AE1539-SUM($AG1539:AK1539)-1000*($AE1539&gt;0))</f>
        <v>0</v>
      </c>
      <c r="AM1539" s="52">
        <f>MIN($AA1539*12,$AE1539-SUM($AG1539:AL1539)-1000*($AE1539&gt;0))</f>
        <v>0</v>
      </c>
      <c r="AN1539" s="52">
        <f>MIN($AA1539*12,$AE1539-SUM($AG1539:AM1539)-1000*($AE1539&gt;0))</f>
        <v>0</v>
      </c>
      <c r="AO1539" s="52">
        <f>MIN($AA1539*12,$AE1539-SUM($AG1539:AN1539)-1000*($AE1539&gt;0))</f>
        <v>0</v>
      </c>
    </row>
    <row r="1540" spans="2:41" ht="12.75" hidden="1" customHeight="1" outlineLevel="2">
      <c r="B1540" s="53" t="s">
        <v>2377</v>
      </c>
      <c r="C1540" s="53" t="s">
        <v>1367</v>
      </c>
      <c r="D1540" s="53" t="s">
        <v>1367</v>
      </c>
      <c r="E1540" s="53" t="s">
        <v>2378</v>
      </c>
      <c r="F1540" s="53" t="s">
        <v>2379</v>
      </c>
      <c r="G1540" s="53" t="s">
        <v>4017</v>
      </c>
      <c r="H1540" s="53" t="s">
        <v>4018</v>
      </c>
      <c r="I1540" s="53"/>
      <c r="J1540" s="53" t="s">
        <v>2298</v>
      </c>
      <c r="K1540" s="52">
        <v>0</v>
      </c>
      <c r="L1540" s="52">
        <v>0</v>
      </c>
      <c r="M1540" s="52">
        <v>1725000</v>
      </c>
      <c r="N1540" s="52">
        <v>0</v>
      </c>
      <c r="O1540" s="52">
        <v>0</v>
      </c>
      <c r="P1540" s="52">
        <v>323433</v>
      </c>
      <c r="Q1540" s="52">
        <v>0</v>
      </c>
      <c r="R1540" s="52">
        <v>0</v>
      </c>
      <c r="S1540" s="52">
        <v>35937</v>
      </c>
      <c r="T1540" s="52">
        <v>35937</v>
      </c>
      <c r="U1540" s="52">
        <v>35937</v>
      </c>
      <c r="V1540" s="52">
        <v>35937</v>
      </c>
      <c r="W1540" s="52">
        <v>35937</v>
      </c>
      <c r="X1540" s="52">
        <v>35937</v>
      </c>
      <c r="Y1540" s="52">
        <v>35937</v>
      </c>
      <c r="Z1540" s="49">
        <v>35937</v>
      </c>
      <c r="AA1540" s="50">
        <v>35937</v>
      </c>
      <c r="AB1540" s="51">
        <v>323433</v>
      </c>
      <c r="AC1540" s="52">
        <v>0</v>
      </c>
      <c r="AD1540" s="52">
        <v>0</v>
      </c>
      <c r="AE1540" s="52">
        <v>1401567</v>
      </c>
      <c r="AG1540" s="52">
        <f t="shared" ref="AG1540:AG1603" si="27">MIN($AA1540,$AE1540-1000*($AE1540&gt;0))</f>
        <v>35937</v>
      </c>
      <c r="AH1540" s="52">
        <f>MIN($AA1540*12,$AE1540-SUM($AG1540:AG1540)-1000*($AE1540&gt;0))</f>
        <v>431244</v>
      </c>
      <c r="AI1540" s="52">
        <f>MIN($AA1540*12,$AE1540-SUM($AG1540:AH1540)-1000*($AE1540&gt;0))</f>
        <v>431244</v>
      </c>
      <c r="AJ1540" s="52">
        <f>MIN($AA1540*12,$AE1540-SUM($AG1540:AI1540)-1000*($AE1540&gt;0))</f>
        <v>431244</v>
      </c>
      <c r="AK1540" s="52">
        <f>MIN($AA1540*12,$AE1540-SUM($AG1540:AJ1540)-1000*($AE1540&gt;0))</f>
        <v>70898</v>
      </c>
      <c r="AL1540" s="52">
        <f>MIN($AA1540*12,$AE1540-SUM($AG1540:AK1540)-1000*($AE1540&gt;0))</f>
        <v>0</v>
      </c>
      <c r="AM1540" s="52">
        <f>MIN($AA1540*12,$AE1540-SUM($AG1540:AL1540)-1000*($AE1540&gt;0))</f>
        <v>0</v>
      </c>
      <c r="AN1540" s="52">
        <f>MIN($AA1540*12,$AE1540-SUM($AG1540:AM1540)-1000*($AE1540&gt;0))</f>
        <v>0</v>
      </c>
      <c r="AO1540" s="52">
        <f>MIN($AA1540*12,$AE1540-SUM($AG1540:AN1540)-1000*($AE1540&gt;0))</f>
        <v>0</v>
      </c>
    </row>
    <row r="1541" spans="2:41" ht="12.75" hidden="1" customHeight="1" outlineLevel="2">
      <c r="B1541" s="53" t="s">
        <v>2377</v>
      </c>
      <c r="C1541" s="53" t="s">
        <v>1367</v>
      </c>
      <c r="D1541" s="53" t="s">
        <v>1367</v>
      </c>
      <c r="E1541" s="53" t="s">
        <v>2378</v>
      </c>
      <c r="F1541" s="53" t="s">
        <v>2379</v>
      </c>
      <c r="G1541" s="53" t="s">
        <v>4019</v>
      </c>
      <c r="H1541" s="53" t="s">
        <v>4020</v>
      </c>
      <c r="I1541" s="53"/>
      <c r="J1541" s="53" t="s">
        <v>2298</v>
      </c>
      <c r="K1541" s="52">
        <v>0</v>
      </c>
      <c r="L1541" s="52">
        <v>0</v>
      </c>
      <c r="M1541" s="52">
        <v>1610000</v>
      </c>
      <c r="N1541" s="52">
        <v>0</v>
      </c>
      <c r="O1541" s="52">
        <v>0</v>
      </c>
      <c r="P1541" s="52">
        <v>301869</v>
      </c>
      <c r="Q1541" s="52">
        <v>0</v>
      </c>
      <c r="R1541" s="52">
        <v>0</v>
      </c>
      <c r="S1541" s="52">
        <v>33541</v>
      </c>
      <c r="T1541" s="52">
        <v>33541</v>
      </c>
      <c r="U1541" s="52">
        <v>33541</v>
      </c>
      <c r="V1541" s="52">
        <v>33541</v>
      </c>
      <c r="W1541" s="52">
        <v>33541</v>
      </c>
      <c r="X1541" s="52">
        <v>33541</v>
      </c>
      <c r="Y1541" s="52">
        <v>33541</v>
      </c>
      <c r="Z1541" s="49">
        <v>33541</v>
      </c>
      <c r="AA1541" s="50">
        <v>33541</v>
      </c>
      <c r="AB1541" s="51">
        <v>301869</v>
      </c>
      <c r="AC1541" s="52">
        <v>0</v>
      </c>
      <c r="AD1541" s="52">
        <v>0</v>
      </c>
      <c r="AE1541" s="52">
        <v>1308131</v>
      </c>
      <c r="AG1541" s="52">
        <f t="shared" si="27"/>
        <v>33541</v>
      </c>
      <c r="AH1541" s="52">
        <f>MIN($AA1541*12,$AE1541-SUM($AG1541:AG1541)-1000*($AE1541&gt;0))</f>
        <v>402492</v>
      </c>
      <c r="AI1541" s="52">
        <f>MIN($AA1541*12,$AE1541-SUM($AG1541:AH1541)-1000*($AE1541&gt;0))</f>
        <v>402492</v>
      </c>
      <c r="AJ1541" s="52">
        <f>MIN($AA1541*12,$AE1541-SUM($AG1541:AI1541)-1000*($AE1541&gt;0))</f>
        <v>402492</v>
      </c>
      <c r="AK1541" s="52">
        <f>MIN($AA1541*12,$AE1541-SUM($AG1541:AJ1541)-1000*($AE1541&gt;0))</f>
        <v>66114</v>
      </c>
      <c r="AL1541" s="52">
        <f>MIN($AA1541*12,$AE1541-SUM($AG1541:AK1541)-1000*($AE1541&gt;0))</f>
        <v>0</v>
      </c>
      <c r="AM1541" s="52">
        <f>MIN($AA1541*12,$AE1541-SUM($AG1541:AL1541)-1000*($AE1541&gt;0))</f>
        <v>0</v>
      </c>
      <c r="AN1541" s="52">
        <f>MIN($AA1541*12,$AE1541-SUM($AG1541:AM1541)-1000*($AE1541&gt;0))</f>
        <v>0</v>
      </c>
      <c r="AO1541" s="52">
        <f>MIN($AA1541*12,$AE1541-SUM($AG1541:AN1541)-1000*($AE1541&gt;0))</f>
        <v>0</v>
      </c>
    </row>
    <row r="1542" spans="2:41" ht="12.75" hidden="1" customHeight="1" outlineLevel="2">
      <c r="B1542" s="53" t="s">
        <v>2377</v>
      </c>
      <c r="C1542" s="53" t="s">
        <v>1367</v>
      </c>
      <c r="D1542" s="53" t="s">
        <v>1367</v>
      </c>
      <c r="E1542" s="53" t="s">
        <v>2378</v>
      </c>
      <c r="F1542" s="53" t="s">
        <v>2379</v>
      </c>
      <c r="G1542" s="53" t="s">
        <v>4021</v>
      </c>
      <c r="H1542" s="53" t="s">
        <v>4022</v>
      </c>
      <c r="I1542" s="53"/>
      <c r="J1542" s="53" t="s">
        <v>2298</v>
      </c>
      <c r="K1542" s="52">
        <v>0</v>
      </c>
      <c r="L1542" s="52">
        <v>0</v>
      </c>
      <c r="M1542" s="52">
        <v>1900000</v>
      </c>
      <c r="N1542" s="52">
        <v>0</v>
      </c>
      <c r="O1542" s="52">
        <v>0</v>
      </c>
      <c r="P1542" s="52">
        <v>356247</v>
      </c>
      <c r="Q1542" s="52">
        <v>0</v>
      </c>
      <c r="R1542" s="52">
        <v>0</v>
      </c>
      <c r="S1542" s="52">
        <v>39583</v>
      </c>
      <c r="T1542" s="52">
        <v>39583</v>
      </c>
      <c r="U1542" s="52">
        <v>39583</v>
      </c>
      <c r="V1542" s="52">
        <v>39583</v>
      </c>
      <c r="W1542" s="52">
        <v>39583</v>
      </c>
      <c r="X1542" s="52">
        <v>39583</v>
      </c>
      <c r="Y1542" s="52">
        <v>39583</v>
      </c>
      <c r="Z1542" s="49">
        <v>39583</v>
      </c>
      <c r="AA1542" s="50">
        <v>39583</v>
      </c>
      <c r="AB1542" s="51">
        <v>356247</v>
      </c>
      <c r="AC1542" s="52">
        <v>0</v>
      </c>
      <c r="AD1542" s="52">
        <v>0</v>
      </c>
      <c r="AE1542" s="52">
        <v>1543753</v>
      </c>
      <c r="AG1542" s="52">
        <f t="shared" si="27"/>
        <v>39583</v>
      </c>
      <c r="AH1542" s="52">
        <f>MIN($AA1542*12,$AE1542-SUM($AG1542:AG1542)-1000*($AE1542&gt;0))</f>
        <v>474996</v>
      </c>
      <c r="AI1542" s="52">
        <f>MIN($AA1542*12,$AE1542-SUM($AG1542:AH1542)-1000*($AE1542&gt;0))</f>
        <v>474996</v>
      </c>
      <c r="AJ1542" s="52">
        <f>MIN($AA1542*12,$AE1542-SUM($AG1542:AI1542)-1000*($AE1542&gt;0))</f>
        <v>474996</v>
      </c>
      <c r="AK1542" s="52">
        <f>MIN($AA1542*12,$AE1542-SUM($AG1542:AJ1542)-1000*($AE1542&gt;0))</f>
        <v>78182</v>
      </c>
      <c r="AL1542" s="52">
        <f>MIN($AA1542*12,$AE1542-SUM($AG1542:AK1542)-1000*($AE1542&gt;0))</f>
        <v>0</v>
      </c>
      <c r="AM1542" s="52">
        <f>MIN($AA1542*12,$AE1542-SUM($AG1542:AL1542)-1000*($AE1542&gt;0))</f>
        <v>0</v>
      </c>
      <c r="AN1542" s="52">
        <f>MIN($AA1542*12,$AE1542-SUM($AG1542:AM1542)-1000*($AE1542&gt;0))</f>
        <v>0</v>
      </c>
      <c r="AO1542" s="52">
        <f>MIN($AA1542*12,$AE1542-SUM($AG1542:AN1542)-1000*($AE1542&gt;0))</f>
        <v>0</v>
      </c>
    </row>
    <row r="1543" spans="2:41" ht="12.75" hidden="1" customHeight="1" outlineLevel="2">
      <c r="B1543" s="53" t="s">
        <v>2377</v>
      </c>
      <c r="C1543" s="53" t="s">
        <v>1367</v>
      </c>
      <c r="D1543" s="53" t="s">
        <v>1367</v>
      </c>
      <c r="E1543" s="53" t="s">
        <v>2378</v>
      </c>
      <c r="F1543" s="53" t="s">
        <v>2379</v>
      </c>
      <c r="G1543" s="53" t="s">
        <v>4023</v>
      </c>
      <c r="H1543" s="53" t="s">
        <v>4024</v>
      </c>
      <c r="I1543" s="53"/>
      <c r="J1543" s="53" t="s">
        <v>2298</v>
      </c>
      <c r="K1543" s="52">
        <v>0</v>
      </c>
      <c r="L1543" s="52">
        <v>0</v>
      </c>
      <c r="M1543" s="52">
        <v>10500000</v>
      </c>
      <c r="N1543" s="52">
        <v>0</v>
      </c>
      <c r="O1543" s="52">
        <v>0</v>
      </c>
      <c r="P1543" s="52">
        <v>1968750</v>
      </c>
      <c r="Q1543" s="52">
        <v>0</v>
      </c>
      <c r="R1543" s="52">
        <v>0</v>
      </c>
      <c r="S1543" s="52">
        <v>218750</v>
      </c>
      <c r="T1543" s="52">
        <v>218750</v>
      </c>
      <c r="U1543" s="52">
        <v>218750</v>
      </c>
      <c r="V1543" s="52">
        <v>218750</v>
      </c>
      <c r="W1543" s="52">
        <v>218750</v>
      </c>
      <c r="X1543" s="52">
        <v>218750</v>
      </c>
      <c r="Y1543" s="52">
        <v>218750</v>
      </c>
      <c r="Z1543" s="49">
        <v>218750</v>
      </c>
      <c r="AA1543" s="50">
        <v>218750</v>
      </c>
      <c r="AB1543" s="51">
        <v>1968750</v>
      </c>
      <c r="AC1543" s="52">
        <v>0</v>
      </c>
      <c r="AD1543" s="52">
        <v>0</v>
      </c>
      <c r="AE1543" s="52">
        <v>8531250</v>
      </c>
      <c r="AG1543" s="52">
        <f t="shared" si="27"/>
        <v>218750</v>
      </c>
      <c r="AH1543" s="52">
        <f>MIN($AA1543*12,$AE1543-SUM($AG1543:AG1543)-1000*($AE1543&gt;0))</f>
        <v>2625000</v>
      </c>
      <c r="AI1543" s="52">
        <f>MIN($AA1543*12,$AE1543-SUM($AG1543:AH1543)-1000*($AE1543&gt;0))</f>
        <v>2625000</v>
      </c>
      <c r="AJ1543" s="52">
        <f>MIN($AA1543*12,$AE1543-SUM($AG1543:AI1543)-1000*($AE1543&gt;0))</f>
        <v>2625000</v>
      </c>
      <c r="AK1543" s="52">
        <f>MIN($AA1543*12,$AE1543-SUM($AG1543:AJ1543)-1000*($AE1543&gt;0))</f>
        <v>436500</v>
      </c>
      <c r="AL1543" s="52">
        <f>MIN($AA1543*12,$AE1543-SUM($AG1543:AK1543)-1000*($AE1543&gt;0))</f>
        <v>0</v>
      </c>
      <c r="AM1543" s="52">
        <f>MIN($AA1543*12,$AE1543-SUM($AG1543:AL1543)-1000*($AE1543&gt;0))</f>
        <v>0</v>
      </c>
      <c r="AN1543" s="52">
        <f>MIN($AA1543*12,$AE1543-SUM($AG1543:AM1543)-1000*($AE1543&gt;0))</f>
        <v>0</v>
      </c>
      <c r="AO1543" s="52">
        <f>MIN($AA1543*12,$AE1543-SUM($AG1543:AN1543)-1000*($AE1543&gt;0))</f>
        <v>0</v>
      </c>
    </row>
    <row r="1544" spans="2:41" ht="12.75" hidden="1" customHeight="1" outlineLevel="2">
      <c r="B1544" s="53" t="s">
        <v>2377</v>
      </c>
      <c r="C1544" s="53" t="s">
        <v>1367</v>
      </c>
      <c r="D1544" s="53" t="s">
        <v>1367</v>
      </c>
      <c r="E1544" s="53" t="s">
        <v>2378</v>
      </c>
      <c r="F1544" s="53" t="s">
        <v>2379</v>
      </c>
      <c r="G1544" s="53" t="s">
        <v>4025</v>
      </c>
      <c r="H1544" s="53" t="s">
        <v>4026</v>
      </c>
      <c r="I1544" s="53"/>
      <c r="J1544" s="53" t="s">
        <v>2298</v>
      </c>
      <c r="K1544" s="52">
        <v>0</v>
      </c>
      <c r="L1544" s="52">
        <v>0</v>
      </c>
      <c r="M1544" s="52">
        <v>11640000</v>
      </c>
      <c r="N1544" s="52">
        <v>0</v>
      </c>
      <c r="O1544" s="52">
        <v>0</v>
      </c>
      <c r="P1544" s="52">
        <v>2182500</v>
      </c>
      <c r="Q1544" s="52">
        <v>0</v>
      </c>
      <c r="R1544" s="52">
        <v>0</v>
      </c>
      <c r="S1544" s="52">
        <v>242500</v>
      </c>
      <c r="T1544" s="52">
        <v>242500</v>
      </c>
      <c r="U1544" s="52">
        <v>242500</v>
      </c>
      <c r="V1544" s="52">
        <v>242500</v>
      </c>
      <c r="W1544" s="52">
        <v>242500</v>
      </c>
      <c r="X1544" s="52">
        <v>242500</v>
      </c>
      <c r="Y1544" s="52">
        <v>242500</v>
      </c>
      <c r="Z1544" s="49">
        <v>242500</v>
      </c>
      <c r="AA1544" s="50">
        <v>242500</v>
      </c>
      <c r="AB1544" s="51">
        <v>2182500</v>
      </c>
      <c r="AC1544" s="52">
        <v>0</v>
      </c>
      <c r="AD1544" s="52">
        <v>0</v>
      </c>
      <c r="AE1544" s="52">
        <v>9457500</v>
      </c>
      <c r="AG1544" s="52">
        <f t="shared" si="27"/>
        <v>242500</v>
      </c>
      <c r="AH1544" s="52">
        <f>MIN($AA1544*12,$AE1544-SUM($AG1544:AG1544)-1000*($AE1544&gt;0))</f>
        <v>2910000</v>
      </c>
      <c r="AI1544" s="52">
        <f>MIN($AA1544*12,$AE1544-SUM($AG1544:AH1544)-1000*($AE1544&gt;0))</f>
        <v>2910000</v>
      </c>
      <c r="AJ1544" s="52">
        <f>MIN($AA1544*12,$AE1544-SUM($AG1544:AI1544)-1000*($AE1544&gt;0))</f>
        <v>2910000</v>
      </c>
      <c r="AK1544" s="52">
        <f>MIN($AA1544*12,$AE1544-SUM($AG1544:AJ1544)-1000*($AE1544&gt;0))</f>
        <v>484000</v>
      </c>
      <c r="AL1544" s="52">
        <f>MIN($AA1544*12,$AE1544-SUM($AG1544:AK1544)-1000*($AE1544&gt;0))</f>
        <v>0</v>
      </c>
      <c r="AM1544" s="52">
        <f>MIN($AA1544*12,$AE1544-SUM($AG1544:AL1544)-1000*($AE1544&gt;0))</f>
        <v>0</v>
      </c>
      <c r="AN1544" s="52">
        <f>MIN($AA1544*12,$AE1544-SUM($AG1544:AM1544)-1000*($AE1544&gt;0))</f>
        <v>0</v>
      </c>
      <c r="AO1544" s="52">
        <f>MIN($AA1544*12,$AE1544-SUM($AG1544:AN1544)-1000*($AE1544&gt;0))</f>
        <v>0</v>
      </c>
    </row>
    <row r="1545" spans="2:41" ht="12.75" hidden="1" customHeight="1" outlineLevel="2">
      <c r="B1545" s="53" t="s">
        <v>2377</v>
      </c>
      <c r="C1545" s="53" t="s">
        <v>1367</v>
      </c>
      <c r="D1545" s="53" t="s">
        <v>1367</v>
      </c>
      <c r="E1545" s="53" t="s">
        <v>2378</v>
      </c>
      <c r="F1545" s="53" t="s">
        <v>2379</v>
      </c>
      <c r="G1545" s="53" t="s">
        <v>4027</v>
      </c>
      <c r="H1545" s="53" t="s">
        <v>4028</v>
      </c>
      <c r="I1545" s="53"/>
      <c r="J1545" s="53" t="s">
        <v>2298</v>
      </c>
      <c r="K1545" s="52">
        <v>0</v>
      </c>
      <c r="L1545" s="52">
        <v>0</v>
      </c>
      <c r="M1545" s="52">
        <v>2490000</v>
      </c>
      <c r="N1545" s="52">
        <v>0</v>
      </c>
      <c r="O1545" s="52">
        <v>0</v>
      </c>
      <c r="P1545" s="52">
        <v>466875</v>
      </c>
      <c r="Q1545" s="52">
        <v>0</v>
      </c>
      <c r="R1545" s="52">
        <v>0</v>
      </c>
      <c r="S1545" s="52">
        <v>51875</v>
      </c>
      <c r="T1545" s="52">
        <v>51875</v>
      </c>
      <c r="U1545" s="52">
        <v>51875</v>
      </c>
      <c r="V1545" s="52">
        <v>51875</v>
      </c>
      <c r="W1545" s="52">
        <v>51875</v>
      </c>
      <c r="X1545" s="52">
        <v>51875</v>
      </c>
      <c r="Y1545" s="52">
        <v>51875</v>
      </c>
      <c r="Z1545" s="49">
        <v>51875</v>
      </c>
      <c r="AA1545" s="50">
        <v>51875</v>
      </c>
      <c r="AB1545" s="51">
        <v>466875</v>
      </c>
      <c r="AC1545" s="52">
        <v>0</v>
      </c>
      <c r="AD1545" s="52">
        <v>0</v>
      </c>
      <c r="AE1545" s="52">
        <v>2023125</v>
      </c>
      <c r="AG1545" s="52">
        <f t="shared" si="27"/>
        <v>51875</v>
      </c>
      <c r="AH1545" s="52">
        <f>MIN($AA1545*12,$AE1545-SUM($AG1545:AG1545)-1000*($AE1545&gt;0))</f>
        <v>622500</v>
      </c>
      <c r="AI1545" s="52">
        <f>MIN($AA1545*12,$AE1545-SUM($AG1545:AH1545)-1000*($AE1545&gt;0))</f>
        <v>622500</v>
      </c>
      <c r="AJ1545" s="52">
        <f>MIN($AA1545*12,$AE1545-SUM($AG1545:AI1545)-1000*($AE1545&gt;0))</f>
        <v>622500</v>
      </c>
      <c r="AK1545" s="52">
        <f>MIN($AA1545*12,$AE1545-SUM($AG1545:AJ1545)-1000*($AE1545&gt;0))</f>
        <v>102750</v>
      </c>
      <c r="AL1545" s="52">
        <f>MIN($AA1545*12,$AE1545-SUM($AG1545:AK1545)-1000*($AE1545&gt;0))</f>
        <v>0</v>
      </c>
      <c r="AM1545" s="52">
        <f>MIN($AA1545*12,$AE1545-SUM($AG1545:AL1545)-1000*($AE1545&gt;0))</f>
        <v>0</v>
      </c>
      <c r="AN1545" s="52">
        <f>MIN($AA1545*12,$AE1545-SUM($AG1545:AM1545)-1000*($AE1545&gt;0))</f>
        <v>0</v>
      </c>
      <c r="AO1545" s="52">
        <f>MIN($AA1545*12,$AE1545-SUM($AG1545:AN1545)-1000*($AE1545&gt;0))</f>
        <v>0</v>
      </c>
    </row>
    <row r="1546" spans="2:41" ht="12.75" hidden="1" customHeight="1" outlineLevel="2">
      <c r="B1546" s="53" t="s">
        <v>2377</v>
      </c>
      <c r="C1546" s="53" t="s">
        <v>1367</v>
      </c>
      <c r="D1546" s="53" t="s">
        <v>1367</v>
      </c>
      <c r="E1546" s="53" t="s">
        <v>2378</v>
      </c>
      <c r="F1546" s="53" t="s">
        <v>2379</v>
      </c>
      <c r="G1546" s="53" t="s">
        <v>4029</v>
      </c>
      <c r="H1546" s="53" t="s">
        <v>4030</v>
      </c>
      <c r="I1546" s="53"/>
      <c r="J1546" s="53" t="s">
        <v>2298</v>
      </c>
      <c r="K1546" s="52">
        <v>0</v>
      </c>
      <c r="L1546" s="52">
        <v>0</v>
      </c>
      <c r="M1546" s="52">
        <v>2490000</v>
      </c>
      <c r="N1546" s="52">
        <v>0</v>
      </c>
      <c r="O1546" s="52">
        <v>0</v>
      </c>
      <c r="P1546" s="52">
        <v>466875</v>
      </c>
      <c r="Q1546" s="52">
        <v>0</v>
      </c>
      <c r="R1546" s="52">
        <v>0</v>
      </c>
      <c r="S1546" s="52">
        <v>51875</v>
      </c>
      <c r="T1546" s="52">
        <v>51875</v>
      </c>
      <c r="U1546" s="52">
        <v>51875</v>
      </c>
      <c r="V1546" s="52">
        <v>51875</v>
      </c>
      <c r="W1546" s="52">
        <v>51875</v>
      </c>
      <c r="X1546" s="52">
        <v>51875</v>
      </c>
      <c r="Y1546" s="52">
        <v>51875</v>
      </c>
      <c r="Z1546" s="49">
        <v>51875</v>
      </c>
      <c r="AA1546" s="50">
        <v>51875</v>
      </c>
      <c r="AB1546" s="51">
        <v>466875</v>
      </c>
      <c r="AC1546" s="52">
        <v>0</v>
      </c>
      <c r="AD1546" s="52">
        <v>0</v>
      </c>
      <c r="AE1546" s="52">
        <v>2023125</v>
      </c>
      <c r="AG1546" s="52">
        <f t="shared" si="27"/>
        <v>51875</v>
      </c>
      <c r="AH1546" s="52">
        <f>MIN($AA1546*12,$AE1546-SUM($AG1546:AG1546)-1000*($AE1546&gt;0))</f>
        <v>622500</v>
      </c>
      <c r="AI1546" s="52">
        <f>MIN($AA1546*12,$AE1546-SUM($AG1546:AH1546)-1000*($AE1546&gt;0))</f>
        <v>622500</v>
      </c>
      <c r="AJ1546" s="52">
        <f>MIN($AA1546*12,$AE1546-SUM($AG1546:AI1546)-1000*($AE1546&gt;0))</f>
        <v>622500</v>
      </c>
      <c r="AK1546" s="52">
        <f>MIN($AA1546*12,$AE1546-SUM($AG1546:AJ1546)-1000*($AE1546&gt;0))</f>
        <v>102750</v>
      </c>
      <c r="AL1546" s="52">
        <f>MIN($AA1546*12,$AE1546-SUM($AG1546:AK1546)-1000*($AE1546&gt;0))</f>
        <v>0</v>
      </c>
      <c r="AM1546" s="52">
        <f>MIN($AA1546*12,$AE1546-SUM($AG1546:AL1546)-1000*($AE1546&gt;0))</f>
        <v>0</v>
      </c>
      <c r="AN1546" s="52">
        <f>MIN($AA1546*12,$AE1546-SUM($AG1546:AM1546)-1000*($AE1546&gt;0))</f>
        <v>0</v>
      </c>
      <c r="AO1546" s="52">
        <f>MIN($AA1546*12,$AE1546-SUM($AG1546:AN1546)-1000*($AE1546&gt;0))</f>
        <v>0</v>
      </c>
    </row>
    <row r="1547" spans="2:41" ht="12.75" hidden="1" customHeight="1" outlineLevel="2">
      <c r="B1547" s="53" t="s">
        <v>2377</v>
      </c>
      <c r="C1547" s="53" t="s">
        <v>1367</v>
      </c>
      <c r="D1547" s="53" t="s">
        <v>1367</v>
      </c>
      <c r="E1547" s="53" t="s">
        <v>2378</v>
      </c>
      <c r="F1547" s="53" t="s">
        <v>2379</v>
      </c>
      <c r="G1547" s="53" t="s">
        <v>4031</v>
      </c>
      <c r="H1547" s="53" t="s">
        <v>4032</v>
      </c>
      <c r="I1547" s="53"/>
      <c r="J1547" s="53" t="s">
        <v>2298</v>
      </c>
      <c r="K1547" s="52">
        <v>0</v>
      </c>
      <c r="L1547" s="52">
        <v>0</v>
      </c>
      <c r="M1547" s="52">
        <v>2490000</v>
      </c>
      <c r="N1547" s="52">
        <v>0</v>
      </c>
      <c r="O1547" s="52">
        <v>0</v>
      </c>
      <c r="P1547" s="52">
        <v>466875</v>
      </c>
      <c r="Q1547" s="52">
        <v>0</v>
      </c>
      <c r="R1547" s="52">
        <v>0</v>
      </c>
      <c r="S1547" s="52">
        <v>51875</v>
      </c>
      <c r="T1547" s="52">
        <v>51875</v>
      </c>
      <c r="U1547" s="52">
        <v>51875</v>
      </c>
      <c r="V1547" s="52">
        <v>51875</v>
      </c>
      <c r="W1547" s="52">
        <v>51875</v>
      </c>
      <c r="X1547" s="52">
        <v>51875</v>
      </c>
      <c r="Y1547" s="52">
        <v>51875</v>
      </c>
      <c r="Z1547" s="49">
        <v>51875</v>
      </c>
      <c r="AA1547" s="50">
        <v>51875</v>
      </c>
      <c r="AB1547" s="51">
        <v>466875</v>
      </c>
      <c r="AC1547" s="52">
        <v>0</v>
      </c>
      <c r="AD1547" s="52">
        <v>0</v>
      </c>
      <c r="AE1547" s="52">
        <v>2023125</v>
      </c>
      <c r="AG1547" s="52">
        <f t="shared" si="27"/>
        <v>51875</v>
      </c>
      <c r="AH1547" s="52">
        <f>MIN($AA1547*12,$AE1547-SUM($AG1547:AG1547)-1000*($AE1547&gt;0))</f>
        <v>622500</v>
      </c>
      <c r="AI1547" s="52">
        <f>MIN($AA1547*12,$AE1547-SUM($AG1547:AH1547)-1000*($AE1547&gt;0))</f>
        <v>622500</v>
      </c>
      <c r="AJ1547" s="52">
        <f>MIN($AA1547*12,$AE1547-SUM($AG1547:AI1547)-1000*($AE1547&gt;0))</f>
        <v>622500</v>
      </c>
      <c r="AK1547" s="52">
        <f>MIN($AA1547*12,$AE1547-SUM($AG1547:AJ1547)-1000*($AE1547&gt;0))</f>
        <v>102750</v>
      </c>
      <c r="AL1547" s="52">
        <f>MIN($AA1547*12,$AE1547-SUM($AG1547:AK1547)-1000*($AE1547&gt;0))</f>
        <v>0</v>
      </c>
      <c r="AM1547" s="52">
        <f>MIN($AA1547*12,$AE1547-SUM($AG1547:AL1547)-1000*($AE1547&gt;0))</f>
        <v>0</v>
      </c>
      <c r="AN1547" s="52">
        <f>MIN($AA1547*12,$AE1547-SUM($AG1547:AM1547)-1000*($AE1547&gt;0))</f>
        <v>0</v>
      </c>
      <c r="AO1547" s="52">
        <f>MIN($AA1547*12,$AE1547-SUM($AG1547:AN1547)-1000*($AE1547&gt;0))</f>
        <v>0</v>
      </c>
    </row>
    <row r="1548" spans="2:41" ht="12.75" hidden="1" customHeight="1" outlineLevel="2">
      <c r="B1548" s="53" t="s">
        <v>2377</v>
      </c>
      <c r="C1548" s="53" t="s">
        <v>1367</v>
      </c>
      <c r="D1548" s="53" t="s">
        <v>1367</v>
      </c>
      <c r="E1548" s="53" t="s">
        <v>2378</v>
      </c>
      <c r="F1548" s="53" t="s">
        <v>2379</v>
      </c>
      <c r="G1548" s="53" t="s">
        <v>4033</v>
      </c>
      <c r="H1548" s="53" t="s">
        <v>4034</v>
      </c>
      <c r="I1548" s="53"/>
      <c r="J1548" s="53" t="s">
        <v>2298</v>
      </c>
      <c r="K1548" s="52">
        <v>0</v>
      </c>
      <c r="L1548" s="52">
        <v>0</v>
      </c>
      <c r="M1548" s="52">
        <v>2490000</v>
      </c>
      <c r="N1548" s="52">
        <v>0</v>
      </c>
      <c r="O1548" s="52">
        <v>0</v>
      </c>
      <c r="P1548" s="52">
        <v>466875</v>
      </c>
      <c r="Q1548" s="52">
        <v>0</v>
      </c>
      <c r="R1548" s="52">
        <v>0</v>
      </c>
      <c r="S1548" s="52">
        <v>51875</v>
      </c>
      <c r="T1548" s="52">
        <v>51875</v>
      </c>
      <c r="U1548" s="52">
        <v>51875</v>
      </c>
      <c r="V1548" s="52">
        <v>51875</v>
      </c>
      <c r="W1548" s="52">
        <v>51875</v>
      </c>
      <c r="X1548" s="52">
        <v>51875</v>
      </c>
      <c r="Y1548" s="52">
        <v>51875</v>
      </c>
      <c r="Z1548" s="49">
        <v>51875</v>
      </c>
      <c r="AA1548" s="50">
        <v>51875</v>
      </c>
      <c r="AB1548" s="51">
        <v>466875</v>
      </c>
      <c r="AC1548" s="52">
        <v>0</v>
      </c>
      <c r="AD1548" s="52">
        <v>0</v>
      </c>
      <c r="AE1548" s="52">
        <v>2023125</v>
      </c>
      <c r="AG1548" s="52">
        <f t="shared" si="27"/>
        <v>51875</v>
      </c>
      <c r="AH1548" s="52">
        <f>MIN($AA1548*12,$AE1548-SUM($AG1548:AG1548)-1000*($AE1548&gt;0))</f>
        <v>622500</v>
      </c>
      <c r="AI1548" s="52">
        <f>MIN($AA1548*12,$AE1548-SUM($AG1548:AH1548)-1000*($AE1548&gt;0))</f>
        <v>622500</v>
      </c>
      <c r="AJ1548" s="52">
        <f>MIN($AA1548*12,$AE1548-SUM($AG1548:AI1548)-1000*($AE1548&gt;0))</f>
        <v>622500</v>
      </c>
      <c r="AK1548" s="52">
        <f>MIN($AA1548*12,$AE1548-SUM($AG1548:AJ1548)-1000*($AE1548&gt;0))</f>
        <v>102750</v>
      </c>
      <c r="AL1548" s="52">
        <f>MIN($AA1548*12,$AE1548-SUM($AG1548:AK1548)-1000*($AE1548&gt;0))</f>
        <v>0</v>
      </c>
      <c r="AM1548" s="52">
        <f>MIN($AA1548*12,$AE1548-SUM($AG1548:AL1548)-1000*($AE1548&gt;0))</f>
        <v>0</v>
      </c>
      <c r="AN1548" s="52">
        <f>MIN($AA1548*12,$AE1548-SUM($AG1548:AM1548)-1000*($AE1548&gt;0))</f>
        <v>0</v>
      </c>
      <c r="AO1548" s="52">
        <f>MIN($AA1548*12,$AE1548-SUM($AG1548:AN1548)-1000*($AE1548&gt;0))</f>
        <v>0</v>
      </c>
    </row>
    <row r="1549" spans="2:41" ht="12.75" hidden="1" customHeight="1" outlineLevel="2">
      <c r="B1549" s="53" t="s">
        <v>2377</v>
      </c>
      <c r="C1549" s="53" t="s">
        <v>1367</v>
      </c>
      <c r="D1549" s="53" t="s">
        <v>1367</v>
      </c>
      <c r="E1549" s="53" t="s">
        <v>2378</v>
      </c>
      <c r="F1549" s="53" t="s">
        <v>2379</v>
      </c>
      <c r="G1549" s="53" t="s">
        <v>4035</v>
      </c>
      <c r="H1549" s="53" t="s">
        <v>4036</v>
      </c>
      <c r="I1549" s="53"/>
      <c r="J1549" s="53" t="s">
        <v>2298</v>
      </c>
      <c r="K1549" s="52">
        <v>0</v>
      </c>
      <c r="L1549" s="52">
        <v>0</v>
      </c>
      <c r="M1549" s="52">
        <v>3396000</v>
      </c>
      <c r="N1549" s="52">
        <v>0</v>
      </c>
      <c r="O1549" s="52">
        <v>0</v>
      </c>
      <c r="P1549" s="52">
        <v>636750</v>
      </c>
      <c r="Q1549" s="52">
        <v>0</v>
      </c>
      <c r="R1549" s="52">
        <v>0</v>
      </c>
      <c r="S1549" s="52">
        <v>70750</v>
      </c>
      <c r="T1549" s="52">
        <v>70750</v>
      </c>
      <c r="U1549" s="52">
        <v>70750</v>
      </c>
      <c r="V1549" s="52">
        <v>70750</v>
      </c>
      <c r="W1549" s="52">
        <v>70750</v>
      </c>
      <c r="X1549" s="52">
        <v>70750</v>
      </c>
      <c r="Y1549" s="52">
        <v>70750</v>
      </c>
      <c r="Z1549" s="49">
        <v>70750</v>
      </c>
      <c r="AA1549" s="50">
        <v>70750</v>
      </c>
      <c r="AB1549" s="51">
        <v>636750</v>
      </c>
      <c r="AC1549" s="52">
        <v>0</v>
      </c>
      <c r="AD1549" s="52">
        <v>0</v>
      </c>
      <c r="AE1549" s="52">
        <v>2759250</v>
      </c>
      <c r="AG1549" s="52">
        <f t="shared" si="27"/>
        <v>70750</v>
      </c>
      <c r="AH1549" s="52">
        <f>MIN($AA1549*12,$AE1549-SUM($AG1549:AG1549)-1000*($AE1549&gt;0))</f>
        <v>849000</v>
      </c>
      <c r="AI1549" s="52">
        <f>MIN($AA1549*12,$AE1549-SUM($AG1549:AH1549)-1000*($AE1549&gt;0))</f>
        <v>849000</v>
      </c>
      <c r="AJ1549" s="52">
        <f>MIN($AA1549*12,$AE1549-SUM($AG1549:AI1549)-1000*($AE1549&gt;0))</f>
        <v>849000</v>
      </c>
      <c r="AK1549" s="52">
        <f>MIN($AA1549*12,$AE1549-SUM($AG1549:AJ1549)-1000*($AE1549&gt;0))</f>
        <v>140500</v>
      </c>
      <c r="AL1549" s="52">
        <f>MIN($AA1549*12,$AE1549-SUM($AG1549:AK1549)-1000*($AE1549&gt;0))</f>
        <v>0</v>
      </c>
      <c r="AM1549" s="52">
        <f>MIN($AA1549*12,$AE1549-SUM($AG1549:AL1549)-1000*($AE1549&gt;0))</f>
        <v>0</v>
      </c>
      <c r="AN1549" s="52">
        <f>MIN($AA1549*12,$AE1549-SUM($AG1549:AM1549)-1000*($AE1549&gt;0))</f>
        <v>0</v>
      </c>
      <c r="AO1549" s="52">
        <f>MIN($AA1549*12,$AE1549-SUM($AG1549:AN1549)-1000*($AE1549&gt;0))</f>
        <v>0</v>
      </c>
    </row>
    <row r="1550" spans="2:41" ht="12.75" hidden="1" customHeight="1" outlineLevel="2">
      <c r="B1550" s="53" t="s">
        <v>2377</v>
      </c>
      <c r="C1550" s="53" t="s">
        <v>1367</v>
      </c>
      <c r="D1550" s="53" t="s">
        <v>1367</v>
      </c>
      <c r="E1550" s="53" t="s">
        <v>2378</v>
      </c>
      <c r="F1550" s="53" t="s">
        <v>2379</v>
      </c>
      <c r="G1550" s="53" t="s">
        <v>4037</v>
      </c>
      <c r="H1550" s="53" t="s">
        <v>4038</v>
      </c>
      <c r="I1550" s="53"/>
      <c r="J1550" s="53" t="s">
        <v>2298</v>
      </c>
      <c r="K1550" s="52">
        <v>0</v>
      </c>
      <c r="L1550" s="52">
        <v>0</v>
      </c>
      <c r="M1550" s="52">
        <v>3396000</v>
      </c>
      <c r="N1550" s="52">
        <v>0</v>
      </c>
      <c r="O1550" s="52">
        <v>0</v>
      </c>
      <c r="P1550" s="52">
        <v>636750</v>
      </c>
      <c r="Q1550" s="52">
        <v>0</v>
      </c>
      <c r="R1550" s="52">
        <v>0</v>
      </c>
      <c r="S1550" s="52">
        <v>70750</v>
      </c>
      <c r="T1550" s="52">
        <v>70750</v>
      </c>
      <c r="U1550" s="52">
        <v>70750</v>
      </c>
      <c r="V1550" s="52">
        <v>70750</v>
      </c>
      <c r="W1550" s="52">
        <v>70750</v>
      </c>
      <c r="X1550" s="52">
        <v>70750</v>
      </c>
      <c r="Y1550" s="52">
        <v>70750</v>
      </c>
      <c r="Z1550" s="49">
        <v>70750</v>
      </c>
      <c r="AA1550" s="50">
        <v>70750</v>
      </c>
      <c r="AB1550" s="51">
        <v>636750</v>
      </c>
      <c r="AC1550" s="52">
        <v>0</v>
      </c>
      <c r="AD1550" s="52">
        <v>0</v>
      </c>
      <c r="AE1550" s="52">
        <v>2759250</v>
      </c>
      <c r="AG1550" s="52">
        <f t="shared" si="27"/>
        <v>70750</v>
      </c>
      <c r="AH1550" s="52">
        <f>MIN($AA1550*12,$AE1550-SUM($AG1550:AG1550)-1000*($AE1550&gt;0))</f>
        <v>849000</v>
      </c>
      <c r="AI1550" s="52">
        <f>MIN($AA1550*12,$AE1550-SUM($AG1550:AH1550)-1000*($AE1550&gt;0))</f>
        <v>849000</v>
      </c>
      <c r="AJ1550" s="52">
        <f>MIN($AA1550*12,$AE1550-SUM($AG1550:AI1550)-1000*($AE1550&gt;0))</f>
        <v>849000</v>
      </c>
      <c r="AK1550" s="52">
        <f>MIN($AA1550*12,$AE1550-SUM($AG1550:AJ1550)-1000*($AE1550&gt;0))</f>
        <v>140500</v>
      </c>
      <c r="AL1550" s="52">
        <f>MIN($AA1550*12,$AE1550-SUM($AG1550:AK1550)-1000*($AE1550&gt;0))</f>
        <v>0</v>
      </c>
      <c r="AM1550" s="52">
        <f>MIN($AA1550*12,$AE1550-SUM($AG1550:AL1550)-1000*($AE1550&gt;0))</f>
        <v>0</v>
      </c>
      <c r="AN1550" s="52">
        <f>MIN($AA1550*12,$AE1550-SUM($AG1550:AM1550)-1000*($AE1550&gt;0))</f>
        <v>0</v>
      </c>
      <c r="AO1550" s="52">
        <f>MIN($AA1550*12,$AE1550-SUM($AG1550:AN1550)-1000*($AE1550&gt;0))</f>
        <v>0</v>
      </c>
    </row>
    <row r="1551" spans="2:41" ht="12.75" hidden="1" customHeight="1" outlineLevel="2">
      <c r="B1551" s="53" t="s">
        <v>2377</v>
      </c>
      <c r="C1551" s="53" t="s">
        <v>1367</v>
      </c>
      <c r="D1551" s="53" t="s">
        <v>1367</v>
      </c>
      <c r="E1551" s="53" t="s">
        <v>2378</v>
      </c>
      <c r="F1551" s="53" t="s">
        <v>2379</v>
      </c>
      <c r="G1551" s="53" t="s">
        <v>4039</v>
      </c>
      <c r="H1551" s="53" t="s">
        <v>4040</v>
      </c>
      <c r="I1551" s="53"/>
      <c r="J1551" s="53" t="s">
        <v>2298</v>
      </c>
      <c r="K1551" s="52">
        <v>0</v>
      </c>
      <c r="L1551" s="52">
        <v>0</v>
      </c>
      <c r="M1551" s="52">
        <v>3396000</v>
      </c>
      <c r="N1551" s="52">
        <v>0</v>
      </c>
      <c r="O1551" s="52">
        <v>0</v>
      </c>
      <c r="P1551" s="52">
        <v>636750</v>
      </c>
      <c r="Q1551" s="52">
        <v>0</v>
      </c>
      <c r="R1551" s="52">
        <v>0</v>
      </c>
      <c r="S1551" s="52">
        <v>70750</v>
      </c>
      <c r="T1551" s="52">
        <v>70750</v>
      </c>
      <c r="U1551" s="52">
        <v>70750</v>
      </c>
      <c r="V1551" s="52">
        <v>70750</v>
      </c>
      <c r="W1551" s="52">
        <v>70750</v>
      </c>
      <c r="X1551" s="52">
        <v>70750</v>
      </c>
      <c r="Y1551" s="52">
        <v>70750</v>
      </c>
      <c r="Z1551" s="49">
        <v>70750</v>
      </c>
      <c r="AA1551" s="50">
        <v>70750</v>
      </c>
      <c r="AB1551" s="51">
        <v>636750</v>
      </c>
      <c r="AC1551" s="52">
        <v>0</v>
      </c>
      <c r="AD1551" s="52">
        <v>0</v>
      </c>
      <c r="AE1551" s="52">
        <v>2759250</v>
      </c>
      <c r="AG1551" s="52">
        <f t="shared" si="27"/>
        <v>70750</v>
      </c>
      <c r="AH1551" s="52">
        <f>MIN($AA1551*12,$AE1551-SUM($AG1551:AG1551)-1000*($AE1551&gt;0))</f>
        <v>849000</v>
      </c>
      <c r="AI1551" s="52">
        <f>MIN($AA1551*12,$AE1551-SUM($AG1551:AH1551)-1000*($AE1551&gt;0))</f>
        <v>849000</v>
      </c>
      <c r="AJ1551" s="52">
        <f>MIN($AA1551*12,$AE1551-SUM($AG1551:AI1551)-1000*($AE1551&gt;0))</f>
        <v>849000</v>
      </c>
      <c r="AK1551" s="52">
        <f>MIN($AA1551*12,$AE1551-SUM($AG1551:AJ1551)-1000*($AE1551&gt;0))</f>
        <v>140500</v>
      </c>
      <c r="AL1551" s="52">
        <f>MIN($AA1551*12,$AE1551-SUM($AG1551:AK1551)-1000*($AE1551&gt;0))</f>
        <v>0</v>
      </c>
      <c r="AM1551" s="52">
        <f>MIN($AA1551*12,$AE1551-SUM($AG1551:AL1551)-1000*($AE1551&gt;0))</f>
        <v>0</v>
      </c>
      <c r="AN1551" s="52">
        <f>MIN($AA1551*12,$AE1551-SUM($AG1551:AM1551)-1000*($AE1551&gt;0))</f>
        <v>0</v>
      </c>
      <c r="AO1551" s="52">
        <f>MIN($AA1551*12,$AE1551-SUM($AG1551:AN1551)-1000*($AE1551&gt;0))</f>
        <v>0</v>
      </c>
    </row>
    <row r="1552" spans="2:41" ht="12.75" hidden="1" customHeight="1" outlineLevel="2">
      <c r="B1552" s="53" t="s">
        <v>2377</v>
      </c>
      <c r="C1552" s="53" t="s">
        <v>1367</v>
      </c>
      <c r="D1552" s="53" t="s">
        <v>1367</v>
      </c>
      <c r="E1552" s="53" t="s">
        <v>2378</v>
      </c>
      <c r="F1552" s="53" t="s">
        <v>2379</v>
      </c>
      <c r="G1552" s="53" t="s">
        <v>4041</v>
      </c>
      <c r="H1552" s="53" t="s">
        <v>4042</v>
      </c>
      <c r="I1552" s="53"/>
      <c r="J1552" s="53" t="s">
        <v>2298</v>
      </c>
      <c r="K1552" s="52">
        <v>0</v>
      </c>
      <c r="L1552" s="52">
        <v>0</v>
      </c>
      <c r="M1552" s="52">
        <v>3396000</v>
      </c>
      <c r="N1552" s="52">
        <v>0</v>
      </c>
      <c r="O1552" s="52">
        <v>0</v>
      </c>
      <c r="P1552" s="52">
        <v>636750</v>
      </c>
      <c r="Q1552" s="52">
        <v>0</v>
      </c>
      <c r="R1552" s="52">
        <v>0</v>
      </c>
      <c r="S1552" s="52">
        <v>70750</v>
      </c>
      <c r="T1552" s="52">
        <v>70750</v>
      </c>
      <c r="U1552" s="52">
        <v>70750</v>
      </c>
      <c r="V1552" s="52">
        <v>70750</v>
      </c>
      <c r="W1552" s="52">
        <v>70750</v>
      </c>
      <c r="X1552" s="52">
        <v>70750</v>
      </c>
      <c r="Y1552" s="52">
        <v>70750</v>
      </c>
      <c r="Z1552" s="49">
        <v>70750</v>
      </c>
      <c r="AA1552" s="50">
        <v>70750</v>
      </c>
      <c r="AB1552" s="51">
        <v>636750</v>
      </c>
      <c r="AC1552" s="52">
        <v>0</v>
      </c>
      <c r="AD1552" s="52">
        <v>0</v>
      </c>
      <c r="AE1552" s="52">
        <v>2759250</v>
      </c>
      <c r="AG1552" s="52">
        <f t="shared" si="27"/>
        <v>70750</v>
      </c>
      <c r="AH1552" s="52">
        <f>MIN($AA1552*12,$AE1552-SUM($AG1552:AG1552)-1000*($AE1552&gt;0))</f>
        <v>849000</v>
      </c>
      <c r="AI1552" s="52">
        <f>MIN($AA1552*12,$AE1552-SUM($AG1552:AH1552)-1000*($AE1552&gt;0))</f>
        <v>849000</v>
      </c>
      <c r="AJ1552" s="52">
        <f>MIN($AA1552*12,$AE1552-SUM($AG1552:AI1552)-1000*($AE1552&gt;0))</f>
        <v>849000</v>
      </c>
      <c r="AK1552" s="52">
        <f>MIN($AA1552*12,$AE1552-SUM($AG1552:AJ1552)-1000*($AE1552&gt;0))</f>
        <v>140500</v>
      </c>
      <c r="AL1552" s="52">
        <f>MIN($AA1552*12,$AE1552-SUM($AG1552:AK1552)-1000*($AE1552&gt;0))</f>
        <v>0</v>
      </c>
      <c r="AM1552" s="52">
        <f>MIN($AA1552*12,$AE1552-SUM($AG1552:AL1552)-1000*($AE1552&gt;0))</f>
        <v>0</v>
      </c>
      <c r="AN1552" s="52">
        <f>MIN($AA1552*12,$AE1552-SUM($AG1552:AM1552)-1000*($AE1552&gt;0))</f>
        <v>0</v>
      </c>
      <c r="AO1552" s="52">
        <f>MIN($AA1552*12,$AE1552-SUM($AG1552:AN1552)-1000*($AE1552&gt;0))</f>
        <v>0</v>
      </c>
    </row>
    <row r="1553" spans="2:41" ht="12.75" hidden="1" customHeight="1" outlineLevel="2">
      <c r="B1553" s="53" t="s">
        <v>2377</v>
      </c>
      <c r="C1553" s="53" t="s">
        <v>1367</v>
      </c>
      <c r="D1553" s="53" t="s">
        <v>1367</v>
      </c>
      <c r="E1553" s="53" t="s">
        <v>2378</v>
      </c>
      <c r="F1553" s="53" t="s">
        <v>2379</v>
      </c>
      <c r="G1553" s="53" t="s">
        <v>4043</v>
      </c>
      <c r="H1553" s="53" t="s">
        <v>4044</v>
      </c>
      <c r="I1553" s="53"/>
      <c r="J1553" s="53" t="s">
        <v>2298</v>
      </c>
      <c r="K1553" s="52">
        <v>0</v>
      </c>
      <c r="L1553" s="52">
        <v>0</v>
      </c>
      <c r="M1553" s="52">
        <v>1380000</v>
      </c>
      <c r="N1553" s="52">
        <v>0</v>
      </c>
      <c r="O1553" s="52">
        <v>0</v>
      </c>
      <c r="P1553" s="52">
        <v>258750</v>
      </c>
      <c r="Q1553" s="52">
        <v>0</v>
      </c>
      <c r="R1553" s="52">
        <v>0</v>
      </c>
      <c r="S1553" s="52">
        <v>28750</v>
      </c>
      <c r="T1553" s="52">
        <v>28750</v>
      </c>
      <c r="U1553" s="52">
        <v>28750</v>
      </c>
      <c r="V1553" s="52">
        <v>28750</v>
      </c>
      <c r="W1553" s="52">
        <v>28750</v>
      </c>
      <c r="X1553" s="52">
        <v>28750</v>
      </c>
      <c r="Y1553" s="52">
        <v>28750</v>
      </c>
      <c r="Z1553" s="49">
        <v>28750</v>
      </c>
      <c r="AA1553" s="50">
        <v>28750</v>
      </c>
      <c r="AB1553" s="51">
        <v>258750</v>
      </c>
      <c r="AC1553" s="52">
        <v>0</v>
      </c>
      <c r="AD1553" s="52">
        <v>0</v>
      </c>
      <c r="AE1553" s="52">
        <v>1121250</v>
      </c>
      <c r="AG1553" s="52">
        <f t="shared" si="27"/>
        <v>28750</v>
      </c>
      <c r="AH1553" s="52">
        <f>MIN($AA1553*12,$AE1553-SUM($AG1553:AG1553)-1000*($AE1553&gt;0))</f>
        <v>345000</v>
      </c>
      <c r="AI1553" s="52">
        <f>MIN($AA1553*12,$AE1553-SUM($AG1553:AH1553)-1000*($AE1553&gt;0))</f>
        <v>345000</v>
      </c>
      <c r="AJ1553" s="52">
        <f>MIN($AA1553*12,$AE1553-SUM($AG1553:AI1553)-1000*($AE1553&gt;0))</f>
        <v>345000</v>
      </c>
      <c r="AK1553" s="52">
        <f>MIN($AA1553*12,$AE1553-SUM($AG1553:AJ1553)-1000*($AE1553&gt;0))</f>
        <v>56500</v>
      </c>
      <c r="AL1553" s="52">
        <f>MIN($AA1553*12,$AE1553-SUM($AG1553:AK1553)-1000*($AE1553&gt;0))</f>
        <v>0</v>
      </c>
      <c r="AM1553" s="52">
        <f>MIN($AA1553*12,$AE1553-SUM($AG1553:AL1553)-1000*($AE1553&gt;0))</f>
        <v>0</v>
      </c>
      <c r="AN1553" s="52">
        <f>MIN($AA1553*12,$AE1553-SUM($AG1553:AM1553)-1000*($AE1553&gt;0))</f>
        <v>0</v>
      </c>
      <c r="AO1553" s="52">
        <f>MIN($AA1553*12,$AE1553-SUM($AG1553:AN1553)-1000*($AE1553&gt;0))</f>
        <v>0</v>
      </c>
    </row>
    <row r="1554" spans="2:41" ht="12.75" hidden="1" customHeight="1" outlineLevel="2">
      <c r="B1554" s="53" t="s">
        <v>2377</v>
      </c>
      <c r="C1554" s="53" t="s">
        <v>1367</v>
      </c>
      <c r="D1554" s="53" t="s">
        <v>1367</v>
      </c>
      <c r="E1554" s="53" t="s">
        <v>2378</v>
      </c>
      <c r="F1554" s="53" t="s">
        <v>2379</v>
      </c>
      <c r="G1554" s="53" t="s">
        <v>4045</v>
      </c>
      <c r="H1554" s="53" t="s">
        <v>4046</v>
      </c>
      <c r="I1554" s="53"/>
      <c r="J1554" s="53" t="s">
        <v>2298</v>
      </c>
      <c r="K1554" s="52">
        <v>0</v>
      </c>
      <c r="L1554" s="52">
        <v>0</v>
      </c>
      <c r="M1554" s="52">
        <v>1380000</v>
      </c>
      <c r="N1554" s="52">
        <v>0</v>
      </c>
      <c r="O1554" s="52">
        <v>0</v>
      </c>
      <c r="P1554" s="52">
        <v>258750</v>
      </c>
      <c r="Q1554" s="52">
        <v>0</v>
      </c>
      <c r="R1554" s="52">
        <v>0</v>
      </c>
      <c r="S1554" s="52">
        <v>28750</v>
      </c>
      <c r="T1554" s="52">
        <v>28750</v>
      </c>
      <c r="U1554" s="52">
        <v>28750</v>
      </c>
      <c r="V1554" s="52">
        <v>28750</v>
      </c>
      <c r="W1554" s="52">
        <v>28750</v>
      </c>
      <c r="X1554" s="52">
        <v>28750</v>
      </c>
      <c r="Y1554" s="52">
        <v>28750</v>
      </c>
      <c r="Z1554" s="49">
        <v>28750</v>
      </c>
      <c r="AA1554" s="50">
        <v>28750</v>
      </c>
      <c r="AB1554" s="51">
        <v>258750</v>
      </c>
      <c r="AC1554" s="52">
        <v>0</v>
      </c>
      <c r="AD1554" s="52">
        <v>0</v>
      </c>
      <c r="AE1554" s="52">
        <v>1121250</v>
      </c>
      <c r="AG1554" s="52">
        <f t="shared" si="27"/>
        <v>28750</v>
      </c>
      <c r="AH1554" s="52">
        <f>MIN($AA1554*12,$AE1554-SUM($AG1554:AG1554)-1000*($AE1554&gt;0))</f>
        <v>345000</v>
      </c>
      <c r="AI1554" s="52">
        <f>MIN($AA1554*12,$AE1554-SUM($AG1554:AH1554)-1000*($AE1554&gt;0))</f>
        <v>345000</v>
      </c>
      <c r="AJ1554" s="52">
        <f>MIN($AA1554*12,$AE1554-SUM($AG1554:AI1554)-1000*($AE1554&gt;0))</f>
        <v>345000</v>
      </c>
      <c r="AK1554" s="52">
        <f>MIN($AA1554*12,$AE1554-SUM($AG1554:AJ1554)-1000*($AE1554&gt;0))</f>
        <v>56500</v>
      </c>
      <c r="AL1554" s="52">
        <f>MIN($AA1554*12,$AE1554-SUM($AG1554:AK1554)-1000*($AE1554&gt;0))</f>
        <v>0</v>
      </c>
      <c r="AM1554" s="52">
        <f>MIN($AA1554*12,$AE1554-SUM($AG1554:AL1554)-1000*($AE1554&gt;0))</f>
        <v>0</v>
      </c>
      <c r="AN1554" s="52">
        <f>MIN($AA1554*12,$AE1554-SUM($AG1554:AM1554)-1000*($AE1554&gt;0))</f>
        <v>0</v>
      </c>
      <c r="AO1554" s="52">
        <f>MIN($AA1554*12,$AE1554-SUM($AG1554:AN1554)-1000*($AE1554&gt;0))</f>
        <v>0</v>
      </c>
    </row>
    <row r="1555" spans="2:41" ht="12.75" hidden="1" customHeight="1" outlineLevel="2">
      <c r="B1555" s="53" t="s">
        <v>2377</v>
      </c>
      <c r="C1555" s="53" t="s">
        <v>1367</v>
      </c>
      <c r="D1555" s="53" t="s">
        <v>1367</v>
      </c>
      <c r="E1555" s="53" t="s">
        <v>2378</v>
      </c>
      <c r="F1555" s="53" t="s">
        <v>2379</v>
      </c>
      <c r="G1555" s="53" t="s">
        <v>4047</v>
      </c>
      <c r="H1555" s="53" t="s">
        <v>4048</v>
      </c>
      <c r="I1555" s="53"/>
      <c r="J1555" s="53" t="s">
        <v>2298</v>
      </c>
      <c r="K1555" s="52">
        <v>0</v>
      </c>
      <c r="L1555" s="52">
        <v>0</v>
      </c>
      <c r="M1555" s="52">
        <v>1380000</v>
      </c>
      <c r="N1555" s="52">
        <v>0</v>
      </c>
      <c r="O1555" s="52">
        <v>0</v>
      </c>
      <c r="P1555" s="52">
        <v>258750</v>
      </c>
      <c r="Q1555" s="52">
        <v>0</v>
      </c>
      <c r="R1555" s="52">
        <v>0</v>
      </c>
      <c r="S1555" s="52">
        <v>28750</v>
      </c>
      <c r="T1555" s="52">
        <v>28750</v>
      </c>
      <c r="U1555" s="52">
        <v>28750</v>
      </c>
      <c r="V1555" s="52">
        <v>28750</v>
      </c>
      <c r="W1555" s="52">
        <v>28750</v>
      </c>
      <c r="X1555" s="52">
        <v>28750</v>
      </c>
      <c r="Y1555" s="52">
        <v>28750</v>
      </c>
      <c r="Z1555" s="49">
        <v>28750</v>
      </c>
      <c r="AA1555" s="50">
        <v>28750</v>
      </c>
      <c r="AB1555" s="51">
        <v>258750</v>
      </c>
      <c r="AC1555" s="52">
        <v>0</v>
      </c>
      <c r="AD1555" s="52">
        <v>0</v>
      </c>
      <c r="AE1555" s="52">
        <v>1121250</v>
      </c>
      <c r="AG1555" s="52">
        <f t="shared" si="27"/>
        <v>28750</v>
      </c>
      <c r="AH1555" s="52">
        <f>MIN($AA1555*12,$AE1555-SUM($AG1555:AG1555)-1000*($AE1555&gt;0))</f>
        <v>345000</v>
      </c>
      <c r="AI1555" s="52">
        <f>MIN($AA1555*12,$AE1555-SUM($AG1555:AH1555)-1000*($AE1555&gt;0))</f>
        <v>345000</v>
      </c>
      <c r="AJ1555" s="52">
        <f>MIN($AA1555*12,$AE1555-SUM($AG1555:AI1555)-1000*($AE1555&gt;0))</f>
        <v>345000</v>
      </c>
      <c r="AK1555" s="52">
        <f>MIN($AA1555*12,$AE1555-SUM($AG1555:AJ1555)-1000*($AE1555&gt;0))</f>
        <v>56500</v>
      </c>
      <c r="AL1555" s="52">
        <f>MIN($AA1555*12,$AE1555-SUM($AG1555:AK1555)-1000*($AE1555&gt;0))</f>
        <v>0</v>
      </c>
      <c r="AM1555" s="52">
        <f>MIN($AA1555*12,$AE1555-SUM($AG1555:AL1555)-1000*($AE1555&gt;0))</f>
        <v>0</v>
      </c>
      <c r="AN1555" s="52">
        <f>MIN($AA1555*12,$AE1555-SUM($AG1555:AM1555)-1000*($AE1555&gt;0))</f>
        <v>0</v>
      </c>
      <c r="AO1555" s="52">
        <f>MIN($AA1555*12,$AE1555-SUM($AG1555:AN1555)-1000*($AE1555&gt;0))</f>
        <v>0</v>
      </c>
    </row>
    <row r="1556" spans="2:41" ht="12.75" hidden="1" customHeight="1" outlineLevel="2">
      <c r="B1556" s="53" t="s">
        <v>2377</v>
      </c>
      <c r="C1556" s="53" t="s">
        <v>1367</v>
      </c>
      <c r="D1556" s="53" t="s">
        <v>1367</v>
      </c>
      <c r="E1556" s="53" t="s">
        <v>2378</v>
      </c>
      <c r="F1556" s="53" t="s">
        <v>2379</v>
      </c>
      <c r="G1556" s="53" t="s">
        <v>4049</v>
      </c>
      <c r="H1556" s="53" t="s">
        <v>4050</v>
      </c>
      <c r="I1556" s="53"/>
      <c r="J1556" s="53" t="s">
        <v>2298</v>
      </c>
      <c r="K1556" s="52">
        <v>0</v>
      </c>
      <c r="L1556" s="52">
        <v>0</v>
      </c>
      <c r="M1556" s="52">
        <v>1380000</v>
      </c>
      <c r="N1556" s="52">
        <v>0</v>
      </c>
      <c r="O1556" s="52">
        <v>0</v>
      </c>
      <c r="P1556" s="52">
        <v>258750</v>
      </c>
      <c r="Q1556" s="52">
        <v>0</v>
      </c>
      <c r="R1556" s="52">
        <v>0</v>
      </c>
      <c r="S1556" s="52">
        <v>28750</v>
      </c>
      <c r="T1556" s="52">
        <v>28750</v>
      </c>
      <c r="U1556" s="52">
        <v>28750</v>
      </c>
      <c r="V1556" s="52">
        <v>28750</v>
      </c>
      <c r="W1556" s="52">
        <v>28750</v>
      </c>
      <c r="X1556" s="52">
        <v>28750</v>
      </c>
      <c r="Y1556" s="52">
        <v>28750</v>
      </c>
      <c r="Z1556" s="49">
        <v>28750</v>
      </c>
      <c r="AA1556" s="50">
        <v>28750</v>
      </c>
      <c r="AB1556" s="51">
        <v>258750</v>
      </c>
      <c r="AC1556" s="52">
        <v>0</v>
      </c>
      <c r="AD1556" s="52">
        <v>0</v>
      </c>
      <c r="AE1556" s="52">
        <v>1121250</v>
      </c>
      <c r="AG1556" s="52">
        <f t="shared" si="27"/>
        <v>28750</v>
      </c>
      <c r="AH1556" s="52">
        <f>MIN($AA1556*12,$AE1556-SUM($AG1556:AG1556)-1000*($AE1556&gt;0))</f>
        <v>345000</v>
      </c>
      <c r="AI1556" s="52">
        <f>MIN($AA1556*12,$AE1556-SUM($AG1556:AH1556)-1000*($AE1556&gt;0))</f>
        <v>345000</v>
      </c>
      <c r="AJ1556" s="52">
        <f>MIN($AA1556*12,$AE1556-SUM($AG1556:AI1556)-1000*($AE1556&gt;0))</f>
        <v>345000</v>
      </c>
      <c r="AK1556" s="52">
        <f>MIN($AA1556*12,$AE1556-SUM($AG1556:AJ1556)-1000*($AE1556&gt;0))</f>
        <v>56500</v>
      </c>
      <c r="AL1556" s="52">
        <f>MIN($AA1556*12,$AE1556-SUM($AG1556:AK1556)-1000*($AE1556&gt;0))</f>
        <v>0</v>
      </c>
      <c r="AM1556" s="52">
        <f>MIN($AA1556*12,$AE1556-SUM($AG1556:AL1556)-1000*($AE1556&gt;0))</f>
        <v>0</v>
      </c>
      <c r="AN1556" s="52">
        <f>MIN($AA1556*12,$AE1556-SUM($AG1556:AM1556)-1000*($AE1556&gt;0))</f>
        <v>0</v>
      </c>
      <c r="AO1556" s="52">
        <f>MIN($AA1556*12,$AE1556-SUM($AG1556:AN1556)-1000*($AE1556&gt;0))</f>
        <v>0</v>
      </c>
    </row>
    <row r="1557" spans="2:41" ht="12.75" hidden="1" customHeight="1" outlineLevel="2">
      <c r="B1557" s="53" t="s">
        <v>2377</v>
      </c>
      <c r="C1557" s="53" t="s">
        <v>1367</v>
      </c>
      <c r="D1557" s="53" t="s">
        <v>1367</v>
      </c>
      <c r="E1557" s="53" t="s">
        <v>2378</v>
      </c>
      <c r="F1557" s="53" t="s">
        <v>2379</v>
      </c>
      <c r="G1557" s="53" t="s">
        <v>4051</v>
      </c>
      <c r="H1557" s="53" t="s">
        <v>4052</v>
      </c>
      <c r="I1557" s="53"/>
      <c r="J1557" s="53" t="s">
        <v>2298</v>
      </c>
      <c r="K1557" s="52">
        <v>0</v>
      </c>
      <c r="L1557" s="52">
        <v>0</v>
      </c>
      <c r="M1557" s="52">
        <v>760000</v>
      </c>
      <c r="N1557" s="52">
        <v>0</v>
      </c>
      <c r="O1557" s="52">
        <v>0</v>
      </c>
      <c r="P1557" s="52">
        <v>142497</v>
      </c>
      <c r="Q1557" s="52">
        <v>0</v>
      </c>
      <c r="R1557" s="52">
        <v>0</v>
      </c>
      <c r="S1557" s="52">
        <v>15833</v>
      </c>
      <c r="T1557" s="52">
        <v>15833</v>
      </c>
      <c r="U1557" s="52">
        <v>15833</v>
      </c>
      <c r="V1557" s="52">
        <v>15833</v>
      </c>
      <c r="W1557" s="52">
        <v>15833</v>
      </c>
      <c r="X1557" s="52">
        <v>15833</v>
      </c>
      <c r="Y1557" s="52">
        <v>15833</v>
      </c>
      <c r="Z1557" s="49">
        <v>15833</v>
      </c>
      <c r="AA1557" s="50">
        <v>15833</v>
      </c>
      <c r="AB1557" s="51">
        <v>142497</v>
      </c>
      <c r="AC1557" s="52">
        <v>0</v>
      </c>
      <c r="AD1557" s="52">
        <v>0</v>
      </c>
      <c r="AE1557" s="52">
        <v>617503</v>
      </c>
      <c r="AG1557" s="52">
        <f t="shared" si="27"/>
        <v>15833</v>
      </c>
      <c r="AH1557" s="52">
        <f>MIN($AA1557*12,$AE1557-SUM($AG1557:AG1557)-1000*($AE1557&gt;0))</f>
        <v>189996</v>
      </c>
      <c r="AI1557" s="52">
        <f>MIN($AA1557*12,$AE1557-SUM($AG1557:AH1557)-1000*($AE1557&gt;0))</f>
        <v>189996</v>
      </c>
      <c r="AJ1557" s="52">
        <f>MIN($AA1557*12,$AE1557-SUM($AG1557:AI1557)-1000*($AE1557&gt;0))</f>
        <v>189996</v>
      </c>
      <c r="AK1557" s="52">
        <f>MIN($AA1557*12,$AE1557-SUM($AG1557:AJ1557)-1000*($AE1557&gt;0))</f>
        <v>30682</v>
      </c>
      <c r="AL1557" s="52">
        <f>MIN($AA1557*12,$AE1557-SUM($AG1557:AK1557)-1000*($AE1557&gt;0))</f>
        <v>0</v>
      </c>
      <c r="AM1557" s="52">
        <f>MIN($AA1557*12,$AE1557-SUM($AG1557:AL1557)-1000*($AE1557&gt;0))</f>
        <v>0</v>
      </c>
      <c r="AN1557" s="52">
        <f>MIN($AA1557*12,$AE1557-SUM($AG1557:AM1557)-1000*($AE1557&gt;0))</f>
        <v>0</v>
      </c>
      <c r="AO1557" s="52">
        <f>MIN($AA1557*12,$AE1557-SUM($AG1557:AN1557)-1000*($AE1557&gt;0))</f>
        <v>0</v>
      </c>
    </row>
    <row r="1558" spans="2:41" ht="12.75" hidden="1" customHeight="1" outlineLevel="2">
      <c r="B1558" s="53" t="s">
        <v>2377</v>
      </c>
      <c r="C1558" s="53" t="s">
        <v>1367</v>
      </c>
      <c r="D1558" s="53" t="s">
        <v>1367</v>
      </c>
      <c r="E1558" s="53" t="s">
        <v>2378</v>
      </c>
      <c r="F1558" s="53" t="s">
        <v>2379</v>
      </c>
      <c r="G1558" s="53" t="s">
        <v>4053</v>
      </c>
      <c r="H1558" s="53" t="s">
        <v>4054</v>
      </c>
      <c r="I1558" s="53"/>
      <c r="J1558" s="53" t="s">
        <v>2298</v>
      </c>
      <c r="K1558" s="52">
        <v>0</v>
      </c>
      <c r="L1558" s="52">
        <v>0</v>
      </c>
      <c r="M1558" s="52">
        <v>207500</v>
      </c>
      <c r="N1558" s="52">
        <v>0</v>
      </c>
      <c r="O1558" s="52">
        <v>0</v>
      </c>
      <c r="P1558" s="52">
        <v>38898</v>
      </c>
      <c r="Q1558" s="52">
        <v>0</v>
      </c>
      <c r="R1558" s="52">
        <v>0</v>
      </c>
      <c r="S1558" s="52">
        <v>4322</v>
      </c>
      <c r="T1558" s="52">
        <v>4322</v>
      </c>
      <c r="U1558" s="52">
        <v>4322</v>
      </c>
      <c r="V1558" s="52">
        <v>4322</v>
      </c>
      <c r="W1558" s="52">
        <v>4322</v>
      </c>
      <c r="X1558" s="52">
        <v>4322</v>
      </c>
      <c r="Y1558" s="52">
        <v>4322</v>
      </c>
      <c r="Z1558" s="49">
        <v>4322</v>
      </c>
      <c r="AA1558" s="50">
        <v>4322</v>
      </c>
      <c r="AB1558" s="51">
        <v>38898</v>
      </c>
      <c r="AC1558" s="52">
        <v>0</v>
      </c>
      <c r="AD1558" s="52">
        <v>0</v>
      </c>
      <c r="AE1558" s="52">
        <v>168602</v>
      </c>
      <c r="AG1558" s="52">
        <f t="shared" si="27"/>
        <v>4322</v>
      </c>
      <c r="AH1558" s="52">
        <f>MIN($AA1558*12,$AE1558-SUM($AG1558:AG1558)-1000*($AE1558&gt;0))</f>
        <v>51864</v>
      </c>
      <c r="AI1558" s="52">
        <f>MIN($AA1558*12,$AE1558-SUM($AG1558:AH1558)-1000*($AE1558&gt;0))</f>
        <v>51864</v>
      </c>
      <c r="AJ1558" s="52">
        <f>MIN($AA1558*12,$AE1558-SUM($AG1558:AI1558)-1000*($AE1558&gt;0))</f>
        <v>51864</v>
      </c>
      <c r="AK1558" s="52">
        <f>MIN($AA1558*12,$AE1558-SUM($AG1558:AJ1558)-1000*($AE1558&gt;0))</f>
        <v>7688</v>
      </c>
      <c r="AL1558" s="52">
        <f>MIN($AA1558*12,$AE1558-SUM($AG1558:AK1558)-1000*($AE1558&gt;0))</f>
        <v>0</v>
      </c>
      <c r="AM1558" s="52">
        <f>MIN($AA1558*12,$AE1558-SUM($AG1558:AL1558)-1000*($AE1558&gt;0))</f>
        <v>0</v>
      </c>
      <c r="AN1558" s="52">
        <f>MIN($AA1558*12,$AE1558-SUM($AG1558:AM1558)-1000*($AE1558&gt;0))</f>
        <v>0</v>
      </c>
      <c r="AO1558" s="52">
        <f>MIN($AA1558*12,$AE1558-SUM($AG1558:AN1558)-1000*($AE1558&gt;0))</f>
        <v>0</v>
      </c>
    </row>
    <row r="1559" spans="2:41" ht="12.75" hidden="1" customHeight="1" outlineLevel="2">
      <c r="B1559" s="53" t="s">
        <v>2377</v>
      </c>
      <c r="C1559" s="53" t="s">
        <v>1367</v>
      </c>
      <c r="D1559" s="53" t="s">
        <v>1367</v>
      </c>
      <c r="E1559" s="53" t="s">
        <v>2378</v>
      </c>
      <c r="F1559" s="53" t="s">
        <v>2379</v>
      </c>
      <c r="G1559" s="53" t="s">
        <v>4055</v>
      </c>
      <c r="H1559" s="53" t="s">
        <v>4056</v>
      </c>
      <c r="I1559" s="53"/>
      <c r="J1559" s="53" t="s">
        <v>2298</v>
      </c>
      <c r="K1559" s="52">
        <v>0</v>
      </c>
      <c r="L1559" s="52">
        <v>0</v>
      </c>
      <c r="M1559" s="52">
        <v>7500000</v>
      </c>
      <c r="N1559" s="52">
        <v>0</v>
      </c>
      <c r="O1559" s="52">
        <v>0</v>
      </c>
      <c r="P1559" s="52">
        <v>1406250</v>
      </c>
      <c r="Q1559" s="52">
        <v>0</v>
      </c>
      <c r="R1559" s="52">
        <v>0</v>
      </c>
      <c r="S1559" s="52">
        <v>156250</v>
      </c>
      <c r="T1559" s="52">
        <v>156250</v>
      </c>
      <c r="U1559" s="52">
        <v>156250</v>
      </c>
      <c r="V1559" s="52">
        <v>156250</v>
      </c>
      <c r="W1559" s="52">
        <v>156250</v>
      </c>
      <c r="X1559" s="52">
        <v>156250</v>
      </c>
      <c r="Y1559" s="52">
        <v>156250</v>
      </c>
      <c r="Z1559" s="49">
        <v>156250</v>
      </c>
      <c r="AA1559" s="50">
        <v>156250</v>
      </c>
      <c r="AB1559" s="51">
        <v>1406250</v>
      </c>
      <c r="AC1559" s="52">
        <v>0</v>
      </c>
      <c r="AD1559" s="52">
        <v>0</v>
      </c>
      <c r="AE1559" s="52">
        <v>6093750</v>
      </c>
      <c r="AG1559" s="52">
        <f t="shared" si="27"/>
        <v>156250</v>
      </c>
      <c r="AH1559" s="52">
        <f>MIN($AA1559*12,$AE1559-SUM($AG1559:AG1559)-1000*($AE1559&gt;0))</f>
        <v>1875000</v>
      </c>
      <c r="AI1559" s="52">
        <f>MIN($AA1559*12,$AE1559-SUM($AG1559:AH1559)-1000*($AE1559&gt;0))</f>
        <v>1875000</v>
      </c>
      <c r="AJ1559" s="52">
        <f>MIN($AA1559*12,$AE1559-SUM($AG1559:AI1559)-1000*($AE1559&gt;0))</f>
        <v>1875000</v>
      </c>
      <c r="AK1559" s="52">
        <f>MIN($AA1559*12,$AE1559-SUM($AG1559:AJ1559)-1000*($AE1559&gt;0))</f>
        <v>311500</v>
      </c>
      <c r="AL1559" s="52">
        <f>MIN($AA1559*12,$AE1559-SUM($AG1559:AK1559)-1000*($AE1559&gt;0))</f>
        <v>0</v>
      </c>
      <c r="AM1559" s="52">
        <f>MIN($AA1559*12,$AE1559-SUM($AG1559:AL1559)-1000*($AE1559&gt;0))</f>
        <v>0</v>
      </c>
      <c r="AN1559" s="52">
        <f>MIN($AA1559*12,$AE1559-SUM($AG1559:AM1559)-1000*($AE1559&gt;0))</f>
        <v>0</v>
      </c>
      <c r="AO1559" s="52">
        <f>MIN($AA1559*12,$AE1559-SUM($AG1559:AN1559)-1000*($AE1559&gt;0))</f>
        <v>0</v>
      </c>
    </row>
    <row r="1560" spans="2:41" ht="12.75" hidden="1" customHeight="1" outlineLevel="2">
      <c r="B1560" s="53" t="s">
        <v>2377</v>
      </c>
      <c r="C1560" s="53" t="s">
        <v>1367</v>
      </c>
      <c r="D1560" s="53" t="s">
        <v>1367</v>
      </c>
      <c r="E1560" s="53" t="s">
        <v>2378</v>
      </c>
      <c r="F1560" s="53" t="s">
        <v>2379</v>
      </c>
      <c r="G1560" s="53" t="s">
        <v>4057</v>
      </c>
      <c r="H1560" s="53" t="s">
        <v>4058</v>
      </c>
      <c r="I1560" s="53"/>
      <c r="J1560" s="53" t="s">
        <v>2298</v>
      </c>
      <c r="K1560" s="52">
        <v>0</v>
      </c>
      <c r="L1560" s="52">
        <v>0</v>
      </c>
      <c r="M1560" s="52">
        <v>283000</v>
      </c>
      <c r="N1560" s="52">
        <v>0</v>
      </c>
      <c r="O1560" s="52">
        <v>0</v>
      </c>
      <c r="P1560" s="52">
        <v>53055</v>
      </c>
      <c r="Q1560" s="52">
        <v>0</v>
      </c>
      <c r="R1560" s="52">
        <v>0</v>
      </c>
      <c r="S1560" s="52">
        <v>5895</v>
      </c>
      <c r="T1560" s="52">
        <v>5895</v>
      </c>
      <c r="U1560" s="52">
        <v>5895</v>
      </c>
      <c r="V1560" s="52">
        <v>5895</v>
      </c>
      <c r="W1560" s="52">
        <v>5895</v>
      </c>
      <c r="X1560" s="52">
        <v>5895</v>
      </c>
      <c r="Y1560" s="52">
        <v>5895</v>
      </c>
      <c r="Z1560" s="49">
        <v>5895</v>
      </c>
      <c r="AA1560" s="50">
        <v>5895</v>
      </c>
      <c r="AB1560" s="51">
        <v>53055</v>
      </c>
      <c r="AC1560" s="52">
        <v>0</v>
      </c>
      <c r="AD1560" s="52">
        <v>0</v>
      </c>
      <c r="AE1560" s="52">
        <v>229945</v>
      </c>
      <c r="AG1560" s="52">
        <f t="shared" si="27"/>
        <v>5895</v>
      </c>
      <c r="AH1560" s="52">
        <f>MIN($AA1560*12,$AE1560-SUM($AG1560:AG1560)-1000*($AE1560&gt;0))</f>
        <v>70740</v>
      </c>
      <c r="AI1560" s="52">
        <f>MIN($AA1560*12,$AE1560-SUM($AG1560:AH1560)-1000*($AE1560&gt;0))</f>
        <v>70740</v>
      </c>
      <c r="AJ1560" s="52">
        <f>MIN($AA1560*12,$AE1560-SUM($AG1560:AI1560)-1000*($AE1560&gt;0))</f>
        <v>70740</v>
      </c>
      <c r="AK1560" s="52">
        <f>MIN($AA1560*12,$AE1560-SUM($AG1560:AJ1560)-1000*($AE1560&gt;0))</f>
        <v>10830</v>
      </c>
      <c r="AL1560" s="52">
        <f>MIN($AA1560*12,$AE1560-SUM($AG1560:AK1560)-1000*($AE1560&gt;0))</f>
        <v>0</v>
      </c>
      <c r="AM1560" s="52">
        <f>MIN($AA1560*12,$AE1560-SUM($AG1560:AL1560)-1000*($AE1560&gt;0))</f>
        <v>0</v>
      </c>
      <c r="AN1560" s="52">
        <f>MIN($AA1560*12,$AE1560-SUM($AG1560:AM1560)-1000*($AE1560&gt;0))</f>
        <v>0</v>
      </c>
      <c r="AO1560" s="52">
        <f>MIN($AA1560*12,$AE1560-SUM($AG1560:AN1560)-1000*($AE1560&gt;0))</f>
        <v>0</v>
      </c>
    </row>
    <row r="1561" spans="2:41" ht="12.75" hidden="1" customHeight="1" outlineLevel="2">
      <c r="B1561" s="53" t="s">
        <v>2377</v>
      </c>
      <c r="C1561" s="53" t="s">
        <v>1367</v>
      </c>
      <c r="D1561" s="53" t="s">
        <v>1367</v>
      </c>
      <c r="E1561" s="53" t="s">
        <v>2378</v>
      </c>
      <c r="F1561" s="53" t="s">
        <v>2379</v>
      </c>
      <c r="G1561" s="53" t="s">
        <v>4059</v>
      </c>
      <c r="H1561" s="53" t="s">
        <v>4060</v>
      </c>
      <c r="I1561" s="53"/>
      <c r="J1561" s="53" t="s">
        <v>2298</v>
      </c>
      <c r="K1561" s="52">
        <v>0</v>
      </c>
      <c r="L1561" s="52">
        <v>0</v>
      </c>
      <c r="M1561" s="52">
        <v>480000</v>
      </c>
      <c r="N1561" s="52">
        <v>0</v>
      </c>
      <c r="O1561" s="52">
        <v>0</v>
      </c>
      <c r="P1561" s="52">
        <v>90000</v>
      </c>
      <c r="Q1561" s="52">
        <v>0</v>
      </c>
      <c r="R1561" s="52">
        <v>0</v>
      </c>
      <c r="S1561" s="52">
        <v>10000</v>
      </c>
      <c r="T1561" s="52">
        <v>10000</v>
      </c>
      <c r="U1561" s="52">
        <v>10000</v>
      </c>
      <c r="V1561" s="52">
        <v>10000</v>
      </c>
      <c r="W1561" s="52">
        <v>10000</v>
      </c>
      <c r="X1561" s="52">
        <v>10000</v>
      </c>
      <c r="Y1561" s="52">
        <v>10000</v>
      </c>
      <c r="Z1561" s="49">
        <v>10000</v>
      </c>
      <c r="AA1561" s="50">
        <v>10000</v>
      </c>
      <c r="AB1561" s="51">
        <v>90000</v>
      </c>
      <c r="AC1561" s="52">
        <v>0</v>
      </c>
      <c r="AD1561" s="52">
        <v>0</v>
      </c>
      <c r="AE1561" s="52">
        <v>390000</v>
      </c>
      <c r="AG1561" s="52">
        <f t="shared" si="27"/>
        <v>10000</v>
      </c>
      <c r="AH1561" s="52">
        <f>MIN($AA1561*12,$AE1561-SUM($AG1561:AG1561)-1000*($AE1561&gt;0))</f>
        <v>120000</v>
      </c>
      <c r="AI1561" s="52">
        <f>MIN($AA1561*12,$AE1561-SUM($AG1561:AH1561)-1000*($AE1561&gt;0))</f>
        <v>120000</v>
      </c>
      <c r="AJ1561" s="52">
        <f>MIN($AA1561*12,$AE1561-SUM($AG1561:AI1561)-1000*($AE1561&gt;0))</f>
        <v>120000</v>
      </c>
      <c r="AK1561" s="52">
        <f>MIN($AA1561*12,$AE1561-SUM($AG1561:AJ1561)-1000*($AE1561&gt;0))</f>
        <v>19000</v>
      </c>
      <c r="AL1561" s="52">
        <f>MIN($AA1561*12,$AE1561-SUM($AG1561:AK1561)-1000*($AE1561&gt;0))</f>
        <v>0</v>
      </c>
      <c r="AM1561" s="52">
        <f>MIN($AA1561*12,$AE1561-SUM($AG1561:AL1561)-1000*($AE1561&gt;0))</f>
        <v>0</v>
      </c>
      <c r="AN1561" s="52">
        <f>MIN($AA1561*12,$AE1561-SUM($AG1561:AM1561)-1000*($AE1561&gt;0))</f>
        <v>0</v>
      </c>
      <c r="AO1561" s="52">
        <f>MIN($AA1561*12,$AE1561-SUM($AG1561:AN1561)-1000*($AE1561&gt;0))</f>
        <v>0</v>
      </c>
    </row>
    <row r="1562" spans="2:41" ht="12.75" hidden="1" customHeight="1" outlineLevel="2">
      <c r="B1562" s="53" t="s">
        <v>2377</v>
      </c>
      <c r="C1562" s="53" t="s">
        <v>1367</v>
      </c>
      <c r="D1562" s="53" t="s">
        <v>1367</v>
      </c>
      <c r="E1562" s="53" t="s">
        <v>2378</v>
      </c>
      <c r="F1562" s="53" t="s">
        <v>2379</v>
      </c>
      <c r="G1562" s="53" t="s">
        <v>4061</v>
      </c>
      <c r="H1562" s="53" t="s">
        <v>4062</v>
      </c>
      <c r="I1562" s="53"/>
      <c r="J1562" s="53" t="s">
        <v>2298</v>
      </c>
      <c r="K1562" s="52">
        <v>0</v>
      </c>
      <c r="L1562" s="52">
        <v>0</v>
      </c>
      <c r="M1562" s="52">
        <v>5640000</v>
      </c>
      <c r="N1562" s="52">
        <v>0</v>
      </c>
      <c r="O1562" s="52">
        <v>0</v>
      </c>
      <c r="P1562" s="52">
        <v>1057500</v>
      </c>
      <c r="Q1562" s="52">
        <v>0</v>
      </c>
      <c r="R1562" s="52">
        <v>0</v>
      </c>
      <c r="S1562" s="52">
        <v>117500</v>
      </c>
      <c r="T1562" s="52">
        <v>117500</v>
      </c>
      <c r="U1562" s="52">
        <v>117500</v>
      </c>
      <c r="V1562" s="52">
        <v>117500</v>
      </c>
      <c r="W1562" s="52">
        <v>117500</v>
      </c>
      <c r="X1562" s="52">
        <v>117500</v>
      </c>
      <c r="Y1562" s="52">
        <v>117500</v>
      </c>
      <c r="Z1562" s="49">
        <v>117500</v>
      </c>
      <c r="AA1562" s="50">
        <v>117500</v>
      </c>
      <c r="AB1562" s="51">
        <v>1057500</v>
      </c>
      <c r="AC1562" s="52">
        <v>0</v>
      </c>
      <c r="AD1562" s="52">
        <v>0</v>
      </c>
      <c r="AE1562" s="52">
        <v>4582500</v>
      </c>
      <c r="AG1562" s="52">
        <f t="shared" si="27"/>
        <v>117500</v>
      </c>
      <c r="AH1562" s="52">
        <f>MIN($AA1562*12,$AE1562-SUM($AG1562:AG1562)-1000*($AE1562&gt;0))</f>
        <v>1410000</v>
      </c>
      <c r="AI1562" s="52">
        <f>MIN($AA1562*12,$AE1562-SUM($AG1562:AH1562)-1000*($AE1562&gt;0))</f>
        <v>1410000</v>
      </c>
      <c r="AJ1562" s="52">
        <f>MIN($AA1562*12,$AE1562-SUM($AG1562:AI1562)-1000*($AE1562&gt;0))</f>
        <v>1410000</v>
      </c>
      <c r="AK1562" s="52">
        <f>MIN($AA1562*12,$AE1562-SUM($AG1562:AJ1562)-1000*($AE1562&gt;0))</f>
        <v>234000</v>
      </c>
      <c r="AL1562" s="52">
        <f>MIN($AA1562*12,$AE1562-SUM($AG1562:AK1562)-1000*($AE1562&gt;0))</f>
        <v>0</v>
      </c>
      <c r="AM1562" s="52">
        <f>MIN($AA1562*12,$AE1562-SUM($AG1562:AL1562)-1000*($AE1562&gt;0))</f>
        <v>0</v>
      </c>
      <c r="AN1562" s="52">
        <f>MIN($AA1562*12,$AE1562-SUM($AG1562:AM1562)-1000*($AE1562&gt;0))</f>
        <v>0</v>
      </c>
      <c r="AO1562" s="52">
        <f>MIN($AA1562*12,$AE1562-SUM($AG1562:AN1562)-1000*($AE1562&gt;0))</f>
        <v>0</v>
      </c>
    </row>
    <row r="1563" spans="2:41" ht="12.75" hidden="1" customHeight="1" outlineLevel="2">
      <c r="B1563" s="53" t="s">
        <v>2377</v>
      </c>
      <c r="C1563" s="53" t="s">
        <v>1367</v>
      </c>
      <c r="D1563" s="53" t="s">
        <v>1367</v>
      </c>
      <c r="E1563" s="53" t="s">
        <v>2378</v>
      </c>
      <c r="F1563" s="53" t="s">
        <v>2379</v>
      </c>
      <c r="G1563" s="53" t="s">
        <v>4063</v>
      </c>
      <c r="H1563" s="53" t="s">
        <v>4064</v>
      </c>
      <c r="I1563" s="53"/>
      <c r="J1563" s="53" t="s">
        <v>2298</v>
      </c>
      <c r="K1563" s="52">
        <v>0</v>
      </c>
      <c r="L1563" s="52">
        <v>0</v>
      </c>
      <c r="M1563" s="52">
        <v>3000000</v>
      </c>
      <c r="N1563" s="52">
        <v>0</v>
      </c>
      <c r="O1563" s="52">
        <v>0</v>
      </c>
      <c r="P1563" s="52">
        <v>562500</v>
      </c>
      <c r="Q1563" s="52">
        <v>0</v>
      </c>
      <c r="R1563" s="52">
        <v>0</v>
      </c>
      <c r="S1563" s="52">
        <v>62500</v>
      </c>
      <c r="T1563" s="52">
        <v>62500</v>
      </c>
      <c r="U1563" s="52">
        <v>62500</v>
      </c>
      <c r="V1563" s="52">
        <v>62500</v>
      </c>
      <c r="W1563" s="52">
        <v>62500</v>
      </c>
      <c r="X1563" s="52">
        <v>62500</v>
      </c>
      <c r="Y1563" s="52">
        <v>62500</v>
      </c>
      <c r="Z1563" s="49">
        <v>62500</v>
      </c>
      <c r="AA1563" s="50">
        <v>62500</v>
      </c>
      <c r="AB1563" s="51">
        <v>562500</v>
      </c>
      <c r="AC1563" s="52">
        <v>0</v>
      </c>
      <c r="AD1563" s="52">
        <v>0</v>
      </c>
      <c r="AE1563" s="52">
        <v>2437500</v>
      </c>
      <c r="AG1563" s="52">
        <f t="shared" si="27"/>
        <v>62500</v>
      </c>
      <c r="AH1563" s="52">
        <f>MIN($AA1563*12,$AE1563-SUM($AG1563:AG1563)-1000*($AE1563&gt;0))</f>
        <v>750000</v>
      </c>
      <c r="AI1563" s="52">
        <f>MIN($AA1563*12,$AE1563-SUM($AG1563:AH1563)-1000*($AE1563&gt;0))</f>
        <v>750000</v>
      </c>
      <c r="AJ1563" s="52">
        <f>MIN($AA1563*12,$AE1563-SUM($AG1563:AI1563)-1000*($AE1563&gt;0))</f>
        <v>750000</v>
      </c>
      <c r="AK1563" s="52">
        <f>MIN($AA1563*12,$AE1563-SUM($AG1563:AJ1563)-1000*($AE1563&gt;0))</f>
        <v>124000</v>
      </c>
      <c r="AL1563" s="52">
        <f>MIN($AA1563*12,$AE1563-SUM($AG1563:AK1563)-1000*($AE1563&gt;0))</f>
        <v>0</v>
      </c>
      <c r="AM1563" s="52">
        <f>MIN($AA1563*12,$AE1563-SUM($AG1563:AL1563)-1000*($AE1563&gt;0))</f>
        <v>0</v>
      </c>
      <c r="AN1563" s="52">
        <f>MIN($AA1563*12,$AE1563-SUM($AG1563:AM1563)-1000*($AE1563&gt;0))</f>
        <v>0</v>
      </c>
      <c r="AO1563" s="52">
        <f>MIN($AA1563*12,$AE1563-SUM($AG1563:AN1563)-1000*($AE1563&gt;0))</f>
        <v>0</v>
      </c>
    </row>
    <row r="1564" spans="2:41" ht="12.75" hidden="1" customHeight="1" outlineLevel="2">
      <c r="B1564" s="53" t="s">
        <v>2377</v>
      </c>
      <c r="C1564" s="53" t="s">
        <v>1367</v>
      </c>
      <c r="D1564" s="53" t="s">
        <v>1367</v>
      </c>
      <c r="E1564" s="53" t="s">
        <v>2378</v>
      </c>
      <c r="F1564" s="53" t="s">
        <v>2379</v>
      </c>
      <c r="G1564" s="53" t="s">
        <v>4065</v>
      </c>
      <c r="H1564" s="53" t="s">
        <v>4066</v>
      </c>
      <c r="I1564" s="53"/>
      <c r="J1564" s="53" t="s">
        <v>2298</v>
      </c>
      <c r="K1564" s="52">
        <v>0</v>
      </c>
      <c r="L1564" s="52">
        <v>0</v>
      </c>
      <c r="M1564" s="52">
        <v>180000</v>
      </c>
      <c r="N1564" s="52">
        <v>0</v>
      </c>
      <c r="O1564" s="52">
        <v>0</v>
      </c>
      <c r="P1564" s="52">
        <v>33750</v>
      </c>
      <c r="Q1564" s="52">
        <v>0</v>
      </c>
      <c r="R1564" s="52">
        <v>0</v>
      </c>
      <c r="S1564" s="52">
        <v>3750</v>
      </c>
      <c r="T1564" s="52">
        <v>3750</v>
      </c>
      <c r="U1564" s="52">
        <v>3750</v>
      </c>
      <c r="V1564" s="52">
        <v>3750</v>
      </c>
      <c r="W1564" s="52">
        <v>3750</v>
      </c>
      <c r="X1564" s="52">
        <v>3750</v>
      </c>
      <c r="Y1564" s="52">
        <v>3750</v>
      </c>
      <c r="Z1564" s="49">
        <v>3750</v>
      </c>
      <c r="AA1564" s="50">
        <v>3750</v>
      </c>
      <c r="AB1564" s="51">
        <v>33750</v>
      </c>
      <c r="AC1564" s="52">
        <v>0</v>
      </c>
      <c r="AD1564" s="52">
        <v>0</v>
      </c>
      <c r="AE1564" s="52">
        <v>146250</v>
      </c>
      <c r="AG1564" s="52">
        <f t="shared" si="27"/>
        <v>3750</v>
      </c>
      <c r="AH1564" s="52">
        <f>MIN($AA1564*12,$AE1564-SUM($AG1564:AG1564)-1000*($AE1564&gt;0))</f>
        <v>45000</v>
      </c>
      <c r="AI1564" s="52">
        <f>MIN($AA1564*12,$AE1564-SUM($AG1564:AH1564)-1000*($AE1564&gt;0))</f>
        <v>45000</v>
      </c>
      <c r="AJ1564" s="52">
        <f>MIN($AA1564*12,$AE1564-SUM($AG1564:AI1564)-1000*($AE1564&gt;0))</f>
        <v>45000</v>
      </c>
      <c r="AK1564" s="52">
        <f>MIN($AA1564*12,$AE1564-SUM($AG1564:AJ1564)-1000*($AE1564&gt;0))</f>
        <v>6500</v>
      </c>
      <c r="AL1564" s="52">
        <f>MIN($AA1564*12,$AE1564-SUM($AG1564:AK1564)-1000*($AE1564&gt;0))</f>
        <v>0</v>
      </c>
      <c r="AM1564" s="52">
        <f>MIN($AA1564*12,$AE1564-SUM($AG1564:AL1564)-1000*($AE1564&gt;0))</f>
        <v>0</v>
      </c>
      <c r="AN1564" s="52">
        <f>MIN($AA1564*12,$AE1564-SUM($AG1564:AM1564)-1000*($AE1564&gt;0))</f>
        <v>0</v>
      </c>
      <c r="AO1564" s="52">
        <f>MIN($AA1564*12,$AE1564-SUM($AG1564:AN1564)-1000*($AE1564&gt;0))</f>
        <v>0</v>
      </c>
    </row>
    <row r="1565" spans="2:41" ht="12.75" hidden="1" customHeight="1" outlineLevel="2">
      <c r="B1565" s="53" t="s">
        <v>2377</v>
      </c>
      <c r="C1565" s="53" t="s">
        <v>1367</v>
      </c>
      <c r="D1565" s="53" t="s">
        <v>1367</v>
      </c>
      <c r="E1565" s="53" t="s">
        <v>2378</v>
      </c>
      <c r="F1565" s="53" t="s">
        <v>2379</v>
      </c>
      <c r="G1565" s="53" t="s">
        <v>4067</v>
      </c>
      <c r="H1565" s="53" t="s">
        <v>4068</v>
      </c>
      <c r="I1565" s="53"/>
      <c r="J1565" s="53" t="s">
        <v>2298</v>
      </c>
      <c r="K1565" s="52">
        <v>0</v>
      </c>
      <c r="L1565" s="52">
        <v>0</v>
      </c>
      <c r="M1565" s="52">
        <v>400000</v>
      </c>
      <c r="N1565" s="52">
        <v>0</v>
      </c>
      <c r="O1565" s="52">
        <v>0</v>
      </c>
      <c r="P1565" s="52">
        <v>74997</v>
      </c>
      <c r="Q1565" s="52">
        <v>0</v>
      </c>
      <c r="R1565" s="52">
        <v>0</v>
      </c>
      <c r="S1565" s="52">
        <v>8333</v>
      </c>
      <c r="T1565" s="52">
        <v>8333</v>
      </c>
      <c r="U1565" s="52">
        <v>8333</v>
      </c>
      <c r="V1565" s="52">
        <v>8333</v>
      </c>
      <c r="W1565" s="52">
        <v>8333</v>
      </c>
      <c r="X1565" s="52">
        <v>8333</v>
      </c>
      <c r="Y1565" s="52">
        <v>8333</v>
      </c>
      <c r="Z1565" s="49">
        <v>8333</v>
      </c>
      <c r="AA1565" s="50">
        <v>8333</v>
      </c>
      <c r="AB1565" s="51">
        <v>74997</v>
      </c>
      <c r="AC1565" s="52">
        <v>0</v>
      </c>
      <c r="AD1565" s="52">
        <v>0</v>
      </c>
      <c r="AE1565" s="52">
        <v>325003</v>
      </c>
      <c r="AG1565" s="52">
        <f t="shared" si="27"/>
        <v>8333</v>
      </c>
      <c r="AH1565" s="52">
        <f>MIN($AA1565*12,$AE1565-SUM($AG1565:AG1565)-1000*($AE1565&gt;0))</f>
        <v>99996</v>
      </c>
      <c r="AI1565" s="52">
        <f>MIN($AA1565*12,$AE1565-SUM($AG1565:AH1565)-1000*($AE1565&gt;0))</f>
        <v>99996</v>
      </c>
      <c r="AJ1565" s="52">
        <f>MIN($AA1565*12,$AE1565-SUM($AG1565:AI1565)-1000*($AE1565&gt;0))</f>
        <v>99996</v>
      </c>
      <c r="AK1565" s="52">
        <f>MIN($AA1565*12,$AE1565-SUM($AG1565:AJ1565)-1000*($AE1565&gt;0))</f>
        <v>15682</v>
      </c>
      <c r="AL1565" s="52">
        <f>MIN($AA1565*12,$AE1565-SUM($AG1565:AK1565)-1000*($AE1565&gt;0))</f>
        <v>0</v>
      </c>
      <c r="AM1565" s="52">
        <f>MIN($AA1565*12,$AE1565-SUM($AG1565:AL1565)-1000*($AE1565&gt;0))</f>
        <v>0</v>
      </c>
      <c r="AN1565" s="52">
        <f>MIN($AA1565*12,$AE1565-SUM($AG1565:AM1565)-1000*($AE1565&gt;0))</f>
        <v>0</v>
      </c>
      <c r="AO1565" s="52">
        <f>MIN($AA1565*12,$AE1565-SUM($AG1565:AN1565)-1000*($AE1565&gt;0))</f>
        <v>0</v>
      </c>
    </row>
    <row r="1566" spans="2:41" ht="12.75" hidden="1" customHeight="1" outlineLevel="2">
      <c r="B1566" s="53" t="s">
        <v>2377</v>
      </c>
      <c r="C1566" s="53" t="s">
        <v>1367</v>
      </c>
      <c r="D1566" s="53" t="s">
        <v>1367</v>
      </c>
      <c r="E1566" s="53" t="s">
        <v>2378</v>
      </c>
      <c r="F1566" s="53" t="s">
        <v>2379</v>
      </c>
      <c r="G1566" s="53" t="s">
        <v>4069</v>
      </c>
      <c r="H1566" s="53" t="s">
        <v>4070</v>
      </c>
      <c r="I1566" s="53"/>
      <c r="J1566" s="53" t="s">
        <v>2298</v>
      </c>
      <c r="K1566" s="52">
        <v>0</v>
      </c>
      <c r="L1566" s="52">
        <v>0</v>
      </c>
      <c r="M1566" s="52">
        <v>115000</v>
      </c>
      <c r="N1566" s="52">
        <v>0</v>
      </c>
      <c r="O1566" s="52">
        <v>0</v>
      </c>
      <c r="P1566" s="52">
        <v>21555</v>
      </c>
      <c r="Q1566" s="52">
        <v>0</v>
      </c>
      <c r="R1566" s="52">
        <v>0</v>
      </c>
      <c r="S1566" s="52">
        <v>2395</v>
      </c>
      <c r="T1566" s="52">
        <v>2395</v>
      </c>
      <c r="U1566" s="52">
        <v>2395</v>
      </c>
      <c r="V1566" s="52">
        <v>2395</v>
      </c>
      <c r="W1566" s="52">
        <v>2395</v>
      </c>
      <c r="X1566" s="52">
        <v>2395</v>
      </c>
      <c r="Y1566" s="52">
        <v>2395</v>
      </c>
      <c r="Z1566" s="49">
        <v>2395</v>
      </c>
      <c r="AA1566" s="50">
        <v>2395</v>
      </c>
      <c r="AB1566" s="51">
        <v>21555</v>
      </c>
      <c r="AC1566" s="52">
        <v>0</v>
      </c>
      <c r="AD1566" s="52">
        <v>0</v>
      </c>
      <c r="AE1566" s="52">
        <v>93445</v>
      </c>
      <c r="AG1566" s="52">
        <f t="shared" si="27"/>
        <v>2395</v>
      </c>
      <c r="AH1566" s="52">
        <f>MIN($AA1566*12,$AE1566-SUM($AG1566:AG1566)-1000*($AE1566&gt;0))</f>
        <v>28740</v>
      </c>
      <c r="AI1566" s="52">
        <f>MIN($AA1566*12,$AE1566-SUM($AG1566:AH1566)-1000*($AE1566&gt;0))</f>
        <v>28740</v>
      </c>
      <c r="AJ1566" s="52">
        <f>MIN($AA1566*12,$AE1566-SUM($AG1566:AI1566)-1000*($AE1566&gt;0))</f>
        <v>28740</v>
      </c>
      <c r="AK1566" s="52">
        <f>MIN($AA1566*12,$AE1566-SUM($AG1566:AJ1566)-1000*($AE1566&gt;0))</f>
        <v>3830</v>
      </c>
      <c r="AL1566" s="52">
        <f>MIN($AA1566*12,$AE1566-SUM($AG1566:AK1566)-1000*($AE1566&gt;0))</f>
        <v>0</v>
      </c>
      <c r="AM1566" s="52">
        <f>MIN($AA1566*12,$AE1566-SUM($AG1566:AL1566)-1000*($AE1566&gt;0))</f>
        <v>0</v>
      </c>
      <c r="AN1566" s="52">
        <f>MIN($AA1566*12,$AE1566-SUM($AG1566:AM1566)-1000*($AE1566&gt;0))</f>
        <v>0</v>
      </c>
      <c r="AO1566" s="52">
        <f>MIN($AA1566*12,$AE1566-SUM($AG1566:AN1566)-1000*($AE1566&gt;0))</f>
        <v>0</v>
      </c>
    </row>
    <row r="1567" spans="2:41" ht="12.75" hidden="1" customHeight="1" outlineLevel="2">
      <c r="B1567" s="53" t="s">
        <v>2377</v>
      </c>
      <c r="C1567" s="53" t="s">
        <v>1367</v>
      </c>
      <c r="D1567" s="53" t="s">
        <v>1367</v>
      </c>
      <c r="E1567" s="53" t="s">
        <v>2378</v>
      </c>
      <c r="F1567" s="53" t="s">
        <v>2379</v>
      </c>
      <c r="G1567" s="53" t="s">
        <v>4071</v>
      </c>
      <c r="H1567" s="53" t="s">
        <v>4072</v>
      </c>
      <c r="I1567" s="53"/>
      <c r="J1567" s="53" t="s">
        <v>2298</v>
      </c>
      <c r="K1567" s="52">
        <v>0</v>
      </c>
      <c r="L1567" s="52">
        <v>0</v>
      </c>
      <c r="M1567" s="52">
        <v>1200000</v>
      </c>
      <c r="N1567" s="52">
        <v>0</v>
      </c>
      <c r="O1567" s="52">
        <v>0</v>
      </c>
      <c r="P1567" s="52">
        <v>225000</v>
      </c>
      <c r="Q1567" s="52">
        <v>0</v>
      </c>
      <c r="R1567" s="52">
        <v>0</v>
      </c>
      <c r="S1567" s="52">
        <v>25000</v>
      </c>
      <c r="T1567" s="52">
        <v>25000</v>
      </c>
      <c r="U1567" s="52">
        <v>25000</v>
      </c>
      <c r="V1567" s="52">
        <v>25000</v>
      </c>
      <c r="W1567" s="52">
        <v>25000</v>
      </c>
      <c r="X1567" s="52">
        <v>25000</v>
      </c>
      <c r="Y1567" s="52">
        <v>25000</v>
      </c>
      <c r="Z1567" s="49">
        <v>25000</v>
      </c>
      <c r="AA1567" s="50">
        <v>25000</v>
      </c>
      <c r="AB1567" s="51">
        <v>225000</v>
      </c>
      <c r="AC1567" s="52">
        <v>0</v>
      </c>
      <c r="AD1567" s="52">
        <v>0</v>
      </c>
      <c r="AE1567" s="52">
        <v>975000</v>
      </c>
      <c r="AG1567" s="52">
        <f t="shared" si="27"/>
        <v>25000</v>
      </c>
      <c r="AH1567" s="52">
        <f>MIN($AA1567*12,$AE1567-SUM($AG1567:AG1567)-1000*($AE1567&gt;0))</f>
        <v>300000</v>
      </c>
      <c r="AI1567" s="52">
        <f>MIN($AA1567*12,$AE1567-SUM($AG1567:AH1567)-1000*($AE1567&gt;0))</f>
        <v>300000</v>
      </c>
      <c r="AJ1567" s="52">
        <f>MIN($AA1567*12,$AE1567-SUM($AG1567:AI1567)-1000*($AE1567&gt;0))</f>
        <v>300000</v>
      </c>
      <c r="AK1567" s="52">
        <f>MIN($AA1567*12,$AE1567-SUM($AG1567:AJ1567)-1000*($AE1567&gt;0))</f>
        <v>49000</v>
      </c>
      <c r="AL1567" s="52">
        <f>MIN($AA1567*12,$AE1567-SUM($AG1567:AK1567)-1000*($AE1567&gt;0))</f>
        <v>0</v>
      </c>
      <c r="AM1567" s="52">
        <f>MIN($AA1567*12,$AE1567-SUM($AG1567:AL1567)-1000*($AE1567&gt;0))</f>
        <v>0</v>
      </c>
      <c r="AN1567" s="52">
        <f>MIN($AA1567*12,$AE1567-SUM($AG1567:AM1567)-1000*($AE1567&gt;0))</f>
        <v>0</v>
      </c>
      <c r="AO1567" s="52">
        <f>MIN($AA1567*12,$AE1567-SUM($AG1567:AN1567)-1000*($AE1567&gt;0))</f>
        <v>0</v>
      </c>
    </row>
    <row r="1568" spans="2:41" ht="12.75" hidden="1" customHeight="1" outlineLevel="2">
      <c r="B1568" s="53" t="s">
        <v>2377</v>
      </c>
      <c r="C1568" s="53" t="s">
        <v>1367</v>
      </c>
      <c r="D1568" s="53" t="s">
        <v>1367</v>
      </c>
      <c r="E1568" s="53" t="s">
        <v>2378</v>
      </c>
      <c r="F1568" s="53" t="s">
        <v>2379</v>
      </c>
      <c r="G1568" s="53" t="s">
        <v>4073</v>
      </c>
      <c r="H1568" s="53" t="s">
        <v>4074</v>
      </c>
      <c r="I1568" s="53"/>
      <c r="J1568" s="53" t="s">
        <v>2298</v>
      </c>
      <c r="K1568" s="52">
        <v>0</v>
      </c>
      <c r="L1568" s="52">
        <v>0</v>
      </c>
      <c r="M1568" s="52">
        <v>350000</v>
      </c>
      <c r="N1568" s="52">
        <v>0</v>
      </c>
      <c r="O1568" s="52">
        <v>0</v>
      </c>
      <c r="P1568" s="52">
        <v>65619</v>
      </c>
      <c r="Q1568" s="52">
        <v>0</v>
      </c>
      <c r="R1568" s="52">
        <v>0</v>
      </c>
      <c r="S1568" s="52">
        <v>7291</v>
      </c>
      <c r="T1568" s="52">
        <v>7291</v>
      </c>
      <c r="U1568" s="52">
        <v>7291</v>
      </c>
      <c r="V1568" s="52">
        <v>7291</v>
      </c>
      <c r="W1568" s="52">
        <v>7291</v>
      </c>
      <c r="X1568" s="52">
        <v>7291</v>
      </c>
      <c r="Y1568" s="52">
        <v>7291</v>
      </c>
      <c r="Z1568" s="49">
        <v>7291</v>
      </c>
      <c r="AA1568" s="50">
        <v>7291</v>
      </c>
      <c r="AB1568" s="51">
        <v>65619</v>
      </c>
      <c r="AC1568" s="52">
        <v>0</v>
      </c>
      <c r="AD1568" s="52">
        <v>0</v>
      </c>
      <c r="AE1568" s="52">
        <v>284381</v>
      </c>
      <c r="AG1568" s="52">
        <f t="shared" si="27"/>
        <v>7291</v>
      </c>
      <c r="AH1568" s="52">
        <f>MIN($AA1568*12,$AE1568-SUM($AG1568:AG1568)-1000*($AE1568&gt;0))</f>
        <v>87492</v>
      </c>
      <c r="AI1568" s="52">
        <f>MIN($AA1568*12,$AE1568-SUM($AG1568:AH1568)-1000*($AE1568&gt;0))</f>
        <v>87492</v>
      </c>
      <c r="AJ1568" s="52">
        <f>MIN($AA1568*12,$AE1568-SUM($AG1568:AI1568)-1000*($AE1568&gt;0))</f>
        <v>87492</v>
      </c>
      <c r="AK1568" s="52">
        <f>MIN($AA1568*12,$AE1568-SUM($AG1568:AJ1568)-1000*($AE1568&gt;0))</f>
        <v>13614</v>
      </c>
      <c r="AL1568" s="52">
        <f>MIN($AA1568*12,$AE1568-SUM($AG1568:AK1568)-1000*($AE1568&gt;0))</f>
        <v>0</v>
      </c>
      <c r="AM1568" s="52">
        <f>MIN($AA1568*12,$AE1568-SUM($AG1568:AL1568)-1000*($AE1568&gt;0))</f>
        <v>0</v>
      </c>
      <c r="AN1568" s="52">
        <f>MIN($AA1568*12,$AE1568-SUM($AG1568:AM1568)-1000*($AE1568&gt;0))</f>
        <v>0</v>
      </c>
      <c r="AO1568" s="52">
        <f>MIN($AA1568*12,$AE1568-SUM($AG1568:AN1568)-1000*($AE1568&gt;0))</f>
        <v>0</v>
      </c>
    </row>
    <row r="1569" spans="2:41" ht="12.75" hidden="1" customHeight="1" outlineLevel="2">
      <c r="B1569" s="53" t="s">
        <v>2377</v>
      </c>
      <c r="C1569" s="53" t="s">
        <v>1367</v>
      </c>
      <c r="D1569" s="53" t="s">
        <v>1367</v>
      </c>
      <c r="E1569" s="53" t="s">
        <v>2378</v>
      </c>
      <c r="F1569" s="53" t="s">
        <v>2379</v>
      </c>
      <c r="G1569" s="53" t="s">
        <v>4075</v>
      </c>
      <c r="H1569" s="53" t="s">
        <v>4076</v>
      </c>
      <c r="I1569" s="53"/>
      <c r="J1569" s="53" t="s">
        <v>2298</v>
      </c>
      <c r="K1569" s="52">
        <v>0</v>
      </c>
      <c r="L1569" s="52">
        <v>0</v>
      </c>
      <c r="M1569" s="52">
        <v>600000</v>
      </c>
      <c r="N1569" s="52">
        <v>0</v>
      </c>
      <c r="O1569" s="52">
        <v>0</v>
      </c>
      <c r="P1569" s="52">
        <v>112500</v>
      </c>
      <c r="Q1569" s="52">
        <v>0</v>
      </c>
      <c r="R1569" s="52">
        <v>0</v>
      </c>
      <c r="S1569" s="52">
        <v>12500</v>
      </c>
      <c r="T1569" s="52">
        <v>12500</v>
      </c>
      <c r="U1569" s="52">
        <v>12500</v>
      </c>
      <c r="V1569" s="52">
        <v>12500</v>
      </c>
      <c r="W1569" s="52">
        <v>12500</v>
      </c>
      <c r="X1569" s="52">
        <v>12500</v>
      </c>
      <c r="Y1569" s="52">
        <v>12500</v>
      </c>
      <c r="Z1569" s="49">
        <v>12500</v>
      </c>
      <c r="AA1569" s="50">
        <v>12500</v>
      </c>
      <c r="AB1569" s="51">
        <v>112500</v>
      </c>
      <c r="AC1569" s="52">
        <v>0</v>
      </c>
      <c r="AD1569" s="52">
        <v>0</v>
      </c>
      <c r="AE1569" s="52">
        <v>487500</v>
      </c>
      <c r="AG1569" s="52">
        <f t="shared" si="27"/>
        <v>12500</v>
      </c>
      <c r="AH1569" s="52">
        <f>MIN($AA1569*12,$AE1569-SUM($AG1569:AG1569)-1000*($AE1569&gt;0))</f>
        <v>150000</v>
      </c>
      <c r="AI1569" s="52">
        <f>MIN($AA1569*12,$AE1569-SUM($AG1569:AH1569)-1000*($AE1569&gt;0))</f>
        <v>150000</v>
      </c>
      <c r="AJ1569" s="52">
        <f>MIN($AA1569*12,$AE1569-SUM($AG1569:AI1569)-1000*($AE1569&gt;0))</f>
        <v>150000</v>
      </c>
      <c r="AK1569" s="52">
        <f>MIN($AA1569*12,$AE1569-SUM($AG1569:AJ1569)-1000*($AE1569&gt;0))</f>
        <v>24000</v>
      </c>
      <c r="AL1569" s="52">
        <f>MIN($AA1569*12,$AE1569-SUM($AG1569:AK1569)-1000*($AE1569&gt;0))</f>
        <v>0</v>
      </c>
      <c r="AM1569" s="52">
        <f>MIN($AA1569*12,$AE1569-SUM($AG1569:AL1569)-1000*($AE1569&gt;0))</f>
        <v>0</v>
      </c>
      <c r="AN1569" s="52">
        <f>MIN($AA1569*12,$AE1569-SUM($AG1569:AM1569)-1000*($AE1569&gt;0))</f>
        <v>0</v>
      </c>
      <c r="AO1569" s="52">
        <f>MIN($AA1569*12,$AE1569-SUM($AG1569:AN1569)-1000*($AE1569&gt;0))</f>
        <v>0</v>
      </c>
    </row>
    <row r="1570" spans="2:41" ht="12.75" hidden="1" customHeight="1" outlineLevel="2">
      <c r="B1570" s="53" t="s">
        <v>2377</v>
      </c>
      <c r="C1570" s="53" t="s">
        <v>1367</v>
      </c>
      <c r="D1570" s="53" t="s">
        <v>1367</v>
      </c>
      <c r="E1570" s="53" t="s">
        <v>2378</v>
      </c>
      <c r="F1570" s="53" t="s">
        <v>2379</v>
      </c>
      <c r="G1570" s="53" t="s">
        <v>4077</v>
      </c>
      <c r="H1570" s="53" t="s">
        <v>4078</v>
      </c>
      <c r="I1570" s="53"/>
      <c r="J1570" s="53" t="s">
        <v>2298</v>
      </c>
      <c r="K1570" s="52">
        <v>0</v>
      </c>
      <c r="L1570" s="52">
        <v>0</v>
      </c>
      <c r="M1570" s="52">
        <v>1600000</v>
      </c>
      <c r="N1570" s="52">
        <v>0</v>
      </c>
      <c r="O1570" s="52">
        <v>0</v>
      </c>
      <c r="P1570" s="52">
        <v>299997</v>
      </c>
      <c r="Q1570" s="52">
        <v>0</v>
      </c>
      <c r="R1570" s="52">
        <v>0</v>
      </c>
      <c r="S1570" s="52">
        <v>33333</v>
      </c>
      <c r="T1570" s="52">
        <v>33333</v>
      </c>
      <c r="U1570" s="52">
        <v>33333</v>
      </c>
      <c r="V1570" s="52">
        <v>33333</v>
      </c>
      <c r="W1570" s="52">
        <v>33333</v>
      </c>
      <c r="X1570" s="52">
        <v>33333</v>
      </c>
      <c r="Y1570" s="52">
        <v>33333</v>
      </c>
      <c r="Z1570" s="49">
        <v>33333</v>
      </c>
      <c r="AA1570" s="50">
        <v>33333</v>
      </c>
      <c r="AB1570" s="51">
        <v>299997</v>
      </c>
      <c r="AC1570" s="52">
        <v>0</v>
      </c>
      <c r="AD1570" s="52">
        <v>0</v>
      </c>
      <c r="AE1570" s="52">
        <v>1300003</v>
      </c>
      <c r="AG1570" s="52">
        <f t="shared" si="27"/>
        <v>33333</v>
      </c>
      <c r="AH1570" s="52">
        <f>MIN($AA1570*12,$AE1570-SUM($AG1570:AG1570)-1000*($AE1570&gt;0))</f>
        <v>399996</v>
      </c>
      <c r="AI1570" s="52">
        <f>MIN($AA1570*12,$AE1570-SUM($AG1570:AH1570)-1000*($AE1570&gt;0))</f>
        <v>399996</v>
      </c>
      <c r="AJ1570" s="52">
        <f>MIN($AA1570*12,$AE1570-SUM($AG1570:AI1570)-1000*($AE1570&gt;0))</f>
        <v>399996</v>
      </c>
      <c r="AK1570" s="52">
        <f>MIN($AA1570*12,$AE1570-SUM($AG1570:AJ1570)-1000*($AE1570&gt;0))</f>
        <v>65682</v>
      </c>
      <c r="AL1570" s="52">
        <f>MIN($AA1570*12,$AE1570-SUM($AG1570:AK1570)-1000*($AE1570&gt;0))</f>
        <v>0</v>
      </c>
      <c r="AM1570" s="52">
        <f>MIN($AA1570*12,$AE1570-SUM($AG1570:AL1570)-1000*($AE1570&gt;0))</f>
        <v>0</v>
      </c>
      <c r="AN1570" s="52">
        <f>MIN($AA1570*12,$AE1570-SUM($AG1570:AM1570)-1000*($AE1570&gt;0))</f>
        <v>0</v>
      </c>
      <c r="AO1570" s="52">
        <f>MIN($AA1570*12,$AE1570-SUM($AG1570:AN1570)-1000*($AE1570&gt;0))</f>
        <v>0</v>
      </c>
    </row>
    <row r="1571" spans="2:41" ht="12.75" hidden="1" customHeight="1" outlineLevel="2">
      <c r="B1571" s="53" t="s">
        <v>2377</v>
      </c>
      <c r="C1571" s="53" t="s">
        <v>1367</v>
      </c>
      <c r="D1571" s="53" t="s">
        <v>1367</v>
      </c>
      <c r="E1571" s="53" t="s">
        <v>2378</v>
      </c>
      <c r="F1571" s="53" t="s">
        <v>2379</v>
      </c>
      <c r="G1571" s="53" t="s">
        <v>4079</v>
      </c>
      <c r="H1571" s="53" t="s">
        <v>4080</v>
      </c>
      <c r="I1571" s="53"/>
      <c r="J1571" s="53" t="s">
        <v>2298</v>
      </c>
      <c r="K1571" s="52">
        <v>0</v>
      </c>
      <c r="L1571" s="52">
        <v>0</v>
      </c>
      <c r="M1571" s="52">
        <v>1400000</v>
      </c>
      <c r="N1571" s="52">
        <v>0</v>
      </c>
      <c r="O1571" s="52">
        <v>0</v>
      </c>
      <c r="P1571" s="52">
        <v>262494</v>
      </c>
      <c r="Q1571" s="52">
        <v>0</v>
      </c>
      <c r="R1571" s="52">
        <v>0</v>
      </c>
      <c r="S1571" s="52">
        <v>29166</v>
      </c>
      <c r="T1571" s="52">
        <v>29166</v>
      </c>
      <c r="U1571" s="52">
        <v>29166</v>
      </c>
      <c r="V1571" s="52">
        <v>29166</v>
      </c>
      <c r="W1571" s="52">
        <v>29166</v>
      </c>
      <c r="X1571" s="52">
        <v>29166</v>
      </c>
      <c r="Y1571" s="52">
        <v>29166</v>
      </c>
      <c r="Z1571" s="49">
        <v>29166</v>
      </c>
      <c r="AA1571" s="50">
        <v>29166</v>
      </c>
      <c r="AB1571" s="51">
        <v>262494</v>
      </c>
      <c r="AC1571" s="52">
        <v>0</v>
      </c>
      <c r="AD1571" s="52">
        <v>0</v>
      </c>
      <c r="AE1571" s="52">
        <v>1137506</v>
      </c>
      <c r="AG1571" s="52">
        <f t="shared" si="27"/>
        <v>29166</v>
      </c>
      <c r="AH1571" s="52">
        <f>MIN($AA1571*12,$AE1571-SUM($AG1571:AG1571)-1000*($AE1571&gt;0))</f>
        <v>349992</v>
      </c>
      <c r="AI1571" s="52">
        <f>MIN($AA1571*12,$AE1571-SUM($AG1571:AH1571)-1000*($AE1571&gt;0))</f>
        <v>349992</v>
      </c>
      <c r="AJ1571" s="52">
        <f>MIN($AA1571*12,$AE1571-SUM($AG1571:AI1571)-1000*($AE1571&gt;0))</f>
        <v>349992</v>
      </c>
      <c r="AK1571" s="52">
        <f>MIN($AA1571*12,$AE1571-SUM($AG1571:AJ1571)-1000*($AE1571&gt;0))</f>
        <v>57364</v>
      </c>
      <c r="AL1571" s="52">
        <f>MIN($AA1571*12,$AE1571-SUM($AG1571:AK1571)-1000*($AE1571&gt;0))</f>
        <v>0</v>
      </c>
      <c r="AM1571" s="52">
        <f>MIN($AA1571*12,$AE1571-SUM($AG1571:AL1571)-1000*($AE1571&gt;0))</f>
        <v>0</v>
      </c>
      <c r="AN1571" s="52">
        <f>MIN($AA1571*12,$AE1571-SUM($AG1571:AM1571)-1000*($AE1571&gt;0))</f>
        <v>0</v>
      </c>
      <c r="AO1571" s="52">
        <f>MIN($AA1571*12,$AE1571-SUM($AG1571:AN1571)-1000*($AE1571&gt;0))</f>
        <v>0</v>
      </c>
    </row>
    <row r="1572" spans="2:41" ht="12.75" hidden="1" customHeight="1" outlineLevel="2">
      <c r="B1572" s="53" t="s">
        <v>2377</v>
      </c>
      <c r="C1572" s="53" t="s">
        <v>1367</v>
      </c>
      <c r="D1572" s="53" t="s">
        <v>1367</v>
      </c>
      <c r="E1572" s="53" t="s">
        <v>2378</v>
      </c>
      <c r="F1572" s="53" t="s">
        <v>2379</v>
      </c>
      <c r="G1572" s="53" t="s">
        <v>4081</v>
      </c>
      <c r="H1572" s="53" t="s">
        <v>4082</v>
      </c>
      <c r="I1572" s="53"/>
      <c r="J1572" s="53" t="s">
        <v>2298</v>
      </c>
      <c r="K1572" s="52">
        <v>0</v>
      </c>
      <c r="L1572" s="52">
        <v>0</v>
      </c>
      <c r="M1572" s="52">
        <v>800000</v>
      </c>
      <c r="N1572" s="52">
        <v>0</v>
      </c>
      <c r="O1572" s="52">
        <v>0</v>
      </c>
      <c r="P1572" s="52">
        <v>149994</v>
      </c>
      <c r="Q1572" s="52">
        <v>0</v>
      </c>
      <c r="R1572" s="52">
        <v>0</v>
      </c>
      <c r="S1572" s="52">
        <v>16666</v>
      </c>
      <c r="T1572" s="52">
        <v>16666</v>
      </c>
      <c r="U1572" s="52">
        <v>16666</v>
      </c>
      <c r="V1572" s="52">
        <v>16666</v>
      </c>
      <c r="W1572" s="52">
        <v>16666</v>
      </c>
      <c r="X1572" s="52">
        <v>16666</v>
      </c>
      <c r="Y1572" s="52">
        <v>16666</v>
      </c>
      <c r="Z1572" s="49">
        <v>16666</v>
      </c>
      <c r="AA1572" s="50">
        <v>16666</v>
      </c>
      <c r="AB1572" s="51">
        <v>149994</v>
      </c>
      <c r="AC1572" s="52">
        <v>0</v>
      </c>
      <c r="AD1572" s="52">
        <v>0</v>
      </c>
      <c r="AE1572" s="52">
        <v>650006</v>
      </c>
      <c r="AG1572" s="52">
        <f t="shared" si="27"/>
        <v>16666</v>
      </c>
      <c r="AH1572" s="52">
        <f>MIN($AA1572*12,$AE1572-SUM($AG1572:AG1572)-1000*($AE1572&gt;0))</f>
        <v>199992</v>
      </c>
      <c r="AI1572" s="52">
        <f>MIN($AA1572*12,$AE1572-SUM($AG1572:AH1572)-1000*($AE1572&gt;0))</f>
        <v>199992</v>
      </c>
      <c r="AJ1572" s="52">
        <f>MIN($AA1572*12,$AE1572-SUM($AG1572:AI1572)-1000*($AE1572&gt;0))</f>
        <v>199992</v>
      </c>
      <c r="AK1572" s="52">
        <f>MIN($AA1572*12,$AE1572-SUM($AG1572:AJ1572)-1000*($AE1572&gt;0))</f>
        <v>32364</v>
      </c>
      <c r="AL1572" s="52">
        <f>MIN($AA1572*12,$AE1572-SUM($AG1572:AK1572)-1000*($AE1572&gt;0))</f>
        <v>0</v>
      </c>
      <c r="AM1572" s="52">
        <f>MIN($AA1572*12,$AE1572-SUM($AG1572:AL1572)-1000*($AE1572&gt;0))</f>
        <v>0</v>
      </c>
      <c r="AN1572" s="52">
        <f>MIN($AA1572*12,$AE1572-SUM($AG1572:AM1572)-1000*($AE1572&gt;0))</f>
        <v>0</v>
      </c>
      <c r="AO1572" s="52">
        <f>MIN($AA1572*12,$AE1572-SUM($AG1572:AN1572)-1000*($AE1572&gt;0))</f>
        <v>0</v>
      </c>
    </row>
    <row r="1573" spans="2:41" ht="12.75" hidden="1" customHeight="1" outlineLevel="2">
      <c r="B1573" s="53" t="s">
        <v>2377</v>
      </c>
      <c r="C1573" s="53" t="s">
        <v>1367</v>
      </c>
      <c r="D1573" s="53" t="s">
        <v>1367</v>
      </c>
      <c r="E1573" s="53" t="s">
        <v>2378</v>
      </c>
      <c r="F1573" s="53" t="s">
        <v>2379</v>
      </c>
      <c r="G1573" s="53" t="s">
        <v>4083</v>
      </c>
      <c r="H1573" s="53" t="s">
        <v>4084</v>
      </c>
      <c r="I1573" s="53"/>
      <c r="J1573" s="53" t="s">
        <v>2298</v>
      </c>
      <c r="K1573" s="52">
        <v>0</v>
      </c>
      <c r="L1573" s="52">
        <v>0</v>
      </c>
      <c r="M1573" s="52">
        <v>450000</v>
      </c>
      <c r="N1573" s="52">
        <v>0</v>
      </c>
      <c r="O1573" s="52">
        <v>0</v>
      </c>
      <c r="P1573" s="52">
        <v>84375</v>
      </c>
      <c r="Q1573" s="52">
        <v>0</v>
      </c>
      <c r="R1573" s="52">
        <v>0</v>
      </c>
      <c r="S1573" s="52">
        <v>9375</v>
      </c>
      <c r="T1573" s="52">
        <v>9375</v>
      </c>
      <c r="U1573" s="52">
        <v>9375</v>
      </c>
      <c r="V1573" s="52">
        <v>9375</v>
      </c>
      <c r="W1573" s="52">
        <v>9375</v>
      </c>
      <c r="X1573" s="52">
        <v>9375</v>
      </c>
      <c r="Y1573" s="52">
        <v>9375</v>
      </c>
      <c r="Z1573" s="49">
        <v>9375</v>
      </c>
      <c r="AA1573" s="50">
        <v>9375</v>
      </c>
      <c r="AB1573" s="51">
        <v>84375</v>
      </c>
      <c r="AC1573" s="52">
        <v>0</v>
      </c>
      <c r="AD1573" s="52">
        <v>0</v>
      </c>
      <c r="AE1573" s="52">
        <v>365625</v>
      </c>
      <c r="AG1573" s="52">
        <f t="shared" si="27"/>
        <v>9375</v>
      </c>
      <c r="AH1573" s="52">
        <f>MIN($AA1573*12,$AE1573-SUM($AG1573:AG1573)-1000*($AE1573&gt;0))</f>
        <v>112500</v>
      </c>
      <c r="AI1573" s="52">
        <f>MIN($AA1573*12,$AE1573-SUM($AG1573:AH1573)-1000*($AE1573&gt;0))</f>
        <v>112500</v>
      </c>
      <c r="AJ1573" s="52">
        <f>MIN($AA1573*12,$AE1573-SUM($AG1573:AI1573)-1000*($AE1573&gt;0))</f>
        <v>112500</v>
      </c>
      <c r="AK1573" s="52">
        <f>MIN($AA1573*12,$AE1573-SUM($AG1573:AJ1573)-1000*($AE1573&gt;0))</f>
        <v>17750</v>
      </c>
      <c r="AL1573" s="52">
        <f>MIN($AA1573*12,$AE1573-SUM($AG1573:AK1573)-1000*($AE1573&gt;0))</f>
        <v>0</v>
      </c>
      <c r="AM1573" s="52">
        <f>MIN($AA1573*12,$AE1573-SUM($AG1573:AL1573)-1000*($AE1573&gt;0))</f>
        <v>0</v>
      </c>
      <c r="AN1573" s="52">
        <f>MIN($AA1573*12,$AE1573-SUM($AG1573:AM1573)-1000*($AE1573&gt;0))</f>
        <v>0</v>
      </c>
      <c r="AO1573" s="52">
        <f>MIN($AA1573*12,$AE1573-SUM($AG1573:AN1573)-1000*($AE1573&gt;0))</f>
        <v>0</v>
      </c>
    </row>
    <row r="1574" spans="2:41" ht="12.75" hidden="1" customHeight="1" outlineLevel="2">
      <c r="B1574" s="53" t="s">
        <v>2377</v>
      </c>
      <c r="C1574" s="53" t="s">
        <v>1367</v>
      </c>
      <c r="D1574" s="53" t="s">
        <v>1367</v>
      </c>
      <c r="E1574" s="53" t="s">
        <v>2378</v>
      </c>
      <c r="F1574" s="53" t="s">
        <v>2379</v>
      </c>
      <c r="G1574" s="53" t="s">
        <v>4085</v>
      </c>
      <c r="H1574" s="53" t="s">
        <v>4086</v>
      </c>
      <c r="I1574" s="53"/>
      <c r="J1574" s="53" t="s">
        <v>2298</v>
      </c>
      <c r="K1574" s="52">
        <v>0</v>
      </c>
      <c r="L1574" s="52">
        <v>0</v>
      </c>
      <c r="M1574" s="52">
        <v>3640000</v>
      </c>
      <c r="N1574" s="52">
        <v>0</v>
      </c>
      <c r="O1574" s="52">
        <v>0</v>
      </c>
      <c r="P1574" s="52">
        <v>682497</v>
      </c>
      <c r="Q1574" s="52">
        <v>0</v>
      </c>
      <c r="R1574" s="52">
        <v>0</v>
      </c>
      <c r="S1574" s="52">
        <v>75833</v>
      </c>
      <c r="T1574" s="52">
        <v>75833</v>
      </c>
      <c r="U1574" s="52">
        <v>75833</v>
      </c>
      <c r="V1574" s="52">
        <v>75833</v>
      </c>
      <c r="W1574" s="52">
        <v>75833</v>
      </c>
      <c r="X1574" s="52">
        <v>75833</v>
      </c>
      <c r="Y1574" s="52">
        <v>75833</v>
      </c>
      <c r="Z1574" s="49">
        <v>75833</v>
      </c>
      <c r="AA1574" s="50">
        <v>75833</v>
      </c>
      <c r="AB1574" s="51">
        <v>682497</v>
      </c>
      <c r="AC1574" s="52">
        <v>0</v>
      </c>
      <c r="AD1574" s="52">
        <v>0</v>
      </c>
      <c r="AE1574" s="52">
        <v>2957503</v>
      </c>
      <c r="AG1574" s="52">
        <f t="shared" si="27"/>
        <v>75833</v>
      </c>
      <c r="AH1574" s="52">
        <f>MIN($AA1574*12,$AE1574-SUM($AG1574:AG1574)-1000*($AE1574&gt;0))</f>
        <v>909996</v>
      </c>
      <c r="AI1574" s="52">
        <f>MIN($AA1574*12,$AE1574-SUM($AG1574:AH1574)-1000*($AE1574&gt;0))</f>
        <v>909996</v>
      </c>
      <c r="AJ1574" s="52">
        <f>MIN($AA1574*12,$AE1574-SUM($AG1574:AI1574)-1000*($AE1574&gt;0))</f>
        <v>909996</v>
      </c>
      <c r="AK1574" s="52">
        <f>MIN($AA1574*12,$AE1574-SUM($AG1574:AJ1574)-1000*($AE1574&gt;0))</f>
        <v>150682</v>
      </c>
      <c r="AL1574" s="52">
        <f>MIN($AA1574*12,$AE1574-SUM($AG1574:AK1574)-1000*($AE1574&gt;0))</f>
        <v>0</v>
      </c>
      <c r="AM1574" s="52">
        <f>MIN($AA1574*12,$AE1574-SUM($AG1574:AL1574)-1000*($AE1574&gt;0))</f>
        <v>0</v>
      </c>
      <c r="AN1574" s="52">
        <f>MIN($AA1574*12,$AE1574-SUM($AG1574:AM1574)-1000*($AE1574&gt;0))</f>
        <v>0</v>
      </c>
      <c r="AO1574" s="52">
        <f>MIN($AA1574*12,$AE1574-SUM($AG1574:AN1574)-1000*($AE1574&gt;0))</f>
        <v>0</v>
      </c>
    </row>
    <row r="1575" spans="2:41" ht="12.75" hidden="1" customHeight="1" outlineLevel="2">
      <c r="B1575" s="53" t="s">
        <v>2377</v>
      </c>
      <c r="C1575" s="53" t="s">
        <v>1367</v>
      </c>
      <c r="D1575" s="53" t="s">
        <v>1367</v>
      </c>
      <c r="E1575" s="53" t="s">
        <v>2378</v>
      </c>
      <c r="F1575" s="53" t="s">
        <v>2379</v>
      </c>
      <c r="G1575" s="53" t="s">
        <v>4087</v>
      </c>
      <c r="H1575" s="53" t="s">
        <v>4088</v>
      </c>
      <c r="I1575" s="53"/>
      <c r="J1575" s="53" t="s">
        <v>2298</v>
      </c>
      <c r="K1575" s="52">
        <v>0</v>
      </c>
      <c r="L1575" s="52">
        <v>0</v>
      </c>
      <c r="M1575" s="52">
        <v>3640000</v>
      </c>
      <c r="N1575" s="52">
        <v>0</v>
      </c>
      <c r="O1575" s="52">
        <v>0</v>
      </c>
      <c r="P1575" s="52">
        <v>682497</v>
      </c>
      <c r="Q1575" s="52">
        <v>0</v>
      </c>
      <c r="R1575" s="52">
        <v>0</v>
      </c>
      <c r="S1575" s="52">
        <v>75833</v>
      </c>
      <c r="T1575" s="52">
        <v>75833</v>
      </c>
      <c r="U1575" s="52">
        <v>75833</v>
      </c>
      <c r="V1575" s="52">
        <v>75833</v>
      </c>
      <c r="W1575" s="52">
        <v>75833</v>
      </c>
      <c r="X1575" s="52">
        <v>75833</v>
      </c>
      <c r="Y1575" s="52">
        <v>75833</v>
      </c>
      <c r="Z1575" s="49">
        <v>75833</v>
      </c>
      <c r="AA1575" s="50">
        <v>75833</v>
      </c>
      <c r="AB1575" s="51">
        <v>682497</v>
      </c>
      <c r="AC1575" s="52">
        <v>0</v>
      </c>
      <c r="AD1575" s="52">
        <v>0</v>
      </c>
      <c r="AE1575" s="52">
        <v>2957503</v>
      </c>
      <c r="AG1575" s="52">
        <f t="shared" si="27"/>
        <v>75833</v>
      </c>
      <c r="AH1575" s="52">
        <f>MIN($AA1575*12,$AE1575-SUM($AG1575:AG1575)-1000*($AE1575&gt;0))</f>
        <v>909996</v>
      </c>
      <c r="AI1575" s="52">
        <f>MIN($AA1575*12,$AE1575-SUM($AG1575:AH1575)-1000*($AE1575&gt;0))</f>
        <v>909996</v>
      </c>
      <c r="AJ1575" s="52">
        <f>MIN($AA1575*12,$AE1575-SUM($AG1575:AI1575)-1000*($AE1575&gt;0))</f>
        <v>909996</v>
      </c>
      <c r="AK1575" s="52">
        <f>MIN($AA1575*12,$AE1575-SUM($AG1575:AJ1575)-1000*($AE1575&gt;0))</f>
        <v>150682</v>
      </c>
      <c r="AL1575" s="52">
        <f>MIN($AA1575*12,$AE1575-SUM($AG1575:AK1575)-1000*($AE1575&gt;0))</f>
        <v>0</v>
      </c>
      <c r="AM1575" s="52">
        <f>MIN($AA1575*12,$AE1575-SUM($AG1575:AL1575)-1000*($AE1575&gt;0))</f>
        <v>0</v>
      </c>
      <c r="AN1575" s="52">
        <f>MIN($AA1575*12,$AE1575-SUM($AG1575:AM1575)-1000*($AE1575&gt;0))</f>
        <v>0</v>
      </c>
      <c r="AO1575" s="52">
        <f>MIN($AA1575*12,$AE1575-SUM($AG1575:AN1575)-1000*($AE1575&gt;0))</f>
        <v>0</v>
      </c>
    </row>
    <row r="1576" spans="2:41" ht="12.75" hidden="1" customHeight="1" outlineLevel="2">
      <c r="B1576" s="53" t="s">
        <v>2377</v>
      </c>
      <c r="C1576" s="53" t="s">
        <v>1367</v>
      </c>
      <c r="D1576" s="53" t="s">
        <v>1367</v>
      </c>
      <c r="E1576" s="53" t="s">
        <v>2378</v>
      </c>
      <c r="F1576" s="53" t="s">
        <v>2379</v>
      </c>
      <c r="G1576" s="53" t="s">
        <v>4089</v>
      </c>
      <c r="H1576" s="53" t="s">
        <v>4090</v>
      </c>
      <c r="I1576" s="53"/>
      <c r="J1576" s="53" t="s">
        <v>2298</v>
      </c>
      <c r="K1576" s="52">
        <v>0</v>
      </c>
      <c r="L1576" s="52">
        <v>0</v>
      </c>
      <c r="M1576" s="52">
        <v>2420000</v>
      </c>
      <c r="N1576" s="52">
        <v>0</v>
      </c>
      <c r="O1576" s="52">
        <v>0</v>
      </c>
      <c r="P1576" s="52">
        <v>453744</v>
      </c>
      <c r="Q1576" s="52">
        <v>0</v>
      </c>
      <c r="R1576" s="52">
        <v>0</v>
      </c>
      <c r="S1576" s="52">
        <v>50416</v>
      </c>
      <c r="T1576" s="52">
        <v>50416</v>
      </c>
      <c r="U1576" s="52">
        <v>50416</v>
      </c>
      <c r="V1576" s="52">
        <v>50416</v>
      </c>
      <c r="W1576" s="52">
        <v>50416</v>
      </c>
      <c r="X1576" s="52">
        <v>50416</v>
      </c>
      <c r="Y1576" s="52">
        <v>50416</v>
      </c>
      <c r="Z1576" s="49">
        <v>50416</v>
      </c>
      <c r="AA1576" s="50">
        <v>50416</v>
      </c>
      <c r="AB1576" s="51">
        <v>453744</v>
      </c>
      <c r="AC1576" s="52">
        <v>0</v>
      </c>
      <c r="AD1576" s="52">
        <v>0</v>
      </c>
      <c r="AE1576" s="52">
        <v>1966256</v>
      </c>
      <c r="AG1576" s="52">
        <f t="shared" si="27"/>
        <v>50416</v>
      </c>
      <c r="AH1576" s="52">
        <f>MIN($AA1576*12,$AE1576-SUM($AG1576:AG1576)-1000*($AE1576&gt;0))</f>
        <v>604992</v>
      </c>
      <c r="AI1576" s="52">
        <f>MIN($AA1576*12,$AE1576-SUM($AG1576:AH1576)-1000*($AE1576&gt;0))</f>
        <v>604992</v>
      </c>
      <c r="AJ1576" s="52">
        <f>MIN($AA1576*12,$AE1576-SUM($AG1576:AI1576)-1000*($AE1576&gt;0))</f>
        <v>604992</v>
      </c>
      <c r="AK1576" s="52">
        <f>MIN($AA1576*12,$AE1576-SUM($AG1576:AJ1576)-1000*($AE1576&gt;0))</f>
        <v>99864</v>
      </c>
      <c r="AL1576" s="52">
        <f>MIN($AA1576*12,$AE1576-SUM($AG1576:AK1576)-1000*($AE1576&gt;0))</f>
        <v>0</v>
      </c>
      <c r="AM1576" s="52">
        <f>MIN($AA1576*12,$AE1576-SUM($AG1576:AL1576)-1000*($AE1576&gt;0))</f>
        <v>0</v>
      </c>
      <c r="AN1576" s="52">
        <f>MIN($AA1576*12,$AE1576-SUM($AG1576:AM1576)-1000*($AE1576&gt;0))</f>
        <v>0</v>
      </c>
      <c r="AO1576" s="52">
        <f>MIN($AA1576*12,$AE1576-SUM($AG1576:AN1576)-1000*($AE1576&gt;0))</f>
        <v>0</v>
      </c>
    </row>
    <row r="1577" spans="2:41" ht="12.75" hidden="1" customHeight="1" outlineLevel="2">
      <c r="B1577" s="53" t="s">
        <v>2377</v>
      </c>
      <c r="C1577" s="53" t="s">
        <v>1367</v>
      </c>
      <c r="D1577" s="53" t="s">
        <v>1367</v>
      </c>
      <c r="E1577" s="53" t="s">
        <v>2378</v>
      </c>
      <c r="F1577" s="53" t="s">
        <v>2379</v>
      </c>
      <c r="G1577" s="53" t="s">
        <v>4091</v>
      </c>
      <c r="H1577" s="53" t="s">
        <v>4092</v>
      </c>
      <c r="I1577" s="53"/>
      <c r="J1577" s="53" t="s">
        <v>2298</v>
      </c>
      <c r="K1577" s="52">
        <v>0</v>
      </c>
      <c r="L1577" s="52">
        <v>0</v>
      </c>
      <c r="M1577" s="52">
        <v>2420000</v>
      </c>
      <c r="N1577" s="52">
        <v>0</v>
      </c>
      <c r="O1577" s="52">
        <v>0</v>
      </c>
      <c r="P1577" s="52">
        <v>453744</v>
      </c>
      <c r="Q1577" s="52">
        <v>0</v>
      </c>
      <c r="R1577" s="52">
        <v>0</v>
      </c>
      <c r="S1577" s="52">
        <v>50416</v>
      </c>
      <c r="T1577" s="52">
        <v>50416</v>
      </c>
      <c r="U1577" s="52">
        <v>50416</v>
      </c>
      <c r="V1577" s="52">
        <v>50416</v>
      </c>
      <c r="W1577" s="52">
        <v>50416</v>
      </c>
      <c r="X1577" s="52">
        <v>50416</v>
      </c>
      <c r="Y1577" s="52">
        <v>50416</v>
      </c>
      <c r="Z1577" s="49">
        <v>50416</v>
      </c>
      <c r="AA1577" s="50">
        <v>50416</v>
      </c>
      <c r="AB1577" s="51">
        <v>453744</v>
      </c>
      <c r="AC1577" s="52">
        <v>0</v>
      </c>
      <c r="AD1577" s="52">
        <v>0</v>
      </c>
      <c r="AE1577" s="52">
        <v>1966256</v>
      </c>
      <c r="AG1577" s="52">
        <f t="shared" si="27"/>
        <v>50416</v>
      </c>
      <c r="AH1577" s="52">
        <f>MIN($AA1577*12,$AE1577-SUM($AG1577:AG1577)-1000*($AE1577&gt;0))</f>
        <v>604992</v>
      </c>
      <c r="AI1577" s="52">
        <f>MIN($AA1577*12,$AE1577-SUM($AG1577:AH1577)-1000*($AE1577&gt;0))</f>
        <v>604992</v>
      </c>
      <c r="AJ1577" s="52">
        <f>MIN($AA1577*12,$AE1577-SUM($AG1577:AI1577)-1000*($AE1577&gt;0))</f>
        <v>604992</v>
      </c>
      <c r="AK1577" s="52">
        <f>MIN($AA1577*12,$AE1577-SUM($AG1577:AJ1577)-1000*($AE1577&gt;0))</f>
        <v>99864</v>
      </c>
      <c r="AL1577" s="52">
        <f>MIN($AA1577*12,$AE1577-SUM($AG1577:AK1577)-1000*($AE1577&gt;0))</f>
        <v>0</v>
      </c>
      <c r="AM1577" s="52">
        <f>MIN($AA1577*12,$AE1577-SUM($AG1577:AL1577)-1000*($AE1577&gt;0))</f>
        <v>0</v>
      </c>
      <c r="AN1577" s="52">
        <f>MIN($AA1577*12,$AE1577-SUM($AG1577:AM1577)-1000*($AE1577&gt;0))</f>
        <v>0</v>
      </c>
      <c r="AO1577" s="52">
        <f>MIN($AA1577*12,$AE1577-SUM($AG1577:AN1577)-1000*($AE1577&gt;0))</f>
        <v>0</v>
      </c>
    </row>
    <row r="1578" spans="2:41" ht="12.75" hidden="1" customHeight="1" outlineLevel="2">
      <c r="B1578" s="53" t="s">
        <v>2377</v>
      </c>
      <c r="C1578" s="53" t="s">
        <v>1367</v>
      </c>
      <c r="D1578" s="53" t="s">
        <v>1367</v>
      </c>
      <c r="E1578" s="53" t="s">
        <v>2378</v>
      </c>
      <c r="F1578" s="53" t="s">
        <v>2379</v>
      </c>
      <c r="G1578" s="53" t="s">
        <v>4093</v>
      </c>
      <c r="H1578" s="53" t="s">
        <v>4094</v>
      </c>
      <c r="I1578" s="53"/>
      <c r="J1578" s="53" t="s">
        <v>2298</v>
      </c>
      <c r="K1578" s="52">
        <v>0</v>
      </c>
      <c r="L1578" s="52">
        <v>0</v>
      </c>
      <c r="M1578" s="52">
        <v>2420000</v>
      </c>
      <c r="N1578" s="52">
        <v>0</v>
      </c>
      <c r="O1578" s="52">
        <v>0</v>
      </c>
      <c r="P1578" s="52">
        <v>453744</v>
      </c>
      <c r="Q1578" s="52">
        <v>0</v>
      </c>
      <c r="R1578" s="52">
        <v>0</v>
      </c>
      <c r="S1578" s="52">
        <v>50416</v>
      </c>
      <c r="T1578" s="52">
        <v>50416</v>
      </c>
      <c r="U1578" s="52">
        <v>50416</v>
      </c>
      <c r="V1578" s="52">
        <v>50416</v>
      </c>
      <c r="W1578" s="52">
        <v>50416</v>
      </c>
      <c r="X1578" s="52">
        <v>50416</v>
      </c>
      <c r="Y1578" s="52">
        <v>50416</v>
      </c>
      <c r="Z1578" s="49">
        <v>50416</v>
      </c>
      <c r="AA1578" s="50">
        <v>50416</v>
      </c>
      <c r="AB1578" s="51">
        <v>453744</v>
      </c>
      <c r="AC1578" s="52">
        <v>0</v>
      </c>
      <c r="AD1578" s="52">
        <v>0</v>
      </c>
      <c r="AE1578" s="52">
        <v>1966256</v>
      </c>
      <c r="AG1578" s="52">
        <f t="shared" si="27"/>
        <v>50416</v>
      </c>
      <c r="AH1578" s="52">
        <f>MIN($AA1578*12,$AE1578-SUM($AG1578:AG1578)-1000*($AE1578&gt;0))</f>
        <v>604992</v>
      </c>
      <c r="AI1578" s="52">
        <f>MIN($AA1578*12,$AE1578-SUM($AG1578:AH1578)-1000*($AE1578&gt;0))</f>
        <v>604992</v>
      </c>
      <c r="AJ1578" s="52">
        <f>MIN($AA1578*12,$AE1578-SUM($AG1578:AI1578)-1000*($AE1578&gt;0))</f>
        <v>604992</v>
      </c>
      <c r="AK1578" s="52">
        <f>MIN($AA1578*12,$AE1578-SUM($AG1578:AJ1578)-1000*($AE1578&gt;0))</f>
        <v>99864</v>
      </c>
      <c r="AL1578" s="52">
        <f>MIN($AA1578*12,$AE1578-SUM($AG1578:AK1578)-1000*($AE1578&gt;0))</f>
        <v>0</v>
      </c>
      <c r="AM1578" s="52">
        <f>MIN($AA1578*12,$AE1578-SUM($AG1578:AL1578)-1000*($AE1578&gt;0))</f>
        <v>0</v>
      </c>
      <c r="AN1578" s="52">
        <f>MIN($AA1578*12,$AE1578-SUM($AG1578:AM1578)-1000*($AE1578&gt;0))</f>
        <v>0</v>
      </c>
      <c r="AO1578" s="52">
        <f>MIN($AA1578*12,$AE1578-SUM($AG1578:AN1578)-1000*($AE1578&gt;0))</f>
        <v>0</v>
      </c>
    </row>
    <row r="1579" spans="2:41" ht="12.75" hidden="1" customHeight="1" outlineLevel="2">
      <c r="B1579" s="53" t="s">
        <v>2377</v>
      </c>
      <c r="C1579" s="53" t="s">
        <v>1367</v>
      </c>
      <c r="D1579" s="53" t="s">
        <v>1367</v>
      </c>
      <c r="E1579" s="53" t="s">
        <v>2378</v>
      </c>
      <c r="F1579" s="53" t="s">
        <v>2379</v>
      </c>
      <c r="G1579" s="53" t="s">
        <v>4095</v>
      </c>
      <c r="H1579" s="53" t="s">
        <v>4096</v>
      </c>
      <c r="I1579" s="53"/>
      <c r="J1579" s="53" t="s">
        <v>2298</v>
      </c>
      <c r="K1579" s="52">
        <v>0</v>
      </c>
      <c r="L1579" s="52">
        <v>0</v>
      </c>
      <c r="M1579" s="52">
        <v>2200000</v>
      </c>
      <c r="N1579" s="52">
        <v>0</v>
      </c>
      <c r="O1579" s="52">
        <v>0</v>
      </c>
      <c r="P1579" s="52">
        <v>412497</v>
      </c>
      <c r="Q1579" s="52">
        <v>0</v>
      </c>
      <c r="R1579" s="52">
        <v>0</v>
      </c>
      <c r="S1579" s="52">
        <v>45833</v>
      </c>
      <c r="T1579" s="52">
        <v>45833</v>
      </c>
      <c r="U1579" s="52">
        <v>45833</v>
      </c>
      <c r="V1579" s="52">
        <v>45833</v>
      </c>
      <c r="W1579" s="52">
        <v>45833</v>
      </c>
      <c r="X1579" s="52">
        <v>45833</v>
      </c>
      <c r="Y1579" s="52">
        <v>45833</v>
      </c>
      <c r="Z1579" s="49">
        <v>45833</v>
      </c>
      <c r="AA1579" s="50">
        <v>45833</v>
      </c>
      <c r="AB1579" s="51">
        <v>412497</v>
      </c>
      <c r="AC1579" s="52">
        <v>0</v>
      </c>
      <c r="AD1579" s="52">
        <v>0</v>
      </c>
      <c r="AE1579" s="52">
        <v>1787503</v>
      </c>
      <c r="AG1579" s="52">
        <f t="shared" si="27"/>
        <v>45833</v>
      </c>
      <c r="AH1579" s="52">
        <f>MIN($AA1579*12,$AE1579-SUM($AG1579:AG1579)-1000*($AE1579&gt;0))</f>
        <v>549996</v>
      </c>
      <c r="AI1579" s="52">
        <f>MIN($AA1579*12,$AE1579-SUM($AG1579:AH1579)-1000*($AE1579&gt;0))</f>
        <v>549996</v>
      </c>
      <c r="AJ1579" s="52">
        <f>MIN($AA1579*12,$AE1579-SUM($AG1579:AI1579)-1000*($AE1579&gt;0))</f>
        <v>549996</v>
      </c>
      <c r="AK1579" s="52">
        <f>MIN($AA1579*12,$AE1579-SUM($AG1579:AJ1579)-1000*($AE1579&gt;0))</f>
        <v>90682</v>
      </c>
      <c r="AL1579" s="52">
        <f>MIN($AA1579*12,$AE1579-SUM($AG1579:AK1579)-1000*($AE1579&gt;0))</f>
        <v>0</v>
      </c>
      <c r="AM1579" s="52">
        <f>MIN($AA1579*12,$AE1579-SUM($AG1579:AL1579)-1000*($AE1579&gt;0))</f>
        <v>0</v>
      </c>
      <c r="AN1579" s="52">
        <f>MIN($AA1579*12,$AE1579-SUM($AG1579:AM1579)-1000*($AE1579&gt;0))</f>
        <v>0</v>
      </c>
      <c r="AO1579" s="52">
        <f>MIN($AA1579*12,$AE1579-SUM($AG1579:AN1579)-1000*($AE1579&gt;0))</f>
        <v>0</v>
      </c>
    </row>
    <row r="1580" spans="2:41" ht="12.75" hidden="1" customHeight="1" outlineLevel="2">
      <c r="B1580" s="53" t="s">
        <v>2377</v>
      </c>
      <c r="C1580" s="53" t="s">
        <v>1367</v>
      </c>
      <c r="D1580" s="53" t="s">
        <v>1367</v>
      </c>
      <c r="E1580" s="53" t="s">
        <v>2378</v>
      </c>
      <c r="F1580" s="53" t="s">
        <v>2379</v>
      </c>
      <c r="G1580" s="53" t="s">
        <v>4097</v>
      </c>
      <c r="H1580" s="53" t="s">
        <v>4098</v>
      </c>
      <c r="I1580" s="53"/>
      <c r="J1580" s="53" t="s">
        <v>2298</v>
      </c>
      <c r="K1580" s="52">
        <v>0</v>
      </c>
      <c r="L1580" s="52">
        <v>0</v>
      </c>
      <c r="M1580" s="52">
        <v>400000</v>
      </c>
      <c r="N1580" s="52">
        <v>0</v>
      </c>
      <c r="O1580" s="52">
        <v>0</v>
      </c>
      <c r="P1580" s="52">
        <v>74997</v>
      </c>
      <c r="Q1580" s="52">
        <v>0</v>
      </c>
      <c r="R1580" s="52">
        <v>0</v>
      </c>
      <c r="S1580" s="52">
        <v>8333</v>
      </c>
      <c r="T1580" s="52">
        <v>8333</v>
      </c>
      <c r="U1580" s="52">
        <v>8333</v>
      </c>
      <c r="V1580" s="52">
        <v>8333</v>
      </c>
      <c r="W1580" s="52">
        <v>8333</v>
      </c>
      <c r="X1580" s="52">
        <v>8333</v>
      </c>
      <c r="Y1580" s="52">
        <v>8333</v>
      </c>
      <c r="Z1580" s="49">
        <v>8333</v>
      </c>
      <c r="AA1580" s="50">
        <v>8333</v>
      </c>
      <c r="AB1580" s="51">
        <v>74997</v>
      </c>
      <c r="AC1580" s="52">
        <v>0</v>
      </c>
      <c r="AD1580" s="52">
        <v>0</v>
      </c>
      <c r="AE1580" s="52">
        <v>325003</v>
      </c>
      <c r="AG1580" s="52">
        <f t="shared" si="27"/>
        <v>8333</v>
      </c>
      <c r="AH1580" s="52">
        <f>MIN($AA1580*12,$AE1580-SUM($AG1580:AG1580)-1000*($AE1580&gt;0))</f>
        <v>99996</v>
      </c>
      <c r="AI1580" s="52">
        <f>MIN($AA1580*12,$AE1580-SUM($AG1580:AH1580)-1000*($AE1580&gt;0))</f>
        <v>99996</v>
      </c>
      <c r="AJ1580" s="52">
        <f>MIN($AA1580*12,$AE1580-SUM($AG1580:AI1580)-1000*($AE1580&gt;0))</f>
        <v>99996</v>
      </c>
      <c r="AK1580" s="52">
        <f>MIN($AA1580*12,$AE1580-SUM($AG1580:AJ1580)-1000*($AE1580&gt;0))</f>
        <v>15682</v>
      </c>
      <c r="AL1580" s="52">
        <f>MIN($AA1580*12,$AE1580-SUM($AG1580:AK1580)-1000*($AE1580&gt;0))</f>
        <v>0</v>
      </c>
      <c r="AM1580" s="52">
        <f>MIN($AA1580*12,$AE1580-SUM($AG1580:AL1580)-1000*($AE1580&gt;0))</f>
        <v>0</v>
      </c>
      <c r="AN1580" s="52">
        <f>MIN($AA1580*12,$AE1580-SUM($AG1580:AM1580)-1000*($AE1580&gt;0))</f>
        <v>0</v>
      </c>
      <c r="AO1580" s="52">
        <f>MIN($AA1580*12,$AE1580-SUM($AG1580:AN1580)-1000*($AE1580&gt;0))</f>
        <v>0</v>
      </c>
    </row>
    <row r="1581" spans="2:41" ht="12.75" hidden="1" customHeight="1" outlineLevel="2">
      <c r="B1581" s="53" t="s">
        <v>2377</v>
      </c>
      <c r="C1581" s="53" t="s">
        <v>1367</v>
      </c>
      <c r="D1581" s="53" t="s">
        <v>1367</v>
      </c>
      <c r="E1581" s="53" t="s">
        <v>2378</v>
      </c>
      <c r="F1581" s="53" t="s">
        <v>2379</v>
      </c>
      <c r="G1581" s="53" t="s">
        <v>4099</v>
      </c>
      <c r="H1581" s="53" t="s">
        <v>4100</v>
      </c>
      <c r="I1581" s="53"/>
      <c r="J1581" s="53" t="s">
        <v>2298</v>
      </c>
      <c r="K1581" s="52">
        <v>0</v>
      </c>
      <c r="L1581" s="52">
        <v>0</v>
      </c>
      <c r="M1581" s="52">
        <v>400000</v>
      </c>
      <c r="N1581" s="52">
        <v>0</v>
      </c>
      <c r="O1581" s="52">
        <v>0</v>
      </c>
      <c r="P1581" s="52">
        <v>74997</v>
      </c>
      <c r="Q1581" s="52">
        <v>0</v>
      </c>
      <c r="R1581" s="52">
        <v>0</v>
      </c>
      <c r="S1581" s="52">
        <v>8333</v>
      </c>
      <c r="T1581" s="52">
        <v>8333</v>
      </c>
      <c r="U1581" s="52">
        <v>8333</v>
      </c>
      <c r="V1581" s="52">
        <v>8333</v>
      </c>
      <c r="W1581" s="52">
        <v>8333</v>
      </c>
      <c r="X1581" s="52">
        <v>8333</v>
      </c>
      <c r="Y1581" s="52">
        <v>8333</v>
      </c>
      <c r="Z1581" s="49">
        <v>8333</v>
      </c>
      <c r="AA1581" s="50">
        <v>8333</v>
      </c>
      <c r="AB1581" s="51">
        <v>74997</v>
      </c>
      <c r="AC1581" s="52">
        <v>0</v>
      </c>
      <c r="AD1581" s="52">
        <v>0</v>
      </c>
      <c r="AE1581" s="52">
        <v>325003</v>
      </c>
      <c r="AG1581" s="52">
        <f t="shared" si="27"/>
        <v>8333</v>
      </c>
      <c r="AH1581" s="52">
        <f>MIN($AA1581*12,$AE1581-SUM($AG1581:AG1581)-1000*($AE1581&gt;0))</f>
        <v>99996</v>
      </c>
      <c r="AI1581" s="52">
        <f>MIN($AA1581*12,$AE1581-SUM($AG1581:AH1581)-1000*($AE1581&gt;0))</f>
        <v>99996</v>
      </c>
      <c r="AJ1581" s="52">
        <f>MIN($AA1581*12,$AE1581-SUM($AG1581:AI1581)-1000*($AE1581&gt;0))</f>
        <v>99996</v>
      </c>
      <c r="AK1581" s="52">
        <f>MIN($AA1581*12,$AE1581-SUM($AG1581:AJ1581)-1000*($AE1581&gt;0))</f>
        <v>15682</v>
      </c>
      <c r="AL1581" s="52">
        <f>MIN($AA1581*12,$AE1581-SUM($AG1581:AK1581)-1000*($AE1581&gt;0))</f>
        <v>0</v>
      </c>
      <c r="AM1581" s="52">
        <f>MIN($AA1581*12,$AE1581-SUM($AG1581:AL1581)-1000*($AE1581&gt;0))</f>
        <v>0</v>
      </c>
      <c r="AN1581" s="52">
        <f>MIN($AA1581*12,$AE1581-SUM($AG1581:AM1581)-1000*($AE1581&gt;0))</f>
        <v>0</v>
      </c>
      <c r="AO1581" s="52">
        <f>MIN($AA1581*12,$AE1581-SUM($AG1581:AN1581)-1000*($AE1581&gt;0))</f>
        <v>0</v>
      </c>
    </row>
    <row r="1582" spans="2:41" ht="12.75" hidden="1" customHeight="1" outlineLevel="2">
      <c r="B1582" s="53" t="s">
        <v>2377</v>
      </c>
      <c r="C1582" s="53" t="s">
        <v>1367</v>
      </c>
      <c r="D1582" s="53" t="s">
        <v>1367</v>
      </c>
      <c r="E1582" s="53" t="s">
        <v>2378</v>
      </c>
      <c r="F1582" s="53" t="s">
        <v>2379</v>
      </c>
      <c r="G1582" s="53" t="s">
        <v>4101</v>
      </c>
      <c r="H1582" s="53" t="s">
        <v>4102</v>
      </c>
      <c r="I1582" s="53"/>
      <c r="J1582" s="53" t="s">
        <v>2298</v>
      </c>
      <c r="K1582" s="52">
        <v>0</v>
      </c>
      <c r="L1582" s="52">
        <v>0</v>
      </c>
      <c r="M1582" s="52">
        <v>500000</v>
      </c>
      <c r="N1582" s="52">
        <v>0</v>
      </c>
      <c r="O1582" s="52">
        <v>0</v>
      </c>
      <c r="P1582" s="52">
        <v>93744</v>
      </c>
      <c r="Q1582" s="52">
        <v>0</v>
      </c>
      <c r="R1582" s="52">
        <v>0</v>
      </c>
      <c r="S1582" s="52">
        <v>10416</v>
      </c>
      <c r="T1582" s="52">
        <v>10416</v>
      </c>
      <c r="U1582" s="52">
        <v>10416</v>
      </c>
      <c r="V1582" s="52">
        <v>10416</v>
      </c>
      <c r="W1582" s="52">
        <v>10416</v>
      </c>
      <c r="X1582" s="52">
        <v>10416</v>
      </c>
      <c r="Y1582" s="52">
        <v>10416</v>
      </c>
      <c r="Z1582" s="49">
        <v>10416</v>
      </c>
      <c r="AA1582" s="50">
        <v>10416</v>
      </c>
      <c r="AB1582" s="51">
        <v>93744</v>
      </c>
      <c r="AC1582" s="52">
        <v>0</v>
      </c>
      <c r="AD1582" s="52">
        <v>0</v>
      </c>
      <c r="AE1582" s="52">
        <v>406256</v>
      </c>
      <c r="AG1582" s="52">
        <f t="shared" si="27"/>
        <v>10416</v>
      </c>
      <c r="AH1582" s="52">
        <f>MIN($AA1582*12,$AE1582-SUM($AG1582:AG1582)-1000*($AE1582&gt;0))</f>
        <v>124992</v>
      </c>
      <c r="AI1582" s="52">
        <f>MIN($AA1582*12,$AE1582-SUM($AG1582:AH1582)-1000*($AE1582&gt;0))</f>
        <v>124992</v>
      </c>
      <c r="AJ1582" s="52">
        <f>MIN($AA1582*12,$AE1582-SUM($AG1582:AI1582)-1000*($AE1582&gt;0))</f>
        <v>124992</v>
      </c>
      <c r="AK1582" s="52">
        <f>MIN($AA1582*12,$AE1582-SUM($AG1582:AJ1582)-1000*($AE1582&gt;0))</f>
        <v>19864</v>
      </c>
      <c r="AL1582" s="52">
        <f>MIN($AA1582*12,$AE1582-SUM($AG1582:AK1582)-1000*($AE1582&gt;0))</f>
        <v>0</v>
      </c>
      <c r="AM1582" s="52">
        <f>MIN($AA1582*12,$AE1582-SUM($AG1582:AL1582)-1000*($AE1582&gt;0))</f>
        <v>0</v>
      </c>
      <c r="AN1582" s="52">
        <f>MIN($AA1582*12,$AE1582-SUM($AG1582:AM1582)-1000*($AE1582&gt;0))</f>
        <v>0</v>
      </c>
      <c r="AO1582" s="52">
        <f>MIN($AA1582*12,$AE1582-SUM($AG1582:AN1582)-1000*($AE1582&gt;0))</f>
        <v>0</v>
      </c>
    </row>
    <row r="1583" spans="2:41" ht="12.75" hidden="1" customHeight="1" outlineLevel="2">
      <c r="B1583" s="53" t="s">
        <v>2377</v>
      </c>
      <c r="C1583" s="53" t="s">
        <v>1367</v>
      </c>
      <c r="D1583" s="53" t="s">
        <v>1367</v>
      </c>
      <c r="E1583" s="53" t="s">
        <v>2378</v>
      </c>
      <c r="F1583" s="53" t="s">
        <v>2379</v>
      </c>
      <c r="G1583" s="53" t="s">
        <v>4103</v>
      </c>
      <c r="H1583" s="53" t="s">
        <v>4104</v>
      </c>
      <c r="I1583" s="53"/>
      <c r="J1583" s="53" t="s">
        <v>2298</v>
      </c>
      <c r="K1583" s="52">
        <v>0</v>
      </c>
      <c r="L1583" s="52">
        <v>0</v>
      </c>
      <c r="M1583" s="52">
        <v>500000</v>
      </c>
      <c r="N1583" s="52">
        <v>0</v>
      </c>
      <c r="O1583" s="52">
        <v>0</v>
      </c>
      <c r="P1583" s="52">
        <v>93744</v>
      </c>
      <c r="Q1583" s="52">
        <v>0</v>
      </c>
      <c r="R1583" s="52">
        <v>0</v>
      </c>
      <c r="S1583" s="52">
        <v>10416</v>
      </c>
      <c r="T1583" s="52">
        <v>10416</v>
      </c>
      <c r="U1583" s="52">
        <v>10416</v>
      </c>
      <c r="V1583" s="52">
        <v>10416</v>
      </c>
      <c r="W1583" s="52">
        <v>10416</v>
      </c>
      <c r="X1583" s="52">
        <v>10416</v>
      </c>
      <c r="Y1583" s="52">
        <v>10416</v>
      </c>
      <c r="Z1583" s="49">
        <v>10416</v>
      </c>
      <c r="AA1583" s="50">
        <v>10416</v>
      </c>
      <c r="AB1583" s="51">
        <v>93744</v>
      </c>
      <c r="AC1583" s="52">
        <v>0</v>
      </c>
      <c r="AD1583" s="52">
        <v>0</v>
      </c>
      <c r="AE1583" s="52">
        <v>406256</v>
      </c>
      <c r="AG1583" s="52">
        <f t="shared" si="27"/>
        <v>10416</v>
      </c>
      <c r="AH1583" s="52">
        <f>MIN($AA1583*12,$AE1583-SUM($AG1583:AG1583)-1000*($AE1583&gt;0))</f>
        <v>124992</v>
      </c>
      <c r="AI1583" s="52">
        <f>MIN($AA1583*12,$AE1583-SUM($AG1583:AH1583)-1000*($AE1583&gt;0))</f>
        <v>124992</v>
      </c>
      <c r="AJ1583" s="52">
        <f>MIN($AA1583*12,$AE1583-SUM($AG1583:AI1583)-1000*($AE1583&gt;0))</f>
        <v>124992</v>
      </c>
      <c r="AK1583" s="52">
        <f>MIN($AA1583*12,$AE1583-SUM($AG1583:AJ1583)-1000*($AE1583&gt;0))</f>
        <v>19864</v>
      </c>
      <c r="AL1583" s="52">
        <f>MIN($AA1583*12,$AE1583-SUM($AG1583:AK1583)-1000*($AE1583&gt;0))</f>
        <v>0</v>
      </c>
      <c r="AM1583" s="52">
        <f>MIN($AA1583*12,$AE1583-SUM($AG1583:AL1583)-1000*($AE1583&gt;0))</f>
        <v>0</v>
      </c>
      <c r="AN1583" s="52">
        <f>MIN($AA1583*12,$AE1583-SUM($AG1583:AM1583)-1000*($AE1583&gt;0))</f>
        <v>0</v>
      </c>
      <c r="AO1583" s="52">
        <f>MIN($AA1583*12,$AE1583-SUM($AG1583:AN1583)-1000*($AE1583&gt;0))</f>
        <v>0</v>
      </c>
    </row>
    <row r="1584" spans="2:41" ht="12.75" hidden="1" customHeight="1" outlineLevel="2">
      <c r="B1584" s="53" t="s">
        <v>2377</v>
      </c>
      <c r="C1584" s="53" t="s">
        <v>1367</v>
      </c>
      <c r="D1584" s="53" t="s">
        <v>1367</v>
      </c>
      <c r="E1584" s="53" t="s">
        <v>2378</v>
      </c>
      <c r="F1584" s="53" t="s">
        <v>2379</v>
      </c>
      <c r="G1584" s="53" t="s">
        <v>4105</v>
      </c>
      <c r="H1584" s="53" t="s">
        <v>4106</v>
      </c>
      <c r="I1584" s="53"/>
      <c r="J1584" s="53" t="s">
        <v>2298</v>
      </c>
      <c r="K1584" s="52">
        <v>0</v>
      </c>
      <c r="L1584" s="52">
        <v>0</v>
      </c>
      <c r="M1584" s="52">
        <v>500000</v>
      </c>
      <c r="N1584" s="52">
        <v>0</v>
      </c>
      <c r="O1584" s="52">
        <v>0</v>
      </c>
      <c r="P1584" s="52">
        <v>93744</v>
      </c>
      <c r="Q1584" s="52">
        <v>0</v>
      </c>
      <c r="R1584" s="52">
        <v>0</v>
      </c>
      <c r="S1584" s="52">
        <v>10416</v>
      </c>
      <c r="T1584" s="52">
        <v>10416</v>
      </c>
      <c r="U1584" s="52">
        <v>10416</v>
      </c>
      <c r="V1584" s="52">
        <v>10416</v>
      </c>
      <c r="W1584" s="52">
        <v>10416</v>
      </c>
      <c r="X1584" s="52">
        <v>10416</v>
      </c>
      <c r="Y1584" s="52">
        <v>10416</v>
      </c>
      <c r="Z1584" s="49">
        <v>10416</v>
      </c>
      <c r="AA1584" s="50">
        <v>10416</v>
      </c>
      <c r="AB1584" s="51">
        <v>93744</v>
      </c>
      <c r="AC1584" s="52">
        <v>0</v>
      </c>
      <c r="AD1584" s="52">
        <v>0</v>
      </c>
      <c r="AE1584" s="52">
        <v>406256</v>
      </c>
      <c r="AG1584" s="52">
        <f t="shared" si="27"/>
        <v>10416</v>
      </c>
      <c r="AH1584" s="52">
        <f>MIN($AA1584*12,$AE1584-SUM($AG1584:AG1584)-1000*($AE1584&gt;0))</f>
        <v>124992</v>
      </c>
      <c r="AI1584" s="52">
        <f>MIN($AA1584*12,$AE1584-SUM($AG1584:AH1584)-1000*($AE1584&gt;0))</f>
        <v>124992</v>
      </c>
      <c r="AJ1584" s="52">
        <f>MIN($AA1584*12,$AE1584-SUM($AG1584:AI1584)-1000*($AE1584&gt;0))</f>
        <v>124992</v>
      </c>
      <c r="AK1584" s="52">
        <f>MIN($AA1584*12,$AE1584-SUM($AG1584:AJ1584)-1000*($AE1584&gt;0))</f>
        <v>19864</v>
      </c>
      <c r="AL1584" s="52">
        <f>MIN($AA1584*12,$AE1584-SUM($AG1584:AK1584)-1000*($AE1584&gt;0))</f>
        <v>0</v>
      </c>
      <c r="AM1584" s="52">
        <f>MIN($AA1584*12,$AE1584-SUM($AG1584:AL1584)-1000*($AE1584&gt;0))</f>
        <v>0</v>
      </c>
      <c r="AN1584" s="52">
        <f>MIN($AA1584*12,$AE1584-SUM($AG1584:AM1584)-1000*($AE1584&gt;0))</f>
        <v>0</v>
      </c>
      <c r="AO1584" s="52">
        <f>MIN($AA1584*12,$AE1584-SUM($AG1584:AN1584)-1000*($AE1584&gt;0))</f>
        <v>0</v>
      </c>
    </row>
    <row r="1585" spans="2:41" ht="12.75" hidden="1" customHeight="1" outlineLevel="2">
      <c r="B1585" s="53" t="s">
        <v>2377</v>
      </c>
      <c r="C1585" s="53" t="s">
        <v>1367</v>
      </c>
      <c r="D1585" s="53" t="s">
        <v>1367</v>
      </c>
      <c r="E1585" s="53" t="s">
        <v>2378</v>
      </c>
      <c r="F1585" s="53" t="s">
        <v>2379</v>
      </c>
      <c r="G1585" s="53" t="s">
        <v>4107</v>
      </c>
      <c r="H1585" s="53" t="s">
        <v>4108</v>
      </c>
      <c r="I1585" s="53"/>
      <c r="J1585" s="53" t="s">
        <v>2298</v>
      </c>
      <c r="K1585" s="52">
        <v>0</v>
      </c>
      <c r="L1585" s="52">
        <v>0</v>
      </c>
      <c r="M1585" s="52">
        <v>500000</v>
      </c>
      <c r="N1585" s="52">
        <v>0</v>
      </c>
      <c r="O1585" s="52">
        <v>0</v>
      </c>
      <c r="P1585" s="52">
        <v>93744</v>
      </c>
      <c r="Q1585" s="52">
        <v>0</v>
      </c>
      <c r="R1585" s="52">
        <v>0</v>
      </c>
      <c r="S1585" s="52">
        <v>10416</v>
      </c>
      <c r="T1585" s="52">
        <v>10416</v>
      </c>
      <c r="U1585" s="52">
        <v>10416</v>
      </c>
      <c r="V1585" s="52">
        <v>10416</v>
      </c>
      <c r="W1585" s="52">
        <v>10416</v>
      </c>
      <c r="X1585" s="52">
        <v>10416</v>
      </c>
      <c r="Y1585" s="52">
        <v>10416</v>
      </c>
      <c r="Z1585" s="49">
        <v>10416</v>
      </c>
      <c r="AA1585" s="50">
        <v>10416</v>
      </c>
      <c r="AB1585" s="51">
        <v>93744</v>
      </c>
      <c r="AC1585" s="52">
        <v>0</v>
      </c>
      <c r="AD1585" s="52">
        <v>0</v>
      </c>
      <c r="AE1585" s="52">
        <v>406256</v>
      </c>
      <c r="AG1585" s="52">
        <f t="shared" si="27"/>
        <v>10416</v>
      </c>
      <c r="AH1585" s="52">
        <f>MIN($AA1585*12,$AE1585-SUM($AG1585:AG1585)-1000*($AE1585&gt;0))</f>
        <v>124992</v>
      </c>
      <c r="AI1585" s="52">
        <f>MIN($AA1585*12,$AE1585-SUM($AG1585:AH1585)-1000*($AE1585&gt;0))</f>
        <v>124992</v>
      </c>
      <c r="AJ1585" s="52">
        <f>MIN($AA1585*12,$AE1585-SUM($AG1585:AI1585)-1000*($AE1585&gt;0))</f>
        <v>124992</v>
      </c>
      <c r="AK1585" s="52">
        <f>MIN($AA1585*12,$AE1585-SUM($AG1585:AJ1585)-1000*($AE1585&gt;0))</f>
        <v>19864</v>
      </c>
      <c r="AL1585" s="52">
        <f>MIN($AA1585*12,$AE1585-SUM($AG1585:AK1585)-1000*($AE1585&gt;0))</f>
        <v>0</v>
      </c>
      <c r="AM1585" s="52">
        <f>MIN($AA1585*12,$AE1585-SUM($AG1585:AL1585)-1000*($AE1585&gt;0))</f>
        <v>0</v>
      </c>
      <c r="AN1585" s="52">
        <f>MIN($AA1585*12,$AE1585-SUM($AG1585:AM1585)-1000*($AE1585&gt;0))</f>
        <v>0</v>
      </c>
      <c r="AO1585" s="52">
        <f>MIN($AA1585*12,$AE1585-SUM($AG1585:AN1585)-1000*($AE1585&gt;0))</f>
        <v>0</v>
      </c>
    </row>
    <row r="1586" spans="2:41" ht="12.75" hidden="1" customHeight="1" outlineLevel="2">
      <c r="B1586" s="53" t="s">
        <v>2377</v>
      </c>
      <c r="C1586" s="53" t="s">
        <v>1367</v>
      </c>
      <c r="D1586" s="53" t="s">
        <v>1367</v>
      </c>
      <c r="E1586" s="53" t="s">
        <v>2378</v>
      </c>
      <c r="F1586" s="53" t="s">
        <v>2379</v>
      </c>
      <c r="G1586" s="53" t="s">
        <v>4109</v>
      </c>
      <c r="H1586" s="53" t="s">
        <v>4110</v>
      </c>
      <c r="I1586" s="53"/>
      <c r="J1586" s="53" t="s">
        <v>2298</v>
      </c>
      <c r="K1586" s="52">
        <v>0</v>
      </c>
      <c r="L1586" s="52">
        <v>0</v>
      </c>
      <c r="M1586" s="52">
        <v>1320000</v>
      </c>
      <c r="N1586" s="52">
        <v>0</v>
      </c>
      <c r="O1586" s="52">
        <v>0</v>
      </c>
      <c r="P1586" s="52">
        <v>247500</v>
      </c>
      <c r="Q1586" s="52">
        <v>0</v>
      </c>
      <c r="R1586" s="52">
        <v>0</v>
      </c>
      <c r="S1586" s="52">
        <v>27500</v>
      </c>
      <c r="T1586" s="52">
        <v>27500</v>
      </c>
      <c r="U1586" s="52">
        <v>27500</v>
      </c>
      <c r="V1586" s="52">
        <v>27500</v>
      </c>
      <c r="W1586" s="52">
        <v>27500</v>
      </c>
      <c r="X1586" s="52">
        <v>27500</v>
      </c>
      <c r="Y1586" s="52">
        <v>27500</v>
      </c>
      <c r="Z1586" s="49">
        <v>27500</v>
      </c>
      <c r="AA1586" s="50">
        <v>27500</v>
      </c>
      <c r="AB1586" s="51">
        <v>247500</v>
      </c>
      <c r="AC1586" s="52">
        <v>0</v>
      </c>
      <c r="AD1586" s="52">
        <v>0</v>
      </c>
      <c r="AE1586" s="52">
        <v>1072500</v>
      </c>
      <c r="AG1586" s="52">
        <f t="shared" si="27"/>
        <v>27500</v>
      </c>
      <c r="AH1586" s="52">
        <f>MIN($AA1586*12,$AE1586-SUM($AG1586:AG1586)-1000*($AE1586&gt;0))</f>
        <v>330000</v>
      </c>
      <c r="AI1586" s="52">
        <f>MIN($AA1586*12,$AE1586-SUM($AG1586:AH1586)-1000*($AE1586&gt;0))</f>
        <v>330000</v>
      </c>
      <c r="AJ1586" s="52">
        <f>MIN($AA1586*12,$AE1586-SUM($AG1586:AI1586)-1000*($AE1586&gt;0))</f>
        <v>330000</v>
      </c>
      <c r="AK1586" s="52">
        <f>MIN($AA1586*12,$AE1586-SUM($AG1586:AJ1586)-1000*($AE1586&gt;0))</f>
        <v>54000</v>
      </c>
      <c r="AL1586" s="52">
        <f>MIN($AA1586*12,$AE1586-SUM($AG1586:AK1586)-1000*($AE1586&gt;0))</f>
        <v>0</v>
      </c>
      <c r="AM1586" s="52">
        <f>MIN($AA1586*12,$AE1586-SUM($AG1586:AL1586)-1000*($AE1586&gt;0))</f>
        <v>0</v>
      </c>
      <c r="AN1586" s="52">
        <f>MIN($AA1586*12,$AE1586-SUM($AG1586:AM1586)-1000*($AE1586&gt;0))</f>
        <v>0</v>
      </c>
      <c r="AO1586" s="52">
        <f>MIN($AA1586*12,$AE1586-SUM($AG1586:AN1586)-1000*($AE1586&gt;0))</f>
        <v>0</v>
      </c>
    </row>
    <row r="1587" spans="2:41" ht="12.75" hidden="1" customHeight="1" outlineLevel="2">
      <c r="B1587" s="53" t="s">
        <v>2377</v>
      </c>
      <c r="C1587" s="53" t="s">
        <v>1367</v>
      </c>
      <c r="D1587" s="53" t="s">
        <v>1367</v>
      </c>
      <c r="E1587" s="53" t="s">
        <v>2378</v>
      </c>
      <c r="F1587" s="53" t="s">
        <v>2379</v>
      </c>
      <c r="G1587" s="53" t="s">
        <v>4111</v>
      </c>
      <c r="H1587" s="53" t="s">
        <v>4112</v>
      </c>
      <c r="I1587" s="53"/>
      <c r="J1587" s="53" t="s">
        <v>2298</v>
      </c>
      <c r="K1587" s="52">
        <v>0</v>
      </c>
      <c r="L1587" s="52">
        <v>0</v>
      </c>
      <c r="M1587" s="52">
        <v>500000</v>
      </c>
      <c r="N1587" s="52">
        <v>0</v>
      </c>
      <c r="O1587" s="52">
        <v>0</v>
      </c>
      <c r="P1587" s="52">
        <v>93744</v>
      </c>
      <c r="Q1587" s="52">
        <v>0</v>
      </c>
      <c r="R1587" s="52">
        <v>0</v>
      </c>
      <c r="S1587" s="52">
        <v>10416</v>
      </c>
      <c r="T1587" s="52">
        <v>10416</v>
      </c>
      <c r="U1587" s="52">
        <v>10416</v>
      </c>
      <c r="V1587" s="52">
        <v>10416</v>
      </c>
      <c r="W1587" s="52">
        <v>10416</v>
      </c>
      <c r="X1587" s="52">
        <v>10416</v>
      </c>
      <c r="Y1587" s="52">
        <v>10416</v>
      </c>
      <c r="Z1587" s="49">
        <v>10416</v>
      </c>
      <c r="AA1587" s="50">
        <v>10416</v>
      </c>
      <c r="AB1587" s="51">
        <v>93744</v>
      </c>
      <c r="AC1587" s="52">
        <v>0</v>
      </c>
      <c r="AD1587" s="52">
        <v>0</v>
      </c>
      <c r="AE1587" s="52">
        <v>406256</v>
      </c>
      <c r="AG1587" s="52">
        <f t="shared" si="27"/>
        <v>10416</v>
      </c>
      <c r="AH1587" s="52">
        <f>MIN($AA1587*12,$AE1587-SUM($AG1587:AG1587)-1000*($AE1587&gt;0))</f>
        <v>124992</v>
      </c>
      <c r="AI1587" s="52">
        <f>MIN($AA1587*12,$AE1587-SUM($AG1587:AH1587)-1000*($AE1587&gt;0))</f>
        <v>124992</v>
      </c>
      <c r="AJ1587" s="52">
        <f>MIN($AA1587*12,$AE1587-SUM($AG1587:AI1587)-1000*($AE1587&gt;0))</f>
        <v>124992</v>
      </c>
      <c r="AK1587" s="52">
        <f>MIN($AA1587*12,$AE1587-SUM($AG1587:AJ1587)-1000*($AE1587&gt;0))</f>
        <v>19864</v>
      </c>
      <c r="AL1587" s="52">
        <f>MIN($AA1587*12,$AE1587-SUM($AG1587:AK1587)-1000*($AE1587&gt;0))</f>
        <v>0</v>
      </c>
      <c r="AM1587" s="52">
        <f>MIN($AA1587*12,$AE1587-SUM($AG1587:AL1587)-1000*($AE1587&gt;0))</f>
        <v>0</v>
      </c>
      <c r="AN1587" s="52">
        <f>MIN($AA1587*12,$AE1587-SUM($AG1587:AM1587)-1000*($AE1587&gt;0))</f>
        <v>0</v>
      </c>
      <c r="AO1587" s="52">
        <f>MIN($AA1587*12,$AE1587-SUM($AG1587:AN1587)-1000*($AE1587&gt;0))</f>
        <v>0</v>
      </c>
    </row>
    <row r="1588" spans="2:41" ht="12.75" hidden="1" customHeight="1" outlineLevel="2">
      <c r="B1588" s="53" t="s">
        <v>2377</v>
      </c>
      <c r="C1588" s="53" t="s">
        <v>1367</v>
      </c>
      <c r="D1588" s="53" t="s">
        <v>1367</v>
      </c>
      <c r="E1588" s="53" t="s">
        <v>2378</v>
      </c>
      <c r="F1588" s="53" t="s">
        <v>2379</v>
      </c>
      <c r="G1588" s="53" t="s">
        <v>4113</v>
      </c>
      <c r="H1588" s="53" t="s">
        <v>4114</v>
      </c>
      <c r="I1588" s="53"/>
      <c r="J1588" s="53" t="s">
        <v>2298</v>
      </c>
      <c r="K1588" s="52">
        <v>0</v>
      </c>
      <c r="L1588" s="52">
        <v>0</v>
      </c>
      <c r="M1588" s="52">
        <v>300000</v>
      </c>
      <c r="N1588" s="52">
        <v>0</v>
      </c>
      <c r="O1588" s="52">
        <v>0</v>
      </c>
      <c r="P1588" s="52">
        <v>56250</v>
      </c>
      <c r="Q1588" s="52">
        <v>0</v>
      </c>
      <c r="R1588" s="52">
        <v>0</v>
      </c>
      <c r="S1588" s="52">
        <v>6250</v>
      </c>
      <c r="T1588" s="52">
        <v>6250</v>
      </c>
      <c r="U1588" s="52">
        <v>6250</v>
      </c>
      <c r="V1588" s="52">
        <v>6250</v>
      </c>
      <c r="W1588" s="52">
        <v>6250</v>
      </c>
      <c r="X1588" s="52">
        <v>6250</v>
      </c>
      <c r="Y1588" s="52">
        <v>6250</v>
      </c>
      <c r="Z1588" s="49">
        <v>6250</v>
      </c>
      <c r="AA1588" s="50">
        <v>6250</v>
      </c>
      <c r="AB1588" s="51">
        <v>56250</v>
      </c>
      <c r="AC1588" s="52">
        <v>0</v>
      </c>
      <c r="AD1588" s="52">
        <v>0</v>
      </c>
      <c r="AE1588" s="52">
        <v>243750</v>
      </c>
      <c r="AG1588" s="52">
        <f t="shared" si="27"/>
        <v>6250</v>
      </c>
      <c r="AH1588" s="52">
        <f>MIN($AA1588*12,$AE1588-SUM($AG1588:AG1588)-1000*($AE1588&gt;0))</f>
        <v>75000</v>
      </c>
      <c r="AI1588" s="52">
        <f>MIN($AA1588*12,$AE1588-SUM($AG1588:AH1588)-1000*($AE1588&gt;0))</f>
        <v>75000</v>
      </c>
      <c r="AJ1588" s="52">
        <f>MIN($AA1588*12,$AE1588-SUM($AG1588:AI1588)-1000*($AE1588&gt;0))</f>
        <v>75000</v>
      </c>
      <c r="AK1588" s="52">
        <f>MIN($AA1588*12,$AE1588-SUM($AG1588:AJ1588)-1000*($AE1588&gt;0))</f>
        <v>11500</v>
      </c>
      <c r="AL1588" s="52">
        <f>MIN($AA1588*12,$AE1588-SUM($AG1588:AK1588)-1000*($AE1588&gt;0))</f>
        <v>0</v>
      </c>
      <c r="AM1588" s="52">
        <f>MIN($AA1588*12,$AE1588-SUM($AG1588:AL1588)-1000*($AE1588&gt;0))</f>
        <v>0</v>
      </c>
      <c r="AN1588" s="52">
        <f>MIN($AA1588*12,$AE1588-SUM($AG1588:AM1588)-1000*($AE1588&gt;0))</f>
        <v>0</v>
      </c>
      <c r="AO1588" s="52">
        <f>MIN($AA1588*12,$AE1588-SUM($AG1588:AN1588)-1000*($AE1588&gt;0))</f>
        <v>0</v>
      </c>
    </row>
    <row r="1589" spans="2:41" ht="12.75" hidden="1" customHeight="1" outlineLevel="2">
      <c r="B1589" s="53" t="s">
        <v>2377</v>
      </c>
      <c r="C1589" s="53" t="s">
        <v>1367</v>
      </c>
      <c r="D1589" s="53" t="s">
        <v>1367</v>
      </c>
      <c r="E1589" s="53" t="s">
        <v>2378</v>
      </c>
      <c r="F1589" s="53" t="s">
        <v>2379</v>
      </c>
      <c r="G1589" s="53" t="s">
        <v>4115</v>
      </c>
      <c r="H1589" s="53" t="s">
        <v>4116</v>
      </c>
      <c r="I1589" s="53"/>
      <c r="J1589" s="53" t="s">
        <v>2298</v>
      </c>
      <c r="K1589" s="52">
        <v>0</v>
      </c>
      <c r="L1589" s="52">
        <v>0</v>
      </c>
      <c r="M1589" s="52">
        <v>800000</v>
      </c>
      <c r="N1589" s="52">
        <v>0</v>
      </c>
      <c r="O1589" s="52">
        <v>0</v>
      </c>
      <c r="P1589" s="52">
        <v>149994</v>
      </c>
      <c r="Q1589" s="52">
        <v>0</v>
      </c>
      <c r="R1589" s="52">
        <v>0</v>
      </c>
      <c r="S1589" s="52">
        <v>16666</v>
      </c>
      <c r="T1589" s="52">
        <v>16666</v>
      </c>
      <c r="U1589" s="52">
        <v>16666</v>
      </c>
      <c r="V1589" s="52">
        <v>16666</v>
      </c>
      <c r="W1589" s="52">
        <v>16666</v>
      </c>
      <c r="X1589" s="52">
        <v>16666</v>
      </c>
      <c r="Y1589" s="52">
        <v>16666</v>
      </c>
      <c r="Z1589" s="49">
        <v>16666</v>
      </c>
      <c r="AA1589" s="50">
        <v>16666</v>
      </c>
      <c r="AB1589" s="51">
        <v>149994</v>
      </c>
      <c r="AC1589" s="52">
        <v>0</v>
      </c>
      <c r="AD1589" s="52">
        <v>0</v>
      </c>
      <c r="AE1589" s="52">
        <v>650006</v>
      </c>
      <c r="AG1589" s="52">
        <f t="shared" si="27"/>
        <v>16666</v>
      </c>
      <c r="AH1589" s="52">
        <f>MIN($AA1589*12,$AE1589-SUM($AG1589:AG1589)-1000*($AE1589&gt;0))</f>
        <v>199992</v>
      </c>
      <c r="AI1589" s="52">
        <f>MIN($AA1589*12,$AE1589-SUM($AG1589:AH1589)-1000*($AE1589&gt;0))</f>
        <v>199992</v>
      </c>
      <c r="AJ1589" s="52">
        <f>MIN($AA1589*12,$AE1589-SUM($AG1589:AI1589)-1000*($AE1589&gt;0))</f>
        <v>199992</v>
      </c>
      <c r="AK1589" s="52">
        <f>MIN($AA1589*12,$AE1589-SUM($AG1589:AJ1589)-1000*($AE1589&gt;0))</f>
        <v>32364</v>
      </c>
      <c r="AL1589" s="52">
        <f>MIN($AA1589*12,$AE1589-SUM($AG1589:AK1589)-1000*($AE1589&gt;0))</f>
        <v>0</v>
      </c>
      <c r="AM1589" s="52">
        <f>MIN($AA1589*12,$AE1589-SUM($AG1589:AL1589)-1000*($AE1589&gt;0))</f>
        <v>0</v>
      </c>
      <c r="AN1589" s="52">
        <f>MIN($AA1589*12,$AE1589-SUM($AG1589:AM1589)-1000*($AE1589&gt;0))</f>
        <v>0</v>
      </c>
      <c r="AO1589" s="52">
        <f>MIN($AA1589*12,$AE1589-SUM($AG1589:AN1589)-1000*($AE1589&gt;0))</f>
        <v>0</v>
      </c>
    </row>
    <row r="1590" spans="2:41" ht="12.75" hidden="1" customHeight="1" outlineLevel="2">
      <c r="B1590" s="53" t="s">
        <v>2377</v>
      </c>
      <c r="C1590" s="53" t="s">
        <v>1367</v>
      </c>
      <c r="D1590" s="53" t="s">
        <v>1367</v>
      </c>
      <c r="E1590" s="53" t="s">
        <v>2378</v>
      </c>
      <c r="F1590" s="53" t="s">
        <v>2379</v>
      </c>
      <c r="G1590" s="53" t="s">
        <v>4117</v>
      </c>
      <c r="H1590" s="53" t="s">
        <v>4118</v>
      </c>
      <c r="I1590" s="53"/>
      <c r="J1590" s="53" t="s">
        <v>2298</v>
      </c>
      <c r="K1590" s="52">
        <v>0</v>
      </c>
      <c r="L1590" s="52">
        <v>0</v>
      </c>
      <c r="M1590" s="52">
        <v>300000</v>
      </c>
      <c r="N1590" s="52">
        <v>0</v>
      </c>
      <c r="O1590" s="52">
        <v>0</v>
      </c>
      <c r="P1590" s="52">
        <v>56250</v>
      </c>
      <c r="Q1590" s="52">
        <v>0</v>
      </c>
      <c r="R1590" s="52">
        <v>0</v>
      </c>
      <c r="S1590" s="52">
        <v>6250</v>
      </c>
      <c r="T1590" s="52">
        <v>6250</v>
      </c>
      <c r="U1590" s="52">
        <v>6250</v>
      </c>
      <c r="V1590" s="52">
        <v>6250</v>
      </c>
      <c r="W1590" s="52">
        <v>6250</v>
      </c>
      <c r="X1590" s="52">
        <v>6250</v>
      </c>
      <c r="Y1590" s="52">
        <v>6250</v>
      </c>
      <c r="Z1590" s="49">
        <v>6250</v>
      </c>
      <c r="AA1590" s="50">
        <v>6250</v>
      </c>
      <c r="AB1590" s="51">
        <v>56250</v>
      </c>
      <c r="AC1590" s="52">
        <v>0</v>
      </c>
      <c r="AD1590" s="52">
        <v>0</v>
      </c>
      <c r="AE1590" s="52">
        <v>243750</v>
      </c>
      <c r="AG1590" s="52">
        <f t="shared" si="27"/>
        <v>6250</v>
      </c>
      <c r="AH1590" s="52">
        <f>MIN($AA1590*12,$AE1590-SUM($AG1590:AG1590)-1000*($AE1590&gt;0))</f>
        <v>75000</v>
      </c>
      <c r="AI1590" s="52">
        <f>MIN($AA1590*12,$AE1590-SUM($AG1590:AH1590)-1000*($AE1590&gt;0))</f>
        <v>75000</v>
      </c>
      <c r="AJ1590" s="52">
        <f>MIN($AA1590*12,$AE1590-SUM($AG1590:AI1590)-1000*($AE1590&gt;0))</f>
        <v>75000</v>
      </c>
      <c r="AK1590" s="52">
        <f>MIN($AA1590*12,$AE1590-SUM($AG1590:AJ1590)-1000*($AE1590&gt;0))</f>
        <v>11500</v>
      </c>
      <c r="AL1590" s="52">
        <f>MIN($AA1590*12,$AE1590-SUM($AG1590:AK1590)-1000*($AE1590&gt;0))</f>
        <v>0</v>
      </c>
      <c r="AM1590" s="52">
        <f>MIN($AA1590*12,$AE1590-SUM($AG1590:AL1590)-1000*($AE1590&gt;0))</f>
        <v>0</v>
      </c>
      <c r="AN1590" s="52">
        <f>MIN($AA1590*12,$AE1590-SUM($AG1590:AM1590)-1000*($AE1590&gt;0))</f>
        <v>0</v>
      </c>
      <c r="AO1590" s="52">
        <f>MIN($AA1590*12,$AE1590-SUM($AG1590:AN1590)-1000*($AE1590&gt;0))</f>
        <v>0</v>
      </c>
    </row>
    <row r="1591" spans="2:41" ht="12.75" hidden="1" customHeight="1" outlineLevel="2">
      <c r="B1591" s="53" t="s">
        <v>2377</v>
      </c>
      <c r="C1591" s="53" t="s">
        <v>1367</v>
      </c>
      <c r="D1591" s="53" t="s">
        <v>1367</v>
      </c>
      <c r="E1591" s="53" t="s">
        <v>2378</v>
      </c>
      <c r="F1591" s="53" t="s">
        <v>2379</v>
      </c>
      <c r="G1591" s="53" t="s">
        <v>4119</v>
      </c>
      <c r="H1591" s="53" t="s">
        <v>4120</v>
      </c>
      <c r="I1591" s="53"/>
      <c r="J1591" s="53" t="s">
        <v>2298</v>
      </c>
      <c r="K1591" s="52">
        <v>0</v>
      </c>
      <c r="L1591" s="52">
        <v>0</v>
      </c>
      <c r="M1591" s="52">
        <v>300000</v>
      </c>
      <c r="N1591" s="52">
        <v>0</v>
      </c>
      <c r="O1591" s="52">
        <v>0</v>
      </c>
      <c r="P1591" s="52">
        <v>56250</v>
      </c>
      <c r="Q1591" s="52">
        <v>0</v>
      </c>
      <c r="R1591" s="52">
        <v>0</v>
      </c>
      <c r="S1591" s="52">
        <v>6250</v>
      </c>
      <c r="T1591" s="52">
        <v>6250</v>
      </c>
      <c r="U1591" s="52">
        <v>6250</v>
      </c>
      <c r="V1591" s="52">
        <v>6250</v>
      </c>
      <c r="W1591" s="52">
        <v>6250</v>
      </c>
      <c r="X1591" s="52">
        <v>6250</v>
      </c>
      <c r="Y1591" s="52">
        <v>6250</v>
      </c>
      <c r="Z1591" s="49">
        <v>6250</v>
      </c>
      <c r="AA1591" s="50">
        <v>6250</v>
      </c>
      <c r="AB1591" s="51">
        <v>56250</v>
      </c>
      <c r="AC1591" s="52">
        <v>0</v>
      </c>
      <c r="AD1591" s="52">
        <v>0</v>
      </c>
      <c r="AE1591" s="52">
        <v>243750</v>
      </c>
      <c r="AG1591" s="52">
        <f t="shared" si="27"/>
        <v>6250</v>
      </c>
      <c r="AH1591" s="52">
        <f>MIN($AA1591*12,$AE1591-SUM($AG1591:AG1591)-1000*($AE1591&gt;0))</f>
        <v>75000</v>
      </c>
      <c r="AI1591" s="52">
        <f>MIN($AA1591*12,$AE1591-SUM($AG1591:AH1591)-1000*($AE1591&gt;0))</f>
        <v>75000</v>
      </c>
      <c r="AJ1591" s="52">
        <f>MIN($AA1591*12,$AE1591-SUM($AG1591:AI1591)-1000*($AE1591&gt;0))</f>
        <v>75000</v>
      </c>
      <c r="AK1591" s="52">
        <f>MIN($AA1591*12,$AE1591-SUM($AG1591:AJ1591)-1000*($AE1591&gt;0))</f>
        <v>11500</v>
      </c>
      <c r="AL1591" s="52">
        <f>MIN($AA1591*12,$AE1591-SUM($AG1591:AK1591)-1000*($AE1591&gt;0))</f>
        <v>0</v>
      </c>
      <c r="AM1591" s="52">
        <f>MIN($AA1591*12,$AE1591-SUM($AG1591:AL1591)-1000*($AE1591&gt;0))</f>
        <v>0</v>
      </c>
      <c r="AN1591" s="52">
        <f>MIN($AA1591*12,$AE1591-SUM($AG1591:AM1591)-1000*($AE1591&gt;0))</f>
        <v>0</v>
      </c>
      <c r="AO1591" s="52">
        <f>MIN($AA1591*12,$AE1591-SUM($AG1591:AN1591)-1000*($AE1591&gt;0))</f>
        <v>0</v>
      </c>
    </row>
    <row r="1592" spans="2:41" ht="12.75" hidden="1" customHeight="1" outlineLevel="2">
      <c r="B1592" s="53" t="s">
        <v>2377</v>
      </c>
      <c r="C1592" s="53" t="s">
        <v>1367</v>
      </c>
      <c r="D1592" s="53" t="s">
        <v>1367</v>
      </c>
      <c r="E1592" s="53" t="s">
        <v>2378</v>
      </c>
      <c r="F1592" s="53" t="s">
        <v>2379</v>
      </c>
      <c r="G1592" s="53" t="s">
        <v>4121</v>
      </c>
      <c r="H1592" s="53" t="s">
        <v>4122</v>
      </c>
      <c r="I1592" s="53"/>
      <c r="J1592" s="53" t="s">
        <v>2298</v>
      </c>
      <c r="K1592" s="52">
        <v>0</v>
      </c>
      <c r="L1592" s="52">
        <v>0</v>
      </c>
      <c r="M1592" s="52">
        <v>300000</v>
      </c>
      <c r="N1592" s="52">
        <v>0</v>
      </c>
      <c r="O1592" s="52">
        <v>0</v>
      </c>
      <c r="P1592" s="52">
        <v>56250</v>
      </c>
      <c r="Q1592" s="52">
        <v>0</v>
      </c>
      <c r="R1592" s="52">
        <v>0</v>
      </c>
      <c r="S1592" s="52">
        <v>6250</v>
      </c>
      <c r="T1592" s="52">
        <v>6250</v>
      </c>
      <c r="U1592" s="52">
        <v>6250</v>
      </c>
      <c r="V1592" s="52">
        <v>6250</v>
      </c>
      <c r="W1592" s="52">
        <v>6250</v>
      </c>
      <c r="X1592" s="52">
        <v>6250</v>
      </c>
      <c r="Y1592" s="52">
        <v>6250</v>
      </c>
      <c r="Z1592" s="49">
        <v>6250</v>
      </c>
      <c r="AA1592" s="50">
        <v>6250</v>
      </c>
      <c r="AB1592" s="51">
        <v>56250</v>
      </c>
      <c r="AC1592" s="52">
        <v>0</v>
      </c>
      <c r="AD1592" s="52">
        <v>0</v>
      </c>
      <c r="AE1592" s="52">
        <v>243750</v>
      </c>
      <c r="AG1592" s="52">
        <f t="shared" si="27"/>
        <v>6250</v>
      </c>
      <c r="AH1592" s="52">
        <f>MIN($AA1592*12,$AE1592-SUM($AG1592:AG1592)-1000*($AE1592&gt;0))</f>
        <v>75000</v>
      </c>
      <c r="AI1592" s="52">
        <f>MIN($AA1592*12,$AE1592-SUM($AG1592:AH1592)-1000*($AE1592&gt;0))</f>
        <v>75000</v>
      </c>
      <c r="AJ1592" s="52">
        <f>MIN($AA1592*12,$AE1592-SUM($AG1592:AI1592)-1000*($AE1592&gt;0))</f>
        <v>75000</v>
      </c>
      <c r="AK1592" s="52">
        <f>MIN($AA1592*12,$AE1592-SUM($AG1592:AJ1592)-1000*($AE1592&gt;0))</f>
        <v>11500</v>
      </c>
      <c r="AL1592" s="52">
        <f>MIN($AA1592*12,$AE1592-SUM($AG1592:AK1592)-1000*($AE1592&gt;0))</f>
        <v>0</v>
      </c>
      <c r="AM1592" s="52">
        <f>MIN($AA1592*12,$AE1592-SUM($AG1592:AL1592)-1000*($AE1592&gt;0))</f>
        <v>0</v>
      </c>
      <c r="AN1592" s="52">
        <f>MIN($AA1592*12,$AE1592-SUM($AG1592:AM1592)-1000*($AE1592&gt;0))</f>
        <v>0</v>
      </c>
      <c r="AO1592" s="52">
        <f>MIN($AA1592*12,$AE1592-SUM($AG1592:AN1592)-1000*($AE1592&gt;0))</f>
        <v>0</v>
      </c>
    </row>
    <row r="1593" spans="2:41" ht="12.75" hidden="1" customHeight="1" outlineLevel="2">
      <c r="B1593" s="53" t="s">
        <v>2377</v>
      </c>
      <c r="C1593" s="53" t="s">
        <v>1367</v>
      </c>
      <c r="D1593" s="53" t="s">
        <v>1367</v>
      </c>
      <c r="E1593" s="53" t="s">
        <v>2378</v>
      </c>
      <c r="F1593" s="53" t="s">
        <v>2379</v>
      </c>
      <c r="G1593" s="53" t="s">
        <v>4123</v>
      </c>
      <c r="H1593" s="53" t="s">
        <v>4124</v>
      </c>
      <c r="I1593" s="53"/>
      <c r="J1593" s="53" t="s">
        <v>2298</v>
      </c>
      <c r="K1593" s="52">
        <v>0</v>
      </c>
      <c r="L1593" s="52">
        <v>0</v>
      </c>
      <c r="M1593" s="52">
        <v>700000</v>
      </c>
      <c r="N1593" s="52">
        <v>0</v>
      </c>
      <c r="O1593" s="52">
        <v>0</v>
      </c>
      <c r="P1593" s="52">
        <v>131247</v>
      </c>
      <c r="Q1593" s="52">
        <v>0</v>
      </c>
      <c r="R1593" s="52">
        <v>0</v>
      </c>
      <c r="S1593" s="52">
        <v>14583</v>
      </c>
      <c r="T1593" s="52">
        <v>14583</v>
      </c>
      <c r="U1593" s="52">
        <v>14583</v>
      </c>
      <c r="V1593" s="52">
        <v>14583</v>
      </c>
      <c r="W1593" s="52">
        <v>14583</v>
      </c>
      <c r="X1593" s="52">
        <v>14583</v>
      </c>
      <c r="Y1593" s="52">
        <v>14583</v>
      </c>
      <c r="Z1593" s="49">
        <v>14583</v>
      </c>
      <c r="AA1593" s="50">
        <v>14583</v>
      </c>
      <c r="AB1593" s="51">
        <v>131247</v>
      </c>
      <c r="AC1593" s="52">
        <v>0</v>
      </c>
      <c r="AD1593" s="52">
        <v>0</v>
      </c>
      <c r="AE1593" s="52">
        <v>568753</v>
      </c>
      <c r="AG1593" s="52">
        <f t="shared" si="27"/>
        <v>14583</v>
      </c>
      <c r="AH1593" s="52">
        <f>MIN($AA1593*12,$AE1593-SUM($AG1593:AG1593)-1000*($AE1593&gt;0))</f>
        <v>174996</v>
      </c>
      <c r="AI1593" s="52">
        <f>MIN($AA1593*12,$AE1593-SUM($AG1593:AH1593)-1000*($AE1593&gt;0))</f>
        <v>174996</v>
      </c>
      <c r="AJ1593" s="52">
        <f>MIN($AA1593*12,$AE1593-SUM($AG1593:AI1593)-1000*($AE1593&gt;0))</f>
        <v>174996</v>
      </c>
      <c r="AK1593" s="52">
        <f>MIN($AA1593*12,$AE1593-SUM($AG1593:AJ1593)-1000*($AE1593&gt;0))</f>
        <v>28182</v>
      </c>
      <c r="AL1593" s="52">
        <f>MIN($AA1593*12,$AE1593-SUM($AG1593:AK1593)-1000*($AE1593&gt;0))</f>
        <v>0</v>
      </c>
      <c r="AM1593" s="52">
        <f>MIN($AA1593*12,$AE1593-SUM($AG1593:AL1593)-1000*($AE1593&gt;0))</f>
        <v>0</v>
      </c>
      <c r="AN1593" s="52">
        <f>MIN($AA1593*12,$AE1593-SUM($AG1593:AM1593)-1000*($AE1593&gt;0))</f>
        <v>0</v>
      </c>
      <c r="AO1593" s="52">
        <f>MIN($AA1593*12,$AE1593-SUM($AG1593:AN1593)-1000*($AE1593&gt;0))</f>
        <v>0</v>
      </c>
    </row>
    <row r="1594" spans="2:41" ht="12.75" hidden="1" customHeight="1" outlineLevel="2">
      <c r="B1594" s="53" t="s">
        <v>2377</v>
      </c>
      <c r="C1594" s="53" t="s">
        <v>1367</v>
      </c>
      <c r="D1594" s="53" t="s">
        <v>1367</v>
      </c>
      <c r="E1594" s="53" t="s">
        <v>2378</v>
      </c>
      <c r="F1594" s="53" t="s">
        <v>2379</v>
      </c>
      <c r="G1594" s="53" t="s">
        <v>4125</v>
      </c>
      <c r="H1594" s="53" t="s">
        <v>4126</v>
      </c>
      <c r="I1594" s="53"/>
      <c r="J1594" s="53" t="s">
        <v>2298</v>
      </c>
      <c r="K1594" s="52">
        <v>0</v>
      </c>
      <c r="L1594" s="52">
        <v>0</v>
      </c>
      <c r="M1594" s="52">
        <v>300000</v>
      </c>
      <c r="N1594" s="52">
        <v>0</v>
      </c>
      <c r="O1594" s="52">
        <v>0</v>
      </c>
      <c r="P1594" s="52">
        <v>56250</v>
      </c>
      <c r="Q1594" s="52">
        <v>0</v>
      </c>
      <c r="R1594" s="52">
        <v>0</v>
      </c>
      <c r="S1594" s="52">
        <v>6250</v>
      </c>
      <c r="T1594" s="52">
        <v>6250</v>
      </c>
      <c r="U1594" s="52">
        <v>6250</v>
      </c>
      <c r="V1594" s="52">
        <v>6250</v>
      </c>
      <c r="W1594" s="52">
        <v>6250</v>
      </c>
      <c r="X1594" s="52">
        <v>6250</v>
      </c>
      <c r="Y1594" s="52">
        <v>6250</v>
      </c>
      <c r="Z1594" s="49">
        <v>6250</v>
      </c>
      <c r="AA1594" s="50">
        <v>6250</v>
      </c>
      <c r="AB1594" s="51">
        <v>56250</v>
      </c>
      <c r="AC1594" s="52">
        <v>0</v>
      </c>
      <c r="AD1594" s="52">
        <v>0</v>
      </c>
      <c r="AE1594" s="52">
        <v>243750</v>
      </c>
      <c r="AG1594" s="52">
        <f t="shared" si="27"/>
        <v>6250</v>
      </c>
      <c r="AH1594" s="52">
        <f>MIN($AA1594*12,$AE1594-SUM($AG1594:AG1594)-1000*($AE1594&gt;0))</f>
        <v>75000</v>
      </c>
      <c r="AI1594" s="52">
        <f>MIN($AA1594*12,$AE1594-SUM($AG1594:AH1594)-1000*($AE1594&gt;0))</f>
        <v>75000</v>
      </c>
      <c r="AJ1594" s="52">
        <f>MIN($AA1594*12,$AE1594-SUM($AG1594:AI1594)-1000*($AE1594&gt;0))</f>
        <v>75000</v>
      </c>
      <c r="AK1594" s="52">
        <f>MIN($AA1594*12,$AE1594-SUM($AG1594:AJ1594)-1000*($AE1594&gt;0))</f>
        <v>11500</v>
      </c>
      <c r="AL1594" s="52">
        <f>MIN($AA1594*12,$AE1594-SUM($AG1594:AK1594)-1000*($AE1594&gt;0))</f>
        <v>0</v>
      </c>
      <c r="AM1594" s="52">
        <f>MIN($AA1594*12,$AE1594-SUM($AG1594:AL1594)-1000*($AE1594&gt;0))</f>
        <v>0</v>
      </c>
      <c r="AN1594" s="52">
        <f>MIN($AA1594*12,$AE1594-SUM($AG1594:AM1594)-1000*($AE1594&gt;0))</f>
        <v>0</v>
      </c>
      <c r="AO1594" s="52">
        <f>MIN($AA1594*12,$AE1594-SUM($AG1594:AN1594)-1000*($AE1594&gt;0))</f>
        <v>0</v>
      </c>
    </row>
    <row r="1595" spans="2:41" ht="12.75" hidden="1" customHeight="1" outlineLevel="2">
      <c r="B1595" s="53" t="s">
        <v>2377</v>
      </c>
      <c r="C1595" s="53" t="s">
        <v>1367</v>
      </c>
      <c r="D1595" s="53" t="s">
        <v>1367</v>
      </c>
      <c r="E1595" s="53" t="s">
        <v>2378</v>
      </c>
      <c r="F1595" s="53" t="s">
        <v>2379</v>
      </c>
      <c r="G1595" s="53" t="s">
        <v>4127</v>
      </c>
      <c r="H1595" s="53" t="s">
        <v>4128</v>
      </c>
      <c r="I1595" s="53"/>
      <c r="J1595" s="53" t="s">
        <v>2298</v>
      </c>
      <c r="K1595" s="52">
        <v>0</v>
      </c>
      <c r="L1595" s="52">
        <v>0</v>
      </c>
      <c r="M1595" s="52">
        <v>300000</v>
      </c>
      <c r="N1595" s="52">
        <v>0</v>
      </c>
      <c r="O1595" s="52">
        <v>0</v>
      </c>
      <c r="P1595" s="52">
        <v>56250</v>
      </c>
      <c r="Q1595" s="52">
        <v>0</v>
      </c>
      <c r="R1595" s="52">
        <v>0</v>
      </c>
      <c r="S1595" s="52">
        <v>6250</v>
      </c>
      <c r="T1595" s="52">
        <v>6250</v>
      </c>
      <c r="U1595" s="52">
        <v>6250</v>
      </c>
      <c r="V1595" s="52">
        <v>6250</v>
      </c>
      <c r="W1595" s="52">
        <v>6250</v>
      </c>
      <c r="X1595" s="52">
        <v>6250</v>
      </c>
      <c r="Y1595" s="52">
        <v>6250</v>
      </c>
      <c r="Z1595" s="49">
        <v>6250</v>
      </c>
      <c r="AA1595" s="50">
        <v>6250</v>
      </c>
      <c r="AB1595" s="51">
        <v>56250</v>
      </c>
      <c r="AC1595" s="52">
        <v>0</v>
      </c>
      <c r="AD1595" s="52">
        <v>0</v>
      </c>
      <c r="AE1595" s="52">
        <v>243750</v>
      </c>
      <c r="AG1595" s="52">
        <f t="shared" si="27"/>
        <v>6250</v>
      </c>
      <c r="AH1595" s="52">
        <f>MIN($AA1595*12,$AE1595-SUM($AG1595:AG1595)-1000*($AE1595&gt;0))</f>
        <v>75000</v>
      </c>
      <c r="AI1595" s="52">
        <f>MIN($AA1595*12,$AE1595-SUM($AG1595:AH1595)-1000*($AE1595&gt;0))</f>
        <v>75000</v>
      </c>
      <c r="AJ1595" s="52">
        <f>MIN($AA1595*12,$AE1595-SUM($AG1595:AI1595)-1000*($AE1595&gt;0))</f>
        <v>75000</v>
      </c>
      <c r="AK1595" s="52">
        <f>MIN($AA1595*12,$AE1595-SUM($AG1595:AJ1595)-1000*($AE1595&gt;0))</f>
        <v>11500</v>
      </c>
      <c r="AL1595" s="52">
        <f>MIN($AA1595*12,$AE1595-SUM($AG1595:AK1595)-1000*($AE1595&gt;0))</f>
        <v>0</v>
      </c>
      <c r="AM1595" s="52">
        <f>MIN($AA1595*12,$AE1595-SUM($AG1595:AL1595)-1000*($AE1595&gt;0))</f>
        <v>0</v>
      </c>
      <c r="AN1595" s="52">
        <f>MIN($AA1595*12,$AE1595-SUM($AG1595:AM1595)-1000*($AE1595&gt;0))</f>
        <v>0</v>
      </c>
      <c r="AO1595" s="52">
        <f>MIN($AA1595*12,$AE1595-SUM($AG1595:AN1595)-1000*($AE1595&gt;0))</f>
        <v>0</v>
      </c>
    </row>
    <row r="1596" spans="2:41" ht="12.75" hidden="1" customHeight="1" outlineLevel="2">
      <c r="B1596" s="53" t="s">
        <v>2377</v>
      </c>
      <c r="C1596" s="53" t="s">
        <v>1367</v>
      </c>
      <c r="D1596" s="53" t="s">
        <v>1367</v>
      </c>
      <c r="E1596" s="53" t="s">
        <v>2378</v>
      </c>
      <c r="F1596" s="53" t="s">
        <v>2379</v>
      </c>
      <c r="G1596" s="53" t="s">
        <v>4129</v>
      </c>
      <c r="H1596" s="53" t="s">
        <v>4130</v>
      </c>
      <c r="I1596" s="53"/>
      <c r="J1596" s="53" t="s">
        <v>2298</v>
      </c>
      <c r="K1596" s="52">
        <v>0</v>
      </c>
      <c r="L1596" s="52">
        <v>0</v>
      </c>
      <c r="M1596" s="52">
        <v>700000</v>
      </c>
      <c r="N1596" s="52">
        <v>0</v>
      </c>
      <c r="O1596" s="52">
        <v>0</v>
      </c>
      <c r="P1596" s="52">
        <v>131247</v>
      </c>
      <c r="Q1596" s="52">
        <v>0</v>
      </c>
      <c r="R1596" s="52">
        <v>0</v>
      </c>
      <c r="S1596" s="52">
        <v>14583</v>
      </c>
      <c r="T1596" s="52">
        <v>14583</v>
      </c>
      <c r="U1596" s="52">
        <v>14583</v>
      </c>
      <c r="V1596" s="52">
        <v>14583</v>
      </c>
      <c r="W1596" s="52">
        <v>14583</v>
      </c>
      <c r="X1596" s="52">
        <v>14583</v>
      </c>
      <c r="Y1596" s="52">
        <v>14583</v>
      </c>
      <c r="Z1596" s="49">
        <v>14583</v>
      </c>
      <c r="AA1596" s="50">
        <v>14583</v>
      </c>
      <c r="AB1596" s="51">
        <v>131247</v>
      </c>
      <c r="AC1596" s="52">
        <v>0</v>
      </c>
      <c r="AD1596" s="52">
        <v>0</v>
      </c>
      <c r="AE1596" s="52">
        <v>568753</v>
      </c>
      <c r="AG1596" s="52">
        <f t="shared" si="27"/>
        <v>14583</v>
      </c>
      <c r="AH1596" s="52">
        <f>MIN($AA1596*12,$AE1596-SUM($AG1596:AG1596)-1000*($AE1596&gt;0))</f>
        <v>174996</v>
      </c>
      <c r="AI1596" s="52">
        <f>MIN($AA1596*12,$AE1596-SUM($AG1596:AH1596)-1000*($AE1596&gt;0))</f>
        <v>174996</v>
      </c>
      <c r="AJ1596" s="52">
        <f>MIN($AA1596*12,$AE1596-SUM($AG1596:AI1596)-1000*($AE1596&gt;0))</f>
        <v>174996</v>
      </c>
      <c r="AK1596" s="52">
        <f>MIN($AA1596*12,$AE1596-SUM($AG1596:AJ1596)-1000*($AE1596&gt;0))</f>
        <v>28182</v>
      </c>
      <c r="AL1596" s="52">
        <f>MIN($AA1596*12,$AE1596-SUM($AG1596:AK1596)-1000*($AE1596&gt;0))</f>
        <v>0</v>
      </c>
      <c r="AM1596" s="52">
        <f>MIN($AA1596*12,$AE1596-SUM($AG1596:AL1596)-1000*($AE1596&gt;0))</f>
        <v>0</v>
      </c>
      <c r="AN1596" s="52">
        <f>MIN($AA1596*12,$AE1596-SUM($AG1596:AM1596)-1000*($AE1596&gt;0))</f>
        <v>0</v>
      </c>
      <c r="AO1596" s="52">
        <f>MIN($AA1596*12,$AE1596-SUM($AG1596:AN1596)-1000*($AE1596&gt;0))</f>
        <v>0</v>
      </c>
    </row>
    <row r="1597" spans="2:41" ht="12.75" hidden="1" customHeight="1" outlineLevel="2">
      <c r="B1597" s="53" t="s">
        <v>2377</v>
      </c>
      <c r="C1597" s="53" t="s">
        <v>1367</v>
      </c>
      <c r="D1597" s="53" t="s">
        <v>1367</v>
      </c>
      <c r="E1597" s="53" t="s">
        <v>2378</v>
      </c>
      <c r="F1597" s="53" t="s">
        <v>2379</v>
      </c>
      <c r="G1597" s="53" t="s">
        <v>4131</v>
      </c>
      <c r="H1597" s="53" t="s">
        <v>4132</v>
      </c>
      <c r="I1597" s="53"/>
      <c r="J1597" s="53" t="s">
        <v>2298</v>
      </c>
      <c r="K1597" s="52">
        <v>0</v>
      </c>
      <c r="L1597" s="52">
        <v>0</v>
      </c>
      <c r="M1597" s="52">
        <v>300000</v>
      </c>
      <c r="N1597" s="52">
        <v>0</v>
      </c>
      <c r="O1597" s="52">
        <v>0</v>
      </c>
      <c r="P1597" s="52">
        <v>56250</v>
      </c>
      <c r="Q1597" s="52">
        <v>0</v>
      </c>
      <c r="R1597" s="52">
        <v>0</v>
      </c>
      <c r="S1597" s="52">
        <v>6250</v>
      </c>
      <c r="T1597" s="52">
        <v>6250</v>
      </c>
      <c r="U1597" s="52">
        <v>6250</v>
      </c>
      <c r="V1597" s="52">
        <v>6250</v>
      </c>
      <c r="W1597" s="52">
        <v>6250</v>
      </c>
      <c r="X1597" s="52">
        <v>6250</v>
      </c>
      <c r="Y1597" s="52">
        <v>6250</v>
      </c>
      <c r="Z1597" s="49">
        <v>6250</v>
      </c>
      <c r="AA1597" s="50">
        <v>6250</v>
      </c>
      <c r="AB1597" s="51">
        <v>56250</v>
      </c>
      <c r="AC1597" s="52">
        <v>0</v>
      </c>
      <c r="AD1597" s="52">
        <v>0</v>
      </c>
      <c r="AE1597" s="52">
        <v>243750</v>
      </c>
      <c r="AG1597" s="52">
        <f t="shared" si="27"/>
        <v>6250</v>
      </c>
      <c r="AH1597" s="52">
        <f>MIN($AA1597*12,$AE1597-SUM($AG1597:AG1597)-1000*($AE1597&gt;0))</f>
        <v>75000</v>
      </c>
      <c r="AI1597" s="52">
        <f>MIN($AA1597*12,$AE1597-SUM($AG1597:AH1597)-1000*($AE1597&gt;0))</f>
        <v>75000</v>
      </c>
      <c r="AJ1597" s="52">
        <f>MIN($AA1597*12,$AE1597-SUM($AG1597:AI1597)-1000*($AE1597&gt;0))</f>
        <v>75000</v>
      </c>
      <c r="AK1597" s="52">
        <f>MIN($AA1597*12,$AE1597-SUM($AG1597:AJ1597)-1000*($AE1597&gt;0))</f>
        <v>11500</v>
      </c>
      <c r="AL1597" s="52">
        <f>MIN($AA1597*12,$AE1597-SUM($AG1597:AK1597)-1000*($AE1597&gt;0))</f>
        <v>0</v>
      </c>
      <c r="AM1597" s="52">
        <f>MIN($AA1597*12,$AE1597-SUM($AG1597:AL1597)-1000*($AE1597&gt;0))</f>
        <v>0</v>
      </c>
      <c r="AN1597" s="52">
        <f>MIN($AA1597*12,$AE1597-SUM($AG1597:AM1597)-1000*($AE1597&gt;0))</f>
        <v>0</v>
      </c>
      <c r="AO1597" s="52">
        <f>MIN($AA1597*12,$AE1597-SUM($AG1597:AN1597)-1000*($AE1597&gt;0))</f>
        <v>0</v>
      </c>
    </row>
    <row r="1598" spans="2:41" ht="12.75" hidden="1" customHeight="1" outlineLevel="2">
      <c r="B1598" s="53" t="s">
        <v>2377</v>
      </c>
      <c r="C1598" s="53" t="s">
        <v>1367</v>
      </c>
      <c r="D1598" s="53" t="s">
        <v>1367</v>
      </c>
      <c r="E1598" s="53" t="s">
        <v>2378</v>
      </c>
      <c r="F1598" s="53" t="s">
        <v>2379</v>
      </c>
      <c r="G1598" s="53" t="s">
        <v>4133</v>
      </c>
      <c r="H1598" s="53" t="s">
        <v>4134</v>
      </c>
      <c r="I1598" s="53"/>
      <c r="J1598" s="53" t="s">
        <v>2298</v>
      </c>
      <c r="K1598" s="52">
        <v>0</v>
      </c>
      <c r="L1598" s="52">
        <v>0</v>
      </c>
      <c r="M1598" s="52">
        <v>300000</v>
      </c>
      <c r="N1598" s="52">
        <v>0</v>
      </c>
      <c r="O1598" s="52">
        <v>0</v>
      </c>
      <c r="P1598" s="52">
        <v>56250</v>
      </c>
      <c r="Q1598" s="52">
        <v>0</v>
      </c>
      <c r="R1598" s="52">
        <v>0</v>
      </c>
      <c r="S1598" s="52">
        <v>6250</v>
      </c>
      <c r="T1598" s="52">
        <v>6250</v>
      </c>
      <c r="U1598" s="52">
        <v>6250</v>
      </c>
      <c r="V1598" s="52">
        <v>6250</v>
      </c>
      <c r="W1598" s="52">
        <v>6250</v>
      </c>
      <c r="X1598" s="52">
        <v>6250</v>
      </c>
      <c r="Y1598" s="52">
        <v>6250</v>
      </c>
      <c r="Z1598" s="49">
        <v>6250</v>
      </c>
      <c r="AA1598" s="50">
        <v>6250</v>
      </c>
      <c r="AB1598" s="51">
        <v>56250</v>
      </c>
      <c r="AC1598" s="52">
        <v>0</v>
      </c>
      <c r="AD1598" s="52">
        <v>0</v>
      </c>
      <c r="AE1598" s="52">
        <v>243750</v>
      </c>
      <c r="AG1598" s="52">
        <f t="shared" si="27"/>
        <v>6250</v>
      </c>
      <c r="AH1598" s="52">
        <f>MIN($AA1598*12,$AE1598-SUM($AG1598:AG1598)-1000*($AE1598&gt;0))</f>
        <v>75000</v>
      </c>
      <c r="AI1598" s="52">
        <f>MIN($AA1598*12,$AE1598-SUM($AG1598:AH1598)-1000*($AE1598&gt;0))</f>
        <v>75000</v>
      </c>
      <c r="AJ1598" s="52">
        <f>MIN($AA1598*12,$AE1598-SUM($AG1598:AI1598)-1000*($AE1598&gt;0))</f>
        <v>75000</v>
      </c>
      <c r="AK1598" s="52">
        <f>MIN($AA1598*12,$AE1598-SUM($AG1598:AJ1598)-1000*($AE1598&gt;0))</f>
        <v>11500</v>
      </c>
      <c r="AL1598" s="52">
        <f>MIN($AA1598*12,$AE1598-SUM($AG1598:AK1598)-1000*($AE1598&gt;0))</f>
        <v>0</v>
      </c>
      <c r="AM1598" s="52">
        <f>MIN($AA1598*12,$AE1598-SUM($AG1598:AL1598)-1000*($AE1598&gt;0))</f>
        <v>0</v>
      </c>
      <c r="AN1598" s="52">
        <f>MIN($AA1598*12,$AE1598-SUM($AG1598:AM1598)-1000*($AE1598&gt;0))</f>
        <v>0</v>
      </c>
      <c r="AO1598" s="52">
        <f>MIN($AA1598*12,$AE1598-SUM($AG1598:AN1598)-1000*($AE1598&gt;0))</f>
        <v>0</v>
      </c>
    </row>
    <row r="1599" spans="2:41" ht="12.75" hidden="1" customHeight="1" outlineLevel="2">
      <c r="B1599" s="53" t="s">
        <v>2377</v>
      </c>
      <c r="C1599" s="53" t="s">
        <v>1367</v>
      </c>
      <c r="D1599" s="53" t="s">
        <v>1367</v>
      </c>
      <c r="E1599" s="53" t="s">
        <v>2378</v>
      </c>
      <c r="F1599" s="53" t="s">
        <v>2379</v>
      </c>
      <c r="G1599" s="53" t="s">
        <v>4135</v>
      </c>
      <c r="H1599" s="53" t="s">
        <v>4136</v>
      </c>
      <c r="I1599" s="53"/>
      <c r="J1599" s="53" t="s">
        <v>2298</v>
      </c>
      <c r="K1599" s="52">
        <v>0</v>
      </c>
      <c r="L1599" s="52">
        <v>0</v>
      </c>
      <c r="M1599" s="52">
        <v>300000</v>
      </c>
      <c r="N1599" s="52">
        <v>0</v>
      </c>
      <c r="O1599" s="52">
        <v>0</v>
      </c>
      <c r="P1599" s="52">
        <v>56250</v>
      </c>
      <c r="Q1599" s="52">
        <v>0</v>
      </c>
      <c r="R1599" s="52">
        <v>0</v>
      </c>
      <c r="S1599" s="52">
        <v>6250</v>
      </c>
      <c r="T1599" s="52">
        <v>6250</v>
      </c>
      <c r="U1599" s="52">
        <v>6250</v>
      </c>
      <c r="V1599" s="52">
        <v>6250</v>
      </c>
      <c r="W1599" s="52">
        <v>6250</v>
      </c>
      <c r="X1599" s="52">
        <v>6250</v>
      </c>
      <c r="Y1599" s="52">
        <v>6250</v>
      </c>
      <c r="Z1599" s="49">
        <v>6250</v>
      </c>
      <c r="AA1599" s="50">
        <v>6250</v>
      </c>
      <c r="AB1599" s="51">
        <v>56250</v>
      </c>
      <c r="AC1599" s="52">
        <v>0</v>
      </c>
      <c r="AD1599" s="52">
        <v>0</v>
      </c>
      <c r="AE1599" s="52">
        <v>243750</v>
      </c>
      <c r="AG1599" s="52">
        <f t="shared" si="27"/>
        <v>6250</v>
      </c>
      <c r="AH1599" s="52">
        <f>MIN($AA1599*12,$AE1599-SUM($AG1599:AG1599)-1000*($AE1599&gt;0))</f>
        <v>75000</v>
      </c>
      <c r="AI1599" s="52">
        <f>MIN($AA1599*12,$AE1599-SUM($AG1599:AH1599)-1000*($AE1599&gt;0))</f>
        <v>75000</v>
      </c>
      <c r="AJ1599" s="52">
        <f>MIN($AA1599*12,$AE1599-SUM($AG1599:AI1599)-1000*($AE1599&gt;0))</f>
        <v>75000</v>
      </c>
      <c r="AK1599" s="52">
        <f>MIN($AA1599*12,$AE1599-SUM($AG1599:AJ1599)-1000*($AE1599&gt;0))</f>
        <v>11500</v>
      </c>
      <c r="AL1599" s="52">
        <f>MIN($AA1599*12,$AE1599-SUM($AG1599:AK1599)-1000*($AE1599&gt;0))</f>
        <v>0</v>
      </c>
      <c r="AM1599" s="52">
        <f>MIN($AA1599*12,$AE1599-SUM($AG1599:AL1599)-1000*($AE1599&gt;0))</f>
        <v>0</v>
      </c>
      <c r="AN1599" s="52">
        <f>MIN($AA1599*12,$AE1599-SUM($AG1599:AM1599)-1000*($AE1599&gt;0))</f>
        <v>0</v>
      </c>
      <c r="AO1599" s="52">
        <f>MIN($AA1599*12,$AE1599-SUM($AG1599:AN1599)-1000*($AE1599&gt;0))</f>
        <v>0</v>
      </c>
    </row>
    <row r="1600" spans="2:41" ht="12.75" hidden="1" customHeight="1" outlineLevel="2">
      <c r="B1600" s="53" t="s">
        <v>2377</v>
      </c>
      <c r="C1600" s="53" t="s">
        <v>1367</v>
      </c>
      <c r="D1600" s="53" t="s">
        <v>1367</v>
      </c>
      <c r="E1600" s="53" t="s">
        <v>2378</v>
      </c>
      <c r="F1600" s="53" t="s">
        <v>2379</v>
      </c>
      <c r="G1600" s="53" t="s">
        <v>4137</v>
      </c>
      <c r="H1600" s="53" t="s">
        <v>4138</v>
      </c>
      <c r="I1600" s="53"/>
      <c r="J1600" s="53" t="s">
        <v>2298</v>
      </c>
      <c r="K1600" s="52">
        <v>0</v>
      </c>
      <c r="L1600" s="52">
        <v>0</v>
      </c>
      <c r="M1600" s="52">
        <v>300000</v>
      </c>
      <c r="N1600" s="52">
        <v>0</v>
      </c>
      <c r="O1600" s="52">
        <v>0</v>
      </c>
      <c r="P1600" s="52">
        <v>56250</v>
      </c>
      <c r="Q1600" s="52">
        <v>0</v>
      </c>
      <c r="R1600" s="52">
        <v>0</v>
      </c>
      <c r="S1600" s="52">
        <v>6250</v>
      </c>
      <c r="T1600" s="52">
        <v>6250</v>
      </c>
      <c r="U1600" s="52">
        <v>6250</v>
      </c>
      <c r="V1600" s="52">
        <v>6250</v>
      </c>
      <c r="W1600" s="52">
        <v>6250</v>
      </c>
      <c r="X1600" s="52">
        <v>6250</v>
      </c>
      <c r="Y1600" s="52">
        <v>6250</v>
      </c>
      <c r="Z1600" s="49">
        <v>6250</v>
      </c>
      <c r="AA1600" s="50">
        <v>6250</v>
      </c>
      <c r="AB1600" s="51">
        <v>56250</v>
      </c>
      <c r="AC1600" s="52">
        <v>0</v>
      </c>
      <c r="AD1600" s="52">
        <v>0</v>
      </c>
      <c r="AE1600" s="52">
        <v>243750</v>
      </c>
      <c r="AG1600" s="52">
        <f t="shared" si="27"/>
        <v>6250</v>
      </c>
      <c r="AH1600" s="52">
        <f>MIN($AA1600*12,$AE1600-SUM($AG1600:AG1600)-1000*($AE1600&gt;0))</f>
        <v>75000</v>
      </c>
      <c r="AI1600" s="52">
        <f>MIN($AA1600*12,$AE1600-SUM($AG1600:AH1600)-1000*($AE1600&gt;0))</f>
        <v>75000</v>
      </c>
      <c r="AJ1600" s="52">
        <f>MIN($AA1600*12,$AE1600-SUM($AG1600:AI1600)-1000*($AE1600&gt;0))</f>
        <v>75000</v>
      </c>
      <c r="AK1600" s="52">
        <f>MIN($AA1600*12,$AE1600-SUM($AG1600:AJ1600)-1000*($AE1600&gt;0))</f>
        <v>11500</v>
      </c>
      <c r="AL1600" s="52">
        <f>MIN($AA1600*12,$AE1600-SUM($AG1600:AK1600)-1000*($AE1600&gt;0))</f>
        <v>0</v>
      </c>
      <c r="AM1600" s="52">
        <f>MIN($AA1600*12,$AE1600-SUM($AG1600:AL1600)-1000*($AE1600&gt;0))</f>
        <v>0</v>
      </c>
      <c r="AN1600" s="52">
        <f>MIN($AA1600*12,$AE1600-SUM($AG1600:AM1600)-1000*($AE1600&gt;0))</f>
        <v>0</v>
      </c>
      <c r="AO1600" s="52">
        <f>MIN($AA1600*12,$AE1600-SUM($AG1600:AN1600)-1000*($AE1600&gt;0))</f>
        <v>0</v>
      </c>
    </row>
    <row r="1601" spans="2:41" ht="12.75" hidden="1" customHeight="1" outlineLevel="2">
      <c r="B1601" s="53" t="s">
        <v>2377</v>
      </c>
      <c r="C1601" s="53" t="s">
        <v>1367</v>
      </c>
      <c r="D1601" s="53" t="s">
        <v>1367</v>
      </c>
      <c r="E1601" s="53" t="s">
        <v>2378</v>
      </c>
      <c r="F1601" s="53" t="s">
        <v>2379</v>
      </c>
      <c r="G1601" s="53" t="s">
        <v>4139</v>
      </c>
      <c r="H1601" s="53" t="s">
        <v>4140</v>
      </c>
      <c r="I1601" s="53"/>
      <c r="J1601" s="53" t="s">
        <v>2298</v>
      </c>
      <c r="K1601" s="52">
        <v>0</v>
      </c>
      <c r="L1601" s="52">
        <v>0</v>
      </c>
      <c r="M1601" s="52">
        <v>300000</v>
      </c>
      <c r="N1601" s="52">
        <v>0</v>
      </c>
      <c r="O1601" s="52">
        <v>0</v>
      </c>
      <c r="P1601" s="52">
        <v>56250</v>
      </c>
      <c r="Q1601" s="52">
        <v>0</v>
      </c>
      <c r="R1601" s="52">
        <v>0</v>
      </c>
      <c r="S1601" s="52">
        <v>6250</v>
      </c>
      <c r="T1601" s="52">
        <v>6250</v>
      </c>
      <c r="U1601" s="52">
        <v>6250</v>
      </c>
      <c r="V1601" s="52">
        <v>6250</v>
      </c>
      <c r="W1601" s="52">
        <v>6250</v>
      </c>
      <c r="X1601" s="52">
        <v>6250</v>
      </c>
      <c r="Y1601" s="52">
        <v>6250</v>
      </c>
      <c r="Z1601" s="49">
        <v>6250</v>
      </c>
      <c r="AA1601" s="50">
        <v>6250</v>
      </c>
      <c r="AB1601" s="51">
        <v>56250</v>
      </c>
      <c r="AC1601" s="52">
        <v>0</v>
      </c>
      <c r="AD1601" s="52">
        <v>0</v>
      </c>
      <c r="AE1601" s="52">
        <v>243750</v>
      </c>
      <c r="AG1601" s="52">
        <f t="shared" si="27"/>
        <v>6250</v>
      </c>
      <c r="AH1601" s="52">
        <f>MIN($AA1601*12,$AE1601-SUM($AG1601:AG1601)-1000*($AE1601&gt;0))</f>
        <v>75000</v>
      </c>
      <c r="AI1601" s="52">
        <f>MIN($AA1601*12,$AE1601-SUM($AG1601:AH1601)-1000*($AE1601&gt;0))</f>
        <v>75000</v>
      </c>
      <c r="AJ1601" s="52">
        <f>MIN($AA1601*12,$AE1601-SUM($AG1601:AI1601)-1000*($AE1601&gt;0))</f>
        <v>75000</v>
      </c>
      <c r="AK1601" s="52">
        <f>MIN($AA1601*12,$AE1601-SUM($AG1601:AJ1601)-1000*($AE1601&gt;0))</f>
        <v>11500</v>
      </c>
      <c r="AL1601" s="52">
        <f>MIN($AA1601*12,$AE1601-SUM($AG1601:AK1601)-1000*($AE1601&gt;0))</f>
        <v>0</v>
      </c>
      <c r="AM1601" s="52">
        <f>MIN($AA1601*12,$AE1601-SUM($AG1601:AL1601)-1000*($AE1601&gt;0))</f>
        <v>0</v>
      </c>
      <c r="AN1601" s="52">
        <f>MIN($AA1601*12,$AE1601-SUM($AG1601:AM1601)-1000*($AE1601&gt;0))</f>
        <v>0</v>
      </c>
      <c r="AO1601" s="52">
        <f>MIN($AA1601*12,$AE1601-SUM($AG1601:AN1601)-1000*($AE1601&gt;0))</f>
        <v>0</v>
      </c>
    </row>
    <row r="1602" spans="2:41" ht="12.75" hidden="1" customHeight="1" outlineLevel="2">
      <c r="B1602" s="53" t="s">
        <v>2377</v>
      </c>
      <c r="C1602" s="53" t="s">
        <v>1367</v>
      </c>
      <c r="D1602" s="53" t="s">
        <v>1367</v>
      </c>
      <c r="E1602" s="53" t="s">
        <v>2378</v>
      </c>
      <c r="F1602" s="53" t="s">
        <v>2379</v>
      </c>
      <c r="G1602" s="53" t="s">
        <v>4141</v>
      </c>
      <c r="H1602" s="53" t="s">
        <v>4142</v>
      </c>
      <c r="I1602" s="53"/>
      <c r="J1602" s="53" t="s">
        <v>2298</v>
      </c>
      <c r="K1602" s="52">
        <v>0</v>
      </c>
      <c r="L1602" s="52">
        <v>0</v>
      </c>
      <c r="M1602" s="52">
        <v>300000</v>
      </c>
      <c r="N1602" s="52">
        <v>0</v>
      </c>
      <c r="O1602" s="52">
        <v>0</v>
      </c>
      <c r="P1602" s="52">
        <v>56250</v>
      </c>
      <c r="Q1602" s="52">
        <v>0</v>
      </c>
      <c r="R1602" s="52">
        <v>0</v>
      </c>
      <c r="S1602" s="52">
        <v>6250</v>
      </c>
      <c r="T1602" s="52">
        <v>6250</v>
      </c>
      <c r="U1602" s="52">
        <v>6250</v>
      </c>
      <c r="V1602" s="52">
        <v>6250</v>
      </c>
      <c r="W1602" s="52">
        <v>6250</v>
      </c>
      <c r="X1602" s="52">
        <v>6250</v>
      </c>
      <c r="Y1602" s="52">
        <v>6250</v>
      </c>
      <c r="Z1602" s="49">
        <v>6250</v>
      </c>
      <c r="AA1602" s="50">
        <v>6250</v>
      </c>
      <c r="AB1602" s="51">
        <v>56250</v>
      </c>
      <c r="AC1602" s="52">
        <v>0</v>
      </c>
      <c r="AD1602" s="52">
        <v>0</v>
      </c>
      <c r="AE1602" s="52">
        <v>243750</v>
      </c>
      <c r="AG1602" s="52">
        <f t="shared" si="27"/>
        <v>6250</v>
      </c>
      <c r="AH1602" s="52">
        <f>MIN($AA1602*12,$AE1602-SUM($AG1602:AG1602)-1000*($AE1602&gt;0))</f>
        <v>75000</v>
      </c>
      <c r="AI1602" s="52">
        <f>MIN($AA1602*12,$AE1602-SUM($AG1602:AH1602)-1000*($AE1602&gt;0))</f>
        <v>75000</v>
      </c>
      <c r="AJ1602" s="52">
        <f>MIN($AA1602*12,$AE1602-SUM($AG1602:AI1602)-1000*($AE1602&gt;0))</f>
        <v>75000</v>
      </c>
      <c r="AK1602" s="52">
        <f>MIN($AA1602*12,$AE1602-SUM($AG1602:AJ1602)-1000*($AE1602&gt;0))</f>
        <v>11500</v>
      </c>
      <c r="AL1602" s="52">
        <f>MIN($AA1602*12,$AE1602-SUM($AG1602:AK1602)-1000*($AE1602&gt;0))</f>
        <v>0</v>
      </c>
      <c r="AM1602" s="52">
        <f>MIN($AA1602*12,$AE1602-SUM($AG1602:AL1602)-1000*($AE1602&gt;0))</f>
        <v>0</v>
      </c>
      <c r="AN1602" s="52">
        <f>MIN($AA1602*12,$AE1602-SUM($AG1602:AM1602)-1000*($AE1602&gt;0))</f>
        <v>0</v>
      </c>
      <c r="AO1602" s="52">
        <f>MIN($AA1602*12,$AE1602-SUM($AG1602:AN1602)-1000*($AE1602&gt;0))</f>
        <v>0</v>
      </c>
    </row>
    <row r="1603" spans="2:41" ht="12.75" hidden="1" customHeight="1" outlineLevel="2">
      <c r="B1603" s="53" t="s">
        <v>2377</v>
      </c>
      <c r="C1603" s="53" t="s">
        <v>1367</v>
      </c>
      <c r="D1603" s="53" t="s">
        <v>1367</v>
      </c>
      <c r="E1603" s="53" t="s">
        <v>2378</v>
      </c>
      <c r="F1603" s="53" t="s">
        <v>2379</v>
      </c>
      <c r="G1603" s="53" t="s">
        <v>4143</v>
      </c>
      <c r="H1603" s="53" t="s">
        <v>4144</v>
      </c>
      <c r="I1603" s="53"/>
      <c r="J1603" s="53" t="s">
        <v>2298</v>
      </c>
      <c r="K1603" s="52">
        <v>0</v>
      </c>
      <c r="L1603" s="52">
        <v>0</v>
      </c>
      <c r="M1603" s="52">
        <v>300000</v>
      </c>
      <c r="N1603" s="52">
        <v>0</v>
      </c>
      <c r="O1603" s="52">
        <v>0</v>
      </c>
      <c r="P1603" s="52">
        <v>56250</v>
      </c>
      <c r="Q1603" s="52">
        <v>0</v>
      </c>
      <c r="R1603" s="52">
        <v>0</v>
      </c>
      <c r="S1603" s="52">
        <v>6250</v>
      </c>
      <c r="T1603" s="52">
        <v>6250</v>
      </c>
      <c r="U1603" s="52">
        <v>6250</v>
      </c>
      <c r="V1603" s="52">
        <v>6250</v>
      </c>
      <c r="W1603" s="52">
        <v>6250</v>
      </c>
      <c r="X1603" s="52">
        <v>6250</v>
      </c>
      <c r="Y1603" s="52">
        <v>6250</v>
      </c>
      <c r="Z1603" s="49">
        <v>6250</v>
      </c>
      <c r="AA1603" s="50">
        <v>6250</v>
      </c>
      <c r="AB1603" s="51">
        <v>56250</v>
      </c>
      <c r="AC1603" s="52">
        <v>0</v>
      </c>
      <c r="AD1603" s="52">
        <v>0</v>
      </c>
      <c r="AE1603" s="52">
        <v>243750</v>
      </c>
      <c r="AG1603" s="52">
        <f t="shared" si="27"/>
        <v>6250</v>
      </c>
      <c r="AH1603" s="52">
        <f>MIN($AA1603*12,$AE1603-SUM($AG1603:AG1603)-1000*($AE1603&gt;0))</f>
        <v>75000</v>
      </c>
      <c r="AI1603" s="52">
        <f>MIN($AA1603*12,$AE1603-SUM($AG1603:AH1603)-1000*($AE1603&gt;0))</f>
        <v>75000</v>
      </c>
      <c r="AJ1603" s="52">
        <f>MIN($AA1603*12,$AE1603-SUM($AG1603:AI1603)-1000*($AE1603&gt;0))</f>
        <v>75000</v>
      </c>
      <c r="AK1603" s="52">
        <f>MIN($AA1603*12,$AE1603-SUM($AG1603:AJ1603)-1000*($AE1603&gt;0))</f>
        <v>11500</v>
      </c>
      <c r="AL1603" s="52">
        <f>MIN($AA1603*12,$AE1603-SUM($AG1603:AK1603)-1000*($AE1603&gt;0))</f>
        <v>0</v>
      </c>
      <c r="AM1603" s="52">
        <f>MIN($AA1603*12,$AE1603-SUM($AG1603:AL1603)-1000*($AE1603&gt;0))</f>
        <v>0</v>
      </c>
      <c r="AN1603" s="52">
        <f>MIN($AA1603*12,$AE1603-SUM($AG1603:AM1603)-1000*($AE1603&gt;0))</f>
        <v>0</v>
      </c>
      <c r="AO1603" s="52">
        <f>MIN($AA1603*12,$AE1603-SUM($AG1603:AN1603)-1000*($AE1603&gt;0))</f>
        <v>0</v>
      </c>
    </row>
    <row r="1604" spans="2:41" ht="12.75" hidden="1" customHeight="1" outlineLevel="2">
      <c r="B1604" s="53" t="s">
        <v>2377</v>
      </c>
      <c r="C1604" s="53" t="s">
        <v>1367</v>
      </c>
      <c r="D1604" s="53" t="s">
        <v>1367</v>
      </c>
      <c r="E1604" s="53" t="s">
        <v>2378</v>
      </c>
      <c r="F1604" s="53" t="s">
        <v>2379</v>
      </c>
      <c r="G1604" s="53" t="s">
        <v>4145</v>
      </c>
      <c r="H1604" s="53" t="s">
        <v>4146</v>
      </c>
      <c r="I1604" s="53"/>
      <c r="J1604" s="53" t="s">
        <v>2298</v>
      </c>
      <c r="K1604" s="52">
        <v>0</v>
      </c>
      <c r="L1604" s="52">
        <v>0</v>
      </c>
      <c r="M1604" s="52">
        <v>300000</v>
      </c>
      <c r="N1604" s="52">
        <v>0</v>
      </c>
      <c r="O1604" s="52">
        <v>0</v>
      </c>
      <c r="P1604" s="52">
        <v>56250</v>
      </c>
      <c r="Q1604" s="52">
        <v>0</v>
      </c>
      <c r="R1604" s="52">
        <v>0</v>
      </c>
      <c r="S1604" s="52">
        <v>6250</v>
      </c>
      <c r="T1604" s="52">
        <v>6250</v>
      </c>
      <c r="U1604" s="52">
        <v>6250</v>
      </c>
      <c r="V1604" s="52">
        <v>6250</v>
      </c>
      <c r="W1604" s="52">
        <v>6250</v>
      </c>
      <c r="X1604" s="52">
        <v>6250</v>
      </c>
      <c r="Y1604" s="52">
        <v>6250</v>
      </c>
      <c r="Z1604" s="49">
        <v>6250</v>
      </c>
      <c r="AA1604" s="50">
        <v>6250</v>
      </c>
      <c r="AB1604" s="51">
        <v>56250</v>
      </c>
      <c r="AC1604" s="52">
        <v>0</v>
      </c>
      <c r="AD1604" s="52">
        <v>0</v>
      </c>
      <c r="AE1604" s="52">
        <v>243750</v>
      </c>
      <c r="AG1604" s="52">
        <f t="shared" ref="AG1604:AG1667" si="28">MIN($AA1604,$AE1604-1000*($AE1604&gt;0))</f>
        <v>6250</v>
      </c>
      <c r="AH1604" s="52">
        <f>MIN($AA1604*12,$AE1604-SUM($AG1604:AG1604)-1000*($AE1604&gt;0))</f>
        <v>75000</v>
      </c>
      <c r="AI1604" s="52">
        <f>MIN($AA1604*12,$AE1604-SUM($AG1604:AH1604)-1000*($AE1604&gt;0))</f>
        <v>75000</v>
      </c>
      <c r="AJ1604" s="52">
        <f>MIN($AA1604*12,$AE1604-SUM($AG1604:AI1604)-1000*($AE1604&gt;0))</f>
        <v>75000</v>
      </c>
      <c r="AK1604" s="52">
        <f>MIN($AA1604*12,$AE1604-SUM($AG1604:AJ1604)-1000*($AE1604&gt;0))</f>
        <v>11500</v>
      </c>
      <c r="AL1604" s="52">
        <f>MIN($AA1604*12,$AE1604-SUM($AG1604:AK1604)-1000*($AE1604&gt;0))</f>
        <v>0</v>
      </c>
      <c r="AM1604" s="52">
        <f>MIN($AA1604*12,$AE1604-SUM($AG1604:AL1604)-1000*($AE1604&gt;0))</f>
        <v>0</v>
      </c>
      <c r="AN1604" s="52">
        <f>MIN($AA1604*12,$AE1604-SUM($AG1604:AM1604)-1000*($AE1604&gt;0))</f>
        <v>0</v>
      </c>
      <c r="AO1604" s="52">
        <f>MIN($AA1604*12,$AE1604-SUM($AG1604:AN1604)-1000*($AE1604&gt;0))</f>
        <v>0</v>
      </c>
    </row>
    <row r="1605" spans="2:41" ht="12.75" hidden="1" customHeight="1" outlineLevel="2">
      <c r="B1605" s="53" t="s">
        <v>2377</v>
      </c>
      <c r="C1605" s="53" t="s">
        <v>1367</v>
      </c>
      <c r="D1605" s="53" t="s">
        <v>1367</v>
      </c>
      <c r="E1605" s="53" t="s">
        <v>2378</v>
      </c>
      <c r="F1605" s="53" t="s">
        <v>2379</v>
      </c>
      <c r="G1605" s="53" t="s">
        <v>4147</v>
      </c>
      <c r="H1605" s="53" t="s">
        <v>4148</v>
      </c>
      <c r="I1605" s="53"/>
      <c r="J1605" s="53" t="s">
        <v>2298</v>
      </c>
      <c r="K1605" s="52">
        <v>0</v>
      </c>
      <c r="L1605" s="52">
        <v>0</v>
      </c>
      <c r="M1605" s="52">
        <v>300000</v>
      </c>
      <c r="N1605" s="52">
        <v>0</v>
      </c>
      <c r="O1605" s="52">
        <v>0</v>
      </c>
      <c r="P1605" s="52">
        <v>56250</v>
      </c>
      <c r="Q1605" s="52">
        <v>0</v>
      </c>
      <c r="R1605" s="52">
        <v>0</v>
      </c>
      <c r="S1605" s="52">
        <v>6250</v>
      </c>
      <c r="T1605" s="52">
        <v>6250</v>
      </c>
      <c r="U1605" s="52">
        <v>6250</v>
      </c>
      <c r="V1605" s="52">
        <v>6250</v>
      </c>
      <c r="W1605" s="52">
        <v>6250</v>
      </c>
      <c r="X1605" s="52">
        <v>6250</v>
      </c>
      <c r="Y1605" s="52">
        <v>6250</v>
      </c>
      <c r="Z1605" s="49">
        <v>6250</v>
      </c>
      <c r="AA1605" s="50">
        <v>6250</v>
      </c>
      <c r="AB1605" s="51">
        <v>56250</v>
      </c>
      <c r="AC1605" s="52">
        <v>0</v>
      </c>
      <c r="AD1605" s="52">
        <v>0</v>
      </c>
      <c r="AE1605" s="52">
        <v>243750</v>
      </c>
      <c r="AG1605" s="52">
        <f t="shared" si="28"/>
        <v>6250</v>
      </c>
      <c r="AH1605" s="52">
        <f>MIN($AA1605*12,$AE1605-SUM($AG1605:AG1605)-1000*($AE1605&gt;0))</f>
        <v>75000</v>
      </c>
      <c r="AI1605" s="52">
        <f>MIN($AA1605*12,$AE1605-SUM($AG1605:AH1605)-1000*($AE1605&gt;0))</f>
        <v>75000</v>
      </c>
      <c r="AJ1605" s="52">
        <f>MIN($AA1605*12,$AE1605-SUM($AG1605:AI1605)-1000*($AE1605&gt;0))</f>
        <v>75000</v>
      </c>
      <c r="AK1605" s="52">
        <f>MIN($AA1605*12,$AE1605-SUM($AG1605:AJ1605)-1000*($AE1605&gt;0))</f>
        <v>11500</v>
      </c>
      <c r="AL1605" s="52">
        <f>MIN($AA1605*12,$AE1605-SUM($AG1605:AK1605)-1000*($AE1605&gt;0))</f>
        <v>0</v>
      </c>
      <c r="AM1605" s="52">
        <f>MIN($AA1605*12,$AE1605-SUM($AG1605:AL1605)-1000*($AE1605&gt;0))</f>
        <v>0</v>
      </c>
      <c r="AN1605" s="52">
        <f>MIN($AA1605*12,$AE1605-SUM($AG1605:AM1605)-1000*($AE1605&gt;0))</f>
        <v>0</v>
      </c>
      <c r="AO1605" s="52">
        <f>MIN($AA1605*12,$AE1605-SUM($AG1605:AN1605)-1000*($AE1605&gt;0))</f>
        <v>0</v>
      </c>
    </row>
    <row r="1606" spans="2:41" ht="12.75" hidden="1" customHeight="1" outlineLevel="2">
      <c r="B1606" s="53" t="s">
        <v>2377</v>
      </c>
      <c r="C1606" s="53" t="s">
        <v>1367</v>
      </c>
      <c r="D1606" s="53" t="s">
        <v>1367</v>
      </c>
      <c r="E1606" s="53" t="s">
        <v>2378</v>
      </c>
      <c r="F1606" s="53" t="s">
        <v>2379</v>
      </c>
      <c r="G1606" s="53" t="s">
        <v>4149</v>
      </c>
      <c r="H1606" s="53" t="s">
        <v>4150</v>
      </c>
      <c r="I1606" s="53"/>
      <c r="J1606" s="53" t="s">
        <v>2298</v>
      </c>
      <c r="K1606" s="52">
        <v>0</v>
      </c>
      <c r="L1606" s="52">
        <v>0</v>
      </c>
      <c r="M1606" s="52">
        <v>200000</v>
      </c>
      <c r="N1606" s="52">
        <v>0</v>
      </c>
      <c r="O1606" s="52">
        <v>0</v>
      </c>
      <c r="P1606" s="52">
        <v>37494</v>
      </c>
      <c r="Q1606" s="52">
        <v>0</v>
      </c>
      <c r="R1606" s="52">
        <v>0</v>
      </c>
      <c r="S1606" s="52">
        <v>4166</v>
      </c>
      <c r="T1606" s="52">
        <v>4166</v>
      </c>
      <c r="U1606" s="52">
        <v>4166</v>
      </c>
      <c r="V1606" s="52">
        <v>4166</v>
      </c>
      <c r="W1606" s="52">
        <v>4166</v>
      </c>
      <c r="X1606" s="52">
        <v>4166</v>
      </c>
      <c r="Y1606" s="52">
        <v>4166</v>
      </c>
      <c r="Z1606" s="49">
        <v>4166</v>
      </c>
      <c r="AA1606" s="50">
        <v>4166</v>
      </c>
      <c r="AB1606" s="51">
        <v>37494</v>
      </c>
      <c r="AC1606" s="52">
        <v>0</v>
      </c>
      <c r="AD1606" s="52">
        <v>0</v>
      </c>
      <c r="AE1606" s="52">
        <v>162506</v>
      </c>
      <c r="AG1606" s="52">
        <f t="shared" si="28"/>
        <v>4166</v>
      </c>
      <c r="AH1606" s="52">
        <f>MIN($AA1606*12,$AE1606-SUM($AG1606:AG1606)-1000*($AE1606&gt;0))</f>
        <v>49992</v>
      </c>
      <c r="AI1606" s="52">
        <f>MIN($AA1606*12,$AE1606-SUM($AG1606:AH1606)-1000*($AE1606&gt;0))</f>
        <v>49992</v>
      </c>
      <c r="AJ1606" s="52">
        <f>MIN($AA1606*12,$AE1606-SUM($AG1606:AI1606)-1000*($AE1606&gt;0))</f>
        <v>49992</v>
      </c>
      <c r="AK1606" s="52">
        <f>MIN($AA1606*12,$AE1606-SUM($AG1606:AJ1606)-1000*($AE1606&gt;0))</f>
        <v>7364</v>
      </c>
      <c r="AL1606" s="52">
        <f>MIN($AA1606*12,$AE1606-SUM($AG1606:AK1606)-1000*($AE1606&gt;0))</f>
        <v>0</v>
      </c>
      <c r="AM1606" s="52">
        <f>MIN($AA1606*12,$AE1606-SUM($AG1606:AL1606)-1000*($AE1606&gt;0))</f>
        <v>0</v>
      </c>
      <c r="AN1606" s="52">
        <f>MIN($AA1606*12,$AE1606-SUM($AG1606:AM1606)-1000*($AE1606&gt;0))</f>
        <v>0</v>
      </c>
      <c r="AO1606" s="52">
        <f>MIN($AA1606*12,$AE1606-SUM($AG1606:AN1606)-1000*($AE1606&gt;0))</f>
        <v>0</v>
      </c>
    </row>
    <row r="1607" spans="2:41" ht="12.75" hidden="1" customHeight="1" outlineLevel="2">
      <c r="B1607" s="53" t="s">
        <v>2377</v>
      </c>
      <c r="C1607" s="53" t="s">
        <v>1367</v>
      </c>
      <c r="D1607" s="53" t="s">
        <v>1367</v>
      </c>
      <c r="E1607" s="53" t="s">
        <v>2378</v>
      </c>
      <c r="F1607" s="53" t="s">
        <v>2379</v>
      </c>
      <c r="G1607" s="53" t="s">
        <v>4151</v>
      </c>
      <c r="H1607" s="53" t="s">
        <v>4152</v>
      </c>
      <c r="I1607" s="53"/>
      <c r="J1607" s="53" t="s">
        <v>2298</v>
      </c>
      <c r="K1607" s="52">
        <v>0</v>
      </c>
      <c r="L1607" s="52">
        <v>0</v>
      </c>
      <c r="M1607" s="52">
        <v>200000</v>
      </c>
      <c r="N1607" s="52">
        <v>0</v>
      </c>
      <c r="O1607" s="52">
        <v>0</v>
      </c>
      <c r="P1607" s="52">
        <v>37494</v>
      </c>
      <c r="Q1607" s="52">
        <v>0</v>
      </c>
      <c r="R1607" s="52">
        <v>0</v>
      </c>
      <c r="S1607" s="52">
        <v>4166</v>
      </c>
      <c r="T1607" s="52">
        <v>4166</v>
      </c>
      <c r="U1607" s="52">
        <v>4166</v>
      </c>
      <c r="V1607" s="52">
        <v>4166</v>
      </c>
      <c r="W1607" s="52">
        <v>4166</v>
      </c>
      <c r="X1607" s="52">
        <v>4166</v>
      </c>
      <c r="Y1607" s="52">
        <v>4166</v>
      </c>
      <c r="Z1607" s="49">
        <v>4166</v>
      </c>
      <c r="AA1607" s="50">
        <v>4166</v>
      </c>
      <c r="AB1607" s="51">
        <v>37494</v>
      </c>
      <c r="AC1607" s="52">
        <v>0</v>
      </c>
      <c r="AD1607" s="52">
        <v>0</v>
      </c>
      <c r="AE1607" s="52">
        <v>162506</v>
      </c>
      <c r="AG1607" s="52">
        <f t="shared" si="28"/>
        <v>4166</v>
      </c>
      <c r="AH1607" s="52">
        <f>MIN($AA1607*12,$AE1607-SUM($AG1607:AG1607)-1000*($AE1607&gt;0))</f>
        <v>49992</v>
      </c>
      <c r="AI1607" s="52">
        <f>MIN($AA1607*12,$AE1607-SUM($AG1607:AH1607)-1000*($AE1607&gt;0))</f>
        <v>49992</v>
      </c>
      <c r="AJ1607" s="52">
        <f>MIN($AA1607*12,$AE1607-SUM($AG1607:AI1607)-1000*($AE1607&gt;0))</f>
        <v>49992</v>
      </c>
      <c r="AK1607" s="52">
        <f>MIN($AA1607*12,$AE1607-SUM($AG1607:AJ1607)-1000*($AE1607&gt;0))</f>
        <v>7364</v>
      </c>
      <c r="AL1607" s="52">
        <f>MIN($AA1607*12,$AE1607-SUM($AG1607:AK1607)-1000*($AE1607&gt;0))</f>
        <v>0</v>
      </c>
      <c r="AM1607" s="52">
        <f>MIN($AA1607*12,$AE1607-SUM($AG1607:AL1607)-1000*($AE1607&gt;0))</f>
        <v>0</v>
      </c>
      <c r="AN1607" s="52">
        <f>MIN($AA1607*12,$AE1607-SUM($AG1607:AM1607)-1000*($AE1607&gt;0))</f>
        <v>0</v>
      </c>
      <c r="AO1607" s="52">
        <f>MIN($AA1607*12,$AE1607-SUM($AG1607:AN1607)-1000*($AE1607&gt;0))</f>
        <v>0</v>
      </c>
    </row>
    <row r="1608" spans="2:41" ht="12.75" hidden="1" customHeight="1" outlineLevel="2">
      <c r="B1608" s="53" t="s">
        <v>2377</v>
      </c>
      <c r="C1608" s="53" t="s">
        <v>1367</v>
      </c>
      <c r="D1608" s="53" t="s">
        <v>1367</v>
      </c>
      <c r="E1608" s="53" t="s">
        <v>2378</v>
      </c>
      <c r="F1608" s="53" t="s">
        <v>2379</v>
      </c>
      <c r="G1608" s="53" t="s">
        <v>4153</v>
      </c>
      <c r="H1608" s="53" t="s">
        <v>4154</v>
      </c>
      <c r="I1608" s="53"/>
      <c r="J1608" s="53" t="s">
        <v>2298</v>
      </c>
      <c r="K1608" s="52">
        <v>0</v>
      </c>
      <c r="L1608" s="52">
        <v>0</v>
      </c>
      <c r="M1608" s="52">
        <v>1350000</v>
      </c>
      <c r="N1608" s="52">
        <v>0</v>
      </c>
      <c r="O1608" s="52">
        <v>0</v>
      </c>
      <c r="P1608" s="52">
        <v>253125</v>
      </c>
      <c r="Q1608" s="52">
        <v>0</v>
      </c>
      <c r="R1608" s="52">
        <v>0</v>
      </c>
      <c r="S1608" s="52">
        <v>28125</v>
      </c>
      <c r="T1608" s="52">
        <v>28125</v>
      </c>
      <c r="U1608" s="52">
        <v>28125</v>
      </c>
      <c r="V1608" s="52">
        <v>28125</v>
      </c>
      <c r="W1608" s="52">
        <v>28125</v>
      </c>
      <c r="X1608" s="52">
        <v>28125</v>
      </c>
      <c r="Y1608" s="52">
        <v>28125</v>
      </c>
      <c r="Z1608" s="49">
        <v>28125</v>
      </c>
      <c r="AA1608" s="50">
        <v>28125</v>
      </c>
      <c r="AB1608" s="51">
        <v>253125</v>
      </c>
      <c r="AC1608" s="52">
        <v>0</v>
      </c>
      <c r="AD1608" s="52">
        <v>0</v>
      </c>
      <c r="AE1608" s="52">
        <v>1096875</v>
      </c>
      <c r="AG1608" s="52">
        <f t="shared" si="28"/>
        <v>28125</v>
      </c>
      <c r="AH1608" s="52">
        <f>MIN($AA1608*12,$AE1608-SUM($AG1608:AG1608)-1000*($AE1608&gt;0))</f>
        <v>337500</v>
      </c>
      <c r="AI1608" s="52">
        <f>MIN($AA1608*12,$AE1608-SUM($AG1608:AH1608)-1000*($AE1608&gt;0))</f>
        <v>337500</v>
      </c>
      <c r="AJ1608" s="52">
        <f>MIN($AA1608*12,$AE1608-SUM($AG1608:AI1608)-1000*($AE1608&gt;0))</f>
        <v>337500</v>
      </c>
      <c r="AK1608" s="52">
        <f>MIN($AA1608*12,$AE1608-SUM($AG1608:AJ1608)-1000*($AE1608&gt;0))</f>
        <v>55250</v>
      </c>
      <c r="AL1608" s="52">
        <f>MIN($AA1608*12,$AE1608-SUM($AG1608:AK1608)-1000*($AE1608&gt;0))</f>
        <v>0</v>
      </c>
      <c r="AM1608" s="52">
        <f>MIN($AA1608*12,$AE1608-SUM($AG1608:AL1608)-1000*($AE1608&gt;0))</f>
        <v>0</v>
      </c>
      <c r="AN1608" s="52">
        <f>MIN($AA1608*12,$AE1608-SUM($AG1608:AM1608)-1000*($AE1608&gt;0))</f>
        <v>0</v>
      </c>
      <c r="AO1608" s="52">
        <f>MIN($AA1608*12,$AE1608-SUM($AG1608:AN1608)-1000*($AE1608&gt;0))</f>
        <v>0</v>
      </c>
    </row>
    <row r="1609" spans="2:41" ht="12.75" hidden="1" customHeight="1" outlineLevel="2">
      <c r="B1609" s="53" t="s">
        <v>2377</v>
      </c>
      <c r="C1609" s="53" t="s">
        <v>1367</v>
      </c>
      <c r="D1609" s="53" t="s">
        <v>1367</v>
      </c>
      <c r="E1609" s="53" t="s">
        <v>2378</v>
      </c>
      <c r="F1609" s="53" t="s">
        <v>2379</v>
      </c>
      <c r="G1609" s="53" t="s">
        <v>4155</v>
      </c>
      <c r="H1609" s="53" t="s">
        <v>4156</v>
      </c>
      <c r="I1609" s="53"/>
      <c r="J1609" s="53" t="s">
        <v>2298</v>
      </c>
      <c r="K1609" s="52">
        <v>0</v>
      </c>
      <c r="L1609" s="52">
        <v>0</v>
      </c>
      <c r="M1609" s="52">
        <v>800000</v>
      </c>
      <c r="N1609" s="52">
        <v>0</v>
      </c>
      <c r="O1609" s="52">
        <v>0</v>
      </c>
      <c r="P1609" s="52">
        <v>149994</v>
      </c>
      <c r="Q1609" s="52">
        <v>0</v>
      </c>
      <c r="R1609" s="52">
        <v>0</v>
      </c>
      <c r="S1609" s="52">
        <v>16666</v>
      </c>
      <c r="T1609" s="52">
        <v>16666</v>
      </c>
      <c r="U1609" s="52">
        <v>16666</v>
      </c>
      <c r="V1609" s="52">
        <v>16666</v>
      </c>
      <c r="W1609" s="52">
        <v>16666</v>
      </c>
      <c r="X1609" s="52">
        <v>16666</v>
      </c>
      <c r="Y1609" s="52">
        <v>16666</v>
      </c>
      <c r="Z1609" s="49">
        <v>16666</v>
      </c>
      <c r="AA1609" s="50">
        <v>16666</v>
      </c>
      <c r="AB1609" s="51">
        <v>149994</v>
      </c>
      <c r="AC1609" s="52">
        <v>0</v>
      </c>
      <c r="AD1609" s="52">
        <v>0</v>
      </c>
      <c r="AE1609" s="52">
        <v>650006</v>
      </c>
      <c r="AG1609" s="52">
        <f t="shared" si="28"/>
        <v>16666</v>
      </c>
      <c r="AH1609" s="52">
        <f>MIN($AA1609*12,$AE1609-SUM($AG1609:AG1609)-1000*($AE1609&gt;0))</f>
        <v>199992</v>
      </c>
      <c r="AI1609" s="52">
        <f>MIN($AA1609*12,$AE1609-SUM($AG1609:AH1609)-1000*($AE1609&gt;0))</f>
        <v>199992</v>
      </c>
      <c r="AJ1609" s="52">
        <f>MIN($AA1609*12,$AE1609-SUM($AG1609:AI1609)-1000*($AE1609&gt;0))</f>
        <v>199992</v>
      </c>
      <c r="AK1609" s="52">
        <f>MIN($AA1609*12,$AE1609-SUM($AG1609:AJ1609)-1000*($AE1609&gt;0))</f>
        <v>32364</v>
      </c>
      <c r="AL1609" s="52">
        <f>MIN($AA1609*12,$AE1609-SUM($AG1609:AK1609)-1000*($AE1609&gt;0))</f>
        <v>0</v>
      </c>
      <c r="AM1609" s="52">
        <f>MIN($AA1609*12,$AE1609-SUM($AG1609:AL1609)-1000*($AE1609&gt;0))</f>
        <v>0</v>
      </c>
      <c r="AN1609" s="52">
        <f>MIN($AA1609*12,$AE1609-SUM($AG1609:AM1609)-1000*($AE1609&gt;0))</f>
        <v>0</v>
      </c>
      <c r="AO1609" s="52">
        <f>MIN($AA1609*12,$AE1609-SUM($AG1609:AN1609)-1000*($AE1609&gt;0))</f>
        <v>0</v>
      </c>
    </row>
    <row r="1610" spans="2:41" ht="12.75" hidden="1" customHeight="1" outlineLevel="2">
      <c r="B1610" s="53" t="s">
        <v>2377</v>
      </c>
      <c r="C1610" s="53" t="s">
        <v>1367</v>
      </c>
      <c r="D1610" s="53" t="s">
        <v>1367</v>
      </c>
      <c r="E1610" s="53" t="s">
        <v>2378</v>
      </c>
      <c r="F1610" s="53" t="s">
        <v>2379</v>
      </c>
      <c r="G1610" s="53" t="s">
        <v>4157</v>
      </c>
      <c r="H1610" s="53" t="s">
        <v>4158</v>
      </c>
      <c r="I1610" s="53"/>
      <c r="J1610" s="53" t="s">
        <v>2298</v>
      </c>
      <c r="K1610" s="52">
        <v>0</v>
      </c>
      <c r="L1610" s="52">
        <v>0</v>
      </c>
      <c r="M1610" s="52">
        <v>3880000</v>
      </c>
      <c r="N1610" s="52">
        <v>0</v>
      </c>
      <c r="O1610" s="52">
        <v>0</v>
      </c>
      <c r="P1610" s="52">
        <v>727497</v>
      </c>
      <c r="Q1610" s="52">
        <v>0</v>
      </c>
      <c r="R1610" s="52">
        <v>0</v>
      </c>
      <c r="S1610" s="52">
        <v>80833</v>
      </c>
      <c r="T1610" s="52">
        <v>80833</v>
      </c>
      <c r="U1610" s="52">
        <v>80833</v>
      </c>
      <c r="V1610" s="52">
        <v>80833</v>
      </c>
      <c r="W1610" s="52">
        <v>80833</v>
      </c>
      <c r="X1610" s="52">
        <v>80833</v>
      </c>
      <c r="Y1610" s="52">
        <v>80833</v>
      </c>
      <c r="Z1610" s="49">
        <v>80833</v>
      </c>
      <c r="AA1610" s="50">
        <v>80833</v>
      </c>
      <c r="AB1610" s="51">
        <v>727497</v>
      </c>
      <c r="AC1610" s="52">
        <v>0</v>
      </c>
      <c r="AD1610" s="52">
        <v>0</v>
      </c>
      <c r="AE1610" s="52">
        <v>3152503</v>
      </c>
      <c r="AG1610" s="52">
        <f t="shared" si="28"/>
        <v>80833</v>
      </c>
      <c r="AH1610" s="52">
        <f>MIN($AA1610*12,$AE1610-SUM($AG1610:AG1610)-1000*($AE1610&gt;0))</f>
        <v>969996</v>
      </c>
      <c r="AI1610" s="52">
        <f>MIN($AA1610*12,$AE1610-SUM($AG1610:AH1610)-1000*($AE1610&gt;0))</f>
        <v>969996</v>
      </c>
      <c r="AJ1610" s="52">
        <f>MIN($AA1610*12,$AE1610-SUM($AG1610:AI1610)-1000*($AE1610&gt;0))</f>
        <v>969996</v>
      </c>
      <c r="AK1610" s="52">
        <f>MIN($AA1610*12,$AE1610-SUM($AG1610:AJ1610)-1000*($AE1610&gt;0))</f>
        <v>160682</v>
      </c>
      <c r="AL1610" s="52">
        <f>MIN($AA1610*12,$AE1610-SUM($AG1610:AK1610)-1000*($AE1610&gt;0))</f>
        <v>0</v>
      </c>
      <c r="AM1610" s="52">
        <f>MIN($AA1610*12,$AE1610-SUM($AG1610:AL1610)-1000*($AE1610&gt;0))</f>
        <v>0</v>
      </c>
      <c r="AN1610" s="52">
        <f>MIN($AA1610*12,$AE1610-SUM($AG1610:AM1610)-1000*($AE1610&gt;0))</f>
        <v>0</v>
      </c>
      <c r="AO1610" s="52">
        <f>MIN($AA1610*12,$AE1610-SUM($AG1610:AN1610)-1000*($AE1610&gt;0))</f>
        <v>0</v>
      </c>
    </row>
    <row r="1611" spans="2:41" ht="12.75" hidden="1" customHeight="1" outlineLevel="2">
      <c r="B1611" s="53" t="s">
        <v>2377</v>
      </c>
      <c r="C1611" s="53" t="s">
        <v>1367</v>
      </c>
      <c r="D1611" s="53" t="s">
        <v>1367</v>
      </c>
      <c r="E1611" s="53" t="s">
        <v>2378</v>
      </c>
      <c r="F1611" s="53" t="s">
        <v>3708</v>
      </c>
      <c r="G1611" s="53" t="s">
        <v>4159</v>
      </c>
      <c r="H1611" s="53" t="s">
        <v>4160</v>
      </c>
      <c r="I1611" s="53"/>
      <c r="J1611" s="53" t="s">
        <v>2298</v>
      </c>
      <c r="K1611" s="52">
        <v>0</v>
      </c>
      <c r="L1611" s="52">
        <v>0</v>
      </c>
      <c r="M1611" s="52">
        <v>2300000</v>
      </c>
      <c r="N1611" s="52">
        <v>0</v>
      </c>
      <c r="O1611" s="52">
        <v>0</v>
      </c>
      <c r="P1611" s="52">
        <v>431244</v>
      </c>
      <c r="Q1611" s="52">
        <v>0</v>
      </c>
      <c r="R1611" s="52">
        <v>0</v>
      </c>
      <c r="S1611" s="52">
        <v>47916</v>
      </c>
      <c r="T1611" s="52">
        <v>47916</v>
      </c>
      <c r="U1611" s="52">
        <v>47916</v>
      </c>
      <c r="V1611" s="52">
        <v>47916</v>
      </c>
      <c r="W1611" s="52">
        <v>47916</v>
      </c>
      <c r="X1611" s="52">
        <v>47916</v>
      </c>
      <c r="Y1611" s="52">
        <v>47916</v>
      </c>
      <c r="Z1611" s="49">
        <v>47916</v>
      </c>
      <c r="AA1611" s="50">
        <v>47916</v>
      </c>
      <c r="AB1611" s="51">
        <v>431244</v>
      </c>
      <c r="AC1611" s="52">
        <v>0</v>
      </c>
      <c r="AD1611" s="52">
        <v>0</v>
      </c>
      <c r="AE1611" s="52">
        <v>1868756</v>
      </c>
      <c r="AG1611" s="52">
        <f t="shared" si="28"/>
        <v>47916</v>
      </c>
      <c r="AH1611" s="52">
        <f>MIN($AA1611*12,$AE1611-SUM($AG1611:AG1611)-1000*($AE1611&gt;0))</f>
        <v>574992</v>
      </c>
      <c r="AI1611" s="52">
        <f>MIN($AA1611*12,$AE1611-SUM($AG1611:AH1611)-1000*($AE1611&gt;0))</f>
        <v>574992</v>
      </c>
      <c r="AJ1611" s="52">
        <f>MIN($AA1611*12,$AE1611-SUM($AG1611:AI1611)-1000*($AE1611&gt;0))</f>
        <v>574992</v>
      </c>
      <c r="AK1611" s="52">
        <f>MIN($AA1611*12,$AE1611-SUM($AG1611:AJ1611)-1000*($AE1611&gt;0))</f>
        <v>94864</v>
      </c>
      <c r="AL1611" s="52">
        <f>MIN($AA1611*12,$AE1611-SUM($AG1611:AK1611)-1000*($AE1611&gt;0))</f>
        <v>0</v>
      </c>
      <c r="AM1611" s="52">
        <f>MIN($AA1611*12,$AE1611-SUM($AG1611:AL1611)-1000*($AE1611&gt;0))</f>
        <v>0</v>
      </c>
      <c r="AN1611" s="52">
        <f>MIN($AA1611*12,$AE1611-SUM($AG1611:AM1611)-1000*($AE1611&gt;0))</f>
        <v>0</v>
      </c>
      <c r="AO1611" s="52">
        <f>MIN($AA1611*12,$AE1611-SUM($AG1611:AN1611)-1000*($AE1611&gt;0))</f>
        <v>0</v>
      </c>
    </row>
    <row r="1612" spans="2:41" ht="12.75" hidden="1" customHeight="1" outlineLevel="2">
      <c r="B1612" s="53" t="s">
        <v>2377</v>
      </c>
      <c r="C1612" s="53" t="s">
        <v>1367</v>
      </c>
      <c r="D1612" s="53" t="s">
        <v>1367</v>
      </c>
      <c r="E1612" s="53" t="s">
        <v>2378</v>
      </c>
      <c r="F1612" s="53" t="s">
        <v>3607</v>
      </c>
      <c r="G1612" s="53" t="s">
        <v>4161</v>
      </c>
      <c r="H1612" s="53" t="s">
        <v>4162</v>
      </c>
      <c r="I1612" s="53"/>
      <c r="J1612" s="53" t="s">
        <v>2298</v>
      </c>
      <c r="K1612" s="52">
        <v>0</v>
      </c>
      <c r="L1612" s="52">
        <v>0</v>
      </c>
      <c r="M1612" s="52">
        <v>26780000</v>
      </c>
      <c r="N1612" s="52">
        <v>0</v>
      </c>
      <c r="O1612" s="52">
        <v>0</v>
      </c>
      <c r="P1612" s="52">
        <v>5021244</v>
      </c>
      <c r="Q1612" s="52">
        <v>0</v>
      </c>
      <c r="R1612" s="52">
        <v>0</v>
      </c>
      <c r="S1612" s="52">
        <v>557916</v>
      </c>
      <c r="T1612" s="52">
        <v>557916</v>
      </c>
      <c r="U1612" s="52">
        <v>557916</v>
      </c>
      <c r="V1612" s="52">
        <v>557916</v>
      </c>
      <c r="W1612" s="52">
        <v>557916</v>
      </c>
      <c r="X1612" s="52">
        <v>557916</v>
      </c>
      <c r="Y1612" s="52">
        <v>557916</v>
      </c>
      <c r="Z1612" s="49">
        <v>557916</v>
      </c>
      <c r="AA1612" s="50">
        <v>557916</v>
      </c>
      <c r="AB1612" s="51">
        <v>5021244</v>
      </c>
      <c r="AC1612" s="52">
        <v>0</v>
      </c>
      <c r="AD1612" s="52">
        <v>0</v>
      </c>
      <c r="AE1612" s="52">
        <v>21758756</v>
      </c>
      <c r="AG1612" s="52">
        <f t="shared" si="28"/>
        <v>557916</v>
      </c>
      <c r="AH1612" s="52">
        <f>MIN($AA1612*12,$AE1612-SUM($AG1612:AG1612)-1000*($AE1612&gt;0))</f>
        <v>6694992</v>
      </c>
      <c r="AI1612" s="52">
        <f>MIN($AA1612*12,$AE1612-SUM($AG1612:AH1612)-1000*($AE1612&gt;0))</f>
        <v>6694992</v>
      </c>
      <c r="AJ1612" s="52">
        <f>MIN($AA1612*12,$AE1612-SUM($AG1612:AI1612)-1000*($AE1612&gt;0))</f>
        <v>6694992</v>
      </c>
      <c r="AK1612" s="52">
        <f>MIN($AA1612*12,$AE1612-SUM($AG1612:AJ1612)-1000*($AE1612&gt;0))</f>
        <v>1114864</v>
      </c>
      <c r="AL1612" s="52">
        <f>MIN($AA1612*12,$AE1612-SUM($AG1612:AK1612)-1000*($AE1612&gt;0))</f>
        <v>0</v>
      </c>
      <c r="AM1612" s="52">
        <f>MIN($AA1612*12,$AE1612-SUM($AG1612:AL1612)-1000*($AE1612&gt;0))</f>
        <v>0</v>
      </c>
      <c r="AN1612" s="52">
        <f>MIN($AA1612*12,$AE1612-SUM($AG1612:AM1612)-1000*($AE1612&gt;0))</f>
        <v>0</v>
      </c>
      <c r="AO1612" s="52">
        <f>MIN($AA1612*12,$AE1612-SUM($AG1612:AN1612)-1000*($AE1612&gt;0))</f>
        <v>0</v>
      </c>
    </row>
    <row r="1613" spans="2:41" ht="12.75" hidden="1" customHeight="1" outlineLevel="2">
      <c r="B1613" s="53" t="s">
        <v>2377</v>
      </c>
      <c r="C1613" s="53" t="s">
        <v>1367</v>
      </c>
      <c r="D1613" s="53" t="s">
        <v>1367</v>
      </c>
      <c r="E1613" s="53" t="s">
        <v>2378</v>
      </c>
      <c r="F1613" s="53" t="s">
        <v>3712</v>
      </c>
      <c r="G1613" s="53" t="s">
        <v>4163</v>
      </c>
      <c r="H1613" s="53" t="s">
        <v>4164</v>
      </c>
      <c r="I1613" s="53"/>
      <c r="J1613" s="53" t="s">
        <v>2298</v>
      </c>
      <c r="K1613" s="52">
        <v>0</v>
      </c>
      <c r="L1613" s="52">
        <v>0</v>
      </c>
      <c r="M1613" s="52">
        <v>7750000</v>
      </c>
      <c r="N1613" s="52">
        <v>0</v>
      </c>
      <c r="O1613" s="52">
        <v>0</v>
      </c>
      <c r="P1613" s="52">
        <v>1453122</v>
      </c>
      <c r="Q1613" s="52">
        <v>0</v>
      </c>
      <c r="R1613" s="52">
        <v>0</v>
      </c>
      <c r="S1613" s="52">
        <v>161458</v>
      </c>
      <c r="T1613" s="52">
        <v>161458</v>
      </c>
      <c r="U1613" s="52">
        <v>161458</v>
      </c>
      <c r="V1613" s="52">
        <v>161458</v>
      </c>
      <c r="W1613" s="52">
        <v>161458</v>
      </c>
      <c r="X1613" s="52">
        <v>161458</v>
      </c>
      <c r="Y1613" s="52">
        <v>161458</v>
      </c>
      <c r="Z1613" s="49">
        <v>161458</v>
      </c>
      <c r="AA1613" s="50">
        <v>161458</v>
      </c>
      <c r="AB1613" s="51">
        <v>1453122</v>
      </c>
      <c r="AC1613" s="52">
        <v>0</v>
      </c>
      <c r="AD1613" s="52">
        <v>0</v>
      </c>
      <c r="AE1613" s="52">
        <v>6296878</v>
      </c>
      <c r="AG1613" s="52">
        <f t="shared" si="28"/>
        <v>161458</v>
      </c>
      <c r="AH1613" s="52">
        <f>MIN($AA1613*12,$AE1613-SUM($AG1613:AG1613)-1000*($AE1613&gt;0))</f>
        <v>1937496</v>
      </c>
      <c r="AI1613" s="52">
        <f>MIN($AA1613*12,$AE1613-SUM($AG1613:AH1613)-1000*($AE1613&gt;0))</f>
        <v>1937496</v>
      </c>
      <c r="AJ1613" s="52">
        <f>MIN($AA1613*12,$AE1613-SUM($AG1613:AI1613)-1000*($AE1613&gt;0))</f>
        <v>1937496</v>
      </c>
      <c r="AK1613" s="52">
        <f>MIN($AA1613*12,$AE1613-SUM($AG1613:AJ1613)-1000*($AE1613&gt;0))</f>
        <v>321932</v>
      </c>
      <c r="AL1613" s="52">
        <f>MIN($AA1613*12,$AE1613-SUM($AG1613:AK1613)-1000*($AE1613&gt;0))</f>
        <v>0</v>
      </c>
      <c r="AM1613" s="52">
        <f>MIN($AA1613*12,$AE1613-SUM($AG1613:AL1613)-1000*($AE1613&gt;0))</f>
        <v>0</v>
      </c>
      <c r="AN1613" s="52">
        <f>MIN($AA1613*12,$AE1613-SUM($AG1613:AM1613)-1000*($AE1613&gt;0))</f>
        <v>0</v>
      </c>
      <c r="AO1613" s="52">
        <f>MIN($AA1613*12,$AE1613-SUM($AG1613:AN1613)-1000*($AE1613&gt;0))</f>
        <v>0</v>
      </c>
    </row>
    <row r="1614" spans="2:41" ht="12.75" hidden="1" customHeight="1" outlineLevel="2">
      <c r="B1614" s="53" t="s">
        <v>2377</v>
      </c>
      <c r="C1614" s="53" t="s">
        <v>1367</v>
      </c>
      <c r="D1614" s="53" t="s">
        <v>1367</v>
      </c>
      <c r="E1614" s="53" t="s">
        <v>2378</v>
      </c>
      <c r="F1614" s="53" t="s">
        <v>2379</v>
      </c>
      <c r="G1614" s="53" t="s">
        <v>4165</v>
      </c>
      <c r="H1614" s="53" t="s">
        <v>4166</v>
      </c>
      <c r="I1614" s="53"/>
      <c r="J1614" s="53" t="s">
        <v>2298</v>
      </c>
      <c r="K1614" s="52">
        <v>0</v>
      </c>
      <c r="L1614" s="52">
        <v>0</v>
      </c>
      <c r="M1614" s="52">
        <v>830000</v>
      </c>
      <c r="N1614" s="52">
        <v>0</v>
      </c>
      <c r="O1614" s="52">
        <v>0</v>
      </c>
      <c r="P1614" s="52">
        <v>155619</v>
      </c>
      <c r="Q1614" s="52">
        <v>0</v>
      </c>
      <c r="R1614" s="52">
        <v>0</v>
      </c>
      <c r="S1614" s="52">
        <v>17291</v>
      </c>
      <c r="T1614" s="52">
        <v>17291</v>
      </c>
      <c r="U1614" s="52">
        <v>17291</v>
      </c>
      <c r="V1614" s="52">
        <v>17291</v>
      </c>
      <c r="W1614" s="52">
        <v>17291</v>
      </c>
      <c r="X1614" s="52">
        <v>17291</v>
      </c>
      <c r="Y1614" s="52">
        <v>17291</v>
      </c>
      <c r="Z1614" s="49">
        <v>17291</v>
      </c>
      <c r="AA1614" s="50">
        <v>17291</v>
      </c>
      <c r="AB1614" s="51">
        <v>155619</v>
      </c>
      <c r="AC1614" s="52">
        <v>0</v>
      </c>
      <c r="AD1614" s="52">
        <v>0</v>
      </c>
      <c r="AE1614" s="52">
        <v>674381</v>
      </c>
      <c r="AG1614" s="52">
        <f t="shared" si="28"/>
        <v>17291</v>
      </c>
      <c r="AH1614" s="52">
        <f>MIN($AA1614*12,$AE1614-SUM($AG1614:AG1614)-1000*($AE1614&gt;0))</f>
        <v>207492</v>
      </c>
      <c r="AI1614" s="52">
        <f>MIN($AA1614*12,$AE1614-SUM($AG1614:AH1614)-1000*($AE1614&gt;0))</f>
        <v>207492</v>
      </c>
      <c r="AJ1614" s="52">
        <f>MIN($AA1614*12,$AE1614-SUM($AG1614:AI1614)-1000*($AE1614&gt;0))</f>
        <v>207492</v>
      </c>
      <c r="AK1614" s="52">
        <f>MIN($AA1614*12,$AE1614-SUM($AG1614:AJ1614)-1000*($AE1614&gt;0))</f>
        <v>33614</v>
      </c>
      <c r="AL1614" s="52">
        <f>MIN($AA1614*12,$AE1614-SUM($AG1614:AK1614)-1000*($AE1614&gt;0))</f>
        <v>0</v>
      </c>
      <c r="AM1614" s="52">
        <f>MIN($AA1614*12,$AE1614-SUM($AG1614:AL1614)-1000*($AE1614&gt;0))</f>
        <v>0</v>
      </c>
      <c r="AN1614" s="52">
        <f>MIN($AA1614*12,$AE1614-SUM($AG1614:AM1614)-1000*($AE1614&gt;0))</f>
        <v>0</v>
      </c>
      <c r="AO1614" s="52">
        <f>MIN($AA1614*12,$AE1614-SUM($AG1614:AN1614)-1000*($AE1614&gt;0))</f>
        <v>0</v>
      </c>
    </row>
    <row r="1615" spans="2:41" ht="12.75" hidden="1" customHeight="1" outlineLevel="2">
      <c r="B1615" s="53" t="s">
        <v>2377</v>
      </c>
      <c r="C1615" s="53" t="s">
        <v>1367</v>
      </c>
      <c r="D1615" s="53" t="s">
        <v>1367</v>
      </c>
      <c r="E1615" s="53" t="s">
        <v>2378</v>
      </c>
      <c r="F1615" s="53" t="s">
        <v>2379</v>
      </c>
      <c r="G1615" s="53" t="s">
        <v>4167</v>
      </c>
      <c r="H1615" s="53" t="s">
        <v>4168</v>
      </c>
      <c r="I1615" s="53"/>
      <c r="J1615" s="53" t="s">
        <v>2298</v>
      </c>
      <c r="K1615" s="52">
        <v>0</v>
      </c>
      <c r="L1615" s="52">
        <v>0</v>
      </c>
      <c r="M1615" s="52">
        <v>283000</v>
      </c>
      <c r="N1615" s="52">
        <v>0</v>
      </c>
      <c r="O1615" s="52">
        <v>0</v>
      </c>
      <c r="P1615" s="52">
        <v>53055</v>
      </c>
      <c r="Q1615" s="52">
        <v>0</v>
      </c>
      <c r="R1615" s="52">
        <v>0</v>
      </c>
      <c r="S1615" s="52">
        <v>5895</v>
      </c>
      <c r="T1615" s="52">
        <v>5895</v>
      </c>
      <c r="U1615" s="52">
        <v>5895</v>
      </c>
      <c r="V1615" s="52">
        <v>5895</v>
      </c>
      <c r="W1615" s="52">
        <v>5895</v>
      </c>
      <c r="X1615" s="52">
        <v>5895</v>
      </c>
      <c r="Y1615" s="52">
        <v>5895</v>
      </c>
      <c r="Z1615" s="49">
        <v>5895</v>
      </c>
      <c r="AA1615" s="50">
        <v>5895</v>
      </c>
      <c r="AB1615" s="51">
        <v>53055</v>
      </c>
      <c r="AC1615" s="52">
        <v>0</v>
      </c>
      <c r="AD1615" s="52">
        <v>0</v>
      </c>
      <c r="AE1615" s="52">
        <v>229945</v>
      </c>
      <c r="AG1615" s="52">
        <f t="shared" si="28"/>
        <v>5895</v>
      </c>
      <c r="AH1615" s="52">
        <f>MIN($AA1615*12,$AE1615-SUM($AG1615:AG1615)-1000*($AE1615&gt;0))</f>
        <v>70740</v>
      </c>
      <c r="AI1615" s="52">
        <f>MIN($AA1615*12,$AE1615-SUM($AG1615:AH1615)-1000*($AE1615&gt;0))</f>
        <v>70740</v>
      </c>
      <c r="AJ1615" s="52">
        <f>MIN($AA1615*12,$AE1615-SUM($AG1615:AI1615)-1000*($AE1615&gt;0))</f>
        <v>70740</v>
      </c>
      <c r="AK1615" s="52">
        <f>MIN($AA1615*12,$AE1615-SUM($AG1615:AJ1615)-1000*($AE1615&gt;0))</f>
        <v>10830</v>
      </c>
      <c r="AL1615" s="52">
        <f>MIN($AA1615*12,$AE1615-SUM($AG1615:AK1615)-1000*($AE1615&gt;0))</f>
        <v>0</v>
      </c>
      <c r="AM1615" s="52">
        <f>MIN($AA1615*12,$AE1615-SUM($AG1615:AL1615)-1000*($AE1615&gt;0))</f>
        <v>0</v>
      </c>
      <c r="AN1615" s="52">
        <f>MIN($AA1615*12,$AE1615-SUM($AG1615:AM1615)-1000*($AE1615&gt;0))</f>
        <v>0</v>
      </c>
      <c r="AO1615" s="52">
        <f>MIN($AA1615*12,$AE1615-SUM($AG1615:AN1615)-1000*($AE1615&gt;0))</f>
        <v>0</v>
      </c>
    </row>
    <row r="1616" spans="2:41" ht="12.75" hidden="1" customHeight="1" outlineLevel="2">
      <c r="B1616" s="53" t="s">
        <v>2377</v>
      </c>
      <c r="C1616" s="53" t="s">
        <v>1367</v>
      </c>
      <c r="D1616" s="53" t="s">
        <v>1367</v>
      </c>
      <c r="E1616" s="53" t="s">
        <v>2378</v>
      </c>
      <c r="F1616" s="53" t="s">
        <v>2379</v>
      </c>
      <c r="G1616" s="53" t="s">
        <v>4169</v>
      </c>
      <c r="H1616" s="53" t="s">
        <v>4170</v>
      </c>
      <c r="I1616" s="53"/>
      <c r="J1616" s="53" t="s">
        <v>2298</v>
      </c>
      <c r="K1616" s="52">
        <v>0</v>
      </c>
      <c r="L1616" s="52">
        <v>0</v>
      </c>
      <c r="M1616" s="52">
        <v>460000</v>
      </c>
      <c r="N1616" s="52">
        <v>0</v>
      </c>
      <c r="O1616" s="52">
        <v>0</v>
      </c>
      <c r="P1616" s="52">
        <v>86247</v>
      </c>
      <c r="Q1616" s="52">
        <v>0</v>
      </c>
      <c r="R1616" s="52">
        <v>0</v>
      </c>
      <c r="S1616" s="52">
        <v>9583</v>
      </c>
      <c r="T1616" s="52">
        <v>9583</v>
      </c>
      <c r="U1616" s="52">
        <v>9583</v>
      </c>
      <c r="V1616" s="52">
        <v>9583</v>
      </c>
      <c r="W1616" s="52">
        <v>9583</v>
      </c>
      <c r="X1616" s="52">
        <v>9583</v>
      </c>
      <c r="Y1616" s="52">
        <v>9583</v>
      </c>
      <c r="Z1616" s="49">
        <v>9583</v>
      </c>
      <c r="AA1616" s="50">
        <v>9583</v>
      </c>
      <c r="AB1616" s="51">
        <v>86247</v>
      </c>
      <c r="AC1616" s="52">
        <v>0</v>
      </c>
      <c r="AD1616" s="52">
        <v>0</v>
      </c>
      <c r="AE1616" s="52">
        <v>373753</v>
      </c>
      <c r="AG1616" s="52">
        <f t="shared" si="28"/>
        <v>9583</v>
      </c>
      <c r="AH1616" s="52">
        <f>MIN($AA1616*12,$AE1616-SUM($AG1616:AG1616)-1000*($AE1616&gt;0))</f>
        <v>114996</v>
      </c>
      <c r="AI1616" s="52">
        <f>MIN($AA1616*12,$AE1616-SUM($AG1616:AH1616)-1000*($AE1616&gt;0))</f>
        <v>114996</v>
      </c>
      <c r="AJ1616" s="52">
        <f>MIN($AA1616*12,$AE1616-SUM($AG1616:AI1616)-1000*($AE1616&gt;0))</f>
        <v>114996</v>
      </c>
      <c r="AK1616" s="52">
        <f>MIN($AA1616*12,$AE1616-SUM($AG1616:AJ1616)-1000*($AE1616&gt;0))</f>
        <v>18182</v>
      </c>
      <c r="AL1616" s="52">
        <f>MIN($AA1616*12,$AE1616-SUM($AG1616:AK1616)-1000*($AE1616&gt;0))</f>
        <v>0</v>
      </c>
      <c r="AM1616" s="52">
        <f>MIN($AA1616*12,$AE1616-SUM($AG1616:AL1616)-1000*($AE1616&gt;0))</f>
        <v>0</v>
      </c>
      <c r="AN1616" s="52">
        <f>MIN($AA1616*12,$AE1616-SUM($AG1616:AM1616)-1000*($AE1616&gt;0))</f>
        <v>0</v>
      </c>
      <c r="AO1616" s="52">
        <f>MIN($AA1616*12,$AE1616-SUM($AG1616:AN1616)-1000*($AE1616&gt;0))</f>
        <v>0</v>
      </c>
    </row>
    <row r="1617" spans="2:41" ht="12.75" hidden="1" customHeight="1" outlineLevel="2">
      <c r="B1617" s="53" t="s">
        <v>2377</v>
      </c>
      <c r="C1617" s="53" t="s">
        <v>1367</v>
      </c>
      <c r="D1617" s="53" t="s">
        <v>1367</v>
      </c>
      <c r="E1617" s="53" t="s">
        <v>2378</v>
      </c>
      <c r="F1617" s="53" t="s">
        <v>2379</v>
      </c>
      <c r="G1617" s="53" t="s">
        <v>4171</v>
      </c>
      <c r="H1617" s="53" t="s">
        <v>4172</v>
      </c>
      <c r="I1617" s="53"/>
      <c r="J1617" s="53" t="s">
        <v>2298</v>
      </c>
      <c r="K1617" s="52">
        <v>0</v>
      </c>
      <c r="L1617" s="52">
        <v>0</v>
      </c>
      <c r="M1617" s="52">
        <v>1000000</v>
      </c>
      <c r="N1617" s="52">
        <v>0</v>
      </c>
      <c r="O1617" s="52">
        <v>0</v>
      </c>
      <c r="P1617" s="52">
        <v>187497</v>
      </c>
      <c r="Q1617" s="52">
        <v>0</v>
      </c>
      <c r="R1617" s="52">
        <v>0</v>
      </c>
      <c r="S1617" s="52">
        <v>20833</v>
      </c>
      <c r="T1617" s="52">
        <v>20833</v>
      </c>
      <c r="U1617" s="52">
        <v>20833</v>
      </c>
      <c r="V1617" s="52">
        <v>20833</v>
      </c>
      <c r="W1617" s="52">
        <v>20833</v>
      </c>
      <c r="X1617" s="52">
        <v>20833</v>
      </c>
      <c r="Y1617" s="52">
        <v>20833</v>
      </c>
      <c r="Z1617" s="49">
        <v>20833</v>
      </c>
      <c r="AA1617" s="50">
        <v>20833</v>
      </c>
      <c r="AB1617" s="51">
        <v>187497</v>
      </c>
      <c r="AC1617" s="52">
        <v>0</v>
      </c>
      <c r="AD1617" s="52">
        <v>0</v>
      </c>
      <c r="AE1617" s="52">
        <v>812503</v>
      </c>
      <c r="AG1617" s="52">
        <f t="shared" si="28"/>
        <v>20833</v>
      </c>
      <c r="AH1617" s="52">
        <f>MIN($AA1617*12,$AE1617-SUM($AG1617:AG1617)-1000*($AE1617&gt;0))</f>
        <v>249996</v>
      </c>
      <c r="AI1617" s="52">
        <f>MIN($AA1617*12,$AE1617-SUM($AG1617:AH1617)-1000*($AE1617&gt;0))</f>
        <v>249996</v>
      </c>
      <c r="AJ1617" s="52">
        <f>MIN($AA1617*12,$AE1617-SUM($AG1617:AI1617)-1000*($AE1617&gt;0))</f>
        <v>249996</v>
      </c>
      <c r="AK1617" s="52">
        <f>MIN($AA1617*12,$AE1617-SUM($AG1617:AJ1617)-1000*($AE1617&gt;0))</f>
        <v>40682</v>
      </c>
      <c r="AL1617" s="52">
        <f>MIN($AA1617*12,$AE1617-SUM($AG1617:AK1617)-1000*($AE1617&gt;0))</f>
        <v>0</v>
      </c>
      <c r="AM1617" s="52">
        <f>MIN($AA1617*12,$AE1617-SUM($AG1617:AL1617)-1000*($AE1617&gt;0))</f>
        <v>0</v>
      </c>
      <c r="AN1617" s="52">
        <f>MIN($AA1617*12,$AE1617-SUM($AG1617:AM1617)-1000*($AE1617&gt;0))</f>
        <v>0</v>
      </c>
      <c r="AO1617" s="52">
        <f>MIN($AA1617*12,$AE1617-SUM($AG1617:AN1617)-1000*($AE1617&gt;0))</f>
        <v>0</v>
      </c>
    </row>
    <row r="1618" spans="2:41" ht="12.75" hidden="1" customHeight="1" outlineLevel="2">
      <c r="B1618" s="53" t="s">
        <v>2377</v>
      </c>
      <c r="C1618" s="53" t="s">
        <v>1367</v>
      </c>
      <c r="D1618" s="53" t="s">
        <v>1367</v>
      </c>
      <c r="E1618" s="53" t="s">
        <v>2378</v>
      </c>
      <c r="F1618" s="53" t="s">
        <v>3708</v>
      </c>
      <c r="G1618" s="53" t="s">
        <v>4173</v>
      </c>
      <c r="H1618" s="53" t="s">
        <v>4174</v>
      </c>
      <c r="I1618" s="53"/>
      <c r="J1618" s="53" t="s">
        <v>2298</v>
      </c>
      <c r="K1618" s="52">
        <v>0</v>
      </c>
      <c r="L1618" s="52">
        <v>0</v>
      </c>
      <c r="M1618" s="52">
        <v>1740000</v>
      </c>
      <c r="N1618" s="52">
        <v>0</v>
      </c>
      <c r="O1618" s="52">
        <v>0</v>
      </c>
      <c r="P1618" s="52">
        <v>326250</v>
      </c>
      <c r="Q1618" s="52">
        <v>0</v>
      </c>
      <c r="R1618" s="52">
        <v>0</v>
      </c>
      <c r="S1618" s="52">
        <v>36250</v>
      </c>
      <c r="T1618" s="52">
        <v>36250</v>
      </c>
      <c r="U1618" s="52">
        <v>36250</v>
      </c>
      <c r="V1618" s="52">
        <v>36250</v>
      </c>
      <c r="W1618" s="52">
        <v>36250</v>
      </c>
      <c r="X1618" s="52">
        <v>36250</v>
      </c>
      <c r="Y1618" s="52">
        <v>36250</v>
      </c>
      <c r="Z1618" s="49">
        <v>36250</v>
      </c>
      <c r="AA1618" s="50">
        <v>36250</v>
      </c>
      <c r="AB1618" s="51">
        <v>326250</v>
      </c>
      <c r="AC1618" s="52">
        <v>0</v>
      </c>
      <c r="AD1618" s="52">
        <v>0</v>
      </c>
      <c r="AE1618" s="52">
        <v>1413750</v>
      </c>
      <c r="AG1618" s="52">
        <f t="shared" si="28"/>
        <v>36250</v>
      </c>
      <c r="AH1618" s="52">
        <f>MIN($AA1618*12,$AE1618-SUM($AG1618:AG1618)-1000*($AE1618&gt;0))</f>
        <v>435000</v>
      </c>
      <c r="AI1618" s="52">
        <f>MIN($AA1618*12,$AE1618-SUM($AG1618:AH1618)-1000*($AE1618&gt;0))</f>
        <v>435000</v>
      </c>
      <c r="AJ1618" s="52">
        <f>MIN($AA1618*12,$AE1618-SUM($AG1618:AI1618)-1000*($AE1618&gt;0))</f>
        <v>435000</v>
      </c>
      <c r="AK1618" s="52">
        <f>MIN($AA1618*12,$AE1618-SUM($AG1618:AJ1618)-1000*($AE1618&gt;0))</f>
        <v>71500</v>
      </c>
      <c r="AL1618" s="52">
        <f>MIN($AA1618*12,$AE1618-SUM($AG1618:AK1618)-1000*($AE1618&gt;0))</f>
        <v>0</v>
      </c>
      <c r="AM1618" s="52">
        <f>MIN($AA1618*12,$AE1618-SUM($AG1618:AL1618)-1000*($AE1618&gt;0))</f>
        <v>0</v>
      </c>
      <c r="AN1618" s="52">
        <f>MIN($AA1618*12,$AE1618-SUM($AG1618:AM1618)-1000*($AE1618&gt;0))</f>
        <v>0</v>
      </c>
      <c r="AO1618" s="52">
        <f>MIN($AA1618*12,$AE1618-SUM($AG1618:AN1618)-1000*($AE1618&gt;0))</f>
        <v>0</v>
      </c>
    </row>
    <row r="1619" spans="2:41" ht="12.75" hidden="1" customHeight="1" outlineLevel="2">
      <c r="B1619" s="53" t="s">
        <v>2377</v>
      </c>
      <c r="C1619" s="53" t="s">
        <v>1367</v>
      </c>
      <c r="D1619" s="53" t="s">
        <v>1367</v>
      </c>
      <c r="E1619" s="53" t="s">
        <v>2378</v>
      </c>
      <c r="F1619" s="53" t="s">
        <v>2379</v>
      </c>
      <c r="G1619" s="53" t="s">
        <v>4175</v>
      </c>
      <c r="H1619" s="53" t="s">
        <v>4176</v>
      </c>
      <c r="I1619" s="53"/>
      <c r="J1619" s="53" t="s">
        <v>2298</v>
      </c>
      <c r="K1619" s="52">
        <v>0</v>
      </c>
      <c r="L1619" s="52">
        <v>0</v>
      </c>
      <c r="M1619" s="52">
        <v>175000</v>
      </c>
      <c r="N1619" s="52">
        <v>0</v>
      </c>
      <c r="O1619" s="52">
        <v>0</v>
      </c>
      <c r="P1619" s="52">
        <v>32805</v>
      </c>
      <c r="Q1619" s="52">
        <v>0</v>
      </c>
      <c r="R1619" s="52">
        <v>0</v>
      </c>
      <c r="S1619" s="52">
        <v>3645</v>
      </c>
      <c r="T1619" s="52">
        <v>3645</v>
      </c>
      <c r="U1619" s="52">
        <v>3645</v>
      </c>
      <c r="V1619" s="52">
        <v>3645</v>
      </c>
      <c r="W1619" s="52">
        <v>3645</v>
      </c>
      <c r="X1619" s="52">
        <v>3645</v>
      </c>
      <c r="Y1619" s="52">
        <v>3645</v>
      </c>
      <c r="Z1619" s="49">
        <v>3645</v>
      </c>
      <c r="AA1619" s="50">
        <v>3645</v>
      </c>
      <c r="AB1619" s="51">
        <v>32805</v>
      </c>
      <c r="AC1619" s="52">
        <v>0</v>
      </c>
      <c r="AD1619" s="52">
        <v>0</v>
      </c>
      <c r="AE1619" s="52">
        <v>142195</v>
      </c>
      <c r="AG1619" s="52">
        <f t="shared" si="28"/>
        <v>3645</v>
      </c>
      <c r="AH1619" s="52">
        <f>MIN($AA1619*12,$AE1619-SUM($AG1619:AG1619)-1000*($AE1619&gt;0))</f>
        <v>43740</v>
      </c>
      <c r="AI1619" s="52">
        <f>MIN($AA1619*12,$AE1619-SUM($AG1619:AH1619)-1000*($AE1619&gt;0))</f>
        <v>43740</v>
      </c>
      <c r="AJ1619" s="52">
        <f>MIN($AA1619*12,$AE1619-SUM($AG1619:AI1619)-1000*($AE1619&gt;0))</f>
        <v>43740</v>
      </c>
      <c r="AK1619" s="52">
        <f>MIN($AA1619*12,$AE1619-SUM($AG1619:AJ1619)-1000*($AE1619&gt;0))</f>
        <v>6330</v>
      </c>
      <c r="AL1619" s="52">
        <f>MIN($AA1619*12,$AE1619-SUM($AG1619:AK1619)-1000*($AE1619&gt;0))</f>
        <v>0</v>
      </c>
      <c r="AM1619" s="52">
        <f>MIN($AA1619*12,$AE1619-SUM($AG1619:AL1619)-1000*($AE1619&gt;0))</f>
        <v>0</v>
      </c>
      <c r="AN1619" s="52">
        <f>MIN($AA1619*12,$AE1619-SUM($AG1619:AM1619)-1000*($AE1619&gt;0))</f>
        <v>0</v>
      </c>
      <c r="AO1619" s="52">
        <f>MIN($AA1619*12,$AE1619-SUM($AG1619:AN1619)-1000*($AE1619&gt;0))</f>
        <v>0</v>
      </c>
    </row>
    <row r="1620" spans="2:41" ht="12.75" hidden="1" customHeight="1" outlineLevel="2">
      <c r="B1620" s="53" t="s">
        <v>2377</v>
      </c>
      <c r="C1620" s="53" t="s">
        <v>1367</v>
      </c>
      <c r="D1620" s="53" t="s">
        <v>1367</v>
      </c>
      <c r="E1620" s="53" t="s">
        <v>2378</v>
      </c>
      <c r="F1620" s="53" t="s">
        <v>2379</v>
      </c>
      <c r="G1620" s="53" t="s">
        <v>4177</v>
      </c>
      <c r="H1620" s="53" t="s">
        <v>4178</v>
      </c>
      <c r="I1620" s="53"/>
      <c r="J1620" s="53" t="s">
        <v>2298</v>
      </c>
      <c r="K1620" s="52">
        <v>0</v>
      </c>
      <c r="L1620" s="52">
        <v>0</v>
      </c>
      <c r="M1620" s="52">
        <v>3120000</v>
      </c>
      <c r="N1620" s="52">
        <v>0</v>
      </c>
      <c r="O1620" s="52">
        <v>0</v>
      </c>
      <c r="P1620" s="52">
        <v>585000</v>
      </c>
      <c r="Q1620" s="52">
        <v>0</v>
      </c>
      <c r="R1620" s="52">
        <v>0</v>
      </c>
      <c r="S1620" s="52">
        <v>65000</v>
      </c>
      <c r="T1620" s="52">
        <v>65000</v>
      </c>
      <c r="U1620" s="52">
        <v>65000</v>
      </c>
      <c r="V1620" s="52">
        <v>65000</v>
      </c>
      <c r="W1620" s="52">
        <v>65000</v>
      </c>
      <c r="X1620" s="52">
        <v>65000</v>
      </c>
      <c r="Y1620" s="52">
        <v>65000</v>
      </c>
      <c r="Z1620" s="49">
        <v>65000</v>
      </c>
      <c r="AA1620" s="50">
        <v>65000</v>
      </c>
      <c r="AB1620" s="51">
        <v>585000</v>
      </c>
      <c r="AC1620" s="52">
        <v>0</v>
      </c>
      <c r="AD1620" s="52">
        <v>0</v>
      </c>
      <c r="AE1620" s="52">
        <v>2535000</v>
      </c>
      <c r="AG1620" s="52">
        <f t="shared" si="28"/>
        <v>65000</v>
      </c>
      <c r="AH1620" s="52">
        <f>MIN($AA1620*12,$AE1620-SUM($AG1620:AG1620)-1000*($AE1620&gt;0))</f>
        <v>780000</v>
      </c>
      <c r="AI1620" s="52">
        <f>MIN($AA1620*12,$AE1620-SUM($AG1620:AH1620)-1000*($AE1620&gt;0))</f>
        <v>780000</v>
      </c>
      <c r="AJ1620" s="52">
        <f>MIN($AA1620*12,$AE1620-SUM($AG1620:AI1620)-1000*($AE1620&gt;0))</f>
        <v>780000</v>
      </c>
      <c r="AK1620" s="52">
        <f>MIN($AA1620*12,$AE1620-SUM($AG1620:AJ1620)-1000*($AE1620&gt;0))</f>
        <v>129000</v>
      </c>
      <c r="AL1620" s="52">
        <f>MIN($AA1620*12,$AE1620-SUM($AG1620:AK1620)-1000*($AE1620&gt;0))</f>
        <v>0</v>
      </c>
      <c r="AM1620" s="52">
        <f>MIN($AA1620*12,$AE1620-SUM($AG1620:AL1620)-1000*($AE1620&gt;0))</f>
        <v>0</v>
      </c>
      <c r="AN1620" s="52">
        <f>MIN($AA1620*12,$AE1620-SUM($AG1620:AM1620)-1000*($AE1620&gt;0))</f>
        <v>0</v>
      </c>
      <c r="AO1620" s="52">
        <f>MIN($AA1620*12,$AE1620-SUM($AG1620:AN1620)-1000*($AE1620&gt;0))</f>
        <v>0</v>
      </c>
    </row>
    <row r="1621" spans="2:41" ht="12.75" hidden="1" customHeight="1" outlineLevel="2">
      <c r="B1621" s="53" t="s">
        <v>2377</v>
      </c>
      <c r="C1621" s="53" t="s">
        <v>1367</v>
      </c>
      <c r="D1621" s="53" t="s">
        <v>1367</v>
      </c>
      <c r="E1621" s="53" t="s">
        <v>2378</v>
      </c>
      <c r="F1621" s="53" t="s">
        <v>2379</v>
      </c>
      <c r="G1621" s="53" t="s">
        <v>4179</v>
      </c>
      <c r="H1621" s="53" t="s">
        <v>4180</v>
      </c>
      <c r="I1621" s="53"/>
      <c r="J1621" s="53" t="s">
        <v>2298</v>
      </c>
      <c r="K1621" s="52">
        <v>0</v>
      </c>
      <c r="L1621" s="52">
        <v>0</v>
      </c>
      <c r="M1621" s="52">
        <v>400000</v>
      </c>
      <c r="N1621" s="52">
        <v>0</v>
      </c>
      <c r="O1621" s="52">
        <v>0</v>
      </c>
      <c r="P1621" s="52">
        <v>74997</v>
      </c>
      <c r="Q1621" s="52">
        <v>0</v>
      </c>
      <c r="R1621" s="52">
        <v>0</v>
      </c>
      <c r="S1621" s="52">
        <v>8333</v>
      </c>
      <c r="T1621" s="52">
        <v>8333</v>
      </c>
      <c r="U1621" s="52">
        <v>8333</v>
      </c>
      <c r="V1621" s="52">
        <v>8333</v>
      </c>
      <c r="W1621" s="52">
        <v>8333</v>
      </c>
      <c r="X1621" s="52">
        <v>8333</v>
      </c>
      <c r="Y1621" s="52">
        <v>8333</v>
      </c>
      <c r="Z1621" s="49">
        <v>8333</v>
      </c>
      <c r="AA1621" s="50">
        <v>8333</v>
      </c>
      <c r="AB1621" s="51">
        <v>74997</v>
      </c>
      <c r="AC1621" s="52">
        <v>0</v>
      </c>
      <c r="AD1621" s="52">
        <v>0</v>
      </c>
      <c r="AE1621" s="52">
        <v>325003</v>
      </c>
      <c r="AG1621" s="52">
        <f t="shared" si="28"/>
        <v>8333</v>
      </c>
      <c r="AH1621" s="52">
        <f>MIN($AA1621*12,$AE1621-SUM($AG1621:AG1621)-1000*($AE1621&gt;0))</f>
        <v>99996</v>
      </c>
      <c r="AI1621" s="52">
        <f>MIN($AA1621*12,$AE1621-SUM($AG1621:AH1621)-1000*($AE1621&gt;0))</f>
        <v>99996</v>
      </c>
      <c r="AJ1621" s="52">
        <f>MIN($AA1621*12,$AE1621-SUM($AG1621:AI1621)-1000*($AE1621&gt;0))</f>
        <v>99996</v>
      </c>
      <c r="AK1621" s="52">
        <f>MIN($AA1621*12,$AE1621-SUM($AG1621:AJ1621)-1000*($AE1621&gt;0))</f>
        <v>15682</v>
      </c>
      <c r="AL1621" s="52">
        <f>MIN($AA1621*12,$AE1621-SUM($AG1621:AK1621)-1000*($AE1621&gt;0))</f>
        <v>0</v>
      </c>
      <c r="AM1621" s="52">
        <f>MIN($AA1621*12,$AE1621-SUM($AG1621:AL1621)-1000*($AE1621&gt;0))</f>
        <v>0</v>
      </c>
      <c r="AN1621" s="52">
        <f>MIN($AA1621*12,$AE1621-SUM($AG1621:AM1621)-1000*($AE1621&gt;0))</f>
        <v>0</v>
      </c>
      <c r="AO1621" s="52">
        <f>MIN($AA1621*12,$AE1621-SUM($AG1621:AN1621)-1000*($AE1621&gt;0))</f>
        <v>0</v>
      </c>
    </row>
    <row r="1622" spans="2:41" ht="12.75" hidden="1" customHeight="1" outlineLevel="2">
      <c r="B1622" s="53" t="s">
        <v>2377</v>
      </c>
      <c r="C1622" s="53" t="s">
        <v>1367</v>
      </c>
      <c r="D1622" s="53" t="s">
        <v>1367</v>
      </c>
      <c r="E1622" s="53" t="s">
        <v>2378</v>
      </c>
      <c r="F1622" s="53" t="s">
        <v>2379</v>
      </c>
      <c r="G1622" s="53" t="s">
        <v>4181</v>
      </c>
      <c r="H1622" s="53" t="s">
        <v>4182</v>
      </c>
      <c r="I1622" s="53"/>
      <c r="J1622" s="53" t="s">
        <v>2298</v>
      </c>
      <c r="K1622" s="52">
        <v>0</v>
      </c>
      <c r="L1622" s="52">
        <v>0</v>
      </c>
      <c r="M1622" s="52">
        <v>900000</v>
      </c>
      <c r="N1622" s="52">
        <v>0</v>
      </c>
      <c r="O1622" s="52">
        <v>0</v>
      </c>
      <c r="P1622" s="52">
        <v>168750</v>
      </c>
      <c r="Q1622" s="52">
        <v>0</v>
      </c>
      <c r="R1622" s="52">
        <v>0</v>
      </c>
      <c r="S1622" s="52">
        <v>18750</v>
      </c>
      <c r="T1622" s="52">
        <v>18750</v>
      </c>
      <c r="U1622" s="52">
        <v>18750</v>
      </c>
      <c r="V1622" s="52">
        <v>18750</v>
      </c>
      <c r="W1622" s="52">
        <v>18750</v>
      </c>
      <c r="X1622" s="52">
        <v>18750</v>
      </c>
      <c r="Y1622" s="52">
        <v>18750</v>
      </c>
      <c r="Z1622" s="49">
        <v>18750</v>
      </c>
      <c r="AA1622" s="50">
        <v>18750</v>
      </c>
      <c r="AB1622" s="51">
        <v>168750</v>
      </c>
      <c r="AC1622" s="52">
        <v>0</v>
      </c>
      <c r="AD1622" s="52">
        <v>0</v>
      </c>
      <c r="AE1622" s="52">
        <v>731250</v>
      </c>
      <c r="AG1622" s="52">
        <f t="shared" si="28"/>
        <v>18750</v>
      </c>
      <c r="AH1622" s="52">
        <f>MIN($AA1622*12,$AE1622-SUM($AG1622:AG1622)-1000*($AE1622&gt;0))</f>
        <v>225000</v>
      </c>
      <c r="AI1622" s="52">
        <f>MIN($AA1622*12,$AE1622-SUM($AG1622:AH1622)-1000*($AE1622&gt;0))</f>
        <v>225000</v>
      </c>
      <c r="AJ1622" s="52">
        <f>MIN($AA1622*12,$AE1622-SUM($AG1622:AI1622)-1000*($AE1622&gt;0))</f>
        <v>225000</v>
      </c>
      <c r="AK1622" s="52">
        <f>MIN($AA1622*12,$AE1622-SUM($AG1622:AJ1622)-1000*($AE1622&gt;0))</f>
        <v>36500</v>
      </c>
      <c r="AL1622" s="52">
        <f>MIN($AA1622*12,$AE1622-SUM($AG1622:AK1622)-1000*($AE1622&gt;0))</f>
        <v>0</v>
      </c>
      <c r="AM1622" s="52">
        <f>MIN($AA1622*12,$AE1622-SUM($AG1622:AL1622)-1000*($AE1622&gt;0))</f>
        <v>0</v>
      </c>
      <c r="AN1622" s="52">
        <f>MIN($AA1622*12,$AE1622-SUM($AG1622:AM1622)-1000*($AE1622&gt;0))</f>
        <v>0</v>
      </c>
      <c r="AO1622" s="52">
        <f>MIN($AA1622*12,$AE1622-SUM($AG1622:AN1622)-1000*($AE1622&gt;0))</f>
        <v>0</v>
      </c>
    </row>
    <row r="1623" spans="2:41" ht="12.75" hidden="1" customHeight="1" outlineLevel="2">
      <c r="B1623" s="53" t="s">
        <v>2377</v>
      </c>
      <c r="C1623" s="53" t="s">
        <v>1367</v>
      </c>
      <c r="D1623" s="53" t="s">
        <v>1367</v>
      </c>
      <c r="E1623" s="53" t="s">
        <v>2378</v>
      </c>
      <c r="F1623" s="53" t="s">
        <v>2379</v>
      </c>
      <c r="G1623" s="53" t="s">
        <v>4183</v>
      </c>
      <c r="H1623" s="53" t="s">
        <v>4184</v>
      </c>
      <c r="I1623" s="53"/>
      <c r="J1623" s="53" t="s">
        <v>2298</v>
      </c>
      <c r="K1623" s="52">
        <v>0</v>
      </c>
      <c r="L1623" s="52">
        <v>0</v>
      </c>
      <c r="M1623" s="52">
        <v>250000</v>
      </c>
      <c r="N1623" s="52">
        <v>0</v>
      </c>
      <c r="O1623" s="52">
        <v>0</v>
      </c>
      <c r="P1623" s="52">
        <v>46872</v>
      </c>
      <c r="Q1623" s="52">
        <v>0</v>
      </c>
      <c r="R1623" s="52">
        <v>0</v>
      </c>
      <c r="S1623" s="52">
        <v>5208</v>
      </c>
      <c r="T1623" s="52">
        <v>5208</v>
      </c>
      <c r="U1623" s="52">
        <v>5208</v>
      </c>
      <c r="V1623" s="52">
        <v>5208</v>
      </c>
      <c r="W1623" s="52">
        <v>5208</v>
      </c>
      <c r="X1623" s="52">
        <v>5208</v>
      </c>
      <c r="Y1623" s="52">
        <v>5208</v>
      </c>
      <c r="Z1623" s="49">
        <v>5208</v>
      </c>
      <c r="AA1623" s="50">
        <v>5208</v>
      </c>
      <c r="AB1623" s="51">
        <v>46872</v>
      </c>
      <c r="AC1623" s="52">
        <v>0</v>
      </c>
      <c r="AD1623" s="52">
        <v>0</v>
      </c>
      <c r="AE1623" s="52">
        <v>203128</v>
      </c>
      <c r="AG1623" s="52">
        <f t="shared" si="28"/>
        <v>5208</v>
      </c>
      <c r="AH1623" s="52">
        <f>MIN($AA1623*12,$AE1623-SUM($AG1623:AG1623)-1000*($AE1623&gt;0))</f>
        <v>62496</v>
      </c>
      <c r="AI1623" s="52">
        <f>MIN($AA1623*12,$AE1623-SUM($AG1623:AH1623)-1000*($AE1623&gt;0))</f>
        <v>62496</v>
      </c>
      <c r="AJ1623" s="52">
        <f>MIN($AA1623*12,$AE1623-SUM($AG1623:AI1623)-1000*($AE1623&gt;0))</f>
        <v>62496</v>
      </c>
      <c r="AK1623" s="52">
        <f>MIN($AA1623*12,$AE1623-SUM($AG1623:AJ1623)-1000*($AE1623&gt;0))</f>
        <v>9432</v>
      </c>
      <c r="AL1623" s="52">
        <f>MIN($AA1623*12,$AE1623-SUM($AG1623:AK1623)-1000*($AE1623&gt;0))</f>
        <v>0</v>
      </c>
      <c r="AM1623" s="52">
        <f>MIN($AA1623*12,$AE1623-SUM($AG1623:AL1623)-1000*($AE1623&gt;0))</f>
        <v>0</v>
      </c>
      <c r="AN1623" s="52">
        <f>MIN($AA1623*12,$AE1623-SUM($AG1623:AM1623)-1000*($AE1623&gt;0))</f>
        <v>0</v>
      </c>
      <c r="AO1623" s="52">
        <f>MIN($AA1623*12,$AE1623-SUM($AG1623:AN1623)-1000*($AE1623&gt;0))</f>
        <v>0</v>
      </c>
    </row>
    <row r="1624" spans="2:41" ht="12.75" hidden="1" customHeight="1" outlineLevel="2">
      <c r="B1624" s="53" t="s">
        <v>2377</v>
      </c>
      <c r="C1624" s="53" t="s">
        <v>1367</v>
      </c>
      <c r="D1624" s="53" t="s">
        <v>1367</v>
      </c>
      <c r="E1624" s="53" t="s">
        <v>2378</v>
      </c>
      <c r="F1624" s="53" t="s">
        <v>2379</v>
      </c>
      <c r="G1624" s="53" t="s">
        <v>4185</v>
      </c>
      <c r="H1624" s="53" t="s">
        <v>4186</v>
      </c>
      <c r="I1624" s="53"/>
      <c r="J1624" s="53" t="s">
        <v>2298</v>
      </c>
      <c r="K1624" s="52">
        <v>0</v>
      </c>
      <c r="L1624" s="52">
        <v>0</v>
      </c>
      <c r="M1624" s="52">
        <v>207500</v>
      </c>
      <c r="N1624" s="52">
        <v>0</v>
      </c>
      <c r="O1624" s="52">
        <v>0</v>
      </c>
      <c r="P1624" s="52">
        <v>38898</v>
      </c>
      <c r="Q1624" s="52">
        <v>0</v>
      </c>
      <c r="R1624" s="52">
        <v>0</v>
      </c>
      <c r="S1624" s="52">
        <v>4322</v>
      </c>
      <c r="T1624" s="52">
        <v>4322</v>
      </c>
      <c r="U1624" s="52">
        <v>4322</v>
      </c>
      <c r="V1624" s="52">
        <v>4322</v>
      </c>
      <c r="W1624" s="52">
        <v>4322</v>
      </c>
      <c r="X1624" s="52">
        <v>4322</v>
      </c>
      <c r="Y1624" s="52">
        <v>4322</v>
      </c>
      <c r="Z1624" s="49">
        <v>4322</v>
      </c>
      <c r="AA1624" s="50">
        <v>4322</v>
      </c>
      <c r="AB1624" s="51">
        <v>38898</v>
      </c>
      <c r="AC1624" s="52">
        <v>0</v>
      </c>
      <c r="AD1624" s="52">
        <v>0</v>
      </c>
      <c r="AE1624" s="52">
        <v>168602</v>
      </c>
      <c r="AG1624" s="52">
        <f t="shared" si="28"/>
        <v>4322</v>
      </c>
      <c r="AH1624" s="52">
        <f>MIN($AA1624*12,$AE1624-SUM($AG1624:AG1624)-1000*($AE1624&gt;0))</f>
        <v>51864</v>
      </c>
      <c r="AI1624" s="52">
        <f>MIN($AA1624*12,$AE1624-SUM($AG1624:AH1624)-1000*($AE1624&gt;0))</f>
        <v>51864</v>
      </c>
      <c r="AJ1624" s="52">
        <f>MIN($AA1624*12,$AE1624-SUM($AG1624:AI1624)-1000*($AE1624&gt;0))</f>
        <v>51864</v>
      </c>
      <c r="AK1624" s="52">
        <f>MIN($AA1624*12,$AE1624-SUM($AG1624:AJ1624)-1000*($AE1624&gt;0))</f>
        <v>7688</v>
      </c>
      <c r="AL1624" s="52">
        <f>MIN($AA1624*12,$AE1624-SUM($AG1624:AK1624)-1000*($AE1624&gt;0))</f>
        <v>0</v>
      </c>
      <c r="AM1624" s="52">
        <f>MIN($AA1624*12,$AE1624-SUM($AG1624:AL1624)-1000*($AE1624&gt;0))</f>
        <v>0</v>
      </c>
      <c r="AN1624" s="52">
        <f>MIN($AA1624*12,$AE1624-SUM($AG1624:AM1624)-1000*($AE1624&gt;0))</f>
        <v>0</v>
      </c>
      <c r="AO1624" s="52">
        <f>MIN($AA1624*12,$AE1624-SUM($AG1624:AN1624)-1000*($AE1624&gt;0))</f>
        <v>0</v>
      </c>
    </row>
    <row r="1625" spans="2:41" ht="12.75" hidden="1" customHeight="1" outlineLevel="2">
      <c r="B1625" s="53" t="s">
        <v>2377</v>
      </c>
      <c r="C1625" s="53" t="s">
        <v>1367</v>
      </c>
      <c r="D1625" s="53" t="s">
        <v>1367</v>
      </c>
      <c r="E1625" s="53" t="s">
        <v>2378</v>
      </c>
      <c r="F1625" s="53" t="s">
        <v>2379</v>
      </c>
      <c r="G1625" s="53" t="s">
        <v>4187</v>
      </c>
      <c r="H1625" s="53" t="s">
        <v>4188</v>
      </c>
      <c r="I1625" s="53"/>
      <c r="J1625" s="53" t="s">
        <v>2298</v>
      </c>
      <c r="K1625" s="52">
        <v>0</v>
      </c>
      <c r="L1625" s="52">
        <v>0</v>
      </c>
      <c r="M1625" s="52">
        <v>283000</v>
      </c>
      <c r="N1625" s="52">
        <v>0</v>
      </c>
      <c r="O1625" s="52">
        <v>0</v>
      </c>
      <c r="P1625" s="52">
        <v>53055</v>
      </c>
      <c r="Q1625" s="52">
        <v>0</v>
      </c>
      <c r="R1625" s="52">
        <v>0</v>
      </c>
      <c r="S1625" s="52">
        <v>5895</v>
      </c>
      <c r="T1625" s="52">
        <v>5895</v>
      </c>
      <c r="U1625" s="52">
        <v>5895</v>
      </c>
      <c r="V1625" s="52">
        <v>5895</v>
      </c>
      <c r="W1625" s="52">
        <v>5895</v>
      </c>
      <c r="X1625" s="52">
        <v>5895</v>
      </c>
      <c r="Y1625" s="52">
        <v>5895</v>
      </c>
      <c r="Z1625" s="49">
        <v>5895</v>
      </c>
      <c r="AA1625" s="50">
        <v>5895</v>
      </c>
      <c r="AB1625" s="51">
        <v>53055</v>
      </c>
      <c r="AC1625" s="52">
        <v>0</v>
      </c>
      <c r="AD1625" s="52">
        <v>0</v>
      </c>
      <c r="AE1625" s="52">
        <v>229945</v>
      </c>
      <c r="AG1625" s="52">
        <f t="shared" si="28"/>
        <v>5895</v>
      </c>
      <c r="AH1625" s="52">
        <f>MIN($AA1625*12,$AE1625-SUM($AG1625:AG1625)-1000*($AE1625&gt;0))</f>
        <v>70740</v>
      </c>
      <c r="AI1625" s="52">
        <f>MIN($AA1625*12,$AE1625-SUM($AG1625:AH1625)-1000*($AE1625&gt;0))</f>
        <v>70740</v>
      </c>
      <c r="AJ1625" s="52">
        <f>MIN($AA1625*12,$AE1625-SUM($AG1625:AI1625)-1000*($AE1625&gt;0))</f>
        <v>70740</v>
      </c>
      <c r="AK1625" s="52">
        <f>MIN($AA1625*12,$AE1625-SUM($AG1625:AJ1625)-1000*($AE1625&gt;0))</f>
        <v>10830</v>
      </c>
      <c r="AL1625" s="52">
        <f>MIN($AA1625*12,$AE1625-SUM($AG1625:AK1625)-1000*($AE1625&gt;0))</f>
        <v>0</v>
      </c>
      <c r="AM1625" s="52">
        <f>MIN($AA1625*12,$AE1625-SUM($AG1625:AL1625)-1000*($AE1625&gt;0))</f>
        <v>0</v>
      </c>
      <c r="AN1625" s="52">
        <f>MIN($AA1625*12,$AE1625-SUM($AG1625:AM1625)-1000*($AE1625&gt;0))</f>
        <v>0</v>
      </c>
      <c r="AO1625" s="52">
        <f>MIN($AA1625*12,$AE1625-SUM($AG1625:AN1625)-1000*($AE1625&gt;0))</f>
        <v>0</v>
      </c>
    </row>
    <row r="1626" spans="2:41" ht="12.75" hidden="1" customHeight="1" outlineLevel="2">
      <c r="B1626" s="53" t="s">
        <v>2377</v>
      </c>
      <c r="C1626" s="53" t="s">
        <v>1367</v>
      </c>
      <c r="D1626" s="53" t="s">
        <v>1367</v>
      </c>
      <c r="E1626" s="53" t="s">
        <v>2378</v>
      </c>
      <c r="F1626" s="53" t="s">
        <v>2379</v>
      </c>
      <c r="G1626" s="53" t="s">
        <v>4189</v>
      </c>
      <c r="H1626" s="53" t="s">
        <v>4190</v>
      </c>
      <c r="I1626" s="53"/>
      <c r="J1626" s="53" t="s">
        <v>2298</v>
      </c>
      <c r="K1626" s="52">
        <v>0</v>
      </c>
      <c r="L1626" s="52">
        <v>0</v>
      </c>
      <c r="M1626" s="52">
        <v>480000</v>
      </c>
      <c r="N1626" s="52">
        <v>0</v>
      </c>
      <c r="O1626" s="52">
        <v>0</v>
      </c>
      <c r="P1626" s="52">
        <v>90000</v>
      </c>
      <c r="Q1626" s="52">
        <v>0</v>
      </c>
      <c r="R1626" s="52">
        <v>0</v>
      </c>
      <c r="S1626" s="52">
        <v>10000</v>
      </c>
      <c r="T1626" s="52">
        <v>10000</v>
      </c>
      <c r="U1626" s="52">
        <v>10000</v>
      </c>
      <c r="V1626" s="52">
        <v>10000</v>
      </c>
      <c r="W1626" s="52">
        <v>10000</v>
      </c>
      <c r="X1626" s="52">
        <v>10000</v>
      </c>
      <c r="Y1626" s="52">
        <v>10000</v>
      </c>
      <c r="Z1626" s="49">
        <v>10000</v>
      </c>
      <c r="AA1626" s="50">
        <v>10000</v>
      </c>
      <c r="AB1626" s="51">
        <v>90000</v>
      </c>
      <c r="AC1626" s="52">
        <v>0</v>
      </c>
      <c r="AD1626" s="52">
        <v>0</v>
      </c>
      <c r="AE1626" s="52">
        <v>390000</v>
      </c>
      <c r="AG1626" s="52">
        <f t="shared" si="28"/>
        <v>10000</v>
      </c>
      <c r="AH1626" s="52">
        <f>MIN($AA1626*12,$AE1626-SUM($AG1626:AG1626)-1000*($AE1626&gt;0))</f>
        <v>120000</v>
      </c>
      <c r="AI1626" s="52">
        <f>MIN($AA1626*12,$AE1626-SUM($AG1626:AH1626)-1000*($AE1626&gt;0))</f>
        <v>120000</v>
      </c>
      <c r="AJ1626" s="52">
        <f>MIN($AA1626*12,$AE1626-SUM($AG1626:AI1626)-1000*($AE1626&gt;0))</f>
        <v>120000</v>
      </c>
      <c r="AK1626" s="52">
        <f>MIN($AA1626*12,$AE1626-SUM($AG1626:AJ1626)-1000*($AE1626&gt;0))</f>
        <v>19000</v>
      </c>
      <c r="AL1626" s="52">
        <f>MIN($AA1626*12,$AE1626-SUM($AG1626:AK1626)-1000*($AE1626&gt;0))</f>
        <v>0</v>
      </c>
      <c r="AM1626" s="52">
        <f>MIN($AA1626*12,$AE1626-SUM($AG1626:AL1626)-1000*($AE1626&gt;0))</f>
        <v>0</v>
      </c>
      <c r="AN1626" s="52">
        <f>MIN($AA1626*12,$AE1626-SUM($AG1626:AM1626)-1000*($AE1626&gt;0))</f>
        <v>0</v>
      </c>
      <c r="AO1626" s="52">
        <f>MIN($AA1626*12,$AE1626-SUM($AG1626:AN1626)-1000*($AE1626&gt;0))</f>
        <v>0</v>
      </c>
    </row>
    <row r="1627" spans="2:41" ht="12.75" hidden="1" customHeight="1" outlineLevel="2">
      <c r="B1627" s="53" t="s">
        <v>2377</v>
      </c>
      <c r="C1627" s="53" t="s">
        <v>1367</v>
      </c>
      <c r="D1627" s="53" t="s">
        <v>1367</v>
      </c>
      <c r="E1627" s="53" t="s">
        <v>2378</v>
      </c>
      <c r="F1627" s="53" t="s">
        <v>2379</v>
      </c>
      <c r="G1627" s="53" t="s">
        <v>4191</v>
      </c>
      <c r="H1627" s="53" t="s">
        <v>4192</v>
      </c>
      <c r="I1627" s="53"/>
      <c r="J1627" s="53" t="s">
        <v>2298</v>
      </c>
      <c r="K1627" s="52">
        <v>0</v>
      </c>
      <c r="L1627" s="52">
        <v>0</v>
      </c>
      <c r="M1627" s="52">
        <v>180000</v>
      </c>
      <c r="N1627" s="52">
        <v>0</v>
      </c>
      <c r="O1627" s="52">
        <v>0</v>
      </c>
      <c r="P1627" s="52">
        <v>33750</v>
      </c>
      <c r="Q1627" s="52">
        <v>0</v>
      </c>
      <c r="R1627" s="52">
        <v>0</v>
      </c>
      <c r="S1627" s="52">
        <v>3750</v>
      </c>
      <c r="T1627" s="52">
        <v>3750</v>
      </c>
      <c r="U1627" s="52">
        <v>3750</v>
      </c>
      <c r="V1627" s="52">
        <v>3750</v>
      </c>
      <c r="W1627" s="52">
        <v>3750</v>
      </c>
      <c r="X1627" s="52">
        <v>3750</v>
      </c>
      <c r="Y1627" s="52">
        <v>3750</v>
      </c>
      <c r="Z1627" s="49">
        <v>3750</v>
      </c>
      <c r="AA1627" s="50">
        <v>3750</v>
      </c>
      <c r="AB1627" s="51">
        <v>33750</v>
      </c>
      <c r="AC1627" s="52">
        <v>0</v>
      </c>
      <c r="AD1627" s="52">
        <v>0</v>
      </c>
      <c r="AE1627" s="52">
        <v>146250</v>
      </c>
      <c r="AG1627" s="52">
        <f t="shared" si="28"/>
        <v>3750</v>
      </c>
      <c r="AH1627" s="52">
        <f>MIN($AA1627*12,$AE1627-SUM($AG1627:AG1627)-1000*($AE1627&gt;0))</f>
        <v>45000</v>
      </c>
      <c r="AI1627" s="52">
        <f>MIN($AA1627*12,$AE1627-SUM($AG1627:AH1627)-1000*($AE1627&gt;0))</f>
        <v>45000</v>
      </c>
      <c r="AJ1627" s="52">
        <f>MIN($AA1627*12,$AE1627-SUM($AG1627:AI1627)-1000*($AE1627&gt;0))</f>
        <v>45000</v>
      </c>
      <c r="AK1627" s="52">
        <f>MIN($AA1627*12,$AE1627-SUM($AG1627:AJ1627)-1000*($AE1627&gt;0))</f>
        <v>6500</v>
      </c>
      <c r="AL1627" s="52">
        <f>MIN($AA1627*12,$AE1627-SUM($AG1627:AK1627)-1000*($AE1627&gt;0))</f>
        <v>0</v>
      </c>
      <c r="AM1627" s="52">
        <f>MIN($AA1627*12,$AE1627-SUM($AG1627:AL1627)-1000*($AE1627&gt;0))</f>
        <v>0</v>
      </c>
      <c r="AN1627" s="52">
        <f>MIN($AA1627*12,$AE1627-SUM($AG1627:AM1627)-1000*($AE1627&gt;0))</f>
        <v>0</v>
      </c>
      <c r="AO1627" s="52">
        <f>MIN($AA1627*12,$AE1627-SUM($AG1627:AN1627)-1000*($AE1627&gt;0))</f>
        <v>0</v>
      </c>
    </row>
    <row r="1628" spans="2:41" ht="12.75" hidden="1" customHeight="1" outlineLevel="2">
      <c r="B1628" s="53" t="s">
        <v>2377</v>
      </c>
      <c r="C1628" s="53" t="s">
        <v>1367</v>
      </c>
      <c r="D1628" s="53" t="s">
        <v>1367</v>
      </c>
      <c r="E1628" s="53" t="s">
        <v>2378</v>
      </c>
      <c r="F1628" s="53" t="s">
        <v>2379</v>
      </c>
      <c r="G1628" s="53" t="s">
        <v>4193</v>
      </c>
      <c r="H1628" s="53" t="s">
        <v>4194</v>
      </c>
      <c r="I1628" s="53"/>
      <c r="J1628" s="53" t="s">
        <v>2298</v>
      </c>
      <c r="K1628" s="52">
        <v>0</v>
      </c>
      <c r="L1628" s="52">
        <v>0</v>
      </c>
      <c r="M1628" s="52">
        <v>115000</v>
      </c>
      <c r="N1628" s="52">
        <v>0</v>
      </c>
      <c r="O1628" s="52">
        <v>0</v>
      </c>
      <c r="P1628" s="52">
        <v>21555</v>
      </c>
      <c r="Q1628" s="52">
        <v>0</v>
      </c>
      <c r="R1628" s="52">
        <v>0</v>
      </c>
      <c r="S1628" s="52">
        <v>2395</v>
      </c>
      <c r="T1628" s="52">
        <v>2395</v>
      </c>
      <c r="U1628" s="52">
        <v>2395</v>
      </c>
      <c r="V1628" s="52">
        <v>2395</v>
      </c>
      <c r="W1628" s="52">
        <v>2395</v>
      </c>
      <c r="X1628" s="52">
        <v>2395</v>
      </c>
      <c r="Y1628" s="52">
        <v>2395</v>
      </c>
      <c r="Z1628" s="49">
        <v>2395</v>
      </c>
      <c r="AA1628" s="50">
        <v>2395</v>
      </c>
      <c r="AB1628" s="51">
        <v>21555</v>
      </c>
      <c r="AC1628" s="52">
        <v>0</v>
      </c>
      <c r="AD1628" s="52">
        <v>0</v>
      </c>
      <c r="AE1628" s="52">
        <v>93445</v>
      </c>
      <c r="AG1628" s="52">
        <f t="shared" si="28"/>
        <v>2395</v>
      </c>
      <c r="AH1628" s="52">
        <f>MIN($AA1628*12,$AE1628-SUM($AG1628:AG1628)-1000*($AE1628&gt;0))</f>
        <v>28740</v>
      </c>
      <c r="AI1628" s="52">
        <f>MIN($AA1628*12,$AE1628-SUM($AG1628:AH1628)-1000*($AE1628&gt;0))</f>
        <v>28740</v>
      </c>
      <c r="AJ1628" s="52">
        <f>MIN($AA1628*12,$AE1628-SUM($AG1628:AI1628)-1000*($AE1628&gt;0))</f>
        <v>28740</v>
      </c>
      <c r="AK1628" s="52">
        <f>MIN($AA1628*12,$AE1628-SUM($AG1628:AJ1628)-1000*($AE1628&gt;0))</f>
        <v>3830</v>
      </c>
      <c r="AL1628" s="52">
        <f>MIN($AA1628*12,$AE1628-SUM($AG1628:AK1628)-1000*($AE1628&gt;0))</f>
        <v>0</v>
      </c>
      <c r="AM1628" s="52">
        <f>MIN($AA1628*12,$AE1628-SUM($AG1628:AL1628)-1000*($AE1628&gt;0))</f>
        <v>0</v>
      </c>
      <c r="AN1628" s="52">
        <f>MIN($AA1628*12,$AE1628-SUM($AG1628:AM1628)-1000*($AE1628&gt;0))</f>
        <v>0</v>
      </c>
      <c r="AO1628" s="52">
        <f>MIN($AA1628*12,$AE1628-SUM($AG1628:AN1628)-1000*($AE1628&gt;0))</f>
        <v>0</v>
      </c>
    </row>
    <row r="1629" spans="2:41" ht="12.75" hidden="1" customHeight="1" outlineLevel="2">
      <c r="B1629" s="53" t="s">
        <v>2377</v>
      </c>
      <c r="C1629" s="53" t="s">
        <v>1367</v>
      </c>
      <c r="D1629" s="53" t="s">
        <v>1367</v>
      </c>
      <c r="E1629" s="53" t="s">
        <v>2378</v>
      </c>
      <c r="F1629" s="53" t="s">
        <v>3708</v>
      </c>
      <c r="G1629" s="53" t="s">
        <v>4195</v>
      </c>
      <c r="H1629" s="53" t="s">
        <v>4196</v>
      </c>
      <c r="I1629" s="53"/>
      <c r="J1629" s="53" t="s">
        <v>2298</v>
      </c>
      <c r="K1629" s="52">
        <v>0</v>
      </c>
      <c r="L1629" s="52">
        <v>0</v>
      </c>
      <c r="M1629" s="52">
        <v>2950000</v>
      </c>
      <c r="N1629" s="52">
        <v>0</v>
      </c>
      <c r="O1629" s="52">
        <v>0</v>
      </c>
      <c r="P1629" s="52">
        <v>553122</v>
      </c>
      <c r="Q1629" s="52">
        <v>0</v>
      </c>
      <c r="R1629" s="52">
        <v>0</v>
      </c>
      <c r="S1629" s="52">
        <v>61458</v>
      </c>
      <c r="T1629" s="52">
        <v>61458</v>
      </c>
      <c r="U1629" s="52">
        <v>61458</v>
      </c>
      <c r="V1629" s="52">
        <v>61458</v>
      </c>
      <c r="W1629" s="52">
        <v>61458</v>
      </c>
      <c r="X1629" s="52">
        <v>61458</v>
      </c>
      <c r="Y1629" s="52">
        <v>61458</v>
      </c>
      <c r="Z1629" s="49">
        <v>61458</v>
      </c>
      <c r="AA1629" s="50">
        <v>61458</v>
      </c>
      <c r="AB1629" s="51">
        <v>553122</v>
      </c>
      <c r="AC1629" s="52">
        <v>0</v>
      </c>
      <c r="AD1629" s="52">
        <v>0</v>
      </c>
      <c r="AE1629" s="52">
        <v>2396878</v>
      </c>
      <c r="AG1629" s="52">
        <f t="shared" si="28"/>
        <v>61458</v>
      </c>
      <c r="AH1629" s="52">
        <f>MIN($AA1629*12,$AE1629-SUM($AG1629:AG1629)-1000*($AE1629&gt;0))</f>
        <v>737496</v>
      </c>
      <c r="AI1629" s="52">
        <f>MIN($AA1629*12,$AE1629-SUM($AG1629:AH1629)-1000*($AE1629&gt;0))</f>
        <v>737496</v>
      </c>
      <c r="AJ1629" s="52">
        <f>MIN($AA1629*12,$AE1629-SUM($AG1629:AI1629)-1000*($AE1629&gt;0))</f>
        <v>737496</v>
      </c>
      <c r="AK1629" s="52">
        <f>MIN($AA1629*12,$AE1629-SUM($AG1629:AJ1629)-1000*($AE1629&gt;0))</f>
        <v>121932</v>
      </c>
      <c r="AL1629" s="52">
        <f>MIN($AA1629*12,$AE1629-SUM($AG1629:AK1629)-1000*($AE1629&gt;0))</f>
        <v>0</v>
      </c>
      <c r="AM1629" s="52">
        <f>MIN($AA1629*12,$AE1629-SUM($AG1629:AL1629)-1000*($AE1629&gt;0))</f>
        <v>0</v>
      </c>
      <c r="AN1629" s="52">
        <f>MIN($AA1629*12,$AE1629-SUM($AG1629:AM1629)-1000*($AE1629&gt;0))</f>
        <v>0</v>
      </c>
      <c r="AO1629" s="52">
        <f>MIN($AA1629*12,$AE1629-SUM($AG1629:AN1629)-1000*($AE1629&gt;0))</f>
        <v>0</v>
      </c>
    </row>
    <row r="1630" spans="2:41" ht="12.75" hidden="1" customHeight="1" outlineLevel="2">
      <c r="B1630" s="53" t="s">
        <v>2377</v>
      </c>
      <c r="C1630" s="53" t="s">
        <v>1367</v>
      </c>
      <c r="D1630" s="53" t="s">
        <v>1367</v>
      </c>
      <c r="E1630" s="53" t="s">
        <v>2378</v>
      </c>
      <c r="F1630" s="53" t="s">
        <v>2379</v>
      </c>
      <c r="G1630" s="53" t="s">
        <v>4197</v>
      </c>
      <c r="H1630" s="53" t="s">
        <v>4198</v>
      </c>
      <c r="I1630" s="53"/>
      <c r="J1630" s="53" t="s">
        <v>4199</v>
      </c>
      <c r="K1630" s="52">
        <v>0</v>
      </c>
      <c r="L1630" s="52">
        <v>0</v>
      </c>
      <c r="M1630" s="52">
        <v>177455</v>
      </c>
      <c r="N1630" s="52">
        <v>0</v>
      </c>
      <c r="O1630" s="52">
        <v>0</v>
      </c>
      <c r="P1630" s="52">
        <v>29568</v>
      </c>
      <c r="Q1630" s="52">
        <v>0</v>
      </c>
      <c r="R1630" s="52">
        <v>0</v>
      </c>
      <c r="S1630" s="52">
        <v>0</v>
      </c>
      <c r="T1630" s="52">
        <v>3696</v>
      </c>
      <c r="U1630" s="52">
        <v>3696</v>
      </c>
      <c r="V1630" s="52">
        <v>3696</v>
      </c>
      <c r="W1630" s="52">
        <v>3696</v>
      </c>
      <c r="X1630" s="52">
        <v>3696</v>
      </c>
      <c r="Y1630" s="52">
        <v>3696</v>
      </c>
      <c r="Z1630" s="49">
        <v>3696</v>
      </c>
      <c r="AA1630" s="50">
        <v>3696</v>
      </c>
      <c r="AB1630" s="51">
        <v>29568</v>
      </c>
      <c r="AC1630" s="52">
        <v>0</v>
      </c>
      <c r="AD1630" s="52">
        <v>0</v>
      </c>
      <c r="AE1630" s="52">
        <v>147887</v>
      </c>
      <c r="AG1630" s="52">
        <f t="shared" si="28"/>
        <v>3696</v>
      </c>
      <c r="AH1630" s="52">
        <f>MIN($AA1630*12,$AE1630-SUM($AG1630:AG1630)-1000*($AE1630&gt;0))</f>
        <v>44352</v>
      </c>
      <c r="AI1630" s="52">
        <f>MIN($AA1630*12,$AE1630-SUM($AG1630:AH1630)-1000*($AE1630&gt;0))</f>
        <v>44352</v>
      </c>
      <c r="AJ1630" s="52">
        <f>MIN($AA1630*12,$AE1630-SUM($AG1630:AI1630)-1000*($AE1630&gt;0))</f>
        <v>44352</v>
      </c>
      <c r="AK1630" s="52">
        <f>MIN($AA1630*12,$AE1630-SUM($AG1630:AJ1630)-1000*($AE1630&gt;0))</f>
        <v>10135</v>
      </c>
      <c r="AL1630" s="52">
        <f>MIN($AA1630*12,$AE1630-SUM($AG1630:AK1630)-1000*($AE1630&gt;0))</f>
        <v>0</v>
      </c>
      <c r="AM1630" s="52">
        <f>MIN($AA1630*12,$AE1630-SUM($AG1630:AL1630)-1000*($AE1630&gt;0))</f>
        <v>0</v>
      </c>
      <c r="AN1630" s="52">
        <f>MIN($AA1630*12,$AE1630-SUM($AG1630:AM1630)-1000*($AE1630&gt;0))</f>
        <v>0</v>
      </c>
      <c r="AO1630" s="52">
        <f>MIN($AA1630*12,$AE1630-SUM($AG1630:AN1630)-1000*($AE1630&gt;0))</f>
        <v>0</v>
      </c>
    </row>
    <row r="1631" spans="2:41" ht="12.75" hidden="1" customHeight="1" outlineLevel="2">
      <c r="B1631" s="53" t="s">
        <v>2377</v>
      </c>
      <c r="C1631" s="53" t="s">
        <v>1367</v>
      </c>
      <c r="D1631" s="53" t="s">
        <v>1367</v>
      </c>
      <c r="E1631" s="53" t="s">
        <v>1368</v>
      </c>
      <c r="F1631" s="53" t="s">
        <v>2387</v>
      </c>
      <c r="G1631" s="53" t="s">
        <v>4200</v>
      </c>
      <c r="H1631" s="53" t="s">
        <v>3750</v>
      </c>
      <c r="I1631" s="53"/>
      <c r="J1631" s="53" t="s">
        <v>4201</v>
      </c>
      <c r="K1631" s="52">
        <v>0</v>
      </c>
      <c r="L1631" s="52">
        <v>0</v>
      </c>
      <c r="M1631" s="52">
        <v>3728637</v>
      </c>
      <c r="N1631" s="52">
        <v>0</v>
      </c>
      <c r="O1631" s="52">
        <v>0</v>
      </c>
      <c r="P1631" s="52">
        <v>621432</v>
      </c>
      <c r="Q1631" s="52">
        <v>0</v>
      </c>
      <c r="R1631" s="52">
        <v>0</v>
      </c>
      <c r="S1631" s="52">
        <v>0</v>
      </c>
      <c r="T1631" s="52">
        <v>77679</v>
      </c>
      <c r="U1631" s="52">
        <v>77679</v>
      </c>
      <c r="V1631" s="52">
        <v>77679</v>
      </c>
      <c r="W1631" s="52">
        <v>77679</v>
      </c>
      <c r="X1631" s="52">
        <v>77679</v>
      </c>
      <c r="Y1631" s="52">
        <v>77679</v>
      </c>
      <c r="Z1631" s="49">
        <v>77679</v>
      </c>
      <c r="AA1631" s="50">
        <v>77679</v>
      </c>
      <c r="AB1631" s="51">
        <v>621432</v>
      </c>
      <c r="AC1631" s="52">
        <v>0</v>
      </c>
      <c r="AD1631" s="52">
        <v>0</v>
      </c>
      <c r="AE1631" s="52">
        <v>3107205</v>
      </c>
      <c r="AG1631" s="52">
        <f t="shared" si="28"/>
        <v>77679</v>
      </c>
      <c r="AH1631" s="52">
        <f>MIN($AA1631*12,$AE1631-SUM($AG1631:AG1631)-1000*($AE1631&gt;0))</f>
        <v>932148</v>
      </c>
      <c r="AI1631" s="52">
        <f>MIN($AA1631*12,$AE1631-SUM($AG1631:AH1631)-1000*($AE1631&gt;0))</f>
        <v>932148</v>
      </c>
      <c r="AJ1631" s="52">
        <f>MIN($AA1631*12,$AE1631-SUM($AG1631:AI1631)-1000*($AE1631&gt;0))</f>
        <v>932148</v>
      </c>
      <c r="AK1631" s="52">
        <f>MIN($AA1631*12,$AE1631-SUM($AG1631:AJ1631)-1000*($AE1631&gt;0))</f>
        <v>232082</v>
      </c>
      <c r="AL1631" s="52">
        <f>MIN($AA1631*12,$AE1631-SUM($AG1631:AK1631)-1000*($AE1631&gt;0))</f>
        <v>0</v>
      </c>
      <c r="AM1631" s="52">
        <f>MIN($AA1631*12,$AE1631-SUM($AG1631:AL1631)-1000*($AE1631&gt;0))</f>
        <v>0</v>
      </c>
      <c r="AN1631" s="52">
        <f>MIN($AA1631*12,$AE1631-SUM($AG1631:AM1631)-1000*($AE1631&gt;0))</f>
        <v>0</v>
      </c>
      <c r="AO1631" s="52">
        <f>MIN($AA1631*12,$AE1631-SUM($AG1631:AN1631)-1000*($AE1631&gt;0))</f>
        <v>0</v>
      </c>
    </row>
    <row r="1632" spans="2:41" ht="12.75" hidden="1" customHeight="1" outlineLevel="2">
      <c r="B1632" s="53" t="s">
        <v>2377</v>
      </c>
      <c r="C1632" s="53" t="s">
        <v>1367</v>
      </c>
      <c r="D1632" s="53" t="s">
        <v>1367</v>
      </c>
      <c r="E1632" s="53" t="s">
        <v>1368</v>
      </c>
      <c r="F1632" s="53" t="s">
        <v>2387</v>
      </c>
      <c r="G1632" s="53" t="s">
        <v>4202</v>
      </c>
      <c r="H1632" s="53" t="s">
        <v>4203</v>
      </c>
      <c r="I1632" s="53"/>
      <c r="J1632" s="53" t="s">
        <v>4204</v>
      </c>
      <c r="K1632" s="52">
        <v>0</v>
      </c>
      <c r="L1632" s="52">
        <v>0</v>
      </c>
      <c r="M1632" s="52">
        <v>3370310</v>
      </c>
      <c r="N1632" s="52">
        <v>0</v>
      </c>
      <c r="O1632" s="52">
        <v>0</v>
      </c>
      <c r="P1632" s="52">
        <v>561712</v>
      </c>
      <c r="Q1632" s="52">
        <v>0</v>
      </c>
      <c r="R1632" s="52">
        <v>0</v>
      </c>
      <c r="S1632" s="52">
        <v>0</v>
      </c>
      <c r="T1632" s="52">
        <v>70214</v>
      </c>
      <c r="U1632" s="52">
        <v>70214</v>
      </c>
      <c r="V1632" s="52">
        <v>70214</v>
      </c>
      <c r="W1632" s="52">
        <v>70214</v>
      </c>
      <c r="X1632" s="52">
        <v>70214</v>
      </c>
      <c r="Y1632" s="52">
        <v>70214</v>
      </c>
      <c r="Z1632" s="49">
        <v>70214</v>
      </c>
      <c r="AA1632" s="50">
        <v>70214</v>
      </c>
      <c r="AB1632" s="51">
        <v>561712</v>
      </c>
      <c r="AC1632" s="52">
        <v>0</v>
      </c>
      <c r="AD1632" s="52">
        <v>0</v>
      </c>
      <c r="AE1632" s="52">
        <v>2808598</v>
      </c>
      <c r="AG1632" s="52">
        <f t="shared" si="28"/>
        <v>70214</v>
      </c>
      <c r="AH1632" s="52">
        <f>MIN($AA1632*12,$AE1632-SUM($AG1632:AG1632)-1000*($AE1632&gt;0))</f>
        <v>842568</v>
      </c>
      <c r="AI1632" s="52">
        <f>MIN($AA1632*12,$AE1632-SUM($AG1632:AH1632)-1000*($AE1632&gt;0))</f>
        <v>842568</v>
      </c>
      <c r="AJ1632" s="52">
        <f>MIN($AA1632*12,$AE1632-SUM($AG1632:AI1632)-1000*($AE1632&gt;0))</f>
        <v>842568</v>
      </c>
      <c r="AK1632" s="52">
        <f>MIN($AA1632*12,$AE1632-SUM($AG1632:AJ1632)-1000*($AE1632&gt;0))</f>
        <v>209680</v>
      </c>
      <c r="AL1632" s="52">
        <f>MIN($AA1632*12,$AE1632-SUM($AG1632:AK1632)-1000*($AE1632&gt;0))</f>
        <v>0</v>
      </c>
      <c r="AM1632" s="52">
        <f>MIN($AA1632*12,$AE1632-SUM($AG1632:AL1632)-1000*($AE1632&gt;0))</f>
        <v>0</v>
      </c>
      <c r="AN1632" s="52">
        <f>MIN($AA1632*12,$AE1632-SUM($AG1632:AM1632)-1000*($AE1632&gt;0))</f>
        <v>0</v>
      </c>
      <c r="AO1632" s="52">
        <f>MIN($AA1632*12,$AE1632-SUM($AG1632:AN1632)-1000*($AE1632&gt;0))</f>
        <v>0</v>
      </c>
    </row>
    <row r="1633" spans="2:41" ht="12.75" hidden="1" customHeight="1" outlineLevel="2">
      <c r="B1633" s="53" t="s">
        <v>2377</v>
      </c>
      <c r="C1633" s="53" t="s">
        <v>1367</v>
      </c>
      <c r="D1633" s="53" t="s">
        <v>1367</v>
      </c>
      <c r="E1633" s="53" t="s">
        <v>2378</v>
      </c>
      <c r="F1633" s="53" t="s">
        <v>3607</v>
      </c>
      <c r="G1633" s="53" t="s">
        <v>4205</v>
      </c>
      <c r="H1633" s="53" t="s">
        <v>4206</v>
      </c>
      <c r="I1633" s="53"/>
      <c r="J1633" s="53" t="s">
        <v>4207</v>
      </c>
      <c r="K1633" s="52">
        <v>0</v>
      </c>
      <c r="L1633" s="52">
        <v>0</v>
      </c>
      <c r="M1633" s="52">
        <v>1593210</v>
      </c>
      <c r="N1633" s="52">
        <v>0</v>
      </c>
      <c r="O1633" s="52">
        <v>0</v>
      </c>
      <c r="P1633" s="52">
        <v>265528</v>
      </c>
      <c r="Q1633" s="52">
        <v>0</v>
      </c>
      <c r="R1633" s="52">
        <v>0</v>
      </c>
      <c r="S1633" s="52">
        <v>0</v>
      </c>
      <c r="T1633" s="52">
        <v>33191</v>
      </c>
      <c r="U1633" s="52">
        <v>33191</v>
      </c>
      <c r="V1633" s="52">
        <v>33191</v>
      </c>
      <c r="W1633" s="52">
        <v>33191</v>
      </c>
      <c r="X1633" s="52">
        <v>33191</v>
      </c>
      <c r="Y1633" s="52">
        <v>33191</v>
      </c>
      <c r="Z1633" s="49">
        <v>33191</v>
      </c>
      <c r="AA1633" s="50">
        <v>33191</v>
      </c>
      <c r="AB1633" s="51">
        <v>265528</v>
      </c>
      <c r="AC1633" s="52">
        <v>0</v>
      </c>
      <c r="AD1633" s="52">
        <v>0</v>
      </c>
      <c r="AE1633" s="52">
        <v>1327682</v>
      </c>
      <c r="AG1633" s="52">
        <f t="shared" si="28"/>
        <v>33191</v>
      </c>
      <c r="AH1633" s="52">
        <f>MIN($AA1633*12,$AE1633-SUM($AG1633:AG1633)-1000*($AE1633&gt;0))</f>
        <v>398292</v>
      </c>
      <c r="AI1633" s="52">
        <f>MIN($AA1633*12,$AE1633-SUM($AG1633:AH1633)-1000*($AE1633&gt;0))</f>
        <v>398292</v>
      </c>
      <c r="AJ1633" s="52">
        <f>MIN($AA1633*12,$AE1633-SUM($AG1633:AI1633)-1000*($AE1633&gt;0))</f>
        <v>398292</v>
      </c>
      <c r="AK1633" s="52">
        <f>MIN($AA1633*12,$AE1633-SUM($AG1633:AJ1633)-1000*($AE1633&gt;0))</f>
        <v>98615</v>
      </c>
      <c r="AL1633" s="52">
        <f>MIN($AA1633*12,$AE1633-SUM($AG1633:AK1633)-1000*($AE1633&gt;0))</f>
        <v>0</v>
      </c>
      <c r="AM1633" s="52">
        <f>MIN($AA1633*12,$AE1633-SUM($AG1633:AL1633)-1000*($AE1633&gt;0))</f>
        <v>0</v>
      </c>
      <c r="AN1633" s="52">
        <f>MIN($AA1633*12,$AE1633-SUM($AG1633:AM1633)-1000*($AE1633&gt;0))</f>
        <v>0</v>
      </c>
      <c r="AO1633" s="52">
        <f>MIN($AA1633*12,$AE1633-SUM($AG1633:AN1633)-1000*($AE1633&gt;0))</f>
        <v>0</v>
      </c>
    </row>
    <row r="1634" spans="2:41" ht="12.75" hidden="1" customHeight="1" outlineLevel="2">
      <c r="B1634" s="53" t="s">
        <v>2377</v>
      </c>
      <c r="C1634" s="53" t="s">
        <v>1367</v>
      </c>
      <c r="D1634" s="53" t="s">
        <v>1367</v>
      </c>
      <c r="E1634" s="53" t="s">
        <v>1368</v>
      </c>
      <c r="F1634" s="53" t="s">
        <v>2387</v>
      </c>
      <c r="G1634" s="53" t="s">
        <v>4208</v>
      </c>
      <c r="H1634" s="53" t="s">
        <v>4209</v>
      </c>
      <c r="I1634" s="53"/>
      <c r="J1634" s="53" t="s">
        <v>4210</v>
      </c>
      <c r="K1634" s="52">
        <v>0</v>
      </c>
      <c r="L1634" s="52">
        <v>0</v>
      </c>
      <c r="M1634" s="52">
        <v>3531055</v>
      </c>
      <c r="N1634" s="52">
        <v>0</v>
      </c>
      <c r="O1634" s="52">
        <v>0</v>
      </c>
      <c r="P1634" s="52">
        <v>588504</v>
      </c>
      <c r="Q1634" s="52">
        <v>0</v>
      </c>
      <c r="R1634" s="52">
        <v>0</v>
      </c>
      <c r="S1634" s="52">
        <v>0</v>
      </c>
      <c r="T1634" s="52">
        <v>73563</v>
      </c>
      <c r="U1634" s="52">
        <v>73563</v>
      </c>
      <c r="V1634" s="52">
        <v>73563</v>
      </c>
      <c r="W1634" s="52">
        <v>73563</v>
      </c>
      <c r="X1634" s="52">
        <v>73563</v>
      </c>
      <c r="Y1634" s="52">
        <v>73563</v>
      </c>
      <c r="Z1634" s="49">
        <v>73563</v>
      </c>
      <c r="AA1634" s="50">
        <v>73563</v>
      </c>
      <c r="AB1634" s="51">
        <v>588504</v>
      </c>
      <c r="AC1634" s="52">
        <v>0</v>
      </c>
      <c r="AD1634" s="52">
        <v>0</v>
      </c>
      <c r="AE1634" s="52">
        <v>2942551</v>
      </c>
      <c r="AG1634" s="52">
        <f t="shared" si="28"/>
        <v>73563</v>
      </c>
      <c r="AH1634" s="52">
        <f>MIN($AA1634*12,$AE1634-SUM($AG1634:AG1634)-1000*($AE1634&gt;0))</f>
        <v>882756</v>
      </c>
      <c r="AI1634" s="52">
        <f>MIN($AA1634*12,$AE1634-SUM($AG1634:AH1634)-1000*($AE1634&gt;0))</f>
        <v>882756</v>
      </c>
      <c r="AJ1634" s="52">
        <f>MIN($AA1634*12,$AE1634-SUM($AG1634:AI1634)-1000*($AE1634&gt;0))</f>
        <v>882756</v>
      </c>
      <c r="AK1634" s="52">
        <f>MIN($AA1634*12,$AE1634-SUM($AG1634:AJ1634)-1000*($AE1634&gt;0))</f>
        <v>219720</v>
      </c>
      <c r="AL1634" s="52">
        <f>MIN($AA1634*12,$AE1634-SUM($AG1634:AK1634)-1000*($AE1634&gt;0))</f>
        <v>0</v>
      </c>
      <c r="AM1634" s="52">
        <f>MIN($AA1634*12,$AE1634-SUM($AG1634:AL1634)-1000*($AE1634&gt;0))</f>
        <v>0</v>
      </c>
      <c r="AN1634" s="52">
        <f>MIN($AA1634*12,$AE1634-SUM($AG1634:AM1634)-1000*($AE1634&gt;0))</f>
        <v>0</v>
      </c>
      <c r="AO1634" s="52">
        <f>MIN($AA1634*12,$AE1634-SUM($AG1634:AN1634)-1000*($AE1634&gt;0))</f>
        <v>0</v>
      </c>
    </row>
    <row r="1635" spans="2:41" ht="12.75" hidden="1" customHeight="1" outlineLevel="2">
      <c r="B1635" s="53" t="s">
        <v>2377</v>
      </c>
      <c r="C1635" s="53" t="s">
        <v>1367</v>
      </c>
      <c r="D1635" s="53" t="s">
        <v>1367</v>
      </c>
      <c r="E1635" s="53" t="s">
        <v>1368</v>
      </c>
      <c r="F1635" s="53" t="s">
        <v>2387</v>
      </c>
      <c r="G1635" s="53" t="s">
        <v>4211</v>
      </c>
      <c r="H1635" s="53" t="s">
        <v>4212</v>
      </c>
      <c r="I1635" s="53"/>
      <c r="J1635" s="53" t="s">
        <v>4213</v>
      </c>
      <c r="K1635" s="52">
        <v>0</v>
      </c>
      <c r="L1635" s="52">
        <v>0</v>
      </c>
      <c r="M1635" s="52">
        <v>3407400</v>
      </c>
      <c r="N1635" s="52">
        <v>0</v>
      </c>
      <c r="O1635" s="52">
        <v>0</v>
      </c>
      <c r="P1635" s="52">
        <v>567896</v>
      </c>
      <c r="Q1635" s="52">
        <v>0</v>
      </c>
      <c r="R1635" s="52">
        <v>0</v>
      </c>
      <c r="S1635" s="52">
        <v>0</v>
      </c>
      <c r="T1635" s="52">
        <v>70987</v>
      </c>
      <c r="U1635" s="52">
        <v>70987</v>
      </c>
      <c r="V1635" s="52">
        <v>70987</v>
      </c>
      <c r="W1635" s="52">
        <v>70987</v>
      </c>
      <c r="X1635" s="52">
        <v>70987</v>
      </c>
      <c r="Y1635" s="52">
        <v>70987</v>
      </c>
      <c r="Z1635" s="49">
        <v>70987</v>
      </c>
      <c r="AA1635" s="50">
        <v>70987</v>
      </c>
      <c r="AB1635" s="51">
        <v>567896</v>
      </c>
      <c r="AC1635" s="52">
        <v>0</v>
      </c>
      <c r="AD1635" s="52">
        <v>0</v>
      </c>
      <c r="AE1635" s="52">
        <v>2839504</v>
      </c>
      <c r="AG1635" s="52">
        <f t="shared" si="28"/>
        <v>70987</v>
      </c>
      <c r="AH1635" s="52">
        <f>MIN($AA1635*12,$AE1635-SUM($AG1635:AG1635)-1000*($AE1635&gt;0))</f>
        <v>851844</v>
      </c>
      <c r="AI1635" s="52">
        <f>MIN($AA1635*12,$AE1635-SUM($AG1635:AH1635)-1000*($AE1635&gt;0))</f>
        <v>851844</v>
      </c>
      <c r="AJ1635" s="52">
        <f>MIN($AA1635*12,$AE1635-SUM($AG1635:AI1635)-1000*($AE1635&gt;0))</f>
        <v>851844</v>
      </c>
      <c r="AK1635" s="52">
        <f>MIN($AA1635*12,$AE1635-SUM($AG1635:AJ1635)-1000*($AE1635&gt;0))</f>
        <v>211985</v>
      </c>
      <c r="AL1635" s="52">
        <f>MIN($AA1635*12,$AE1635-SUM($AG1635:AK1635)-1000*($AE1635&gt;0))</f>
        <v>0</v>
      </c>
      <c r="AM1635" s="52">
        <f>MIN($AA1635*12,$AE1635-SUM($AG1635:AL1635)-1000*($AE1635&gt;0))</f>
        <v>0</v>
      </c>
      <c r="AN1635" s="52">
        <f>MIN($AA1635*12,$AE1635-SUM($AG1635:AM1635)-1000*($AE1635&gt;0))</f>
        <v>0</v>
      </c>
      <c r="AO1635" s="52">
        <f>MIN($AA1635*12,$AE1635-SUM($AG1635:AN1635)-1000*($AE1635&gt;0))</f>
        <v>0</v>
      </c>
    </row>
    <row r="1636" spans="2:41" ht="12.75" hidden="1" customHeight="1" outlineLevel="2">
      <c r="B1636" s="53" t="s">
        <v>2377</v>
      </c>
      <c r="C1636" s="53" t="s">
        <v>1367</v>
      </c>
      <c r="D1636" s="53" t="s">
        <v>1367</v>
      </c>
      <c r="E1636" s="53" t="s">
        <v>1368</v>
      </c>
      <c r="F1636" s="53" t="s">
        <v>2387</v>
      </c>
      <c r="G1636" s="53" t="s">
        <v>4214</v>
      </c>
      <c r="H1636" s="53" t="s">
        <v>4215</v>
      </c>
      <c r="I1636" s="53"/>
      <c r="J1636" s="53" t="s">
        <v>4213</v>
      </c>
      <c r="K1636" s="52">
        <v>0</v>
      </c>
      <c r="L1636" s="52">
        <v>0</v>
      </c>
      <c r="M1636" s="52">
        <v>1771819</v>
      </c>
      <c r="N1636" s="52">
        <v>0</v>
      </c>
      <c r="O1636" s="52">
        <v>0</v>
      </c>
      <c r="P1636" s="52">
        <v>295296</v>
      </c>
      <c r="Q1636" s="52">
        <v>0</v>
      </c>
      <c r="R1636" s="52">
        <v>0</v>
      </c>
      <c r="S1636" s="52">
        <v>0</v>
      </c>
      <c r="T1636" s="52">
        <v>36912</v>
      </c>
      <c r="U1636" s="52">
        <v>36912</v>
      </c>
      <c r="V1636" s="52">
        <v>36912</v>
      </c>
      <c r="W1636" s="52">
        <v>36912</v>
      </c>
      <c r="X1636" s="52">
        <v>36912</v>
      </c>
      <c r="Y1636" s="52">
        <v>36912</v>
      </c>
      <c r="Z1636" s="49">
        <v>36912</v>
      </c>
      <c r="AA1636" s="50">
        <v>36912</v>
      </c>
      <c r="AB1636" s="51">
        <v>295296</v>
      </c>
      <c r="AC1636" s="52">
        <v>0</v>
      </c>
      <c r="AD1636" s="52">
        <v>0</v>
      </c>
      <c r="AE1636" s="52">
        <v>1476523</v>
      </c>
      <c r="AG1636" s="52">
        <f t="shared" si="28"/>
        <v>36912</v>
      </c>
      <c r="AH1636" s="52">
        <f>MIN($AA1636*12,$AE1636-SUM($AG1636:AG1636)-1000*($AE1636&gt;0))</f>
        <v>442944</v>
      </c>
      <c r="AI1636" s="52">
        <f>MIN($AA1636*12,$AE1636-SUM($AG1636:AH1636)-1000*($AE1636&gt;0))</f>
        <v>442944</v>
      </c>
      <c r="AJ1636" s="52">
        <f>MIN($AA1636*12,$AE1636-SUM($AG1636:AI1636)-1000*($AE1636&gt;0))</f>
        <v>442944</v>
      </c>
      <c r="AK1636" s="52">
        <f>MIN($AA1636*12,$AE1636-SUM($AG1636:AJ1636)-1000*($AE1636&gt;0))</f>
        <v>109779</v>
      </c>
      <c r="AL1636" s="52">
        <f>MIN($AA1636*12,$AE1636-SUM($AG1636:AK1636)-1000*($AE1636&gt;0))</f>
        <v>0</v>
      </c>
      <c r="AM1636" s="52">
        <f>MIN($AA1636*12,$AE1636-SUM($AG1636:AL1636)-1000*($AE1636&gt;0))</f>
        <v>0</v>
      </c>
      <c r="AN1636" s="52">
        <f>MIN($AA1636*12,$AE1636-SUM($AG1636:AM1636)-1000*($AE1636&gt;0))</f>
        <v>0</v>
      </c>
      <c r="AO1636" s="52">
        <f>MIN($AA1636*12,$AE1636-SUM($AG1636:AN1636)-1000*($AE1636&gt;0))</f>
        <v>0</v>
      </c>
    </row>
    <row r="1637" spans="2:41" ht="12.75" hidden="1" customHeight="1" outlineLevel="2">
      <c r="B1637" s="53" t="s">
        <v>2377</v>
      </c>
      <c r="C1637" s="53" t="s">
        <v>1367</v>
      </c>
      <c r="D1637" s="53" t="s">
        <v>1367</v>
      </c>
      <c r="E1637" s="53" t="s">
        <v>1368</v>
      </c>
      <c r="F1637" s="53" t="s">
        <v>2741</v>
      </c>
      <c r="G1637" s="53" t="s">
        <v>4216</v>
      </c>
      <c r="H1637" s="53" t="s">
        <v>4217</v>
      </c>
      <c r="I1637" s="53"/>
      <c r="J1637" s="53" t="s">
        <v>4204</v>
      </c>
      <c r="K1637" s="52">
        <v>0</v>
      </c>
      <c r="L1637" s="52">
        <v>0</v>
      </c>
      <c r="M1637" s="52">
        <v>386363</v>
      </c>
      <c r="N1637" s="52">
        <v>0</v>
      </c>
      <c r="O1637" s="52">
        <v>0</v>
      </c>
      <c r="P1637" s="52">
        <v>64392</v>
      </c>
      <c r="Q1637" s="52">
        <v>0</v>
      </c>
      <c r="R1637" s="52">
        <v>0</v>
      </c>
      <c r="S1637" s="52">
        <v>0</v>
      </c>
      <c r="T1637" s="52">
        <v>8049</v>
      </c>
      <c r="U1637" s="52">
        <v>8049</v>
      </c>
      <c r="V1637" s="52">
        <v>8049</v>
      </c>
      <c r="W1637" s="52">
        <v>8049</v>
      </c>
      <c r="X1637" s="52">
        <v>8049</v>
      </c>
      <c r="Y1637" s="52">
        <v>8049</v>
      </c>
      <c r="Z1637" s="49">
        <v>8049</v>
      </c>
      <c r="AA1637" s="50">
        <v>8049</v>
      </c>
      <c r="AB1637" s="51">
        <v>64392</v>
      </c>
      <c r="AC1637" s="52">
        <v>0</v>
      </c>
      <c r="AD1637" s="52">
        <v>0</v>
      </c>
      <c r="AE1637" s="52">
        <v>321971</v>
      </c>
      <c r="AG1637" s="52">
        <f t="shared" si="28"/>
        <v>8049</v>
      </c>
      <c r="AH1637" s="52">
        <f>MIN($AA1637*12,$AE1637-SUM($AG1637:AG1637)-1000*($AE1637&gt;0))</f>
        <v>96588</v>
      </c>
      <c r="AI1637" s="52">
        <f>MIN($AA1637*12,$AE1637-SUM($AG1637:AH1637)-1000*($AE1637&gt;0))</f>
        <v>96588</v>
      </c>
      <c r="AJ1637" s="52">
        <f>MIN($AA1637*12,$AE1637-SUM($AG1637:AI1637)-1000*($AE1637&gt;0))</f>
        <v>96588</v>
      </c>
      <c r="AK1637" s="52">
        <f>MIN($AA1637*12,$AE1637-SUM($AG1637:AJ1637)-1000*($AE1637&gt;0))</f>
        <v>23158</v>
      </c>
      <c r="AL1637" s="52">
        <f>MIN($AA1637*12,$AE1637-SUM($AG1637:AK1637)-1000*($AE1637&gt;0))</f>
        <v>0</v>
      </c>
      <c r="AM1637" s="52">
        <f>MIN($AA1637*12,$AE1637-SUM($AG1637:AL1637)-1000*($AE1637&gt;0))</f>
        <v>0</v>
      </c>
      <c r="AN1637" s="52">
        <f>MIN($AA1637*12,$AE1637-SUM($AG1637:AM1637)-1000*($AE1637&gt;0))</f>
        <v>0</v>
      </c>
      <c r="AO1637" s="52">
        <f>MIN($AA1637*12,$AE1637-SUM($AG1637:AN1637)-1000*($AE1637&gt;0))</f>
        <v>0</v>
      </c>
    </row>
    <row r="1638" spans="2:41" ht="12.75" hidden="1" customHeight="1" outlineLevel="2">
      <c r="B1638" s="53" t="s">
        <v>2377</v>
      </c>
      <c r="C1638" s="53" t="s">
        <v>1367</v>
      </c>
      <c r="D1638" s="53" t="s">
        <v>1367</v>
      </c>
      <c r="E1638" s="53" t="s">
        <v>2378</v>
      </c>
      <c r="F1638" s="53" t="s">
        <v>3708</v>
      </c>
      <c r="G1638" s="53" t="s">
        <v>4218</v>
      </c>
      <c r="H1638" s="53" t="s">
        <v>4219</v>
      </c>
      <c r="I1638" s="53"/>
      <c r="J1638" s="53" t="s">
        <v>4207</v>
      </c>
      <c r="K1638" s="52">
        <v>0</v>
      </c>
      <c r="L1638" s="52">
        <v>0</v>
      </c>
      <c r="M1638" s="52">
        <v>244546</v>
      </c>
      <c r="N1638" s="52">
        <v>0</v>
      </c>
      <c r="O1638" s="52">
        <v>0</v>
      </c>
      <c r="P1638" s="52">
        <v>40752</v>
      </c>
      <c r="Q1638" s="52">
        <v>0</v>
      </c>
      <c r="R1638" s="52">
        <v>0</v>
      </c>
      <c r="S1638" s="52">
        <v>0</v>
      </c>
      <c r="T1638" s="52">
        <v>5094</v>
      </c>
      <c r="U1638" s="52">
        <v>5094</v>
      </c>
      <c r="V1638" s="52">
        <v>5094</v>
      </c>
      <c r="W1638" s="52">
        <v>5094</v>
      </c>
      <c r="X1638" s="52">
        <v>5094</v>
      </c>
      <c r="Y1638" s="52">
        <v>5094</v>
      </c>
      <c r="Z1638" s="49">
        <v>5094</v>
      </c>
      <c r="AA1638" s="50">
        <v>5094</v>
      </c>
      <c r="AB1638" s="51">
        <v>40752</v>
      </c>
      <c r="AC1638" s="52">
        <v>0</v>
      </c>
      <c r="AD1638" s="52">
        <v>0</v>
      </c>
      <c r="AE1638" s="52">
        <v>203794</v>
      </c>
      <c r="AG1638" s="52">
        <f t="shared" si="28"/>
        <v>5094</v>
      </c>
      <c r="AH1638" s="52">
        <f>MIN($AA1638*12,$AE1638-SUM($AG1638:AG1638)-1000*($AE1638&gt;0))</f>
        <v>61128</v>
      </c>
      <c r="AI1638" s="52">
        <f>MIN($AA1638*12,$AE1638-SUM($AG1638:AH1638)-1000*($AE1638&gt;0))</f>
        <v>61128</v>
      </c>
      <c r="AJ1638" s="52">
        <f>MIN($AA1638*12,$AE1638-SUM($AG1638:AI1638)-1000*($AE1638&gt;0))</f>
        <v>61128</v>
      </c>
      <c r="AK1638" s="52">
        <f>MIN($AA1638*12,$AE1638-SUM($AG1638:AJ1638)-1000*($AE1638&gt;0))</f>
        <v>14316</v>
      </c>
      <c r="AL1638" s="52">
        <f>MIN($AA1638*12,$AE1638-SUM($AG1638:AK1638)-1000*($AE1638&gt;0))</f>
        <v>0</v>
      </c>
      <c r="AM1638" s="52">
        <f>MIN($AA1638*12,$AE1638-SUM($AG1638:AL1638)-1000*($AE1638&gt;0))</f>
        <v>0</v>
      </c>
      <c r="AN1638" s="52">
        <f>MIN($AA1638*12,$AE1638-SUM($AG1638:AM1638)-1000*($AE1638&gt;0))</f>
        <v>0</v>
      </c>
      <c r="AO1638" s="52">
        <f>MIN($AA1638*12,$AE1638-SUM($AG1638:AN1638)-1000*($AE1638&gt;0))</f>
        <v>0</v>
      </c>
    </row>
    <row r="1639" spans="2:41" ht="12.75" hidden="1" customHeight="1" outlineLevel="2">
      <c r="B1639" s="53" t="s">
        <v>2377</v>
      </c>
      <c r="C1639" s="53" t="s">
        <v>1367</v>
      </c>
      <c r="D1639" s="53" t="s">
        <v>1367</v>
      </c>
      <c r="E1639" s="53" t="s">
        <v>2378</v>
      </c>
      <c r="F1639" s="53" t="s">
        <v>3708</v>
      </c>
      <c r="G1639" s="53" t="s">
        <v>4220</v>
      </c>
      <c r="H1639" s="53" t="s">
        <v>4221</v>
      </c>
      <c r="I1639" s="53"/>
      <c r="J1639" s="53" t="s">
        <v>4207</v>
      </c>
      <c r="K1639" s="52">
        <v>0</v>
      </c>
      <c r="L1639" s="52">
        <v>0</v>
      </c>
      <c r="M1639" s="52">
        <v>244545</v>
      </c>
      <c r="N1639" s="52">
        <v>0</v>
      </c>
      <c r="O1639" s="52">
        <v>0</v>
      </c>
      <c r="P1639" s="52">
        <v>40752</v>
      </c>
      <c r="Q1639" s="52">
        <v>0</v>
      </c>
      <c r="R1639" s="52">
        <v>0</v>
      </c>
      <c r="S1639" s="52">
        <v>0</v>
      </c>
      <c r="T1639" s="52">
        <v>5094</v>
      </c>
      <c r="U1639" s="52">
        <v>5094</v>
      </c>
      <c r="V1639" s="52">
        <v>5094</v>
      </c>
      <c r="W1639" s="52">
        <v>5094</v>
      </c>
      <c r="X1639" s="52">
        <v>5094</v>
      </c>
      <c r="Y1639" s="52">
        <v>5094</v>
      </c>
      <c r="Z1639" s="49">
        <v>5094</v>
      </c>
      <c r="AA1639" s="50">
        <v>5094</v>
      </c>
      <c r="AB1639" s="51">
        <v>40752</v>
      </c>
      <c r="AC1639" s="52">
        <v>0</v>
      </c>
      <c r="AD1639" s="52">
        <v>0</v>
      </c>
      <c r="AE1639" s="52">
        <v>203793</v>
      </c>
      <c r="AG1639" s="52">
        <f t="shared" si="28"/>
        <v>5094</v>
      </c>
      <c r="AH1639" s="52">
        <f>MIN($AA1639*12,$AE1639-SUM($AG1639:AG1639)-1000*($AE1639&gt;0))</f>
        <v>61128</v>
      </c>
      <c r="AI1639" s="52">
        <f>MIN($AA1639*12,$AE1639-SUM($AG1639:AH1639)-1000*($AE1639&gt;0))</f>
        <v>61128</v>
      </c>
      <c r="AJ1639" s="52">
        <f>MIN($AA1639*12,$AE1639-SUM($AG1639:AI1639)-1000*($AE1639&gt;0))</f>
        <v>61128</v>
      </c>
      <c r="AK1639" s="52">
        <f>MIN($AA1639*12,$AE1639-SUM($AG1639:AJ1639)-1000*($AE1639&gt;0))</f>
        <v>14315</v>
      </c>
      <c r="AL1639" s="52">
        <f>MIN($AA1639*12,$AE1639-SUM($AG1639:AK1639)-1000*($AE1639&gt;0))</f>
        <v>0</v>
      </c>
      <c r="AM1639" s="52">
        <f>MIN($AA1639*12,$AE1639-SUM($AG1639:AL1639)-1000*($AE1639&gt;0))</f>
        <v>0</v>
      </c>
      <c r="AN1639" s="52">
        <f>MIN($AA1639*12,$AE1639-SUM($AG1639:AM1639)-1000*($AE1639&gt;0))</f>
        <v>0</v>
      </c>
      <c r="AO1639" s="52">
        <f>MIN($AA1639*12,$AE1639-SUM($AG1639:AN1639)-1000*($AE1639&gt;0))</f>
        <v>0</v>
      </c>
    </row>
    <row r="1640" spans="2:41" ht="12.75" hidden="1" customHeight="1" outlineLevel="2">
      <c r="B1640" s="53" t="s">
        <v>2377</v>
      </c>
      <c r="C1640" s="53" t="s">
        <v>1367</v>
      </c>
      <c r="D1640" s="53" t="s">
        <v>1367</v>
      </c>
      <c r="E1640" s="53" t="s">
        <v>2378</v>
      </c>
      <c r="F1640" s="53" t="s">
        <v>3708</v>
      </c>
      <c r="G1640" s="53" t="s">
        <v>4222</v>
      </c>
      <c r="H1640" s="53" t="s">
        <v>4223</v>
      </c>
      <c r="I1640" s="53"/>
      <c r="J1640" s="53" t="s">
        <v>4207</v>
      </c>
      <c r="K1640" s="52">
        <v>0</v>
      </c>
      <c r="L1640" s="52">
        <v>0</v>
      </c>
      <c r="M1640" s="52">
        <v>244546</v>
      </c>
      <c r="N1640" s="52">
        <v>0</v>
      </c>
      <c r="O1640" s="52">
        <v>0</v>
      </c>
      <c r="P1640" s="52">
        <v>40752</v>
      </c>
      <c r="Q1640" s="52">
        <v>0</v>
      </c>
      <c r="R1640" s="52">
        <v>0</v>
      </c>
      <c r="S1640" s="52">
        <v>0</v>
      </c>
      <c r="T1640" s="52">
        <v>5094</v>
      </c>
      <c r="U1640" s="52">
        <v>5094</v>
      </c>
      <c r="V1640" s="52">
        <v>5094</v>
      </c>
      <c r="W1640" s="52">
        <v>5094</v>
      </c>
      <c r="X1640" s="52">
        <v>5094</v>
      </c>
      <c r="Y1640" s="52">
        <v>5094</v>
      </c>
      <c r="Z1640" s="49">
        <v>5094</v>
      </c>
      <c r="AA1640" s="50">
        <v>5094</v>
      </c>
      <c r="AB1640" s="51">
        <v>40752</v>
      </c>
      <c r="AC1640" s="52">
        <v>0</v>
      </c>
      <c r="AD1640" s="52">
        <v>0</v>
      </c>
      <c r="AE1640" s="52">
        <v>203794</v>
      </c>
      <c r="AG1640" s="52">
        <f t="shared" si="28"/>
        <v>5094</v>
      </c>
      <c r="AH1640" s="52">
        <f>MIN($AA1640*12,$AE1640-SUM($AG1640:AG1640)-1000*($AE1640&gt;0))</f>
        <v>61128</v>
      </c>
      <c r="AI1640" s="52">
        <f>MIN($AA1640*12,$AE1640-SUM($AG1640:AH1640)-1000*($AE1640&gt;0))</f>
        <v>61128</v>
      </c>
      <c r="AJ1640" s="52">
        <f>MIN($AA1640*12,$AE1640-SUM($AG1640:AI1640)-1000*($AE1640&gt;0))</f>
        <v>61128</v>
      </c>
      <c r="AK1640" s="52">
        <f>MIN($AA1640*12,$AE1640-SUM($AG1640:AJ1640)-1000*($AE1640&gt;0))</f>
        <v>14316</v>
      </c>
      <c r="AL1640" s="52">
        <f>MIN($AA1640*12,$AE1640-SUM($AG1640:AK1640)-1000*($AE1640&gt;0))</f>
        <v>0</v>
      </c>
      <c r="AM1640" s="52">
        <f>MIN($AA1640*12,$AE1640-SUM($AG1640:AL1640)-1000*($AE1640&gt;0))</f>
        <v>0</v>
      </c>
      <c r="AN1640" s="52">
        <f>MIN($AA1640*12,$AE1640-SUM($AG1640:AM1640)-1000*($AE1640&gt;0))</f>
        <v>0</v>
      </c>
      <c r="AO1640" s="52">
        <f>MIN($AA1640*12,$AE1640-SUM($AG1640:AN1640)-1000*($AE1640&gt;0))</f>
        <v>0</v>
      </c>
    </row>
    <row r="1641" spans="2:41" ht="12.75" hidden="1" customHeight="1" outlineLevel="2">
      <c r="B1641" s="53" t="s">
        <v>2377</v>
      </c>
      <c r="C1641" s="53" t="s">
        <v>1367</v>
      </c>
      <c r="D1641" s="53" t="s">
        <v>1367</v>
      </c>
      <c r="E1641" s="53" t="s">
        <v>1368</v>
      </c>
      <c r="F1641" s="53" t="s">
        <v>2409</v>
      </c>
      <c r="G1641" s="53" t="s">
        <v>4224</v>
      </c>
      <c r="H1641" s="53" t="s">
        <v>4225</v>
      </c>
      <c r="I1641" s="53"/>
      <c r="J1641" s="53" t="s">
        <v>4226</v>
      </c>
      <c r="K1641" s="52">
        <v>0</v>
      </c>
      <c r="L1641" s="52">
        <v>0</v>
      </c>
      <c r="M1641" s="52">
        <v>362727</v>
      </c>
      <c r="N1641" s="52">
        <v>0</v>
      </c>
      <c r="O1641" s="52">
        <v>0</v>
      </c>
      <c r="P1641" s="52">
        <v>60448</v>
      </c>
      <c r="Q1641" s="52">
        <v>0</v>
      </c>
      <c r="R1641" s="52">
        <v>0</v>
      </c>
      <c r="S1641" s="52">
        <v>0</v>
      </c>
      <c r="T1641" s="52">
        <v>7556</v>
      </c>
      <c r="U1641" s="52">
        <v>7556</v>
      </c>
      <c r="V1641" s="52">
        <v>7556</v>
      </c>
      <c r="W1641" s="52">
        <v>7556</v>
      </c>
      <c r="X1641" s="52">
        <v>7556</v>
      </c>
      <c r="Y1641" s="52">
        <v>7556</v>
      </c>
      <c r="Z1641" s="49">
        <v>7556</v>
      </c>
      <c r="AA1641" s="50">
        <v>7556</v>
      </c>
      <c r="AB1641" s="51">
        <v>60448</v>
      </c>
      <c r="AC1641" s="52">
        <v>0</v>
      </c>
      <c r="AD1641" s="52">
        <v>0</v>
      </c>
      <c r="AE1641" s="52">
        <v>302279</v>
      </c>
      <c r="AG1641" s="52">
        <f t="shared" si="28"/>
        <v>7556</v>
      </c>
      <c r="AH1641" s="52">
        <f>MIN($AA1641*12,$AE1641-SUM($AG1641:AG1641)-1000*($AE1641&gt;0))</f>
        <v>90672</v>
      </c>
      <c r="AI1641" s="52">
        <f>MIN($AA1641*12,$AE1641-SUM($AG1641:AH1641)-1000*($AE1641&gt;0))</f>
        <v>90672</v>
      </c>
      <c r="AJ1641" s="52">
        <f>MIN($AA1641*12,$AE1641-SUM($AG1641:AI1641)-1000*($AE1641&gt;0))</f>
        <v>90672</v>
      </c>
      <c r="AK1641" s="52">
        <f>MIN($AA1641*12,$AE1641-SUM($AG1641:AJ1641)-1000*($AE1641&gt;0))</f>
        <v>21707</v>
      </c>
      <c r="AL1641" s="52">
        <f>MIN($AA1641*12,$AE1641-SUM($AG1641:AK1641)-1000*($AE1641&gt;0))</f>
        <v>0</v>
      </c>
      <c r="AM1641" s="52">
        <f>MIN($AA1641*12,$AE1641-SUM($AG1641:AL1641)-1000*($AE1641&gt;0))</f>
        <v>0</v>
      </c>
      <c r="AN1641" s="52">
        <f>MIN($AA1641*12,$AE1641-SUM($AG1641:AM1641)-1000*($AE1641&gt;0))</f>
        <v>0</v>
      </c>
      <c r="AO1641" s="52">
        <f>MIN($AA1641*12,$AE1641-SUM($AG1641:AN1641)-1000*($AE1641&gt;0))</f>
        <v>0</v>
      </c>
    </row>
    <row r="1642" spans="2:41" ht="12.75" hidden="1" customHeight="1" outlineLevel="2">
      <c r="B1642" s="53" t="s">
        <v>2377</v>
      </c>
      <c r="C1642" s="53" t="s">
        <v>1367</v>
      </c>
      <c r="D1642" s="53" t="s">
        <v>1367</v>
      </c>
      <c r="E1642" s="53" t="s">
        <v>1368</v>
      </c>
      <c r="F1642" s="53" t="s">
        <v>2409</v>
      </c>
      <c r="G1642" s="53" t="s">
        <v>4227</v>
      </c>
      <c r="H1642" s="53" t="s">
        <v>4228</v>
      </c>
      <c r="I1642" s="53"/>
      <c r="J1642" s="53" t="s">
        <v>4226</v>
      </c>
      <c r="K1642" s="52">
        <v>0</v>
      </c>
      <c r="L1642" s="52">
        <v>0</v>
      </c>
      <c r="M1642" s="52">
        <v>362727</v>
      </c>
      <c r="N1642" s="52">
        <v>0</v>
      </c>
      <c r="O1642" s="52">
        <v>0</v>
      </c>
      <c r="P1642" s="52">
        <v>60448</v>
      </c>
      <c r="Q1642" s="52">
        <v>0</v>
      </c>
      <c r="R1642" s="52">
        <v>0</v>
      </c>
      <c r="S1642" s="52">
        <v>0</v>
      </c>
      <c r="T1642" s="52">
        <v>7556</v>
      </c>
      <c r="U1642" s="52">
        <v>7556</v>
      </c>
      <c r="V1642" s="52">
        <v>7556</v>
      </c>
      <c r="W1642" s="52">
        <v>7556</v>
      </c>
      <c r="X1642" s="52">
        <v>7556</v>
      </c>
      <c r="Y1642" s="52">
        <v>7556</v>
      </c>
      <c r="Z1642" s="49">
        <v>7556</v>
      </c>
      <c r="AA1642" s="50">
        <v>7556</v>
      </c>
      <c r="AB1642" s="51">
        <v>60448</v>
      </c>
      <c r="AC1642" s="52">
        <v>0</v>
      </c>
      <c r="AD1642" s="52">
        <v>0</v>
      </c>
      <c r="AE1642" s="52">
        <v>302279</v>
      </c>
      <c r="AG1642" s="52">
        <f t="shared" si="28"/>
        <v>7556</v>
      </c>
      <c r="AH1642" s="52">
        <f>MIN($AA1642*12,$AE1642-SUM($AG1642:AG1642)-1000*($AE1642&gt;0))</f>
        <v>90672</v>
      </c>
      <c r="AI1642" s="52">
        <f>MIN($AA1642*12,$AE1642-SUM($AG1642:AH1642)-1000*($AE1642&gt;0))</f>
        <v>90672</v>
      </c>
      <c r="AJ1642" s="52">
        <f>MIN($AA1642*12,$AE1642-SUM($AG1642:AI1642)-1000*($AE1642&gt;0))</f>
        <v>90672</v>
      </c>
      <c r="AK1642" s="52">
        <f>MIN($AA1642*12,$AE1642-SUM($AG1642:AJ1642)-1000*($AE1642&gt;0))</f>
        <v>21707</v>
      </c>
      <c r="AL1642" s="52">
        <f>MIN($AA1642*12,$AE1642-SUM($AG1642:AK1642)-1000*($AE1642&gt;0))</f>
        <v>0</v>
      </c>
      <c r="AM1642" s="52">
        <f>MIN($AA1642*12,$AE1642-SUM($AG1642:AL1642)-1000*($AE1642&gt;0))</f>
        <v>0</v>
      </c>
      <c r="AN1642" s="52">
        <f>MIN($AA1642*12,$AE1642-SUM($AG1642:AM1642)-1000*($AE1642&gt;0))</f>
        <v>0</v>
      </c>
      <c r="AO1642" s="52">
        <f>MIN($AA1642*12,$AE1642-SUM($AG1642:AN1642)-1000*($AE1642&gt;0))</f>
        <v>0</v>
      </c>
    </row>
    <row r="1643" spans="2:41" ht="12.75" hidden="1" customHeight="1" outlineLevel="2">
      <c r="B1643" s="53" t="s">
        <v>2377</v>
      </c>
      <c r="C1643" s="53" t="s">
        <v>1367</v>
      </c>
      <c r="D1643" s="53" t="s">
        <v>1367</v>
      </c>
      <c r="E1643" s="53" t="s">
        <v>1368</v>
      </c>
      <c r="F1643" s="53" t="s">
        <v>2409</v>
      </c>
      <c r="G1643" s="53" t="s">
        <v>4229</v>
      </c>
      <c r="H1643" s="53" t="s">
        <v>4230</v>
      </c>
      <c r="I1643" s="53"/>
      <c r="J1643" s="53" t="s">
        <v>4231</v>
      </c>
      <c r="K1643" s="52">
        <v>0</v>
      </c>
      <c r="L1643" s="52">
        <v>0</v>
      </c>
      <c r="M1643" s="52">
        <v>480909</v>
      </c>
      <c r="N1643" s="52">
        <v>0</v>
      </c>
      <c r="O1643" s="52">
        <v>0</v>
      </c>
      <c r="P1643" s="52">
        <v>80144</v>
      </c>
      <c r="Q1643" s="52">
        <v>0</v>
      </c>
      <c r="R1643" s="52">
        <v>0</v>
      </c>
      <c r="S1643" s="52">
        <v>0</v>
      </c>
      <c r="T1643" s="52">
        <v>10018</v>
      </c>
      <c r="U1643" s="52">
        <v>10018</v>
      </c>
      <c r="V1643" s="52">
        <v>10018</v>
      </c>
      <c r="W1643" s="52">
        <v>10018</v>
      </c>
      <c r="X1643" s="52">
        <v>10018</v>
      </c>
      <c r="Y1643" s="52">
        <v>10018</v>
      </c>
      <c r="Z1643" s="49">
        <v>10018</v>
      </c>
      <c r="AA1643" s="50">
        <v>10018</v>
      </c>
      <c r="AB1643" s="51">
        <v>80144</v>
      </c>
      <c r="AC1643" s="52">
        <v>0</v>
      </c>
      <c r="AD1643" s="52">
        <v>0</v>
      </c>
      <c r="AE1643" s="52">
        <v>400765</v>
      </c>
      <c r="AG1643" s="52">
        <f t="shared" si="28"/>
        <v>10018</v>
      </c>
      <c r="AH1643" s="52">
        <f>MIN($AA1643*12,$AE1643-SUM($AG1643:AG1643)-1000*($AE1643&gt;0))</f>
        <v>120216</v>
      </c>
      <c r="AI1643" s="52">
        <f>MIN($AA1643*12,$AE1643-SUM($AG1643:AH1643)-1000*($AE1643&gt;0))</f>
        <v>120216</v>
      </c>
      <c r="AJ1643" s="52">
        <f>MIN($AA1643*12,$AE1643-SUM($AG1643:AI1643)-1000*($AE1643&gt;0))</f>
        <v>120216</v>
      </c>
      <c r="AK1643" s="52">
        <f>MIN($AA1643*12,$AE1643-SUM($AG1643:AJ1643)-1000*($AE1643&gt;0))</f>
        <v>29099</v>
      </c>
      <c r="AL1643" s="52">
        <f>MIN($AA1643*12,$AE1643-SUM($AG1643:AK1643)-1000*($AE1643&gt;0))</f>
        <v>0</v>
      </c>
      <c r="AM1643" s="52">
        <f>MIN($AA1643*12,$AE1643-SUM($AG1643:AL1643)-1000*($AE1643&gt;0))</f>
        <v>0</v>
      </c>
      <c r="AN1643" s="52">
        <f>MIN($AA1643*12,$AE1643-SUM($AG1643:AM1643)-1000*($AE1643&gt;0))</f>
        <v>0</v>
      </c>
      <c r="AO1643" s="52">
        <f>MIN($AA1643*12,$AE1643-SUM($AG1643:AN1643)-1000*($AE1643&gt;0))</f>
        <v>0</v>
      </c>
    </row>
    <row r="1644" spans="2:41" ht="12.75" hidden="1" customHeight="1" outlineLevel="2">
      <c r="B1644" s="53" t="s">
        <v>2377</v>
      </c>
      <c r="C1644" s="53" t="s">
        <v>1367</v>
      </c>
      <c r="D1644" s="53" t="s">
        <v>1367</v>
      </c>
      <c r="E1644" s="53" t="s">
        <v>1368</v>
      </c>
      <c r="F1644" s="53" t="s">
        <v>2409</v>
      </c>
      <c r="G1644" s="53" t="s">
        <v>4232</v>
      </c>
      <c r="H1644" s="53" t="s">
        <v>4233</v>
      </c>
      <c r="I1644" s="53"/>
      <c r="J1644" s="53" t="s">
        <v>4231</v>
      </c>
      <c r="K1644" s="52">
        <v>0</v>
      </c>
      <c r="L1644" s="52">
        <v>0</v>
      </c>
      <c r="M1644" s="52">
        <v>480909</v>
      </c>
      <c r="N1644" s="52">
        <v>0</v>
      </c>
      <c r="O1644" s="52">
        <v>0</v>
      </c>
      <c r="P1644" s="52">
        <v>80144</v>
      </c>
      <c r="Q1644" s="52">
        <v>0</v>
      </c>
      <c r="R1644" s="52">
        <v>0</v>
      </c>
      <c r="S1644" s="52">
        <v>0</v>
      </c>
      <c r="T1644" s="52">
        <v>10018</v>
      </c>
      <c r="U1644" s="52">
        <v>10018</v>
      </c>
      <c r="V1644" s="52">
        <v>10018</v>
      </c>
      <c r="W1644" s="52">
        <v>10018</v>
      </c>
      <c r="X1644" s="52">
        <v>10018</v>
      </c>
      <c r="Y1644" s="52">
        <v>10018</v>
      </c>
      <c r="Z1644" s="49">
        <v>10018</v>
      </c>
      <c r="AA1644" s="50">
        <v>10018</v>
      </c>
      <c r="AB1644" s="51">
        <v>80144</v>
      </c>
      <c r="AC1644" s="52">
        <v>0</v>
      </c>
      <c r="AD1644" s="52">
        <v>0</v>
      </c>
      <c r="AE1644" s="52">
        <v>400765</v>
      </c>
      <c r="AG1644" s="52">
        <f t="shared" si="28"/>
        <v>10018</v>
      </c>
      <c r="AH1644" s="52">
        <f>MIN($AA1644*12,$AE1644-SUM($AG1644:AG1644)-1000*($AE1644&gt;0))</f>
        <v>120216</v>
      </c>
      <c r="AI1644" s="52">
        <f>MIN($AA1644*12,$AE1644-SUM($AG1644:AH1644)-1000*($AE1644&gt;0))</f>
        <v>120216</v>
      </c>
      <c r="AJ1644" s="52">
        <f>MIN($AA1644*12,$AE1644-SUM($AG1644:AI1644)-1000*($AE1644&gt;0))</f>
        <v>120216</v>
      </c>
      <c r="AK1644" s="52">
        <f>MIN($AA1644*12,$AE1644-SUM($AG1644:AJ1644)-1000*($AE1644&gt;0))</f>
        <v>29099</v>
      </c>
      <c r="AL1644" s="52">
        <f>MIN($AA1644*12,$AE1644-SUM($AG1644:AK1644)-1000*($AE1644&gt;0))</f>
        <v>0</v>
      </c>
      <c r="AM1644" s="52">
        <f>MIN($AA1644*12,$AE1644-SUM($AG1644:AL1644)-1000*($AE1644&gt;0))</f>
        <v>0</v>
      </c>
      <c r="AN1644" s="52">
        <f>MIN($AA1644*12,$AE1644-SUM($AG1644:AM1644)-1000*($AE1644&gt;0))</f>
        <v>0</v>
      </c>
      <c r="AO1644" s="52">
        <f>MIN($AA1644*12,$AE1644-SUM($AG1644:AN1644)-1000*($AE1644&gt;0))</f>
        <v>0</v>
      </c>
    </row>
    <row r="1645" spans="2:41" ht="12.75" hidden="1" customHeight="1" outlineLevel="2">
      <c r="B1645" s="53" t="s">
        <v>2377</v>
      </c>
      <c r="C1645" s="53" t="s">
        <v>1367</v>
      </c>
      <c r="D1645" s="53" t="s">
        <v>1367</v>
      </c>
      <c r="E1645" s="53" t="s">
        <v>1368</v>
      </c>
      <c r="F1645" s="53" t="s">
        <v>2409</v>
      </c>
      <c r="G1645" s="53" t="s">
        <v>4234</v>
      </c>
      <c r="H1645" s="53" t="s">
        <v>4235</v>
      </c>
      <c r="I1645" s="53"/>
      <c r="J1645" s="53" t="s">
        <v>4231</v>
      </c>
      <c r="K1645" s="52">
        <v>0</v>
      </c>
      <c r="L1645" s="52">
        <v>0</v>
      </c>
      <c r="M1645" s="52">
        <v>480909</v>
      </c>
      <c r="N1645" s="52">
        <v>0</v>
      </c>
      <c r="O1645" s="52">
        <v>0</v>
      </c>
      <c r="P1645" s="52">
        <v>80144</v>
      </c>
      <c r="Q1645" s="52">
        <v>0</v>
      </c>
      <c r="R1645" s="52">
        <v>0</v>
      </c>
      <c r="S1645" s="52">
        <v>0</v>
      </c>
      <c r="T1645" s="52">
        <v>10018</v>
      </c>
      <c r="U1645" s="52">
        <v>10018</v>
      </c>
      <c r="V1645" s="52">
        <v>10018</v>
      </c>
      <c r="W1645" s="52">
        <v>10018</v>
      </c>
      <c r="X1645" s="52">
        <v>10018</v>
      </c>
      <c r="Y1645" s="52">
        <v>10018</v>
      </c>
      <c r="Z1645" s="49">
        <v>10018</v>
      </c>
      <c r="AA1645" s="50">
        <v>10018</v>
      </c>
      <c r="AB1645" s="51">
        <v>80144</v>
      </c>
      <c r="AC1645" s="52">
        <v>0</v>
      </c>
      <c r="AD1645" s="52">
        <v>0</v>
      </c>
      <c r="AE1645" s="52">
        <v>400765</v>
      </c>
      <c r="AG1645" s="52">
        <f t="shared" si="28"/>
        <v>10018</v>
      </c>
      <c r="AH1645" s="52">
        <f>MIN($AA1645*12,$AE1645-SUM($AG1645:AG1645)-1000*($AE1645&gt;0))</f>
        <v>120216</v>
      </c>
      <c r="AI1645" s="52">
        <f>MIN($AA1645*12,$AE1645-SUM($AG1645:AH1645)-1000*($AE1645&gt;0))</f>
        <v>120216</v>
      </c>
      <c r="AJ1645" s="52">
        <f>MIN($AA1645*12,$AE1645-SUM($AG1645:AI1645)-1000*($AE1645&gt;0))</f>
        <v>120216</v>
      </c>
      <c r="AK1645" s="52">
        <f>MIN($AA1645*12,$AE1645-SUM($AG1645:AJ1645)-1000*($AE1645&gt;0))</f>
        <v>29099</v>
      </c>
      <c r="AL1645" s="52">
        <f>MIN($AA1645*12,$AE1645-SUM($AG1645:AK1645)-1000*($AE1645&gt;0))</f>
        <v>0</v>
      </c>
      <c r="AM1645" s="52">
        <f>MIN($AA1645*12,$AE1645-SUM($AG1645:AL1645)-1000*($AE1645&gt;0))</f>
        <v>0</v>
      </c>
      <c r="AN1645" s="52">
        <f>MIN($AA1645*12,$AE1645-SUM($AG1645:AM1645)-1000*($AE1645&gt;0))</f>
        <v>0</v>
      </c>
      <c r="AO1645" s="52">
        <f>MIN($AA1645*12,$AE1645-SUM($AG1645:AN1645)-1000*($AE1645&gt;0))</f>
        <v>0</v>
      </c>
    </row>
    <row r="1646" spans="2:41" ht="12.75" hidden="1" customHeight="1" outlineLevel="2">
      <c r="B1646" s="53" t="s">
        <v>2377</v>
      </c>
      <c r="C1646" s="53" t="s">
        <v>1367</v>
      </c>
      <c r="D1646" s="53" t="s">
        <v>1367</v>
      </c>
      <c r="E1646" s="53" t="s">
        <v>1368</v>
      </c>
      <c r="F1646" s="53" t="s">
        <v>2409</v>
      </c>
      <c r="G1646" s="53" t="s">
        <v>4236</v>
      </c>
      <c r="H1646" s="53" t="s">
        <v>4237</v>
      </c>
      <c r="I1646" s="53"/>
      <c r="J1646" s="53" t="s">
        <v>4231</v>
      </c>
      <c r="K1646" s="52">
        <v>0</v>
      </c>
      <c r="L1646" s="52">
        <v>0</v>
      </c>
      <c r="M1646" s="52">
        <v>480910</v>
      </c>
      <c r="N1646" s="52">
        <v>0</v>
      </c>
      <c r="O1646" s="52">
        <v>0</v>
      </c>
      <c r="P1646" s="52">
        <v>80144</v>
      </c>
      <c r="Q1646" s="52">
        <v>0</v>
      </c>
      <c r="R1646" s="52">
        <v>0</v>
      </c>
      <c r="S1646" s="52">
        <v>0</v>
      </c>
      <c r="T1646" s="52">
        <v>10018</v>
      </c>
      <c r="U1646" s="52">
        <v>10018</v>
      </c>
      <c r="V1646" s="52">
        <v>10018</v>
      </c>
      <c r="W1646" s="52">
        <v>10018</v>
      </c>
      <c r="X1646" s="52">
        <v>10018</v>
      </c>
      <c r="Y1646" s="52">
        <v>10018</v>
      </c>
      <c r="Z1646" s="49">
        <v>10018</v>
      </c>
      <c r="AA1646" s="50">
        <v>10018</v>
      </c>
      <c r="AB1646" s="51">
        <v>80144</v>
      </c>
      <c r="AC1646" s="52">
        <v>0</v>
      </c>
      <c r="AD1646" s="52">
        <v>0</v>
      </c>
      <c r="AE1646" s="52">
        <v>400766</v>
      </c>
      <c r="AG1646" s="52">
        <f t="shared" si="28"/>
        <v>10018</v>
      </c>
      <c r="AH1646" s="52">
        <f>MIN($AA1646*12,$AE1646-SUM($AG1646:AG1646)-1000*($AE1646&gt;0))</f>
        <v>120216</v>
      </c>
      <c r="AI1646" s="52">
        <f>MIN($AA1646*12,$AE1646-SUM($AG1646:AH1646)-1000*($AE1646&gt;0))</f>
        <v>120216</v>
      </c>
      <c r="AJ1646" s="52">
        <f>MIN($AA1646*12,$AE1646-SUM($AG1646:AI1646)-1000*($AE1646&gt;0))</f>
        <v>120216</v>
      </c>
      <c r="AK1646" s="52">
        <f>MIN($AA1646*12,$AE1646-SUM($AG1646:AJ1646)-1000*($AE1646&gt;0))</f>
        <v>29100</v>
      </c>
      <c r="AL1646" s="52">
        <f>MIN($AA1646*12,$AE1646-SUM($AG1646:AK1646)-1000*($AE1646&gt;0))</f>
        <v>0</v>
      </c>
      <c r="AM1646" s="52">
        <f>MIN($AA1646*12,$AE1646-SUM($AG1646:AL1646)-1000*($AE1646&gt;0))</f>
        <v>0</v>
      </c>
      <c r="AN1646" s="52">
        <f>MIN($AA1646*12,$AE1646-SUM($AG1646:AM1646)-1000*($AE1646&gt;0))</f>
        <v>0</v>
      </c>
      <c r="AO1646" s="52">
        <f>MIN($AA1646*12,$AE1646-SUM($AG1646:AN1646)-1000*($AE1646&gt;0))</f>
        <v>0</v>
      </c>
    </row>
    <row r="1647" spans="2:41" ht="12.75" hidden="1" customHeight="1" outlineLevel="2">
      <c r="B1647" s="53" t="s">
        <v>2377</v>
      </c>
      <c r="C1647" s="53" t="s">
        <v>1367</v>
      </c>
      <c r="D1647" s="53" t="s">
        <v>1367</v>
      </c>
      <c r="E1647" s="53" t="s">
        <v>1368</v>
      </c>
      <c r="F1647" s="53" t="s">
        <v>2387</v>
      </c>
      <c r="G1647" s="53" t="s">
        <v>4238</v>
      </c>
      <c r="H1647" s="53" t="s">
        <v>4212</v>
      </c>
      <c r="I1647" s="53"/>
      <c r="J1647" s="53" t="s">
        <v>4210</v>
      </c>
      <c r="K1647" s="52">
        <v>0</v>
      </c>
      <c r="L1647" s="52">
        <v>0</v>
      </c>
      <c r="M1647" s="52">
        <v>3402837</v>
      </c>
      <c r="N1647" s="52">
        <v>0</v>
      </c>
      <c r="O1647" s="52">
        <v>0</v>
      </c>
      <c r="P1647" s="52">
        <v>567136</v>
      </c>
      <c r="Q1647" s="52">
        <v>0</v>
      </c>
      <c r="R1647" s="52">
        <v>0</v>
      </c>
      <c r="S1647" s="52">
        <v>0</v>
      </c>
      <c r="T1647" s="52">
        <v>70892</v>
      </c>
      <c r="U1647" s="52">
        <v>70892</v>
      </c>
      <c r="V1647" s="52">
        <v>70892</v>
      </c>
      <c r="W1647" s="52">
        <v>70892</v>
      </c>
      <c r="X1647" s="52">
        <v>70892</v>
      </c>
      <c r="Y1647" s="52">
        <v>70892</v>
      </c>
      <c r="Z1647" s="49">
        <v>70892</v>
      </c>
      <c r="AA1647" s="50">
        <v>70892</v>
      </c>
      <c r="AB1647" s="51">
        <v>567136</v>
      </c>
      <c r="AC1647" s="52">
        <v>0</v>
      </c>
      <c r="AD1647" s="52">
        <v>0</v>
      </c>
      <c r="AE1647" s="52">
        <v>2835701</v>
      </c>
      <c r="AG1647" s="52">
        <f t="shared" si="28"/>
        <v>70892</v>
      </c>
      <c r="AH1647" s="52">
        <f>MIN($AA1647*12,$AE1647-SUM($AG1647:AG1647)-1000*($AE1647&gt;0))</f>
        <v>850704</v>
      </c>
      <c r="AI1647" s="52">
        <f>MIN($AA1647*12,$AE1647-SUM($AG1647:AH1647)-1000*($AE1647&gt;0))</f>
        <v>850704</v>
      </c>
      <c r="AJ1647" s="52">
        <f>MIN($AA1647*12,$AE1647-SUM($AG1647:AI1647)-1000*($AE1647&gt;0))</f>
        <v>850704</v>
      </c>
      <c r="AK1647" s="52">
        <f>MIN($AA1647*12,$AE1647-SUM($AG1647:AJ1647)-1000*($AE1647&gt;0))</f>
        <v>211697</v>
      </c>
      <c r="AL1647" s="52">
        <f>MIN($AA1647*12,$AE1647-SUM($AG1647:AK1647)-1000*($AE1647&gt;0))</f>
        <v>0</v>
      </c>
      <c r="AM1647" s="52">
        <f>MIN($AA1647*12,$AE1647-SUM($AG1647:AL1647)-1000*($AE1647&gt;0))</f>
        <v>0</v>
      </c>
      <c r="AN1647" s="52">
        <f>MIN($AA1647*12,$AE1647-SUM($AG1647:AM1647)-1000*($AE1647&gt;0))</f>
        <v>0</v>
      </c>
      <c r="AO1647" s="52">
        <f>MIN($AA1647*12,$AE1647-SUM($AG1647:AN1647)-1000*($AE1647&gt;0))</f>
        <v>0</v>
      </c>
    </row>
    <row r="1648" spans="2:41" ht="12.75" hidden="1" customHeight="1" outlineLevel="2">
      <c r="B1648" s="53" t="s">
        <v>2377</v>
      </c>
      <c r="C1648" s="53" t="s">
        <v>1367</v>
      </c>
      <c r="D1648" s="53" t="s">
        <v>1367</v>
      </c>
      <c r="E1648" s="53" t="s">
        <v>1368</v>
      </c>
      <c r="F1648" s="53" t="s">
        <v>2623</v>
      </c>
      <c r="G1648" s="53" t="s">
        <v>4239</v>
      </c>
      <c r="H1648" s="53" t="s">
        <v>4240</v>
      </c>
      <c r="I1648" s="53"/>
      <c r="J1648" s="53" t="s">
        <v>4201</v>
      </c>
      <c r="K1648" s="52">
        <v>0</v>
      </c>
      <c r="L1648" s="52">
        <v>0</v>
      </c>
      <c r="M1648" s="52">
        <v>1500000</v>
      </c>
      <c r="N1648" s="52">
        <v>0</v>
      </c>
      <c r="O1648" s="52">
        <v>0</v>
      </c>
      <c r="P1648" s="52">
        <v>250000</v>
      </c>
      <c r="Q1648" s="52">
        <v>0</v>
      </c>
      <c r="R1648" s="52">
        <v>0</v>
      </c>
      <c r="S1648" s="52">
        <v>0</v>
      </c>
      <c r="T1648" s="52">
        <v>31250</v>
      </c>
      <c r="U1648" s="52">
        <v>31250</v>
      </c>
      <c r="V1648" s="52">
        <v>31250</v>
      </c>
      <c r="W1648" s="52">
        <v>31250</v>
      </c>
      <c r="X1648" s="52">
        <v>31250</v>
      </c>
      <c r="Y1648" s="52">
        <v>31250</v>
      </c>
      <c r="Z1648" s="49">
        <v>31250</v>
      </c>
      <c r="AA1648" s="50">
        <v>31250</v>
      </c>
      <c r="AB1648" s="51">
        <v>250000</v>
      </c>
      <c r="AC1648" s="52">
        <v>0</v>
      </c>
      <c r="AD1648" s="52">
        <v>0</v>
      </c>
      <c r="AE1648" s="52">
        <v>1250000</v>
      </c>
      <c r="AG1648" s="52">
        <f t="shared" si="28"/>
        <v>31250</v>
      </c>
      <c r="AH1648" s="52">
        <f>MIN($AA1648*12,$AE1648-SUM($AG1648:AG1648)-1000*($AE1648&gt;0))</f>
        <v>375000</v>
      </c>
      <c r="AI1648" s="52">
        <f>MIN($AA1648*12,$AE1648-SUM($AG1648:AH1648)-1000*($AE1648&gt;0))</f>
        <v>375000</v>
      </c>
      <c r="AJ1648" s="52">
        <f>MIN($AA1648*12,$AE1648-SUM($AG1648:AI1648)-1000*($AE1648&gt;0))</f>
        <v>375000</v>
      </c>
      <c r="AK1648" s="52">
        <f>MIN($AA1648*12,$AE1648-SUM($AG1648:AJ1648)-1000*($AE1648&gt;0))</f>
        <v>92750</v>
      </c>
      <c r="AL1648" s="52">
        <f>MIN($AA1648*12,$AE1648-SUM($AG1648:AK1648)-1000*($AE1648&gt;0))</f>
        <v>0</v>
      </c>
      <c r="AM1648" s="52">
        <f>MIN($AA1648*12,$AE1648-SUM($AG1648:AL1648)-1000*($AE1648&gt;0))</f>
        <v>0</v>
      </c>
      <c r="AN1648" s="52">
        <f>MIN($AA1648*12,$AE1648-SUM($AG1648:AM1648)-1000*($AE1648&gt;0))</f>
        <v>0</v>
      </c>
      <c r="AO1648" s="52">
        <f>MIN($AA1648*12,$AE1648-SUM($AG1648:AN1648)-1000*($AE1648&gt;0))</f>
        <v>0</v>
      </c>
    </row>
    <row r="1649" spans="2:41" ht="12.75" hidden="1" customHeight="1" outlineLevel="2">
      <c r="B1649" s="53" t="s">
        <v>2377</v>
      </c>
      <c r="C1649" s="53" t="s">
        <v>1367</v>
      </c>
      <c r="D1649" s="53" t="s">
        <v>1367</v>
      </c>
      <c r="E1649" s="53" t="s">
        <v>1368</v>
      </c>
      <c r="F1649" s="53" t="s">
        <v>2640</v>
      </c>
      <c r="G1649" s="53" t="s">
        <v>4241</v>
      </c>
      <c r="H1649" s="53" t="s">
        <v>4242</v>
      </c>
      <c r="I1649" s="53"/>
      <c r="J1649" s="53" t="s">
        <v>4201</v>
      </c>
      <c r="K1649" s="52">
        <v>0</v>
      </c>
      <c r="L1649" s="52">
        <v>0</v>
      </c>
      <c r="M1649" s="52">
        <v>14200000</v>
      </c>
      <c r="N1649" s="52">
        <v>0</v>
      </c>
      <c r="O1649" s="52">
        <v>0</v>
      </c>
      <c r="P1649" s="52">
        <v>2366664</v>
      </c>
      <c r="Q1649" s="52">
        <v>0</v>
      </c>
      <c r="R1649" s="52">
        <v>0</v>
      </c>
      <c r="S1649" s="52">
        <v>0</v>
      </c>
      <c r="T1649" s="52">
        <v>295833</v>
      </c>
      <c r="U1649" s="52">
        <v>295833</v>
      </c>
      <c r="V1649" s="52">
        <v>295833</v>
      </c>
      <c r="W1649" s="52">
        <v>295833</v>
      </c>
      <c r="X1649" s="52">
        <v>295833</v>
      </c>
      <c r="Y1649" s="52">
        <v>295833</v>
      </c>
      <c r="Z1649" s="49">
        <v>295833</v>
      </c>
      <c r="AA1649" s="50">
        <v>295833</v>
      </c>
      <c r="AB1649" s="51">
        <v>2366664</v>
      </c>
      <c r="AC1649" s="52">
        <v>0</v>
      </c>
      <c r="AD1649" s="52">
        <v>0</v>
      </c>
      <c r="AE1649" s="52">
        <v>11833336</v>
      </c>
      <c r="AG1649" s="52">
        <f t="shared" si="28"/>
        <v>295833</v>
      </c>
      <c r="AH1649" s="52">
        <f>MIN($AA1649*12,$AE1649-SUM($AG1649:AG1649)-1000*($AE1649&gt;0))</f>
        <v>3549996</v>
      </c>
      <c r="AI1649" s="52">
        <f>MIN($AA1649*12,$AE1649-SUM($AG1649:AH1649)-1000*($AE1649&gt;0))</f>
        <v>3549996</v>
      </c>
      <c r="AJ1649" s="52">
        <f>MIN($AA1649*12,$AE1649-SUM($AG1649:AI1649)-1000*($AE1649&gt;0))</f>
        <v>3549996</v>
      </c>
      <c r="AK1649" s="52">
        <f>MIN($AA1649*12,$AE1649-SUM($AG1649:AJ1649)-1000*($AE1649&gt;0))</f>
        <v>886515</v>
      </c>
      <c r="AL1649" s="52">
        <f>MIN($AA1649*12,$AE1649-SUM($AG1649:AK1649)-1000*($AE1649&gt;0))</f>
        <v>0</v>
      </c>
      <c r="AM1649" s="52">
        <f>MIN($AA1649*12,$AE1649-SUM($AG1649:AL1649)-1000*($AE1649&gt;0))</f>
        <v>0</v>
      </c>
      <c r="AN1649" s="52">
        <f>MIN($AA1649*12,$AE1649-SUM($AG1649:AM1649)-1000*($AE1649&gt;0))</f>
        <v>0</v>
      </c>
      <c r="AO1649" s="52">
        <f>MIN($AA1649*12,$AE1649-SUM($AG1649:AN1649)-1000*($AE1649&gt;0))</f>
        <v>0</v>
      </c>
    </row>
    <row r="1650" spans="2:41" ht="12.75" hidden="1" customHeight="1" outlineLevel="2">
      <c r="B1650" s="53" t="s">
        <v>2377</v>
      </c>
      <c r="C1650" s="53" t="s">
        <v>1367</v>
      </c>
      <c r="D1650" s="53" t="s">
        <v>1367</v>
      </c>
      <c r="E1650" s="53" t="s">
        <v>1368</v>
      </c>
      <c r="F1650" s="53" t="s">
        <v>2640</v>
      </c>
      <c r="G1650" s="53" t="s">
        <v>4243</v>
      </c>
      <c r="H1650" s="53" t="s">
        <v>4242</v>
      </c>
      <c r="I1650" s="53"/>
      <c r="J1650" s="53" t="s">
        <v>4201</v>
      </c>
      <c r="K1650" s="52">
        <v>0</v>
      </c>
      <c r="L1650" s="52">
        <v>0</v>
      </c>
      <c r="M1650" s="52">
        <v>14200000</v>
      </c>
      <c r="N1650" s="52">
        <v>0</v>
      </c>
      <c r="O1650" s="52">
        <v>0</v>
      </c>
      <c r="P1650" s="52">
        <v>2366664</v>
      </c>
      <c r="Q1650" s="52">
        <v>0</v>
      </c>
      <c r="R1650" s="52">
        <v>0</v>
      </c>
      <c r="S1650" s="52">
        <v>0</v>
      </c>
      <c r="T1650" s="52">
        <v>295833</v>
      </c>
      <c r="U1650" s="52">
        <v>295833</v>
      </c>
      <c r="V1650" s="52">
        <v>295833</v>
      </c>
      <c r="W1650" s="52">
        <v>295833</v>
      </c>
      <c r="X1650" s="52">
        <v>295833</v>
      </c>
      <c r="Y1650" s="52">
        <v>295833</v>
      </c>
      <c r="Z1650" s="49">
        <v>295833</v>
      </c>
      <c r="AA1650" s="50">
        <v>295833</v>
      </c>
      <c r="AB1650" s="51">
        <v>2366664</v>
      </c>
      <c r="AC1650" s="52">
        <v>0</v>
      </c>
      <c r="AD1650" s="52">
        <v>0</v>
      </c>
      <c r="AE1650" s="52">
        <v>11833336</v>
      </c>
      <c r="AG1650" s="52">
        <f t="shared" si="28"/>
        <v>295833</v>
      </c>
      <c r="AH1650" s="52">
        <f>MIN($AA1650*12,$AE1650-SUM($AG1650:AG1650)-1000*($AE1650&gt;0))</f>
        <v>3549996</v>
      </c>
      <c r="AI1650" s="52">
        <f>MIN($AA1650*12,$AE1650-SUM($AG1650:AH1650)-1000*($AE1650&gt;0))</f>
        <v>3549996</v>
      </c>
      <c r="AJ1650" s="52">
        <f>MIN($AA1650*12,$AE1650-SUM($AG1650:AI1650)-1000*($AE1650&gt;0))</f>
        <v>3549996</v>
      </c>
      <c r="AK1650" s="52">
        <f>MIN($AA1650*12,$AE1650-SUM($AG1650:AJ1650)-1000*($AE1650&gt;0))</f>
        <v>886515</v>
      </c>
      <c r="AL1650" s="52">
        <f>MIN($AA1650*12,$AE1650-SUM($AG1650:AK1650)-1000*($AE1650&gt;0))</f>
        <v>0</v>
      </c>
      <c r="AM1650" s="52">
        <f>MIN($AA1650*12,$AE1650-SUM($AG1650:AL1650)-1000*($AE1650&gt;0))</f>
        <v>0</v>
      </c>
      <c r="AN1650" s="52">
        <f>MIN($AA1650*12,$AE1650-SUM($AG1650:AM1650)-1000*($AE1650&gt;0))</f>
        <v>0</v>
      </c>
      <c r="AO1650" s="52">
        <f>MIN($AA1650*12,$AE1650-SUM($AG1650:AN1650)-1000*($AE1650&gt;0))</f>
        <v>0</v>
      </c>
    </row>
    <row r="1651" spans="2:41" ht="12.75" hidden="1" customHeight="1" outlineLevel="2">
      <c r="B1651" s="53" t="s">
        <v>2377</v>
      </c>
      <c r="C1651" s="53" t="s">
        <v>1367</v>
      </c>
      <c r="D1651" s="53" t="s">
        <v>1367</v>
      </c>
      <c r="E1651" s="53" t="s">
        <v>1368</v>
      </c>
      <c r="F1651" s="53" t="s">
        <v>2409</v>
      </c>
      <c r="G1651" s="53" t="s">
        <v>4244</v>
      </c>
      <c r="H1651" s="53" t="s">
        <v>4245</v>
      </c>
      <c r="I1651" s="53"/>
      <c r="J1651" s="53" t="s">
        <v>4226</v>
      </c>
      <c r="K1651" s="52">
        <v>0</v>
      </c>
      <c r="L1651" s="52">
        <v>0</v>
      </c>
      <c r="M1651" s="52">
        <v>362727</v>
      </c>
      <c r="N1651" s="52">
        <v>0</v>
      </c>
      <c r="O1651" s="52">
        <v>0</v>
      </c>
      <c r="P1651" s="52">
        <v>60448</v>
      </c>
      <c r="Q1651" s="52">
        <v>0</v>
      </c>
      <c r="R1651" s="52">
        <v>0</v>
      </c>
      <c r="S1651" s="52">
        <v>0</v>
      </c>
      <c r="T1651" s="52">
        <v>7556</v>
      </c>
      <c r="U1651" s="52">
        <v>7556</v>
      </c>
      <c r="V1651" s="52">
        <v>7556</v>
      </c>
      <c r="W1651" s="52">
        <v>7556</v>
      </c>
      <c r="X1651" s="52">
        <v>7556</v>
      </c>
      <c r="Y1651" s="52">
        <v>7556</v>
      </c>
      <c r="Z1651" s="49">
        <v>7556</v>
      </c>
      <c r="AA1651" s="50">
        <v>7556</v>
      </c>
      <c r="AB1651" s="51">
        <v>60448</v>
      </c>
      <c r="AC1651" s="52">
        <v>0</v>
      </c>
      <c r="AD1651" s="52">
        <v>0</v>
      </c>
      <c r="AE1651" s="52">
        <v>302279</v>
      </c>
      <c r="AG1651" s="52">
        <f t="shared" si="28"/>
        <v>7556</v>
      </c>
      <c r="AH1651" s="52">
        <f>MIN($AA1651*12,$AE1651-SUM($AG1651:AG1651)-1000*($AE1651&gt;0))</f>
        <v>90672</v>
      </c>
      <c r="AI1651" s="52">
        <f>MIN($AA1651*12,$AE1651-SUM($AG1651:AH1651)-1000*($AE1651&gt;0))</f>
        <v>90672</v>
      </c>
      <c r="AJ1651" s="52">
        <f>MIN($AA1651*12,$AE1651-SUM($AG1651:AI1651)-1000*($AE1651&gt;0))</f>
        <v>90672</v>
      </c>
      <c r="AK1651" s="52">
        <f>MIN($AA1651*12,$AE1651-SUM($AG1651:AJ1651)-1000*($AE1651&gt;0))</f>
        <v>21707</v>
      </c>
      <c r="AL1651" s="52">
        <f>MIN($AA1651*12,$AE1651-SUM($AG1651:AK1651)-1000*($AE1651&gt;0))</f>
        <v>0</v>
      </c>
      <c r="AM1651" s="52">
        <f>MIN($AA1651*12,$AE1651-SUM($AG1651:AL1651)-1000*($AE1651&gt;0))</f>
        <v>0</v>
      </c>
      <c r="AN1651" s="52">
        <f>MIN($AA1651*12,$AE1651-SUM($AG1651:AM1651)-1000*($AE1651&gt;0))</f>
        <v>0</v>
      </c>
      <c r="AO1651" s="52">
        <f>MIN($AA1651*12,$AE1651-SUM($AG1651:AN1651)-1000*($AE1651&gt;0))</f>
        <v>0</v>
      </c>
    </row>
    <row r="1652" spans="2:41" ht="12.75" hidden="1" customHeight="1" outlineLevel="2">
      <c r="B1652" s="53" t="s">
        <v>2377</v>
      </c>
      <c r="C1652" s="53" t="s">
        <v>1367</v>
      </c>
      <c r="D1652" s="53" t="s">
        <v>1367</v>
      </c>
      <c r="E1652" s="53" t="s">
        <v>1368</v>
      </c>
      <c r="F1652" s="53" t="s">
        <v>2409</v>
      </c>
      <c r="G1652" s="53" t="s">
        <v>4246</v>
      </c>
      <c r="H1652" s="53" t="s">
        <v>4247</v>
      </c>
      <c r="I1652" s="53"/>
      <c r="J1652" s="53" t="s">
        <v>4248</v>
      </c>
      <c r="K1652" s="52">
        <v>0</v>
      </c>
      <c r="L1652" s="52">
        <v>0</v>
      </c>
      <c r="M1652" s="52">
        <v>231818</v>
      </c>
      <c r="N1652" s="52">
        <v>0</v>
      </c>
      <c r="O1652" s="52">
        <v>0</v>
      </c>
      <c r="P1652" s="52">
        <v>33803</v>
      </c>
      <c r="Q1652" s="52">
        <v>0</v>
      </c>
      <c r="R1652" s="52">
        <v>0</v>
      </c>
      <c r="S1652" s="52">
        <v>0</v>
      </c>
      <c r="T1652" s="52">
        <v>0</v>
      </c>
      <c r="U1652" s="52">
        <v>4829</v>
      </c>
      <c r="V1652" s="52">
        <v>4829</v>
      </c>
      <c r="W1652" s="52">
        <v>4829</v>
      </c>
      <c r="X1652" s="52">
        <v>4829</v>
      </c>
      <c r="Y1652" s="52">
        <v>4829</v>
      </c>
      <c r="Z1652" s="49">
        <v>4829</v>
      </c>
      <c r="AA1652" s="50">
        <v>4829</v>
      </c>
      <c r="AB1652" s="51">
        <v>33803</v>
      </c>
      <c r="AC1652" s="52">
        <v>0</v>
      </c>
      <c r="AD1652" s="52">
        <v>0</v>
      </c>
      <c r="AE1652" s="52">
        <v>198015</v>
      </c>
      <c r="AG1652" s="52">
        <f t="shared" si="28"/>
        <v>4829</v>
      </c>
      <c r="AH1652" s="52">
        <f>MIN($AA1652*12,$AE1652-SUM($AG1652:AG1652)-1000*($AE1652&gt;0))</f>
        <v>57948</v>
      </c>
      <c r="AI1652" s="52">
        <f>MIN($AA1652*12,$AE1652-SUM($AG1652:AH1652)-1000*($AE1652&gt;0))</f>
        <v>57948</v>
      </c>
      <c r="AJ1652" s="52">
        <f>MIN($AA1652*12,$AE1652-SUM($AG1652:AI1652)-1000*($AE1652&gt;0))</f>
        <v>57948</v>
      </c>
      <c r="AK1652" s="52">
        <f>MIN($AA1652*12,$AE1652-SUM($AG1652:AJ1652)-1000*($AE1652&gt;0))</f>
        <v>18342</v>
      </c>
      <c r="AL1652" s="52">
        <f>MIN($AA1652*12,$AE1652-SUM($AG1652:AK1652)-1000*($AE1652&gt;0))</f>
        <v>0</v>
      </c>
      <c r="AM1652" s="52">
        <f>MIN($AA1652*12,$AE1652-SUM($AG1652:AL1652)-1000*($AE1652&gt;0))</f>
        <v>0</v>
      </c>
      <c r="AN1652" s="52">
        <f>MIN($AA1652*12,$AE1652-SUM($AG1652:AM1652)-1000*($AE1652&gt;0))</f>
        <v>0</v>
      </c>
      <c r="AO1652" s="52">
        <f>MIN($AA1652*12,$AE1652-SUM($AG1652:AN1652)-1000*($AE1652&gt;0))</f>
        <v>0</v>
      </c>
    </row>
    <row r="1653" spans="2:41" ht="12.75" hidden="1" customHeight="1" outlineLevel="2">
      <c r="B1653" s="53" t="s">
        <v>2377</v>
      </c>
      <c r="C1653" s="53" t="s">
        <v>1367</v>
      </c>
      <c r="D1653" s="53" t="s">
        <v>1367</v>
      </c>
      <c r="E1653" s="53" t="s">
        <v>1368</v>
      </c>
      <c r="F1653" s="53" t="s">
        <v>2409</v>
      </c>
      <c r="G1653" s="53" t="s">
        <v>4249</v>
      </c>
      <c r="H1653" s="53" t="s">
        <v>4250</v>
      </c>
      <c r="I1653" s="53"/>
      <c r="J1653" s="53" t="s">
        <v>4248</v>
      </c>
      <c r="K1653" s="52">
        <v>0</v>
      </c>
      <c r="L1653" s="52">
        <v>0</v>
      </c>
      <c r="M1653" s="52">
        <v>231818</v>
      </c>
      <c r="N1653" s="52">
        <v>231818</v>
      </c>
      <c r="O1653" s="52">
        <v>24145</v>
      </c>
      <c r="P1653" s="52">
        <v>24145</v>
      </c>
      <c r="Q1653" s="52">
        <v>0</v>
      </c>
      <c r="R1653" s="52">
        <v>0</v>
      </c>
      <c r="S1653" s="52">
        <v>0</v>
      </c>
      <c r="T1653" s="52">
        <v>0</v>
      </c>
      <c r="U1653" s="52">
        <v>4829</v>
      </c>
      <c r="V1653" s="52">
        <v>4829</v>
      </c>
      <c r="W1653" s="52">
        <v>4829</v>
      </c>
      <c r="X1653" s="52">
        <v>4829</v>
      </c>
      <c r="Y1653" s="52">
        <v>4829</v>
      </c>
      <c r="Z1653" s="49">
        <v>0</v>
      </c>
      <c r="AA1653" s="50">
        <v>0</v>
      </c>
      <c r="AB1653" s="51">
        <v>0</v>
      </c>
      <c r="AC1653" s="52">
        <v>0</v>
      </c>
      <c r="AD1653" s="52">
        <v>0</v>
      </c>
      <c r="AE1653" s="52">
        <v>0</v>
      </c>
      <c r="AG1653" s="52">
        <f t="shared" si="28"/>
        <v>0</v>
      </c>
      <c r="AH1653" s="52">
        <f>MIN($AA1653*12,$AE1653-SUM($AG1653:AG1653)-1000*($AE1653&gt;0))</f>
        <v>0</v>
      </c>
      <c r="AI1653" s="52">
        <f>MIN($AA1653*12,$AE1653-SUM($AG1653:AH1653)-1000*($AE1653&gt;0))</f>
        <v>0</v>
      </c>
      <c r="AJ1653" s="52">
        <f>MIN($AA1653*12,$AE1653-SUM($AG1653:AI1653)-1000*($AE1653&gt;0))</f>
        <v>0</v>
      </c>
      <c r="AK1653" s="52">
        <f>MIN($AA1653*12,$AE1653-SUM($AG1653:AJ1653)-1000*($AE1653&gt;0))</f>
        <v>0</v>
      </c>
      <c r="AL1653" s="52">
        <f>MIN($AA1653*12,$AE1653-SUM($AG1653:AK1653)-1000*($AE1653&gt;0))</f>
        <v>0</v>
      </c>
      <c r="AM1653" s="52">
        <f>MIN($AA1653*12,$AE1653-SUM($AG1653:AL1653)-1000*($AE1653&gt;0))</f>
        <v>0</v>
      </c>
      <c r="AN1653" s="52">
        <f>MIN($AA1653*12,$AE1653-SUM($AG1653:AM1653)-1000*($AE1653&gt;0))</f>
        <v>0</v>
      </c>
      <c r="AO1653" s="52">
        <f>MIN($AA1653*12,$AE1653-SUM($AG1653:AN1653)-1000*($AE1653&gt;0))</f>
        <v>0</v>
      </c>
    </row>
    <row r="1654" spans="2:41" ht="12.75" hidden="1" customHeight="1" outlineLevel="2">
      <c r="B1654" s="53" t="s">
        <v>2377</v>
      </c>
      <c r="C1654" s="53" t="s">
        <v>1367</v>
      </c>
      <c r="D1654" s="53" t="s">
        <v>1367</v>
      </c>
      <c r="E1654" s="53" t="s">
        <v>1368</v>
      </c>
      <c r="F1654" s="53" t="s">
        <v>2409</v>
      </c>
      <c r="G1654" s="53" t="s">
        <v>4251</v>
      </c>
      <c r="H1654" s="53" t="s">
        <v>4252</v>
      </c>
      <c r="I1654" s="53"/>
      <c r="J1654" s="53" t="s">
        <v>4248</v>
      </c>
      <c r="K1654" s="52">
        <v>0</v>
      </c>
      <c r="L1654" s="52">
        <v>0</v>
      </c>
      <c r="M1654" s="52">
        <v>443992</v>
      </c>
      <c r="N1654" s="52">
        <v>0</v>
      </c>
      <c r="O1654" s="52">
        <v>0</v>
      </c>
      <c r="P1654" s="52">
        <v>64743</v>
      </c>
      <c r="Q1654" s="52">
        <v>0</v>
      </c>
      <c r="R1654" s="52">
        <v>0</v>
      </c>
      <c r="S1654" s="52">
        <v>0</v>
      </c>
      <c r="T1654" s="52">
        <v>0</v>
      </c>
      <c r="U1654" s="52">
        <v>9249</v>
      </c>
      <c r="V1654" s="52">
        <v>9249</v>
      </c>
      <c r="W1654" s="52">
        <v>9249</v>
      </c>
      <c r="X1654" s="52">
        <v>9249</v>
      </c>
      <c r="Y1654" s="52">
        <v>9249</v>
      </c>
      <c r="Z1654" s="49">
        <v>9249</v>
      </c>
      <c r="AA1654" s="50">
        <v>9249</v>
      </c>
      <c r="AB1654" s="51">
        <v>64743</v>
      </c>
      <c r="AC1654" s="52">
        <v>0</v>
      </c>
      <c r="AD1654" s="52">
        <v>0</v>
      </c>
      <c r="AE1654" s="52">
        <v>379249</v>
      </c>
      <c r="AG1654" s="52">
        <f t="shared" si="28"/>
        <v>9249</v>
      </c>
      <c r="AH1654" s="52">
        <f>MIN($AA1654*12,$AE1654-SUM($AG1654:AG1654)-1000*($AE1654&gt;0))</f>
        <v>110988</v>
      </c>
      <c r="AI1654" s="52">
        <f>MIN($AA1654*12,$AE1654-SUM($AG1654:AH1654)-1000*($AE1654&gt;0))</f>
        <v>110988</v>
      </c>
      <c r="AJ1654" s="52">
        <f>MIN($AA1654*12,$AE1654-SUM($AG1654:AI1654)-1000*($AE1654&gt;0))</f>
        <v>110988</v>
      </c>
      <c r="AK1654" s="52">
        <f>MIN($AA1654*12,$AE1654-SUM($AG1654:AJ1654)-1000*($AE1654&gt;0))</f>
        <v>36036</v>
      </c>
      <c r="AL1654" s="52">
        <f>MIN($AA1654*12,$AE1654-SUM($AG1654:AK1654)-1000*($AE1654&gt;0))</f>
        <v>0</v>
      </c>
      <c r="AM1654" s="52">
        <f>MIN($AA1654*12,$AE1654-SUM($AG1654:AL1654)-1000*($AE1654&gt;0))</f>
        <v>0</v>
      </c>
      <c r="AN1654" s="52">
        <f>MIN($AA1654*12,$AE1654-SUM($AG1654:AM1654)-1000*($AE1654&gt;0))</f>
        <v>0</v>
      </c>
      <c r="AO1654" s="52">
        <f>MIN($AA1654*12,$AE1654-SUM($AG1654:AN1654)-1000*($AE1654&gt;0))</f>
        <v>0</v>
      </c>
    </row>
    <row r="1655" spans="2:41" ht="12.75" hidden="1" customHeight="1" outlineLevel="2">
      <c r="B1655" s="53" t="s">
        <v>2377</v>
      </c>
      <c r="C1655" s="53" t="s">
        <v>1367</v>
      </c>
      <c r="D1655" s="53" t="s">
        <v>1367</v>
      </c>
      <c r="E1655" s="53" t="s">
        <v>1368</v>
      </c>
      <c r="F1655" s="53" t="s">
        <v>2387</v>
      </c>
      <c r="G1655" s="53" t="s">
        <v>4253</v>
      </c>
      <c r="H1655" s="53" t="s">
        <v>4254</v>
      </c>
      <c r="I1655" s="53"/>
      <c r="J1655" s="53" t="s">
        <v>4255</v>
      </c>
      <c r="K1655" s="52">
        <v>0</v>
      </c>
      <c r="L1655" s="52">
        <v>0</v>
      </c>
      <c r="M1655" s="52">
        <v>1580900</v>
      </c>
      <c r="N1655" s="52">
        <v>0</v>
      </c>
      <c r="O1655" s="52">
        <v>0</v>
      </c>
      <c r="P1655" s="52">
        <v>230545</v>
      </c>
      <c r="Q1655" s="52">
        <v>0</v>
      </c>
      <c r="R1655" s="52">
        <v>0</v>
      </c>
      <c r="S1655" s="52">
        <v>0</v>
      </c>
      <c r="T1655" s="52">
        <v>0</v>
      </c>
      <c r="U1655" s="52">
        <v>32935</v>
      </c>
      <c r="V1655" s="52">
        <v>32935</v>
      </c>
      <c r="W1655" s="52">
        <v>32935</v>
      </c>
      <c r="X1655" s="52">
        <v>32935</v>
      </c>
      <c r="Y1655" s="52">
        <v>32935</v>
      </c>
      <c r="Z1655" s="49">
        <v>32935</v>
      </c>
      <c r="AA1655" s="50">
        <v>32935</v>
      </c>
      <c r="AB1655" s="51">
        <v>230545</v>
      </c>
      <c r="AC1655" s="52">
        <v>0</v>
      </c>
      <c r="AD1655" s="52">
        <v>0</v>
      </c>
      <c r="AE1655" s="52">
        <v>1350355</v>
      </c>
      <c r="AG1655" s="52">
        <f t="shared" si="28"/>
        <v>32935</v>
      </c>
      <c r="AH1655" s="52">
        <f>MIN($AA1655*12,$AE1655-SUM($AG1655:AG1655)-1000*($AE1655&gt;0))</f>
        <v>395220</v>
      </c>
      <c r="AI1655" s="52">
        <f>MIN($AA1655*12,$AE1655-SUM($AG1655:AH1655)-1000*($AE1655&gt;0))</f>
        <v>395220</v>
      </c>
      <c r="AJ1655" s="52">
        <f>MIN($AA1655*12,$AE1655-SUM($AG1655:AI1655)-1000*($AE1655&gt;0))</f>
        <v>395220</v>
      </c>
      <c r="AK1655" s="52">
        <f>MIN($AA1655*12,$AE1655-SUM($AG1655:AJ1655)-1000*($AE1655&gt;0))</f>
        <v>130760</v>
      </c>
      <c r="AL1655" s="52">
        <f>MIN($AA1655*12,$AE1655-SUM($AG1655:AK1655)-1000*($AE1655&gt;0))</f>
        <v>0</v>
      </c>
      <c r="AM1655" s="52">
        <f>MIN($AA1655*12,$AE1655-SUM($AG1655:AL1655)-1000*($AE1655&gt;0))</f>
        <v>0</v>
      </c>
      <c r="AN1655" s="52">
        <f>MIN($AA1655*12,$AE1655-SUM($AG1655:AM1655)-1000*($AE1655&gt;0))</f>
        <v>0</v>
      </c>
      <c r="AO1655" s="52">
        <f>MIN($AA1655*12,$AE1655-SUM($AG1655:AN1655)-1000*($AE1655&gt;0))</f>
        <v>0</v>
      </c>
    </row>
    <row r="1656" spans="2:41" ht="12.75" hidden="1" customHeight="1" outlineLevel="2">
      <c r="B1656" s="53" t="s">
        <v>2377</v>
      </c>
      <c r="C1656" s="53" t="s">
        <v>1367</v>
      </c>
      <c r="D1656" s="53" t="s">
        <v>1367</v>
      </c>
      <c r="E1656" s="53" t="s">
        <v>1368</v>
      </c>
      <c r="F1656" s="53" t="s">
        <v>2409</v>
      </c>
      <c r="G1656" s="53" t="s">
        <v>4256</v>
      </c>
      <c r="H1656" s="53" t="s">
        <v>4257</v>
      </c>
      <c r="I1656" s="53"/>
      <c r="J1656" s="53" t="s">
        <v>4255</v>
      </c>
      <c r="K1656" s="52">
        <v>0</v>
      </c>
      <c r="L1656" s="52">
        <v>0</v>
      </c>
      <c r="M1656" s="52">
        <v>443991</v>
      </c>
      <c r="N1656" s="52">
        <v>0</v>
      </c>
      <c r="O1656" s="52">
        <v>0</v>
      </c>
      <c r="P1656" s="52">
        <v>64743</v>
      </c>
      <c r="Q1656" s="52">
        <v>0</v>
      </c>
      <c r="R1656" s="52">
        <v>0</v>
      </c>
      <c r="S1656" s="52">
        <v>0</v>
      </c>
      <c r="T1656" s="52">
        <v>0</v>
      </c>
      <c r="U1656" s="52">
        <v>9249</v>
      </c>
      <c r="V1656" s="52">
        <v>9249</v>
      </c>
      <c r="W1656" s="52">
        <v>9249</v>
      </c>
      <c r="X1656" s="52">
        <v>9249</v>
      </c>
      <c r="Y1656" s="52">
        <v>9249</v>
      </c>
      <c r="Z1656" s="49">
        <v>9249</v>
      </c>
      <c r="AA1656" s="50">
        <v>9249</v>
      </c>
      <c r="AB1656" s="51">
        <v>64743</v>
      </c>
      <c r="AC1656" s="52">
        <v>0</v>
      </c>
      <c r="AD1656" s="52">
        <v>0</v>
      </c>
      <c r="AE1656" s="52">
        <v>379248</v>
      </c>
      <c r="AG1656" s="52">
        <f t="shared" si="28"/>
        <v>9249</v>
      </c>
      <c r="AH1656" s="52">
        <f>MIN($AA1656*12,$AE1656-SUM($AG1656:AG1656)-1000*($AE1656&gt;0))</f>
        <v>110988</v>
      </c>
      <c r="AI1656" s="52">
        <f>MIN($AA1656*12,$AE1656-SUM($AG1656:AH1656)-1000*($AE1656&gt;0))</f>
        <v>110988</v>
      </c>
      <c r="AJ1656" s="52">
        <f>MIN($AA1656*12,$AE1656-SUM($AG1656:AI1656)-1000*($AE1656&gt;0))</f>
        <v>110988</v>
      </c>
      <c r="AK1656" s="52">
        <f>MIN($AA1656*12,$AE1656-SUM($AG1656:AJ1656)-1000*($AE1656&gt;0))</f>
        <v>36035</v>
      </c>
      <c r="AL1656" s="52">
        <f>MIN($AA1656*12,$AE1656-SUM($AG1656:AK1656)-1000*($AE1656&gt;0))</f>
        <v>0</v>
      </c>
      <c r="AM1656" s="52">
        <f>MIN($AA1656*12,$AE1656-SUM($AG1656:AL1656)-1000*($AE1656&gt;0))</f>
        <v>0</v>
      </c>
      <c r="AN1656" s="52">
        <f>MIN($AA1656*12,$AE1656-SUM($AG1656:AM1656)-1000*($AE1656&gt;0))</f>
        <v>0</v>
      </c>
      <c r="AO1656" s="52">
        <f>MIN($AA1656*12,$AE1656-SUM($AG1656:AN1656)-1000*($AE1656&gt;0))</f>
        <v>0</v>
      </c>
    </row>
    <row r="1657" spans="2:41" ht="12.75" hidden="1" customHeight="1" outlineLevel="2">
      <c r="B1657" s="53" t="s">
        <v>2377</v>
      </c>
      <c r="C1657" s="53" t="s">
        <v>1367</v>
      </c>
      <c r="D1657" s="53" t="s">
        <v>1367</v>
      </c>
      <c r="E1657" s="53" t="s">
        <v>2378</v>
      </c>
      <c r="F1657" s="53" t="s">
        <v>3708</v>
      </c>
      <c r="G1657" s="53" t="s">
        <v>4258</v>
      </c>
      <c r="H1657" s="53" t="s">
        <v>4259</v>
      </c>
      <c r="I1657" s="53"/>
      <c r="J1657" s="53" t="s">
        <v>4260</v>
      </c>
      <c r="K1657" s="52">
        <v>0</v>
      </c>
      <c r="L1657" s="52">
        <v>0</v>
      </c>
      <c r="M1657" s="52">
        <v>3318182</v>
      </c>
      <c r="N1657" s="52">
        <v>0</v>
      </c>
      <c r="O1657" s="52">
        <v>0</v>
      </c>
      <c r="P1657" s="52">
        <v>483896</v>
      </c>
      <c r="Q1657" s="52">
        <v>0</v>
      </c>
      <c r="R1657" s="52">
        <v>0</v>
      </c>
      <c r="S1657" s="52">
        <v>0</v>
      </c>
      <c r="T1657" s="52">
        <v>0</v>
      </c>
      <c r="U1657" s="52">
        <v>69128</v>
      </c>
      <c r="V1657" s="52">
        <v>69128</v>
      </c>
      <c r="W1657" s="52">
        <v>69128</v>
      </c>
      <c r="X1657" s="52">
        <v>69128</v>
      </c>
      <c r="Y1657" s="52">
        <v>69128</v>
      </c>
      <c r="Z1657" s="49">
        <v>69128</v>
      </c>
      <c r="AA1657" s="50">
        <v>69128</v>
      </c>
      <c r="AB1657" s="51">
        <v>483896</v>
      </c>
      <c r="AC1657" s="52">
        <v>0</v>
      </c>
      <c r="AD1657" s="52">
        <v>0</v>
      </c>
      <c r="AE1657" s="52">
        <v>2834286</v>
      </c>
      <c r="AG1657" s="52">
        <f t="shared" si="28"/>
        <v>69128</v>
      </c>
      <c r="AH1657" s="52">
        <f>MIN($AA1657*12,$AE1657-SUM($AG1657:AG1657)-1000*($AE1657&gt;0))</f>
        <v>829536</v>
      </c>
      <c r="AI1657" s="52">
        <f>MIN($AA1657*12,$AE1657-SUM($AG1657:AH1657)-1000*($AE1657&gt;0))</f>
        <v>829536</v>
      </c>
      <c r="AJ1657" s="52">
        <f>MIN($AA1657*12,$AE1657-SUM($AG1657:AI1657)-1000*($AE1657&gt;0))</f>
        <v>829536</v>
      </c>
      <c r="AK1657" s="52">
        <f>MIN($AA1657*12,$AE1657-SUM($AG1657:AJ1657)-1000*($AE1657&gt;0))</f>
        <v>275550</v>
      </c>
      <c r="AL1657" s="52">
        <f>MIN($AA1657*12,$AE1657-SUM($AG1657:AK1657)-1000*($AE1657&gt;0))</f>
        <v>0</v>
      </c>
      <c r="AM1657" s="52">
        <f>MIN($AA1657*12,$AE1657-SUM($AG1657:AL1657)-1000*($AE1657&gt;0))</f>
        <v>0</v>
      </c>
      <c r="AN1657" s="52">
        <f>MIN($AA1657*12,$AE1657-SUM($AG1657:AM1657)-1000*($AE1657&gt;0))</f>
        <v>0</v>
      </c>
      <c r="AO1657" s="52">
        <f>MIN($AA1657*12,$AE1657-SUM($AG1657:AN1657)-1000*($AE1657&gt;0))</f>
        <v>0</v>
      </c>
    </row>
    <row r="1658" spans="2:41" ht="12.75" hidden="1" customHeight="1" outlineLevel="2">
      <c r="B1658" s="53" t="s">
        <v>2377</v>
      </c>
      <c r="C1658" s="53" t="s">
        <v>1367</v>
      </c>
      <c r="D1658" s="53" t="s">
        <v>1367</v>
      </c>
      <c r="E1658" s="53" t="s">
        <v>1368</v>
      </c>
      <c r="F1658" s="53" t="s">
        <v>2387</v>
      </c>
      <c r="G1658" s="53" t="s">
        <v>4261</v>
      </c>
      <c r="H1658" s="53" t="s">
        <v>4262</v>
      </c>
      <c r="I1658" s="53"/>
      <c r="J1658" s="53" t="s">
        <v>4263</v>
      </c>
      <c r="K1658" s="52">
        <v>0</v>
      </c>
      <c r="L1658" s="52">
        <v>0</v>
      </c>
      <c r="M1658" s="52">
        <v>3368182</v>
      </c>
      <c r="N1658" s="52">
        <v>0</v>
      </c>
      <c r="O1658" s="52">
        <v>0</v>
      </c>
      <c r="P1658" s="52">
        <v>491190</v>
      </c>
      <c r="Q1658" s="52">
        <v>0</v>
      </c>
      <c r="R1658" s="52">
        <v>0</v>
      </c>
      <c r="S1658" s="52">
        <v>0</v>
      </c>
      <c r="T1658" s="52">
        <v>0</v>
      </c>
      <c r="U1658" s="52">
        <v>70170</v>
      </c>
      <c r="V1658" s="52">
        <v>70170</v>
      </c>
      <c r="W1658" s="52">
        <v>70170</v>
      </c>
      <c r="X1658" s="52">
        <v>70170</v>
      </c>
      <c r="Y1658" s="52">
        <v>70170</v>
      </c>
      <c r="Z1658" s="49">
        <v>70170</v>
      </c>
      <c r="AA1658" s="50">
        <v>70170</v>
      </c>
      <c r="AB1658" s="51">
        <v>491190</v>
      </c>
      <c r="AC1658" s="52">
        <v>0</v>
      </c>
      <c r="AD1658" s="52">
        <v>0</v>
      </c>
      <c r="AE1658" s="52">
        <v>2876992</v>
      </c>
      <c r="AG1658" s="52">
        <f t="shared" si="28"/>
        <v>70170</v>
      </c>
      <c r="AH1658" s="52">
        <f>MIN($AA1658*12,$AE1658-SUM($AG1658:AG1658)-1000*($AE1658&gt;0))</f>
        <v>842040</v>
      </c>
      <c r="AI1658" s="52">
        <f>MIN($AA1658*12,$AE1658-SUM($AG1658:AH1658)-1000*($AE1658&gt;0))</f>
        <v>842040</v>
      </c>
      <c r="AJ1658" s="52">
        <f>MIN($AA1658*12,$AE1658-SUM($AG1658:AI1658)-1000*($AE1658&gt;0))</f>
        <v>842040</v>
      </c>
      <c r="AK1658" s="52">
        <f>MIN($AA1658*12,$AE1658-SUM($AG1658:AJ1658)-1000*($AE1658&gt;0))</f>
        <v>279702</v>
      </c>
      <c r="AL1658" s="52">
        <f>MIN($AA1658*12,$AE1658-SUM($AG1658:AK1658)-1000*($AE1658&gt;0))</f>
        <v>0</v>
      </c>
      <c r="AM1658" s="52">
        <f>MIN($AA1658*12,$AE1658-SUM($AG1658:AL1658)-1000*($AE1658&gt;0))</f>
        <v>0</v>
      </c>
      <c r="AN1658" s="52">
        <f>MIN($AA1658*12,$AE1658-SUM($AG1658:AM1658)-1000*($AE1658&gt;0))</f>
        <v>0</v>
      </c>
      <c r="AO1658" s="52">
        <f>MIN($AA1658*12,$AE1658-SUM($AG1658:AN1658)-1000*($AE1658&gt;0))</f>
        <v>0</v>
      </c>
    </row>
    <row r="1659" spans="2:41" ht="12.75" hidden="1" customHeight="1" outlineLevel="2">
      <c r="B1659" s="53" t="s">
        <v>2377</v>
      </c>
      <c r="C1659" s="53" t="s">
        <v>1367</v>
      </c>
      <c r="D1659" s="53" t="s">
        <v>1367</v>
      </c>
      <c r="E1659" s="53" t="s">
        <v>2378</v>
      </c>
      <c r="F1659" s="53" t="s">
        <v>3607</v>
      </c>
      <c r="G1659" s="53" t="s">
        <v>4264</v>
      </c>
      <c r="H1659" s="53" t="s">
        <v>4265</v>
      </c>
      <c r="I1659" s="53"/>
      <c r="J1659" s="53" t="s">
        <v>4266</v>
      </c>
      <c r="K1659" s="52">
        <v>0</v>
      </c>
      <c r="L1659" s="52">
        <v>0</v>
      </c>
      <c r="M1659" s="52">
        <v>909000</v>
      </c>
      <c r="N1659" s="52">
        <v>0</v>
      </c>
      <c r="O1659" s="52">
        <v>0</v>
      </c>
      <c r="P1659" s="52">
        <v>132559</v>
      </c>
      <c r="Q1659" s="52">
        <v>0</v>
      </c>
      <c r="R1659" s="52">
        <v>0</v>
      </c>
      <c r="S1659" s="52">
        <v>0</v>
      </c>
      <c r="T1659" s="52">
        <v>0</v>
      </c>
      <c r="U1659" s="52">
        <v>18937</v>
      </c>
      <c r="V1659" s="52">
        <v>18937</v>
      </c>
      <c r="W1659" s="52">
        <v>18937</v>
      </c>
      <c r="X1659" s="52">
        <v>18937</v>
      </c>
      <c r="Y1659" s="52">
        <v>18937</v>
      </c>
      <c r="Z1659" s="49">
        <v>18937</v>
      </c>
      <c r="AA1659" s="50">
        <v>18937</v>
      </c>
      <c r="AB1659" s="51">
        <v>132559</v>
      </c>
      <c r="AC1659" s="52">
        <v>0</v>
      </c>
      <c r="AD1659" s="52">
        <v>0</v>
      </c>
      <c r="AE1659" s="52">
        <v>776441</v>
      </c>
      <c r="AG1659" s="52">
        <f t="shared" si="28"/>
        <v>18937</v>
      </c>
      <c r="AH1659" s="52">
        <f>MIN($AA1659*12,$AE1659-SUM($AG1659:AG1659)-1000*($AE1659&gt;0))</f>
        <v>227244</v>
      </c>
      <c r="AI1659" s="52">
        <f>MIN($AA1659*12,$AE1659-SUM($AG1659:AH1659)-1000*($AE1659&gt;0))</f>
        <v>227244</v>
      </c>
      <c r="AJ1659" s="52">
        <f>MIN($AA1659*12,$AE1659-SUM($AG1659:AI1659)-1000*($AE1659&gt;0))</f>
        <v>227244</v>
      </c>
      <c r="AK1659" s="52">
        <f>MIN($AA1659*12,$AE1659-SUM($AG1659:AJ1659)-1000*($AE1659&gt;0))</f>
        <v>74772</v>
      </c>
      <c r="AL1659" s="52">
        <f>MIN($AA1659*12,$AE1659-SUM($AG1659:AK1659)-1000*($AE1659&gt;0))</f>
        <v>0</v>
      </c>
      <c r="AM1659" s="52">
        <f>MIN($AA1659*12,$AE1659-SUM($AG1659:AL1659)-1000*($AE1659&gt;0))</f>
        <v>0</v>
      </c>
      <c r="AN1659" s="52">
        <f>MIN($AA1659*12,$AE1659-SUM($AG1659:AM1659)-1000*($AE1659&gt;0))</f>
        <v>0</v>
      </c>
      <c r="AO1659" s="52">
        <f>MIN($AA1659*12,$AE1659-SUM($AG1659:AN1659)-1000*($AE1659&gt;0))</f>
        <v>0</v>
      </c>
    </row>
    <row r="1660" spans="2:41" ht="12.75" hidden="1" customHeight="1" outlineLevel="2">
      <c r="B1660" s="53" t="s">
        <v>2377</v>
      </c>
      <c r="C1660" s="53" t="s">
        <v>1367</v>
      </c>
      <c r="D1660" s="53" t="s">
        <v>1367</v>
      </c>
      <c r="E1660" s="53" t="s">
        <v>2378</v>
      </c>
      <c r="F1660" s="53" t="s">
        <v>3607</v>
      </c>
      <c r="G1660" s="53" t="s">
        <v>4267</v>
      </c>
      <c r="H1660" s="53" t="s">
        <v>4268</v>
      </c>
      <c r="I1660" s="53"/>
      <c r="J1660" s="53" t="s">
        <v>4266</v>
      </c>
      <c r="K1660" s="52">
        <v>0</v>
      </c>
      <c r="L1660" s="52">
        <v>0</v>
      </c>
      <c r="M1660" s="52">
        <v>909000</v>
      </c>
      <c r="N1660" s="52">
        <v>0</v>
      </c>
      <c r="O1660" s="52">
        <v>0</v>
      </c>
      <c r="P1660" s="52">
        <v>132559</v>
      </c>
      <c r="Q1660" s="52">
        <v>0</v>
      </c>
      <c r="R1660" s="52">
        <v>0</v>
      </c>
      <c r="S1660" s="52">
        <v>0</v>
      </c>
      <c r="T1660" s="52">
        <v>0</v>
      </c>
      <c r="U1660" s="52">
        <v>18937</v>
      </c>
      <c r="V1660" s="52">
        <v>18937</v>
      </c>
      <c r="W1660" s="52">
        <v>18937</v>
      </c>
      <c r="X1660" s="52">
        <v>18937</v>
      </c>
      <c r="Y1660" s="52">
        <v>18937</v>
      </c>
      <c r="Z1660" s="49">
        <v>18937</v>
      </c>
      <c r="AA1660" s="50">
        <v>18937</v>
      </c>
      <c r="AB1660" s="51">
        <v>132559</v>
      </c>
      <c r="AC1660" s="52">
        <v>0</v>
      </c>
      <c r="AD1660" s="52">
        <v>0</v>
      </c>
      <c r="AE1660" s="52">
        <v>776441</v>
      </c>
      <c r="AG1660" s="52">
        <f t="shared" si="28"/>
        <v>18937</v>
      </c>
      <c r="AH1660" s="52">
        <f>MIN($AA1660*12,$AE1660-SUM($AG1660:AG1660)-1000*($AE1660&gt;0))</f>
        <v>227244</v>
      </c>
      <c r="AI1660" s="52">
        <f>MIN($AA1660*12,$AE1660-SUM($AG1660:AH1660)-1000*($AE1660&gt;0))</f>
        <v>227244</v>
      </c>
      <c r="AJ1660" s="52">
        <f>MIN($AA1660*12,$AE1660-SUM($AG1660:AI1660)-1000*($AE1660&gt;0))</f>
        <v>227244</v>
      </c>
      <c r="AK1660" s="52">
        <f>MIN($AA1660*12,$AE1660-SUM($AG1660:AJ1660)-1000*($AE1660&gt;0))</f>
        <v>74772</v>
      </c>
      <c r="AL1660" s="52">
        <f>MIN($AA1660*12,$AE1660-SUM($AG1660:AK1660)-1000*($AE1660&gt;0))</f>
        <v>0</v>
      </c>
      <c r="AM1660" s="52">
        <f>MIN($AA1660*12,$AE1660-SUM($AG1660:AL1660)-1000*($AE1660&gt;0))</f>
        <v>0</v>
      </c>
      <c r="AN1660" s="52">
        <f>MIN($AA1660*12,$AE1660-SUM($AG1660:AM1660)-1000*($AE1660&gt;0))</f>
        <v>0</v>
      </c>
      <c r="AO1660" s="52">
        <f>MIN($AA1660*12,$AE1660-SUM($AG1660:AN1660)-1000*($AE1660&gt;0))</f>
        <v>0</v>
      </c>
    </row>
    <row r="1661" spans="2:41" ht="12.75" hidden="1" customHeight="1" outlineLevel="2">
      <c r="B1661" s="53" t="s">
        <v>2377</v>
      </c>
      <c r="C1661" s="53" t="s">
        <v>1367</v>
      </c>
      <c r="D1661" s="53" t="s">
        <v>1367</v>
      </c>
      <c r="E1661" s="53" t="s">
        <v>2378</v>
      </c>
      <c r="F1661" s="53" t="s">
        <v>3607</v>
      </c>
      <c r="G1661" s="53" t="s">
        <v>4269</v>
      </c>
      <c r="H1661" s="53" t="s">
        <v>4270</v>
      </c>
      <c r="I1661" s="53"/>
      <c r="J1661" s="53" t="s">
        <v>4266</v>
      </c>
      <c r="K1661" s="52">
        <v>0</v>
      </c>
      <c r="L1661" s="52">
        <v>0</v>
      </c>
      <c r="M1661" s="52">
        <v>909000</v>
      </c>
      <c r="N1661" s="52">
        <v>0</v>
      </c>
      <c r="O1661" s="52">
        <v>0</v>
      </c>
      <c r="P1661" s="52">
        <v>132559</v>
      </c>
      <c r="Q1661" s="52">
        <v>0</v>
      </c>
      <c r="R1661" s="52">
        <v>0</v>
      </c>
      <c r="S1661" s="52">
        <v>0</v>
      </c>
      <c r="T1661" s="52">
        <v>0</v>
      </c>
      <c r="U1661" s="52">
        <v>18937</v>
      </c>
      <c r="V1661" s="52">
        <v>18937</v>
      </c>
      <c r="W1661" s="52">
        <v>18937</v>
      </c>
      <c r="X1661" s="52">
        <v>18937</v>
      </c>
      <c r="Y1661" s="52">
        <v>18937</v>
      </c>
      <c r="Z1661" s="49">
        <v>18937</v>
      </c>
      <c r="AA1661" s="50">
        <v>18937</v>
      </c>
      <c r="AB1661" s="51">
        <v>132559</v>
      </c>
      <c r="AC1661" s="52">
        <v>0</v>
      </c>
      <c r="AD1661" s="52">
        <v>0</v>
      </c>
      <c r="AE1661" s="52">
        <v>776441</v>
      </c>
      <c r="AG1661" s="52">
        <f t="shared" si="28"/>
        <v>18937</v>
      </c>
      <c r="AH1661" s="52">
        <f>MIN($AA1661*12,$AE1661-SUM($AG1661:AG1661)-1000*($AE1661&gt;0))</f>
        <v>227244</v>
      </c>
      <c r="AI1661" s="52">
        <f>MIN($AA1661*12,$AE1661-SUM($AG1661:AH1661)-1000*($AE1661&gt;0))</f>
        <v>227244</v>
      </c>
      <c r="AJ1661" s="52">
        <f>MIN($AA1661*12,$AE1661-SUM($AG1661:AI1661)-1000*($AE1661&gt;0))</f>
        <v>227244</v>
      </c>
      <c r="AK1661" s="52">
        <f>MIN($AA1661*12,$AE1661-SUM($AG1661:AJ1661)-1000*($AE1661&gt;0))</f>
        <v>74772</v>
      </c>
      <c r="AL1661" s="52">
        <f>MIN($AA1661*12,$AE1661-SUM($AG1661:AK1661)-1000*($AE1661&gt;0))</f>
        <v>0</v>
      </c>
      <c r="AM1661" s="52">
        <f>MIN($AA1661*12,$AE1661-SUM($AG1661:AL1661)-1000*($AE1661&gt;0))</f>
        <v>0</v>
      </c>
      <c r="AN1661" s="52">
        <f>MIN($AA1661*12,$AE1661-SUM($AG1661:AM1661)-1000*($AE1661&gt;0))</f>
        <v>0</v>
      </c>
      <c r="AO1661" s="52">
        <f>MIN($AA1661*12,$AE1661-SUM($AG1661:AN1661)-1000*($AE1661&gt;0))</f>
        <v>0</v>
      </c>
    </row>
    <row r="1662" spans="2:41" ht="12.75" hidden="1" customHeight="1" outlineLevel="2">
      <c r="B1662" s="53" t="s">
        <v>2377</v>
      </c>
      <c r="C1662" s="53" t="s">
        <v>1367</v>
      </c>
      <c r="D1662" s="53" t="s">
        <v>1367</v>
      </c>
      <c r="E1662" s="53" t="s">
        <v>1368</v>
      </c>
      <c r="F1662" s="53" t="s">
        <v>2409</v>
      </c>
      <c r="G1662" s="53" t="s">
        <v>4271</v>
      </c>
      <c r="H1662" s="53" t="s">
        <v>4272</v>
      </c>
      <c r="I1662" s="53"/>
      <c r="J1662" s="53" t="s">
        <v>4273</v>
      </c>
      <c r="K1662" s="52">
        <v>0</v>
      </c>
      <c r="L1662" s="52">
        <v>0</v>
      </c>
      <c r="M1662" s="52">
        <v>460000</v>
      </c>
      <c r="N1662" s="52">
        <v>0</v>
      </c>
      <c r="O1662" s="52">
        <v>0</v>
      </c>
      <c r="P1662" s="52">
        <v>57498</v>
      </c>
      <c r="Q1662" s="52">
        <v>0</v>
      </c>
      <c r="R1662" s="52">
        <v>0</v>
      </c>
      <c r="S1662" s="52">
        <v>0</v>
      </c>
      <c r="T1662" s="52">
        <v>0</v>
      </c>
      <c r="U1662" s="52">
        <v>0</v>
      </c>
      <c r="V1662" s="52">
        <v>9583</v>
      </c>
      <c r="W1662" s="52">
        <v>9583</v>
      </c>
      <c r="X1662" s="52">
        <v>9583</v>
      </c>
      <c r="Y1662" s="52">
        <v>9583</v>
      </c>
      <c r="Z1662" s="49">
        <v>9583</v>
      </c>
      <c r="AA1662" s="50">
        <v>9583</v>
      </c>
      <c r="AB1662" s="51">
        <v>57498</v>
      </c>
      <c r="AC1662" s="52">
        <v>0</v>
      </c>
      <c r="AD1662" s="52">
        <v>0</v>
      </c>
      <c r="AE1662" s="52">
        <v>402502</v>
      </c>
      <c r="AG1662" s="52">
        <f t="shared" si="28"/>
        <v>9583</v>
      </c>
      <c r="AH1662" s="52">
        <f>MIN($AA1662*12,$AE1662-SUM($AG1662:AG1662)-1000*($AE1662&gt;0))</f>
        <v>114996</v>
      </c>
      <c r="AI1662" s="52">
        <f>MIN($AA1662*12,$AE1662-SUM($AG1662:AH1662)-1000*($AE1662&gt;0))</f>
        <v>114996</v>
      </c>
      <c r="AJ1662" s="52">
        <f>MIN($AA1662*12,$AE1662-SUM($AG1662:AI1662)-1000*($AE1662&gt;0))</f>
        <v>114996</v>
      </c>
      <c r="AK1662" s="52">
        <f>MIN($AA1662*12,$AE1662-SUM($AG1662:AJ1662)-1000*($AE1662&gt;0))</f>
        <v>46931</v>
      </c>
      <c r="AL1662" s="52">
        <f>MIN($AA1662*12,$AE1662-SUM($AG1662:AK1662)-1000*($AE1662&gt;0))</f>
        <v>0</v>
      </c>
      <c r="AM1662" s="52">
        <f>MIN($AA1662*12,$AE1662-SUM($AG1662:AL1662)-1000*($AE1662&gt;0))</f>
        <v>0</v>
      </c>
      <c r="AN1662" s="52">
        <f>MIN($AA1662*12,$AE1662-SUM($AG1662:AM1662)-1000*($AE1662&gt;0))</f>
        <v>0</v>
      </c>
      <c r="AO1662" s="52">
        <f>MIN($AA1662*12,$AE1662-SUM($AG1662:AN1662)-1000*($AE1662&gt;0))</f>
        <v>0</v>
      </c>
    </row>
    <row r="1663" spans="2:41" ht="12.75" hidden="1" customHeight="1" outlineLevel="2">
      <c r="B1663" s="53" t="s">
        <v>2377</v>
      </c>
      <c r="C1663" s="53" t="s">
        <v>1367</v>
      </c>
      <c r="D1663" s="53" t="s">
        <v>1367</v>
      </c>
      <c r="E1663" s="53" t="s">
        <v>1368</v>
      </c>
      <c r="F1663" s="53" t="s">
        <v>2409</v>
      </c>
      <c r="G1663" s="53" t="s">
        <v>4274</v>
      </c>
      <c r="H1663" s="53" t="s">
        <v>4275</v>
      </c>
      <c r="I1663" s="53"/>
      <c r="J1663" s="53" t="s">
        <v>4273</v>
      </c>
      <c r="K1663" s="52">
        <v>0</v>
      </c>
      <c r="L1663" s="52">
        <v>0</v>
      </c>
      <c r="M1663" s="52">
        <v>460000</v>
      </c>
      <c r="N1663" s="52">
        <v>0</v>
      </c>
      <c r="O1663" s="52">
        <v>0</v>
      </c>
      <c r="P1663" s="52">
        <v>57498</v>
      </c>
      <c r="Q1663" s="52">
        <v>0</v>
      </c>
      <c r="R1663" s="52">
        <v>0</v>
      </c>
      <c r="S1663" s="52">
        <v>0</v>
      </c>
      <c r="T1663" s="52">
        <v>0</v>
      </c>
      <c r="U1663" s="52">
        <v>0</v>
      </c>
      <c r="V1663" s="52">
        <v>9583</v>
      </c>
      <c r="W1663" s="52">
        <v>9583</v>
      </c>
      <c r="X1663" s="52">
        <v>9583</v>
      </c>
      <c r="Y1663" s="52">
        <v>9583</v>
      </c>
      <c r="Z1663" s="49">
        <v>9583</v>
      </c>
      <c r="AA1663" s="50">
        <v>9583</v>
      </c>
      <c r="AB1663" s="51">
        <v>57498</v>
      </c>
      <c r="AC1663" s="52">
        <v>0</v>
      </c>
      <c r="AD1663" s="52">
        <v>0</v>
      </c>
      <c r="AE1663" s="52">
        <v>402502</v>
      </c>
      <c r="AG1663" s="52">
        <f t="shared" si="28"/>
        <v>9583</v>
      </c>
      <c r="AH1663" s="52">
        <f>MIN($AA1663*12,$AE1663-SUM($AG1663:AG1663)-1000*($AE1663&gt;0))</f>
        <v>114996</v>
      </c>
      <c r="AI1663" s="52">
        <f>MIN($AA1663*12,$AE1663-SUM($AG1663:AH1663)-1000*($AE1663&gt;0))</f>
        <v>114996</v>
      </c>
      <c r="AJ1663" s="52">
        <f>MIN($AA1663*12,$AE1663-SUM($AG1663:AI1663)-1000*($AE1663&gt;0))</f>
        <v>114996</v>
      </c>
      <c r="AK1663" s="52">
        <f>MIN($AA1663*12,$AE1663-SUM($AG1663:AJ1663)-1000*($AE1663&gt;0))</f>
        <v>46931</v>
      </c>
      <c r="AL1663" s="52">
        <f>MIN($AA1663*12,$AE1663-SUM($AG1663:AK1663)-1000*($AE1663&gt;0))</f>
        <v>0</v>
      </c>
      <c r="AM1663" s="52">
        <f>MIN($AA1663*12,$AE1663-SUM($AG1663:AL1663)-1000*($AE1663&gt;0))</f>
        <v>0</v>
      </c>
      <c r="AN1663" s="52">
        <f>MIN($AA1663*12,$AE1663-SUM($AG1663:AM1663)-1000*($AE1663&gt;0))</f>
        <v>0</v>
      </c>
      <c r="AO1663" s="52">
        <f>MIN($AA1663*12,$AE1663-SUM($AG1663:AN1663)-1000*($AE1663&gt;0))</f>
        <v>0</v>
      </c>
    </row>
    <row r="1664" spans="2:41" ht="12.75" hidden="1" customHeight="1" outlineLevel="2">
      <c r="B1664" s="53" t="s">
        <v>2377</v>
      </c>
      <c r="C1664" s="53" t="s">
        <v>1367</v>
      </c>
      <c r="D1664" s="53" t="s">
        <v>1367</v>
      </c>
      <c r="E1664" s="53" t="s">
        <v>1368</v>
      </c>
      <c r="F1664" s="53" t="s">
        <v>2409</v>
      </c>
      <c r="G1664" s="53" t="s">
        <v>4276</v>
      </c>
      <c r="H1664" s="53" t="s">
        <v>4277</v>
      </c>
      <c r="I1664" s="53"/>
      <c r="J1664" s="53" t="s">
        <v>4273</v>
      </c>
      <c r="K1664" s="52">
        <v>0</v>
      </c>
      <c r="L1664" s="52">
        <v>0</v>
      </c>
      <c r="M1664" s="52">
        <v>460000</v>
      </c>
      <c r="N1664" s="52">
        <v>0</v>
      </c>
      <c r="O1664" s="52">
        <v>0</v>
      </c>
      <c r="P1664" s="52">
        <v>57498</v>
      </c>
      <c r="Q1664" s="52">
        <v>0</v>
      </c>
      <c r="R1664" s="52">
        <v>0</v>
      </c>
      <c r="S1664" s="52">
        <v>0</v>
      </c>
      <c r="T1664" s="52">
        <v>0</v>
      </c>
      <c r="U1664" s="52">
        <v>0</v>
      </c>
      <c r="V1664" s="52">
        <v>9583</v>
      </c>
      <c r="W1664" s="52">
        <v>9583</v>
      </c>
      <c r="X1664" s="52">
        <v>9583</v>
      </c>
      <c r="Y1664" s="52">
        <v>9583</v>
      </c>
      <c r="Z1664" s="49">
        <v>9583</v>
      </c>
      <c r="AA1664" s="50">
        <v>9583</v>
      </c>
      <c r="AB1664" s="51">
        <v>57498</v>
      </c>
      <c r="AC1664" s="52">
        <v>0</v>
      </c>
      <c r="AD1664" s="52">
        <v>0</v>
      </c>
      <c r="AE1664" s="52">
        <v>402502</v>
      </c>
      <c r="AG1664" s="52">
        <f t="shared" si="28"/>
        <v>9583</v>
      </c>
      <c r="AH1664" s="52">
        <f>MIN($AA1664*12,$AE1664-SUM($AG1664:AG1664)-1000*($AE1664&gt;0))</f>
        <v>114996</v>
      </c>
      <c r="AI1664" s="52">
        <f>MIN($AA1664*12,$AE1664-SUM($AG1664:AH1664)-1000*($AE1664&gt;0))</f>
        <v>114996</v>
      </c>
      <c r="AJ1664" s="52">
        <f>MIN($AA1664*12,$AE1664-SUM($AG1664:AI1664)-1000*($AE1664&gt;0))</f>
        <v>114996</v>
      </c>
      <c r="AK1664" s="52">
        <f>MIN($AA1664*12,$AE1664-SUM($AG1664:AJ1664)-1000*($AE1664&gt;0))</f>
        <v>46931</v>
      </c>
      <c r="AL1664" s="52">
        <f>MIN($AA1664*12,$AE1664-SUM($AG1664:AK1664)-1000*($AE1664&gt;0))</f>
        <v>0</v>
      </c>
      <c r="AM1664" s="52">
        <f>MIN($AA1664*12,$AE1664-SUM($AG1664:AL1664)-1000*($AE1664&gt;0))</f>
        <v>0</v>
      </c>
      <c r="AN1664" s="52">
        <f>MIN($AA1664*12,$AE1664-SUM($AG1664:AM1664)-1000*($AE1664&gt;0))</f>
        <v>0</v>
      </c>
      <c r="AO1664" s="52">
        <f>MIN($AA1664*12,$AE1664-SUM($AG1664:AN1664)-1000*($AE1664&gt;0))</f>
        <v>0</v>
      </c>
    </row>
    <row r="1665" spans="2:41" ht="12.75" hidden="1" customHeight="1" outlineLevel="2">
      <c r="B1665" s="53" t="s">
        <v>2377</v>
      </c>
      <c r="C1665" s="53" t="s">
        <v>1367</v>
      </c>
      <c r="D1665" s="53" t="s">
        <v>1367</v>
      </c>
      <c r="E1665" s="53" t="s">
        <v>1368</v>
      </c>
      <c r="F1665" s="53" t="s">
        <v>2409</v>
      </c>
      <c r="G1665" s="53" t="s">
        <v>4278</v>
      </c>
      <c r="H1665" s="53" t="s">
        <v>4279</v>
      </c>
      <c r="I1665" s="53"/>
      <c r="J1665" s="53" t="s">
        <v>4273</v>
      </c>
      <c r="K1665" s="52">
        <v>0</v>
      </c>
      <c r="L1665" s="52">
        <v>0</v>
      </c>
      <c r="M1665" s="52">
        <v>460000</v>
      </c>
      <c r="N1665" s="52">
        <v>0</v>
      </c>
      <c r="O1665" s="52">
        <v>0</v>
      </c>
      <c r="P1665" s="52">
        <v>57498</v>
      </c>
      <c r="Q1665" s="52">
        <v>0</v>
      </c>
      <c r="R1665" s="52">
        <v>0</v>
      </c>
      <c r="S1665" s="52">
        <v>0</v>
      </c>
      <c r="T1665" s="52">
        <v>0</v>
      </c>
      <c r="U1665" s="52">
        <v>0</v>
      </c>
      <c r="V1665" s="52">
        <v>9583</v>
      </c>
      <c r="W1665" s="52">
        <v>9583</v>
      </c>
      <c r="X1665" s="52">
        <v>9583</v>
      </c>
      <c r="Y1665" s="52">
        <v>9583</v>
      </c>
      <c r="Z1665" s="49">
        <v>9583</v>
      </c>
      <c r="AA1665" s="50">
        <v>9583</v>
      </c>
      <c r="AB1665" s="51">
        <v>57498</v>
      </c>
      <c r="AC1665" s="52">
        <v>0</v>
      </c>
      <c r="AD1665" s="52">
        <v>0</v>
      </c>
      <c r="AE1665" s="52">
        <v>402502</v>
      </c>
      <c r="AG1665" s="52">
        <f t="shared" si="28"/>
        <v>9583</v>
      </c>
      <c r="AH1665" s="52">
        <f>MIN($AA1665*12,$AE1665-SUM($AG1665:AG1665)-1000*($AE1665&gt;0))</f>
        <v>114996</v>
      </c>
      <c r="AI1665" s="52">
        <f>MIN($AA1665*12,$AE1665-SUM($AG1665:AH1665)-1000*($AE1665&gt;0))</f>
        <v>114996</v>
      </c>
      <c r="AJ1665" s="52">
        <f>MIN($AA1665*12,$AE1665-SUM($AG1665:AI1665)-1000*($AE1665&gt;0))</f>
        <v>114996</v>
      </c>
      <c r="AK1665" s="52">
        <f>MIN($AA1665*12,$AE1665-SUM($AG1665:AJ1665)-1000*($AE1665&gt;0))</f>
        <v>46931</v>
      </c>
      <c r="AL1665" s="52">
        <f>MIN($AA1665*12,$AE1665-SUM($AG1665:AK1665)-1000*($AE1665&gt;0))</f>
        <v>0</v>
      </c>
      <c r="AM1665" s="52">
        <f>MIN($AA1665*12,$AE1665-SUM($AG1665:AL1665)-1000*($AE1665&gt;0))</f>
        <v>0</v>
      </c>
      <c r="AN1665" s="52">
        <f>MIN($AA1665*12,$AE1665-SUM($AG1665:AM1665)-1000*($AE1665&gt;0))</f>
        <v>0</v>
      </c>
      <c r="AO1665" s="52">
        <f>MIN($AA1665*12,$AE1665-SUM($AG1665:AN1665)-1000*($AE1665&gt;0))</f>
        <v>0</v>
      </c>
    </row>
    <row r="1666" spans="2:41" ht="12.75" hidden="1" customHeight="1" outlineLevel="2">
      <c r="B1666" s="53" t="s">
        <v>2377</v>
      </c>
      <c r="C1666" s="53" t="s">
        <v>1367</v>
      </c>
      <c r="D1666" s="53" t="s">
        <v>1367</v>
      </c>
      <c r="E1666" s="53" t="s">
        <v>1368</v>
      </c>
      <c r="F1666" s="53" t="s">
        <v>2409</v>
      </c>
      <c r="G1666" s="53" t="s">
        <v>4280</v>
      </c>
      <c r="H1666" s="53" t="s">
        <v>4281</v>
      </c>
      <c r="I1666" s="53"/>
      <c r="J1666" s="53" t="s">
        <v>4273</v>
      </c>
      <c r="K1666" s="52">
        <v>0</v>
      </c>
      <c r="L1666" s="52">
        <v>0</v>
      </c>
      <c r="M1666" s="52">
        <v>460000</v>
      </c>
      <c r="N1666" s="52">
        <v>0</v>
      </c>
      <c r="O1666" s="52">
        <v>0</v>
      </c>
      <c r="P1666" s="52">
        <v>57498</v>
      </c>
      <c r="Q1666" s="52">
        <v>0</v>
      </c>
      <c r="R1666" s="52">
        <v>0</v>
      </c>
      <c r="S1666" s="52">
        <v>0</v>
      </c>
      <c r="T1666" s="52">
        <v>0</v>
      </c>
      <c r="U1666" s="52">
        <v>0</v>
      </c>
      <c r="V1666" s="52">
        <v>9583</v>
      </c>
      <c r="W1666" s="52">
        <v>9583</v>
      </c>
      <c r="X1666" s="52">
        <v>9583</v>
      </c>
      <c r="Y1666" s="52">
        <v>9583</v>
      </c>
      <c r="Z1666" s="49">
        <v>9583</v>
      </c>
      <c r="AA1666" s="50">
        <v>9583</v>
      </c>
      <c r="AB1666" s="51">
        <v>57498</v>
      </c>
      <c r="AC1666" s="52">
        <v>0</v>
      </c>
      <c r="AD1666" s="52">
        <v>0</v>
      </c>
      <c r="AE1666" s="52">
        <v>402502</v>
      </c>
      <c r="AG1666" s="52">
        <f t="shared" si="28"/>
        <v>9583</v>
      </c>
      <c r="AH1666" s="52">
        <f>MIN($AA1666*12,$AE1666-SUM($AG1666:AG1666)-1000*($AE1666&gt;0))</f>
        <v>114996</v>
      </c>
      <c r="AI1666" s="52">
        <f>MIN($AA1666*12,$AE1666-SUM($AG1666:AH1666)-1000*($AE1666&gt;0))</f>
        <v>114996</v>
      </c>
      <c r="AJ1666" s="52">
        <f>MIN($AA1666*12,$AE1666-SUM($AG1666:AI1666)-1000*($AE1666&gt;0))</f>
        <v>114996</v>
      </c>
      <c r="AK1666" s="52">
        <f>MIN($AA1666*12,$AE1666-SUM($AG1666:AJ1666)-1000*($AE1666&gt;0))</f>
        <v>46931</v>
      </c>
      <c r="AL1666" s="52">
        <f>MIN($AA1666*12,$AE1666-SUM($AG1666:AK1666)-1000*($AE1666&gt;0))</f>
        <v>0</v>
      </c>
      <c r="AM1666" s="52">
        <f>MIN($AA1666*12,$AE1666-SUM($AG1666:AL1666)-1000*($AE1666&gt;0))</f>
        <v>0</v>
      </c>
      <c r="AN1666" s="52">
        <f>MIN($AA1666*12,$AE1666-SUM($AG1666:AM1666)-1000*($AE1666&gt;0))</f>
        <v>0</v>
      </c>
      <c r="AO1666" s="52">
        <f>MIN($AA1666*12,$AE1666-SUM($AG1666:AN1666)-1000*($AE1666&gt;0))</f>
        <v>0</v>
      </c>
    </row>
    <row r="1667" spans="2:41" ht="12.75" hidden="1" customHeight="1" outlineLevel="2">
      <c r="B1667" s="53" t="s">
        <v>2377</v>
      </c>
      <c r="C1667" s="53" t="s">
        <v>1367</v>
      </c>
      <c r="D1667" s="53" t="s">
        <v>1367</v>
      </c>
      <c r="E1667" s="53" t="s">
        <v>1368</v>
      </c>
      <c r="F1667" s="53" t="s">
        <v>2387</v>
      </c>
      <c r="G1667" s="53" t="s">
        <v>4282</v>
      </c>
      <c r="H1667" s="53" t="s">
        <v>4283</v>
      </c>
      <c r="I1667" s="53"/>
      <c r="J1667" s="53" t="s">
        <v>4273</v>
      </c>
      <c r="K1667" s="52">
        <v>0</v>
      </c>
      <c r="L1667" s="52">
        <v>0</v>
      </c>
      <c r="M1667" s="52">
        <v>460000</v>
      </c>
      <c r="N1667" s="52">
        <v>0</v>
      </c>
      <c r="O1667" s="52">
        <v>0</v>
      </c>
      <c r="P1667" s="52">
        <v>57498</v>
      </c>
      <c r="Q1667" s="52">
        <v>0</v>
      </c>
      <c r="R1667" s="52">
        <v>0</v>
      </c>
      <c r="S1667" s="52">
        <v>0</v>
      </c>
      <c r="T1667" s="52">
        <v>0</v>
      </c>
      <c r="U1667" s="52">
        <v>0</v>
      </c>
      <c r="V1667" s="52">
        <v>9583</v>
      </c>
      <c r="W1667" s="52">
        <v>9583</v>
      </c>
      <c r="X1667" s="52">
        <v>9583</v>
      </c>
      <c r="Y1667" s="52">
        <v>9583</v>
      </c>
      <c r="Z1667" s="49">
        <v>9583</v>
      </c>
      <c r="AA1667" s="50">
        <v>9583</v>
      </c>
      <c r="AB1667" s="51">
        <v>57498</v>
      </c>
      <c r="AC1667" s="52">
        <v>0</v>
      </c>
      <c r="AD1667" s="52">
        <v>0</v>
      </c>
      <c r="AE1667" s="52">
        <v>402502</v>
      </c>
      <c r="AG1667" s="52">
        <f t="shared" si="28"/>
        <v>9583</v>
      </c>
      <c r="AH1667" s="52">
        <f>MIN($AA1667*12,$AE1667-SUM($AG1667:AG1667)-1000*($AE1667&gt;0))</f>
        <v>114996</v>
      </c>
      <c r="AI1667" s="52">
        <f>MIN($AA1667*12,$AE1667-SUM($AG1667:AH1667)-1000*($AE1667&gt;0))</f>
        <v>114996</v>
      </c>
      <c r="AJ1667" s="52">
        <f>MIN($AA1667*12,$AE1667-SUM($AG1667:AI1667)-1000*($AE1667&gt;0))</f>
        <v>114996</v>
      </c>
      <c r="AK1667" s="52">
        <f>MIN($AA1667*12,$AE1667-SUM($AG1667:AJ1667)-1000*($AE1667&gt;0))</f>
        <v>46931</v>
      </c>
      <c r="AL1667" s="52">
        <f>MIN($AA1667*12,$AE1667-SUM($AG1667:AK1667)-1000*($AE1667&gt;0))</f>
        <v>0</v>
      </c>
      <c r="AM1667" s="52">
        <f>MIN($AA1667*12,$AE1667-SUM($AG1667:AL1667)-1000*($AE1667&gt;0))</f>
        <v>0</v>
      </c>
      <c r="AN1667" s="52">
        <f>MIN($AA1667*12,$AE1667-SUM($AG1667:AM1667)-1000*($AE1667&gt;0))</f>
        <v>0</v>
      </c>
      <c r="AO1667" s="52">
        <f>MIN($AA1667*12,$AE1667-SUM($AG1667:AN1667)-1000*($AE1667&gt;0))</f>
        <v>0</v>
      </c>
    </row>
    <row r="1668" spans="2:41" ht="12.75" hidden="1" customHeight="1" outlineLevel="2">
      <c r="B1668" s="53" t="s">
        <v>2377</v>
      </c>
      <c r="C1668" s="53" t="s">
        <v>1367</v>
      </c>
      <c r="D1668" s="53" t="s">
        <v>1367</v>
      </c>
      <c r="E1668" s="53" t="s">
        <v>1368</v>
      </c>
      <c r="F1668" s="53" t="s">
        <v>2409</v>
      </c>
      <c r="G1668" s="53" t="s">
        <v>4284</v>
      </c>
      <c r="H1668" s="53" t="s">
        <v>4285</v>
      </c>
      <c r="I1668" s="53"/>
      <c r="J1668" s="53" t="s">
        <v>4273</v>
      </c>
      <c r="K1668" s="52">
        <v>0</v>
      </c>
      <c r="L1668" s="52">
        <v>0</v>
      </c>
      <c r="M1668" s="52">
        <v>460000</v>
      </c>
      <c r="N1668" s="52">
        <v>0</v>
      </c>
      <c r="O1668" s="52">
        <v>0</v>
      </c>
      <c r="P1668" s="52">
        <v>57498</v>
      </c>
      <c r="Q1668" s="52">
        <v>0</v>
      </c>
      <c r="R1668" s="52">
        <v>0</v>
      </c>
      <c r="S1668" s="52">
        <v>0</v>
      </c>
      <c r="T1668" s="52">
        <v>0</v>
      </c>
      <c r="U1668" s="52">
        <v>0</v>
      </c>
      <c r="V1668" s="52">
        <v>9583</v>
      </c>
      <c r="W1668" s="52">
        <v>9583</v>
      </c>
      <c r="X1668" s="52">
        <v>9583</v>
      </c>
      <c r="Y1668" s="52">
        <v>9583</v>
      </c>
      <c r="Z1668" s="49">
        <v>9583</v>
      </c>
      <c r="AA1668" s="50">
        <v>9583</v>
      </c>
      <c r="AB1668" s="51">
        <v>57498</v>
      </c>
      <c r="AC1668" s="52">
        <v>0</v>
      </c>
      <c r="AD1668" s="52">
        <v>0</v>
      </c>
      <c r="AE1668" s="52">
        <v>402502</v>
      </c>
      <c r="AG1668" s="52">
        <f t="shared" ref="AG1668:AG1731" si="29">MIN($AA1668,$AE1668-1000*($AE1668&gt;0))</f>
        <v>9583</v>
      </c>
      <c r="AH1668" s="52">
        <f>MIN($AA1668*12,$AE1668-SUM($AG1668:AG1668)-1000*($AE1668&gt;0))</f>
        <v>114996</v>
      </c>
      <c r="AI1668" s="52">
        <f>MIN($AA1668*12,$AE1668-SUM($AG1668:AH1668)-1000*($AE1668&gt;0))</f>
        <v>114996</v>
      </c>
      <c r="AJ1668" s="52">
        <f>MIN($AA1668*12,$AE1668-SUM($AG1668:AI1668)-1000*($AE1668&gt;0))</f>
        <v>114996</v>
      </c>
      <c r="AK1668" s="52">
        <f>MIN($AA1668*12,$AE1668-SUM($AG1668:AJ1668)-1000*($AE1668&gt;0))</f>
        <v>46931</v>
      </c>
      <c r="AL1668" s="52">
        <f>MIN($AA1668*12,$AE1668-SUM($AG1668:AK1668)-1000*($AE1668&gt;0))</f>
        <v>0</v>
      </c>
      <c r="AM1668" s="52">
        <f>MIN($AA1668*12,$AE1668-SUM($AG1668:AL1668)-1000*($AE1668&gt;0))</f>
        <v>0</v>
      </c>
      <c r="AN1668" s="52">
        <f>MIN($AA1668*12,$AE1668-SUM($AG1668:AM1668)-1000*($AE1668&gt;0))</f>
        <v>0</v>
      </c>
      <c r="AO1668" s="52">
        <f>MIN($AA1668*12,$AE1668-SUM($AG1668:AN1668)-1000*($AE1668&gt;0))</f>
        <v>0</v>
      </c>
    </row>
    <row r="1669" spans="2:41" ht="12.75" hidden="1" customHeight="1" outlineLevel="2">
      <c r="B1669" s="53" t="s">
        <v>2377</v>
      </c>
      <c r="C1669" s="53" t="s">
        <v>1367</v>
      </c>
      <c r="D1669" s="53" t="s">
        <v>1367</v>
      </c>
      <c r="E1669" s="53" t="s">
        <v>1368</v>
      </c>
      <c r="F1669" s="53" t="s">
        <v>2409</v>
      </c>
      <c r="G1669" s="53" t="s">
        <v>4286</v>
      </c>
      <c r="H1669" s="53" t="s">
        <v>4287</v>
      </c>
      <c r="I1669" s="53"/>
      <c r="J1669" s="53" t="s">
        <v>4273</v>
      </c>
      <c r="K1669" s="52">
        <v>0</v>
      </c>
      <c r="L1669" s="52">
        <v>0</v>
      </c>
      <c r="M1669" s="52">
        <v>460000</v>
      </c>
      <c r="N1669" s="52">
        <v>0</v>
      </c>
      <c r="O1669" s="52">
        <v>0</v>
      </c>
      <c r="P1669" s="52">
        <v>57498</v>
      </c>
      <c r="Q1669" s="52">
        <v>0</v>
      </c>
      <c r="R1669" s="52">
        <v>0</v>
      </c>
      <c r="S1669" s="52">
        <v>0</v>
      </c>
      <c r="T1669" s="52">
        <v>0</v>
      </c>
      <c r="U1669" s="52">
        <v>0</v>
      </c>
      <c r="V1669" s="52">
        <v>9583</v>
      </c>
      <c r="W1669" s="52">
        <v>9583</v>
      </c>
      <c r="X1669" s="52">
        <v>9583</v>
      </c>
      <c r="Y1669" s="52">
        <v>9583</v>
      </c>
      <c r="Z1669" s="49">
        <v>9583</v>
      </c>
      <c r="AA1669" s="50">
        <v>9583</v>
      </c>
      <c r="AB1669" s="51">
        <v>57498</v>
      </c>
      <c r="AC1669" s="52">
        <v>0</v>
      </c>
      <c r="AD1669" s="52">
        <v>0</v>
      </c>
      <c r="AE1669" s="52">
        <v>402502</v>
      </c>
      <c r="AG1669" s="52">
        <f t="shared" si="29"/>
        <v>9583</v>
      </c>
      <c r="AH1669" s="52">
        <f>MIN($AA1669*12,$AE1669-SUM($AG1669:AG1669)-1000*($AE1669&gt;0))</f>
        <v>114996</v>
      </c>
      <c r="AI1669" s="52">
        <f>MIN($AA1669*12,$AE1669-SUM($AG1669:AH1669)-1000*($AE1669&gt;0))</f>
        <v>114996</v>
      </c>
      <c r="AJ1669" s="52">
        <f>MIN($AA1669*12,$AE1669-SUM($AG1669:AI1669)-1000*($AE1669&gt;0))</f>
        <v>114996</v>
      </c>
      <c r="AK1669" s="52">
        <f>MIN($AA1669*12,$AE1669-SUM($AG1669:AJ1669)-1000*($AE1669&gt;0))</f>
        <v>46931</v>
      </c>
      <c r="AL1669" s="52">
        <f>MIN($AA1669*12,$AE1669-SUM($AG1669:AK1669)-1000*($AE1669&gt;0))</f>
        <v>0</v>
      </c>
      <c r="AM1669" s="52">
        <f>MIN($AA1669*12,$AE1669-SUM($AG1669:AL1669)-1000*($AE1669&gt;0))</f>
        <v>0</v>
      </c>
      <c r="AN1669" s="52">
        <f>MIN($AA1669*12,$AE1669-SUM($AG1669:AM1669)-1000*($AE1669&gt;0))</f>
        <v>0</v>
      </c>
      <c r="AO1669" s="52">
        <f>MIN($AA1669*12,$AE1669-SUM($AG1669:AN1669)-1000*($AE1669&gt;0))</f>
        <v>0</v>
      </c>
    </row>
    <row r="1670" spans="2:41" ht="12.75" hidden="1" customHeight="1" outlineLevel="2">
      <c r="B1670" s="53" t="s">
        <v>2377</v>
      </c>
      <c r="C1670" s="53" t="s">
        <v>1367</v>
      </c>
      <c r="D1670" s="53" t="s">
        <v>1367</v>
      </c>
      <c r="E1670" s="53" t="s">
        <v>1368</v>
      </c>
      <c r="F1670" s="53" t="s">
        <v>2409</v>
      </c>
      <c r="G1670" s="53" t="s">
        <v>4288</v>
      </c>
      <c r="H1670" s="53" t="s">
        <v>4289</v>
      </c>
      <c r="I1670" s="53"/>
      <c r="J1670" s="53" t="s">
        <v>4273</v>
      </c>
      <c r="K1670" s="52">
        <v>0</v>
      </c>
      <c r="L1670" s="52">
        <v>0</v>
      </c>
      <c r="M1670" s="52">
        <v>460000</v>
      </c>
      <c r="N1670" s="52">
        <v>0</v>
      </c>
      <c r="O1670" s="52">
        <v>0</v>
      </c>
      <c r="P1670" s="52">
        <v>57498</v>
      </c>
      <c r="Q1670" s="52">
        <v>0</v>
      </c>
      <c r="R1670" s="52">
        <v>0</v>
      </c>
      <c r="S1670" s="52">
        <v>0</v>
      </c>
      <c r="T1670" s="52">
        <v>0</v>
      </c>
      <c r="U1670" s="52">
        <v>0</v>
      </c>
      <c r="V1670" s="52">
        <v>9583</v>
      </c>
      <c r="W1670" s="52">
        <v>9583</v>
      </c>
      <c r="X1670" s="52">
        <v>9583</v>
      </c>
      <c r="Y1670" s="52">
        <v>9583</v>
      </c>
      <c r="Z1670" s="49">
        <v>9583</v>
      </c>
      <c r="AA1670" s="50">
        <v>9583</v>
      </c>
      <c r="AB1670" s="51">
        <v>57498</v>
      </c>
      <c r="AC1670" s="52">
        <v>0</v>
      </c>
      <c r="AD1670" s="52">
        <v>0</v>
      </c>
      <c r="AE1670" s="52">
        <v>402502</v>
      </c>
      <c r="AG1670" s="52">
        <f t="shared" si="29"/>
        <v>9583</v>
      </c>
      <c r="AH1670" s="52">
        <f>MIN($AA1670*12,$AE1670-SUM($AG1670:AG1670)-1000*($AE1670&gt;0))</f>
        <v>114996</v>
      </c>
      <c r="AI1670" s="52">
        <f>MIN($AA1670*12,$AE1670-SUM($AG1670:AH1670)-1000*($AE1670&gt;0))</f>
        <v>114996</v>
      </c>
      <c r="AJ1670" s="52">
        <f>MIN($AA1670*12,$AE1670-SUM($AG1670:AI1670)-1000*($AE1670&gt;0))</f>
        <v>114996</v>
      </c>
      <c r="AK1670" s="52">
        <f>MIN($AA1670*12,$AE1670-SUM($AG1670:AJ1670)-1000*($AE1670&gt;0))</f>
        <v>46931</v>
      </c>
      <c r="AL1670" s="52">
        <f>MIN($AA1670*12,$AE1670-SUM($AG1670:AK1670)-1000*($AE1670&gt;0))</f>
        <v>0</v>
      </c>
      <c r="AM1670" s="52">
        <f>MIN($AA1670*12,$AE1670-SUM($AG1670:AL1670)-1000*($AE1670&gt;0))</f>
        <v>0</v>
      </c>
      <c r="AN1670" s="52">
        <f>MIN($AA1670*12,$AE1670-SUM($AG1670:AM1670)-1000*($AE1670&gt;0))</f>
        <v>0</v>
      </c>
      <c r="AO1670" s="52">
        <f>MIN($AA1670*12,$AE1670-SUM($AG1670:AN1670)-1000*($AE1670&gt;0))</f>
        <v>0</v>
      </c>
    </row>
    <row r="1671" spans="2:41" ht="12.75" hidden="1" customHeight="1" outlineLevel="2">
      <c r="B1671" s="53" t="s">
        <v>2377</v>
      </c>
      <c r="C1671" s="53" t="s">
        <v>1367</v>
      </c>
      <c r="D1671" s="53" t="s">
        <v>1367</v>
      </c>
      <c r="E1671" s="53" t="s">
        <v>1368</v>
      </c>
      <c r="F1671" s="53" t="s">
        <v>2409</v>
      </c>
      <c r="G1671" s="53" t="s">
        <v>4290</v>
      </c>
      <c r="H1671" s="53" t="s">
        <v>4291</v>
      </c>
      <c r="I1671" s="53"/>
      <c r="J1671" s="53" t="s">
        <v>4273</v>
      </c>
      <c r="K1671" s="52">
        <v>0</v>
      </c>
      <c r="L1671" s="52">
        <v>0</v>
      </c>
      <c r="M1671" s="52">
        <v>460000</v>
      </c>
      <c r="N1671" s="52">
        <v>0</v>
      </c>
      <c r="O1671" s="52">
        <v>0</v>
      </c>
      <c r="P1671" s="52">
        <v>57498</v>
      </c>
      <c r="Q1671" s="52">
        <v>0</v>
      </c>
      <c r="R1671" s="52">
        <v>0</v>
      </c>
      <c r="S1671" s="52">
        <v>0</v>
      </c>
      <c r="T1671" s="52">
        <v>0</v>
      </c>
      <c r="U1671" s="52">
        <v>0</v>
      </c>
      <c r="V1671" s="52">
        <v>9583</v>
      </c>
      <c r="W1671" s="52">
        <v>9583</v>
      </c>
      <c r="X1671" s="52">
        <v>9583</v>
      </c>
      <c r="Y1671" s="52">
        <v>9583</v>
      </c>
      <c r="Z1671" s="49">
        <v>9583</v>
      </c>
      <c r="AA1671" s="50">
        <v>9583</v>
      </c>
      <c r="AB1671" s="51">
        <v>57498</v>
      </c>
      <c r="AC1671" s="52">
        <v>0</v>
      </c>
      <c r="AD1671" s="52">
        <v>0</v>
      </c>
      <c r="AE1671" s="52">
        <v>402502</v>
      </c>
      <c r="AG1671" s="52">
        <f t="shared" si="29"/>
        <v>9583</v>
      </c>
      <c r="AH1671" s="52">
        <f>MIN($AA1671*12,$AE1671-SUM($AG1671:AG1671)-1000*($AE1671&gt;0))</f>
        <v>114996</v>
      </c>
      <c r="AI1671" s="52">
        <f>MIN($AA1671*12,$AE1671-SUM($AG1671:AH1671)-1000*($AE1671&gt;0))</f>
        <v>114996</v>
      </c>
      <c r="AJ1671" s="52">
        <f>MIN($AA1671*12,$AE1671-SUM($AG1671:AI1671)-1000*($AE1671&gt;0))</f>
        <v>114996</v>
      </c>
      <c r="AK1671" s="52">
        <f>MIN($AA1671*12,$AE1671-SUM($AG1671:AJ1671)-1000*($AE1671&gt;0))</f>
        <v>46931</v>
      </c>
      <c r="AL1671" s="52">
        <f>MIN($AA1671*12,$AE1671-SUM($AG1671:AK1671)-1000*($AE1671&gt;0))</f>
        <v>0</v>
      </c>
      <c r="AM1671" s="52">
        <f>MIN($AA1671*12,$AE1671-SUM($AG1671:AL1671)-1000*($AE1671&gt;0))</f>
        <v>0</v>
      </c>
      <c r="AN1671" s="52">
        <f>MIN($AA1671*12,$AE1671-SUM($AG1671:AM1671)-1000*($AE1671&gt;0))</f>
        <v>0</v>
      </c>
      <c r="AO1671" s="52">
        <f>MIN($AA1671*12,$AE1671-SUM($AG1671:AN1671)-1000*($AE1671&gt;0))</f>
        <v>0</v>
      </c>
    </row>
    <row r="1672" spans="2:41" ht="12.75" hidden="1" customHeight="1" outlineLevel="2">
      <c r="B1672" s="53" t="s">
        <v>2377</v>
      </c>
      <c r="C1672" s="53" t="s">
        <v>1367</v>
      </c>
      <c r="D1672" s="53" t="s">
        <v>1367</v>
      </c>
      <c r="E1672" s="53" t="s">
        <v>1368</v>
      </c>
      <c r="F1672" s="53" t="s">
        <v>2387</v>
      </c>
      <c r="G1672" s="53" t="s">
        <v>4292</v>
      </c>
      <c r="H1672" s="53" t="s">
        <v>4293</v>
      </c>
      <c r="I1672" s="53"/>
      <c r="J1672" s="53" t="s">
        <v>4273</v>
      </c>
      <c r="K1672" s="52">
        <v>0</v>
      </c>
      <c r="L1672" s="52">
        <v>0</v>
      </c>
      <c r="M1672" s="52">
        <v>460000</v>
      </c>
      <c r="N1672" s="52">
        <v>0</v>
      </c>
      <c r="O1672" s="52">
        <v>0</v>
      </c>
      <c r="P1672" s="52">
        <v>57498</v>
      </c>
      <c r="Q1672" s="52">
        <v>0</v>
      </c>
      <c r="R1672" s="52">
        <v>0</v>
      </c>
      <c r="S1672" s="52">
        <v>0</v>
      </c>
      <c r="T1672" s="52">
        <v>0</v>
      </c>
      <c r="U1672" s="52">
        <v>0</v>
      </c>
      <c r="V1672" s="52">
        <v>9583</v>
      </c>
      <c r="W1672" s="52">
        <v>9583</v>
      </c>
      <c r="X1672" s="52">
        <v>9583</v>
      </c>
      <c r="Y1672" s="52">
        <v>9583</v>
      </c>
      <c r="Z1672" s="49">
        <v>9583</v>
      </c>
      <c r="AA1672" s="50">
        <v>9583</v>
      </c>
      <c r="AB1672" s="51">
        <v>57498</v>
      </c>
      <c r="AC1672" s="52">
        <v>0</v>
      </c>
      <c r="AD1672" s="52">
        <v>0</v>
      </c>
      <c r="AE1672" s="52">
        <v>402502</v>
      </c>
      <c r="AG1672" s="52">
        <f t="shared" si="29"/>
        <v>9583</v>
      </c>
      <c r="AH1672" s="52">
        <f>MIN($AA1672*12,$AE1672-SUM($AG1672:AG1672)-1000*($AE1672&gt;0))</f>
        <v>114996</v>
      </c>
      <c r="AI1672" s="52">
        <f>MIN($AA1672*12,$AE1672-SUM($AG1672:AH1672)-1000*($AE1672&gt;0))</f>
        <v>114996</v>
      </c>
      <c r="AJ1672" s="52">
        <f>MIN($AA1672*12,$AE1672-SUM($AG1672:AI1672)-1000*($AE1672&gt;0))</f>
        <v>114996</v>
      </c>
      <c r="AK1672" s="52">
        <f>MIN($AA1672*12,$AE1672-SUM($AG1672:AJ1672)-1000*($AE1672&gt;0))</f>
        <v>46931</v>
      </c>
      <c r="AL1672" s="52">
        <f>MIN($AA1672*12,$AE1672-SUM($AG1672:AK1672)-1000*($AE1672&gt;0))</f>
        <v>0</v>
      </c>
      <c r="AM1672" s="52">
        <f>MIN($AA1672*12,$AE1672-SUM($AG1672:AL1672)-1000*($AE1672&gt;0))</f>
        <v>0</v>
      </c>
      <c r="AN1672" s="52">
        <f>MIN($AA1672*12,$AE1672-SUM($AG1672:AM1672)-1000*($AE1672&gt;0))</f>
        <v>0</v>
      </c>
      <c r="AO1672" s="52">
        <f>MIN($AA1672*12,$AE1672-SUM($AG1672:AN1672)-1000*($AE1672&gt;0))</f>
        <v>0</v>
      </c>
    </row>
    <row r="1673" spans="2:41" ht="12.75" hidden="1" customHeight="1" outlineLevel="2">
      <c r="B1673" s="53" t="s">
        <v>2377</v>
      </c>
      <c r="C1673" s="53" t="s">
        <v>1367</v>
      </c>
      <c r="D1673" s="53" t="s">
        <v>1367</v>
      </c>
      <c r="E1673" s="53" t="s">
        <v>1368</v>
      </c>
      <c r="F1673" s="53" t="s">
        <v>2409</v>
      </c>
      <c r="G1673" s="53" t="s">
        <v>4294</v>
      </c>
      <c r="H1673" s="53" t="s">
        <v>4295</v>
      </c>
      <c r="I1673" s="53"/>
      <c r="J1673" s="53" t="s">
        <v>4273</v>
      </c>
      <c r="K1673" s="52">
        <v>0</v>
      </c>
      <c r="L1673" s="52">
        <v>0</v>
      </c>
      <c r="M1673" s="52">
        <v>460000</v>
      </c>
      <c r="N1673" s="52">
        <v>0</v>
      </c>
      <c r="O1673" s="52">
        <v>0</v>
      </c>
      <c r="P1673" s="52">
        <v>57498</v>
      </c>
      <c r="Q1673" s="52">
        <v>0</v>
      </c>
      <c r="R1673" s="52">
        <v>0</v>
      </c>
      <c r="S1673" s="52">
        <v>0</v>
      </c>
      <c r="T1673" s="52">
        <v>0</v>
      </c>
      <c r="U1673" s="52">
        <v>0</v>
      </c>
      <c r="V1673" s="52">
        <v>9583</v>
      </c>
      <c r="W1673" s="52">
        <v>9583</v>
      </c>
      <c r="X1673" s="52">
        <v>9583</v>
      </c>
      <c r="Y1673" s="52">
        <v>9583</v>
      </c>
      <c r="Z1673" s="49">
        <v>9583</v>
      </c>
      <c r="AA1673" s="50">
        <v>9583</v>
      </c>
      <c r="AB1673" s="51">
        <v>57498</v>
      </c>
      <c r="AC1673" s="52">
        <v>0</v>
      </c>
      <c r="AD1673" s="52">
        <v>0</v>
      </c>
      <c r="AE1673" s="52">
        <v>402502</v>
      </c>
      <c r="AG1673" s="52">
        <f t="shared" si="29"/>
        <v>9583</v>
      </c>
      <c r="AH1673" s="52">
        <f>MIN($AA1673*12,$AE1673-SUM($AG1673:AG1673)-1000*($AE1673&gt;0))</f>
        <v>114996</v>
      </c>
      <c r="AI1673" s="52">
        <f>MIN($AA1673*12,$AE1673-SUM($AG1673:AH1673)-1000*($AE1673&gt;0))</f>
        <v>114996</v>
      </c>
      <c r="AJ1673" s="52">
        <f>MIN($AA1673*12,$AE1673-SUM($AG1673:AI1673)-1000*($AE1673&gt;0))</f>
        <v>114996</v>
      </c>
      <c r="AK1673" s="52">
        <f>MIN($AA1673*12,$AE1673-SUM($AG1673:AJ1673)-1000*($AE1673&gt;0))</f>
        <v>46931</v>
      </c>
      <c r="AL1673" s="52">
        <f>MIN($AA1673*12,$AE1673-SUM($AG1673:AK1673)-1000*($AE1673&gt;0))</f>
        <v>0</v>
      </c>
      <c r="AM1673" s="52">
        <f>MIN($AA1673*12,$AE1673-SUM($AG1673:AL1673)-1000*($AE1673&gt;0))</f>
        <v>0</v>
      </c>
      <c r="AN1673" s="52">
        <f>MIN($AA1673*12,$AE1673-SUM($AG1673:AM1673)-1000*($AE1673&gt;0))</f>
        <v>0</v>
      </c>
      <c r="AO1673" s="52">
        <f>MIN($AA1673*12,$AE1673-SUM($AG1673:AN1673)-1000*($AE1673&gt;0))</f>
        <v>0</v>
      </c>
    </row>
    <row r="1674" spans="2:41" ht="12.75" hidden="1" customHeight="1" outlineLevel="2">
      <c r="B1674" s="53" t="s">
        <v>2377</v>
      </c>
      <c r="C1674" s="53" t="s">
        <v>1367</v>
      </c>
      <c r="D1674" s="53" t="s">
        <v>1367</v>
      </c>
      <c r="E1674" s="53" t="s">
        <v>1368</v>
      </c>
      <c r="F1674" s="53" t="s">
        <v>2409</v>
      </c>
      <c r="G1674" s="53" t="s">
        <v>4296</v>
      </c>
      <c r="H1674" s="53" t="s">
        <v>4297</v>
      </c>
      <c r="I1674" s="53"/>
      <c r="J1674" s="53" t="s">
        <v>4273</v>
      </c>
      <c r="K1674" s="52">
        <v>0</v>
      </c>
      <c r="L1674" s="52">
        <v>0</v>
      </c>
      <c r="M1674" s="52">
        <v>460000</v>
      </c>
      <c r="N1674" s="52">
        <v>0</v>
      </c>
      <c r="O1674" s="52">
        <v>0</v>
      </c>
      <c r="P1674" s="52">
        <v>57498</v>
      </c>
      <c r="Q1674" s="52">
        <v>0</v>
      </c>
      <c r="R1674" s="52">
        <v>0</v>
      </c>
      <c r="S1674" s="52">
        <v>0</v>
      </c>
      <c r="T1674" s="52">
        <v>0</v>
      </c>
      <c r="U1674" s="52">
        <v>0</v>
      </c>
      <c r="V1674" s="52">
        <v>9583</v>
      </c>
      <c r="W1674" s="52">
        <v>9583</v>
      </c>
      <c r="X1674" s="52">
        <v>9583</v>
      </c>
      <c r="Y1674" s="52">
        <v>9583</v>
      </c>
      <c r="Z1674" s="49">
        <v>9583</v>
      </c>
      <c r="AA1674" s="50">
        <v>9583</v>
      </c>
      <c r="AB1674" s="51">
        <v>57498</v>
      </c>
      <c r="AC1674" s="52">
        <v>0</v>
      </c>
      <c r="AD1674" s="52">
        <v>0</v>
      </c>
      <c r="AE1674" s="52">
        <v>402502</v>
      </c>
      <c r="AG1674" s="52">
        <f t="shared" si="29"/>
        <v>9583</v>
      </c>
      <c r="AH1674" s="52">
        <f>MIN($AA1674*12,$AE1674-SUM($AG1674:AG1674)-1000*($AE1674&gt;0))</f>
        <v>114996</v>
      </c>
      <c r="AI1674" s="52">
        <f>MIN($AA1674*12,$AE1674-SUM($AG1674:AH1674)-1000*($AE1674&gt;0))</f>
        <v>114996</v>
      </c>
      <c r="AJ1674" s="52">
        <f>MIN($AA1674*12,$AE1674-SUM($AG1674:AI1674)-1000*($AE1674&gt;0))</f>
        <v>114996</v>
      </c>
      <c r="AK1674" s="52">
        <f>MIN($AA1674*12,$AE1674-SUM($AG1674:AJ1674)-1000*($AE1674&gt;0))</f>
        <v>46931</v>
      </c>
      <c r="AL1674" s="52">
        <f>MIN($AA1674*12,$AE1674-SUM($AG1674:AK1674)-1000*($AE1674&gt;0))</f>
        <v>0</v>
      </c>
      <c r="AM1674" s="52">
        <f>MIN($AA1674*12,$AE1674-SUM($AG1674:AL1674)-1000*($AE1674&gt;0))</f>
        <v>0</v>
      </c>
      <c r="AN1674" s="52">
        <f>MIN($AA1674*12,$AE1674-SUM($AG1674:AM1674)-1000*($AE1674&gt;0))</f>
        <v>0</v>
      </c>
      <c r="AO1674" s="52">
        <f>MIN($AA1674*12,$AE1674-SUM($AG1674:AN1674)-1000*($AE1674&gt;0))</f>
        <v>0</v>
      </c>
    </row>
    <row r="1675" spans="2:41" ht="12.75" hidden="1" customHeight="1" outlineLevel="2">
      <c r="B1675" s="53" t="s">
        <v>2377</v>
      </c>
      <c r="C1675" s="53" t="s">
        <v>1367</v>
      </c>
      <c r="D1675" s="53" t="s">
        <v>1367</v>
      </c>
      <c r="E1675" s="53" t="s">
        <v>1368</v>
      </c>
      <c r="F1675" s="53" t="s">
        <v>2409</v>
      </c>
      <c r="G1675" s="53" t="s">
        <v>4298</v>
      </c>
      <c r="H1675" s="53" t="s">
        <v>4299</v>
      </c>
      <c r="I1675" s="53"/>
      <c r="J1675" s="53" t="s">
        <v>4273</v>
      </c>
      <c r="K1675" s="52">
        <v>0</v>
      </c>
      <c r="L1675" s="52">
        <v>0</v>
      </c>
      <c r="M1675" s="52">
        <v>460000</v>
      </c>
      <c r="N1675" s="52">
        <v>0</v>
      </c>
      <c r="O1675" s="52">
        <v>0</v>
      </c>
      <c r="P1675" s="52">
        <v>57498</v>
      </c>
      <c r="Q1675" s="52">
        <v>0</v>
      </c>
      <c r="R1675" s="52">
        <v>0</v>
      </c>
      <c r="S1675" s="52">
        <v>0</v>
      </c>
      <c r="T1675" s="52">
        <v>0</v>
      </c>
      <c r="U1675" s="52">
        <v>0</v>
      </c>
      <c r="V1675" s="52">
        <v>9583</v>
      </c>
      <c r="W1675" s="52">
        <v>9583</v>
      </c>
      <c r="X1675" s="52">
        <v>9583</v>
      </c>
      <c r="Y1675" s="52">
        <v>9583</v>
      </c>
      <c r="Z1675" s="49">
        <v>9583</v>
      </c>
      <c r="AA1675" s="50">
        <v>9583</v>
      </c>
      <c r="AB1675" s="51">
        <v>57498</v>
      </c>
      <c r="AC1675" s="52">
        <v>0</v>
      </c>
      <c r="AD1675" s="52">
        <v>0</v>
      </c>
      <c r="AE1675" s="52">
        <v>402502</v>
      </c>
      <c r="AG1675" s="52">
        <f t="shared" si="29"/>
        <v>9583</v>
      </c>
      <c r="AH1675" s="52">
        <f>MIN($AA1675*12,$AE1675-SUM($AG1675:AG1675)-1000*($AE1675&gt;0))</f>
        <v>114996</v>
      </c>
      <c r="AI1675" s="52">
        <f>MIN($AA1675*12,$AE1675-SUM($AG1675:AH1675)-1000*($AE1675&gt;0))</f>
        <v>114996</v>
      </c>
      <c r="AJ1675" s="52">
        <f>MIN($AA1675*12,$AE1675-SUM($AG1675:AI1675)-1000*($AE1675&gt;0))</f>
        <v>114996</v>
      </c>
      <c r="AK1675" s="52">
        <f>MIN($AA1675*12,$AE1675-SUM($AG1675:AJ1675)-1000*($AE1675&gt;0))</f>
        <v>46931</v>
      </c>
      <c r="AL1675" s="52">
        <f>MIN($AA1675*12,$AE1675-SUM($AG1675:AK1675)-1000*($AE1675&gt;0))</f>
        <v>0</v>
      </c>
      <c r="AM1675" s="52">
        <f>MIN($AA1675*12,$AE1675-SUM($AG1675:AL1675)-1000*($AE1675&gt;0))</f>
        <v>0</v>
      </c>
      <c r="AN1675" s="52">
        <f>MIN($AA1675*12,$AE1675-SUM($AG1675:AM1675)-1000*($AE1675&gt;0))</f>
        <v>0</v>
      </c>
      <c r="AO1675" s="52">
        <f>MIN($AA1675*12,$AE1675-SUM($AG1675:AN1675)-1000*($AE1675&gt;0))</f>
        <v>0</v>
      </c>
    </row>
    <row r="1676" spans="2:41" ht="12.75" hidden="1" customHeight="1" outlineLevel="2">
      <c r="B1676" s="53" t="s">
        <v>2377</v>
      </c>
      <c r="C1676" s="53" t="s">
        <v>1367</v>
      </c>
      <c r="D1676" s="53" t="s">
        <v>1367</v>
      </c>
      <c r="E1676" s="53" t="s">
        <v>1368</v>
      </c>
      <c r="F1676" s="53" t="s">
        <v>2409</v>
      </c>
      <c r="G1676" s="53" t="s">
        <v>4300</v>
      </c>
      <c r="H1676" s="53" t="s">
        <v>4301</v>
      </c>
      <c r="I1676" s="53"/>
      <c r="J1676" s="53" t="s">
        <v>4273</v>
      </c>
      <c r="K1676" s="52">
        <v>0</v>
      </c>
      <c r="L1676" s="52">
        <v>0</v>
      </c>
      <c r="M1676" s="52">
        <v>460000</v>
      </c>
      <c r="N1676" s="52">
        <v>0</v>
      </c>
      <c r="O1676" s="52">
        <v>0</v>
      </c>
      <c r="P1676" s="52">
        <v>57498</v>
      </c>
      <c r="Q1676" s="52">
        <v>0</v>
      </c>
      <c r="R1676" s="52">
        <v>0</v>
      </c>
      <c r="S1676" s="52">
        <v>0</v>
      </c>
      <c r="T1676" s="52">
        <v>0</v>
      </c>
      <c r="U1676" s="52">
        <v>0</v>
      </c>
      <c r="V1676" s="52">
        <v>9583</v>
      </c>
      <c r="W1676" s="52">
        <v>9583</v>
      </c>
      <c r="X1676" s="52">
        <v>9583</v>
      </c>
      <c r="Y1676" s="52">
        <v>9583</v>
      </c>
      <c r="Z1676" s="49">
        <v>9583</v>
      </c>
      <c r="AA1676" s="50">
        <v>9583</v>
      </c>
      <c r="AB1676" s="51">
        <v>57498</v>
      </c>
      <c r="AC1676" s="52">
        <v>0</v>
      </c>
      <c r="AD1676" s="52">
        <v>0</v>
      </c>
      <c r="AE1676" s="52">
        <v>402502</v>
      </c>
      <c r="AG1676" s="52">
        <f t="shared" si="29"/>
        <v>9583</v>
      </c>
      <c r="AH1676" s="52">
        <f>MIN($AA1676*12,$AE1676-SUM($AG1676:AG1676)-1000*($AE1676&gt;0))</f>
        <v>114996</v>
      </c>
      <c r="AI1676" s="52">
        <f>MIN($AA1676*12,$AE1676-SUM($AG1676:AH1676)-1000*($AE1676&gt;0))</f>
        <v>114996</v>
      </c>
      <c r="AJ1676" s="52">
        <f>MIN($AA1676*12,$AE1676-SUM($AG1676:AI1676)-1000*($AE1676&gt;0))</f>
        <v>114996</v>
      </c>
      <c r="AK1676" s="52">
        <f>MIN($AA1676*12,$AE1676-SUM($AG1676:AJ1676)-1000*($AE1676&gt;0))</f>
        <v>46931</v>
      </c>
      <c r="AL1676" s="52">
        <f>MIN($AA1676*12,$AE1676-SUM($AG1676:AK1676)-1000*($AE1676&gt;0))</f>
        <v>0</v>
      </c>
      <c r="AM1676" s="52">
        <f>MIN($AA1676*12,$AE1676-SUM($AG1676:AL1676)-1000*($AE1676&gt;0))</f>
        <v>0</v>
      </c>
      <c r="AN1676" s="52">
        <f>MIN($AA1676*12,$AE1676-SUM($AG1676:AM1676)-1000*($AE1676&gt;0))</f>
        <v>0</v>
      </c>
      <c r="AO1676" s="52">
        <f>MIN($AA1676*12,$AE1676-SUM($AG1676:AN1676)-1000*($AE1676&gt;0))</f>
        <v>0</v>
      </c>
    </row>
    <row r="1677" spans="2:41" ht="12.75" hidden="1" customHeight="1" outlineLevel="2">
      <c r="B1677" s="53" t="s">
        <v>2377</v>
      </c>
      <c r="C1677" s="53" t="s">
        <v>1367</v>
      </c>
      <c r="D1677" s="53" t="s">
        <v>1367</v>
      </c>
      <c r="E1677" s="53" t="s">
        <v>1368</v>
      </c>
      <c r="F1677" s="53" t="s">
        <v>2409</v>
      </c>
      <c r="G1677" s="53" t="s">
        <v>4302</v>
      </c>
      <c r="H1677" s="53" t="s">
        <v>4303</v>
      </c>
      <c r="I1677" s="53"/>
      <c r="J1677" s="53" t="s">
        <v>4273</v>
      </c>
      <c r="K1677" s="52">
        <v>0</v>
      </c>
      <c r="L1677" s="52">
        <v>0</v>
      </c>
      <c r="M1677" s="52">
        <v>460000</v>
      </c>
      <c r="N1677" s="52">
        <v>0</v>
      </c>
      <c r="O1677" s="52">
        <v>0</v>
      </c>
      <c r="P1677" s="52">
        <v>57498</v>
      </c>
      <c r="Q1677" s="52">
        <v>0</v>
      </c>
      <c r="R1677" s="52">
        <v>0</v>
      </c>
      <c r="S1677" s="52">
        <v>0</v>
      </c>
      <c r="T1677" s="52">
        <v>0</v>
      </c>
      <c r="U1677" s="52">
        <v>0</v>
      </c>
      <c r="V1677" s="52">
        <v>9583</v>
      </c>
      <c r="W1677" s="52">
        <v>9583</v>
      </c>
      <c r="X1677" s="52">
        <v>9583</v>
      </c>
      <c r="Y1677" s="52">
        <v>9583</v>
      </c>
      <c r="Z1677" s="49">
        <v>9583</v>
      </c>
      <c r="AA1677" s="50">
        <v>9583</v>
      </c>
      <c r="AB1677" s="51">
        <v>57498</v>
      </c>
      <c r="AC1677" s="52">
        <v>0</v>
      </c>
      <c r="AD1677" s="52">
        <v>0</v>
      </c>
      <c r="AE1677" s="52">
        <v>402502</v>
      </c>
      <c r="AG1677" s="52">
        <f t="shared" si="29"/>
        <v>9583</v>
      </c>
      <c r="AH1677" s="52">
        <f>MIN($AA1677*12,$AE1677-SUM($AG1677:AG1677)-1000*($AE1677&gt;0))</f>
        <v>114996</v>
      </c>
      <c r="AI1677" s="52">
        <f>MIN($AA1677*12,$AE1677-SUM($AG1677:AH1677)-1000*($AE1677&gt;0))</f>
        <v>114996</v>
      </c>
      <c r="AJ1677" s="52">
        <f>MIN($AA1677*12,$AE1677-SUM($AG1677:AI1677)-1000*($AE1677&gt;0))</f>
        <v>114996</v>
      </c>
      <c r="AK1677" s="52">
        <f>MIN($AA1677*12,$AE1677-SUM($AG1677:AJ1677)-1000*($AE1677&gt;0))</f>
        <v>46931</v>
      </c>
      <c r="AL1677" s="52">
        <f>MIN($AA1677*12,$AE1677-SUM($AG1677:AK1677)-1000*($AE1677&gt;0))</f>
        <v>0</v>
      </c>
      <c r="AM1677" s="52">
        <f>MIN($AA1677*12,$AE1677-SUM($AG1677:AL1677)-1000*($AE1677&gt;0))</f>
        <v>0</v>
      </c>
      <c r="AN1677" s="52">
        <f>MIN($AA1677*12,$AE1677-SUM($AG1677:AM1677)-1000*($AE1677&gt;0))</f>
        <v>0</v>
      </c>
      <c r="AO1677" s="52">
        <f>MIN($AA1677*12,$AE1677-SUM($AG1677:AN1677)-1000*($AE1677&gt;0))</f>
        <v>0</v>
      </c>
    </row>
    <row r="1678" spans="2:41" ht="12.75" hidden="1" customHeight="1" outlineLevel="2">
      <c r="B1678" s="53" t="s">
        <v>2377</v>
      </c>
      <c r="C1678" s="53" t="s">
        <v>1367</v>
      </c>
      <c r="D1678" s="53" t="s">
        <v>1367</v>
      </c>
      <c r="E1678" s="53" t="s">
        <v>1368</v>
      </c>
      <c r="F1678" s="53" t="s">
        <v>2409</v>
      </c>
      <c r="G1678" s="53" t="s">
        <v>4304</v>
      </c>
      <c r="H1678" s="53" t="s">
        <v>4305</v>
      </c>
      <c r="I1678" s="53"/>
      <c r="J1678" s="53" t="s">
        <v>4273</v>
      </c>
      <c r="K1678" s="52">
        <v>0</v>
      </c>
      <c r="L1678" s="52">
        <v>0</v>
      </c>
      <c r="M1678" s="52">
        <v>460000</v>
      </c>
      <c r="N1678" s="52">
        <v>0</v>
      </c>
      <c r="O1678" s="52">
        <v>0</v>
      </c>
      <c r="P1678" s="52">
        <v>57498</v>
      </c>
      <c r="Q1678" s="52">
        <v>0</v>
      </c>
      <c r="R1678" s="52">
        <v>0</v>
      </c>
      <c r="S1678" s="52">
        <v>0</v>
      </c>
      <c r="T1678" s="52">
        <v>0</v>
      </c>
      <c r="U1678" s="52">
        <v>0</v>
      </c>
      <c r="V1678" s="52">
        <v>9583</v>
      </c>
      <c r="W1678" s="52">
        <v>9583</v>
      </c>
      <c r="X1678" s="52">
        <v>9583</v>
      </c>
      <c r="Y1678" s="52">
        <v>9583</v>
      </c>
      <c r="Z1678" s="49">
        <v>9583</v>
      </c>
      <c r="AA1678" s="50">
        <v>9583</v>
      </c>
      <c r="AB1678" s="51">
        <v>57498</v>
      </c>
      <c r="AC1678" s="52">
        <v>0</v>
      </c>
      <c r="AD1678" s="52">
        <v>0</v>
      </c>
      <c r="AE1678" s="52">
        <v>402502</v>
      </c>
      <c r="AG1678" s="52">
        <f t="shared" si="29"/>
        <v>9583</v>
      </c>
      <c r="AH1678" s="52">
        <f>MIN($AA1678*12,$AE1678-SUM($AG1678:AG1678)-1000*($AE1678&gt;0))</f>
        <v>114996</v>
      </c>
      <c r="AI1678" s="52">
        <f>MIN($AA1678*12,$AE1678-SUM($AG1678:AH1678)-1000*($AE1678&gt;0))</f>
        <v>114996</v>
      </c>
      <c r="AJ1678" s="52">
        <f>MIN($AA1678*12,$AE1678-SUM($AG1678:AI1678)-1000*($AE1678&gt;0))</f>
        <v>114996</v>
      </c>
      <c r="AK1678" s="52">
        <f>MIN($AA1678*12,$AE1678-SUM($AG1678:AJ1678)-1000*($AE1678&gt;0))</f>
        <v>46931</v>
      </c>
      <c r="AL1678" s="52">
        <f>MIN($AA1678*12,$AE1678-SUM($AG1678:AK1678)-1000*($AE1678&gt;0))</f>
        <v>0</v>
      </c>
      <c r="AM1678" s="52">
        <f>MIN($AA1678*12,$AE1678-SUM($AG1678:AL1678)-1000*($AE1678&gt;0))</f>
        <v>0</v>
      </c>
      <c r="AN1678" s="52">
        <f>MIN($AA1678*12,$AE1678-SUM($AG1678:AM1678)-1000*($AE1678&gt;0))</f>
        <v>0</v>
      </c>
      <c r="AO1678" s="52">
        <f>MIN($AA1678*12,$AE1678-SUM($AG1678:AN1678)-1000*($AE1678&gt;0))</f>
        <v>0</v>
      </c>
    </row>
    <row r="1679" spans="2:41" ht="12.75" hidden="1" customHeight="1" outlineLevel="2">
      <c r="B1679" s="53" t="s">
        <v>2377</v>
      </c>
      <c r="C1679" s="53" t="s">
        <v>1367</v>
      </c>
      <c r="D1679" s="53" t="s">
        <v>1367</v>
      </c>
      <c r="E1679" s="53" t="s">
        <v>1368</v>
      </c>
      <c r="F1679" s="53" t="s">
        <v>2409</v>
      </c>
      <c r="G1679" s="53" t="s">
        <v>4306</v>
      </c>
      <c r="H1679" s="53" t="s">
        <v>4307</v>
      </c>
      <c r="I1679" s="53"/>
      <c r="J1679" s="53" t="s">
        <v>4273</v>
      </c>
      <c r="K1679" s="52">
        <v>0</v>
      </c>
      <c r="L1679" s="52">
        <v>0</v>
      </c>
      <c r="M1679" s="52">
        <v>460000</v>
      </c>
      <c r="N1679" s="52">
        <v>0</v>
      </c>
      <c r="O1679" s="52">
        <v>0</v>
      </c>
      <c r="P1679" s="52">
        <v>57498</v>
      </c>
      <c r="Q1679" s="52">
        <v>0</v>
      </c>
      <c r="R1679" s="52">
        <v>0</v>
      </c>
      <c r="S1679" s="52">
        <v>0</v>
      </c>
      <c r="T1679" s="52">
        <v>0</v>
      </c>
      <c r="U1679" s="52">
        <v>0</v>
      </c>
      <c r="V1679" s="52">
        <v>9583</v>
      </c>
      <c r="W1679" s="52">
        <v>9583</v>
      </c>
      <c r="X1679" s="52">
        <v>9583</v>
      </c>
      <c r="Y1679" s="52">
        <v>9583</v>
      </c>
      <c r="Z1679" s="49">
        <v>9583</v>
      </c>
      <c r="AA1679" s="50">
        <v>9583</v>
      </c>
      <c r="AB1679" s="51">
        <v>57498</v>
      </c>
      <c r="AC1679" s="52">
        <v>0</v>
      </c>
      <c r="AD1679" s="52">
        <v>0</v>
      </c>
      <c r="AE1679" s="52">
        <v>402502</v>
      </c>
      <c r="AG1679" s="52">
        <f t="shared" si="29"/>
        <v>9583</v>
      </c>
      <c r="AH1679" s="52">
        <f>MIN($AA1679*12,$AE1679-SUM($AG1679:AG1679)-1000*($AE1679&gt;0))</f>
        <v>114996</v>
      </c>
      <c r="AI1679" s="52">
        <f>MIN($AA1679*12,$AE1679-SUM($AG1679:AH1679)-1000*($AE1679&gt;0))</f>
        <v>114996</v>
      </c>
      <c r="AJ1679" s="52">
        <f>MIN($AA1679*12,$AE1679-SUM($AG1679:AI1679)-1000*($AE1679&gt;0))</f>
        <v>114996</v>
      </c>
      <c r="AK1679" s="52">
        <f>MIN($AA1679*12,$AE1679-SUM($AG1679:AJ1679)-1000*($AE1679&gt;0))</f>
        <v>46931</v>
      </c>
      <c r="AL1679" s="52">
        <f>MIN($AA1679*12,$AE1679-SUM($AG1679:AK1679)-1000*($AE1679&gt;0))</f>
        <v>0</v>
      </c>
      <c r="AM1679" s="52">
        <f>MIN($AA1679*12,$AE1679-SUM($AG1679:AL1679)-1000*($AE1679&gt;0))</f>
        <v>0</v>
      </c>
      <c r="AN1679" s="52">
        <f>MIN($AA1679*12,$AE1679-SUM($AG1679:AM1679)-1000*($AE1679&gt;0))</f>
        <v>0</v>
      </c>
      <c r="AO1679" s="52">
        <f>MIN($AA1679*12,$AE1679-SUM($AG1679:AN1679)-1000*($AE1679&gt;0))</f>
        <v>0</v>
      </c>
    </row>
    <row r="1680" spans="2:41" ht="12.75" hidden="1" customHeight="1" outlineLevel="2">
      <c r="B1680" s="53" t="s">
        <v>2377</v>
      </c>
      <c r="C1680" s="53" t="s">
        <v>1367</v>
      </c>
      <c r="D1680" s="53" t="s">
        <v>1367</v>
      </c>
      <c r="E1680" s="53" t="s">
        <v>1368</v>
      </c>
      <c r="F1680" s="53" t="s">
        <v>2409</v>
      </c>
      <c r="G1680" s="53" t="s">
        <v>4308</v>
      </c>
      <c r="H1680" s="53" t="s">
        <v>4309</v>
      </c>
      <c r="I1680" s="53"/>
      <c r="J1680" s="53" t="s">
        <v>4273</v>
      </c>
      <c r="K1680" s="52">
        <v>0</v>
      </c>
      <c r="L1680" s="52">
        <v>0</v>
      </c>
      <c r="M1680" s="52">
        <v>460000</v>
      </c>
      <c r="N1680" s="52">
        <v>0</v>
      </c>
      <c r="O1680" s="52">
        <v>0</v>
      </c>
      <c r="P1680" s="52">
        <v>57498</v>
      </c>
      <c r="Q1680" s="52">
        <v>0</v>
      </c>
      <c r="R1680" s="52">
        <v>0</v>
      </c>
      <c r="S1680" s="52">
        <v>0</v>
      </c>
      <c r="T1680" s="52">
        <v>0</v>
      </c>
      <c r="U1680" s="52">
        <v>0</v>
      </c>
      <c r="V1680" s="52">
        <v>9583</v>
      </c>
      <c r="W1680" s="52">
        <v>9583</v>
      </c>
      <c r="X1680" s="52">
        <v>9583</v>
      </c>
      <c r="Y1680" s="52">
        <v>9583</v>
      </c>
      <c r="Z1680" s="49">
        <v>9583</v>
      </c>
      <c r="AA1680" s="50">
        <v>9583</v>
      </c>
      <c r="AB1680" s="51">
        <v>57498</v>
      </c>
      <c r="AC1680" s="52">
        <v>0</v>
      </c>
      <c r="AD1680" s="52">
        <v>0</v>
      </c>
      <c r="AE1680" s="52">
        <v>402502</v>
      </c>
      <c r="AG1680" s="52">
        <f t="shared" si="29"/>
        <v>9583</v>
      </c>
      <c r="AH1680" s="52">
        <f>MIN($AA1680*12,$AE1680-SUM($AG1680:AG1680)-1000*($AE1680&gt;0))</f>
        <v>114996</v>
      </c>
      <c r="AI1680" s="52">
        <f>MIN($AA1680*12,$AE1680-SUM($AG1680:AH1680)-1000*($AE1680&gt;0))</f>
        <v>114996</v>
      </c>
      <c r="AJ1680" s="52">
        <f>MIN($AA1680*12,$AE1680-SUM($AG1680:AI1680)-1000*($AE1680&gt;0))</f>
        <v>114996</v>
      </c>
      <c r="AK1680" s="52">
        <f>MIN($AA1680*12,$AE1680-SUM($AG1680:AJ1680)-1000*($AE1680&gt;0))</f>
        <v>46931</v>
      </c>
      <c r="AL1680" s="52">
        <f>MIN($AA1680*12,$AE1680-SUM($AG1680:AK1680)-1000*($AE1680&gt;0))</f>
        <v>0</v>
      </c>
      <c r="AM1680" s="52">
        <f>MIN($AA1680*12,$AE1680-SUM($AG1680:AL1680)-1000*($AE1680&gt;0))</f>
        <v>0</v>
      </c>
      <c r="AN1680" s="52">
        <f>MIN($AA1680*12,$AE1680-SUM($AG1680:AM1680)-1000*($AE1680&gt;0))</f>
        <v>0</v>
      </c>
      <c r="AO1680" s="52">
        <f>MIN($AA1680*12,$AE1680-SUM($AG1680:AN1680)-1000*($AE1680&gt;0))</f>
        <v>0</v>
      </c>
    </row>
    <row r="1681" spans="2:41" ht="12.75" hidden="1" customHeight="1" outlineLevel="2">
      <c r="B1681" s="53" t="s">
        <v>2377</v>
      </c>
      <c r="C1681" s="53" t="s">
        <v>1367</v>
      </c>
      <c r="D1681" s="53" t="s">
        <v>1367</v>
      </c>
      <c r="E1681" s="53" t="s">
        <v>1368</v>
      </c>
      <c r="F1681" s="53" t="s">
        <v>2409</v>
      </c>
      <c r="G1681" s="53" t="s">
        <v>4310</v>
      </c>
      <c r="H1681" s="53" t="s">
        <v>4311</v>
      </c>
      <c r="I1681" s="53"/>
      <c r="J1681" s="53" t="s">
        <v>4273</v>
      </c>
      <c r="K1681" s="52">
        <v>0</v>
      </c>
      <c r="L1681" s="52">
        <v>0</v>
      </c>
      <c r="M1681" s="52">
        <v>460000</v>
      </c>
      <c r="N1681" s="52">
        <v>0</v>
      </c>
      <c r="O1681" s="52">
        <v>0</v>
      </c>
      <c r="P1681" s="52">
        <v>57498</v>
      </c>
      <c r="Q1681" s="52">
        <v>0</v>
      </c>
      <c r="R1681" s="52">
        <v>0</v>
      </c>
      <c r="S1681" s="52">
        <v>0</v>
      </c>
      <c r="T1681" s="52">
        <v>0</v>
      </c>
      <c r="U1681" s="52">
        <v>0</v>
      </c>
      <c r="V1681" s="52">
        <v>9583</v>
      </c>
      <c r="W1681" s="52">
        <v>9583</v>
      </c>
      <c r="X1681" s="52">
        <v>9583</v>
      </c>
      <c r="Y1681" s="52">
        <v>9583</v>
      </c>
      <c r="Z1681" s="49">
        <v>9583</v>
      </c>
      <c r="AA1681" s="50">
        <v>9583</v>
      </c>
      <c r="AB1681" s="51">
        <v>57498</v>
      </c>
      <c r="AC1681" s="52">
        <v>0</v>
      </c>
      <c r="AD1681" s="52">
        <v>0</v>
      </c>
      <c r="AE1681" s="52">
        <v>402502</v>
      </c>
      <c r="AG1681" s="52">
        <f t="shared" si="29"/>
        <v>9583</v>
      </c>
      <c r="AH1681" s="52">
        <f>MIN($AA1681*12,$AE1681-SUM($AG1681:AG1681)-1000*($AE1681&gt;0))</f>
        <v>114996</v>
      </c>
      <c r="AI1681" s="52">
        <f>MIN($AA1681*12,$AE1681-SUM($AG1681:AH1681)-1000*($AE1681&gt;0))</f>
        <v>114996</v>
      </c>
      <c r="AJ1681" s="52">
        <f>MIN($AA1681*12,$AE1681-SUM($AG1681:AI1681)-1000*($AE1681&gt;0))</f>
        <v>114996</v>
      </c>
      <c r="AK1681" s="52">
        <f>MIN($AA1681*12,$AE1681-SUM($AG1681:AJ1681)-1000*($AE1681&gt;0))</f>
        <v>46931</v>
      </c>
      <c r="AL1681" s="52">
        <f>MIN($AA1681*12,$AE1681-SUM($AG1681:AK1681)-1000*($AE1681&gt;0))</f>
        <v>0</v>
      </c>
      <c r="AM1681" s="52">
        <f>MIN($AA1681*12,$AE1681-SUM($AG1681:AL1681)-1000*($AE1681&gt;0))</f>
        <v>0</v>
      </c>
      <c r="AN1681" s="52">
        <f>MIN($AA1681*12,$AE1681-SUM($AG1681:AM1681)-1000*($AE1681&gt;0))</f>
        <v>0</v>
      </c>
      <c r="AO1681" s="52">
        <f>MIN($AA1681*12,$AE1681-SUM($AG1681:AN1681)-1000*($AE1681&gt;0))</f>
        <v>0</v>
      </c>
    </row>
    <row r="1682" spans="2:41" ht="12.75" hidden="1" customHeight="1" outlineLevel="2">
      <c r="B1682" s="53" t="s">
        <v>2377</v>
      </c>
      <c r="C1682" s="53" t="s">
        <v>1367</v>
      </c>
      <c r="D1682" s="53" t="s">
        <v>1367</v>
      </c>
      <c r="E1682" s="53" t="s">
        <v>1368</v>
      </c>
      <c r="F1682" s="53" t="s">
        <v>2409</v>
      </c>
      <c r="G1682" s="53" t="s">
        <v>4312</v>
      </c>
      <c r="H1682" s="53" t="s">
        <v>4313</v>
      </c>
      <c r="I1682" s="53"/>
      <c r="J1682" s="53" t="s">
        <v>4273</v>
      </c>
      <c r="K1682" s="52">
        <v>0</v>
      </c>
      <c r="L1682" s="52">
        <v>0</v>
      </c>
      <c r="M1682" s="52">
        <v>460000</v>
      </c>
      <c r="N1682" s="52">
        <v>0</v>
      </c>
      <c r="O1682" s="52">
        <v>0</v>
      </c>
      <c r="P1682" s="52">
        <v>57498</v>
      </c>
      <c r="Q1682" s="52">
        <v>0</v>
      </c>
      <c r="R1682" s="52">
        <v>0</v>
      </c>
      <c r="S1682" s="52">
        <v>0</v>
      </c>
      <c r="T1682" s="52">
        <v>0</v>
      </c>
      <c r="U1682" s="52">
        <v>0</v>
      </c>
      <c r="V1682" s="52">
        <v>9583</v>
      </c>
      <c r="W1682" s="52">
        <v>9583</v>
      </c>
      <c r="X1682" s="52">
        <v>9583</v>
      </c>
      <c r="Y1682" s="52">
        <v>9583</v>
      </c>
      <c r="Z1682" s="49">
        <v>9583</v>
      </c>
      <c r="AA1682" s="50">
        <v>9583</v>
      </c>
      <c r="AB1682" s="51">
        <v>57498</v>
      </c>
      <c r="AC1682" s="52">
        <v>0</v>
      </c>
      <c r="AD1682" s="52">
        <v>0</v>
      </c>
      <c r="AE1682" s="52">
        <v>402502</v>
      </c>
      <c r="AG1682" s="52">
        <f t="shared" si="29"/>
        <v>9583</v>
      </c>
      <c r="AH1682" s="52">
        <f>MIN($AA1682*12,$AE1682-SUM($AG1682:AG1682)-1000*($AE1682&gt;0))</f>
        <v>114996</v>
      </c>
      <c r="AI1682" s="52">
        <f>MIN($AA1682*12,$AE1682-SUM($AG1682:AH1682)-1000*($AE1682&gt;0))</f>
        <v>114996</v>
      </c>
      <c r="AJ1682" s="52">
        <f>MIN($AA1682*12,$AE1682-SUM($AG1682:AI1682)-1000*($AE1682&gt;0))</f>
        <v>114996</v>
      </c>
      <c r="AK1682" s="52">
        <f>MIN($AA1682*12,$AE1682-SUM($AG1682:AJ1682)-1000*($AE1682&gt;0))</f>
        <v>46931</v>
      </c>
      <c r="AL1682" s="52">
        <f>MIN($AA1682*12,$AE1682-SUM($AG1682:AK1682)-1000*($AE1682&gt;0))</f>
        <v>0</v>
      </c>
      <c r="AM1682" s="52">
        <f>MIN($AA1682*12,$AE1682-SUM($AG1682:AL1682)-1000*($AE1682&gt;0))</f>
        <v>0</v>
      </c>
      <c r="AN1682" s="52">
        <f>MIN($AA1682*12,$AE1682-SUM($AG1682:AM1682)-1000*($AE1682&gt;0))</f>
        <v>0</v>
      </c>
      <c r="AO1682" s="52">
        <f>MIN($AA1682*12,$AE1682-SUM($AG1682:AN1682)-1000*($AE1682&gt;0))</f>
        <v>0</v>
      </c>
    </row>
    <row r="1683" spans="2:41" ht="12.75" hidden="1" customHeight="1" outlineLevel="2">
      <c r="B1683" s="53" t="s">
        <v>2377</v>
      </c>
      <c r="C1683" s="53" t="s">
        <v>1367</v>
      </c>
      <c r="D1683" s="53" t="s">
        <v>1367</v>
      </c>
      <c r="E1683" s="53" t="s">
        <v>1368</v>
      </c>
      <c r="F1683" s="53" t="s">
        <v>2409</v>
      </c>
      <c r="G1683" s="53" t="s">
        <v>4314</v>
      </c>
      <c r="H1683" s="53" t="s">
        <v>4315</v>
      </c>
      <c r="I1683" s="53"/>
      <c r="J1683" s="53" t="s">
        <v>4273</v>
      </c>
      <c r="K1683" s="52">
        <v>0</v>
      </c>
      <c r="L1683" s="52">
        <v>0</v>
      </c>
      <c r="M1683" s="52">
        <v>460000</v>
      </c>
      <c r="N1683" s="52">
        <v>0</v>
      </c>
      <c r="O1683" s="52">
        <v>0</v>
      </c>
      <c r="P1683" s="52">
        <v>57498</v>
      </c>
      <c r="Q1683" s="52">
        <v>0</v>
      </c>
      <c r="R1683" s="52">
        <v>0</v>
      </c>
      <c r="S1683" s="52">
        <v>0</v>
      </c>
      <c r="T1683" s="52">
        <v>0</v>
      </c>
      <c r="U1683" s="52">
        <v>0</v>
      </c>
      <c r="V1683" s="52">
        <v>9583</v>
      </c>
      <c r="W1683" s="52">
        <v>9583</v>
      </c>
      <c r="X1683" s="52">
        <v>9583</v>
      </c>
      <c r="Y1683" s="52">
        <v>9583</v>
      </c>
      <c r="Z1683" s="49">
        <v>9583</v>
      </c>
      <c r="AA1683" s="50">
        <v>9583</v>
      </c>
      <c r="AB1683" s="51">
        <v>57498</v>
      </c>
      <c r="AC1683" s="52">
        <v>0</v>
      </c>
      <c r="AD1683" s="52">
        <v>0</v>
      </c>
      <c r="AE1683" s="52">
        <v>402502</v>
      </c>
      <c r="AG1683" s="52">
        <f t="shared" si="29"/>
        <v>9583</v>
      </c>
      <c r="AH1683" s="52">
        <f>MIN($AA1683*12,$AE1683-SUM($AG1683:AG1683)-1000*($AE1683&gt;0))</f>
        <v>114996</v>
      </c>
      <c r="AI1683" s="52">
        <f>MIN($AA1683*12,$AE1683-SUM($AG1683:AH1683)-1000*($AE1683&gt;0))</f>
        <v>114996</v>
      </c>
      <c r="AJ1683" s="52">
        <f>MIN($AA1683*12,$AE1683-SUM($AG1683:AI1683)-1000*($AE1683&gt;0))</f>
        <v>114996</v>
      </c>
      <c r="AK1683" s="52">
        <f>MIN($AA1683*12,$AE1683-SUM($AG1683:AJ1683)-1000*($AE1683&gt;0))</f>
        <v>46931</v>
      </c>
      <c r="AL1683" s="52">
        <f>MIN($AA1683*12,$AE1683-SUM($AG1683:AK1683)-1000*($AE1683&gt;0))</f>
        <v>0</v>
      </c>
      <c r="AM1683" s="52">
        <f>MIN($AA1683*12,$AE1683-SUM($AG1683:AL1683)-1000*($AE1683&gt;0))</f>
        <v>0</v>
      </c>
      <c r="AN1683" s="52">
        <f>MIN($AA1683*12,$AE1683-SUM($AG1683:AM1683)-1000*($AE1683&gt;0))</f>
        <v>0</v>
      </c>
      <c r="AO1683" s="52">
        <f>MIN($AA1683*12,$AE1683-SUM($AG1683:AN1683)-1000*($AE1683&gt;0))</f>
        <v>0</v>
      </c>
    </row>
    <row r="1684" spans="2:41" ht="12.75" hidden="1" customHeight="1" outlineLevel="2">
      <c r="B1684" s="53" t="s">
        <v>2377</v>
      </c>
      <c r="C1684" s="53" t="s">
        <v>1367</v>
      </c>
      <c r="D1684" s="53" t="s">
        <v>1367</v>
      </c>
      <c r="E1684" s="53" t="s">
        <v>1368</v>
      </c>
      <c r="F1684" s="53" t="s">
        <v>2409</v>
      </c>
      <c r="G1684" s="53" t="s">
        <v>4316</v>
      </c>
      <c r="H1684" s="53" t="s">
        <v>4317</v>
      </c>
      <c r="I1684" s="53"/>
      <c r="J1684" s="53" t="s">
        <v>4273</v>
      </c>
      <c r="K1684" s="52">
        <v>0</v>
      </c>
      <c r="L1684" s="52">
        <v>0</v>
      </c>
      <c r="M1684" s="52">
        <v>460000</v>
      </c>
      <c r="N1684" s="52">
        <v>0</v>
      </c>
      <c r="O1684" s="52">
        <v>0</v>
      </c>
      <c r="P1684" s="52">
        <v>57498</v>
      </c>
      <c r="Q1684" s="52">
        <v>0</v>
      </c>
      <c r="R1684" s="52">
        <v>0</v>
      </c>
      <c r="S1684" s="52">
        <v>0</v>
      </c>
      <c r="T1684" s="52">
        <v>0</v>
      </c>
      <c r="U1684" s="52">
        <v>0</v>
      </c>
      <c r="V1684" s="52">
        <v>9583</v>
      </c>
      <c r="W1684" s="52">
        <v>9583</v>
      </c>
      <c r="X1684" s="52">
        <v>9583</v>
      </c>
      <c r="Y1684" s="52">
        <v>9583</v>
      </c>
      <c r="Z1684" s="49">
        <v>9583</v>
      </c>
      <c r="AA1684" s="50">
        <v>9583</v>
      </c>
      <c r="AB1684" s="51">
        <v>57498</v>
      </c>
      <c r="AC1684" s="52">
        <v>0</v>
      </c>
      <c r="AD1684" s="52">
        <v>0</v>
      </c>
      <c r="AE1684" s="52">
        <v>402502</v>
      </c>
      <c r="AG1684" s="52">
        <f t="shared" si="29"/>
        <v>9583</v>
      </c>
      <c r="AH1684" s="52">
        <f>MIN($AA1684*12,$AE1684-SUM($AG1684:AG1684)-1000*($AE1684&gt;0))</f>
        <v>114996</v>
      </c>
      <c r="AI1684" s="52">
        <f>MIN($AA1684*12,$AE1684-SUM($AG1684:AH1684)-1000*($AE1684&gt;0))</f>
        <v>114996</v>
      </c>
      <c r="AJ1684" s="52">
        <f>MIN($AA1684*12,$AE1684-SUM($AG1684:AI1684)-1000*($AE1684&gt;0))</f>
        <v>114996</v>
      </c>
      <c r="AK1684" s="52">
        <f>MIN($AA1684*12,$AE1684-SUM($AG1684:AJ1684)-1000*($AE1684&gt;0))</f>
        <v>46931</v>
      </c>
      <c r="AL1684" s="52">
        <f>MIN($AA1684*12,$AE1684-SUM($AG1684:AK1684)-1000*($AE1684&gt;0))</f>
        <v>0</v>
      </c>
      <c r="AM1684" s="52">
        <f>MIN($AA1684*12,$AE1684-SUM($AG1684:AL1684)-1000*($AE1684&gt;0))</f>
        <v>0</v>
      </c>
      <c r="AN1684" s="52">
        <f>MIN($AA1684*12,$AE1684-SUM($AG1684:AM1684)-1000*($AE1684&gt;0))</f>
        <v>0</v>
      </c>
      <c r="AO1684" s="52">
        <f>MIN($AA1684*12,$AE1684-SUM($AG1684:AN1684)-1000*($AE1684&gt;0))</f>
        <v>0</v>
      </c>
    </row>
    <row r="1685" spans="2:41" ht="12.75" hidden="1" customHeight="1" outlineLevel="2">
      <c r="B1685" s="53" t="s">
        <v>2377</v>
      </c>
      <c r="C1685" s="53" t="s">
        <v>1367</v>
      </c>
      <c r="D1685" s="53" t="s">
        <v>1367</v>
      </c>
      <c r="E1685" s="53" t="s">
        <v>1368</v>
      </c>
      <c r="F1685" s="53" t="s">
        <v>2409</v>
      </c>
      <c r="G1685" s="53" t="s">
        <v>4318</v>
      </c>
      <c r="H1685" s="53" t="s">
        <v>4319</v>
      </c>
      <c r="I1685" s="53"/>
      <c r="J1685" s="53" t="s">
        <v>4273</v>
      </c>
      <c r="K1685" s="52">
        <v>0</v>
      </c>
      <c r="L1685" s="52">
        <v>0</v>
      </c>
      <c r="M1685" s="52">
        <v>460000</v>
      </c>
      <c r="N1685" s="52">
        <v>0</v>
      </c>
      <c r="O1685" s="52">
        <v>0</v>
      </c>
      <c r="P1685" s="52">
        <v>57498</v>
      </c>
      <c r="Q1685" s="52">
        <v>0</v>
      </c>
      <c r="R1685" s="52">
        <v>0</v>
      </c>
      <c r="S1685" s="52">
        <v>0</v>
      </c>
      <c r="T1685" s="52">
        <v>0</v>
      </c>
      <c r="U1685" s="52">
        <v>0</v>
      </c>
      <c r="V1685" s="52">
        <v>9583</v>
      </c>
      <c r="W1685" s="52">
        <v>9583</v>
      </c>
      <c r="X1685" s="52">
        <v>9583</v>
      </c>
      <c r="Y1685" s="52">
        <v>9583</v>
      </c>
      <c r="Z1685" s="49">
        <v>9583</v>
      </c>
      <c r="AA1685" s="50">
        <v>9583</v>
      </c>
      <c r="AB1685" s="51">
        <v>57498</v>
      </c>
      <c r="AC1685" s="52">
        <v>0</v>
      </c>
      <c r="AD1685" s="52">
        <v>0</v>
      </c>
      <c r="AE1685" s="52">
        <v>402502</v>
      </c>
      <c r="AG1685" s="52">
        <f t="shared" si="29"/>
        <v>9583</v>
      </c>
      <c r="AH1685" s="52">
        <f>MIN($AA1685*12,$AE1685-SUM($AG1685:AG1685)-1000*($AE1685&gt;0))</f>
        <v>114996</v>
      </c>
      <c r="AI1685" s="52">
        <f>MIN($AA1685*12,$AE1685-SUM($AG1685:AH1685)-1000*($AE1685&gt;0))</f>
        <v>114996</v>
      </c>
      <c r="AJ1685" s="52">
        <f>MIN($AA1685*12,$AE1685-SUM($AG1685:AI1685)-1000*($AE1685&gt;0))</f>
        <v>114996</v>
      </c>
      <c r="AK1685" s="52">
        <f>MIN($AA1685*12,$AE1685-SUM($AG1685:AJ1685)-1000*($AE1685&gt;0))</f>
        <v>46931</v>
      </c>
      <c r="AL1685" s="52">
        <f>MIN($AA1685*12,$AE1685-SUM($AG1685:AK1685)-1000*($AE1685&gt;0))</f>
        <v>0</v>
      </c>
      <c r="AM1685" s="52">
        <f>MIN($AA1685*12,$AE1685-SUM($AG1685:AL1685)-1000*($AE1685&gt;0))</f>
        <v>0</v>
      </c>
      <c r="AN1685" s="52">
        <f>MIN($AA1685*12,$AE1685-SUM($AG1685:AM1685)-1000*($AE1685&gt;0))</f>
        <v>0</v>
      </c>
      <c r="AO1685" s="52">
        <f>MIN($AA1685*12,$AE1685-SUM($AG1685:AN1685)-1000*($AE1685&gt;0))</f>
        <v>0</v>
      </c>
    </row>
    <row r="1686" spans="2:41" ht="12.75" hidden="1" customHeight="1" outlineLevel="2">
      <c r="B1686" s="53" t="s">
        <v>2377</v>
      </c>
      <c r="C1686" s="53" t="s">
        <v>1367</v>
      </c>
      <c r="D1686" s="53" t="s">
        <v>1367</v>
      </c>
      <c r="E1686" s="53" t="s">
        <v>1368</v>
      </c>
      <c r="F1686" s="53" t="s">
        <v>2409</v>
      </c>
      <c r="G1686" s="53" t="s">
        <v>4320</v>
      </c>
      <c r="H1686" s="53" t="s">
        <v>4321</v>
      </c>
      <c r="I1686" s="53"/>
      <c r="J1686" s="53" t="s">
        <v>4273</v>
      </c>
      <c r="K1686" s="52">
        <v>0</v>
      </c>
      <c r="L1686" s="52">
        <v>0</v>
      </c>
      <c r="M1686" s="52">
        <v>460000</v>
      </c>
      <c r="N1686" s="52">
        <v>0</v>
      </c>
      <c r="O1686" s="52">
        <v>0</v>
      </c>
      <c r="P1686" s="52">
        <v>57498</v>
      </c>
      <c r="Q1686" s="52">
        <v>0</v>
      </c>
      <c r="R1686" s="52">
        <v>0</v>
      </c>
      <c r="S1686" s="52">
        <v>0</v>
      </c>
      <c r="T1686" s="52">
        <v>0</v>
      </c>
      <c r="U1686" s="52">
        <v>0</v>
      </c>
      <c r="V1686" s="52">
        <v>9583</v>
      </c>
      <c r="W1686" s="52">
        <v>9583</v>
      </c>
      <c r="X1686" s="52">
        <v>9583</v>
      </c>
      <c r="Y1686" s="52">
        <v>9583</v>
      </c>
      <c r="Z1686" s="49">
        <v>9583</v>
      </c>
      <c r="AA1686" s="50">
        <v>9583</v>
      </c>
      <c r="AB1686" s="51">
        <v>57498</v>
      </c>
      <c r="AC1686" s="52">
        <v>0</v>
      </c>
      <c r="AD1686" s="52">
        <v>0</v>
      </c>
      <c r="AE1686" s="52">
        <v>402502</v>
      </c>
      <c r="AG1686" s="52">
        <f t="shared" si="29"/>
        <v>9583</v>
      </c>
      <c r="AH1686" s="52">
        <f>MIN($AA1686*12,$AE1686-SUM($AG1686:AG1686)-1000*($AE1686&gt;0))</f>
        <v>114996</v>
      </c>
      <c r="AI1686" s="52">
        <f>MIN($AA1686*12,$AE1686-SUM($AG1686:AH1686)-1000*($AE1686&gt;0))</f>
        <v>114996</v>
      </c>
      <c r="AJ1686" s="52">
        <f>MIN($AA1686*12,$AE1686-SUM($AG1686:AI1686)-1000*($AE1686&gt;0))</f>
        <v>114996</v>
      </c>
      <c r="AK1686" s="52">
        <f>MIN($AA1686*12,$AE1686-SUM($AG1686:AJ1686)-1000*($AE1686&gt;0))</f>
        <v>46931</v>
      </c>
      <c r="AL1686" s="52">
        <f>MIN($AA1686*12,$AE1686-SUM($AG1686:AK1686)-1000*($AE1686&gt;0))</f>
        <v>0</v>
      </c>
      <c r="AM1686" s="52">
        <f>MIN($AA1686*12,$AE1686-SUM($AG1686:AL1686)-1000*($AE1686&gt;0))</f>
        <v>0</v>
      </c>
      <c r="AN1686" s="52">
        <f>MIN($AA1686*12,$AE1686-SUM($AG1686:AM1686)-1000*($AE1686&gt;0))</f>
        <v>0</v>
      </c>
      <c r="AO1686" s="52">
        <f>MIN($AA1686*12,$AE1686-SUM($AG1686:AN1686)-1000*($AE1686&gt;0))</f>
        <v>0</v>
      </c>
    </row>
    <row r="1687" spans="2:41" ht="12.75" hidden="1" customHeight="1" outlineLevel="2">
      <c r="B1687" s="53" t="s">
        <v>2377</v>
      </c>
      <c r="C1687" s="53" t="s">
        <v>1367</v>
      </c>
      <c r="D1687" s="53" t="s">
        <v>1367</v>
      </c>
      <c r="E1687" s="53" t="s">
        <v>1368</v>
      </c>
      <c r="F1687" s="53" t="s">
        <v>2409</v>
      </c>
      <c r="G1687" s="53" t="s">
        <v>4322</v>
      </c>
      <c r="H1687" s="53" t="s">
        <v>4323</v>
      </c>
      <c r="I1687" s="53"/>
      <c r="J1687" s="53" t="s">
        <v>4273</v>
      </c>
      <c r="K1687" s="52">
        <v>0</v>
      </c>
      <c r="L1687" s="52">
        <v>0</v>
      </c>
      <c r="M1687" s="52">
        <v>460000</v>
      </c>
      <c r="N1687" s="52">
        <v>0</v>
      </c>
      <c r="O1687" s="52">
        <v>0</v>
      </c>
      <c r="P1687" s="52">
        <v>57498</v>
      </c>
      <c r="Q1687" s="52">
        <v>0</v>
      </c>
      <c r="R1687" s="52">
        <v>0</v>
      </c>
      <c r="S1687" s="52">
        <v>0</v>
      </c>
      <c r="T1687" s="52">
        <v>0</v>
      </c>
      <c r="U1687" s="52">
        <v>0</v>
      </c>
      <c r="V1687" s="52">
        <v>9583</v>
      </c>
      <c r="W1687" s="52">
        <v>9583</v>
      </c>
      <c r="X1687" s="52">
        <v>9583</v>
      </c>
      <c r="Y1687" s="52">
        <v>9583</v>
      </c>
      <c r="Z1687" s="49">
        <v>9583</v>
      </c>
      <c r="AA1687" s="50">
        <v>9583</v>
      </c>
      <c r="AB1687" s="51">
        <v>57498</v>
      </c>
      <c r="AC1687" s="52">
        <v>0</v>
      </c>
      <c r="AD1687" s="52">
        <v>0</v>
      </c>
      <c r="AE1687" s="52">
        <v>402502</v>
      </c>
      <c r="AG1687" s="52">
        <f t="shared" si="29"/>
        <v>9583</v>
      </c>
      <c r="AH1687" s="52">
        <f>MIN($AA1687*12,$AE1687-SUM($AG1687:AG1687)-1000*($AE1687&gt;0))</f>
        <v>114996</v>
      </c>
      <c r="AI1687" s="52">
        <f>MIN($AA1687*12,$AE1687-SUM($AG1687:AH1687)-1000*($AE1687&gt;0))</f>
        <v>114996</v>
      </c>
      <c r="AJ1687" s="52">
        <f>MIN($AA1687*12,$AE1687-SUM($AG1687:AI1687)-1000*($AE1687&gt;0))</f>
        <v>114996</v>
      </c>
      <c r="AK1687" s="52">
        <f>MIN($AA1687*12,$AE1687-SUM($AG1687:AJ1687)-1000*($AE1687&gt;0))</f>
        <v>46931</v>
      </c>
      <c r="AL1687" s="52">
        <f>MIN($AA1687*12,$AE1687-SUM($AG1687:AK1687)-1000*($AE1687&gt;0))</f>
        <v>0</v>
      </c>
      <c r="AM1687" s="52">
        <f>MIN($AA1687*12,$AE1687-SUM($AG1687:AL1687)-1000*($AE1687&gt;0))</f>
        <v>0</v>
      </c>
      <c r="AN1687" s="52">
        <f>MIN($AA1687*12,$AE1687-SUM($AG1687:AM1687)-1000*($AE1687&gt;0))</f>
        <v>0</v>
      </c>
      <c r="AO1687" s="52">
        <f>MIN($AA1687*12,$AE1687-SUM($AG1687:AN1687)-1000*($AE1687&gt;0))</f>
        <v>0</v>
      </c>
    </row>
    <row r="1688" spans="2:41" ht="12.75" hidden="1" customHeight="1" outlineLevel="2">
      <c r="B1688" s="53" t="s">
        <v>2377</v>
      </c>
      <c r="C1688" s="53" t="s">
        <v>1367</v>
      </c>
      <c r="D1688" s="53" t="s">
        <v>1367</v>
      </c>
      <c r="E1688" s="53" t="s">
        <v>1368</v>
      </c>
      <c r="F1688" s="53" t="s">
        <v>2409</v>
      </c>
      <c r="G1688" s="53" t="s">
        <v>4324</v>
      </c>
      <c r="H1688" s="53" t="s">
        <v>4325</v>
      </c>
      <c r="I1688" s="53"/>
      <c r="J1688" s="53" t="s">
        <v>4273</v>
      </c>
      <c r="K1688" s="52">
        <v>0</v>
      </c>
      <c r="L1688" s="52">
        <v>0</v>
      </c>
      <c r="M1688" s="52">
        <v>460000</v>
      </c>
      <c r="N1688" s="52">
        <v>0</v>
      </c>
      <c r="O1688" s="52">
        <v>0</v>
      </c>
      <c r="P1688" s="52">
        <v>57498</v>
      </c>
      <c r="Q1688" s="52">
        <v>0</v>
      </c>
      <c r="R1688" s="52">
        <v>0</v>
      </c>
      <c r="S1688" s="52">
        <v>0</v>
      </c>
      <c r="T1688" s="52">
        <v>0</v>
      </c>
      <c r="U1688" s="52">
        <v>0</v>
      </c>
      <c r="V1688" s="52">
        <v>9583</v>
      </c>
      <c r="W1688" s="52">
        <v>9583</v>
      </c>
      <c r="X1688" s="52">
        <v>9583</v>
      </c>
      <c r="Y1688" s="52">
        <v>9583</v>
      </c>
      <c r="Z1688" s="49">
        <v>9583</v>
      </c>
      <c r="AA1688" s="50">
        <v>9583</v>
      </c>
      <c r="AB1688" s="51">
        <v>57498</v>
      </c>
      <c r="AC1688" s="52">
        <v>0</v>
      </c>
      <c r="AD1688" s="52">
        <v>0</v>
      </c>
      <c r="AE1688" s="52">
        <v>402502</v>
      </c>
      <c r="AG1688" s="52">
        <f t="shared" si="29"/>
        <v>9583</v>
      </c>
      <c r="AH1688" s="52">
        <f>MIN($AA1688*12,$AE1688-SUM($AG1688:AG1688)-1000*($AE1688&gt;0))</f>
        <v>114996</v>
      </c>
      <c r="AI1688" s="52">
        <f>MIN($AA1688*12,$AE1688-SUM($AG1688:AH1688)-1000*($AE1688&gt;0))</f>
        <v>114996</v>
      </c>
      <c r="AJ1688" s="52">
        <f>MIN($AA1688*12,$AE1688-SUM($AG1688:AI1688)-1000*($AE1688&gt;0))</f>
        <v>114996</v>
      </c>
      <c r="AK1688" s="52">
        <f>MIN($AA1688*12,$AE1688-SUM($AG1688:AJ1688)-1000*($AE1688&gt;0))</f>
        <v>46931</v>
      </c>
      <c r="AL1688" s="52">
        <f>MIN($AA1688*12,$AE1688-SUM($AG1688:AK1688)-1000*($AE1688&gt;0))</f>
        <v>0</v>
      </c>
      <c r="AM1688" s="52">
        <f>MIN($AA1688*12,$AE1688-SUM($AG1688:AL1688)-1000*($AE1688&gt;0))</f>
        <v>0</v>
      </c>
      <c r="AN1688" s="52">
        <f>MIN($AA1688*12,$AE1688-SUM($AG1688:AM1688)-1000*($AE1688&gt;0))</f>
        <v>0</v>
      </c>
      <c r="AO1688" s="52">
        <f>MIN($AA1688*12,$AE1688-SUM($AG1688:AN1688)-1000*($AE1688&gt;0))</f>
        <v>0</v>
      </c>
    </row>
    <row r="1689" spans="2:41" ht="12.75" hidden="1" customHeight="1" outlineLevel="2">
      <c r="B1689" s="53" t="s">
        <v>2377</v>
      </c>
      <c r="C1689" s="53" t="s">
        <v>1367</v>
      </c>
      <c r="D1689" s="53" t="s">
        <v>1367</v>
      </c>
      <c r="E1689" s="53" t="s">
        <v>1368</v>
      </c>
      <c r="F1689" s="53" t="s">
        <v>2409</v>
      </c>
      <c r="G1689" s="53" t="s">
        <v>4326</v>
      </c>
      <c r="H1689" s="53" t="s">
        <v>4327</v>
      </c>
      <c r="I1689" s="53"/>
      <c r="J1689" s="53" t="s">
        <v>4273</v>
      </c>
      <c r="K1689" s="52">
        <v>0</v>
      </c>
      <c r="L1689" s="52">
        <v>0</v>
      </c>
      <c r="M1689" s="52">
        <v>460000</v>
      </c>
      <c r="N1689" s="52">
        <v>0</v>
      </c>
      <c r="O1689" s="52">
        <v>0</v>
      </c>
      <c r="P1689" s="52">
        <v>57498</v>
      </c>
      <c r="Q1689" s="52">
        <v>0</v>
      </c>
      <c r="R1689" s="52">
        <v>0</v>
      </c>
      <c r="S1689" s="52">
        <v>0</v>
      </c>
      <c r="T1689" s="52">
        <v>0</v>
      </c>
      <c r="U1689" s="52">
        <v>0</v>
      </c>
      <c r="V1689" s="52">
        <v>9583</v>
      </c>
      <c r="W1689" s="52">
        <v>9583</v>
      </c>
      <c r="X1689" s="52">
        <v>9583</v>
      </c>
      <c r="Y1689" s="52">
        <v>9583</v>
      </c>
      <c r="Z1689" s="49">
        <v>9583</v>
      </c>
      <c r="AA1689" s="50">
        <v>9583</v>
      </c>
      <c r="AB1689" s="51">
        <v>57498</v>
      </c>
      <c r="AC1689" s="52">
        <v>0</v>
      </c>
      <c r="AD1689" s="52">
        <v>0</v>
      </c>
      <c r="AE1689" s="52">
        <v>402502</v>
      </c>
      <c r="AG1689" s="52">
        <f t="shared" si="29"/>
        <v>9583</v>
      </c>
      <c r="AH1689" s="52">
        <f>MIN($AA1689*12,$AE1689-SUM($AG1689:AG1689)-1000*($AE1689&gt;0))</f>
        <v>114996</v>
      </c>
      <c r="AI1689" s="52">
        <f>MIN($AA1689*12,$AE1689-SUM($AG1689:AH1689)-1000*($AE1689&gt;0))</f>
        <v>114996</v>
      </c>
      <c r="AJ1689" s="52">
        <f>MIN($AA1689*12,$AE1689-SUM($AG1689:AI1689)-1000*($AE1689&gt;0))</f>
        <v>114996</v>
      </c>
      <c r="AK1689" s="52">
        <f>MIN($AA1689*12,$AE1689-SUM($AG1689:AJ1689)-1000*($AE1689&gt;0))</f>
        <v>46931</v>
      </c>
      <c r="AL1689" s="52">
        <f>MIN($AA1689*12,$AE1689-SUM($AG1689:AK1689)-1000*($AE1689&gt;0))</f>
        <v>0</v>
      </c>
      <c r="AM1689" s="52">
        <f>MIN($AA1689*12,$AE1689-SUM($AG1689:AL1689)-1000*($AE1689&gt;0))</f>
        <v>0</v>
      </c>
      <c r="AN1689" s="52">
        <f>MIN($AA1689*12,$AE1689-SUM($AG1689:AM1689)-1000*($AE1689&gt;0))</f>
        <v>0</v>
      </c>
      <c r="AO1689" s="52">
        <f>MIN($AA1689*12,$AE1689-SUM($AG1689:AN1689)-1000*($AE1689&gt;0))</f>
        <v>0</v>
      </c>
    </row>
    <row r="1690" spans="2:41" ht="12.75" hidden="1" customHeight="1" outlineLevel="2">
      <c r="B1690" s="53" t="s">
        <v>2377</v>
      </c>
      <c r="C1690" s="53" t="s">
        <v>1367</v>
      </c>
      <c r="D1690" s="53" t="s">
        <v>1367</v>
      </c>
      <c r="E1690" s="53" t="s">
        <v>1368</v>
      </c>
      <c r="F1690" s="53" t="s">
        <v>2409</v>
      </c>
      <c r="G1690" s="53" t="s">
        <v>4328</v>
      </c>
      <c r="H1690" s="53" t="s">
        <v>4329</v>
      </c>
      <c r="I1690" s="53"/>
      <c r="J1690" s="53" t="s">
        <v>4273</v>
      </c>
      <c r="K1690" s="52">
        <v>0</v>
      </c>
      <c r="L1690" s="52">
        <v>0</v>
      </c>
      <c r="M1690" s="52">
        <v>460000</v>
      </c>
      <c r="N1690" s="52">
        <v>0</v>
      </c>
      <c r="O1690" s="52">
        <v>0</v>
      </c>
      <c r="P1690" s="52">
        <v>57498</v>
      </c>
      <c r="Q1690" s="52">
        <v>0</v>
      </c>
      <c r="R1690" s="52">
        <v>0</v>
      </c>
      <c r="S1690" s="52">
        <v>0</v>
      </c>
      <c r="T1690" s="52">
        <v>0</v>
      </c>
      <c r="U1690" s="52">
        <v>0</v>
      </c>
      <c r="V1690" s="52">
        <v>9583</v>
      </c>
      <c r="W1690" s="52">
        <v>9583</v>
      </c>
      <c r="X1690" s="52">
        <v>9583</v>
      </c>
      <c r="Y1690" s="52">
        <v>9583</v>
      </c>
      <c r="Z1690" s="49">
        <v>9583</v>
      </c>
      <c r="AA1690" s="50">
        <v>9583</v>
      </c>
      <c r="AB1690" s="51">
        <v>57498</v>
      </c>
      <c r="AC1690" s="52">
        <v>0</v>
      </c>
      <c r="AD1690" s="52">
        <v>0</v>
      </c>
      <c r="AE1690" s="52">
        <v>402502</v>
      </c>
      <c r="AG1690" s="52">
        <f t="shared" si="29"/>
        <v>9583</v>
      </c>
      <c r="AH1690" s="52">
        <f>MIN($AA1690*12,$AE1690-SUM($AG1690:AG1690)-1000*($AE1690&gt;0))</f>
        <v>114996</v>
      </c>
      <c r="AI1690" s="52">
        <f>MIN($AA1690*12,$AE1690-SUM($AG1690:AH1690)-1000*($AE1690&gt;0))</f>
        <v>114996</v>
      </c>
      <c r="AJ1690" s="52">
        <f>MIN($AA1690*12,$AE1690-SUM($AG1690:AI1690)-1000*($AE1690&gt;0))</f>
        <v>114996</v>
      </c>
      <c r="AK1690" s="52">
        <f>MIN($AA1690*12,$AE1690-SUM($AG1690:AJ1690)-1000*($AE1690&gt;0))</f>
        <v>46931</v>
      </c>
      <c r="AL1690" s="52">
        <f>MIN($AA1690*12,$AE1690-SUM($AG1690:AK1690)-1000*($AE1690&gt;0))</f>
        <v>0</v>
      </c>
      <c r="AM1690" s="52">
        <f>MIN($AA1690*12,$AE1690-SUM($AG1690:AL1690)-1000*($AE1690&gt;0))</f>
        <v>0</v>
      </c>
      <c r="AN1690" s="52">
        <f>MIN($AA1690*12,$AE1690-SUM($AG1690:AM1690)-1000*($AE1690&gt;0))</f>
        <v>0</v>
      </c>
      <c r="AO1690" s="52">
        <f>MIN($AA1690*12,$AE1690-SUM($AG1690:AN1690)-1000*($AE1690&gt;0))</f>
        <v>0</v>
      </c>
    </row>
    <row r="1691" spans="2:41" ht="12.75" hidden="1" customHeight="1" outlineLevel="2">
      <c r="B1691" s="53" t="s">
        <v>2377</v>
      </c>
      <c r="C1691" s="53" t="s">
        <v>1367</v>
      </c>
      <c r="D1691" s="53" t="s">
        <v>1367</v>
      </c>
      <c r="E1691" s="53" t="s">
        <v>1368</v>
      </c>
      <c r="F1691" s="53" t="s">
        <v>2409</v>
      </c>
      <c r="G1691" s="53" t="s">
        <v>4330</v>
      </c>
      <c r="H1691" s="53" t="s">
        <v>4331</v>
      </c>
      <c r="I1691" s="53"/>
      <c r="J1691" s="53" t="s">
        <v>4273</v>
      </c>
      <c r="K1691" s="52">
        <v>0</v>
      </c>
      <c r="L1691" s="52">
        <v>0</v>
      </c>
      <c r="M1691" s="52">
        <v>460000</v>
      </c>
      <c r="N1691" s="52">
        <v>0</v>
      </c>
      <c r="O1691" s="52">
        <v>0</v>
      </c>
      <c r="P1691" s="52">
        <v>57498</v>
      </c>
      <c r="Q1691" s="52">
        <v>0</v>
      </c>
      <c r="R1691" s="52">
        <v>0</v>
      </c>
      <c r="S1691" s="52">
        <v>0</v>
      </c>
      <c r="T1691" s="52">
        <v>0</v>
      </c>
      <c r="U1691" s="52">
        <v>0</v>
      </c>
      <c r="V1691" s="52">
        <v>9583</v>
      </c>
      <c r="W1691" s="52">
        <v>9583</v>
      </c>
      <c r="X1691" s="52">
        <v>9583</v>
      </c>
      <c r="Y1691" s="52">
        <v>9583</v>
      </c>
      <c r="Z1691" s="49">
        <v>9583</v>
      </c>
      <c r="AA1691" s="50">
        <v>9583</v>
      </c>
      <c r="AB1691" s="51">
        <v>57498</v>
      </c>
      <c r="AC1691" s="52">
        <v>0</v>
      </c>
      <c r="AD1691" s="52">
        <v>0</v>
      </c>
      <c r="AE1691" s="52">
        <v>402502</v>
      </c>
      <c r="AG1691" s="52">
        <f t="shared" si="29"/>
        <v>9583</v>
      </c>
      <c r="AH1691" s="52">
        <f>MIN($AA1691*12,$AE1691-SUM($AG1691:AG1691)-1000*($AE1691&gt;0))</f>
        <v>114996</v>
      </c>
      <c r="AI1691" s="52">
        <f>MIN($AA1691*12,$AE1691-SUM($AG1691:AH1691)-1000*($AE1691&gt;0))</f>
        <v>114996</v>
      </c>
      <c r="AJ1691" s="52">
        <f>MIN($AA1691*12,$AE1691-SUM($AG1691:AI1691)-1000*($AE1691&gt;0))</f>
        <v>114996</v>
      </c>
      <c r="AK1691" s="52">
        <f>MIN($AA1691*12,$AE1691-SUM($AG1691:AJ1691)-1000*($AE1691&gt;0))</f>
        <v>46931</v>
      </c>
      <c r="AL1691" s="52">
        <f>MIN($AA1691*12,$AE1691-SUM($AG1691:AK1691)-1000*($AE1691&gt;0))</f>
        <v>0</v>
      </c>
      <c r="AM1691" s="52">
        <f>MIN($AA1691*12,$AE1691-SUM($AG1691:AL1691)-1000*($AE1691&gt;0))</f>
        <v>0</v>
      </c>
      <c r="AN1691" s="52">
        <f>MIN($AA1691*12,$AE1691-SUM($AG1691:AM1691)-1000*($AE1691&gt;0))</f>
        <v>0</v>
      </c>
      <c r="AO1691" s="52">
        <f>MIN($AA1691*12,$AE1691-SUM($AG1691:AN1691)-1000*($AE1691&gt;0))</f>
        <v>0</v>
      </c>
    </row>
    <row r="1692" spans="2:41" ht="12.75" hidden="1" customHeight="1" outlineLevel="2">
      <c r="B1692" s="53" t="s">
        <v>2377</v>
      </c>
      <c r="C1692" s="53" t="s">
        <v>1367</v>
      </c>
      <c r="D1692" s="53" t="s">
        <v>1367</v>
      </c>
      <c r="E1692" s="53" t="s">
        <v>1368</v>
      </c>
      <c r="F1692" s="53" t="s">
        <v>2409</v>
      </c>
      <c r="G1692" s="53" t="s">
        <v>4332</v>
      </c>
      <c r="H1692" s="53" t="s">
        <v>4333</v>
      </c>
      <c r="I1692" s="53"/>
      <c r="J1692" s="53" t="s">
        <v>4273</v>
      </c>
      <c r="K1692" s="52">
        <v>0</v>
      </c>
      <c r="L1692" s="52">
        <v>0</v>
      </c>
      <c r="M1692" s="52">
        <v>460000</v>
      </c>
      <c r="N1692" s="52">
        <v>0</v>
      </c>
      <c r="O1692" s="52">
        <v>0</v>
      </c>
      <c r="P1692" s="52">
        <v>57498</v>
      </c>
      <c r="Q1692" s="52">
        <v>0</v>
      </c>
      <c r="R1692" s="52">
        <v>0</v>
      </c>
      <c r="S1692" s="52">
        <v>0</v>
      </c>
      <c r="T1692" s="52">
        <v>0</v>
      </c>
      <c r="U1692" s="52">
        <v>0</v>
      </c>
      <c r="V1692" s="52">
        <v>9583</v>
      </c>
      <c r="W1692" s="52">
        <v>9583</v>
      </c>
      <c r="X1692" s="52">
        <v>9583</v>
      </c>
      <c r="Y1692" s="52">
        <v>9583</v>
      </c>
      <c r="Z1692" s="49">
        <v>9583</v>
      </c>
      <c r="AA1692" s="50">
        <v>9583</v>
      </c>
      <c r="AB1692" s="51">
        <v>57498</v>
      </c>
      <c r="AC1692" s="52">
        <v>0</v>
      </c>
      <c r="AD1692" s="52">
        <v>0</v>
      </c>
      <c r="AE1692" s="52">
        <v>402502</v>
      </c>
      <c r="AG1692" s="52">
        <f t="shared" si="29"/>
        <v>9583</v>
      </c>
      <c r="AH1692" s="52">
        <f>MIN($AA1692*12,$AE1692-SUM($AG1692:AG1692)-1000*($AE1692&gt;0))</f>
        <v>114996</v>
      </c>
      <c r="AI1692" s="52">
        <f>MIN($AA1692*12,$AE1692-SUM($AG1692:AH1692)-1000*($AE1692&gt;0))</f>
        <v>114996</v>
      </c>
      <c r="AJ1692" s="52">
        <f>MIN($AA1692*12,$AE1692-SUM($AG1692:AI1692)-1000*($AE1692&gt;0))</f>
        <v>114996</v>
      </c>
      <c r="AK1692" s="52">
        <f>MIN($AA1692*12,$AE1692-SUM($AG1692:AJ1692)-1000*($AE1692&gt;0))</f>
        <v>46931</v>
      </c>
      <c r="AL1692" s="52">
        <f>MIN($AA1692*12,$AE1692-SUM($AG1692:AK1692)-1000*($AE1692&gt;0))</f>
        <v>0</v>
      </c>
      <c r="AM1692" s="52">
        <f>MIN($AA1692*12,$AE1692-SUM($AG1692:AL1692)-1000*($AE1692&gt;0))</f>
        <v>0</v>
      </c>
      <c r="AN1692" s="52">
        <f>MIN($AA1692*12,$AE1692-SUM($AG1692:AM1692)-1000*($AE1692&gt;0))</f>
        <v>0</v>
      </c>
      <c r="AO1692" s="52">
        <f>MIN($AA1692*12,$AE1692-SUM($AG1692:AN1692)-1000*($AE1692&gt;0))</f>
        <v>0</v>
      </c>
    </row>
    <row r="1693" spans="2:41" ht="12.75" hidden="1" customHeight="1" outlineLevel="2">
      <c r="B1693" s="53" t="s">
        <v>2377</v>
      </c>
      <c r="C1693" s="53" t="s">
        <v>1367</v>
      </c>
      <c r="D1693" s="53" t="s">
        <v>1367</v>
      </c>
      <c r="E1693" s="53" t="s">
        <v>1368</v>
      </c>
      <c r="F1693" s="53" t="s">
        <v>2409</v>
      </c>
      <c r="G1693" s="53" t="s">
        <v>4334</v>
      </c>
      <c r="H1693" s="53" t="s">
        <v>4335</v>
      </c>
      <c r="I1693" s="53"/>
      <c r="J1693" s="53" t="s">
        <v>4273</v>
      </c>
      <c r="K1693" s="52">
        <v>0</v>
      </c>
      <c r="L1693" s="52">
        <v>0</v>
      </c>
      <c r="M1693" s="52">
        <v>460000</v>
      </c>
      <c r="N1693" s="52">
        <v>0</v>
      </c>
      <c r="O1693" s="52">
        <v>0</v>
      </c>
      <c r="P1693" s="52">
        <v>57498</v>
      </c>
      <c r="Q1693" s="52">
        <v>0</v>
      </c>
      <c r="R1693" s="52">
        <v>0</v>
      </c>
      <c r="S1693" s="52">
        <v>0</v>
      </c>
      <c r="T1693" s="52">
        <v>0</v>
      </c>
      <c r="U1693" s="52">
        <v>0</v>
      </c>
      <c r="V1693" s="52">
        <v>9583</v>
      </c>
      <c r="W1693" s="52">
        <v>9583</v>
      </c>
      <c r="X1693" s="52">
        <v>9583</v>
      </c>
      <c r="Y1693" s="52">
        <v>9583</v>
      </c>
      <c r="Z1693" s="49">
        <v>9583</v>
      </c>
      <c r="AA1693" s="50">
        <v>9583</v>
      </c>
      <c r="AB1693" s="51">
        <v>57498</v>
      </c>
      <c r="AC1693" s="52">
        <v>0</v>
      </c>
      <c r="AD1693" s="52">
        <v>0</v>
      </c>
      <c r="AE1693" s="52">
        <v>402502</v>
      </c>
      <c r="AG1693" s="52">
        <f t="shared" si="29"/>
        <v>9583</v>
      </c>
      <c r="AH1693" s="52">
        <f>MIN($AA1693*12,$AE1693-SUM($AG1693:AG1693)-1000*($AE1693&gt;0))</f>
        <v>114996</v>
      </c>
      <c r="AI1693" s="52">
        <f>MIN($AA1693*12,$AE1693-SUM($AG1693:AH1693)-1000*($AE1693&gt;0))</f>
        <v>114996</v>
      </c>
      <c r="AJ1693" s="52">
        <f>MIN($AA1693*12,$AE1693-SUM($AG1693:AI1693)-1000*($AE1693&gt;0))</f>
        <v>114996</v>
      </c>
      <c r="AK1693" s="52">
        <f>MIN($AA1693*12,$AE1693-SUM($AG1693:AJ1693)-1000*($AE1693&gt;0))</f>
        <v>46931</v>
      </c>
      <c r="AL1693" s="52">
        <f>MIN($AA1693*12,$AE1693-SUM($AG1693:AK1693)-1000*($AE1693&gt;0))</f>
        <v>0</v>
      </c>
      <c r="AM1693" s="52">
        <f>MIN($AA1693*12,$AE1693-SUM($AG1693:AL1693)-1000*($AE1693&gt;0))</f>
        <v>0</v>
      </c>
      <c r="AN1693" s="52">
        <f>MIN($AA1693*12,$AE1693-SUM($AG1693:AM1693)-1000*($AE1693&gt;0))</f>
        <v>0</v>
      </c>
      <c r="AO1693" s="52">
        <f>MIN($AA1693*12,$AE1693-SUM($AG1693:AN1693)-1000*($AE1693&gt;0))</f>
        <v>0</v>
      </c>
    </row>
    <row r="1694" spans="2:41" ht="12.75" hidden="1" customHeight="1" outlineLevel="2">
      <c r="B1694" s="53" t="s">
        <v>2377</v>
      </c>
      <c r="C1694" s="53" t="s">
        <v>1367</v>
      </c>
      <c r="D1694" s="53" t="s">
        <v>1367</v>
      </c>
      <c r="E1694" s="53" t="s">
        <v>1368</v>
      </c>
      <c r="F1694" s="53" t="s">
        <v>2409</v>
      </c>
      <c r="G1694" s="53" t="s">
        <v>4336</v>
      </c>
      <c r="H1694" s="53" t="s">
        <v>4337</v>
      </c>
      <c r="I1694" s="53"/>
      <c r="J1694" s="53" t="s">
        <v>4273</v>
      </c>
      <c r="K1694" s="52">
        <v>0</v>
      </c>
      <c r="L1694" s="52">
        <v>0</v>
      </c>
      <c r="M1694" s="52">
        <v>460000</v>
      </c>
      <c r="N1694" s="52">
        <v>0</v>
      </c>
      <c r="O1694" s="52">
        <v>0</v>
      </c>
      <c r="P1694" s="52">
        <v>57498</v>
      </c>
      <c r="Q1694" s="52">
        <v>0</v>
      </c>
      <c r="R1694" s="52">
        <v>0</v>
      </c>
      <c r="S1694" s="52">
        <v>0</v>
      </c>
      <c r="T1694" s="52">
        <v>0</v>
      </c>
      <c r="U1694" s="52">
        <v>0</v>
      </c>
      <c r="V1694" s="52">
        <v>9583</v>
      </c>
      <c r="W1694" s="52">
        <v>9583</v>
      </c>
      <c r="X1694" s="52">
        <v>9583</v>
      </c>
      <c r="Y1694" s="52">
        <v>9583</v>
      </c>
      <c r="Z1694" s="49">
        <v>9583</v>
      </c>
      <c r="AA1694" s="50">
        <v>9583</v>
      </c>
      <c r="AB1694" s="51">
        <v>57498</v>
      </c>
      <c r="AC1694" s="52">
        <v>0</v>
      </c>
      <c r="AD1694" s="52">
        <v>0</v>
      </c>
      <c r="AE1694" s="52">
        <v>402502</v>
      </c>
      <c r="AG1694" s="52">
        <f t="shared" si="29"/>
        <v>9583</v>
      </c>
      <c r="AH1694" s="52">
        <f>MIN($AA1694*12,$AE1694-SUM($AG1694:AG1694)-1000*($AE1694&gt;0))</f>
        <v>114996</v>
      </c>
      <c r="AI1694" s="52">
        <f>MIN($AA1694*12,$AE1694-SUM($AG1694:AH1694)-1000*($AE1694&gt;0))</f>
        <v>114996</v>
      </c>
      <c r="AJ1694" s="52">
        <f>MIN($AA1694*12,$AE1694-SUM($AG1694:AI1694)-1000*($AE1694&gt;0))</f>
        <v>114996</v>
      </c>
      <c r="AK1694" s="52">
        <f>MIN($AA1694*12,$AE1694-SUM($AG1694:AJ1694)-1000*($AE1694&gt;0))</f>
        <v>46931</v>
      </c>
      <c r="AL1694" s="52">
        <f>MIN($AA1694*12,$AE1694-SUM($AG1694:AK1694)-1000*($AE1694&gt;0))</f>
        <v>0</v>
      </c>
      <c r="AM1694" s="52">
        <f>MIN($AA1694*12,$AE1694-SUM($AG1694:AL1694)-1000*($AE1694&gt;0))</f>
        <v>0</v>
      </c>
      <c r="AN1694" s="52">
        <f>MIN($AA1694*12,$AE1694-SUM($AG1694:AM1694)-1000*($AE1694&gt;0))</f>
        <v>0</v>
      </c>
      <c r="AO1694" s="52">
        <f>MIN($AA1694*12,$AE1694-SUM($AG1694:AN1694)-1000*($AE1694&gt;0))</f>
        <v>0</v>
      </c>
    </row>
    <row r="1695" spans="2:41" ht="12.75" hidden="1" customHeight="1" outlineLevel="2">
      <c r="B1695" s="53" t="s">
        <v>2377</v>
      </c>
      <c r="C1695" s="53" t="s">
        <v>1367</v>
      </c>
      <c r="D1695" s="53" t="s">
        <v>1367</v>
      </c>
      <c r="E1695" s="53" t="s">
        <v>1368</v>
      </c>
      <c r="F1695" s="53" t="s">
        <v>2409</v>
      </c>
      <c r="G1695" s="53" t="s">
        <v>4338</v>
      </c>
      <c r="H1695" s="53" t="s">
        <v>4339</v>
      </c>
      <c r="I1695" s="53"/>
      <c r="J1695" s="53" t="s">
        <v>4273</v>
      </c>
      <c r="K1695" s="52">
        <v>0</v>
      </c>
      <c r="L1695" s="52">
        <v>0</v>
      </c>
      <c r="M1695" s="52">
        <v>460000</v>
      </c>
      <c r="N1695" s="52">
        <v>0</v>
      </c>
      <c r="O1695" s="52">
        <v>0</v>
      </c>
      <c r="P1695" s="52">
        <v>57498</v>
      </c>
      <c r="Q1695" s="52">
        <v>0</v>
      </c>
      <c r="R1695" s="52">
        <v>0</v>
      </c>
      <c r="S1695" s="52">
        <v>0</v>
      </c>
      <c r="T1695" s="52">
        <v>0</v>
      </c>
      <c r="U1695" s="52">
        <v>0</v>
      </c>
      <c r="V1695" s="52">
        <v>9583</v>
      </c>
      <c r="W1695" s="52">
        <v>9583</v>
      </c>
      <c r="X1695" s="52">
        <v>9583</v>
      </c>
      <c r="Y1695" s="52">
        <v>9583</v>
      </c>
      <c r="Z1695" s="49">
        <v>9583</v>
      </c>
      <c r="AA1695" s="50">
        <v>9583</v>
      </c>
      <c r="AB1695" s="51">
        <v>57498</v>
      </c>
      <c r="AC1695" s="52">
        <v>0</v>
      </c>
      <c r="AD1695" s="52">
        <v>0</v>
      </c>
      <c r="AE1695" s="52">
        <v>402502</v>
      </c>
      <c r="AG1695" s="52">
        <f t="shared" si="29"/>
        <v>9583</v>
      </c>
      <c r="AH1695" s="52">
        <f>MIN($AA1695*12,$AE1695-SUM($AG1695:AG1695)-1000*($AE1695&gt;0))</f>
        <v>114996</v>
      </c>
      <c r="AI1695" s="52">
        <f>MIN($AA1695*12,$AE1695-SUM($AG1695:AH1695)-1000*($AE1695&gt;0))</f>
        <v>114996</v>
      </c>
      <c r="AJ1695" s="52">
        <f>MIN($AA1695*12,$AE1695-SUM($AG1695:AI1695)-1000*($AE1695&gt;0))</f>
        <v>114996</v>
      </c>
      <c r="AK1695" s="52">
        <f>MIN($AA1695*12,$AE1695-SUM($AG1695:AJ1695)-1000*($AE1695&gt;0))</f>
        <v>46931</v>
      </c>
      <c r="AL1695" s="52">
        <f>MIN($AA1695*12,$AE1695-SUM($AG1695:AK1695)-1000*($AE1695&gt;0))</f>
        <v>0</v>
      </c>
      <c r="AM1695" s="52">
        <f>MIN($AA1695*12,$AE1695-SUM($AG1695:AL1695)-1000*($AE1695&gt;0))</f>
        <v>0</v>
      </c>
      <c r="AN1695" s="52">
        <f>MIN($AA1695*12,$AE1695-SUM($AG1695:AM1695)-1000*($AE1695&gt;0))</f>
        <v>0</v>
      </c>
      <c r="AO1695" s="52">
        <f>MIN($AA1695*12,$AE1695-SUM($AG1695:AN1695)-1000*($AE1695&gt;0))</f>
        <v>0</v>
      </c>
    </row>
    <row r="1696" spans="2:41" ht="12.75" hidden="1" customHeight="1" outlineLevel="2">
      <c r="B1696" s="53" t="s">
        <v>2377</v>
      </c>
      <c r="C1696" s="53" t="s">
        <v>1367</v>
      </c>
      <c r="D1696" s="53" t="s">
        <v>1367</v>
      </c>
      <c r="E1696" s="53" t="s">
        <v>1368</v>
      </c>
      <c r="F1696" s="53" t="s">
        <v>2409</v>
      </c>
      <c r="G1696" s="53" t="s">
        <v>4340</v>
      </c>
      <c r="H1696" s="53" t="s">
        <v>4341</v>
      </c>
      <c r="I1696" s="53"/>
      <c r="J1696" s="53" t="s">
        <v>4273</v>
      </c>
      <c r="K1696" s="52">
        <v>0</v>
      </c>
      <c r="L1696" s="52">
        <v>0</v>
      </c>
      <c r="M1696" s="52">
        <v>460000</v>
      </c>
      <c r="N1696" s="52">
        <v>0</v>
      </c>
      <c r="O1696" s="52">
        <v>0</v>
      </c>
      <c r="P1696" s="52">
        <v>57498</v>
      </c>
      <c r="Q1696" s="52">
        <v>0</v>
      </c>
      <c r="R1696" s="52">
        <v>0</v>
      </c>
      <c r="S1696" s="52">
        <v>0</v>
      </c>
      <c r="T1696" s="52">
        <v>0</v>
      </c>
      <c r="U1696" s="52">
        <v>0</v>
      </c>
      <c r="V1696" s="52">
        <v>9583</v>
      </c>
      <c r="W1696" s="52">
        <v>9583</v>
      </c>
      <c r="X1696" s="52">
        <v>9583</v>
      </c>
      <c r="Y1696" s="52">
        <v>9583</v>
      </c>
      <c r="Z1696" s="49">
        <v>9583</v>
      </c>
      <c r="AA1696" s="50">
        <v>9583</v>
      </c>
      <c r="AB1696" s="51">
        <v>57498</v>
      </c>
      <c r="AC1696" s="52">
        <v>0</v>
      </c>
      <c r="AD1696" s="52">
        <v>0</v>
      </c>
      <c r="AE1696" s="52">
        <v>402502</v>
      </c>
      <c r="AG1696" s="52">
        <f t="shared" si="29"/>
        <v>9583</v>
      </c>
      <c r="AH1696" s="52">
        <f>MIN($AA1696*12,$AE1696-SUM($AG1696:AG1696)-1000*($AE1696&gt;0))</f>
        <v>114996</v>
      </c>
      <c r="AI1696" s="52">
        <f>MIN($AA1696*12,$AE1696-SUM($AG1696:AH1696)-1000*($AE1696&gt;0))</f>
        <v>114996</v>
      </c>
      <c r="AJ1696" s="52">
        <f>MIN($AA1696*12,$AE1696-SUM($AG1696:AI1696)-1000*($AE1696&gt;0))</f>
        <v>114996</v>
      </c>
      <c r="AK1696" s="52">
        <f>MIN($AA1696*12,$AE1696-SUM($AG1696:AJ1696)-1000*($AE1696&gt;0))</f>
        <v>46931</v>
      </c>
      <c r="AL1696" s="52">
        <f>MIN($AA1696*12,$AE1696-SUM($AG1696:AK1696)-1000*($AE1696&gt;0))</f>
        <v>0</v>
      </c>
      <c r="AM1696" s="52">
        <f>MIN($AA1696*12,$AE1696-SUM($AG1696:AL1696)-1000*($AE1696&gt;0))</f>
        <v>0</v>
      </c>
      <c r="AN1696" s="52">
        <f>MIN($AA1696*12,$AE1696-SUM($AG1696:AM1696)-1000*($AE1696&gt;0))</f>
        <v>0</v>
      </c>
      <c r="AO1696" s="52">
        <f>MIN($AA1696*12,$AE1696-SUM($AG1696:AN1696)-1000*($AE1696&gt;0))</f>
        <v>0</v>
      </c>
    </row>
    <row r="1697" spans="2:41" ht="12.75" hidden="1" customHeight="1" outlineLevel="2">
      <c r="B1697" s="53" t="s">
        <v>2377</v>
      </c>
      <c r="C1697" s="53" t="s">
        <v>1367</v>
      </c>
      <c r="D1697" s="53" t="s">
        <v>1367</v>
      </c>
      <c r="E1697" s="53" t="s">
        <v>1368</v>
      </c>
      <c r="F1697" s="53" t="s">
        <v>2409</v>
      </c>
      <c r="G1697" s="53" t="s">
        <v>4342</v>
      </c>
      <c r="H1697" s="53" t="s">
        <v>4343</v>
      </c>
      <c r="I1697" s="53"/>
      <c r="J1697" s="53" t="s">
        <v>4273</v>
      </c>
      <c r="K1697" s="52">
        <v>0</v>
      </c>
      <c r="L1697" s="52">
        <v>0</v>
      </c>
      <c r="M1697" s="52">
        <v>460000</v>
      </c>
      <c r="N1697" s="52">
        <v>0</v>
      </c>
      <c r="O1697" s="52">
        <v>0</v>
      </c>
      <c r="P1697" s="52">
        <v>57498</v>
      </c>
      <c r="Q1697" s="52">
        <v>0</v>
      </c>
      <c r="R1697" s="52">
        <v>0</v>
      </c>
      <c r="S1697" s="52">
        <v>0</v>
      </c>
      <c r="T1697" s="52">
        <v>0</v>
      </c>
      <c r="U1697" s="52">
        <v>0</v>
      </c>
      <c r="V1697" s="52">
        <v>9583</v>
      </c>
      <c r="W1697" s="52">
        <v>9583</v>
      </c>
      <c r="X1697" s="52">
        <v>9583</v>
      </c>
      <c r="Y1697" s="52">
        <v>9583</v>
      </c>
      <c r="Z1697" s="49">
        <v>9583</v>
      </c>
      <c r="AA1697" s="50">
        <v>9583</v>
      </c>
      <c r="AB1697" s="51">
        <v>57498</v>
      </c>
      <c r="AC1697" s="52">
        <v>0</v>
      </c>
      <c r="AD1697" s="52">
        <v>0</v>
      </c>
      <c r="AE1697" s="52">
        <v>402502</v>
      </c>
      <c r="AG1697" s="52">
        <f t="shared" si="29"/>
        <v>9583</v>
      </c>
      <c r="AH1697" s="52">
        <f>MIN($AA1697*12,$AE1697-SUM($AG1697:AG1697)-1000*($AE1697&gt;0))</f>
        <v>114996</v>
      </c>
      <c r="AI1697" s="52">
        <f>MIN($AA1697*12,$AE1697-SUM($AG1697:AH1697)-1000*($AE1697&gt;0))</f>
        <v>114996</v>
      </c>
      <c r="AJ1697" s="52">
        <f>MIN($AA1697*12,$AE1697-SUM($AG1697:AI1697)-1000*($AE1697&gt;0))</f>
        <v>114996</v>
      </c>
      <c r="AK1697" s="52">
        <f>MIN($AA1697*12,$AE1697-SUM($AG1697:AJ1697)-1000*($AE1697&gt;0))</f>
        <v>46931</v>
      </c>
      <c r="AL1697" s="52">
        <f>MIN($AA1697*12,$AE1697-SUM($AG1697:AK1697)-1000*($AE1697&gt;0))</f>
        <v>0</v>
      </c>
      <c r="AM1697" s="52">
        <f>MIN($AA1697*12,$AE1697-SUM($AG1697:AL1697)-1000*($AE1697&gt;0))</f>
        <v>0</v>
      </c>
      <c r="AN1697" s="52">
        <f>MIN($AA1697*12,$AE1697-SUM($AG1697:AM1697)-1000*($AE1697&gt;0))</f>
        <v>0</v>
      </c>
      <c r="AO1697" s="52">
        <f>MIN($AA1697*12,$AE1697-SUM($AG1697:AN1697)-1000*($AE1697&gt;0))</f>
        <v>0</v>
      </c>
    </row>
    <row r="1698" spans="2:41" ht="12.75" hidden="1" customHeight="1" outlineLevel="2">
      <c r="B1698" s="53" t="s">
        <v>2377</v>
      </c>
      <c r="C1698" s="53" t="s">
        <v>1367</v>
      </c>
      <c r="D1698" s="53" t="s">
        <v>1367</v>
      </c>
      <c r="E1698" s="53" t="s">
        <v>1368</v>
      </c>
      <c r="F1698" s="53" t="s">
        <v>2409</v>
      </c>
      <c r="G1698" s="53" t="s">
        <v>4344</v>
      </c>
      <c r="H1698" s="53" t="s">
        <v>4345</v>
      </c>
      <c r="I1698" s="53"/>
      <c r="J1698" s="53" t="s">
        <v>4273</v>
      </c>
      <c r="K1698" s="52">
        <v>0</v>
      </c>
      <c r="L1698" s="52">
        <v>0</v>
      </c>
      <c r="M1698" s="52">
        <v>460000</v>
      </c>
      <c r="N1698" s="52">
        <v>0</v>
      </c>
      <c r="O1698" s="52">
        <v>0</v>
      </c>
      <c r="P1698" s="52">
        <v>57498</v>
      </c>
      <c r="Q1698" s="52">
        <v>0</v>
      </c>
      <c r="R1698" s="52">
        <v>0</v>
      </c>
      <c r="S1698" s="52">
        <v>0</v>
      </c>
      <c r="T1698" s="52">
        <v>0</v>
      </c>
      <c r="U1698" s="52">
        <v>0</v>
      </c>
      <c r="V1698" s="52">
        <v>9583</v>
      </c>
      <c r="W1698" s="52">
        <v>9583</v>
      </c>
      <c r="X1698" s="52">
        <v>9583</v>
      </c>
      <c r="Y1698" s="52">
        <v>9583</v>
      </c>
      <c r="Z1698" s="49">
        <v>9583</v>
      </c>
      <c r="AA1698" s="50">
        <v>9583</v>
      </c>
      <c r="AB1698" s="51">
        <v>57498</v>
      </c>
      <c r="AC1698" s="52">
        <v>0</v>
      </c>
      <c r="AD1698" s="52">
        <v>0</v>
      </c>
      <c r="AE1698" s="52">
        <v>402502</v>
      </c>
      <c r="AG1698" s="52">
        <f t="shared" si="29"/>
        <v>9583</v>
      </c>
      <c r="AH1698" s="52">
        <f>MIN($AA1698*12,$AE1698-SUM($AG1698:AG1698)-1000*($AE1698&gt;0))</f>
        <v>114996</v>
      </c>
      <c r="AI1698" s="52">
        <f>MIN($AA1698*12,$AE1698-SUM($AG1698:AH1698)-1000*($AE1698&gt;0))</f>
        <v>114996</v>
      </c>
      <c r="AJ1698" s="52">
        <f>MIN($AA1698*12,$AE1698-SUM($AG1698:AI1698)-1000*($AE1698&gt;0))</f>
        <v>114996</v>
      </c>
      <c r="AK1698" s="52">
        <f>MIN($AA1698*12,$AE1698-SUM($AG1698:AJ1698)-1000*($AE1698&gt;0))</f>
        <v>46931</v>
      </c>
      <c r="AL1698" s="52">
        <f>MIN($AA1698*12,$AE1698-SUM($AG1698:AK1698)-1000*($AE1698&gt;0))</f>
        <v>0</v>
      </c>
      <c r="AM1698" s="52">
        <f>MIN($AA1698*12,$AE1698-SUM($AG1698:AL1698)-1000*($AE1698&gt;0))</f>
        <v>0</v>
      </c>
      <c r="AN1698" s="52">
        <f>MIN($AA1698*12,$AE1698-SUM($AG1698:AM1698)-1000*($AE1698&gt;0))</f>
        <v>0</v>
      </c>
      <c r="AO1698" s="52">
        <f>MIN($AA1698*12,$AE1698-SUM($AG1698:AN1698)-1000*($AE1698&gt;0))</f>
        <v>0</v>
      </c>
    </row>
    <row r="1699" spans="2:41" ht="12.75" hidden="1" customHeight="1" outlineLevel="2">
      <c r="B1699" s="53" t="s">
        <v>2377</v>
      </c>
      <c r="C1699" s="53" t="s">
        <v>1367</v>
      </c>
      <c r="D1699" s="53" t="s">
        <v>1367</v>
      </c>
      <c r="E1699" s="53" t="s">
        <v>1368</v>
      </c>
      <c r="F1699" s="53" t="s">
        <v>2409</v>
      </c>
      <c r="G1699" s="53" t="s">
        <v>4346</v>
      </c>
      <c r="H1699" s="53" t="s">
        <v>4347</v>
      </c>
      <c r="I1699" s="53"/>
      <c r="J1699" s="53" t="s">
        <v>4273</v>
      </c>
      <c r="K1699" s="52">
        <v>0</v>
      </c>
      <c r="L1699" s="52">
        <v>0</v>
      </c>
      <c r="M1699" s="52">
        <v>460000</v>
      </c>
      <c r="N1699" s="52">
        <v>0</v>
      </c>
      <c r="O1699" s="52">
        <v>0</v>
      </c>
      <c r="P1699" s="52">
        <v>57498</v>
      </c>
      <c r="Q1699" s="52">
        <v>0</v>
      </c>
      <c r="R1699" s="52">
        <v>0</v>
      </c>
      <c r="S1699" s="52">
        <v>0</v>
      </c>
      <c r="T1699" s="52">
        <v>0</v>
      </c>
      <c r="U1699" s="52">
        <v>0</v>
      </c>
      <c r="V1699" s="52">
        <v>9583</v>
      </c>
      <c r="W1699" s="52">
        <v>9583</v>
      </c>
      <c r="X1699" s="52">
        <v>9583</v>
      </c>
      <c r="Y1699" s="52">
        <v>9583</v>
      </c>
      <c r="Z1699" s="49">
        <v>9583</v>
      </c>
      <c r="AA1699" s="50">
        <v>9583</v>
      </c>
      <c r="AB1699" s="51">
        <v>57498</v>
      </c>
      <c r="AC1699" s="52">
        <v>0</v>
      </c>
      <c r="AD1699" s="52">
        <v>0</v>
      </c>
      <c r="AE1699" s="52">
        <v>402502</v>
      </c>
      <c r="AG1699" s="52">
        <f t="shared" si="29"/>
        <v>9583</v>
      </c>
      <c r="AH1699" s="52">
        <f>MIN($AA1699*12,$AE1699-SUM($AG1699:AG1699)-1000*($AE1699&gt;0))</f>
        <v>114996</v>
      </c>
      <c r="AI1699" s="52">
        <f>MIN($AA1699*12,$AE1699-SUM($AG1699:AH1699)-1000*($AE1699&gt;0))</f>
        <v>114996</v>
      </c>
      <c r="AJ1699" s="52">
        <f>MIN($AA1699*12,$AE1699-SUM($AG1699:AI1699)-1000*($AE1699&gt;0))</f>
        <v>114996</v>
      </c>
      <c r="AK1699" s="52">
        <f>MIN($AA1699*12,$AE1699-SUM($AG1699:AJ1699)-1000*($AE1699&gt;0))</f>
        <v>46931</v>
      </c>
      <c r="AL1699" s="52">
        <f>MIN($AA1699*12,$AE1699-SUM($AG1699:AK1699)-1000*($AE1699&gt;0))</f>
        <v>0</v>
      </c>
      <c r="AM1699" s="52">
        <f>MIN($AA1699*12,$AE1699-SUM($AG1699:AL1699)-1000*($AE1699&gt;0))</f>
        <v>0</v>
      </c>
      <c r="AN1699" s="52">
        <f>MIN($AA1699*12,$AE1699-SUM($AG1699:AM1699)-1000*($AE1699&gt;0))</f>
        <v>0</v>
      </c>
      <c r="AO1699" s="52">
        <f>MIN($AA1699*12,$AE1699-SUM($AG1699:AN1699)-1000*($AE1699&gt;0))</f>
        <v>0</v>
      </c>
    </row>
    <row r="1700" spans="2:41" ht="12.75" hidden="1" customHeight="1" outlineLevel="2">
      <c r="B1700" s="53" t="s">
        <v>2377</v>
      </c>
      <c r="C1700" s="53" t="s">
        <v>1367</v>
      </c>
      <c r="D1700" s="53" t="s">
        <v>1367</v>
      </c>
      <c r="E1700" s="53" t="s">
        <v>1368</v>
      </c>
      <c r="F1700" s="53" t="s">
        <v>2409</v>
      </c>
      <c r="G1700" s="53" t="s">
        <v>4348</v>
      </c>
      <c r="H1700" s="53" t="s">
        <v>4349</v>
      </c>
      <c r="I1700" s="53"/>
      <c r="J1700" s="53" t="s">
        <v>4273</v>
      </c>
      <c r="K1700" s="52">
        <v>0</v>
      </c>
      <c r="L1700" s="52">
        <v>0</v>
      </c>
      <c r="M1700" s="52">
        <v>460000</v>
      </c>
      <c r="N1700" s="52">
        <v>0</v>
      </c>
      <c r="O1700" s="52">
        <v>0</v>
      </c>
      <c r="P1700" s="52">
        <v>57498</v>
      </c>
      <c r="Q1700" s="52">
        <v>0</v>
      </c>
      <c r="R1700" s="52">
        <v>0</v>
      </c>
      <c r="S1700" s="52">
        <v>0</v>
      </c>
      <c r="T1700" s="52">
        <v>0</v>
      </c>
      <c r="U1700" s="52">
        <v>0</v>
      </c>
      <c r="V1700" s="52">
        <v>9583</v>
      </c>
      <c r="W1700" s="52">
        <v>9583</v>
      </c>
      <c r="X1700" s="52">
        <v>9583</v>
      </c>
      <c r="Y1700" s="52">
        <v>9583</v>
      </c>
      <c r="Z1700" s="49">
        <v>9583</v>
      </c>
      <c r="AA1700" s="50">
        <v>9583</v>
      </c>
      <c r="AB1700" s="51">
        <v>57498</v>
      </c>
      <c r="AC1700" s="52">
        <v>0</v>
      </c>
      <c r="AD1700" s="52">
        <v>0</v>
      </c>
      <c r="AE1700" s="52">
        <v>402502</v>
      </c>
      <c r="AG1700" s="52">
        <f t="shared" si="29"/>
        <v>9583</v>
      </c>
      <c r="AH1700" s="52">
        <f>MIN($AA1700*12,$AE1700-SUM($AG1700:AG1700)-1000*($AE1700&gt;0))</f>
        <v>114996</v>
      </c>
      <c r="AI1700" s="52">
        <f>MIN($AA1700*12,$AE1700-SUM($AG1700:AH1700)-1000*($AE1700&gt;0))</f>
        <v>114996</v>
      </c>
      <c r="AJ1700" s="52">
        <f>MIN($AA1700*12,$AE1700-SUM($AG1700:AI1700)-1000*($AE1700&gt;0))</f>
        <v>114996</v>
      </c>
      <c r="AK1700" s="52">
        <f>MIN($AA1700*12,$AE1700-SUM($AG1700:AJ1700)-1000*($AE1700&gt;0))</f>
        <v>46931</v>
      </c>
      <c r="AL1700" s="52">
        <f>MIN($AA1700*12,$AE1700-SUM($AG1700:AK1700)-1000*($AE1700&gt;0))</f>
        <v>0</v>
      </c>
      <c r="AM1700" s="52">
        <f>MIN($AA1700*12,$AE1700-SUM($AG1700:AL1700)-1000*($AE1700&gt;0))</f>
        <v>0</v>
      </c>
      <c r="AN1700" s="52">
        <f>MIN($AA1700*12,$AE1700-SUM($AG1700:AM1700)-1000*($AE1700&gt;0))</f>
        <v>0</v>
      </c>
      <c r="AO1700" s="52">
        <f>MIN($AA1700*12,$AE1700-SUM($AG1700:AN1700)-1000*($AE1700&gt;0))</f>
        <v>0</v>
      </c>
    </row>
    <row r="1701" spans="2:41" ht="12.75" hidden="1" customHeight="1" outlineLevel="2">
      <c r="B1701" s="53" t="s">
        <v>2377</v>
      </c>
      <c r="C1701" s="53" t="s">
        <v>1367</v>
      </c>
      <c r="D1701" s="53" t="s">
        <v>1367</v>
      </c>
      <c r="E1701" s="53" t="s">
        <v>1368</v>
      </c>
      <c r="F1701" s="53" t="s">
        <v>2409</v>
      </c>
      <c r="G1701" s="53" t="s">
        <v>4350</v>
      </c>
      <c r="H1701" s="53" t="s">
        <v>4351</v>
      </c>
      <c r="I1701" s="53"/>
      <c r="J1701" s="53" t="s">
        <v>4273</v>
      </c>
      <c r="K1701" s="52">
        <v>0</v>
      </c>
      <c r="L1701" s="52">
        <v>0</v>
      </c>
      <c r="M1701" s="52">
        <v>460000</v>
      </c>
      <c r="N1701" s="52">
        <v>0</v>
      </c>
      <c r="O1701" s="52">
        <v>0</v>
      </c>
      <c r="P1701" s="52">
        <v>57498</v>
      </c>
      <c r="Q1701" s="52">
        <v>0</v>
      </c>
      <c r="R1701" s="52">
        <v>0</v>
      </c>
      <c r="S1701" s="52">
        <v>0</v>
      </c>
      <c r="T1701" s="52">
        <v>0</v>
      </c>
      <c r="U1701" s="52">
        <v>0</v>
      </c>
      <c r="V1701" s="52">
        <v>9583</v>
      </c>
      <c r="W1701" s="52">
        <v>9583</v>
      </c>
      <c r="X1701" s="52">
        <v>9583</v>
      </c>
      <c r="Y1701" s="52">
        <v>9583</v>
      </c>
      <c r="Z1701" s="49">
        <v>9583</v>
      </c>
      <c r="AA1701" s="50">
        <v>9583</v>
      </c>
      <c r="AB1701" s="51">
        <v>57498</v>
      </c>
      <c r="AC1701" s="52">
        <v>0</v>
      </c>
      <c r="AD1701" s="52">
        <v>0</v>
      </c>
      <c r="AE1701" s="52">
        <v>402502</v>
      </c>
      <c r="AG1701" s="52">
        <f t="shared" si="29"/>
        <v>9583</v>
      </c>
      <c r="AH1701" s="52">
        <f>MIN($AA1701*12,$AE1701-SUM($AG1701:AG1701)-1000*($AE1701&gt;0))</f>
        <v>114996</v>
      </c>
      <c r="AI1701" s="52">
        <f>MIN($AA1701*12,$AE1701-SUM($AG1701:AH1701)-1000*($AE1701&gt;0))</f>
        <v>114996</v>
      </c>
      <c r="AJ1701" s="52">
        <f>MIN($AA1701*12,$AE1701-SUM($AG1701:AI1701)-1000*($AE1701&gt;0))</f>
        <v>114996</v>
      </c>
      <c r="AK1701" s="52">
        <f>MIN($AA1701*12,$AE1701-SUM($AG1701:AJ1701)-1000*($AE1701&gt;0))</f>
        <v>46931</v>
      </c>
      <c r="AL1701" s="52">
        <f>MIN($AA1701*12,$AE1701-SUM($AG1701:AK1701)-1000*($AE1701&gt;0))</f>
        <v>0</v>
      </c>
      <c r="AM1701" s="52">
        <f>MIN($AA1701*12,$AE1701-SUM($AG1701:AL1701)-1000*($AE1701&gt;0))</f>
        <v>0</v>
      </c>
      <c r="AN1701" s="52">
        <f>MIN($AA1701*12,$AE1701-SUM($AG1701:AM1701)-1000*($AE1701&gt;0))</f>
        <v>0</v>
      </c>
      <c r="AO1701" s="52">
        <f>MIN($AA1701*12,$AE1701-SUM($AG1701:AN1701)-1000*($AE1701&gt;0))</f>
        <v>0</v>
      </c>
    </row>
    <row r="1702" spans="2:41" ht="12.75" hidden="1" customHeight="1" outlineLevel="2">
      <c r="B1702" s="53" t="s">
        <v>2377</v>
      </c>
      <c r="C1702" s="53" t="s">
        <v>1367</v>
      </c>
      <c r="D1702" s="53" t="s">
        <v>1367</v>
      </c>
      <c r="E1702" s="53" t="s">
        <v>1368</v>
      </c>
      <c r="F1702" s="53" t="s">
        <v>2409</v>
      </c>
      <c r="G1702" s="53" t="s">
        <v>4352</v>
      </c>
      <c r="H1702" s="53" t="s">
        <v>4353</v>
      </c>
      <c r="I1702" s="53"/>
      <c r="J1702" s="53" t="s">
        <v>4273</v>
      </c>
      <c r="K1702" s="52">
        <v>0</v>
      </c>
      <c r="L1702" s="52">
        <v>0</v>
      </c>
      <c r="M1702" s="52">
        <v>460000</v>
      </c>
      <c r="N1702" s="52">
        <v>0</v>
      </c>
      <c r="O1702" s="52">
        <v>0</v>
      </c>
      <c r="P1702" s="52">
        <v>57498</v>
      </c>
      <c r="Q1702" s="52">
        <v>0</v>
      </c>
      <c r="R1702" s="52">
        <v>0</v>
      </c>
      <c r="S1702" s="52">
        <v>0</v>
      </c>
      <c r="T1702" s="52">
        <v>0</v>
      </c>
      <c r="U1702" s="52">
        <v>0</v>
      </c>
      <c r="V1702" s="52">
        <v>9583</v>
      </c>
      <c r="W1702" s="52">
        <v>9583</v>
      </c>
      <c r="X1702" s="52">
        <v>9583</v>
      </c>
      <c r="Y1702" s="52">
        <v>9583</v>
      </c>
      <c r="Z1702" s="49">
        <v>9583</v>
      </c>
      <c r="AA1702" s="50">
        <v>9583</v>
      </c>
      <c r="AB1702" s="51">
        <v>57498</v>
      </c>
      <c r="AC1702" s="52">
        <v>0</v>
      </c>
      <c r="AD1702" s="52">
        <v>0</v>
      </c>
      <c r="AE1702" s="52">
        <v>402502</v>
      </c>
      <c r="AG1702" s="52">
        <f t="shared" si="29"/>
        <v>9583</v>
      </c>
      <c r="AH1702" s="52">
        <f>MIN($AA1702*12,$AE1702-SUM($AG1702:AG1702)-1000*($AE1702&gt;0))</f>
        <v>114996</v>
      </c>
      <c r="AI1702" s="52">
        <f>MIN($AA1702*12,$AE1702-SUM($AG1702:AH1702)-1000*($AE1702&gt;0))</f>
        <v>114996</v>
      </c>
      <c r="AJ1702" s="52">
        <f>MIN($AA1702*12,$AE1702-SUM($AG1702:AI1702)-1000*($AE1702&gt;0))</f>
        <v>114996</v>
      </c>
      <c r="AK1702" s="52">
        <f>MIN($AA1702*12,$AE1702-SUM($AG1702:AJ1702)-1000*($AE1702&gt;0))</f>
        <v>46931</v>
      </c>
      <c r="AL1702" s="52">
        <f>MIN($AA1702*12,$AE1702-SUM($AG1702:AK1702)-1000*($AE1702&gt;0))</f>
        <v>0</v>
      </c>
      <c r="AM1702" s="52">
        <f>MIN($AA1702*12,$AE1702-SUM($AG1702:AL1702)-1000*($AE1702&gt;0))</f>
        <v>0</v>
      </c>
      <c r="AN1702" s="52">
        <f>MIN($AA1702*12,$AE1702-SUM($AG1702:AM1702)-1000*($AE1702&gt;0))</f>
        <v>0</v>
      </c>
      <c r="AO1702" s="52">
        <f>MIN($AA1702*12,$AE1702-SUM($AG1702:AN1702)-1000*($AE1702&gt;0))</f>
        <v>0</v>
      </c>
    </row>
    <row r="1703" spans="2:41" ht="12.75" hidden="1" customHeight="1" outlineLevel="2">
      <c r="B1703" s="53" t="s">
        <v>2377</v>
      </c>
      <c r="C1703" s="53" t="s">
        <v>1367</v>
      </c>
      <c r="D1703" s="53" t="s">
        <v>1367</v>
      </c>
      <c r="E1703" s="53" t="s">
        <v>1368</v>
      </c>
      <c r="F1703" s="53" t="s">
        <v>2409</v>
      </c>
      <c r="G1703" s="53" t="s">
        <v>4354</v>
      </c>
      <c r="H1703" s="53" t="s">
        <v>4355</v>
      </c>
      <c r="I1703" s="53"/>
      <c r="J1703" s="53" t="s">
        <v>4273</v>
      </c>
      <c r="K1703" s="52">
        <v>0</v>
      </c>
      <c r="L1703" s="52">
        <v>0</v>
      </c>
      <c r="M1703" s="52">
        <v>460000</v>
      </c>
      <c r="N1703" s="52">
        <v>0</v>
      </c>
      <c r="O1703" s="52">
        <v>0</v>
      </c>
      <c r="P1703" s="52">
        <v>57498</v>
      </c>
      <c r="Q1703" s="52">
        <v>0</v>
      </c>
      <c r="R1703" s="52">
        <v>0</v>
      </c>
      <c r="S1703" s="52">
        <v>0</v>
      </c>
      <c r="T1703" s="52">
        <v>0</v>
      </c>
      <c r="U1703" s="52">
        <v>0</v>
      </c>
      <c r="V1703" s="52">
        <v>9583</v>
      </c>
      <c r="W1703" s="52">
        <v>9583</v>
      </c>
      <c r="X1703" s="52">
        <v>9583</v>
      </c>
      <c r="Y1703" s="52">
        <v>9583</v>
      </c>
      <c r="Z1703" s="49">
        <v>9583</v>
      </c>
      <c r="AA1703" s="50">
        <v>9583</v>
      </c>
      <c r="AB1703" s="51">
        <v>57498</v>
      </c>
      <c r="AC1703" s="52">
        <v>0</v>
      </c>
      <c r="AD1703" s="52">
        <v>0</v>
      </c>
      <c r="AE1703" s="52">
        <v>402502</v>
      </c>
      <c r="AG1703" s="52">
        <f t="shared" si="29"/>
        <v>9583</v>
      </c>
      <c r="AH1703" s="52">
        <f>MIN($AA1703*12,$AE1703-SUM($AG1703:AG1703)-1000*($AE1703&gt;0))</f>
        <v>114996</v>
      </c>
      <c r="AI1703" s="52">
        <f>MIN($AA1703*12,$AE1703-SUM($AG1703:AH1703)-1000*($AE1703&gt;0))</f>
        <v>114996</v>
      </c>
      <c r="AJ1703" s="52">
        <f>MIN($AA1703*12,$AE1703-SUM($AG1703:AI1703)-1000*($AE1703&gt;0))</f>
        <v>114996</v>
      </c>
      <c r="AK1703" s="52">
        <f>MIN($AA1703*12,$AE1703-SUM($AG1703:AJ1703)-1000*($AE1703&gt;0))</f>
        <v>46931</v>
      </c>
      <c r="AL1703" s="52">
        <f>MIN($AA1703*12,$AE1703-SUM($AG1703:AK1703)-1000*($AE1703&gt;0))</f>
        <v>0</v>
      </c>
      <c r="AM1703" s="52">
        <f>MIN($AA1703*12,$AE1703-SUM($AG1703:AL1703)-1000*($AE1703&gt;0))</f>
        <v>0</v>
      </c>
      <c r="AN1703" s="52">
        <f>MIN($AA1703*12,$AE1703-SUM($AG1703:AM1703)-1000*($AE1703&gt;0))</f>
        <v>0</v>
      </c>
      <c r="AO1703" s="52">
        <f>MIN($AA1703*12,$AE1703-SUM($AG1703:AN1703)-1000*($AE1703&gt;0))</f>
        <v>0</v>
      </c>
    </row>
    <row r="1704" spans="2:41" ht="12.75" hidden="1" customHeight="1" outlineLevel="2">
      <c r="B1704" s="53" t="s">
        <v>2377</v>
      </c>
      <c r="C1704" s="53" t="s">
        <v>1367</v>
      </c>
      <c r="D1704" s="53" t="s">
        <v>1367</v>
      </c>
      <c r="E1704" s="53" t="s">
        <v>1368</v>
      </c>
      <c r="F1704" s="53" t="s">
        <v>2409</v>
      </c>
      <c r="G1704" s="53" t="s">
        <v>4356</v>
      </c>
      <c r="H1704" s="53" t="s">
        <v>4357</v>
      </c>
      <c r="I1704" s="53"/>
      <c r="J1704" s="53" t="s">
        <v>4273</v>
      </c>
      <c r="K1704" s="52">
        <v>0</v>
      </c>
      <c r="L1704" s="52">
        <v>0</v>
      </c>
      <c r="M1704" s="52">
        <v>460000</v>
      </c>
      <c r="N1704" s="52">
        <v>0</v>
      </c>
      <c r="O1704" s="52">
        <v>0</v>
      </c>
      <c r="P1704" s="52">
        <v>57498</v>
      </c>
      <c r="Q1704" s="52">
        <v>0</v>
      </c>
      <c r="R1704" s="52">
        <v>0</v>
      </c>
      <c r="S1704" s="52">
        <v>0</v>
      </c>
      <c r="T1704" s="52">
        <v>0</v>
      </c>
      <c r="U1704" s="52">
        <v>0</v>
      </c>
      <c r="V1704" s="52">
        <v>9583</v>
      </c>
      <c r="W1704" s="52">
        <v>9583</v>
      </c>
      <c r="X1704" s="52">
        <v>9583</v>
      </c>
      <c r="Y1704" s="52">
        <v>9583</v>
      </c>
      <c r="Z1704" s="49">
        <v>9583</v>
      </c>
      <c r="AA1704" s="50">
        <v>9583</v>
      </c>
      <c r="AB1704" s="51">
        <v>57498</v>
      </c>
      <c r="AC1704" s="52">
        <v>0</v>
      </c>
      <c r="AD1704" s="52">
        <v>0</v>
      </c>
      <c r="AE1704" s="52">
        <v>402502</v>
      </c>
      <c r="AG1704" s="52">
        <f t="shared" si="29"/>
        <v>9583</v>
      </c>
      <c r="AH1704" s="52">
        <f>MIN($AA1704*12,$AE1704-SUM($AG1704:AG1704)-1000*($AE1704&gt;0))</f>
        <v>114996</v>
      </c>
      <c r="AI1704" s="52">
        <f>MIN($AA1704*12,$AE1704-SUM($AG1704:AH1704)-1000*($AE1704&gt;0))</f>
        <v>114996</v>
      </c>
      <c r="AJ1704" s="52">
        <f>MIN($AA1704*12,$AE1704-SUM($AG1704:AI1704)-1000*($AE1704&gt;0))</f>
        <v>114996</v>
      </c>
      <c r="AK1704" s="52">
        <f>MIN($AA1704*12,$AE1704-SUM($AG1704:AJ1704)-1000*($AE1704&gt;0))</f>
        <v>46931</v>
      </c>
      <c r="AL1704" s="52">
        <f>MIN($AA1704*12,$AE1704-SUM($AG1704:AK1704)-1000*($AE1704&gt;0))</f>
        <v>0</v>
      </c>
      <c r="AM1704" s="52">
        <f>MIN($AA1704*12,$AE1704-SUM($AG1704:AL1704)-1000*($AE1704&gt;0))</f>
        <v>0</v>
      </c>
      <c r="AN1704" s="52">
        <f>MIN($AA1704*12,$AE1704-SUM($AG1704:AM1704)-1000*($AE1704&gt;0))</f>
        <v>0</v>
      </c>
      <c r="AO1704" s="52">
        <f>MIN($AA1704*12,$AE1704-SUM($AG1704:AN1704)-1000*($AE1704&gt;0))</f>
        <v>0</v>
      </c>
    </row>
    <row r="1705" spans="2:41" ht="12.75" hidden="1" customHeight="1" outlineLevel="2">
      <c r="B1705" s="53" t="s">
        <v>2377</v>
      </c>
      <c r="C1705" s="53" t="s">
        <v>1367</v>
      </c>
      <c r="D1705" s="53" t="s">
        <v>1367</v>
      </c>
      <c r="E1705" s="53" t="s">
        <v>1368</v>
      </c>
      <c r="F1705" s="53" t="s">
        <v>2409</v>
      </c>
      <c r="G1705" s="53" t="s">
        <v>4358</v>
      </c>
      <c r="H1705" s="53" t="s">
        <v>4359</v>
      </c>
      <c r="I1705" s="53"/>
      <c r="J1705" s="53" t="s">
        <v>4273</v>
      </c>
      <c r="K1705" s="52">
        <v>0</v>
      </c>
      <c r="L1705" s="52">
        <v>0</v>
      </c>
      <c r="M1705" s="52">
        <v>460000</v>
      </c>
      <c r="N1705" s="52">
        <v>0</v>
      </c>
      <c r="O1705" s="52">
        <v>0</v>
      </c>
      <c r="P1705" s="52">
        <v>57498</v>
      </c>
      <c r="Q1705" s="52">
        <v>0</v>
      </c>
      <c r="R1705" s="52">
        <v>0</v>
      </c>
      <c r="S1705" s="52">
        <v>0</v>
      </c>
      <c r="T1705" s="52">
        <v>0</v>
      </c>
      <c r="U1705" s="52">
        <v>0</v>
      </c>
      <c r="V1705" s="52">
        <v>9583</v>
      </c>
      <c r="W1705" s="52">
        <v>9583</v>
      </c>
      <c r="X1705" s="52">
        <v>9583</v>
      </c>
      <c r="Y1705" s="52">
        <v>9583</v>
      </c>
      <c r="Z1705" s="49">
        <v>9583</v>
      </c>
      <c r="AA1705" s="50">
        <v>9583</v>
      </c>
      <c r="AB1705" s="51">
        <v>57498</v>
      </c>
      <c r="AC1705" s="52">
        <v>0</v>
      </c>
      <c r="AD1705" s="52">
        <v>0</v>
      </c>
      <c r="AE1705" s="52">
        <v>402502</v>
      </c>
      <c r="AG1705" s="52">
        <f t="shared" si="29"/>
        <v>9583</v>
      </c>
      <c r="AH1705" s="52">
        <f>MIN($AA1705*12,$AE1705-SUM($AG1705:AG1705)-1000*($AE1705&gt;0))</f>
        <v>114996</v>
      </c>
      <c r="AI1705" s="52">
        <f>MIN($AA1705*12,$AE1705-SUM($AG1705:AH1705)-1000*($AE1705&gt;0))</f>
        <v>114996</v>
      </c>
      <c r="AJ1705" s="52">
        <f>MIN($AA1705*12,$AE1705-SUM($AG1705:AI1705)-1000*($AE1705&gt;0))</f>
        <v>114996</v>
      </c>
      <c r="AK1705" s="52">
        <f>MIN($AA1705*12,$AE1705-SUM($AG1705:AJ1705)-1000*($AE1705&gt;0))</f>
        <v>46931</v>
      </c>
      <c r="AL1705" s="52">
        <f>MIN($AA1705*12,$AE1705-SUM($AG1705:AK1705)-1000*($AE1705&gt;0))</f>
        <v>0</v>
      </c>
      <c r="AM1705" s="52">
        <f>MIN($AA1705*12,$AE1705-SUM($AG1705:AL1705)-1000*($AE1705&gt;0))</f>
        <v>0</v>
      </c>
      <c r="AN1705" s="52">
        <f>MIN($AA1705*12,$AE1705-SUM($AG1705:AM1705)-1000*($AE1705&gt;0))</f>
        <v>0</v>
      </c>
      <c r="AO1705" s="52">
        <f>MIN($AA1705*12,$AE1705-SUM($AG1705:AN1705)-1000*($AE1705&gt;0))</f>
        <v>0</v>
      </c>
    </row>
    <row r="1706" spans="2:41" ht="12.75" hidden="1" customHeight="1" outlineLevel="2">
      <c r="B1706" s="53" t="s">
        <v>2377</v>
      </c>
      <c r="C1706" s="53" t="s">
        <v>1367</v>
      </c>
      <c r="D1706" s="53" t="s">
        <v>1367</v>
      </c>
      <c r="E1706" s="53" t="s">
        <v>1368</v>
      </c>
      <c r="F1706" s="53" t="s">
        <v>2409</v>
      </c>
      <c r="G1706" s="53" t="s">
        <v>4360</v>
      </c>
      <c r="H1706" s="53" t="s">
        <v>4361</v>
      </c>
      <c r="I1706" s="53"/>
      <c r="J1706" s="53" t="s">
        <v>4273</v>
      </c>
      <c r="K1706" s="52">
        <v>0</v>
      </c>
      <c r="L1706" s="52">
        <v>0</v>
      </c>
      <c r="M1706" s="52">
        <v>460000</v>
      </c>
      <c r="N1706" s="52">
        <v>0</v>
      </c>
      <c r="O1706" s="52">
        <v>0</v>
      </c>
      <c r="P1706" s="52">
        <v>57498</v>
      </c>
      <c r="Q1706" s="52">
        <v>0</v>
      </c>
      <c r="R1706" s="52">
        <v>0</v>
      </c>
      <c r="S1706" s="52">
        <v>0</v>
      </c>
      <c r="T1706" s="52">
        <v>0</v>
      </c>
      <c r="U1706" s="52">
        <v>0</v>
      </c>
      <c r="V1706" s="52">
        <v>9583</v>
      </c>
      <c r="W1706" s="52">
        <v>9583</v>
      </c>
      <c r="X1706" s="52">
        <v>9583</v>
      </c>
      <c r="Y1706" s="52">
        <v>9583</v>
      </c>
      <c r="Z1706" s="49">
        <v>9583</v>
      </c>
      <c r="AA1706" s="50">
        <v>9583</v>
      </c>
      <c r="AB1706" s="51">
        <v>57498</v>
      </c>
      <c r="AC1706" s="52">
        <v>0</v>
      </c>
      <c r="AD1706" s="52">
        <v>0</v>
      </c>
      <c r="AE1706" s="52">
        <v>402502</v>
      </c>
      <c r="AG1706" s="52">
        <f t="shared" si="29"/>
        <v>9583</v>
      </c>
      <c r="AH1706" s="52">
        <f>MIN($AA1706*12,$AE1706-SUM($AG1706:AG1706)-1000*($AE1706&gt;0))</f>
        <v>114996</v>
      </c>
      <c r="AI1706" s="52">
        <f>MIN($AA1706*12,$AE1706-SUM($AG1706:AH1706)-1000*($AE1706&gt;0))</f>
        <v>114996</v>
      </c>
      <c r="AJ1706" s="52">
        <f>MIN($AA1706*12,$AE1706-SUM($AG1706:AI1706)-1000*($AE1706&gt;0))</f>
        <v>114996</v>
      </c>
      <c r="AK1706" s="52">
        <f>MIN($AA1706*12,$AE1706-SUM($AG1706:AJ1706)-1000*($AE1706&gt;0))</f>
        <v>46931</v>
      </c>
      <c r="AL1706" s="52">
        <f>MIN($AA1706*12,$AE1706-SUM($AG1706:AK1706)-1000*($AE1706&gt;0))</f>
        <v>0</v>
      </c>
      <c r="AM1706" s="52">
        <f>MIN($AA1706*12,$AE1706-SUM($AG1706:AL1706)-1000*($AE1706&gt;0))</f>
        <v>0</v>
      </c>
      <c r="AN1706" s="52">
        <f>MIN($AA1706*12,$AE1706-SUM($AG1706:AM1706)-1000*($AE1706&gt;0))</f>
        <v>0</v>
      </c>
      <c r="AO1706" s="52">
        <f>MIN($AA1706*12,$AE1706-SUM($AG1706:AN1706)-1000*($AE1706&gt;0))</f>
        <v>0</v>
      </c>
    </row>
    <row r="1707" spans="2:41" ht="12.75" hidden="1" customHeight="1" outlineLevel="2">
      <c r="B1707" s="53" t="s">
        <v>2377</v>
      </c>
      <c r="C1707" s="53" t="s">
        <v>1367</v>
      </c>
      <c r="D1707" s="53" t="s">
        <v>1367</v>
      </c>
      <c r="E1707" s="53" t="s">
        <v>1368</v>
      </c>
      <c r="F1707" s="53" t="s">
        <v>2409</v>
      </c>
      <c r="G1707" s="53" t="s">
        <v>4362</v>
      </c>
      <c r="H1707" s="53" t="s">
        <v>4363</v>
      </c>
      <c r="I1707" s="53"/>
      <c r="J1707" s="53" t="s">
        <v>4273</v>
      </c>
      <c r="K1707" s="52">
        <v>0</v>
      </c>
      <c r="L1707" s="52">
        <v>0</v>
      </c>
      <c r="M1707" s="52">
        <v>460000</v>
      </c>
      <c r="N1707" s="52">
        <v>0</v>
      </c>
      <c r="O1707" s="52">
        <v>0</v>
      </c>
      <c r="P1707" s="52">
        <v>57498</v>
      </c>
      <c r="Q1707" s="52">
        <v>0</v>
      </c>
      <c r="R1707" s="52">
        <v>0</v>
      </c>
      <c r="S1707" s="52">
        <v>0</v>
      </c>
      <c r="T1707" s="52">
        <v>0</v>
      </c>
      <c r="U1707" s="52">
        <v>0</v>
      </c>
      <c r="V1707" s="52">
        <v>9583</v>
      </c>
      <c r="W1707" s="52">
        <v>9583</v>
      </c>
      <c r="X1707" s="52">
        <v>9583</v>
      </c>
      <c r="Y1707" s="52">
        <v>9583</v>
      </c>
      <c r="Z1707" s="49">
        <v>9583</v>
      </c>
      <c r="AA1707" s="50">
        <v>9583</v>
      </c>
      <c r="AB1707" s="51">
        <v>57498</v>
      </c>
      <c r="AC1707" s="52">
        <v>0</v>
      </c>
      <c r="AD1707" s="52">
        <v>0</v>
      </c>
      <c r="AE1707" s="52">
        <v>402502</v>
      </c>
      <c r="AG1707" s="52">
        <f t="shared" si="29"/>
        <v>9583</v>
      </c>
      <c r="AH1707" s="52">
        <f>MIN($AA1707*12,$AE1707-SUM($AG1707:AG1707)-1000*($AE1707&gt;0))</f>
        <v>114996</v>
      </c>
      <c r="AI1707" s="52">
        <f>MIN($AA1707*12,$AE1707-SUM($AG1707:AH1707)-1000*($AE1707&gt;0))</f>
        <v>114996</v>
      </c>
      <c r="AJ1707" s="52">
        <f>MIN($AA1707*12,$AE1707-SUM($AG1707:AI1707)-1000*($AE1707&gt;0))</f>
        <v>114996</v>
      </c>
      <c r="AK1707" s="52">
        <f>MIN($AA1707*12,$AE1707-SUM($AG1707:AJ1707)-1000*($AE1707&gt;0))</f>
        <v>46931</v>
      </c>
      <c r="AL1707" s="52">
        <f>MIN($AA1707*12,$AE1707-SUM($AG1707:AK1707)-1000*($AE1707&gt;0))</f>
        <v>0</v>
      </c>
      <c r="AM1707" s="52">
        <f>MIN($AA1707*12,$AE1707-SUM($AG1707:AL1707)-1000*($AE1707&gt;0))</f>
        <v>0</v>
      </c>
      <c r="AN1707" s="52">
        <f>MIN($AA1707*12,$AE1707-SUM($AG1707:AM1707)-1000*($AE1707&gt;0))</f>
        <v>0</v>
      </c>
      <c r="AO1707" s="52">
        <f>MIN($AA1707*12,$AE1707-SUM($AG1707:AN1707)-1000*($AE1707&gt;0))</f>
        <v>0</v>
      </c>
    </row>
    <row r="1708" spans="2:41" ht="12.75" hidden="1" customHeight="1" outlineLevel="2">
      <c r="B1708" s="53" t="s">
        <v>2377</v>
      </c>
      <c r="C1708" s="53" t="s">
        <v>1367</v>
      </c>
      <c r="D1708" s="53" t="s">
        <v>1367</v>
      </c>
      <c r="E1708" s="53" t="s">
        <v>1368</v>
      </c>
      <c r="F1708" s="53" t="s">
        <v>2409</v>
      </c>
      <c r="G1708" s="53" t="s">
        <v>4364</v>
      </c>
      <c r="H1708" s="53" t="s">
        <v>4365</v>
      </c>
      <c r="I1708" s="53"/>
      <c r="J1708" s="53" t="s">
        <v>4273</v>
      </c>
      <c r="K1708" s="52">
        <v>0</v>
      </c>
      <c r="L1708" s="52">
        <v>0</v>
      </c>
      <c r="M1708" s="52">
        <v>460000</v>
      </c>
      <c r="N1708" s="52">
        <v>0</v>
      </c>
      <c r="O1708" s="52">
        <v>0</v>
      </c>
      <c r="P1708" s="52">
        <v>57498</v>
      </c>
      <c r="Q1708" s="52">
        <v>0</v>
      </c>
      <c r="R1708" s="52">
        <v>0</v>
      </c>
      <c r="S1708" s="52">
        <v>0</v>
      </c>
      <c r="T1708" s="52">
        <v>0</v>
      </c>
      <c r="U1708" s="52">
        <v>0</v>
      </c>
      <c r="V1708" s="52">
        <v>9583</v>
      </c>
      <c r="W1708" s="52">
        <v>9583</v>
      </c>
      <c r="X1708" s="52">
        <v>9583</v>
      </c>
      <c r="Y1708" s="52">
        <v>9583</v>
      </c>
      <c r="Z1708" s="49">
        <v>9583</v>
      </c>
      <c r="AA1708" s="50">
        <v>9583</v>
      </c>
      <c r="AB1708" s="51">
        <v>57498</v>
      </c>
      <c r="AC1708" s="52">
        <v>0</v>
      </c>
      <c r="AD1708" s="52">
        <v>0</v>
      </c>
      <c r="AE1708" s="52">
        <v>402502</v>
      </c>
      <c r="AG1708" s="52">
        <f t="shared" si="29"/>
        <v>9583</v>
      </c>
      <c r="AH1708" s="52">
        <f>MIN($AA1708*12,$AE1708-SUM($AG1708:AG1708)-1000*($AE1708&gt;0))</f>
        <v>114996</v>
      </c>
      <c r="AI1708" s="52">
        <f>MIN($AA1708*12,$AE1708-SUM($AG1708:AH1708)-1000*($AE1708&gt;0))</f>
        <v>114996</v>
      </c>
      <c r="AJ1708" s="52">
        <f>MIN($AA1708*12,$AE1708-SUM($AG1708:AI1708)-1000*($AE1708&gt;0))</f>
        <v>114996</v>
      </c>
      <c r="AK1708" s="52">
        <f>MIN($AA1708*12,$AE1708-SUM($AG1708:AJ1708)-1000*($AE1708&gt;0))</f>
        <v>46931</v>
      </c>
      <c r="AL1708" s="52">
        <f>MIN($AA1708*12,$AE1708-SUM($AG1708:AK1708)-1000*($AE1708&gt;0))</f>
        <v>0</v>
      </c>
      <c r="AM1708" s="52">
        <f>MIN($AA1708*12,$AE1708-SUM($AG1708:AL1708)-1000*($AE1708&gt;0))</f>
        <v>0</v>
      </c>
      <c r="AN1708" s="52">
        <f>MIN($AA1708*12,$AE1708-SUM($AG1708:AM1708)-1000*($AE1708&gt;0))</f>
        <v>0</v>
      </c>
      <c r="AO1708" s="52">
        <f>MIN($AA1708*12,$AE1708-SUM($AG1708:AN1708)-1000*($AE1708&gt;0))</f>
        <v>0</v>
      </c>
    </row>
    <row r="1709" spans="2:41" ht="12.75" hidden="1" customHeight="1" outlineLevel="2">
      <c r="B1709" s="53" t="s">
        <v>2377</v>
      </c>
      <c r="C1709" s="53" t="s">
        <v>1367</v>
      </c>
      <c r="D1709" s="53" t="s">
        <v>1367</v>
      </c>
      <c r="E1709" s="53" t="s">
        <v>1368</v>
      </c>
      <c r="F1709" s="53" t="s">
        <v>2409</v>
      </c>
      <c r="G1709" s="53" t="s">
        <v>4366</v>
      </c>
      <c r="H1709" s="53" t="s">
        <v>4367</v>
      </c>
      <c r="I1709" s="53"/>
      <c r="J1709" s="53" t="s">
        <v>4273</v>
      </c>
      <c r="K1709" s="52">
        <v>0</v>
      </c>
      <c r="L1709" s="52">
        <v>0</v>
      </c>
      <c r="M1709" s="52">
        <v>460000</v>
      </c>
      <c r="N1709" s="52">
        <v>0</v>
      </c>
      <c r="O1709" s="52">
        <v>0</v>
      </c>
      <c r="P1709" s="52">
        <v>57498</v>
      </c>
      <c r="Q1709" s="52">
        <v>0</v>
      </c>
      <c r="R1709" s="52">
        <v>0</v>
      </c>
      <c r="S1709" s="52">
        <v>0</v>
      </c>
      <c r="T1709" s="52">
        <v>0</v>
      </c>
      <c r="U1709" s="52">
        <v>0</v>
      </c>
      <c r="V1709" s="52">
        <v>9583</v>
      </c>
      <c r="W1709" s="52">
        <v>9583</v>
      </c>
      <c r="X1709" s="52">
        <v>9583</v>
      </c>
      <c r="Y1709" s="52">
        <v>9583</v>
      </c>
      <c r="Z1709" s="49">
        <v>9583</v>
      </c>
      <c r="AA1709" s="50">
        <v>9583</v>
      </c>
      <c r="AB1709" s="51">
        <v>57498</v>
      </c>
      <c r="AC1709" s="52">
        <v>0</v>
      </c>
      <c r="AD1709" s="52">
        <v>0</v>
      </c>
      <c r="AE1709" s="52">
        <v>402502</v>
      </c>
      <c r="AG1709" s="52">
        <f t="shared" si="29"/>
        <v>9583</v>
      </c>
      <c r="AH1709" s="52">
        <f>MIN($AA1709*12,$AE1709-SUM($AG1709:AG1709)-1000*($AE1709&gt;0))</f>
        <v>114996</v>
      </c>
      <c r="AI1709" s="52">
        <f>MIN($AA1709*12,$AE1709-SUM($AG1709:AH1709)-1000*($AE1709&gt;0))</f>
        <v>114996</v>
      </c>
      <c r="AJ1709" s="52">
        <f>MIN($AA1709*12,$AE1709-SUM($AG1709:AI1709)-1000*($AE1709&gt;0))</f>
        <v>114996</v>
      </c>
      <c r="AK1709" s="52">
        <f>MIN($AA1709*12,$AE1709-SUM($AG1709:AJ1709)-1000*($AE1709&gt;0))</f>
        <v>46931</v>
      </c>
      <c r="AL1709" s="52">
        <f>MIN($AA1709*12,$AE1709-SUM($AG1709:AK1709)-1000*($AE1709&gt;0))</f>
        <v>0</v>
      </c>
      <c r="AM1709" s="52">
        <f>MIN($AA1709*12,$AE1709-SUM($AG1709:AL1709)-1000*($AE1709&gt;0))</f>
        <v>0</v>
      </c>
      <c r="AN1709" s="52">
        <f>MIN($AA1709*12,$AE1709-SUM($AG1709:AM1709)-1000*($AE1709&gt;0))</f>
        <v>0</v>
      </c>
      <c r="AO1709" s="52">
        <f>MIN($AA1709*12,$AE1709-SUM($AG1709:AN1709)-1000*($AE1709&gt;0))</f>
        <v>0</v>
      </c>
    </row>
    <row r="1710" spans="2:41" ht="12.75" hidden="1" customHeight="1" outlineLevel="2">
      <c r="B1710" s="53" t="s">
        <v>2377</v>
      </c>
      <c r="C1710" s="53" t="s">
        <v>1367</v>
      </c>
      <c r="D1710" s="53" t="s">
        <v>1367</v>
      </c>
      <c r="E1710" s="53" t="s">
        <v>1368</v>
      </c>
      <c r="F1710" s="53" t="s">
        <v>2409</v>
      </c>
      <c r="G1710" s="53" t="s">
        <v>4368</v>
      </c>
      <c r="H1710" s="53" t="s">
        <v>4369</v>
      </c>
      <c r="I1710" s="53"/>
      <c r="J1710" s="53" t="s">
        <v>4273</v>
      </c>
      <c r="K1710" s="52">
        <v>0</v>
      </c>
      <c r="L1710" s="52">
        <v>0</v>
      </c>
      <c r="M1710" s="52">
        <v>460000</v>
      </c>
      <c r="N1710" s="52">
        <v>0</v>
      </c>
      <c r="O1710" s="52">
        <v>0</v>
      </c>
      <c r="P1710" s="52">
        <v>57498</v>
      </c>
      <c r="Q1710" s="52">
        <v>0</v>
      </c>
      <c r="R1710" s="52">
        <v>0</v>
      </c>
      <c r="S1710" s="52">
        <v>0</v>
      </c>
      <c r="T1710" s="52">
        <v>0</v>
      </c>
      <c r="U1710" s="52">
        <v>0</v>
      </c>
      <c r="V1710" s="52">
        <v>9583</v>
      </c>
      <c r="W1710" s="52">
        <v>9583</v>
      </c>
      <c r="X1710" s="52">
        <v>9583</v>
      </c>
      <c r="Y1710" s="52">
        <v>9583</v>
      </c>
      <c r="Z1710" s="49">
        <v>9583</v>
      </c>
      <c r="AA1710" s="50">
        <v>9583</v>
      </c>
      <c r="AB1710" s="51">
        <v>57498</v>
      </c>
      <c r="AC1710" s="52">
        <v>0</v>
      </c>
      <c r="AD1710" s="52">
        <v>0</v>
      </c>
      <c r="AE1710" s="52">
        <v>402502</v>
      </c>
      <c r="AG1710" s="52">
        <f t="shared" si="29"/>
        <v>9583</v>
      </c>
      <c r="AH1710" s="52">
        <f>MIN($AA1710*12,$AE1710-SUM($AG1710:AG1710)-1000*($AE1710&gt;0))</f>
        <v>114996</v>
      </c>
      <c r="AI1710" s="52">
        <f>MIN($AA1710*12,$AE1710-SUM($AG1710:AH1710)-1000*($AE1710&gt;0))</f>
        <v>114996</v>
      </c>
      <c r="AJ1710" s="52">
        <f>MIN($AA1710*12,$AE1710-SUM($AG1710:AI1710)-1000*($AE1710&gt;0))</f>
        <v>114996</v>
      </c>
      <c r="AK1710" s="52">
        <f>MIN($AA1710*12,$AE1710-SUM($AG1710:AJ1710)-1000*($AE1710&gt;0))</f>
        <v>46931</v>
      </c>
      <c r="AL1710" s="52">
        <f>MIN($AA1710*12,$AE1710-SUM($AG1710:AK1710)-1000*($AE1710&gt;0))</f>
        <v>0</v>
      </c>
      <c r="AM1710" s="52">
        <f>MIN($AA1710*12,$AE1710-SUM($AG1710:AL1710)-1000*($AE1710&gt;0))</f>
        <v>0</v>
      </c>
      <c r="AN1710" s="52">
        <f>MIN($AA1710*12,$AE1710-SUM($AG1710:AM1710)-1000*($AE1710&gt;0))</f>
        <v>0</v>
      </c>
      <c r="AO1710" s="52">
        <f>MIN($AA1710*12,$AE1710-SUM($AG1710:AN1710)-1000*($AE1710&gt;0))</f>
        <v>0</v>
      </c>
    </row>
    <row r="1711" spans="2:41" ht="12.75" hidden="1" customHeight="1" outlineLevel="2">
      <c r="B1711" s="53" t="s">
        <v>2377</v>
      </c>
      <c r="C1711" s="53" t="s">
        <v>1367</v>
      </c>
      <c r="D1711" s="53" t="s">
        <v>1367</v>
      </c>
      <c r="E1711" s="53" t="s">
        <v>1368</v>
      </c>
      <c r="F1711" s="53" t="s">
        <v>2409</v>
      </c>
      <c r="G1711" s="53" t="s">
        <v>4370</v>
      </c>
      <c r="H1711" s="53" t="s">
        <v>4371</v>
      </c>
      <c r="I1711" s="53"/>
      <c r="J1711" s="53" t="s">
        <v>4273</v>
      </c>
      <c r="K1711" s="52">
        <v>0</v>
      </c>
      <c r="L1711" s="52">
        <v>0</v>
      </c>
      <c r="M1711" s="52">
        <v>460000</v>
      </c>
      <c r="N1711" s="52">
        <v>0</v>
      </c>
      <c r="O1711" s="52">
        <v>0</v>
      </c>
      <c r="P1711" s="52">
        <v>57498</v>
      </c>
      <c r="Q1711" s="52">
        <v>0</v>
      </c>
      <c r="R1711" s="52">
        <v>0</v>
      </c>
      <c r="S1711" s="52">
        <v>0</v>
      </c>
      <c r="T1711" s="52">
        <v>0</v>
      </c>
      <c r="U1711" s="52">
        <v>0</v>
      </c>
      <c r="V1711" s="52">
        <v>9583</v>
      </c>
      <c r="W1711" s="52">
        <v>9583</v>
      </c>
      <c r="X1711" s="52">
        <v>9583</v>
      </c>
      <c r="Y1711" s="52">
        <v>9583</v>
      </c>
      <c r="Z1711" s="49">
        <v>9583</v>
      </c>
      <c r="AA1711" s="50">
        <v>9583</v>
      </c>
      <c r="AB1711" s="51">
        <v>57498</v>
      </c>
      <c r="AC1711" s="52">
        <v>0</v>
      </c>
      <c r="AD1711" s="52">
        <v>0</v>
      </c>
      <c r="AE1711" s="52">
        <v>402502</v>
      </c>
      <c r="AG1711" s="52">
        <f t="shared" si="29"/>
        <v>9583</v>
      </c>
      <c r="AH1711" s="52">
        <f>MIN($AA1711*12,$AE1711-SUM($AG1711:AG1711)-1000*($AE1711&gt;0))</f>
        <v>114996</v>
      </c>
      <c r="AI1711" s="52">
        <f>MIN($AA1711*12,$AE1711-SUM($AG1711:AH1711)-1000*($AE1711&gt;0))</f>
        <v>114996</v>
      </c>
      <c r="AJ1711" s="52">
        <f>MIN($AA1711*12,$AE1711-SUM($AG1711:AI1711)-1000*($AE1711&gt;0))</f>
        <v>114996</v>
      </c>
      <c r="AK1711" s="52">
        <f>MIN($AA1711*12,$AE1711-SUM($AG1711:AJ1711)-1000*($AE1711&gt;0))</f>
        <v>46931</v>
      </c>
      <c r="AL1711" s="52">
        <f>MIN($AA1711*12,$AE1711-SUM($AG1711:AK1711)-1000*($AE1711&gt;0))</f>
        <v>0</v>
      </c>
      <c r="AM1711" s="52">
        <f>MIN($AA1711*12,$AE1711-SUM($AG1711:AL1711)-1000*($AE1711&gt;0))</f>
        <v>0</v>
      </c>
      <c r="AN1711" s="52">
        <f>MIN($AA1711*12,$AE1711-SUM($AG1711:AM1711)-1000*($AE1711&gt;0))</f>
        <v>0</v>
      </c>
      <c r="AO1711" s="52">
        <f>MIN($AA1711*12,$AE1711-SUM($AG1711:AN1711)-1000*($AE1711&gt;0))</f>
        <v>0</v>
      </c>
    </row>
    <row r="1712" spans="2:41" ht="12.75" hidden="1" customHeight="1" outlineLevel="2">
      <c r="B1712" s="53" t="s">
        <v>2377</v>
      </c>
      <c r="C1712" s="53" t="s">
        <v>1367</v>
      </c>
      <c r="D1712" s="53" t="s">
        <v>1367</v>
      </c>
      <c r="E1712" s="53" t="s">
        <v>1368</v>
      </c>
      <c r="F1712" s="53" t="s">
        <v>2409</v>
      </c>
      <c r="G1712" s="53" t="s">
        <v>4372</v>
      </c>
      <c r="H1712" s="53" t="s">
        <v>4373</v>
      </c>
      <c r="I1712" s="53"/>
      <c r="J1712" s="53" t="s">
        <v>4273</v>
      </c>
      <c r="K1712" s="52">
        <v>0</v>
      </c>
      <c r="L1712" s="52">
        <v>0</v>
      </c>
      <c r="M1712" s="52">
        <v>460000</v>
      </c>
      <c r="N1712" s="52">
        <v>0</v>
      </c>
      <c r="O1712" s="52">
        <v>0</v>
      </c>
      <c r="P1712" s="52">
        <v>57498</v>
      </c>
      <c r="Q1712" s="52">
        <v>0</v>
      </c>
      <c r="R1712" s="52">
        <v>0</v>
      </c>
      <c r="S1712" s="52">
        <v>0</v>
      </c>
      <c r="T1712" s="52">
        <v>0</v>
      </c>
      <c r="U1712" s="52">
        <v>0</v>
      </c>
      <c r="V1712" s="52">
        <v>9583</v>
      </c>
      <c r="W1712" s="52">
        <v>9583</v>
      </c>
      <c r="X1712" s="52">
        <v>9583</v>
      </c>
      <c r="Y1712" s="52">
        <v>9583</v>
      </c>
      <c r="Z1712" s="49">
        <v>9583</v>
      </c>
      <c r="AA1712" s="50">
        <v>9583</v>
      </c>
      <c r="AB1712" s="51">
        <v>57498</v>
      </c>
      <c r="AC1712" s="52">
        <v>0</v>
      </c>
      <c r="AD1712" s="52">
        <v>0</v>
      </c>
      <c r="AE1712" s="52">
        <v>402502</v>
      </c>
      <c r="AG1712" s="52">
        <f t="shared" si="29"/>
        <v>9583</v>
      </c>
      <c r="AH1712" s="52">
        <f>MIN($AA1712*12,$AE1712-SUM($AG1712:AG1712)-1000*($AE1712&gt;0))</f>
        <v>114996</v>
      </c>
      <c r="AI1712" s="52">
        <f>MIN($AA1712*12,$AE1712-SUM($AG1712:AH1712)-1000*($AE1712&gt;0))</f>
        <v>114996</v>
      </c>
      <c r="AJ1712" s="52">
        <f>MIN($AA1712*12,$AE1712-SUM($AG1712:AI1712)-1000*($AE1712&gt;0))</f>
        <v>114996</v>
      </c>
      <c r="AK1712" s="52">
        <f>MIN($AA1712*12,$AE1712-SUM($AG1712:AJ1712)-1000*($AE1712&gt;0))</f>
        <v>46931</v>
      </c>
      <c r="AL1712" s="52">
        <f>MIN($AA1712*12,$AE1712-SUM($AG1712:AK1712)-1000*($AE1712&gt;0))</f>
        <v>0</v>
      </c>
      <c r="AM1712" s="52">
        <f>MIN($AA1712*12,$AE1712-SUM($AG1712:AL1712)-1000*($AE1712&gt;0))</f>
        <v>0</v>
      </c>
      <c r="AN1712" s="52">
        <f>MIN($AA1712*12,$AE1712-SUM($AG1712:AM1712)-1000*($AE1712&gt;0))</f>
        <v>0</v>
      </c>
      <c r="AO1712" s="52">
        <f>MIN($AA1712*12,$AE1712-SUM($AG1712:AN1712)-1000*($AE1712&gt;0))</f>
        <v>0</v>
      </c>
    </row>
    <row r="1713" spans="2:41" ht="12.75" hidden="1" customHeight="1" outlineLevel="2">
      <c r="B1713" s="53" t="s">
        <v>2377</v>
      </c>
      <c r="C1713" s="53" t="s">
        <v>1367</v>
      </c>
      <c r="D1713" s="53" t="s">
        <v>1367</v>
      </c>
      <c r="E1713" s="53" t="s">
        <v>1368</v>
      </c>
      <c r="F1713" s="53" t="s">
        <v>2409</v>
      </c>
      <c r="G1713" s="53" t="s">
        <v>4374</v>
      </c>
      <c r="H1713" s="53" t="s">
        <v>4375</v>
      </c>
      <c r="I1713" s="53"/>
      <c r="J1713" s="53" t="s">
        <v>4273</v>
      </c>
      <c r="K1713" s="52">
        <v>0</v>
      </c>
      <c r="L1713" s="52">
        <v>0</v>
      </c>
      <c r="M1713" s="52">
        <v>460000</v>
      </c>
      <c r="N1713" s="52">
        <v>0</v>
      </c>
      <c r="O1713" s="52">
        <v>0</v>
      </c>
      <c r="P1713" s="52">
        <v>57498</v>
      </c>
      <c r="Q1713" s="52">
        <v>0</v>
      </c>
      <c r="R1713" s="52">
        <v>0</v>
      </c>
      <c r="S1713" s="52">
        <v>0</v>
      </c>
      <c r="T1713" s="52">
        <v>0</v>
      </c>
      <c r="U1713" s="52">
        <v>0</v>
      </c>
      <c r="V1713" s="52">
        <v>9583</v>
      </c>
      <c r="W1713" s="52">
        <v>9583</v>
      </c>
      <c r="X1713" s="52">
        <v>9583</v>
      </c>
      <c r="Y1713" s="52">
        <v>9583</v>
      </c>
      <c r="Z1713" s="49">
        <v>9583</v>
      </c>
      <c r="AA1713" s="50">
        <v>9583</v>
      </c>
      <c r="AB1713" s="51">
        <v>57498</v>
      </c>
      <c r="AC1713" s="52">
        <v>0</v>
      </c>
      <c r="AD1713" s="52">
        <v>0</v>
      </c>
      <c r="AE1713" s="52">
        <v>402502</v>
      </c>
      <c r="AG1713" s="52">
        <f t="shared" si="29"/>
        <v>9583</v>
      </c>
      <c r="AH1713" s="52">
        <f>MIN($AA1713*12,$AE1713-SUM($AG1713:AG1713)-1000*($AE1713&gt;0))</f>
        <v>114996</v>
      </c>
      <c r="AI1713" s="52">
        <f>MIN($AA1713*12,$AE1713-SUM($AG1713:AH1713)-1000*($AE1713&gt;0))</f>
        <v>114996</v>
      </c>
      <c r="AJ1713" s="52">
        <f>MIN($AA1713*12,$AE1713-SUM($AG1713:AI1713)-1000*($AE1713&gt;0))</f>
        <v>114996</v>
      </c>
      <c r="AK1713" s="52">
        <f>MIN($AA1713*12,$AE1713-SUM($AG1713:AJ1713)-1000*($AE1713&gt;0))</f>
        <v>46931</v>
      </c>
      <c r="AL1713" s="52">
        <f>MIN($AA1713*12,$AE1713-SUM($AG1713:AK1713)-1000*($AE1713&gt;0))</f>
        <v>0</v>
      </c>
      <c r="AM1713" s="52">
        <f>MIN($AA1713*12,$AE1713-SUM($AG1713:AL1713)-1000*($AE1713&gt;0))</f>
        <v>0</v>
      </c>
      <c r="AN1713" s="52">
        <f>MIN($AA1713*12,$AE1713-SUM($AG1713:AM1713)-1000*($AE1713&gt;0))</f>
        <v>0</v>
      </c>
      <c r="AO1713" s="52">
        <f>MIN($AA1713*12,$AE1713-SUM($AG1713:AN1713)-1000*($AE1713&gt;0))</f>
        <v>0</v>
      </c>
    </row>
    <row r="1714" spans="2:41" ht="12.75" hidden="1" customHeight="1" outlineLevel="2">
      <c r="B1714" s="53" t="s">
        <v>2377</v>
      </c>
      <c r="C1714" s="53" t="s">
        <v>1367</v>
      </c>
      <c r="D1714" s="53" t="s">
        <v>1367</v>
      </c>
      <c r="E1714" s="53" t="s">
        <v>1368</v>
      </c>
      <c r="F1714" s="53" t="s">
        <v>2409</v>
      </c>
      <c r="G1714" s="53" t="s">
        <v>4376</v>
      </c>
      <c r="H1714" s="53" t="s">
        <v>4377</v>
      </c>
      <c r="I1714" s="53"/>
      <c r="J1714" s="53" t="s">
        <v>4273</v>
      </c>
      <c r="K1714" s="52">
        <v>0</v>
      </c>
      <c r="L1714" s="52">
        <v>0</v>
      </c>
      <c r="M1714" s="52">
        <v>460000</v>
      </c>
      <c r="N1714" s="52">
        <v>0</v>
      </c>
      <c r="O1714" s="52">
        <v>0</v>
      </c>
      <c r="P1714" s="52">
        <v>57498</v>
      </c>
      <c r="Q1714" s="52">
        <v>0</v>
      </c>
      <c r="R1714" s="52">
        <v>0</v>
      </c>
      <c r="S1714" s="52">
        <v>0</v>
      </c>
      <c r="T1714" s="52">
        <v>0</v>
      </c>
      <c r="U1714" s="52">
        <v>0</v>
      </c>
      <c r="V1714" s="52">
        <v>9583</v>
      </c>
      <c r="W1714" s="52">
        <v>9583</v>
      </c>
      <c r="X1714" s="52">
        <v>9583</v>
      </c>
      <c r="Y1714" s="52">
        <v>9583</v>
      </c>
      <c r="Z1714" s="49">
        <v>9583</v>
      </c>
      <c r="AA1714" s="50">
        <v>9583</v>
      </c>
      <c r="AB1714" s="51">
        <v>57498</v>
      </c>
      <c r="AC1714" s="52">
        <v>0</v>
      </c>
      <c r="AD1714" s="52">
        <v>0</v>
      </c>
      <c r="AE1714" s="52">
        <v>402502</v>
      </c>
      <c r="AG1714" s="52">
        <f t="shared" si="29"/>
        <v>9583</v>
      </c>
      <c r="AH1714" s="52">
        <f>MIN($AA1714*12,$AE1714-SUM($AG1714:AG1714)-1000*($AE1714&gt;0))</f>
        <v>114996</v>
      </c>
      <c r="AI1714" s="52">
        <f>MIN($AA1714*12,$AE1714-SUM($AG1714:AH1714)-1000*($AE1714&gt;0))</f>
        <v>114996</v>
      </c>
      <c r="AJ1714" s="52">
        <f>MIN($AA1714*12,$AE1714-SUM($AG1714:AI1714)-1000*($AE1714&gt;0))</f>
        <v>114996</v>
      </c>
      <c r="AK1714" s="52">
        <f>MIN($AA1714*12,$AE1714-SUM($AG1714:AJ1714)-1000*($AE1714&gt;0))</f>
        <v>46931</v>
      </c>
      <c r="AL1714" s="52">
        <f>MIN($AA1714*12,$AE1714-SUM($AG1714:AK1714)-1000*($AE1714&gt;0))</f>
        <v>0</v>
      </c>
      <c r="AM1714" s="52">
        <f>MIN($AA1714*12,$AE1714-SUM($AG1714:AL1714)-1000*($AE1714&gt;0))</f>
        <v>0</v>
      </c>
      <c r="AN1714" s="52">
        <f>MIN($AA1714*12,$AE1714-SUM($AG1714:AM1714)-1000*($AE1714&gt;0))</f>
        <v>0</v>
      </c>
      <c r="AO1714" s="52">
        <f>MIN($AA1714*12,$AE1714-SUM($AG1714:AN1714)-1000*($AE1714&gt;0))</f>
        <v>0</v>
      </c>
    </row>
    <row r="1715" spans="2:41" ht="12.75" hidden="1" customHeight="1" outlineLevel="2">
      <c r="B1715" s="53" t="s">
        <v>2377</v>
      </c>
      <c r="C1715" s="53" t="s">
        <v>1367</v>
      </c>
      <c r="D1715" s="53" t="s">
        <v>1367</v>
      </c>
      <c r="E1715" s="53" t="s">
        <v>1368</v>
      </c>
      <c r="F1715" s="53" t="s">
        <v>2409</v>
      </c>
      <c r="G1715" s="53" t="s">
        <v>4378</v>
      </c>
      <c r="H1715" s="53" t="s">
        <v>4379</v>
      </c>
      <c r="I1715" s="53"/>
      <c r="J1715" s="53" t="s">
        <v>4273</v>
      </c>
      <c r="K1715" s="52">
        <v>0</v>
      </c>
      <c r="L1715" s="52">
        <v>0</v>
      </c>
      <c r="M1715" s="52">
        <v>460000</v>
      </c>
      <c r="N1715" s="52">
        <v>0</v>
      </c>
      <c r="O1715" s="52">
        <v>0</v>
      </c>
      <c r="P1715" s="52">
        <v>57498</v>
      </c>
      <c r="Q1715" s="52">
        <v>0</v>
      </c>
      <c r="R1715" s="52">
        <v>0</v>
      </c>
      <c r="S1715" s="52">
        <v>0</v>
      </c>
      <c r="T1715" s="52">
        <v>0</v>
      </c>
      <c r="U1715" s="52">
        <v>0</v>
      </c>
      <c r="V1715" s="52">
        <v>9583</v>
      </c>
      <c r="W1715" s="52">
        <v>9583</v>
      </c>
      <c r="X1715" s="52">
        <v>9583</v>
      </c>
      <c r="Y1715" s="52">
        <v>9583</v>
      </c>
      <c r="Z1715" s="49">
        <v>9583</v>
      </c>
      <c r="AA1715" s="50">
        <v>9583</v>
      </c>
      <c r="AB1715" s="51">
        <v>57498</v>
      </c>
      <c r="AC1715" s="52">
        <v>0</v>
      </c>
      <c r="AD1715" s="52">
        <v>0</v>
      </c>
      <c r="AE1715" s="52">
        <v>402502</v>
      </c>
      <c r="AG1715" s="52">
        <f t="shared" si="29"/>
        <v>9583</v>
      </c>
      <c r="AH1715" s="52">
        <f>MIN($AA1715*12,$AE1715-SUM($AG1715:AG1715)-1000*($AE1715&gt;0))</f>
        <v>114996</v>
      </c>
      <c r="AI1715" s="52">
        <f>MIN($AA1715*12,$AE1715-SUM($AG1715:AH1715)-1000*($AE1715&gt;0))</f>
        <v>114996</v>
      </c>
      <c r="AJ1715" s="52">
        <f>MIN($AA1715*12,$AE1715-SUM($AG1715:AI1715)-1000*($AE1715&gt;0))</f>
        <v>114996</v>
      </c>
      <c r="AK1715" s="52">
        <f>MIN($AA1715*12,$AE1715-SUM($AG1715:AJ1715)-1000*($AE1715&gt;0))</f>
        <v>46931</v>
      </c>
      <c r="AL1715" s="52">
        <f>MIN($AA1715*12,$AE1715-SUM($AG1715:AK1715)-1000*($AE1715&gt;0))</f>
        <v>0</v>
      </c>
      <c r="AM1715" s="52">
        <f>MIN($AA1715*12,$AE1715-SUM($AG1715:AL1715)-1000*($AE1715&gt;0))</f>
        <v>0</v>
      </c>
      <c r="AN1715" s="52">
        <f>MIN($AA1715*12,$AE1715-SUM($AG1715:AM1715)-1000*($AE1715&gt;0))</f>
        <v>0</v>
      </c>
      <c r="AO1715" s="52">
        <f>MIN($AA1715*12,$AE1715-SUM($AG1715:AN1715)-1000*($AE1715&gt;0))</f>
        <v>0</v>
      </c>
    </row>
    <row r="1716" spans="2:41" ht="12.75" hidden="1" customHeight="1" outlineLevel="2">
      <c r="B1716" s="53" t="s">
        <v>2377</v>
      </c>
      <c r="C1716" s="53" t="s">
        <v>1367</v>
      </c>
      <c r="D1716" s="53" t="s">
        <v>1367</v>
      </c>
      <c r="E1716" s="53" t="s">
        <v>1368</v>
      </c>
      <c r="F1716" s="53" t="s">
        <v>2409</v>
      </c>
      <c r="G1716" s="53" t="s">
        <v>4380</v>
      </c>
      <c r="H1716" s="53" t="s">
        <v>4381</v>
      </c>
      <c r="I1716" s="53"/>
      <c r="J1716" s="53" t="s">
        <v>4273</v>
      </c>
      <c r="K1716" s="52">
        <v>0</v>
      </c>
      <c r="L1716" s="52">
        <v>0</v>
      </c>
      <c r="M1716" s="52">
        <v>460000</v>
      </c>
      <c r="N1716" s="52">
        <v>0</v>
      </c>
      <c r="O1716" s="52">
        <v>0</v>
      </c>
      <c r="P1716" s="52">
        <v>57498</v>
      </c>
      <c r="Q1716" s="52">
        <v>0</v>
      </c>
      <c r="R1716" s="52">
        <v>0</v>
      </c>
      <c r="S1716" s="52">
        <v>0</v>
      </c>
      <c r="T1716" s="52">
        <v>0</v>
      </c>
      <c r="U1716" s="52">
        <v>0</v>
      </c>
      <c r="V1716" s="52">
        <v>9583</v>
      </c>
      <c r="W1716" s="52">
        <v>9583</v>
      </c>
      <c r="X1716" s="52">
        <v>9583</v>
      </c>
      <c r="Y1716" s="52">
        <v>9583</v>
      </c>
      <c r="Z1716" s="49">
        <v>9583</v>
      </c>
      <c r="AA1716" s="50">
        <v>9583</v>
      </c>
      <c r="AB1716" s="51">
        <v>57498</v>
      </c>
      <c r="AC1716" s="52">
        <v>0</v>
      </c>
      <c r="AD1716" s="52">
        <v>0</v>
      </c>
      <c r="AE1716" s="52">
        <v>402502</v>
      </c>
      <c r="AG1716" s="52">
        <f t="shared" si="29"/>
        <v>9583</v>
      </c>
      <c r="AH1716" s="52">
        <f>MIN($AA1716*12,$AE1716-SUM($AG1716:AG1716)-1000*($AE1716&gt;0))</f>
        <v>114996</v>
      </c>
      <c r="AI1716" s="52">
        <f>MIN($AA1716*12,$AE1716-SUM($AG1716:AH1716)-1000*($AE1716&gt;0))</f>
        <v>114996</v>
      </c>
      <c r="AJ1716" s="52">
        <f>MIN($AA1716*12,$AE1716-SUM($AG1716:AI1716)-1000*($AE1716&gt;0))</f>
        <v>114996</v>
      </c>
      <c r="AK1716" s="52">
        <f>MIN($AA1716*12,$AE1716-SUM($AG1716:AJ1716)-1000*($AE1716&gt;0))</f>
        <v>46931</v>
      </c>
      <c r="AL1716" s="52">
        <f>MIN($AA1716*12,$AE1716-SUM($AG1716:AK1716)-1000*($AE1716&gt;0))</f>
        <v>0</v>
      </c>
      <c r="AM1716" s="52">
        <f>MIN($AA1716*12,$AE1716-SUM($AG1716:AL1716)-1000*($AE1716&gt;0))</f>
        <v>0</v>
      </c>
      <c r="AN1716" s="52">
        <f>MIN($AA1716*12,$AE1716-SUM($AG1716:AM1716)-1000*($AE1716&gt;0))</f>
        <v>0</v>
      </c>
      <c r="AO1716" s="52">
        <f>MIN($AA1716*12,$AE1716-SUM($AG1716:AN1716)-1000*($AE1716&gt;0))</f>
        <v>0</v>
      </c>
    </row>
    <row r="1717" spans="2:41" ht="12.75" hidden="1" customHeight="1" outlineLevel="2">
      <c r="B1717" s="53" t="s">
        <v>2377</v>
      </c>
      <c r="C1717" s="53" t="s">
        <v>1367</v>
      </c>
      <c r="D1717" s="53" t="s">
        <v>1367</v>
      </c>
      <c r="E1717" s="53" t="s">
        <v>1368</v>
      </c>
      <c r="F1717" s="53" t="s">
        <v>2409</v>
      </c>
      <c r="G1717" s="53" t="s">
        <v>4382</v>
      </c>
      <c r="H1717" s="53" t="s">
        <v>4383</v>
      </c>
      <c r="I1717" s="53"/>
      <c r="J1717" s="53" t="s">
        <v>4273</v>
      </c>
      <c r="K1717" s="52">
        <v>0</v>
      </c>
      <c r="L1717" s="52">
        <v>0</v>
      </c>
      <c r="M1717" s="52">
        <v>460000</v>
      </c>
      <c r="N1717" s="52">
        <v>0</v>
      </c>
      <c r="O1717" s="52">
        <v>0</v>
      </c>
      <c r="P1717" s="52">
        <v>57498</v>
      </c>
      <c r="Q1717" s="52">
        <v>0</v>
      </c>
      <c r="R1717" s="52">
        <v>0</v>
      </c>
      <c r="S1717" s="52">
        <v>0</v>
      </c>
      <c r="T1717" s="52">
        <v>0</v>
      </c>
      <c r="U1717" s="52">
        <v>0</v>
      </c>
      <c r="V1717" s="52">
        <v>9583</v>
      </c>
      <c r="W1717" s="52">
        <v>9583</v>
      </c>
      <c r="X1717" s="52">
        <v>9583</v>
      </c>
      <c r="Y1717" s="52">
        <v>9583</v>
      </c>
      <c r="Z1717" s="49">
        <v>9583</v>
      </c>
      <c r="AA1717" s="50">
        <v>9583</v>
      </c>
      <c r="AB1717" s="51">
        <v>57498</v>
      </c>
      <c r="AC1717" s="52">
        <v>0</v>
      </c>
      <c r="AD1717" s="52">
        <v>0</v>
      </c>
      <c r="AE1717" s="52">
        <v>402502</v>
      </c>
      <c r="AG1717" s="52">
        <f t="shared" si="29"/>
        <v>9583</v>
      </c>
      <c r="AH1717" s="52">
        <f>MIN($AA1717*12,$AE1717-SUM($AG1717:AG1717)-1000*($AE1717&gt;0))</f>
        <v>114996</v>
      </c>
      <c r="AI1717" s="52">
        <f>MIN($AA1717*12,$AE1717-SUM($AG1717:AH1717)-1000*($AE1717&gt;0))</f>
        <v>114996</v>
      </c>
      <c r="AJ1717" s="52">
        <f>MIN($AA1717*12,$AE1717-SUM($AG1717:AI1717)-1000*($AE1717&gt;0))</f>
        <v>114996</v>
      </c>
      <c r="AK1717" s="52">
        <f>MIN($AA1717*12,$AE1717-SUM($AG1717:AJ1717)-1000*($AE1717&gt;0))</f>
        <v>46931</v>
      </c>
      <c r="AL1717" s="52">
        <f>MIN($AA1717*12,$AE1717-SUM($AG1717:AK1717)-1000*($AE1717&gt;0))</f>
        <v>0</v>
      </c>
      <c r="AM1717" s="52">
        <f>MIN($AA1717*12,$AE1717-SUM($AG1717:AL1717)-1000*($AE1717&gt;0))</f>
        <v>0</v>
      </c>
      <c r="AN1717" s="52">
        <f>MIN($AA1717*12,$AE1717-SUM($AG1717:AM1717)-1000*($AE1717&gt;0))</f>
        <v>0</v>
      </c>
      <c r="AO1717" s="52">
        <f>MIN($AA1717*12,$AE1717-SUM($AG1717:AN1717)-1000*($AE1717&gt;0))</f>
        <v>0</v>
      </c>
    </row>
    <row r="1718" spans="2:41" ht="12.75" hidden="1" customHeight="1" outlineLevel="2">
      <c r="B1718" s="53" t="s">
        <v>2377</v>
      </c>
      <c r="C1718" s="53" t="s">
        <v>1367</v>
      </c>
      <c r="D1718" s="53" t="s">
        <v>1367</v>
      </c>
      <c r="E1718" s="53" t="s">
        <v>1368</v>
      </c>
      <c r="F1718" s="53" t="s">
        <v>2409</v>
      </c>
      <c r="G1718" s="53" t="s">
        <v>4384</v>
      </c>
      <c r="H1718" s="53" t="s">
        <v>4385</v>
      </c>
      <c r="I1718" s="53"/>
      <c r="J1718" s="53" t="s">
        <v>4273</v>
      </c>
      <c r="K1718" s="52">
        <v>0</v>
      </c>
      <c r="L1718" s="52">
        <v>0</v>
      </c>
      <c r="M1718" s="52">
        <v>460000</v>
      </c>
      <c r="N1718" s="52">
        <v>0</v>
      </c>
      <c r="O1718" s="52">
        <v>0</v>
      </c>
      <c r="P1718" s="52">
        <v>57498</v>
      </c>
      <c r="Q1718" s="52">
        <v>0</v>
      </c>
      <c r="R1718" s="52">
        <v>0</v>
      </c>
      <c r="S1718" s="52">
        <v>0</v>
      </c>
      <c r="T1718" s="52">
        <v>0</v>
      </c>
      <c r="U1718" s="52">
        <v>0</v>
      </c>
      <c r="V1718" s="52">
        <v>9583</v>
      </c>
      <c r="W1718" s="52">
        <v>9583</v>
      </c>
      <c r="X1718" s="52">
        <v>9583</v>
      </c>
      <c r="Y1718" s="52">
        <v>9583</v>
      </c>
      <c r="Z1718" s="49">
        <v>9583</v>
      </c>
      <c r="AA1718" s="50">
        <v>9583</v>
      </c>
      <c r="AB1718" s="51">
        <v>57498</v>
      </c>
      <c r="AC1718" s="52">
        <v>0</v>
      </c>
      <c r="AD1718" s="52">
        <v>0</v>
      </c>
      <c r="AE1718" s="52">
        <v>402502</v>
      </c>
      <c r="AG1718" s="52">
        <f t="shared" si="29"/>
        <v>9583</v>
      </c>
      <c r="AH1718" s="52">
        <f>MIN($AA1718*12,$AE1718-SUM($AG1718:AG1718)-1000*($AE1718&gt;0))</f>
        <v>114996</v>
      </c>
      <c r="AI1718" s="52">
        <f>MIN($AA1718*12,$AE1718-SUM($AG1718:AH1718)-1000*($AE1718&gt;0))</f>
        <v>114996</v>
      </c>
      <c r="AJ1718" s="52">
        <f>MIN($AA1718*12,$AE1718-SUM($AG1718:AI1718)-1000*($AE1718&gt;0))</f>
        <v>114996</v>
      </c>
      <c r="AK1718" s="52">
        <f>MIN($AA1718*12,$AE1718-SUM($AG1718:AJ1718)-1000*($AE1718&gt;0))</f>
        <v>46931</v>
      </c>
      <c r="AL1718" s="52">
        <f>MIN($AA1718*12,$AE1718-SUM($AG1718:AK1718)-1000*($AE1718&gt;0))</f>
        <v>0</v>
      </c>
      <c r="AM1718" s="52">
        <f>MIN($AA1718*12,$AE1718-SUM($AG1718:AL1718)-1000*($AE1718&gt;0))</f>
        <v>0</v>
      </c>
      <c r="AN1718" s="52">
        <f>MIN($AA1718*12,$AE1718-SUM($AG1718:AM1718)-1000*($AE1718&gt;0))</f>
        <v>0</v>
      </c>
      <c r="AO1718" s="52">
        <f>MIN($AA1718*12,$AE1718-SUM($AG1718:AN1718)-1000*($AE1718&gt;0))</f>
        <v>0</v>
      </c>
    </row>
    <row r="1719" spans="2:41" ht="12.75" hidden="1" customHeight="1" outlineLevel="2">
      <c r="B1719" s="53" t="s">
        <v>2377</v>
      </c>
      <c r="C1719" s="53" t="s">
        <v>1367</v>
      </c>
      <c r="D1719" s="53" t="s">
        <v>1367</v>
      </c>
      <c r="E1719" s="53" t="s">
        <v>1368</v>
      </c>
      <c r="F1719" s="53" t="s">
        <v>2409</v>
      </c>
      <c r="G1719" s="53" t="s">
        <v>4386</v>
      </c>
      <c r="H1719" s="53" t="s">
        <v>4387</v>
      </c>
      <c r="I1719" s="53"/>
      <c r="J1719" s="53" t="s">
        <v>4273</v>
      </c>
      <c r="K1719" s="52">
        <v>0</v>
      </c>
      <c r="L1719" s="52">
        <v>0</v>
      </c>
      <c r="M1719" s="52">
        <v>460000</v>
      </c>
      <c r="N1719" s="52">
        <v>0</v>
      </c>
      <c r="O1719" s="52">
        <v>0</v>
      </c>
      <c r="P1719" s="52">
        <v>57498</v>
      </c>
      <c r="Q1719" s="52">
        <v>0</v>
      </c>
      <c r="R1719" s="52">
        <v>0</v>
      </c>
      <c r="S1719" s="52">
        <v>0</v>
      </c>
      <c r="T1719" s="52">
        <v>0</v>
      </c>
      <c r="U1719" s="52">
        <v>0</v>
      </c>
      <c r="V1719" s="52">
        <v>9583</v>
      </c>
      <c r="W1719" s="52">
        <v>9583</v>
      </c>
      <c r="X1719" s="52">
        <v>9583</v>
      </c>
      <c r="Y1719" s="52">
        <v>9583</v>
      </c>
      <c r="Z1719" s="49">
        <v>9583</v>
      </c>
      <c r="AA1719" s="50">
        <v>9583</v>
      </c>
      <c r="AB1719" s="51">
        <v>57498</v>
      </c>
      <c r="AC1719" s="52">
        <v>0</v>
      </c>
      <c r="AD1719" s="52">
        <v>0</v>
      </c>
      <c r="AE1719" s="52">
        <v>402502</v>
      </c>
      <c r="AG1719" s="52">
        <f t="shared" si="29"/>
        <v>9583</v>
      </c>
      <c r="AH1719" s="52">
        <f>MIN($AA1719*12,$AE1719-SUM($AG1719:AG1719)-1000*($AE1719&gt;0))</f>
        <v>114996</v>
      </c>
      <c r="AI1719" s="52">
        <f>MIN($AA1719*12,$AE1719-SUM($AG1719:AH1719)-1000*($AE1719&gt;0))</f>
        <v>114996</v>
      </c>
      <c r="AJ1719" s="52">
        <f>MIN($AA1719*12,$AE1719-SUM($AG1719:AI1719)-1000*($AE1719&gt;0))</f>
        <v>114996</v>
      </c>
      <c r="AK1719" s="52">
        <f>MIN($AA1719*12,$AE1719-SUM($AG1719:AJ1719)-1000*($AE1719&gt;0))</f>
        <v>46931</v>
      </c>
      <c r="AL1719" s="52">
        <f>MIN($AA1719*12,$AE1719-SUM($AG1719:AK1719)-1000*($AE1719&gt;0))</f>
        <v>0</v>
      </c>
      <c r="AM1719" s="52">
        <f>MIN($AA1719*12,$AE1719-SUM($AG1719:AL1719)-1000*($AE1719&gt;0))</f>
        <v>0</v>
      </c>
      <c r="AN1719" s="52">
        <f>MIN($AA1719*12,$AE1719-SUM($AG1719:AM1719)-1000*($AE1719&gt;0))</f>
        <v>0</v>
      </c>
      <c r="AO1719" s="52">
        <f>MIN($AA1719*12,$AE1719-SUM($AG1719:AN1719)-1000*($AE1719&gt;0))</f>
        <v>0</v>
      </c>
    </row>
    <row r="1720" spans="2:41" ht="12.75" hidden="1" customHeight="1" outlineLevel="2">
      <c r="B1720" s="53" t="s">
        <v>2377</v>
      </c>
      <c r="C1720" s="53" t="s">
        <v>1367</v>
      </c>
      <c r="D1720" s="53" t="s">
        <v>1367</v>
      </c>
      <c r="E1720" s="53" t="s">
        <v>1368</v>
      </c>
      <c r="F1720" s="53" t="s">
        <v>2409</v>
      </c>
      <c r="G1720" s="53" t="s">
        <v>4388</v>
      </c>
      <c r="H1720" s="53" t="s">
        <v>4389</v>
      </c>
      <c r="I1720" s="53"/>
      <c r="J1720" s="53" t="s">
        <v>4273</v>
      </c>
      <c r="K1720" s="52">
        <v>0</v>
      </c>
      <c r="L1720" s="52">
        <v>0</v>
      </c>
      <c r="M1720" s="52">
        <v>460000</v>
      </c>
      <c r="N1720" s="52">
        <v>0</v>
      </c>
      <c r="O1720" s="52">
        <v>0</v>
      </c>
      <c r="P1720" s="52">
        <v>57498</v>
      </c>
      <c r="Q1720" s="52">
        <v>0</v>
      </c>
      <c r="R1720" s="52">
        <v>0</v>
      </c>
      <c r="S1720" s="52">
        <v>0</v>
      </c>
      <c r="T1720" s="52">
        <v>0</v>
      </c>
      <c r="U1720" s="52">
        <v>0</v>
      </c>
      <c r="V1720" s="52">
        <v>9583</v>
      </c>
      <c r="W1720" s="52">
        <v>9583</v>
      </c>
      <c r="X1720" s="52">
        <v>9583</v>
      </c>
      <c r="Y1720" s="52">
        <v>9583</v>
      </c>
      <c r="Z1720" s="49">
        <v>9583</v>
      </c>
      <c r="AA1720" s="50">
        <v>9583</v>
      </c>
      <c r="AB1720" s="51">
        <v>57498</v>
      </c>
      <c r="AC1720" s="52">
        <v>0</v>
      </c>
      <c r="AD1720" s="52">
        <v>0</v>
      </c>
      <c r="AE1720" s="52">
        <v>402502</v>
      </c>
      <c r="AG1720" s="52">
        <f t="shared" si="29"/>
        <v>9583</v>
      </c>
      <c r="AH1720" s="52">
        <f>MIN($AA1720*12,$AE1720-SUM($AG1720:AG1720)-1000*($AE1720&gt;0))</f>
        <v>114996</v>
      </c>
      <c r="AI1720" s="52">
        <f>MIN($AA1720*12,$AE1720-SUM($AG1720:AH1720)-1000*($AE1720&gt;0))</f>
        <v>114996</v>
      </c>
      <c r="AJ1720" s="52">
        <f>MIN($AA1720*12,$AE1720-SUM($AG1720:AI1720)-1000*($AE1720&gt;0))</f>
        <v>114996</v>
      </c>
      <c r="AK1720" s="52">
        <f>MIN($AA1720*12,$AE1720-SUM($AG1720:AJ1720)-1000*($AE1720&gt;0))</f>
        <v>46931</v>
      </c>
      <c r="AL1720" s="52">
        <f>MIN($AA1720*12,$AE1720-SUM($AG1720:AK1720)-1000*($AE1720&gt;0))</f>
        <v>0</v>
      </c>
      <c r="AM1720" s="52">
        <f>MIN($AA1720*12,$AE1720-SUM($AG1720:AL1720)-1000*($AE1720&gt;0))</f>
        <v>0</v>
      </c>
      <c r="AN1720" s="52">
        <f>MIN($AA1720*12,$AE1720-SUM($AG1720:AM1720)-1000*($AE1720&gt;0))</f>
        <v>0</v>
      </c>
      <c r="AO1720" s="52">
        <f>MIN($AA1720*12,$AE1720-SUM($AG1720:AN1720)-1000*($AE1720&gt;0))</f>
        <v>0</v>
      </c>
    </row>
    <row r="1721" spans="2:41" ht="12.75" hidden="1" customHeight="1" outlineLevel="2">
      <c r="B1721" s="53" t="s">
        <v>2377</v>
      </c>
      <c r="C1721" s="53" t="s">
        <v>1367</v>
      </c>
      <c r="D1721" s="53" t="s">
        <v>1367</v>
      </c>
      <c r="E1721" s="53" t="s">
        <v>1368</v>
      </c>
      <c r="F1721" s="53" t="s">
        <v>2409</v>
      </c>
      <c r="G1721" s="53" t="s">
        <v>4390</v>
      </c>
      <c r="H1721" s="53" t="s">
        <v>4391</v>
      </c>
      <c r="I1721" s="53"/>
      <c r="J1721" s="53" t="s">
        <v>4273</v>
      </c>
      <c r="K1721" s="52">
        <v>0</v>
      </c>
      <c r="L1721" s="52">
        <v>0</v>
      </c>
      <c r="M1721" s="52">
        <v>460000</v>
      </c>
      <c r="N1721" s="52">
        <v>0</v>
      </c>
      <c r="O1721" s="52">
        <v>0</v>
      </c>
      <c r="P1721" s="52">
        <v>57498</v>
      </c>
      <c r="Q1721" s="52">
        <v>0</v>
      </c>
      <c r="R1721" s="52">
        <v>0</v>
      </c>
      <c r="S1721" s="52">
        <v>0</v>
      </c>
      <c r="T1721" s="52">
        <v>0</v>
      </c>
      <c r="U1721" s="52">
        <v>0</v>
      </c>
      <c r="V1721" s="52">
        <v>9583</v>
      </c>
      <c r="W1721" s="52">
        <v>9583</v>
      </c>
      <c r="X1721" s="52">
        <v>9583</v>
      </c>
      <c r="Y1721" s="52">
        <v>9583</v>
      </c>
      <c r="Z1721" s="49">
        <v>9583</v>
      </c>
      <c r="AA1721" s="50">
        <v>9583</v>
      </c>
      <c r="AB1721" s="51">
        <v>57498</v>
      </c>
      <c r="AC1721" s="52">
        <v>0</v>
      </c>
      <c r="AD1721" s="52">
        <v>0</v>
      </c>
      <c r="AE1721" s="52">
        <v>402502</v>
      </c>
      <c r="AG1721" s="52">
        <f t="shared" si="29"/>
        <v>9583</v>
      </c>
      <c r="AH1721" s="52">
        <f>MIN($AA1721*12,$AE1721-SUM($AG1721:AG1721)-1000*($AE1721&gt;0))</f>
        <v>114996</v>
      </c>
      <c r="AI1721" s="52">
        <f>MIN($AA1721*12,$AE1721-SUM($AG1721:AH1721)-1000*($AE1721&gt;0))</f>
        <v>114996</v>
      </c>
      <c r="AJ1721" s="52">
        <f>MIN($AA1721*12,$AE1721-SUM($AG1721:AI1721)-1000*($AE1721&gt;0))</f>
        <v>114996</v>
      </c>
      <c r="AK1721" s="52">
        <f>MIN($AA1721*12,$AE1721-SUM($AG1721:AJ1721)-1000*($AE1721&gt;0))</f>
        <v>46931</v>
      </c>
      <c r="AL1721" s="52">
        <f>MIN($AA1721*12,$AE1721-SUM($AG1721:AK1721)-1000*($AE1721&gt;0))</f>
        <v>0</v>
      </c>
      <c r="AM1721" s="52">
        <f>MIN($AA1721*12,$AE1721-SUM($AG1721:AL1721)-1000*($AE1721&gt;0))</f>
        <v>0</v>
      </c>
      <c r="AN1721" s="52">
        <f>MIN($AA1721*12,$AE1721-SUM($AG1721:AM1721)-1000*($AE1721&gt;0))</f>
        <v>0</v>
      </c>
      <c r="AO1721" s="52">
        <f>MIN($AA1721*12,$AE1721-SUM($AG1721:AN1721)-1000*($AE1721&gt;0))</f>
        <v>0</v>
      </c>
    </row>
    <row r="1722" spans="2:41" ht="12.75" hidden="1" customHeight="1" outlineLevel="2">
      <c r="B1722" s="53" t="s">
        <v>2377</v>
      </c>
      <c r="C1722" s="53" t="s">
        <v>1367</v>
      </c>
      <c r="D1722" s="53" t="s">
        <v>1367</v>
      </c>
      <c r="E1722" s="53" t="s">
        <v>1368</v>
      </c>
      <c r="F1722" s="53" t="s">
        <v>2409</v>
      </c>
      <c r="G1722" s="53" t="s">
        <v>4392</v>
      </c>
      <c r="H1722" s="53" t="s">
        <v>4393</v>
      </c>
      <c r="I1722" s="53"/>
      <c r="J1722" s="53" t="s">
        <v>4273</v>
      </c>
      <c r="K1722" s="52">
        <v>0</v>
      </c>
      <c r="L1722" s="52">
        <v>0</v>
      </c>
      <c r="M1722" s="52">
        <v>460000</v>
      </c>
      <c r="N1722" s="52">
        <v>0</v>
      </c>
      <c r="O1722" s="52">
        <v>0</v>
      </c>
      <c r="P1722" s="52">
        <v>57498</v>
      </c>
      <c r="Q1722" s="52">
        <v>0</v>
      </c>
      <c r="R1722" s="52">
        <v>0</v>
      </c>
      <c r="S1722" s="52">
        <v>0</v>
      </c>
      <c r="T1722" s="52">
        <v>0</v>
      </c>
      <c r="U1722" s="52">
        <v>0</v>
      </c>
      <c r="V1722" s="52">
        <v>9583</v>
      </c>
      <c r="W1722" s="52">
        <v>9583</v>
      </c>
      <c r="X1722" s="52">
        <v>9583</v>
      </c>
      <c r="Y1722" s="52">
        <v>9583</v>
      </c>
      <c r="Z1722" s="49">
        <v>9583</v>
      </c>
      <c r="AA1722" s="50">
        <v>9583</v>
      </c>
      <c r="AB1722" s="51">
        <v>57498</v>
      </c>
      <c r="AC1722" s="52">
        <v>0</v>
      </c>
      <c r="AD1722" s="52">
        <v>0</v>
      </c>
      <c r="AE1722" s="52">
        <v>402502</v>
      </c>
      <c r="AG1722" s="52">
        <f t="shared" si="29"/>
        <v>9583</v>
      </c>
      <c r="AH1722" s="52">
        <f>MIN($AA1722*12,$AE1722-SUM($AG1722:AG1722)-1000*($AE1722&gt;0))</f>
        <v>114996</v>
      </c>
      <c r="AI1722" s="52">
        <f>MIN($AA1722*12,$AE1722-SUM($AG1722:AH1722)-1000*($AE1722&gt;0))</f>
        <v>114996</v>
      </c>
      <c r="AJ1722" s="52">
        <f>MIN($AA1722*12,$AE1722-SUM($AG1722:AI1722)-1000*($AE1722&gt;0))</f>
        <v>114996</v>
      </c>
      <c r="AK1722" s="52">
        <f>MIN($AA1722*12,$AE1722-SUM($AG1722:AJ1722)-1000*($AE1722&gt;0))</f>
        <v>46931</v>
      </c>
      <c r="AL1722" s="52">
        <f>MIN($AA1722*12,$AE1722-SUM($AG1722:AK1722)-1000*($AE1722&gt;0))</f>
        <v>0</v>
      </c>
      <c r="AM1722" s="52">
        <f>MIN($AA1722*12,$AE1722-SUM($AG1722:AL1722)-1000*($AE1722&gt;0))</f>
        <v>0</v>
      </c>
      <c r="AN1722" s="52">
        <f>MIN($AA1722*12,$AE1722-SUM($AG1722:AM1722)-1000*($AE1722&gt;0))</f>
        <v>0</v>
      </c>
      <c r="AO1722" s="52">
        <f>MIN($AA1722*12,$AE1722-SUM($AG1722:AN1722)-1000*($AE1722&gt;0))</f>
        <v>0</v>
      </c>
    </row>
    <row r="1723" spans="2:41" ht="12.75" hidden="1" customHeight="1" outlineLevel="2">
      <c r="B1723" s="53" t="s">
        <v>2377</v>
      </c>
      <c r="C1723" s="53" t="s">
        <v>1367</v>
      </c>
      <c r="D1723" s="53" t="s">
        <v>1367</v>
      </c>
      <c r="E1723" s="53" t="s">
        <v>1368</v>
      </c>
      <c r="F1723" s="53" t="s">
        <v>2409</v>
      </c>
      <c r="G1723" s="53" t="s">
        <v>4394</v>
      </c>
      <c r="H1723" s="53" t="s">
        <v>4395</v>
      </c>
      <c r="I1723" s="53"/>
      <c r="J1723" s="53" t="s">
        <v>4273</v>
      </c>
      <c r="K1723" s="52">
        <v>0</v>
      </c>
      <c r="L1723" s="52">
        <v>0</v>
      </c>
      <c r="M1723" s="52">
        <v>460000</v>
      </c>
      <c r="N1723" s="52">
        <v>0</v>
      </c>
      <c r="O1723" s="52">
        <v>0</v>
      </c>
      <c r="P1723" s="52">
        <v>57498</v>
      </c>
      <c r="Q1723" s="52">
        <v>0</v>
      </c>
      <c r="R1723" s="52">
        <v>0</v>
      </c>
      <c r="S1723" s="52">
        <v>0</v>
      </c>
      <c r="T1723" s="52">
        <v>0</v>
      </c>
      <c r="U1723" s="52">
        <v>0</v>
      </c>
      <c r="V1723" s="52">
        <v>9583</v>
      </c>
      <c r="W1723" s="52">
        <v>9583</v>
      </c>
      <c r="X1723" s="52">
        <v>9583</v>
      </c>
      <c r="Y1723" s="52">
        <v>9583</v>
      </c>
      <c r="Z1723" s="49">
        <v>9583</v>
      </c>
      <c r="AA1723" s="50">
        <v>9583</v>
      </c>
      <c r="AB1723" s="51">
        <v>57498</v>
      </c>
      <c r="AC1723" s="52">
        <v>0</v>
      </c>
      <c r="AD1723" s="52">
        <v>0</v>
      </c>
      <c r="AE1723" s="52">
        <v>402502</v>
      </c>
      <c r="AG1723" s="52">
        <f t="shared" si="29"/>
        <v>9583</v>
      </c>
      <c r="AH1723" s="52">
        <f>MIN($AA1723*12,$AE1723-SUM($AG1723:AG1723)-1000*($AE1723&gt;0))</f>
        <v>114996</v>
      </c>
      <c r="AI1723" s="52">
        <f>MIN($AA1723*12,$AE1723-SUM($AG1723:AH1723)-1000*($AE1723&gt;0))</f>
        <v>114996</v>
      </c>
      <c r="AJ1723" s="52">
        <f>MIN($AA1723*12,$AE1723-SUM($AG1723:AI1723)-1000*($AE1723&gt;0))</f>
        <v>114996</v>
      </c>
      <c r="AK1723" s="52">
        <f>MIN($AA1723*12,$AE1723-SUM($AG1723:AJ1723)-1000*($AE1723&gt;0))</f>
        <v>46931</v>
      </c>
      <c r="AL1723" s="52">
        <f>MIN($AA1723*12,$AE1723-SUM($AG1723:AK1723)-1000*($AE1723&gt;0))</f>
        <v>0</v>
      </c>
      <c r="AM1723" s="52">
        <f>MIN($AA1723*12,$AE1723-SUM($AG1723:AL1723)-1000*($AE1723&gt;0))</f>
        <v>0</v>
      </c>
      <c r="AN1723" s="52">
        <f>MIN($AA1723*12,$AE1723-SUM($AG1723:AM1723)-1000*($AE1723&gt;0))</f>
        <v>0</v>
      </c>
      <c r="AO1723" s="52">
        <f>MIN($AA1723*12,$AE1723-SUM($AG1723:AN1723)-1000*($AE1723&gt;0))</f>
        <v>0</v>
      </c>
    </row>
    <row r="1724" spans="2:41" ht="12.75" hidden="1" customHeight="1" outlineLevel="2">
      <c r="B1724" s="53" t="s">
        <v>2377</v>
      </c>
      <c r="C1724" s="53" t="s">
        <v>1367</v>
      </c>
      <c r="D1724" s="53" t="s">
        <v>1367</v>
      </c>
      <c r="E1724" s="53" t="s">
        <v>1368</v>
      </c>
      <c r="F1724" s="53" t="s">
        <v>2409</v>
      </c>
      <c r="G1724" s="53" t="s">
        <v>4396</v>
      </c>
      <c r="H1724" s="53" t="s">
        <v>4397</v>
      </c>
      <c r="I1724" s="53"/>
      <c r="J1724" s="53" t="s">
        <v>4273</v>
      </c>
      <c r="K1724" s="52">
        <v>0</v>
      </c>
      <c r="L1724" s="52">
        <v>0</v>
      </c>
      <c r="M1724" s="52">
        <v>460000</v>
      </c>
      <c r="N1724" s="52">
        <v>0</v>
      </c>
      <c r="O1724" s="52">
        <v>0</v>
      </c>
      <c r="P1724" s="52">
        <v>57498</v>
      </c>
      <c r="Q1724" s="52">
        <v>0</v>
      </c>
      <c r="R1724" s="52">
        <v>0</v>
      </c>
      <c r="S1724" s="52">
        <v>0</v>
      </c>
      <c r="T1724" s="52">
        <v>0</v>
      </c>
      <c r="U1724" s="52">
        <v>0</v>
      </c>
      <c r="V1724" s="52">
        <v>9583</v>
      </c>
      <c r="W1724" s="52">
        <v>9583</v>
      </c>
      <c r="X1724" s="52">
        <v>9583</v>
      </c>
      <c r="Y1724" s="52">
        <v>9583</v>
      </c>
      <c r="Z1724" s="49">
        <v>9583</v>
      </c>
      <c r="AA1724" s="50">
        <v>9583</v>
      </c>
      <c r="AB1724" s="51">
        <v>57498</v>
      </c>
      <c r="AC1724" s="52">
        <v>0</v>
      </c>
      <c r="AD1724" s="52">
        <v>0</v>
      </c>
      <c r="AE1724" s="52">
        <v>402502</v>
      </c>
      <c r="AG1724" s="52">
        <f t="shared" si="29"/>
        <v>9583</v>
      </c>
      <c r="AH1724" s="52">
        <f>MIN($AA1724*12,$AE1724-SUM($AG1724:AG1724)-1000*($AE1724&gt;0))</f>
        <v>114996</v>
      </c>
      <c r="AI1724" s="52">
        <f>MIN($AA1724*12,$AE1724-SUM($AG1724:AH1724)-1000*($AE1724&gt;0))</f>
        <v>114996</v>
      </c>
      <c r="AJ1724" s="52">
        <f>MIN($AA1724*12,$AE1724-SUM($AG1724:AI1724)-1000*($AE1724&gt;0))</f>
        <v>114996</v>
      </c>
      <c r="AK1724" s="52">
        <f>MIN($AA1724*12,$AE1724-SUM($AG1724:AJ1724)-1000*($AE1724&gt;0))</f>
        <v>46931</v>
      </c>
      <c r="AL1724" s="52">
        <f>MIN($AA1724*12,$AE1724-SUM($AG1724:AK1724)-1000*($AE1724&gt;0))</f>
        <v>0</v>
      </c>
      <c r="AM1724" s="52">
        <f>MIN($AA1724*12,$AE1724-SUM($AG1724:AL1724)-1000*($AE1724&gt;0))</f>
        <v>0</v>
      </c>
      <c r="AN1724" s="52">
        <f>MIN($AA1724*12,$AE1724-SUM($AG1724:AM1724)-1000*($AE1724&gt;0))</f>
        <v>0</v>
      </c>
      <c r="AO1724" s="52">
        <f>MIN($AA1724*12,$AE1724-SUM($AG1724:AN1724)-1000*($AE1724&gt;0))</f>
        <v>0</v>
      </c>
    </row>
    <row r="1725" spans="2:41" ht="12.75" hidden="1" customHeight="1" outlineLevel="2">
      <c r="B1725" s="53" t="s">
        <v>2377</v>
      </c>
      <c r="C1725" s="53" t="s">
        <v>1367</v>
      </c>
      <c r="D1725" s="53" t="s">
        <v>1367</v>
      </c>
      <c r="E1725" s="53" t="s">
        <v>1368</v>
      </c>
      <c r="F1725" s="53" t="s">
        <v>2409</v>
      </c>
      <c r="G1725" s="53" t="s">
        <v>4398</v>
      </c>
      <c r="H1725" s="53" t="s">
        <v>4399</v>
      </c>
      <c r="I1725" s="53"/>
      <c r="J1725" s="53" t="s">
        <v>4273</v>
      </c>
      <c r="K1725" s="52">
        <v>0</v>
      </c>
      <c r="L1725" s="52">
        <v>0</v>
      </c>
      <c r="M1725" s="52">
        <v>460000</v>
      </c>
      <c r="N1725" s="52">
        <v>0</v>
      </c>
      <c r="O1725" s="52">
        <v>0</v>
      </c>
      <c r="P1725" s="52">
        <v>57498</v>
      </c>
      <c r="Q1725" s="52">
        <v>0</v>
      </c>
      <c r="R1725" s="52">
        <v>0</v>
      </c>
      <c r="S1725" s="52">
        <v>0</v>
      </c>
      <c r="T1725" s="52">
        <v>0</v>
      </c>
      <c r="U1725" s="52">
        <v>0</v>
      </c>
      <c r="V1725" s="52">
        <v>9583</v>
      </c>
      <c r="W1725" s="52">
        <v>9583</v>
      </c>
      <c r="X1725" s="52">
        <v>9583</v>
      </c>
      <c r="Y1725" s="52">
        <v>9583</v>
      </c>
      <c r="Z1725" s="49">
        <v>9583</v>
      </c>
      <c r="AA1725" s="50">
        <v>9583</v>
      </c>
      <c r="AB1725" s="51">
        <v>57498</v>
      </c>
      <c r="AC1725" s="52">
        <v>0</v>
      </c>
      <c r="AD1725" s="52">
        <v>0</v>
      </c>
      <c r="AE1725" s="52">
        <v>402502</v>
      </c>
      <c r="AG1725" s="52">
        <f t="shared" si="29"/>
        <v>9583</v>
      </c>
      <c r="AH1725" s="52">
        <f>MIN($AA1725*12,$AE1725-SUM($AG1725:AG1725)-1000*($AE1725&gt;0))</f>
        <v>114996</v>
      </c>
      <c r="AI1725" s="52">
        <f>MIN($AA1725*12,$AE1725-SUM($AG1725:AH1725)-1000*($AE1725&gt;0))</f>
        <v>114996</v>
      </c>
      <c r="AJ1725" s="52">
        <f>MIN($AA1725*12,$AE1725-SUM($AG1725:AI1725)-1000*($AE1725&gt;0))</f>
        <v>114996</v>
      </c>
      <c r="AK1725" s="52">
        <f>MIN($AA1725*12,$AE1725-SUM($AG1725:AJ1725)-1000*($AE1725&gt;0))</f>
        <v>46931</v>
      </c>
      <c r="AL1725" s="52">
        <f>MIN($AA1725*12,$AE1725-SUM($AG1725:AK1725)-1000*($AE1725&gt;0))</f>
        <v>0</v>
      </c>
      <c r="AM1725" s="52">
        <f>MIN($AA1725*12,$AE1725-SUM($AG1725:AL1725)-1000*($AE1725&gt;0))</f>
        <v>0</v>
      </c>
      <c r="AN1725" s="52">
        <f>MIN($AA1725*12,$AE1725-SUM($AG1725:AM1725)-1000*($AE1725&gt;0))</f>
        <v>0</v>
      </c>
      <c r="AO1725" s="52">
        <f>MIN($AA1725*12,$AE1725-SUM($AG1725:AN1725)-1000*($AE1725&gt;0))</f>
        <v>0</v>
      </c>
    </row>
    <row r="1726" spans="2:41" ht="12.75" hidden="1" customHeight="1" outlineLevel="2">
      <c r="B1726" s="53" t="s">
        <v>2377</v>
      </c>
      <c r="C1726" s="53" t="s">
        <v>1367</v>
      </c>
      <c r="D1726" s="53" t="s">
        <v>1367</v>
      </c>
      <c r="E1726" s="53" t="s">
        <v>1368</v>
      </c>
      <c r="F1726" s="53" t="s">
        <v>2409</v>
      </c>
      <c r="G1726" s="53" t="s">
        <v>4400</v>
      </c>
      <c r="H1726" s="53" t="s">
        <v>4401</v>
      </c>
      <c r="I1726" s="53"/>
      <c r="J1726" s="53" t="s">
        <v>4273</v>
      </c>
      <c r="K1726" s="52">
        <v>0</v>
      </c>
      <c r="L1726" s="52">
        <v>0</v>
      </c>
      <c r="M1726" s="52">
        <v>460000</v>
      </c>
      <c r="N1726" s="52">
        <v>0</v>
      </c>
      <c r="O1726" s="52">
        <v>0</v>
      </c>
      <c r="P1726" s="52">
        <v>57498</v>
      </c>
      <c r="Q1726" s="52">
        <v>0</v>
      </c>
      <c r="R1726" s="52">
        <v>0</v>
      </c>
      <c r="S1726" s="52">
        <v>0</v>
      </c>
      <c r="T1726" s="52">
        <v>0</v>
      </c>
      <c r="U1726" s="52">
        <v>0</v>
      </c>
      <c r="V1726" s="52">
        <v>9583</v>
      </c>
      <c r="W1726" s="52">
        <v>9583</v>
      </c>
      <c r="X1726" s="52">
        <v>9583</v>
      </c>
      <c r="Y1726" s="52">
        <v>9583</v>
      </c>
      <c r="Z1726" s="49">
        <v>9583</v>
      </c>
      <c r="AA1726" s="50">
        <v>9583</v>
      </c>
      <c r="AB1726" s="51">
        <v>57498</v>
      </c>
      <c r="AC1726" s="52">
        <v>0</v>
      </c>
      <c r="AD1726" s="52">
        <v>0</v>
      </c>
      <c r="AE1726" s="52">
        <v>402502</v>
      </c>
      <c r="AG1726" s="52">
        <f t="shared" si="29"/>
        <v>9583</v>
      </c>
      <c r="AH1726" s="52">
        <f>MIN($AA1726*12,$AE1726-SUM($AG1726:AG1726)-1000*($AE1726&gt;0))</f>
        <v>114996</v>
      </c>
      <c r="AI1726" s="52">
        <f>MIN($AA1726*12,$AE1726-SUM($AG1726:AH1726)-1000*($AE1726&gt;0))</f>
        <v>114996</v>
      </c>
      <c r="AJ1726" s="52">
        <f>MIN($AA1726*12,$AE1726-SUM($AG1726:AI1726)-1000*($AE1726&gt;0))</f>
        <v>114996</v>
      </c>
      <c r="AK1726" s="52">
        <f>MIN($AA1726*12,$AE1726-SUM($AG1726:AJ1726)-1000*($AE1726&gt;0))</f>
        <v>46931</v>
      </c>
      <c r="AL1726" s="52">
        <f>MIN($AA1726*12,$AE1726-SUM($AG1726:AK1726)-1000*($AE1726&gt;0))</f>
        <v>0</v>
      </c>
      <c r="AM1726" s="52">
        <f>MIN($AA1726*12,$AE1726-SUM($AG1726:AL1726)-1000*($AE1726&gt;0))</f>
        <v>0</v>
      </c>
      <c r="AN1726" s="52">
        <f>MIN($AA1726*12,$AE1726-SUM($AG1726:AM1726)-1000*($AE1726&gt;0))</f>
        <v>0</v>
      </c>
      <c r="AO1726" s="52">
        <f>MIN($AA1726*12,$AE1726-SUM($AG1726:AN1726)-1000*($AE1726&gt;0))</f>
        <v>0</v>
      </c>
    </row>
    <row r="1727" spans="2:41" ht="12.75" hidden="1" customHeight="1" outlineLevel="2">
      <c r="B1727" s="53" t="s">
        <v>2377</v>
      </c>
      <c r="C1727" s="53" t="s">
        <v>1367</v>
      </c>
      <c r="D1727" s="53" t="s">
        <v>1367</v>
      </c>
      <c r="E1727" s="53" t="s">
        <v>1368</v>
      </c>
      <c r="F1727" s="53" t="s">
        <v>2409</v>
      </c>
      <c r="G1727" s="53" t="s">
        <v>4402</v>
      </c>
      <c r="H1727" s="53" t="s">
        <v>4403</v>
      </c>
      <c r="I1727" s="53"/>
      <c r="J1727" s="53" t="s">
        <v>4273</v>
      </c>
      <c r="K1727" s="52">
        <v>0</v>
      </c>
      <c r="L1727" s="52">
        <v>0</v>
      </c>
      <c r="M1727" s="52">
        <v>460000</v>
      </c>
      <c r="N1727" s="52">
        <v>0</v>
      </c>
      <c r="O1727" s="52">
        <v>0</v>
      </c>
      <c r="P1727" s="52">
        <v>57498</v>
      </c>
      <c r="Q1727" s="52">
        <v>0</v>
      </c>
      <c r="R1727" s="52">
        <v>0</v>
      </c>
      <c r="S1727" s="52">
        <v>0</v>
      </c>
      <c r="T1727" s="52">
        <v>0</v>
      </c>
      <c r="U1727" s="52">
        <v>0</v>
      </c>
      <c r="V1727" s="52">
        <v>9583</v>
      </c>
      <c r="W1727" s="52">
        <v>9583</v>
      </c>
      <c r="X1727" s="52">
        <v>9583</v>
      </c>
      <c r="Y1727" s="52">
        <v>9583</v>
      </c>
      <c r="Z1727" s="49">
        <v>9583</v>
      </c>
      <c r="AA1727" s="50">
        <v>9583</v>
      </c>
      <c r="AB1727" s="51">
        <v>57498</v>
      </c>
      <c r="AC1727" s="52">
        <v>0</v>
      </c>
      <c r="AD1727" s="52">
        <v>0</v>
      </c>
      <c r="AE1727" s="52">
        <v>402502</v>
      </c>
      <c r="AG1727" s="52">
        <f t="shared" si="29"/>
        <v>9583</v>
      </c>
      <c r="AH1727" s="52">
        <f>MIN($AA1727*12,$AE1727-SUM($AG1727:AG1727)-1000*($AE1727&gt;0))</f>
        <v>114996</v>
      </c>
      <c r="AI1727" s="52">
        <f>MIN($AA1727*12,$AE1727-SUM($AG1727:AH1727)-1000*($AE1727&gt;0))</f>
        <v>114996</v>
      </c>
      <c r="AJ1727" s="52">
        <f>MIN($AA1727*12,$AE1727-SUM($AG1727:AI1727)-1000*($AE1727&gt;0))</f>
        <v>114996</v>
      </c>
      <c r="AK1727" s="52">
        <f>MIN($AA1727*12,$AE1727-SUM($AG1727:AJ1727)-1000*($AE1727&gt;0))</f>
        <v>46931</v>
      </c>
      <c r="AL1727" s="52">
        <f>MIN($AA1727*12,$AE1727-SUM($AG1727:AK1727)-1000*($AE1727&gt;0))</f>
        <v>0</v>
      </c>
      <c r="AM1727" s="52">
        <f>MIN($AA1727*12,$AE1727-SUM($AG1727:AL1727)-1000*($AE1727&gt;0))</f>
        <v>0</v>
      </c>
      <c r="AN1727" s="52">
        <f>MIN($AA1727*12,$AE1727-SUM($AG1727:AM1727)-1000*($AE1727&gt;0))</f>
        <v>0</v>
      </c>
      <c r="AO1727" s="52">
        <f>MIN($AA1727*12,$AE1727-SUM($AG1727:AN1727)-1000*($AE1727&gt;0))</f>
        <v>0</v>
      </c>
    </row>
    <row r="1728" spans="2:41" ht="12.75" hidden="1" customHeight="1" outlineLevel="2">
      <c r="B1728" s="53" t="s">
        <v>2377</v>
      </c>
      <c r="C1728" s="53" t="s">
        <v>1367</v>
      </c>
      <c r="D1728" s="53" t="s">
        <v>1367</v>
      </c>
      <c r="E1728" s="53" t="s">
        <v>1368</v>
      </c>
      <c r="F1728" s="53" t="s">
        <v>2409</v>
      </c>
      <c r="G1728" s="53" t="s">
        <v>4404</v>
      </c>
      <c r="H1728" s="53" t="s">
        <v>4405</v>
      </c>
      <c r="I1728" s="53"/>
      <c r="J1728" s="53" t="s">
        <v>4273</v>
      </c>
      <c r="K1728" s="52">
        <v>0</v>
      </c>
      <c r="L1728" s="52">
        <v>0</v>
      </c>
      <c r="M1728" s="52">
        <v>460000</v>
      </c>
      <c r="N1728" s="52">
        <v>0</v>
      </c>
      <c r="O1728" s="52">
        <v>0</v>
      </c>
      <c r="P1728" s="52">
        <v>57498</v>
      </c>
      <c r="Q1728" s="52">
        <v>0</v>
      </c>
      <c r="R1728" s="52">
        <v>0</v>
      </c>
      <c r="S1728" s="52">
        <v>0</v>
      </c>
      <c r="T1728" s="52">
        <v>0</v>
      </c>
      <c r="U1728" s="52">
        <v>0</v>
      </c>
      <c r="V1728" s="52">
        <v>9583</v>
      </c>
      <c r="W1728" s="52">
        <v>9583</v>
      </c>
      <c r="X1728" s="52">
        <v>9583</v>
      </c>
      <c r="Y1728" s="52">
        <v>9583</v>
      </c>
      <c r="Z1728" s="49">
        <v>9583</v>
      </c>
      <c r="AA1728" s="50">
        <v>9583</v>
      </c>
      <c r="AB1728" s="51">
        <v>57498</v>
      </c>
      <c r="AC1728" s="52">
        <v>0</v>
      </c>
      <c r="AD1728" s="52">
        <v>0</v>
      </c>
      <c r="AE1728" s="52">
        <v>402502</v>
      </c>
      <c r="AG1728" s="52">
        <f t="shared" si="29"/>
        <v>9583</v>
      </c>
      <c r="AH1728" s="52">
        <f>MIN($AA1728*12,$AE1728-SUM($AG1728:AG1728)-1000*($AE1728&gt;0))</f>
        <v>114996</v>
      </c>
      <c r="AI1728" s="52">
        <f>MIN($AA1728*12,$AE1728-SUM($AG1728:AH1728)-1000*($AE1728&gt;0))</f>
        <v>114996</v>
      </c>
      <c r="AJ1728" s="52">
        <f>MIN($AA1728*12,$AE1728-SUM($AG1728:AI1728)-1000*($AE1728&gt;0))</f>
        <v>114996</v>
      </c>
      <c r="AK1728" s="52">
        <f>MIN($AA1728*12,$AE1728-SUM($AG1728:AJ1728)-1000*($AE1728&gt;0))</f>
        <v>46931</v>
      </c>
      <c r="AL1728" s="52">
        <f>MIN($AA1728*12,$AE1728-SUM($AG1728:AK1728)-1000*($AE1728&gt;0))</f>
        <v>0</v>
      </c>
      <c r="AM1728" s="52">
        <f>MIN($AA1728*12,$AE1728-SUM($AG1728:AL1728)-1000*($AE1728&gt;0))</f>
        <v>0</v>
      </c>
      <c r="AN1728" s="52">
        <f>MIN($AA1728*12,$AE1728-SUM($AG1728:AM1728)-1000*($AE1728&gt;0))</f>
        <v>0</v>
      </c>
      <c r="AO1728" s="52">
        <f>MIN($AA1728*12,$AE1728-SUM($AG1728:AN1728)-1000*($AE1728&gt;0))</f>
        <v>0</v>
      </c>
    </row>
    <row r="1729" spans="2:41" ht="12.75" hidden="1" customHeight="1" outlineLevel="2">
      <c r="B1729" s="53" t="s">
        <v>2377</v>
      </c>
      <c r="C1729" s="53" t="s">
        <v>1367</v>
      </c>
      <c r="D1729" s="53" t="s">
        <v>1367</v>
      </c>
      <c r="E1729" s="53" t="s">
        <v>1368</v>
      </c>
      <c r="F1729" s="53" t="s">
        <v>2409</v>
      </c>
      <c r="G1729" s="53" t="s">
        <v>4406</v>
      </c>
      <c r="H1729" s="53" t="s">
        <v>4407</v>
      </c>
      <c r="I1729" s="53"/>
      <c r="J1729" s="53" t="s">
        <v>4273</v>
      </c>
      <c r="K1729" s="52">
        <v>0</v>
      </c>
      <c r="L1729" s="52">
        <v>0</v>
      </c>
      <c r="M1729" s="52">
        <v>460000</v>
      </c>
      <c r="N1729" s="52">
        <v>0</v>
      </c>
      <c r="O1729" s="52">
        <v>0</v>
      </c>
      <c r="P1729" s="52">
        <v>57498</v>
      </c>
      <c r="Q1729" s="52">
        <v>0</v>
      </c>
      <c r="R1729" s="52">
        <v>0</v>
      </c>
      <c r="S1729" s="52">
        <v>0</v>
      </c>
      <c r="T1729" s="52">
        <v>0</v>
      </c>
      <c r="U1729" s="52">
        <v>0</v>
      </c>
      <c r="V1729" s="52">
        <v>9583</v>
      </c>
      <c r="W1729" s="52">
        <v>9583</v>
      </c>
      <c r="X1729" s="52">
        <v>9583</v>
      </c>
      <c r="Y1729" s="52">
        <v>9583</v>
      </c>
      <c r="Z1729" s="49">
        <v>9583</v>
      </c>
      <c r="AA1729" s="50">
        <v>9583</v>
      </c>
      <c r="AB1729" s="51">
        <v>57498</v>
      </c>
      <c r="AC1729" s="52">
        <v>0</v>
      </c>
      <c r="AD1729" s="52">
        <v>0</v>
      </c>
      <c r="AE1729" s="52">
        <v>402502</v>
      </c>
      <c r="AG1729" s="52">
        <f t="shared" si="29"/>
        <v>9583</v>
      </c>
      <c r="AH1729" s="52">
        <f>MIN($AA1729*12,$AE1729-SUM($AG1729:AG1729)-1000*($AE1729&gt;0))</f>
        <v>114996</v>
      </c>
      <c r="AI1729" s="52">
        <f>MIN($AA1729*12,$AE1729-SUM($AG1729:AH1729)-1000*($AE1729&gt;0))</f>
        <v>114996</v>
      </c>
      <c r="AJ1729" s="52">
        <f>MIN($AA1729*12,$AE1729-SUM($AG1729:AI1729)-1000*($AE1729&gt;0))</f>
        <v>114996</v>
      </c>
      <c r="AK1729" s="52">
        <f>MIN($AA1729*12,$AE1729-SUM($AG1729:AJ1729)-1000*($AE1729&gt;0))</f>
        <v>46931</v>
      </c>
      <c r="AL1729" s="52">
        <f>MIN($AA1729*12,$AE1729-SUM($AG1729:AK1729)-1000*($AE1729&gt;0))</f>
        <v>0</v>
      </c>
      <c r="AM1729" s="52">
        <f>MIN($AA1729*12,$AE1729-SUM($AG1729:AL1729)-1000*($AE1729&gt;0))</f>
        <v>0</v>
      </c>
      <c r="AN1729" s="52">
        <f>MIN($AA1729*12,$AE1729-SUM($AG1729:AM1729)-1000*($AE1729&gt;0))</f>
        <v>0</v>
      </c>
      <c r="AO1729" s="52">
        <f>MIN($AA1729*12,$AE1729-SUM($AG1729:AN1729)-1000*($AE1729&gt;0))</f>
        <v>0</v>
      </c>
    </row>
    <row r="1730" spans="2:41" ht="12.75" hidden="1" customHeight="1" outlineLevel="2">
      <c r="B1730" s="53" t="s">
        <v>2377</v>
      </c>
      <c r="C1730" s="53" t="s">
        <v>1367</v>
      </c>
      <c r="D1730" s="53" t="s">
        <v>1367</v>
      </c>
      <c r="E1730" s="53" t="s">
        <v>1368</v>
      </c>
      <c r="F1730" s="53" t="s">
        <v>2409</v>
      </c>
      <c r="G1730" s="53" t="s">
        <v>4408</v>
      </c>
      <c r="H1730" s="53" t="s">
        <v>4409</v>
      </c>
      <c r="I1730" s="53"/>
      <c r="J1730" s="53" t="s">
        <v>4273</v>
      </c>
      <c r="K1730" s="52">
        <v>0</v>
      </c>
      <c r="L1730" s="52">
        <v>0</v>
      </c>
      <c r="M1730" s="52">
        <v>460000</v>
      </c>
      <c r="N1730" s="52">
        <v>0</v>
      </c>
      <c r="O1730" s="52">
        <v>0</v>
      </c>
      <c r="P1730" s="52">
        <v>57498</v>
      </c>
      <c r="Q1730" s="52">
        <v>0</v>
      </c>
      <c r="R1730" s="52">
        <v>0</v>
      </c>
      <c r="S1730" s="52">
        <v>0</v>
      </c>
      <c r="T1730" s="52">
        <v>0</v>
      </c>
      <c r="U1730" s="52">
        <v>0</v>
      </c>
      <c r="V1730" s="52">
        <v>9583</v>
      </c>
      <c r="W1730" s="52">
        <v>9583</v>
      </c>
      <c r="X1730" s="52">
        <v>9583</v>
      </c>
      <c r="Y1730" s="52">
        <v>9583</v>
      </c>
      <c r="Z1730" s="49">
        <v>9583</v>
      </c>
      <c r="AA1730" s="50">
        <v>9583</v>
      </c>
      <c r="AB1730" s="51">
        <v>57498</v>
      </c>
      <c r="AC1730" s="52">
        <v>0</v>
      </c>
      <c r="AD1730" s="52">
        <v>0</v>
      </c>
      <c r="AE1730" s="52">
        <v>402502</v>
      </c>
      <c r="AG1730" s="52">
        <f t="shared" si="29"/>
        <v>9583</v>
      </c>
      <c r="AH1730" s="52">
        <f>MIN($AA1730*12,$AE1730-SUM($AG1730:AG1730)-1000*($AE1730&gt;0))</f>
        <v>114996</v>
      </c>
      <c r="AI1730" s="52">
        <f>MIN($AA1730*12,$AE1730-SUM($AG1730:AH1730)-1000*($AE1730&gt;0))</f>
        <v>114996</v>
      </c>
      <c r="AJ1730" s="52">
        <f>MIN($AA1730*12,$AE1730-SUM($AG1730:AI1730)-1000*($AE1730&gt;0))</f>
        <v>114996</v>
      </c>
      <c r="AK1730" s="52">
        <f>MIN($AA1730*12,$AE1730-SUM($AG1730:AJ1730)-1000*($AE1730&gt;0))</f>
        <v>46931</v>
      </c>
      <c r="AL1730" s="52">
        <f>MIN($AA1730*12,$AE1730-SUM($AG1730:AK1730)-1000*($AE1730&gt;0))</f>
        <v>0</v>
      </c>
      <c r="AM1730" s="52">
        <f>MIN($AA1730*12,$AE1730-SUM($AG1730:AL1730)-1000*($AE1730&gt;0))</f>
        <v>0</v>
      </c>
      <c r="AN1730" s="52">
        <f>MIN($AA1730*12,$AE1730-SUM($AG1730:AM1730)-1000*($AE1730&gt;0))</f>
        <v>0</v>
      </c>
      <c r="AO1730" s="52">
        <f>MIN($AA1730*12,$AE1730-SUM($AG1730:AN1730)-1000*($AE1730&gt;0))</f>
        <v>0</v>
      </c>
    </row>
    <row r="1731" spans="2:41" ht="12.75" hidden="1" customHeight="1" outlineLevel="2">
      <c r="B1731" s="53" t="s">
        <v>2377</v>
      </c>
      <c r="C1731" s="53" t="s">
        <v>1367</v>
      </c>
      <c r="D1731" s="53" t="s">
        <v>1367</v>
      </c>
      <c r="E1731" s="53" t="s">
        <v>1368</v>
      </c>
      <c r="F1731" s="53" t="s">
        <v>2409</v>
      </c>
      <c r="G1731" s="53" t="s">
        <v>4410</v>
      </c>
      <c r="H1731" s="53" t="s">
        <v>4411</v>
      </c>
      <c r="I1731" s="53"/>
      <c r="J1731" s="53" t="s">
        <v>4273</v>
      </c>
      <c r="K1731" s="52">
        <v>0</v>
      </c>
      <c r="L1731" s="52">
        <v>0</v>
      </c>
      <c r="M1731" s="52">
        <v>460000</v>
      </c>
      <c r="N1731" s="52">
        <v>0</v>
      </c>
      <c r="O1731" s="52">
        <v>0</v>
      </c>
      <c r="P1731" s="52">
        <v>57498</v>
      </c>
      <c r="Q1731" s="52">
        <v>0</v>
      </c>
      <c r="R1731" s="52">
        <v>0</v>
      </c>
      <c r="S1731" s="52">
        <v>0</v>
      </c>
      <c r="T1731" s="52">
        <v>0</v>
      </c>
      <c r="U1731" s="52">
        <v>0</v>
      </c>
      <c r="V1731" s="52">
        <v>9583</v>
      </c>
      <c r="W1731" s="52">
        <v>9583</v>
      </c>
      <c r="X1731" s="52">
        <v>9583</v>
      </c>
      <c r="Y1731" s="52">
        <v>9583</v>
      </c>
      <c r="Z1731" s="49">
        <v>9583</v>
      </c>
      <c r="AA1731" s="50">
        <v>9583</v>
      </c>
      <c r="AB1731" s="51">
        <v>57498</v>
      </c>
      <c r="AC1731" s="52">
        <v>0</v>
      </c>
      <c r="AD1731" s="52">
        <v>0</v>
      </c>
      <c r="AE1731" s="52">
        <v>402502</v>
      </c>
      <c r="AG1731" s="52">
        <f t="shared" si="29"/>
        <v>9583</v>
      </c>
      <c r="AH1731" s="52">
        <f>MIN($AA1731*12,$AE1731-SUM($AG1731:AG1731)-1000*($AE1731&gt;0))</f>
        <v>114996</v>
      </c>
      <c r="AI1731" s="52">
        <f>MIN($AA1731*12,$AE1731-SUM($AG1731:AH1731)-1000*($AE1731&gt;0))</f>
        <v>114996</v>
      </c>
      <c r="AJ1731" s="52">
        <f>MIN($AA1731*12,$AE1731-SUM($AG1731:AI1731)-1000*($AE1731&gt;0))</f>
        <v>114996</v>
      </c>
      <c r="AK1731" s="52">
        <f>MIN($AA1731*12,$AE1731-SUM($AG1731:AJ1731)-1000*($AE1731&gt;0))</f>
        <v>46931</v>
      </c>
      <c r="AL1731" s="52">
        <f>MIN($AA1731*12,$AE1731-SUM($AG1731:AK1731)-1000*($AE1731&gt;0))</f>
        <v>0</v>
      </c>
      <c r="AM1731" s="52">
        <f>MIN($AA1731*12,$AE1731-SUM($AG1731:AL1731)-1000*($AE1731&gt;0))</f>
        <v>0</v>
      </c>
      <c r="AN1731" s="52">
        <f>MIN($AA1731*12,$AE1731-SUM($AG1731:AM1731)-1000*($AE1731&gt;0))</f>
        <v>0</v>
      </c>
      <c r="AO1731" s="52">
        <f>MIN($AA1731*12,$AE1731-SUM($AG1731:AN1731)-1000*($AE1731&gt;0))</f>
        <v>0</v>
      </c>
    </row>
    <row r="1732" spans="2:41" ht="12.75" hidden="1" customHeight="1" outlineLevel="2">
      <c r="B1732" s="53" t="s">
        <v>2377</v>
      </c>
      <c r="C1732" s="53" t="s">
        <v>1367</v>
      </c>
      <c r="D1732" s="53" t="s">
        <v>1367</v>
      </c>
      <c r="E1732" s="53" t="s">
        <v>1368</v>
      </c>
      <c r="F1732" s="53" t="s">
        <v>2409</v>
      </c>
      <c r="G1732" s="53" t="s">
        <v>4412</v>
      </c>
      <c r="H1732" s="53" t="s">
        <v>4413</v>
      </c>
      <c r="I1732" s="53"/>
      <c r="J1732" s="53" t="s">
        <v>4273</v>
      </c>
      <c r="K1732" s="52">
        <v>0</v>
      </c>
      <c r="L1732" s="52">
        <v>0</v>
      </c>
      <c r="M1732" s="52">
        <v>460000</v>
      </c>
      <c r="N1732" s="52">
        <v>0</v>
      </c>
      <c r="O1732" s="52">
        <v>0</v>
      </c>
      <c r="P1732" s="52">
        <v>57498</v>
      </c>
      <c r="Q1732" s="52">
        <v>0</v>
      </c>
      <c r="R1732" s="52">
        <v>0</v>
      </c>
      <c r="S1732" s="52">
        <v>0</v>
      </c>
      <c r="T1732" s="52">
        <v>0</v>
      </c>
      <c r="U1732" s="52">
        <v>0</v>
      </c>
      <c r="V1732" s="52">
        <v>9583</v>
      </c>
      <c r="W1732" s="52">
        <v>9583</v>
      </c>
      <c r="X1732" s="52">
        <v>9583</v>
      </c>
      <c r="Y1732" s="52">
        <v>9583</v>
      </c>
      <c r="Z1732" s="49">
        <v>9583</v>
      </c>
      <c r="AA1732" s="50">
        <v>9583</v>
      </c>
      <c r="AB1732" s="51">
        <v>57498</v>
      </c>
      <c r="AC1732" s="52">
        <v>0</v>
      </c>
      <c r="AD1732" s="52">
        <v>0</v>
      </c>
      <c r="AE1732" s="52">
        <v>402502</v>
      </c>
      <c r="AG1732" s="52">
        <f t="shared" ref="AG1732:AG1795" si="30">MIN($AA1732,$AE1732-1000*($AE1732&gt;0))</f>
        <v>9583</v>
      </c>
      <c r="AH1732" s="52">
        <f>MIN($AA1732*12,$AE1732-SUM($AG1732:AG1732)-1000*($AE1732&gt;0))</f>
        <v>114996</v>
      </c>
      <c r="AI1732" s="52">
        <f>MIN($AA1732*12,$AE1732-SUM($AG1732:AH1732)-1000*($AE1732&gt;0))</f>
        <v>114996</v>
      </c>
      <c r="AJ1732" s="52">
        <f>MIN($AA1732*12,$AE1732-SUM($AG1732:AI1732)-1000*($AE1732&gt;0))</f>
        <v>114996</v>
      </c>
      <c r="AK1732" s="52">
        <f>MIN($AA1732*12,$AE1732-SUM($AG1732:AJ1732)-1000*($AE1732&gt;0))</f>
        <v>46931</v>
      </c>
      <c r="AL1732" s="52">
        <f>MIN($AA1732*12,$AE1732-SUM($AG1732:AK1732)-1000*($AE1732&gt;0))</f>
        <v>0</v>
      </c>
      <c r="AM1732" s="52">
        <f>MIN($AA1732*12,$AE1732-SUM($AG1732:AL1732)-1000*($AE1732&gt;0))</f>
        <v>0</v>
      </c>
      <c r="AN1732" s="52">
        <f>MIN($AA1732*12,$AE1732-SUM($AG1732:AM1732)-1000*($AE1732&gt;0))</f>
        <v>0</v>
      </c>
      <c r="AO1732" s="52">
        <f>MIN($AA1732*12,$AE1732-SUM($AG1732:AN1732)-1000*($AE1732&gt;0))</f>
        <v>0</v>
      </c>
    </row>
    <row r="1733" spans="2:41" ht="12.75" hidden="1" customHeight="1" outlineLevel="2">
      <c r="B1733" s="53" t="s">
        <v>2377</v>
      </c>
      <c r="C1733" s="53" t="s">
        <v>1367</v>
      </c>
      <c r="D1733" s="53" t="s">
        <v>1367</v>
      </c>
      <c r="E1733" s="53" t="s">
        <v>1368</v>
      </c>
      <c r="F1733" s="53" t="s">
        <v>2409</v>
      </c>
      <c r="G1733" s="53" t="s">
        <v>4414</v>
      </c>
      <c r="H1733" s="53" t="s">
        <v>4415</v>
      </c>
      <c r="I1733" s="53"/>
      <c r="J1733" s="53" t="s">
        <v>4273</v>
      </c>
      <c r="K1733" s="52">
        <v>0</v>
      </c>
      <c r="L1733" s="52">
        <v>0</v>
      </c>
      <c r="M1733" s="52">
        <v>460000</v>
      </c>
      <c r="N1733" s="52">
        <v>0</v>
      </c>
      <c r="O1733" s="52">
        <v>0</v>
      </c>
      <c r="P1733" s="52">
        <v>57498</v>
      </c>
      <c r="Q1733" s="52">
        <v>0</v>
      </c>
      <c r="R1733" s="52">
        <v>0</v>
      </c>
      <c r="S1733" s="52">
        <v>0</v>
      </c>
      <c r="T1733" s="52">
        <v>0</v>
      </c>
      <c r="U1733" s="52">
        <v>0</v>
      </c>
      <c r="V1733" s="52">
        <v>9583</v>
      </c>
      <c r="W1733" s="52">
        <v>9583</v>
      </c>
      <c r="X1733" s="52">
        <v>9583</v>
      </c>
      <c r="Y1733" s="52">
        <v>9583</v>
      </c>
      <c r="Z1733" s="49">
        <v>9583</v>
      </c>
      <c r="AA1733" s="50">
        <v>9583</v>
      </c>
      <c r="AB1733" s="51">
        <v>57498</v>
      </c>
      <c r="AC1733" s="52">
        <v>0</v>
      </c>
      <c r="AD1733" s="52">
        <v>0</v>
      </c>
      <c r="AE1733" s="52">
        <v>402502</v>
      </c>
      <c r="AG1733" s="52">
        <f t="shared" si="30"/>
        <v>9583</v>
      </c>
      <c r="AH1733" s="52">
        <f>MIN($AA1733*12,$AE1733-SUM($AG1733:AG1733)-1000*($AE1733&gt;0))</f>
        <v>114996</v>
      </c>
      <c r="AI1733" s="52">
        <f>MIN($AA1733*12,$AE1733-SUM($AG1733:AH1733)-1000*($AE1733&gt;0))</f>
        <v>114996</v>
      </c>
      <c r="AJ1733" s="52">
        <f>MIN($AA1733*12,$AE1733-SUM($AG1733:AI1733)-1000*($AE1733&gt;0))</f>
        <v>114996</v>
      </c>
      <c r="AK1733" s="52">
        <f>MIN($AA1733*12,$AE1733-SUM($AG1733:AJ1733)-1000*($AE1733&gt;0))</f>
        <v>46931</v>
      </c>
      <c r="AL1733" s="52">
        <f>MIN($AA1733*12,$AE1733-SUM($AG1733:AK1733)-1000*($AE1733&gt;0))</f>
        <v>0</v>
      </c>
      <c r="AM1733" s="52">
        <f>MIN($AA1733*12,$AE1733-SUM($AG1733:AL1733)-1000*($AE1733&gt;0))</f>
        <v>0</v>
      </c>
      <c r="AN1733" s="52">
        <f>MIN($AA1733*12,$AE1733-SUM($AG1733:AM1733)-1000*($AE1733&gt;0))</f>
        <v>0</v>
      </c>
      <c r="AO1733" s="52">
        <f>MIN($AA1733*12,$AE1733-SUM($AG1733:AN1733)-1000*($AE1733&gt;0))</f>
        <v>0</v>
      </c>
    </row>
    <row r="1734" spans="2:41" ht="12.75" hidden="1" customHeight="1" outlineLevel="2">
      <c r="B1734" s="53" t="s">
        <v>2377</v>
      </c>
      <c r="C1734" s="53" t="s">
        <v>1367</v>
      </c>
      <c r="D1734" s="53" t="s">
        <v>1367</v>
      </c>
      <c r="E1734" s="53" t="s">
        <v>1368</v>
      </c>
      <c r="F1734" s="53" t="s">
        <v>2409</v>
      </c>
      <c r="G1734" s="53" t="s">
        <v>4416</v>
      </c>
      <c r="H1734" s="53" t="s">
        <v>4417</v>
      </c>
      <c r="I1734" s="53"/>
      <c r="J1734" s="53" t="s">
        <v>4273</v>
      </c>
      <c r="K1734" s="52">
        <v>0</v>
      </c>
      <c r="L1734" s="52">
        <v>0</v>
      </c>
      <c r="M1734" s="52">
        <v>460000</v>
      </c>
      <c r="N1734" s="52">
        <v>0</v>
      </c>
      <c r="O1734" s="52">
        <v>0</v>
      </c>
      <c r="P1734" s="52">
        <v>57498</v>
      </c>
      <c r="Q1734" s="52">
        <v>0</v>
      </c>
      <c r="R1734" s="52">
        <v>0</v>
      </c>
      <c r="S1734" s="52">
        <v>0</v>
      </c>
      <c r="T1734" s="52">
        <v>0</v>
      </c>
      <c r="U1734" s="52">
        <v>0</v>
      </c>
      <c r="V1734" s="52">
        <v>9583</v>
      </c>
      <c r="W1734" s="52">
        <v>9583</v>
      </c>
      <c r="X1734" s="52">
        <v>9583</v>
      </c>
      <c r="Y1734" s="52">
        <v>9583</v>
      </c>
      <c r="Z1734" s="49">
        <v>9583</v>
      </c>
      <c r="AA1734" s="50">
        <v>9583</v>
      </c>
      <c r="AB1734" s="51">
        <v>57498</v>
      </c>
      <c r="AC1734" s="52">
        <v>0</v>
      </c>
      <c r="AD1734" s="52">
        <v>0</v>
      </c>
      <c r="AE1734" s="52">
        <v>402502</v>
      </c>
      <c r="AG1734" s="52">
        <f t="shared" si="30"/>
        <v>9583</v>
      </c>
      <c r="AH1734" s="52">
        <f>MIN($AA1734*12,$AE1734-SUM($AG1734:AG1734)-1000*($AE1734&gt;0))</f>
        <v>114996</v>
      </c>
      <c r="AI1734" s="52">
        <f>MIN($AA1734*12,$AE1734-SUM($AG1734:AH1734)-1000*($AE1734&gt;0))</f>
        <v>114996</v>
      </c>
      <c r="AJ1734" s="52">
        <f>MIN($AA1734*12,$AE1734-SUM($AG1734:AI1734)-1000*($AE1734&gt;0))</f>
        <v>114996</v>
      </c>
      <c r="AK1734" s="52">
        <f>MIN($AA1734*12,$AE1734-SUM($AG1734:AJ1734)-1000*($AE1734&gt;0))</f>
        <v>46931</v>
      </c>
      <c r="AL1734" s="52">
        <f>MIN($AA1734*12,$AE1734-SUM($AG1734:AK1734)-1000*($AE1734&gt;0))</f>
        <v>0</v>
      </c>
      <c r="AM1734" s="52">
        <f>MIN($AA1734*12,$AE1734-SUM($AG1734:AL1734)-1000*($AE1734&gt;0))</f>
        <v>0</v>
      </c>
      <c r="AN1734" s="52">
        <f>MIN($AA1734*12,$AE1734-SUM($AG1734:AM1734)-1000*($AE1734&gt;0))</f>
        <v>0</v>
      </c>
      <c r="AO1734" s="52">
        <f>MIN($AA1734*12,$AE1734-SUM($AG1734:AN1734)-1000*($AE1734&gt;0))</f>
        <v>0</v>
      </c>
    </row>
    <row r="1735" spans="2:41" ht="12.75" hidden="1" customHeight="1" outlineLevel="2">
      <c r="B1735" s="53" t="s">
        <v>2377</v>
      </c>
      <c r="C1735" s="53" t="s">
        <v>1367</v>
      </c>
      <c r="D1735" s="53" t="s">
        <v>1367</v>
      </c>
      <c r="E1735" s="53" t="s">
        <v>1368</v>
      </c>
      <c r="F1735" s="53" t="s">
        <v>2409</v>
      </c>
      <c r="G1735" s="53" t="s">
        <v>4418</v>
      </c>
      <c r="H1735" s="53" t="s">
        <v>4419</v>
      </c>
      <c r="I1735" s="53"/>
      <c r="J1735" s="53" t="s">
        <v>4273</v>
      </c>
      <c r="K1735" s="52">
        <v>0</v>
      </c>
      <c r="L1735" s="52">
        <v>0</v>
      </c>
      <c r="M1735" s="52">
        <v>460000</v>
      </c>
      <c r="N1735" s="52">
        <v>0</v>
      </c>
      <c r="O1735" s="52">
        <v>0</v>
      </c>
      <c r="P1735" s="52">
        <v>57498</v>
      </c>
      <c r="Q1735" s="52">
        <v>0</v>
      </c>
      <c r="R1735" s="52">
        <v>0</v>
      </c>
      <c r="S1735" s="52">
        <v>0</v>
      </c>
      <c r="T1735" s="52">
        <v>0</v>
      </c>
      <c r="U1735" s="52">
        <v>0</v>
      </c>
      <c r="V1735" s="52">
        <v>9583</v>
      </c>
      <c r="W1735" s="52">
        <v>9583</v>
      </c>
      <c r="X1735" s="52">
        <v>9583</v>
      </c>
      <c r="Y1735" s="52">
        <v>9583</v>
      </c>
      <c r="Z1735" s="49">
        <v>9583</v>
      </c>
      <c r="AA1735" s="50">
        <v>9583</v>
      </c>
      <c r="AB1735" s="51">
        <v>57498</v>
      </c>
      <c r="AC1735" s="52">
        <v>0</v>
      </c>
      <c r="AD1735" s="52">
        <v>0</v>
      </c>
      <c r="AE1735" s="52">
        <v>402502</v>
      </c>
      <c r="AG1735" s="52">
        <f t="shared" si="30"/>
        <v>9583</v>
      </c>
      <c r="AH1735" s="52">
        <f>MIN($AA1735*12,$AE1735-SUM($AG1735:AG1735)-1000*($AE1735&gt;0))</f>
        <v>114996</v>
      </c>
      <c r="AI1735" s="52">
        <f>MIN($AA1735*12,$AE1735-SUM($AG1735:AH1735)-1000*($AE1735&gt;0))</f>
        <v>114996</v>
      </c>
      <c r="AJ1735" s="52">
        <f>MIN($AA1735*12,$AE1735-SUM($AG1735:AI1735)-1000*($AE1735&gt;0))</f>
        <v>114996</v>
      </c>
      <c r="AK1735" s="52">
        <f>MIN($AA1735*12,$AE1735-SUM($AG1735:AJ1735)-1000*($AE1735&gt;0))</f>
        <v>46931</v>
      </c>
      <c r="AL1735" s="52">
        <f>MIN($AA1735*12,$AE1735-SUM($AG1735:AK1735)-1000*($AE1735&gt;0))</f>
        <v>0</v>
      </c>
      <c r="AM1735" s="52">
        <f>MIN($AA1735*12,$AE1735-SUM($AG1735:AL1735)-1000*($AE1735&gt;0))</f>
        <v>0</v>
      </c>
      <c r="AN1735" s="52">
        <f>MIN($AA1735*12,$AE1735-SUM($AG1735:AM1735)-1000*($AE1735&gt;0))</f>
        <v>0</v>
      </c>
      <c r="AO1735" s="52">
        <f>MIN($AA1735*12,$AE1735-SUM($AG1735:AN1735)-1000*($AE1735&gt;0))</f>
        <v>0</v>
      </c>
    </row>
    <row r="1736" spans="2:41" ht="12.75" hidden="1" customHeight="1" outlineLevel="2">
      <c r="B1736" s="53" t="s">
        <v>2377</v>
      </c>
      <c r="C1736" s="53" t="s">
        <v>1367</v>
      </c>
      <c r="D1736" s="53" t="s">
        <v>1367</v>
      </c>
      <c r="E1736" s="53" t="s">
        <v>1368</v>
      </c>
      <c r="F1736" s="53" t="s">
        <v>2409</v>
      </c>
      <c r="G1736" s="53" t="s">
        <v>4420</v>
      </c>
      <c r="H1736" s="53" t="s">
        <v>4421</v>
      </c>
      <c r="I1736" s="53"/>
      <c r="J1736" s="53" t="s">
        <v>4273</v>
      </c>
      <c r="K1736" s="52">
        <v>0</v>
      </c>
      <c r="L1736" s="52">
        <v>0</v>
      </c>
      <c r="M1736" s="52">
        <v>460000</v>
      </c>
      <c r="N1736" s="52">
        <v>0</v>
      </c>
      <c r="O1736" s="52">
        <v>0</v>
      </c>
      <c r="P1736" s="52">
        <v>57498</v>
      </c>
      <c r="Q1736" s="52">
        <v>0</v>
      </c>
      <c r="R1736" s="52">
        <v>0</v>
      </c>
      <c r="S1736" s="52">
        <v>0</v>
      </c>
      <c r="T1736" s="52">
        <v>0</v>
      </c>
      <c r="U1736" s="52">
        <v>0</v>
      </c>
      <c r="V1736" s="52">
        <v>9583</v>
      </c>
      <c r="W1736" s="52">
        <v>9583</v>
      </c>
      <c r="X1736" s="52">
        <v>9583</v>
      </c>
      <c r="Y1736" s="52">
        <v>9583</v>
      </c>
      <c r="Z1736" s="49">
        <v>9583</v>
      </c>
      <c r="AA1736" s="50">
        <v>9583</v>
      </c>
      <c r="AB1736" s="51">
        <v>57498</v>
      </c>
      <c r="AC1736" s="52">
        <v>0</v>
      </c>
      <c r="AD1736" s="52">
        <v>0</v>
      </c>
      <c r="AE1736" s="52">
        <v>402502</v>
      </c>
      <c r="AG1736" s="52">
        <f t="shared" si="30"/>
        <v>9583</v>
      </c>
      <c r="AH1736" s="52">
        <f>MIN($AA1736*12,$AE1736-SUM($AG1736:AG1736)-1000*($AE1736&gt;0))</f>
        <v>114996</v>
      </c>
      <c r="AI1736" s="52">
        <f>MIN($AA1736*12,$AE1736-SUM($AG1736:AH1736)-1000*($AE1736&gt;0))</f>
        <v>114996</v>
      </c>
      <c r="AJ1736" s="52">
        <f>MIN($AA1736*12,$AE1736-SUM($AG1736:AI1736)-1000*($AE1736&gt;0))</f>
        <v>114996</v>
      </c>
      <c r="AK1736" s="52">
        <f>MIN($AA1736*12,$AE1736-SUM($AG1736:AJ1736)-1000*($AE1736&gt;0))</f>
        <v>46931</v>
      </c>
      <c r="AL1736" s="52">
        <f>MIN($AA1736*12,$AE1736-SUM($AG1736:AK1736)-1000*($AE1736&gt;0))</f>
        <v>0</v>
      </c>
      <c r="AM1736" s="52">
        <f>MIN($AA1736*12,$AE1736-SUM($AG1736:AL1736)-1000*($AE1736&gt;0))</f>
        <v>0</v>
      </c>
      <c r="AN1736" s="52">
        <f>MIN($AA1736*12,$AE1736-SUM($AG1736:AM1736)-1000*($AE1736&gt;0))</f>
        <v>0</v>
      </c>
      <c r="AO1736" s="52">
        <f>MIN($AA1736*12,$AE1736-SUM($AG1736:AN1736)-1000*($AE1736&gt;0))</f>
        <v>0</v>
      </c>
    </row>
    <row r="1737" spans="2:41" ht="12.75" hidden="1" customHeight="1" outlineLevel="2">
      <c r="B1737" s="53" t="s">
        <v>2377</v>
      </c>
      <c r="C1737" s="53" t="s">
        <v>1367</v>
      </c>
      <c r="D1737" s="53" t="s">
        <v>1367</v>
      </c>
      <c r="E1737" s="53" t="s">
        <v>1368</v>
      </c>
      <c r="F1737" s="53" t="s">
        <v>2409</v>
      </c>
      <c r="G1737" s="53" t="s">
        <v>4422</v>
      </c>
      <c r="H1737" s="53" t="s">
        <v>4423</v>
      </c>
      <c r="I1737" s="53"/>
      <c r="J1737" s="53" t="s">
        <v>4273</v>
      </c>
      <c r="K1737" s="52">
        <v>0</v>
      </c>
      <c r="L1737" s="52">
        <v>0</v>
      </c>
      <c r="M1737" s="52">
        <v>460000</v>
      </c>
      <c r="N1737" s="52">
        <v>0</v>
      </c>
      <c r="O1737" s="52">
        <v>0</v>
      </c>
      <c r="P1737" s="52">
        <v>57498</v>
      </c>
      <c r="Q1737" s="52">
        <v>0</v>
      </c>
      <c r="R1737" s="52">
        <v>0</v>
      </c>
      <c r="S1737" s="52">
        <v>0</v>
      </c>
      <c r="T1737" s="52">
        <v>0</v>
      </c>
      <c r="U1737" s="52">
        <v>0</v>
      </c>
      <c r="V1737" s="52">
        <v>9583</v>
      </c>
      <c r="W1737" s="52">
        <v>9583</v>
      </c>
      <c r="X1737" s="52">
        <v>9583</v>
      </c>
      <c r="Y1737" s="52">
        <v>9583</v>
      </c>
      <c r="Z1737" s="49">
        <v>9583</v>
      </c>
      <c r="AA1737" s="50">
        <v>9583</v>
      </c>
      <c r="AB1737" s="51">
        <v>57498</v>
      </c>
      <c r="AC1737" s="52">
        <v>0</v>
      </c>
      <c r="AD1737" s="52">
        <v>0</v>
      </c>
      <c r="AE1737" s="52">
        <v>402502</v>
      </c>
      <c r="AG1737" s="52">
        <f t="shared" si="30"/>
        <v>9583</v>
      </c>
      <c r="AH1737" s="52">
        <f>MIN($AA1737*12,$AE1737-SUM($AG1737:AG1737)-1000*($AE1737&gt;0))</f>
        <v>114996</v>
      </c>
      <c r="AI1737" s="52">
        <f>MIN($AA1737*12,$AE1737-SUM($AG1737:AH1737)-1000*($AE1737&gt;0))</f>
        <v>114996</v>
      </c>
      <c r="AJ1737" s="52">
        <f>MIN($AA1737*12,$AE1737-SUM($AG1737:AI1737)-1000*($AE1737&gt;0))</f>
        <v>114996</v>
      </c>
      <c r="AK1737" s="52">
        <f>MIN($AA1737*12,$AE1737-SUM($AG1737:AJ1737)-1000*($AE1737&gt;0))</f>
        <v>46931</v>
      </c>
      <c r="AL1737" s="52">
        <f>MIN($AA1737*12,$AE1737-SUM($AG1737:AK1737)-1000*($AE1737&gt;0))</f>
        <v>0</v>
      </c>
      <c r="AM1737" s="52">
        <f>MIN($AA1737*12,$AE1737-SUM($AG1737:AL1737)-1000*($AE1737&gt;0))</f>
        <v>0</v>
      </c>
      <c r="AN1737" s="52">
        <f>MIN($AA1737*12,$AE1737-SUM($AG1737:AM1737)-1000*($AE1737&gt;0))</f>
        <v>0</v>
      </c>
      <c r="AO1737" s="52">
        <f>MIN($AA1737*12,$AE1737-SUM($AG1737:AN1737)-1000*($AE1737&gt;0))</f>
        <v>0</v>
      </c>
    </row>
    <row r="1738" spans="2:41" ht="12.75" hidden="1" customHeight="1" outlineLevel="2">
      <c r="B1738" s="53" t="s">
        <v>2377</v>
      </c>
      <c r="C1738" s="53" t="s">
        <v>1367</v>
      </c>
      <c r="D1738" s="53" t="s">
        <v>1367</v>
      </c>
      <c r="E1738" s="53" t="s">
        <v>1368</v>
      </c>
      <c r="F1738" s="53" t="s">
        <v>2409</v>
      </c>
      <c r="G1738" s="53" t="s">
        <v>4424</v>
      </c>
      <c r="H1738" s="53" t="s">
        <v>4425</v>
      </c>
      <c r="I1738" s="53"/>
      <c r="J1738" s="53" t="s">
        <v>4273</v>
      </c>
      <c r="K1738" s="52">
        <v>0</v>
      </c>
      <c r="L1738" s="52">
        <v>0</v>
      </c>
      <c r="M1738" s="52">
        <v>460000</v>
      </c>
      <c r="N1738" s="52">
        <v>0</v>
      </c>
      <c r="O1738" s="52">
        <v>0</v>
      </c>
      <c r="P1738" s="52">
        <v>57498</v>
      </c>
      <c r="Q1738" s="52">
        <v>0</v>
      </c>
      <c r="R1738" s="52">
        <v>0</v>
      </c>
      <c r="S1738" s="52">
        <v>0</v>
      </c>
      <c r="T1738" s="52">
        <v>0</v>
      </c>
      <c r="U1738" s="52">
        <v>0</v>
      </c>
      <c r="V1738" s="52">
        <v>9583</v>
      </c>
      <c r="W1738" s="52">
        <v>9583</v>
      </c>
      <c r="X1738" s="52">
        <v>9583</v>
      </c>
      <c r="Y1738" s="52">
        <v>9583</v>
      </c>
      <c r="Z1738" s="49">
        <v>9583</v>
      </c>
      <c r="AA1738" s="50">
        <v>9583</v>
      </c>
      <c r="AB1738" s="51">
        <v>57498</v>
      </c>
      <c r="AC1738" s="52">
        <v>0</v>
      </c>
      <c r="AD1738" s="52">
        <v>0</v>
      </c>
      <c r="AE1738" s="52">
        <v>402502</v>
      </c>
      <c r="AG1738" s="52">
        <f t="shared" si="30"/>
        <v>9583</v>
      </c>
      <c r="AH1738" s="52">
        <f>MIN($AA1738*12,$AE1738-SUM($AG1738:AG1738)-1000*($AE1738&gt;0))</f>
        <v>114996</v>
      </c>
      <c r="AI1738" s="52">
        <f>MIN($AA1738*12,$AE1738-SUM($AG1738:AH1738)-1000*($AE1738&gt;0))</f>
        <v>114996</v>
      </c>
      <c r="AJ1738" s="52">
        <f>MIN($AA1738*12,$AE1738-SUM($AG1738:AI1738)-1000*($AE1738&gt;0))</f>
        <v>114996</v>
      </c>
      <c r="AK1738" s="52">
        <f>MIN($AA1738*12,$AE1738-SUM($AG1738:AJ1738)-1000*($AE1738&gt;0))</f>
        <v>46931</v>
      </c>
      <c r="AL1738" s="52">
        <f>MIN($AA1738*12,$AE1738-SUM($AG1738:AK1738)-1000*($AE1738&gt;0))</f>
        <v>0</v>
      </c>
      <c r="AM1738" s="52">
        <f>MIN($AA1738*12,$AE1738-SUM($AG1738:AL1738)-1000*($AE1738&gt;0))</f>
        <v>0</v>
      </c>
      <c r="AN1738" s="52">
        <f>MIN($AA1738*12,$AE1738-SUM($AG1738:AM1738)-1000*($AE1738&gt;0))</f>
        <v>0</v>
      </c>
      <c r="AO1738" s="52">
        <f>MIN($AA1738*12,$AE1738-SUM($AG1738:AN1738)-1000*($AE1738&gt;0))</f>
        <v>0</v>
      </c>
    </row>
    <row r="1739" spans="2:41" ht="12.75" hidden="1" customHeight="1" outlineLevel="2">
      <c r="B1739" s="53" t="s">
        <v>2377</v>
      </c>
      <c r="C1739" s="53" t="s">
        <v>1367</v>
      </c>
      <c r="D1739" s="53" t="s">
        <v>1367</v>
      </c>
      <c r="E1739" s="53" t="s">
        <v>1368</v>
      </c>
      <c r="F1739" s="53" t="s">
        <v>2409</v>
      </c>
      <c r="G1739" s="53" t="s">
        <v>4426</v>
      </c>
      <c r="H1739" s="53" t="s">
        <v>4427</v>
      </c>
      <c r="I1739" s="53"/>
      <c r="J1739" s="53" t="s">
        <v>4273</v>
      </c>
      <c r="K1739" s="52">
        <v>0</v>
      </c>
      <c r="L1739" s="52">
        <v>0</v>
      </c>
      <c r="M1739" s="52">
        <v>460000</v>
      </c>
      <c r="N1739" s="52">
        <v>0</v>
      </c>
      <c r="O1739" s="52">
        <v>0</v>
      </c>
      <c r="P1739" s="52">
        <v>57498</v>
      </c>
      <c r="Q1739" s="52">
        <v>0</v>
      </c>
      <c r="R1739" s="52">
        <v>0</v>
      </c>
      <c r="S1739" s="52">
        <v>0</v>
      </c>
      <c r="T1739" s="52">
        <v>0</v>
      </c>
      <c r="U1739" s="52">
        <v>0</v>
      </c>
      <c r="V1739" s="52">
        <v>9583</v>
      </c>
      <c r="W1739" s="52">
        <v>9583</v>
      </c>
      <c r="X1739" s="52">
        <v>9583</v>
      </c>
      <c r="Y1739" s="52">
        <v>9583</v>
      </c>
      <c r="Z1739" s="49">
        <v>9583</v>
      </c>
      <c r="AA1739" s="50">
        <v>9583</v>
      </c>
      <c r="AB1739" s="51">
        <v>57498</v>
      </c>
      <c r="AC1739" s="52">
        <v>0</v>
      </c>
      <c r="AD1739" s="52">
        <v>0</v>
      </c>
      <c r="AE1739" s="52">
        <v>402502</v>
      </c>
      <c r="AG1739" s="52">
        <f t="shared" si="30"/>
        <v>9583</v>
      </c>
      <c r="AH1739" s="52">
        <f>MIN($AA1739*12,$AE1739-SUM($AG1739:AG1739)-1000*($AE1739&gt;0))</f>
        <v>114996</v>
      </c>
      <c r="AI1739" s="52">
        <f>MIN($AA1739*12,$AE1739-SUM($AG1739:AH1739)-1000*($AE1739&gt;0))</f>
        <v>114996</v>
      </c>
      <c r="AJ1739" s="52">
        <f>MIN($AA1739*12,$AE1739-SUM($AG1739:AI1739)-1000*($AE1739&gt;0))</f>
        <v>114996</v>
      </c>
      <c r="AK1739" s="52">
        <f>MIN($AA1739*12,$AE1739-SUM($AG1739:AJ1739)-1000*($AE1739&gt;0))</f>
        <v>46931</v>
      </c>
      <c r="AL1739" s="52">
        <f>MIN($AA1739*12,$AE1739-SUM($AG1739:AK1739)-1000*($AE1739&gt;0))</f>
        <v>0</v>
      </c>
      <c r="AM1739" s="52">
        <f>MIN($AA1739*12,$AE1739-SUM($AG1739:AL1739)-1000*($AE1739&gt;0))</f>
        <v>0</v>
      </c>
      <c r="AN1739" s="52">
        <f>MIN($AA1739*12,$AE1739-SUM($AG1739:AM1739)-1000*($AE1739&gt;0))</f>
        <v>0</v>
      </c>
      <c r="AO1739" s="52">
        <f>MIN($AA1739*12,$AE1739-SUM($AG1739:AN1739)-1000*($AE1739&gt;0))</f>
        <v>0</v>
      </c>
    </row>
    <row r="1740" spans="2:41" ht="12.75" hidden="1" customHeight="1" outlineLevel="2">
      <c r="B1740" s="53" t="s">
        <v>2377</v>
      </c>
      <c r="C1740" s="53" t="s">
        <v>1367</v>
      </c>
      <c r="D1740" s="53" t="s">
        <v>1367</v>
      </c>
      <c r="E1740" s="53" t="s">
        <v>1368</v>
      </c>
      <c r="F1740" s="53" t="s">
        <v>2409</v>
      </c>
      <c r="G1740" s="53" t="s">
        <v>4428</v>
      </c>
      <c r="H1740" s="53" t="s">
        <v>4429</v>
      </c>
      <c r="I1740" s="53"/>
      <c r="J1740" s="53" t="s">
        <v>4273</v>
      </c>
      <c r="K1740" s="52">
        <v>0</v>
      </c>
      <c r="L1740" s="52">
        <v>0</v>
      </c>
      <c r="M1740" s="52">
        <v>460000</v>
      </c>
      <c r="N1740" s="52">
        <v>0</v>
      </c>
      <c r="O1740" s="52">
        <v>0</v>
      </c>
      <c r="P1740" s="52">
        <v>57498</v>
      </c>
      <c r="Q1740" s="52">
        <v>0</v>
      </c>
      <c r="R1740" s="52">
        <v>0</v>
      </c>
      <c r="S1740" s="52">
        <v>0</v>
      </c>
      <c r="T1740" s="52">
        <v>0</v>
      </c>
      <c r="U1740" s="52">
        <v>0</v>
      </c>
      <c r="V1740" s="52">
        <v>9583</v>
      </c>
      <c r="W1740" s="52">
        <v>9583</v>
      </c>
      <c r="X1740" s="52">
        <v>9583</v>
      </c>
      <c r="Y1740" s="52">
        <v>9583</v>
      </c>
      <c r="Z1740" s="49">
        <v>9583</v>
      </c>
      <c r="AA1740" s="50">
        <v>9583</v>
      </c>
      <c r="AB1740" s="51">
        <v>57498</v>
      </c>
      <c r="AC1740" s="52">
        <v>0</v>
      </c>
      <c r="AD1740" s="52">
        <v>0</v>
      </c>
      <c r="AE1740" s="52">
        <v>402502</v>
      </c>
      <c r="AG1740" s="52">
        <f t="shared" si="30"/>
        <v>9583</v>
      </c>
      <c r="AH1740" s="52">
        <f>MIN($AA1740*12,$AE1740-SUM($AG1740:AG1740)-1000*($AE1740&gt;0))</f>
        <v>114996</v>
      </c>
      <c r="AI1740" s="52">
        <f>MIN($AA1740*12,$AE1740-SUM($AG1740:AH1740)-1000*($AE1740&gt;0))</f>
        <v>114996</v>
      </c>
      <c r="AJ1740" s="52">
        <f>MIN($AA1740*12,$AE1740-SUM($AG1740:AI1740)-1000*($AE1740&gt;0))</f>
        <v>114996</v>
      </c>
      <c r="AK1740" s="52">
        <f>MIN($AA1740*12,$AE1740-SUM($AG1740:AJ1740)-1000*($AE1740&gt;0))</f>
        <v>46931</v>
      </c>
      <c r="AL1740" s="52">
        <f>MIN($AA1740*12,$AE1740-SUM($AG1740:AK1740)-1000*($AE1740&gt;0))</f>
        <v>0</v>
      </c>
      <c r="AM1740" s="52">
        <f>MIN($AA1740*12,$AE1740-SUM($AG1740:AL1740)-1000*($AE1740&gt;0))</f>
        <v>0</v>
      </c>
      <c r="AN1740" s="52">
        <f>MIN($AA1740*12,$AE1740-SUM($AG1740:AM1740)-1000*($AE1740&gt;0))</f>
        <v>0</v>
      </c>
      <c r="AO1740" s="52">
        <f>MIN($AA1740*12,$AE1740-SUM($AG1740:AN1740)-1000*($AE1740&gt;0))</f>
        <v>0</v>
      </c>
    </row>
    <row r="1741" spans="2:41" ht="12.75" hidden="1" customHeight="1" outlineLevel="2">
      <c r="B1741" s="53" t="s">
        <v>2377</v>
      </c>
      <c r="C1741" s="53" t="s">
        <v>1367</v>
      </c>
      <c r="D1741" s="53" t="s">
        <v>1367</v>
      </c>
      <c r="E1741" s="53" t="s">
        <v>1368</v>
      </c>
      <c r="F1741" s="53" t="s">
        <v>2409</v>
      </c>
      <c r="G1741" s="53" t="s">
        <v>4430</v>
      </c>
      <c r="H1741" s="53" t="s">
        <v>4431</v>
      </c>
      <c r="I1741" s="53"/>
      <c r="J1741" s="53" t="s">
        <v>4273</v>
      </c>
      <c r="K1741" s="52">
        <v>0</v>
      </c>
      <c r="L1741" s="52">
        <v>0</v>
      </c>
      <c r="M1741" s="52">
        <v>460000</v>
      </c>
      <c r="N1741" s="52">
        <v>0</v>
      </c>
      <c r="O1741" s="52">
        <v>0</v>
      </c>
      <c r="P1741" s="52">
        <v>57498</v>
      </c>
      <c r="Q1741" s="52">
        <v>0</v>
      </c>
      <c r="R1741" s="52">
        <v>0</v>
      </c>
      <c r="S1741" s="52">
        <v>0</v>
      </c>
      <c r="T1741" s="52">
        <v>0</v>
      </c>
      <c r="U1741" s="52">
        <v>0</v>
      </c>
      <c r="V1741" s="52">
        <v>9583</v>
      </c>
      <c r="W1741" s="52">
        <v>9583</v>
      </c>
      <c r="X1741" s="52">
        <v>9583</v>
      </c>
      <c r="Y1741" s="52">
        <v>9583</v>
      </c>
      <c r="Z1741" s="49">
        <v>9583</v>
      </c>
      <c r="AA1741" s="50">
        <v>9583</v>
      </c>
      <c r="AB1741" s="51">
        <v>57498</v>
      </c>
      <c r="AC1741" s="52">
        <v>0</v>
      </c>
      <c r="AD1741" s="52">
        <v>0</v>
      </c>
      <c r="AE1741" s="52">
        <v>402502</v>
      </c>
      <c r="AG1741" s="52">
        <f t="shared" si="30"/>
        <v>9583</v>
      </c>
      <c r="AH1741" s="52">
        <f>MIN($AA1741*12,$AE1741-SUM($AG1741:AG1741)-1000*($AE1741&gt;0))</f>
        <v>114996</v>
      </c>
      <c r="AI1741" s="52">
        <f>MIN($AA1741*12,$AE1741-SUM($AG1741:AH1741)-1000*($AE1741&gt;0))</f>
        <v>114996</v>
      </c>
      <c r="AJ1741" s="52">
        <f>MIN($AA1741*12,$AE1741-SUM($AG1741:AI1741)-1000*($AE1741&gt;0))</f>
        <v>114996</v>
      </c>
      <c r="AK1741" s="52">
        <f>MIN($AA1741*12,$AE1741-SUM($AG1741:AJ1741)-1000*($AE1741&gt;0))</f>
        <v>46931</v>
      </c>
      <c r="AL1741" s="52">
        <f>MIN($AA1741*12,$AE1741-SUM($AG1741:AK1741)-1000*($AE1741&gt;0))</f>
        <v>0</v>
      </c>
      <c r="AM1741" s="52">
        <f>MIN($AA1741*12,$AE1741-SUM($AG1741:AL1741)-1000*($AE1741&gt;0))</f>
        <v>0</v>
      </c>
      <c r="AN1741" s="52">
        <f>MIN($AA1741*12,$AE1741-SUM($AG1741:AM1741)-1000*($AE1741&gt;0))</f>
        <v>0</v>
      </c>
      <c r="AO1741" s="52">
        <f>MIN($AA1741*12,$AE1741-SUM($AG1741:AN1741)-1000*($AE1741&gt;0))</f>
        <v>0</v>
      </c>
    </row>
    <row r="1742" spans="2:41" ht="12.75" hidden="1" customHeight="1" outlineLevel="2">
      <c r="B1742" s="53" t="s">
        <v>2377</v>
      </c>
      <c r="C1742" s="53" t="s">
        <v>1367</v>
      </c>
      <c r="D1742" s="53" t="s">
        <v>1367</v>
      </c>
      <c r="E1742" s="53" t="s">
        <v>1368</v>
      </c>
      <c r="F1742" s="53" t="s">
        <v>2409</v>
      </c>
      <c r="G1742" s="53" t="s">
        <v>4432</v>
      </c>
      <c r="H1742" s="53" t="s">
        <v>4433</v>
      </c>
      <c r="I1742" s="53"/>
      <c r="J1742" s="53" t="s">
        <v>4273</v>
      </c>
      <c r="K1742" s="52">
        <v>0</v>
      </c>
      <c r="L1742" s="52">
        <v>0</v>
      </c>
      <c r="M1742" s="52">
        <v>460000</v>
      </c>
      <c r="N1742" s="52">
        <v>0</v>
      </c>
      <c r="O1742" s="52">
        <v>0</v>
      </c>
      <c r="P1742" s="52">
        <v>57498</v>
      </c>
      <c r="Q1742" s="52">
        <v>0</v>
      </c>
      <c r="R1742" s="52">
        <v>0</v>
      </c>
      <c r="S1742" s="52">
        <v>0</v>
      </c>
      <c r="T1742" s="52">
        <v>0</v>
      </c>
      <c r="U1742" s="52">
        <v>0</v>
      </c>
      <c r="V1742" s="52">
        <v>9583</v>
      </c>
      <c r="W1742" s="52">
        <v>9583</v>
      </c>
      <c r="X1742" s="52">
        <v>9583</v>
      </c>
      <c r="Y1742" s="52">
        <v>9583</v>
      </c>
      <c r="Z1742" s="49">
        <v>9583</v>
      </c>
      <c r="AA1742" s="50">
        <v>9583</v>
      </c>
      <c r="AB1742" s="51">
        <v>57498</v>
      </c>
      <c r="AC1742" s="52">
        <v>0</v>
      </c>
      <c r="AD1742" s="52">
        <v>0</v>
      </c>
      <c r="AE1742" s="52">
        <v>402502</v>
      </c>
      <c r="AG1742" s="52">
        <f t="shared" si="30"/>
        <v>9583</v>
      </c>
      <c r="AH1742" s="52">
        <f>MIN($AA1742*12,$AE1742-SUM($AG1742:AG1742)-1000*($AE1742&gt;0))</f>
        <v>114996</v>
      </c>
      <c r="AI1742" s="52">
        <f>MIN($AA1742*12,$AE1742-SUM($AG1742:AH1742)-1000*($AE1742&gt;0))</f>
        <v>114996</v>
      </c>
      <c r="AJ1742" s="52">
        <f>MIN($AA1742*12,$AE1742-SUM($AG1742:AI1742)-1000*($AE1742&gt;0))</f>
        <v>114996</v>
      </c>
      <c r="AK1742" s="52">
        <f>MIN($AA1742*12,$AE1742-SUM($AG1742:AJ1742)-1000*($AE1742&gt;0))</f>
        <v>46931</v>
      </c>
      <c r="AL1742" s="52">
        <f>MIN($AA1742*12,$AE1742-SUM($AG1742:AK1742)-1000*($AE1742&gt;0))</f>
        <v>0</v>
      </c>
      <c r="AM1742" s="52">
        <f>MIN($AA1742*12,$AE1742-SUM($AG1742:AL1742)-1000*($AE1742&gt;0))</f>
        <v>0</v>
      </c>
      <c r="AN1742" s="52">
        <f>MIN($AA1742*12,$AE1742-SUM($AG1742:AM1742)-1000*($AE1742&gt;0))</f>
        <v>0</v>
      </c>
      <c r="AO1742" s="52">
        <f>MIN($AA1742*12,$AE1742-SUM($AG1742:AN1742)-1000*($AE1742&gt;0))</f>
        <v>0</v>
      </c>
    </row>
    <row r="1743" spans="2:41" ht="12.75" hidden="1" customHeight="1" outlineLevel="2">
      <c r="B1743" s="53" t="s">
        <v>2377</v>
      </c>
      <c r="C1743" s="53" t="s">
        <v>1367</v>
      </c>
      <c r="D1743" s="53" t="s">
        <v>1367</v>
      </c>
      <c r="E1743" s="53" t="s">
        <v>1368</v>
      </c>
      <c r="F1743" s="53" t="s">
        <v>2409</v>
      </c>
      <c r="G1743" s="53" t="s">
        <v>4434</v>
      </c>
      <c r="H1743" s="53" t="s">
        <v>4435</v>
      </c>
      <c r="I1743" s="53"/>
      <c r="J1743" s="53" t="s">
        <v>4273</v>
      </c>
      <c r="K1743" s="52">
        <v>0</v>
      </c>
      <c r="L1743" s="52">
        <v>0</v>
      </c>
      <c r="M1743" s="52">
        <v>460000</v>
      </c>
      <c r="N1743" s="52">
        <v>0</v>
      </c>
      <c r="O1743" s="52">
        <v>0</v>
      </c>
      <c r="P1743" s="52">
        <v>57498</v>
      </c>
      <c r="Q1743" s="52">
        <v>0</v>
      </c>
      <c r="R1743" s="52">
        <v>0</v>
      </c>
      <c r="S1743" s="52">
        <v>0</v>
      </c>
      <c r="T1743" s="52">
        <v>0</v>
      </c>
      <c r="U1743" s="52">
        <v>0</v>
      </c>
      <c r="V1743" s="52">
        <v>9583</v>
      </c>
      <c r="W1743" s="52">
        <v>9583</v>
      </c>
      <c r="X1743" s="52">
        <v>9583</v>
      </c>
      <c r="Y1743" s="52">
        <v>9583</v>
      </c>
      <c r="Z1743" s="49">
        <v>9583</v>
      </c>
      <c r="AA1743" s="50">
        <v>9583</v>
      </c>
      <c r="AB1743" s="51">
        <v>57498</v>
      </c>
      <c r="AC1743" s="52">
        <v>0</v>
      </c>
      <c r="AD1743" s="52">
        <v>0</v>
      </c>
      <c r="AE1743" s="52">
        <v>402502</v>
      </c>
      <c r="AG1743" s="52">
        <f t="shared" si="30"/>
        <v>9583</v>
      </c>
      <c r="AH1743" s="52">
        <f>MIN($AA1743*12,$AE1743-SUM($AG1743:AG1743)-1000*($AE1743&gt;0))</f>
        <v>114996</v>
      </c>
      <c r="AI1743" s="52">
        <f>MIN($AA1743*12,$AE1743-SUM($AG1743:AH1743)-1000*($AE1743&gt;0))</f>
        <v>114996</v>
      </c>
      <c r="AJ1743" s="52">
        <f>MIN($AA1743*12,$AE1743-SUM($AG1743:AI1743)-1000*($AE1743&gt;0))</f>
        <v>114996</v>
      </c>
      <c r="AK1743" s="52">
        <f>MIN($AA1743*12,$AE1743-SUM($AG1743:AJ1743)-1000*($AE1743&gt;0))</f>
        <v>46931</v>
      </c>
      <c r="AL1743" s="52">
        <f>MIN($AA1743*12,$AE1743-SUM($AG1743:AK1743)-1000*($AE1743&gt;0))</f>
        <v>0</v>
      </c>
      <c r="AM1743" s="52">
        <f>MIN($AA1743*12,$AE1743-SUM($AG1743:AL1743)-1000*($AE1743&gt;0))</f>
        <v>0</v>
      </c>
      <c r="AN1743" s="52">
        <f>MIN($AA1743*12,$AE1743-SUM($AG1743:AM1743)-1000*($AE1743&gt;0))</f>
        <v>0</v>
      </c>
      <c r="AO1743" s="52">
        <f>MIN($AA1743*12,$AE1743-SUM($AG1743:AN1743)-1000*($AE1743&gt;0))</f>
        <v>0</v>
      </c>
    </row>
    <row r="1744" spans="2:41" ht="12.75" hidden="1" customHeight="1" outlineLevel="2">
      <c r="B1744" s="53" t="s">
        <v>2377</v>
      </c>
      <c r="C1744" s="53" t="s">
        <v>1367</v>
      </c>
      <c r="D1744" s="53" t="s">
        <v>1367</v>
      </c>
      <c r="E1744" s="53" t="s">
        <v>1368</v>
      </c>
      <c r="F1744" s="53" t="s">
        <v>2409</v>
      </c>
      <c r="G1744" s="53" t="s">
        <v>4436</v>
      </c>
      <c r="H1744" s="53" t="s">
        <v>4437</v>
      </c>
      <c r="I1744" s="53"/>
      <c r="J1744" s="53" t="s">
        <v>4273</v>
      </c>
      <c r="K1744" s="52">
        <v>0</v>
      </c>
      <c r="L1744" s="52">
        <v>0</v>
      </c>
      <c r="M1744" s="52">
        <v>460000</v>
      </c>
      <c r="N1744" s="52">
        <v>0</v>
      </c>
      <c r="O1744" s="52">
        <v>0</v>
      </c>
      <c r="P1744" s="52">
        <v>57498</v>
      </c>
      <c r="Q1744" s="52">
        <v>0</v>
      </c>
      <c r="R1744" s="52">
        <v>0</v>
      </c>
      <c r="S1744" s="52">
        <v>0</v>
      </c>
      <c r="T1744" s="52">
        <v>0</v>
      </c>
      <c r="U1744" s="52">
        <v>0</v>
      </c>
      <c r="V1744" s="52">
        <v>9583</v>
      </c>
      <c r="W1744" s="52">
        <v>9583</v>
      </c>
      <c r="X1744" s="52">
        <v>9583</v>
      </c>
      <c r="Y1744" s="52">
        <v>9583</v>
      </c>
      <c r="Z1744" s="49">
        <v>9583</v>
      </c>
      <c r="AA1744" s="50">
        <v>9583</v>
      </c>
      <c r="AB1744" s="51">
        <v>57498</v>
      </c>
      <c r="AC1744" s="52">
        <v>0</v>
      </c>
      <c r="AD1744" s="52">
        <v>0</v>
      </c>
      <c r="AE1744" s="52">
        <v>402502</v>
      </c>
      <c r="AG1744" s="52">
        <f t="shared" si="30"/>
        <v>9583</v>
      </c>
      <c r="AH1744" s="52">
        <f>MIN($AA1744*12,$AE1744-SUM($AG1744:AG1744)-1000*($AE1744&gt;0))</f>
        <v>114996</v>
      </c>
      <c r="AI1744" s="52">
        <f>MIN($AA1744*12,$AE1744-SUM($AG1744:AH1744)-1000*($AE1744&gt;0))</f>
        <v>114996</v>
      </c>
      <c r="AJ1744" s="52">
        <f>MIN($AA1744*12,$AE1744-SUM($AG1744:AI1744)-1000*($AE1744&gt;0))</f>
        <v>114996</v>
      </c>
      <c r="AK1744" s="52">
        <f>MIN($AA1744*12,$AE1744-SUM($AG1744:AJ1744)-1000*($AE1744&gt;0))</f>
        <v>46931</v>
      </c>
      <c r="AL1744" s="52">
        <f>MIN($AA1744*12,$AE1744-SUM($AG1744:AK1744)-1000*($AE1744&gt;0))</f>
        <v>0</v>
      </c>
      <c r="AM1744" s="52">
        <f>MIN($AA1744*12,$AE1744-SUM($AG1744:AL1744)-1000*($AE1744&gt;0))</f>
        <v>0</v>
      </c>
      <c r="AN1744" s="52">
        <f>MIN($AA1744*12,$AE1744-SUM($AG1744:AM1744)-1000*($AE1744&gt;0))</f>
        <v>0</v>
      </c>
      <c r="AO1744" s="52">
        <f>MIN($AA1744*12,$AE1744-SUM($AG1744:AN1744)-1000*($AE1744&gt;0))</f>
        <v>0</v>
      </c>
    </row>
    <row r="1745" spans="2:41" ht="12.75" hidden="1" customHeight="1" outlineLevel="2">
      <c r="B1745" s="53" t="s">
        <v>2377</v>
      </c>
      <c r="C1745" s="53" t="s">
        <v>1367</v>
      </c>
      <c r="D1745" s="53" t="s">
        <v>1367</v>
      </c>
      <c r="E1745" s="53" t="s">
        <v>1368</v>
      </c>
      <c r="F1745" s="53" t="s">
        <v>2409</v>
      </c>
      <c r="G1745" s="53" t="s">
        <v>4438</v>
      </c>
      <c r="H1745" s="53" t="s">
        <v>4439</v>
      </c>
      <c r="I1745" s="53"/>
      <c r="J1745" s="53" t="s">
        <v>4273</v>
      </c>
      <c r="K1745" s="52">
        <v>0</v>
      </c>
      <c r="L1745" s="52">
        <v>0</v>
      </c>
      <c r="M1745" s="52">
        <v>460000</v>
      </c>
      <c r="N1745" s="52">
        <v>0</v>
      </c>
      <c r="O1745" s="52">
        <v>0</v>
      </c>
      <c r="P1745" s="52">
        <v>57498</v>
      </c>
      <c r="Q1745" s="52">
        <v>0</v>
      </c>
      <c r="R1745" s="52">
        <v>0</v>
      </c>
      <c r="S1745" s="52">
        <v>0</v>
      </c>
      <c r="T1745" s="52">
        <v>0</v>
      </c>
      <c r="U1745" s="52">
        <v>0</v>
      </c>
      <c r="V1745" s="52">
        <v>9583</v>
      </c>
      <c r="W1745" s="52">
        <v>9583</v>
      </c>
      <c r="X1745" s="52">
        <v>9583</v>
      </c>
      <c r="Y1745" s="52">
        <v>9583</v>
      </c>
      <c r="Z1745" s="49">
        <v>9583</v>
      </c>
      <c r="AA1745" s="50">
        <v>9583</v>
      </c>
      <c r="AB1745" s="51">
        <v>57498</v>
      </c>
      <c r="AC1745" s="52">
        <v>0</v>
      </c>
      <c r="AD1745" s="52">
        <v>0</v>
      </c>
      <c r="AE1745" s="52">
        <v>402502</v>
      </c>
      <c r="AG1745" s="52">
        <f t="shared" si="30"/>
        <v>9583</v>
      </c>
      <c r="AH1745" s="52">
        <f>MIN($AA1745*12,$AE1745-SUM($AG1745:AG1745)-1000*($AE1745&gt;0))</f>
        <v>114996</v>
      </c>
      <c r="AI1745" s="52">
        <f>MIN($AA1745*12,$AE1745-SUM($AG1745:AH1745)-1000*($AE1745&gt;0))</f>
        <v>114996</v>
      </c>
      <c r="AJ1745" s="52">
        <f>MIN($AA1745*12,$AE1745-SUM($AG1745:AI1745)-1000*($AE1745&gt;0))</f>
        <v>114996</v>
      </c>
      <c r="AK1745" s="52">
        <f>MIN($AA1745*12,$AE1745-SUM($AG1745:AJ1745)-1000*($AE1745&gt;0))</f>
        <v>46931</v>
      </c>
      <c r="AL1745" s="52">
        <f>MIN($AA1745*12,$AE1745-SUM($AG1745:AK1745)-1000*($AE1745&gt;0))</f>
        <v>0</v>
      </c>
      <c r="AM1745" s="52">
        <f>MIN($AA1745*12,$AE1745-SUM($AG1745:AL1745)-1000*($AE1745&gt;0))</f>
        <v>0</v>
      </c>
      <c r="AN1745" s="52">
        <f>MIN($AA1745*12,$AE1745-SUM($AG1745:AM1745)-1000*($AE1745&gt;0))</f>
        <v>0</v>
      </c>
      <c r="AO1745" s="52">
        <f>MIN($AA1745*12,$AE1745-SUM($AG1745:AN1745)-1000*($AE1745&gt;0))</f>
        <v>0</v>
      </c>
    </row>
    <row r="1746" spans="2:41" ht="12.75" hidden="1" customHeight="1" outlineLevel="2">
      <c r="B1746" s="53" t="s">
        <v>2377</v>
      </c>
      <c r="C1746" s="53" t="s">
        <v>1367</v>
      </c>
      <c r="D1746" s="53" t="s">
        <v>1367</v>
      </c>
      <c r="E1746" s="53" t="s">
        <v>1368</v>
      </c>
      <c r="F1746" s="53" t="s">
        <v>2409</v>
      </c>
      <c r="G1746" s="53" t="s">
        <v>4440</v>
      </c>
      <c r="H1746" s="53" t="s">
        <v>4441</v>
      </c>
      <c r="I1746" s="53"/>
      <c r="J1746" s="53" t="s">
        <v>4273</v>
      </c>
      <c r="K1746" s="52">
        <v>0</v>
      </c>
      <c r="L1746" s="52">
        <v>0</v>
      </c>
      <c r="M1746" s="52">
        <v>460000</v>
      </c>
      <c r="N1746" s="52">
        <v>0</v>
      </c>
      <c r="O1746" s="52">
        <v>0</v>
      </c>
      <c r="P1746" s="52">
        <v>57498</v>
      </c>
      <c r="Q1746" s="52">
        <v>0</v>
      </c>
      <c r="R1746" s="52">
        <v>0</v>
      </c>
      <c r="S1746" s="52">
        <v>0</v>
      </c>
      <c r="T1746" s="52">
        <v>0</v>
      </c>
      <c r="U1746" s="52">
        <v>0</v>
      </c>
      <c r="V1746" s="52">
        <v>9583</v>
      </c>
      <c r="W1746" s="52">
        <v>9583</v>
      </c>
      <c r="X1746" s="52">
        <v>9583</v>
      </c>
      <c r="Y1746" s="52">
        <v>9583</v>
      </c>
      <c r="Z1746" s="49">
        <v>9583</v>
      </c>
      <c r="AA1746" s="50">
        <v>9583</v>
      </c>
      <c r="AB1746" s="51">
        <v>57498</v>
      </c>
      <c r="AC1746" s="52">
        <v>0</v>
      </c>
      <c r="AD1746" s="52">
        <v>0</v>
      </c>
      <c r="AE1746" s="52">
        <v>402502</v>
      </c>
      <c r="AG1746" s="52">
        <f t="shared" si="30"/>
        <v>9583</v>
      </c>
      <c r="AH1746" s="52">
        <f>MIN($AA1746*12,$AE1746-SUM($AG1746:AG1746)-1000*($AE1746&gt;0))</f>
        <v>114996</v>
      </c>
      <c r="AI1746" s="52">
        <f>MIN($AA1746*12,$AE1746-SUM($AG1746:AH1746)-1000*($AE1746&gt;0))</f>
        <v>114996</v>
      </c>
      <c r="AJ1746" s="52">
        <f>MIN($AA1746*12,$AE1746-SUM($AG1746:AI1746)-1000*($AE1746&gt;0))</f>
        <v>114996</v>
      </c>
      <c r="AK1746" s="52">
        <f>MIN($AA1746*12,$AE1746-SUM($AG1746:AJ1746)-1000*($AE1746&gt;0))</f>
        <v>46931</v>
      </c>
      <c r="AL1746" s="52">
        <f>MIN($AA1746*12,$AE1746-SUM($AG1746:AK1746)-1000*($AE1746&gt;0))</f>
        <v>0</v>
      </c>
      <c r="AM1746" s="52">
        <f>MIN($AA1746*12,$AE1746-SUM($AG1746:AL1746)-1000*($AE1746&gt;0))</f>
        <v>0</v>
      </c>
      <c r="AN1746" s="52">
        <f>MIN($AA1746*12,$AE1746-SUM($AG1746:AM1746)-1000*($AE1746&gt;0))</f>
        <v>0</v>
      </c>
      <c r="AO1746" s="52">
        <f>MIN($AA1746*12,$AE1746-SUM($AG1746:AN1746)-1000*($AE1746&gt;0))</f>
        <v>0</v>
      </c>
    </row>
    <row r="1747" spans="2:41" ht="12.75" hidden="1" customHeight="1" outlineLevel="2">
      <c r="B1747" s="53" t="s">
        <v>2377</v>
      </c>
      <c r="C1747" s="53" t="s">
        <v>1367</v>
      </c>
      <c r="D1747" s="53" t="s">
        <v>1367</v>
      </c>
      <c r="E1747" s="53" t="s">
        <v>1368</v>
      </c>
      <c r="F1747" s="53" t="s">
        <v>2409</v>
      </c>
      <c r="G1747" s="53" t="s">
        <v>4442</v>
      </c>
      <c r="H1747" s="53" t="s">
        <v>4443</v>
      </c>
      <c r="I1747" s="53"/>
      <c r="J1747" s="53" t="s">
        <v>4273</v>
      </c>
      <c r="K1747" s="52">
        <v>0</v>
      </c>
      <c r="L1747" s="52">
        <v>0</v>
      </c>
      <c r="M1747" s="52">
        <v>460000</v>
      </c>
      <c r="N1747" s="52">
        <v>0</v>
      </c>
      <c r="O1747" s="52">
        <v>0</v>
      </c>
      <c r="P1747" s="52">
        <v>57498</v>
      </c>
      <c r="Q1747" s="52">
        <v>0</v>
      </c>
      <c r="R1747" s="52">
        <v>0</v>
      </c>
      <c r="S1747" s="52">
        <v>0</v>
      </c>
      <c r="T1747" s="52">
        <v>0</v>
      </c>
      <c r="U1747" s="52">
        <v>0</v>
      </c>
      <c r="V1747" s="52">
        <v>9583</v>
      </c>
      <c r="W1747" s="52">
        <v>9583</v>
      </c>
      <c r="X1747" s="52">
        <v>9583</v>
      </c>
      <c r="Y1747" s="52">
        <v>9583</v>
      </c>
      <c r="Z1747" s="49">
        <v>9583</v>
      </c>
      <c r="AA1747" s="50">
        <v>9583</v>
      </c>
      <c r="AB1747" s="51">
        <v>57498</v>
      </c>
      <c r="AC1747" s="52">
        <v>0</v>
      </c>
      <c r="AD1747" s="52">
        <v>0</v>
      </c>
      <c r="AE1747" s="52">
        <v>402502</v>
      </c>
      <c r="AG1747" s="52">
        <f t="shared" si="30"/>
        <v>9583</v>
      </c>
      <c r="AH1747" s="52">
        <f>MIN($AA1747*12,$AE1747-SUM($AG1747:AG1747)-1000*($AE1747&gt;0))</f>
        <v>114996</v>
      </c>
      <c r="AI1747" s="52">
        <f>MIN($AA1747*12,$AE1747-SUM($AG1747:AH1747)-1000*($AE1747&gt;0))</f>
        <v>114996</v>
      </c>
      <c r="AJ1747" s="52">
        <f>MIN($AA1747*12,$AE1747-SUM($AG1747:AI1747)-1000*($AE1747&gt;0))</f>
        <v>114996</v>
      </c>
      <c r="AK1747" s="52">
        <f>MIN($AA1747*12,$AE1747-SUM($AG1747:AJ1747)-1000*($AE1747&gt;0))</f>
        <v>46931</v>
      </c>
      <c r="AL1747" s="52">
        <f>MIN($AA1747*12,$AE1747-SUM($AG1747:AK1747)-1000*($AE1747&gt;0))</f>
        <v>0</v>
      </c>
      <c r="AM1747" s="52">
        <f>MIN($AA1747*12,$AE1747-SUM($AG1747:AL1747)-1000*($AE1747&gt;0))</f>
        <v>0</v>
      </c>
      <c r="AN1747" s="52">
        <f>MIN($AA1747*12,$AE1747-SUM($AG1747:AM1747)-1000*($AE1747&gt;0))</f>
        <v>0</v>
      </c>
      <c r="AO1747" s="52">
        <f>MIN($AA1747*12,$AE1747-SUM($AG1747:AN1747)-1000*($AE1747&gt;0))</f>
        <v>0</v>
      </c>
    </row>
    <row r="1748" spans="2:41" ht="12.75" hidden="1" customHeight="1" outlineLevel="2">
      <c r="B1748" s="53" t="s">
        <v>2377</v>
      </c>
      <c r="C1748" s="53" t="s">
        <v>1367</v>
      </c>
      <c r="D1748" s="53" t="s">
        <v>1367</v>
      </c>
      <c r="E1748" s="53" t="s">
        <v>1368</v>
      </c>
      <c r="F1748" s="53" t="s">
        <v>2409</v>
      </c>
      <c r="G1748" s="53" t="s">
        <v>4444</v>
      </c>
      <c r="H1748" s="53" t="s">
        <v>4445</v>
      </c>
      <c r="I1748" s="53"/>
      <c r="J1748" s="53" t="s">
        <v>4273</v>
      </c>
      <c r="K1748" s="52">
        <v>0</v>
      </c>
      <c r="L1748" s="52">
        <v>0</v>
      </c>
      <c r="M1748" s="52">
        <v>460000</v>
      </c>
      <c r="N1748" s="52">
        <v>0</v>
      </c>
      <c r="O1748" s="52">
        <v>0</v>
      </c>
      <c r="P1748" s="52">
        <v>57498</v>
      </c>
      <c r="Q1748" s="52">
        <v>0</v>
      </c>
      <c r="R1748" s="52">
        <v>0</v>
      </c>
      <c r="S1748" s="52">
        <v>0</v>
      </c>
      <c r="T1748" s="52">
        <v>0</v>
      </c>
      <c r="U1748" s="52">
        <v>0</v>
      </c>
      <c r="V1748" s="52">
        <v>9583</v>
      </c>
      <c r="W1748" s="52">
        <v>9583</v>
      </c>
      <c r="X1748" s="52">
        <v>9583</v>
      </c>
      <c r="Y1748" s="52">
        <v>9583</v>
      </c>
      <c r="Z1748" s="49">
        <v>9583</v>
      </c>
      <c r="AA1748" s="50">
        <v>9583</v>
      </c>
      <c r="AB1748" s="51">
        <v>57498</v>
      </c>
      <c r="AC1748" s="52">
        <v>0</v>
      </c>
      <c r="AD1748" s="52">
        <v>0</v>
      </c>
      <c r="AE1748" s="52">
        <v>402502</v>
      </c>
      <c r="AG1748" s="52">
        <f t="shared" si="30"/>
        <v>9583</v>
      </c>
      <c r="AH1748" s="52">
        <f>MIN($AA1748*12,$AE1748-SUM($AG1748:AG1748)-1000*($AE1748&gt;0))</f>
        <v>114996</v>
      </c>
      <c r="AI1748" s="52">
        <f>MIN($AA1748*12,$AE1748-SUM($AG1748:AH1748)-1000*($AE1748&gt;0))</f>
        <v>114996</v>
      </c>
      <c r="AJ1748" s="52">
        <f>MIN($AA1748*12,$AE1748-SUM($AG1748:AI1748)-1000*($AE1748&gt;0))</f>
        <v>114996</v>
      </c>
      <c r="AK1748" s="52">
        <f>MIN($AA1748*12,$AE1748-SUM($AG1748:AJ1748)-1000*($AE1748&gt;0))</f>
        <v>46931</v>
      </c>
      <c r="AL1748" s="52">
        <f>MIN($AA1748*12,$AE1748-SUM($AG1748:AK1748)-1000*($AE1748&gt;0))</f>
        <v>0</v>
      </c>
      <c r="AM1748" s="52">
        <f>MIN($AA1748*12,$AE1748-SUM($AG1748:AL1748)-1000*($AE1748&gt;0))</f>
        <v>0</v>
      </c>
      <c r="AN1748" s="52">
        <f>MIN($AA1748*12,$AE1748-SUM($AG1748:AM1748)-1000*($AE1748&gt;0))</f>
        <v>0</v>
      </c>
      <c r="AO1748" s="52">
        <f>MIN($AA1748*12,$AE1748-SUM($AG1748:AN1748)-1000*($AE1748&gt;0))</f>
        <v>0</v>
      </c>
    </row>
    <row r="1749" spans="2:41" ht="12.75" hidden="1" customHeight="1" outlineLevel="2">
      <c r="B1749" s="53" t="s">
        <v>2377</v>
      </c>
      <c r="C1749" s="53" t="s">
        <v>1367</v>
      </c>
      <c r="D1749" s="53" t="s">
        <v>1367</v>
      </c>
      <c r="E1749" s="53" t="s">
        <v>1368</v>
      </c>
      <c r="F1749" s="53" t="s">
        <v>2387</v>
      </c>
      <c r="G1749" s="53" t="s">
        <v>4446</v>
      </c>
      <c r="H1749" s="53" t="s">
        <v>4447</v>
      </c>
      <c r="I1749" s="53"/>
      <c r="J1749" s="53" t="s">
        <v>4273</v>
      </c>
      <c r="K1749" s="52">
        <v>0</v>
      </c>
      <c r="L1749" s="52">
        <v>0</v>
      </c>
      <c r="M1749" s="52">
        <v>460000</v>
      </c>
      <c r="N1749" s="52">
        <v>0</v>
      </c>
      <c r="O1749" s="52">
        <v>0</v>
      </c>
      <c r="P1749" s="52">
        <v>57498</v>
      </c>
      <c r="Q1749" s="52">
        <v>0</v>
      </c>
      <c r="R1749" s="52">
        <v>0</v>
      </c>
      <c r="S1749" s="52">
        <v>0</v>
      </c>
      <c r="T1749" s="52">
        <v>0</v>
      </c>
      <c r="U1749" s="52">
        <v>0</v>
      </c>
      <c r="V1749" s="52">
        <v>9583</v>
      </c>
      <c r="W1749" s="52">
        <v>9583</v>
      </c>
      <c r="X1749" s="52">
        <v>9583</v>
      </c>
      <c r="Y1749" s="52">
        <v>9583</v>
      </c>
      <c r="Z1749" s="49">
        <v>9583</v>
      </c>
      <c r="AA1749" s="50">
        <v>9583</v>
      </c>
      <c r="AB1749" s="51">
        <v>57498</v>
      </c>
      <c r="AC1749" s="52">
        <v>0</v>
      </c>
      <c r="AD1749" s="52">
        <v>0</v>
      </c>
      <c r="AE1749" s="52">
        <v>402502</v>
      </c>
      <c r="AG1749" s="52">
        <f t="shared" si="30"/>
        <v>9583</v>
      </c>
      <c r="AH1749" s="52">
        <f>MIN($AA1749*12,$AE1749-SUM($AG1749:AG1749)-1000*($AE1749&gt;0))</f>
        <v>114996</v>
      </c>
      <c r="AI1749" s="52">
        <f>MIN($AA1749*12,$AE1749-SUM($AG1749:AH1749)-1000*($AE1749&gt;0))</f>
        <v>114996</v>
      </c>
      <c r="AJ1749" s="52">
        <f>MIN($AA1749*12,$AE1749-SUM($AG1749:AI1749)-1000*($AE1749&gt;0))</f>
        <v>114996</v>
      </c>
      <c r="AK1749" s="52">
        <f>MIN($AA1749*12,$AE1749-SUM($AG1749:AJ1749)-1000*($AE1749&gt;0))</f>
        <v>46931</v>
      </c>
      <c r="AL1749" s="52">
        <f>MIN($AA1749*12,$AE1749-SUM($AG1749:AK1749)-1000*($AE1749&gt;0))</f>
        <v>0</v>
      </c>
      <c r="AM1749" s="52">
        <f>MIN($AA1749*12,$AE1749-SUM($AG1749:AL1749)-1000*($AE1749&gt;0))</f>
        <v>0</v>
      </c>
      <c r="AN1749" s="52">
        <f>MIN($AA1749*12,$AE1749-SUM($AG1749:AM1749)-1000*($AE1749&gt;0))</f>
        <v>0</v>
      </c>
      <c r="AO1749" s="52">
        <f>MIN($AA1749*12,$AE1749-SUM($AG1749:AN1749)-1000*($AE1749&gt;0))</f>
        <v>0</v>
      </c>
    </row>
    <row r="1750" spans="2:41" ht="12.75" hidden="1" customHeight="1" outlineLevel="2">
      <c r="B1750" s="53" t="s">
        <v>2377</v>
      </c>
      <c r="C1750" s="53" t="s">
        <v>1367</v>
      </c>
      <c r="D1750" s="53" t="s">
        <v>1367</v>
      </c>
      <c r="E1750" s="53" t="s">
        <v>1368</v>
      </c>
      <c r="F1750" s="53" t="s">
        <v>2409</v>
      </c>
      <c r="G1750" s="53" t="s">
        <v>4448</v>
      </c>
      <c r="H1750" s="53" t="s">
        <v>4449</v>
      </c>
      <c r="I1750" s="53"/>
      <c r="J1750" s="53" t="s">
        <v>4273</v>
      </c>
      <c r="K1750" s="52">
        <v>0</v>
      </c>
      <c r="L1750" s="52">
        <v>0</v>
      </c>
      <c r="M1750" s="52">
        <v>460000</v>
      </c>
      <c r="N1750" s="52">
        <v>0</v>
      </c>
      <c r="O1750" s="52">
        <v>0</v>
      </c>
      <c r="P1750" s="52">
        <v>57498</v>
      </c>
      <c r="Q1750" s="52">
        <v>0</v>
      </c>
      <c r="R1750" s="52">
        <v>0</v>
      </c>
      <c r="S1750" s="52">
        <v>0</v>
      </c>
      <c r="T1750" s="52">
        <v>0</v>
      </c>
      <c r="U1750" s="52">
        <v>0</v>
      </c>
      <c r="V1750" s="52">
        <v>9583</v>
      </c>
      <c r="W1750" s="52">
        <v>9583</v>
      </c>
      <c r="X1750" s="52">
        <v>9583</v>
      </c>
      <c r="Y1750" s="52">
        <v>9583</v>
      </c>
      <c r="Z1750" s="49">
        <v>9583</v>
      </c>
      <c r="AA1750" s="50">
        <v>9583</v>
      </c>
      <c r="AB1750" s="51">
        <v>57498</v>
      </c>
      <c r="AC1750" s="52">
        <v>0</v>
      </c>
      <c r="AD1750" s="52">
        <v>0</v>
      </c>
      <c r="AE1750" s="52">
        <v>402502</v>
      </c>
      <c r="AG1750" s="52">
        <f t="shared" si="30"/>
        <v>9583</v>
      </c>
      <c r="AH1750" s="52">
        <f>MIN($AA1750*12,$AE1750-SUM($AG1750:AG1750)-1000*($AE1750&gt;0))</f>
        <v>114996</v>
      </c>
      <c r="AI1750" s="52">
        <f>MIN($AA1750*12,$AE1750-SUM($AG1750:AH1750)-1000*($AE1750&gt;0))</f>
        <v>114996</v>
      </c>
      <c r="AJ1750" s="52">
        <f>MIN($AA1750*12,$AE1750-SUM($AG1750:AI1750)-1000*($AE1750&gt;0))</f>
        <v>114996</v>
      </c>
      <c r="AK1750" s="52">
        <f>MIN($AA1750*12,$AE1750-SUM($AG1750:AJ1750)-1000*($AE1750&gt;0))</f>
        <v>46931</v>
      </c>
      <c r="AL1750" s="52">
        <f>MIN($AA1750*12,$AE1750-SUM($AG1750:AK1750)-1000*($AE1750&gt;0))</f>
        <v>0</v>
      </c>
      <c r="AM1750" s="52">
        <f>MIN($AA1750*12,$AE1750-SUM($AG1750:AL1750)-1000*($AE1750&gt;0))</f>
        <v>0</v>
      </c>
      <c r="AN1750" s="52">
        <f>MIN($AA1750*12,$AE1750-SUM($AG1750:AM1750)-1000*($AE1750&gt;0))</f>
        <v>0</v>
      </c>
      <c r="AO1750" s="52">
        <f>MIN($AA1750*12,$AE1750-SUM($AG1750:AN1750)-1000*($AE1750&gt;0))</f>
        <v>0</v>
      </c>
    </row>
    <row r="1751" spans="2:41" ht="12.75" hidden="1" customHeight="1" outlineLevel="2">
      <c r="B1751" s="53" t="s">
        <v>2377</v>
      </c>
      <c r="C1751" s="53" t="s">
        <v>1367</v>
      </c>
      <c r="D1751" s="53" t="s">
        <v>1367</v>
      </c>
      <c r="E1751" s="53" t="s">
        <v>1368</v>
      </c>
      <c r="F1751" s="53" t="s">
        <v>2409</v>
      </c>
      <c r="G1751" s="53" t="s">
        <v>4450</v>
      </c>
      <c r="H1751" s="53" t="s">
        <v>4451</v>
      </c>
      <c r="I1751" s="53"/>
      <c r="J1751" s="53" t="s">
        <v>4273</v>
      </c>
      <c r="K1751" s="52">
        <v>0</v>
      </c>
      <c r="L1751" s="52">
        <v>0</v>
      </c>
      <c r="M1751" s="52">
        <v>460000</v>
      </c>
      <c r="N1751" s="52">
        <v>0</v>
      </c>
      <c r="O1751" s="52">
        <v>0</v>
      </c>
      <c r="P1751" s="52">
        <v>57498</v>
      </c>
      <c r="Q1751" s="52">
        <v>0</v>
      </c>
      <c r="R1751" s="52">
        <v>0</v>
      </c>
      <c r="S1751" s="52">
        <v>0</v>
      </c>
      <c r="T1751" s="52">
        <v>0</v>
      </c>
      <c r="U1751" s="52">
        <v>0</v>
      </c>
      <c r="V1751" s="52">
        <v>9583</v>
      </c>
      <c r="W1751" s="52">
        <v>9583</v>
      </c>
      <c r="X1751" s="52">
        <v>9583</v>
      </c>
      <c r="Y1751" s="52">
        <v>9583</v>
      </c>
      <c r="Z1751" s="49">
        <v>9583</v>
      </c>
      <c r="AA1751" s="50">
        <v>9583</v>
      </c>
      <c r="AB1751" s="51">
        <v>57498</v>
      </c>
      <c r="AC1751" s="52">
        <v>0</v>
      </c>
      <c r="AD1751" s="52">
        <v>0</v>
      </c>
      <c r="AE1751" s="52">
        <v>402502</v>
      </c>
      <c r="AG1751" s="52">
        <f t="shared" si="30"/>
        <v>9583</v>
      </c>
      <c r="AH1751" s="52">
        <f>MIN($AA1751*12,$AE1751-SUM($AG1751:AG1751)-1000*($AE1751&gt;0))</f>
        <v>114996</v>
      </c>
      <c r="AI1751" s="52">
        <f>MIN($AA1751*12,$AE1751-SUM($AG1751:AH1751)-1000*($AE1751&gt;0))</f>
        <v>114996</v>
      </c>
      <c r="AJ1751" s="52">
        <f>MIN($AA1751*12,$AE1751-SUM($AG1751:AI1751)-1000*($AE1751&gt;0))</f>
        <v>114996</v>
      </c>
      <c r="AK1751" s="52">
        <f>MIN($AA1751*12,$AE1751-SUM($AG1751:AJ1751)-1000*($AE1751&gt;0))</f>
        <v>46931</v>
      </c>
      <c r="AL1751" s="52">
        <f>MIN($AA1751*12,$AE1751-SUM($AG1751:AK1751)-1000*($AE1751&gt;0))</f>
        <v>0</v>
      </c>
      <c r="AM1751" s="52">
        <f>MIN($AA1751*12,$AE1751-SUM($AG1751:AL1751)-1000*($AE1751&gt;0))</f>
        <v>0</v>
      </c>
      <c r="AN1751" s="52">
        <f>MIN($AA1751*12,$AE1751-SUM($AG1751:AM1751)-1000*($AE1751&gt;0))</f>
        <v>0</v>
      </c>
      <c r="AO1751" s="52">
        <f>MIN($AA1751*12,$AE1751-SUM($AG1751:AN1751)-1000*($AE1751&gt;0))</f>
        <v>0</v>
      </c>
    </row>
    <row r="1752" spans="2:41" ht="12.75" hidden="1" customHeight="1" outlineLevel="2">
      <c r="B1752" s="53" t="s">
        <v>2377</v>
      </c>
      <c r="C1752" s="53" t="s">
        <v>1367</v>
      </c>
      <c r="D1752" s="53" t="s">
        <v>1367</v>
      </c>
      <c r="E1752" s="53" t="s">
        <v>1368</v>
      </c>
      <c r="F1752" s="53" t="s">
        <v>2409</v>
      </c>
      <c r="G1752" s="53" t="s">
        <v>4452</v>
      </c>
      <c r="H1752" s="53" t="s">
        <v>4453</v>
      </c>
      <c r="I1752" s="53"/>
      <c r="J1752" s="53" t="s">
        <v>4273</v>
      </c>
      <c r="K1752" s="52">
        <v>0</v>
      </c>
      <c r="L1752" s="52">
        <v>0</v>
      </c>
      <c r="M1752" s="52">
        <v>460000</v>
      </c>
      <c r="N1752" s="52">
        <v>0</v>
      </c>
      <c r="O1752" s="52">
        <v>0</v>
      </c>
      <c r="P1752" s="52">
        <v>57498</v>
      </c>
      <c r="Q1752" s="52">
        <v>0</v>
      </c>
      <c r="R1752" s="52">
        <v>0</v>
      </c>
      <c r="S1752" s="52">
        <v>0</v>
      </c>
      <c r="T1752" s="52">
        <v>0</v>
      </c>
      <c r="U1752" s="52">
        <v>0</v>
      </c>
      <c r="V1752" s="52">
        <v>9583</v>
      </c>
      <c r="W1752" s="52">
        <v>9583</v>
      </c>
      <c r="X1752" s="52">
        <v>9583</v>
      </c>
      <c r="Y1752" s="52">
        <v>9583</v>
      </c>
      <c r="Z1752" s="49">
        <v>9583</v>
      </c>
      <c r="AA1752" s="50">
        <v>9583</v>
      </c>
      <c r="AB1752" s="51">
        <v>57498</v>
      </c>
      <c r="AC1752" s="52">
        <v>0</v>
      </c>
      <c r="AD1752" s="52">
        <v>0</v>
      </c>
      <c r="AE1752" s="52">
        <v>402502</v>
      </c>
      <c r="AG1752" s="52">
        <f t="shared" si="30"/>
        <v>9583</v>
      </c>
      <c r="AH1752" s="52">
        <f>MIN($AA1752*12,$AE1752-SUM($AG1752:AG1752)-1000*($AE1752&gt;0))</f>
        <v>114996</v>
      </c>
      <c r="AI1752" s="52">
        <f>MIN($AA1752*12,$AE1752-SUM($AG1752:AH1752)-1000*($AE1752&gt;0))</f>
        <v>114996</v>
      </c>
      <c r="AJ1752" s="52">
        <f>MIN($AA1752*12,$AE1752-SUM($AG1752:AI1752)-1000*($AE1752&gt;0))</f>
        <v>114996</v>
      </c>
      <c r="AK1752" s="52">
        <f>MIN($AA1752*12,$AE1752-SUM($AG1752:AJ1752)-1000*($AE1752&gt;0))</f>
        <v>46931</v>
      </c>
      <c r="AL1752" s="52">
        <f>MIN($AA1752*12,$AE1752-SUM($AG1752:AK1752)-1000*($AE1752&gt;0))</f>
        <v>0</v>
      </c>
      <c r="AM1752" s="52">
        <f>MIN($AA1752*12,$AE1752-SUM($AG1752:AL1752)-1000*($AE1752&gt;0))</f>
        <v>0</v>
      </c>
      <c r="AN1752" s="52">
        <f>MIN($AA1752*12,$AE1752-SUM($AG1752:AM1752)-1000*($AE1752&gt;0))</f>
        <v>0</v>
      </c>
      <c r="AO1752" s="52">
        <f>MIN($AA1752*12,$AE1752-SUM($AG1752:AN1752)-1000*($AE1752&gt;0))</f>
        <v>0</v>
      </c>
    </row>
    <row r="1753" spans="2:41" ht="12.75" hidden="1" customHeight="1" outlineLevel="2">
      <c r="B1753" s="53" t="s">
        <v>2377</v>
      </c>
      <c r="C1753" s="53" t="s">
        <v>1367</v>
      </c>
      <c r="D1753" s="53" t="s">
        <v>1367</v>
      </c>
      <c r="E1753" s="53" t="s">
        <v>1368</v>
      </c>
      <c r="F1753" s="53" t="s">
        <v>2409</v>
      </c>
      <c r="G1753" s="53" t="s">
        <v>4454</v>
      </c>
      <c r="H1753" s="53" t="s">
        <v>4455</v>
      </c>
      <c r="I1753" s="53"/>
      <c r="J1753" s="53" t="s">
        <v>4273</v>
      </c>
      <c r="K1753" s="52">
        <v>0</v>
      </c>
      <c r="L1753" s="52">
        <v>0</v>
      </c>
      <c r="M1753" s="52">
        <v>460000</v>
      </c>
      <c r="N1753" s="52">
        <v>0</v>
      </c>
      <c r="O1753" s="52">
        <v>0</v>
      </c>
      <c r="P1753" s="52">
        <v>57498</v>
      </c>
      <c r="Q1753" s="52">
        <v>0</v>
      </c>
      <c r="R1753" s="52">
        <v>0</v>
      </c>
      <c r="S1753" s="52">
        <v>0</v>
      </c>
      <c r="T1753" s="52">
        <v>0</v>
      </c>
      <c r="U1753" s="52">
        <v>0</v>
      </c>
      <c r="V1753" s="52">
        <v>9583</v>
      </c>
      <c r="W1753" s="52">
        <v>9583</v>
      </c>
      <c r="X1753" s="52">
        <v>9583</v>
      </c>
      <c r="Y1753" s="52">
        <v>9583</v>
      </c>
      <c r="Z1753" s="49">
        <v>9583</v>
      </c>
      <c r="AA1753" s="50">
        <v>9583</v>
      </c>
      <c r="AB1753" s="51">
        <v>57498</v>
      </c>
      <c r="AC1753" s="52">
        <v>0</v>
      </c>
      <c r="AD1753" s="52">
        <v>0</v>
      </c>
      <c r="AE1753" s="52">
        <v>402502</v>
      </c>
      <c r="AG1753" s="52">
        <f t="shared" si="30"/>
        <v>9583</v>
      </c>
      <c r="AH1753" s="52">
        <f>MIN($AA1753*12,$AE1753-SUM($AG1753:AG1753)-1000*($AE1753&gt;0))</f>
        <v>114996</v>
      </c>
      <c r="AI1753" s="52">
        <f>MIN($AA1753*12,$AE1753-SUM($AG1753:AH1753)-1000*($AE1753&gt;0))</f>
        <v>114996</v>
      </c>
      <c r="AJ1753" s="52">
        <f>MIN($AA1753*12,$AE1753-SUM($AG1753:AI1753)-1000*($AE1753&gt;0))</f>
        <v>114996</v>
      </c>
      <c r="AK1753" s="52">
        <f>MIN($AA1753*12,$AE1753-SUM($AG1753:AJ1753)-1000*($AE1753&gt;0))</f>
        <v>46931</v>
      </c>
      <c r="AL1753" s="52">
        <f>MIN($AA1753*12,$AE1753-SUM($AG1753:AK1753)-1000*($AE1753&gt;0))</f>
        <v>0</v>
      </c>
      <c r="AM1753" s="52">
        <f>MIN($AA1753*12,$AE1753-SUM($AG1753:AL1753)-1000*($AE1753&gt;0))</f>
        <v>0</v>
      </c>
      <c r="AN1753" s="52">
        <f>MIN($AA1753*12,$AE1753-SUM($AG1753:AM1753)-1000*($AE1753&gt;0))</f>
        <v>0</v>
      </c>
      <c r="AO1753" s="52">
        <f>MIN($AA1753*12,$AE1753-SUM($AG1753:AN1753)-1000*($AE1753&gt;0))</f>
        <v>0</v>
      </c>
    </row>
    <row r="1754" spans="2:41" ht="12.75" hidden="1" customHeight="1" outlineLevel="2">
      <c r="B1754" s="53" t="s">
        <v>2377</v>
      </c>
      <c r="C1754" s="53" t="s">
        <v>1367</v>
      </c>
      <c r="D1754" s="53" t="s">
        <v>1367</v>
      </c>
      <c r="E1754" s="53" t="s">
        <v>1368</v>
      </c>
      <c r="F1754" s="53" t="s">
        <v>2409</v>
      </c>
      <c r="G1754" s="53" t="s">
        <v>4456</v>
      </c>
      <c r="H1754" s="53" t="s">
        <v>4457</v>
      </c>
      <c r="I1754" s="53"/>
      <c r="J1754" s="53" t="s">
        <v>4273</v>
      </c>
      <c r="K1754" s="52">
        <v>0</v>
      </c>
      <c r="L1754" s="52">
        <v>0</v>
      </c>
      <c r="M1754" s="52">
        <v>460000</v>
      </c>
      <c r="N1754" s="52">
        <v>0</v>
      </c>
      <c r="O1754" s="52">
        <v>0</v>
      </c>
      <c r="P1754" s="52">
        <v>57498</v>
      </c>
      <c r="Q1754" s="52">
        <v>0</v>
      </c>
      <c r="R1754" s="52">
        <v>0</v>
      </c>
      <c r="S1754" s="52">
        <v>0</v>
      </c>
      <c r="T1754" s="52">
        <v>0</v>
      </c>
      <c r="U1754" s="52">
        <v>0</v>
      </c>
      <c r="V1754" s="52">
        <v>9583</v>
      </c>
      <c r="W1754" s="52">
        <v>9583</v>
      </c>
      <c r="X1754" s="52">
        <v>9583</v>
      </c>
      <c r="Y1754" s="52">
        <v>9583</v>
      </c>
      <c r="Z1754" s="49">
        <v>9583</v>
      </c>
      <c r="AA1754" s="50">
        <v>9583</v>
      </c>
      <c r="AB1754" s="51">
        <v>57498</v>
      </c>
      <c r="AC1754" s="52">
        <v>0</v>
      </c>
      <c r="AD1754" s="52">
        <v>0</v>
      </c>
      <c r="AE1754" s="52">
        <v>402502</v>
      </c>
      <c r="AG1754" s="52">
        <f t="shared" si="30"/>
        <v>9583</v>
      </c>
      <c r="AH1754" s="52">
        <f>MIN($AA1754*12,$AE1754-SUM($AG1754:AG1754)-1000*($AE1754&gt;0))</f>
        <v>114996</v>
      </c>
      <c r="AI1754" s="52">
        <f>MIN($AA1754*12,$AE1754-SUM($AG1754:AH1754)-1000*($AE1754&gt;0))</f>
        <v>114996</v>
      </c>
      <c r="AJ1754" s="52">
        <f>MIN($AA1754*12,$AE1754-SUM($AG1754:AI1754)-1000*($AE1754&gt;0))</f>
        <v>114996</v>
      </c>
      <c r="AK1754" s="52">
        <f>MIN($AA1754*12,$AE1754-SUM($AG1754:AJ1754)-1000*($AE1754&gt;0))</f>
        <v>46931</v>
      </c>
      <c r="AL1754" s="52">
        <f>MIN($AA1754*12,$AE1754-SUM($AG1754:AK1754)-1000*($AE1754&gt;0))</f>
        <v>0</v>
      </c>
      <c r="AM1754" s="52">
        <f>MIN($AA1754*12,$AE1754-SUM($AG1754:AL1754)-1000*($AE1754&gt;0))</f>
        <v>0</v>
      </c>
      <c r="AN1754" s="52">
        <f>MIN($AA1754*12,$AE1754-SUM($AG1754:AM1754)-1000*($AE1754&gt;0))</f>
        <v>0</v>
      </c>
      <c r="AO1754" s="52">
        <f>MIN($AA1754*12,$AE1754-SUM($AG1754:AN1754)-1000*($AE1754&gt;0))</f>
        <v>0</v>
      </c>
    </row>
    <row r="1755" spans="2:41" ht="12.75" hidden="1" customHeight="1" outlineLevel="2">
      <c r="B1755" s="53" t="s">
        <v>2377</v>
      </c>
      <c r="C1755" s="53" t="s">
        <v>1367</v>
      </c>
      <c r="D1755" s="53" t="s">
        <v>1367</v>
      </c>
      <c r="E1755" s="53" t="s">
        <v>1368</v>
      </c>
      <c r="F1755" s="53" t="s">
        <v>2409</v>
      </c>
      <c r="G1755" s="53" t="s">
        <v>4458</v>
      </c>
      <c r="H1755" s="53" t="s">
        <v>4459</v>
      </c>
      <c r="I1755" s="53"/>
      <c r="J1755" s="53" t="s">
        <v>4273</v>
      </c>
      <c r="K1755" s="52">
        <v>0</v>
      </c>
      <c r="L1755" s="52">
        <v>0</v>
      </c>
      <c r="M1755" s="52">
        <v>460000</v>
      </c>
      <c r="N1755" s="52">
        <v>0</v>
      </c>
      <c r="O1755" s="52">
        <v>0</v>
      </c>
      <c r="P1755" s="52">
        <v>57498</v>
      </c>
      <c r="Q1755" s="52">
        <v>0</v>
      </c>
      <c r="R1755" s="52">
        <v>0</v>
      </c>
      <c r="S1755" s="52">
        <v>0</v>
      </c>
      <c r="T1755" s="52">
        <v>0</v>
      </c>
      <c r="U1755" s="52">
        <v>0</v>
      </c>
      <c r="V1755" s="52">
        <v>9583</v>
      </c>
      <c r="W1755" s="52">
        <v>9583</v>
      </c>
      <c r="X1755" s="52">
        <v>9583</v>
      </c>
      <c r="Y1755" s="52">
        <v>9583</v>
      </c>
      <c r="Z1755" s="49">
        <v>9583</v>
      </c>
      <c r="AA1755" s="50">
        <v>9583</v>
      </c>
      <c r="AB1755" s="51">
        <v>57498</v>
      </c>
      <c r="AC1755" s="52">
        <v>0</v>
      </c>
      <c r="AD1755" s="52">
        <v>0</v>
      </c>
      <c r="AE1755" s="52">
        <v>402502</v>
      </c>
      <c r="AG1755" s="52">
        <f t="shared" si="30"/>
        <v>9583</v>
      </c>
      <c r="AH1755" s="52">
        <f>MIN($AA1755*12,$AE1755-SUM($AG1755:AG1755)-1000*($AE1755&gt;0))</f>
        <v>114996</v>
      </c>
      <c r="AI1755" s="52">
        <f>MIN($AA1755*12,$AE1755-SUM($AG1755:AH1755)-1000*($AE1755&gt;0))</f>
        <v>114996</v>
      </c>
      <c r="AJ1755" s="52">
        <f>MIN($AA1755*12,$AE1755-SUM($AG1755:AI1755)-1000*($AE1755&gt;0))</f>
        <v>114996</v>
      </c>
      <c r="AK1755" s="52">
        <f>MIN($AA1755*12,$AE1755-SUM($AG1755:AJ1755)-1000*($AE1755&gt;0))</f>
        <v>46931</v>
      </c>
      <c r="AL1755" s="52">
        <f>MIN($AA1755*12,$AE1755-SUM($AG1755:AK1755)-1000*($AE1755&gt;0))</f>
        <v>0</v>
      </c>
      <c r="AM1755" s="52">
        <f>MIN($AA1755*12,$AE1755-SUM($AG1755:AL1755)-1000*($AE1755&gt;0))</f>
        <v>0</v>
      </c>
      <c r="AN1755" s="52">
        <f>MIN($AA1755*12,$AE1755-SUM($AG1755:AM1755)-1000*($AE1755&gt;0))</f>
        <v>0</v>
      </c>
      <c r="AO1755" s="52">
        <f>MIN($AA1755*12,$AE1755-SUM($AG1755:AN1755)-1000*($AE1755&gt;0))</f>
        <v>0</v>
      </c>
    </row>
    <row r="1756" spans="2:41" ht="12.75" hidden="1" customHeight="1" outlineLevel="2">
      <c r="B1756" s="53" t="s">
        <v>2377</v>
      </c>
      <c r="C1756" s="53" t="s">
        <v>1367</v>
      </c>
      <c r="D1756" s="53" t="s">
        <v>1367</v>
      </c>
      <c r="E1756" s="53" t="s">
        <v>1368</v>
      </c>
      <c r="F1756" s="53" t="s">
        <v>2409</v>
      </c>
      <c r="G1756" s="53" t="s">
        <v>4460</v>
      </c>
      <c r="H1756" s="53" t="s">
        <v>4461</v>
      </c>
      <c r="I1756" s="53"/>
      <c r="J1756" s="53" t="s">
        <v>4273</v>
      </c>
      <c r="K1756" s="52">
        <v>0</v>
      </c>
      <c r="L1756" s="52">
        <v>0</v>
      </c>
      <c r="M1756" s="52">
        <v>460000</v>
      </c>
      <c r="N1756" s="52">
        <v>0</v>
      </c>
      <c r="O1756" s="52">
        <v>0</v>
      </c>
      <c r="P1756" s="52">
        <v>57498</v>
      </c>
      <c r="Q1756" s="52">
        <v>0</v>
      </c>
      <c r="R1756" s="52">
        <v>0</v>
      </c>
      <c r="S1756" s="52">
        <v>0</v>
      </c>
      <c r="T1756" s="52">
        <v>0</v>
      </c>
      <c r="U1756" s="52">
        <v>0</v>
      </c>
      <c r="V1756" s="52">
        <v>9583</v>
      </c>
      <c r="W1756" s="52">
        <v>9583</v>
      </c>
      <c r="X1756" s="52">
        <v>9583</v>
      </c>
      <c r="Y1756" s="52">
        <v>9583</v>
      </c>
      <c r="Z1756" s="49">
        <v>9583</v>
      </c>
      <c r="AA1756" s="50">
        <v>9583</v>
      </c>
      <c r="AB1756" s="51">
        <v>57498</v>
      </c>
      <c r="AC1756" s="52">
        <v>0</v>
      </c>
      <c r="AD1756" s="52">
        <v>0</v>
      </c>
      <c r="AE1756" s="52">
        <v>402502</v>
      </c>
      <c r="AG1756" s="52">
        <f t="shared" si="30"/>
        <v>9583</v>
      </c>
      <c r="AH1756" s="52">
        <f>MIN($AA1756*12,$AE1756-SUM($AG1756:AG1756)-1000*($AE1756&gt;0))</f>
        <v>114996</v>
      </c>
      <c r="AI1756" s="52">
        <f>MIN($AA1756*12,$AE1756-SUM($AG1756:AH1756)-1000*($AE1756&gt;0))</f>
        <v>114996</v>
      </c>
      <c r="AJ1756" s="52">
        <f>MIN($AA1756*12,$AE1756-SUM($AG1756:AI1756)-1000*($AE1756&gt;0))</f>
        <v>114996</v>
      </c>
      <c r="AK1756" s="52">
        <f>MIN($AA1756*12,$AE1756-SUM($AG1756:AJ1756)-1000*($AE1756&gt;0))</f>
        <v>46931</v>
      </c>
      <c r="AL1756" s="52">
        <f>MIN($AA1756*12,$AE1756-SUM($AG1756:AK1756)-1000*($AE1756&gt;0))</f>
        <v>0</v>
      </c>
      <c r="AM1756" s="52">
        <f>MIN($AA1756*12,$AE1756-SUM($AG1756:AL1756)-1000*($AE1756&gt;0))</f>
        <v>0</v>
      </c>
      <c r="AN1756" s="52">
        <f>MIN($AA1756*12,$AE1756-SUM($AG1756:AM1756)-1000*($AE1756&gt;0))</f>
        <v>0</v>
      </c>
      <c r="AO1756" s="52">
        <f>MIN($AA1756*12,$AE1756-SUM($AG1756:AN1756)-1000*($AE1756&gt;0))</f>
        <v>0</v>
      </c>
    </row>
    <row r="1757" spans="2:41" ht="12.75" hidden="1" customHeight="1" outlineLevel="2">
      <c r="B1757" s="53" t="s">
        <v>2377</v>
      </c>
      <c r="C1757" s="53" t="s">
        <v>1367</v>
      </c>
      <c r="D1757" s="53" t="s">
        <v>1367</v>
      </c>
      <c r="E1757" s="53" t="s">
        <v>1368</v>
      </c>
      <c r="F1757" s="53" t="s">
        <v>2409</v>
      </c>
      <c r="G1757" s="53" t="s">
        <v>4462</v>
      </c>
      <c r="H1757" s="53" t="s">
        <v>4463</v>
      </c>
      <c r="I1757" s="53"/>
      <c r="J1757" s="53" t="s">
        <v>4273</v>
      </c>
      <c r="K1757" s="52">
        <v>0</v>
      </c>
      <c r="L1757" s="52">
        <v>0</v>
      </c>
      <c r="M1757" s="52">
        <v>460000</v>
      </c>
      <c r="N1757" s="52">
        <v>0</v>
      </c>
      <c r="O1757" s="52">
        <v>0</v>
      </c>
      <c r="P1757" s="52">
        <v>57498</v>
      </c>
      <c r="Q1757" s="52">
        <v>0</v>
      </c>
      <c r="R1757" s="52">
        <v>0</v>
      </c>
      <c r="S1757" s="52">
        <v>0</v>
      </c>
      <c r="T1757" s="52">
        <v>0</v>
      </c>
      <c r="U1757" s="52">
        <v>0</v>
      </c>
      <c r="V1757" s="52">
        <v>9583</v>
      </c>
      <c r="W1757" s="52">
        <v>9583</v>
      </c>
      <c r="X1757" s="52">
        <v>9583</v>
      </c>
      <c r="Y1757" s="52">
        <v>9583</v>
      </c>
      <c r="Z1757" s="49">
        <v>9583</v>
      </c>
      <c r="AA1757" s="50">
        <v>9583</v>
      </c>
      <c r="AB1757" s="51">
        <v>57498</v>
      </c>
      <c r="AC1757" s="52">
        <v>0</v>
      </c>
      <c r="AD1757" s="52">
        <v>0</v>
      </c>
      <c r="AE1757" s="52">
        <v>402502</v>
      </c>
      <c r="AG1757" s="52">
        <f t="shared" si="30"/>
        <v>9583</v>
      </c>
      <c r="AH1757" s="52">
        <f>MIN($AA1757*12,$AE1757-SUM($AG1757:AG1757)-1000*($AE1757&gt;0))</f>
        <v>114996</v>
      </c>
      <c r="AI1757" s="52">
        <f>MIN($AA1757*12,$AE1757-SUM($AG1757:AH1757)-1000*($AE1757&gt;0))</f>
        <v>114996</v>
      </c>
      <c r="AJ1757" s="52">
        <f>MIN($AA1757*12,$AE1757-SUM($AG1757:AI1757)-1000*($AE1757&gt;0))</f>
        <v>114996</v>
      </c>
      <c r="AK1757" s="52">
        <f>MIN($AA1757*12,$AE1757-SUM($AG1757:AJ1757)-1000*($AE1757&gt;0))</f>
        <v>46931</v>
      </c>
      <c r="AL1757" s="52">
        <f>MIN($AA1757*12,$AE1757-SUM($AG1757:AK1757)-1000*($AE1757&gt;0))</f>
        <v>0</v>
      </c>
      <c r="AM1757" s="52">
        <f>MIN($AA1757*12,$AE1757-SUM($AG1757:AL1757)-1000*($AE1757&gt;0))</f>
        <v>0</v>
      </c>
      <c r="AN1757" s="52">
        <f>MIN($AA1757*12,$AE1757-SUM($AG1757:AM1757)-1000*($AE1757&gt;0))</f>
        <v>0</v>
      </c>
      <c r="AO1757" s="52">
        <f>MIN($AA1757*12,$AE1757-SUM($AG1757:AN1757)-1000*($AE1757&gt;0))</f>
        <v>0</v>
      </c>
    </row>
    <row r="1758" spans="2:41" ht="12.75" hidden="1" customHeight="1" outlineLevel="2">
      <c r="B1758" s="53" t="s">
        <v>2377</v>
      </c>
      <c r="C1758" s="53" t="s">
        <v>1367</v>
      </c>
      <c r="D1758" s="53" t="s">
        <v>1367</v>
      </c>
      <c r="E1758" s="53" t="s">
        <v>1368</v>
      </c>
      <c r="F1758" s="53" t="s">
        <v>2409</v>
      </c>
      <c r="G1758" s="53" t="s">
        <v>4464</v>
      </c>
      <c r="H1758" s="53" t="s">
        <v>4465</v>
      </c>
      <c r="I1758" s="53"/>
      <c r="J1758" s="53" t="s">
        <v>4273</v>
      </c>
      <c r="K1758" s="52">
        <v>0</v>
      </c>
      <c r="L1758" s="52">
        <v>0</v>
      </c>
      <c r="M1758" s="52">
        <v>460000</v>
      </c>
      <c r="N1758" s="52">
        <v>0</v>
      </c>
      <c r="O1758" s="52">
        <v>0</v>
      </c>
      <c r="P1758" s="52">
        <v>57498</v>
      </c>
      <c r="Q1758" s="52">
        <v>0</v>
      </c>
      <c r="R1758" s="52">
        <v>0</v>
      </c>
      <c r="S1758" s="52">
        <v>0</v>
      </c>
      <c r="T1758" s="52">
        <v>0</v>
      </c>
      <c r="U1758" s="52">
        <v>0</v>
      </c>
      <c r="V1758" s="52">
        <v>9583</v>
      </c>
      <c r="W1758" s="52">
        <v>9583</v>
      </c>
      <c r="X1758" s="52">
        <v>9583</v>
      </c>
      <c r="Y1758" s="52">
        <v>9583</v>
      </c>
      <c r="Z1758" s="49">
        <v>9583</v>
      </c>
      <c r="AA1758" s="50">
        <v>9583</v>
      </c>
      <c r="AB1758" s="51">
        <v>57498</v>
      </c>
      <c r="AC1758" s="52">
        <v>0</v>
      </c>
      <c r="AD1758" s="52">
        <v>0</v>
      </c>
      <c r="AE1758" s="52">
        <v>402502</v>
      </c>
      <c r="AG1758" s="52">
        <f t="shared" si="30"/>
        <v>9583</v>
      </c>
      <c r="AH1758" s="52">
        <f>MIN($AA1758*12,$AE1758-SUM($AG1758:AG1758)-1000*($AE1758&gt;0))</f>
        <v>114996</v>
      </c>
      <c r="AI1758" s="52">
        <f>MIN($AA1758*12,$AE1758-SUM($AG1758:AH1758)-1000*($AE1758&gt;0))</f>
        <v>114996</v>
      </c>
      <c r="AJ1758" s="52">
        <f>MIN($AA1758*12,$AE1758-SUM($AG1758:AI1758)-1000*($AE1758&gt;0))</f>
        <v>114996</v>
      </c>
      <c r="AK1758" s="52">
        <f>MIN($AA1758*12,$AE1758-SUM($AG1758:AJ1758)-1000*($AE1758&gt;0))</f>
        <v>46931</v>
      </c>
      <c r="AL1758" s="52">
        <f>MIN($AA1758*12,$AE1758-SUM($AG1758:AK1758)-1000*($AE1758&gt;0))</f>
        <v>0</v>
      </c>
      <c r="AM1758" s="52">
        <f>MIN($AA1758*12,$AE1758-SUM($AG1758:AL1758)-1000*($AE1758&gt;0))</f>
        <v>0</v>
      </c>
      <c r="AN1758" s="52">
        <f>MIN($AA1758*12,$AE1758-SUM($AG1758:AM1758)-1000*($AE1758&gt;0))</f>
        <v>0</v>
      </c>
      <c r="AO1758" s="52">
        <f>MIN($AA1758*12,$AE1758-SUM($AG1758:AN1758)-1000*($AE1758&gt;0))</f>
        <v>0</v>
      </c>
    </row>
    <row r="1759" spans="2:41" ht="12.75" hidden="1" customHeight="1" outlineLevel="2">
      <c r="B1759" s="53" t="s">
        <v>2377</v>
      </c>
      <c r="C1759" s="53" t="s">
        <v>1367</v>
      </c>
      <c r="D1759" s="53" t="s">
        <v>1367</v>
      </c>
      <c r="E1759" s="53" t="s">
        <v>1368</v>
      </c>
      <c r="F1759" s="53" t="s">
        <v>2409</v>
      </c>
      <c r="G1759" s="53" t="s">
        <v>4466</v>
      </c>
      <c r="H1759" s="53" t="s">
        <v>4467</v>
      </c>
      <c r="I1759" s="53"/>
      <c r="J1759" s="53" t="s">
        <v>4273</v>
      </c>
      <c r="K1759" s="52">
        <v>0</v>
      </c>
      <c r="L1759" s="52">
        <v>0</v>
      </c>
      <c r="M1759" s="52">
        <v>460000</v>
      </c>
      <c r="N1759" s="52">
        <v>0</v>
      </c>
      <c r="O1759" s="52">
        <v>0</v>
      </c>
      <c r="P1759" s="52">
        <v>57498</v>
      </c>
      <c r="Q1759" s="52">
        <v>0</v>
      </c>
      <c r="R1759" s="52">
        <v>0</v>
      </c>
      <c r="S1759" s="52">
        <v>0</v>
      </c>
      <c r="T1759" s="52">
        <v>0</v>
      </c>
      <c r="U1759" s="52">
        <v>0</v>
      </c>
      <c r="V1759" s="52">
        <v>9583</v>
      </c>
      <c r="W1759" s="52">
        <v>9583</v>
      </c>
      <c r="X1759" s="52">
        <v>9583</v>
      </c>
      <c r="Y1759" s="52">
        <v>9583</v>
      </c>
      <c r="Z1759" s="49">
        <v>9583</v>
      </c>
      <c r="AA1759" s="50">
        <v>9583</v>
      </c>
      <c r="AB1759" s="51">
        <v>57498</v>
      </c>
      <c r="AC1759" s="52">
        <v>0</v>
      </c>
      <c r="AD1759" s="52">
        <v>0</v>
      </c>
      <c r="AE1759" s="52">
        <v>402502</v>
      </c>
      <c r="AG1759" s="52">
        <f t="shared" si="30"/>
        <v>9583</v>
      </c>
      <c r="AH1759" s="52">
        <f>MIN($AA1759*12,$AE1759-SUM($AG1759:AG1759)-1000*($AE1759&gt;0))</f>
        <v>114996</v>
      </c>
      <c r="AI1759" s="52">
        <f>MIN($AA1759*12,$AE1759-SUM($AG1759:AH1759)-1000*($AE1759&gt;0))</f>
        <v>114996</v>
      </c>
      <c r="AJ1759" s="52">
        <f>MIN($AA1759*12,$AE1759-SUM($AG1759:AI1759)-1000*($AE1759&gt;0))</f>
        <v>114996</v>
      </c>
      <c r="AK1759" s="52">
        <f>MIN($AA1759*12,$AE1759-SUM($AG1759:AJ1759)-1000*($AE1759&gt;0))</f>
        <v>46931</v>
      </c>
      <c r="AL1759" s="52">
        <f>MIN($AA1759*12,$AE1759-SUM($AG1759:AK1759)-1000*($AE1759&gt;0))</f>
        <v>0</v>
      </c>
      <c r="AM1759" s="52">
        <f>MIN($AA1759*12,$AE1759-SUM($AG1759:AL1759)-1000*($AE1759&gt;0))</f>
        <v>0</v>
      </c>
      <c r="AN1759" s="52">
        <f>MIN($AA1759*12,$AE1759-SUM($AG1759:AM1759)-1000*($AE1759&gt;0))</f>
        <v>0</v>
      </c>
      <c r="AO1759" s="52">
        <f>MIN($AA1759*12,$AE1759-SUM($AG1759:AN1759)-1000*($AE1759&gt;0))</f>
        <v>0</v>
      </c>
    </row>
    <row r="1760" spans="2:41" ht="12.75" hidden="1" customHeight="1" outlineLevel="2">
      <c r="B1760" s="53" t="s">
        <v>2377</v>
      </c>
      <c r="C1760" s="53" t="s">
        <v>1367</v>
      </c>
      <c r="D1760" s="53" t="s">
        <v>1367</v>
      </c>
      <c r="E1760" s="53" t="s">
        <v>1368</v>
      </c>
      <c r="F1760" s="53" t="s">
        <v>2409</v>
      </c>
      <c r="G1760" s="53" t="s">
        <v>4468</v>
      </c>
      <c r="H1760" s="53" t="s">
        <v>4469</v>
      </c>
      <c r="I1760" s="53"/>
      <c r="J1760" s="53" t="s">
        <v>4273</v>
      </c>
      <c r="K1760" s="52">
        <v>0</v>
      </c>
      <c r="L1760" s="52">
        <v>0</v>
      </c>
      <c r="M1760" s="52">
        <v>443981</v>
      </c>
      <c r="N1760" s="52">
        <v>0</v>
      </c>
      <c r="O1760" s="52">
        <v>0</v>
      </c>
      <c r="P1760" s="52">
        <v>55494</v>
      </c>
      <c r="Q1760" s="52">
        <v>0</v>
      </c>
      <c r="R1760" s="52">
        <v>0</v>
      </c>
      <c r="S1760" s="52">
        <v>0</v>
      </c>
      <c r="T1760" s="52">
        <v>0</v>
      </c>
      <c r="U1760" s="52">
        <v>0</v>
      </c>
      <c r="V1760" s="52">
        <v>9249</v>
      </c>
      <c r="W1760" s="52">
        <v>9249</v>
      </c>
      <c r="X1760" s="52">
        <v>9249</v>
      </c>
      <c r="Y1760" s="52">
        <v>9249</v>
      </c>
      <c r="Z1760" s="49">
        <v>9249</v>
      </c>
      <c r="AA1760" s="50">
        <v>9249</v>
      </c>
      <c r="AB1760" s="51">
        <v>55494</v>
      </c>
      <c r="AC1760" s="52">
        <v>0</v>
      </c>
      <c r="AD1760" s="52">
        <v>0</v>
      </c>
      <c r="AE1760" s="52">
        <v>388487</v>
      </c>
      <c r="AG1760" s="52">
        <f t="shared" si="30"/>
        <v>9249</v>
      </c>
      <c r="AH1760" s="52">
        <f>MIN($AA1760*12,$AE1760-SUM($AG1760:AG1760)-1000*($AE1760&gt;0))</f>
        <v>110988</v>
      </c>
      <c r="AI1760" s="52">
        <f>MIN($AA1760*12,$AE1760-SUM($AG1760:AH1760)-1000*($AE1760&gt;0))</f>
        <v>110988</v>
      </c>
      <c r="AJ1760" s="52">
        <f>MIN($AA1760*12,$AE1760-SUM($AG1760:AI1760)-1000*($AE1760&gt;0))</f>
        <v>110988</v>
      </c>
      <c r="AK1760" s="52">
        <f>MIN($AA1760*12,$AE1760-SUM($AG1760:AJ1760)-1000*($AE1760&gt;0))</f>
        <v>45274</v>
      </c>
      <c r="AL1760" s="52">
        <f>MIN($AA1760*12,$AE1760-SUM($AG1760:AK1760)-1000*($AE1760&gt;0))</f>
        <v>0</v>
      </c>
      <c r="AM1760" s="52">
        <f>MIN($AA1760*12,$AE1760-SUM($AG1760:AL1760)-1000*($AE1760&gt;0))</f>
        <v>0</v>
      </c>
      <c r="AN1760" s="52">
        <f>MIN($AA1760*12,$AE1760-SUM($AG1760:AM1760)-1000*($AE1760&gt;0))</f>
        <v>0</v>
      </c>
      <c r="AO1760" s="52">
        <f>MIN($AA1760*12,$AE1760-SUM($AG1760:AN1760)-1000*($AE1760&gt;0))</f>
        <v>0</v>
      </c>
    </row>
    <row r="1761" spans="2:41" ht="12.75" hidden="1" customHeight="1" outlineLevel="2">
      <c r="B1761" s="53" t="s">
        <v>2377</v>
      </c>
      <c r="C1761" s="53" t="s">
        <v>1367</v>
      </c>
      <c r="D1761" s="53" t="s">
        <v>1367</v>
      </c>
      <c r="E1761" s="53" t="s">
        <v>1368</v>
      </c>
      <c r="F1761" s="53" t="s">
        <v>2409</v>
      </c>
      <c r="G1761" s="53" t="s">
        <v>4470</v>
      </c>
      <c r="H1761" s="53" t="s">
        <v>4471</v>
      </c>
      <c r="I1761" s="53"/>
      <c r="J1761" s="53" t="s">
        <v>4273</v>
      </c>
      <c r="K1761" s="52">
        <v>0</v>
      </c>
      <c r="L1761" s="52">
        <v>0</v>
      </c>
      <c r="M1761" s="52">
        <v>480910</v>
      </c>
      <c r="N1761" s="52">
        <v>0</v>
      </c>
      <c r="O1761" s="52">
        <v>0</v>
      </c>
      <c r="P1761" s="52">
        <v>60108</v>
      </c>
      <c r="Q1761" s="52">
        <v>0</v>
      </c>
      <c r="R1761" s="52">
        <v>0</v>
      </c>
      <c r="S1761" s="52">
        <v>0</v>
      </c>
      <c r="T1761" s="52">
        <v>0</v>
      </c>
      <c r="U1761" s="52">
        <v>0</v>
      </c>
      <c r="V1761" s="52">
        <v>10018</v>
      </c>
      <c r="W1761" s="52">
        <v>10018</v>
      </c>
      <c r="X1761" s="52">
        <v>10018</v>
      </c>
      <c r="Y1761" s="52">
        <v>10018</v>
      </c>
      <c r="Z1761" s="49">
        <v>10018</v>
      </c>
      <c r="AA1761" s="50">
        <v>10018</v>
      </c>
      <c r="AB1761" s="51">
        <v>60108</v>
      </c>
      <c r="AC1761" s="52">
        <v>0</v>
      </c>
      <c r="AD1761" s="52">
        <v>0</v>
      </c>
      <c r="AE1761" s="52">
        <v>420802</v>
      </c>
      <c r="AG1761" s="52">
        <f t="shared" si="30"/>
        <v>10018</v>
      </c>
      <c r="AH1761" s="52">
        <f>MIN($AA1761*12,$AE1761-SUM($AG1761:AG1761)-1000*($AE1761&gt;0))</f>
        <v>120216</v>
      </c>
      <c r="AI1761" s="52">
        <f>MIN($AA1761*12,$AE1761-SUM($AG1761:AH1761)-1000*($AE1761&gt;0))</f>
        <v>120216</v>
      </c>
      <c r="AJ1761" s="52">
        <f>MIN($AA1761*12,$AE1761-SUM($AG1761:AI1761)-1000*($AE1761&gt;0))</f>
        <v>120216</v>
      </c>
      <c r="AK1761" s="52">
        <f>MIN($AA1761*12,$AE1761-SUM($AG1761:AJ1761)-1000*($AE1761&gt;0))</f>
        <v>49136</v>
      </c>
      <c r="AL1761" s="52">
        <f>MIN($AA1761*12,$AE1761-SUM($AG1761:AK1761)-1000*($AE1761&gt;0))</f>
        <v>0</v>
      </c>
      <c r="AM1761" s="52">
        <f>MIN($AA1761*12,$AE1761-SUM($AG1761:AL1761)-1000*($AE1761&gt;0))</f>
        <v>0</v>
      </c>
      <c r="AN1761" s="52">
        <f>MIN($AA1761*12,$AE1761-SUM($AG1761:AM1761)-1000*($AE1761&gt;0))</f>
        <v>0</v>
      </c>
      <c r="AO1761" s="52">
        <f>MIN($AA1761*12,$AE1761-SUM($AG1761:AN1761)-1000*($AE1761&gt;0))</f>
        <v>0</v>
      </c>
    </row>
    <row r="1762" spans="2:41" ht="12.75" hidden="1" customHeight="1" outlineLevel="2">
      <c r="B1762" s="53" t="s">
        <v>2377</v>
      </c>
      <c r="C1762" s="53" t="s">
        <v>1367</v>
      </c>
      <c r="D1762" s="53" t="s">
        <v>1367</v>
      </c>
      <c r="E1762" s="53" t="s">
        <v>1368</v>
      </c>
      <c r="F1762" s="53" t="s">
        <v>2387</v>
      </c>
      <c r="G1762" s="53" t="s">
        <v>4472</v>
      </c>
      <c r="H1762" s="53" t="s">
        <v>4473</v>
      </c>
      <c r="I1762" s="53"/>
      <c r="J1762" s="53" t="s">
        <v>4273</v>
      </c>
      <c r="K1762" s="52">
        <v>0</v>
      </c>
      <c r="L1762" s="52">
        <v>0</v>
      </c>
      <c r="M1762" s="52">
        <v>2090000</v>
      </c>
      <c r="N1762" s="52">
        <v>0</v>
      </c>
      <c r="O1762" s="52">
        <v>0</v>
      </c>
      <c r="P1762" s="52">
        <v>261246</v>
      </c>
      <c r="Q1762" s="52">
        <v>0</v>
      </c>
      <c r="R1762" s="52">
        <v>0</v>
      </c>
      <c r="S1762" s="52">
        <v>0</v>
      </c>
      <c r="T1762" s="52">
        <v>0</v>
      </c>
      <c r="U1762" s="52">
        <v>0</v>
      </c>
      <c r="V1762" s="52">
        <v>43541</v>
      </c>
      <c r="W1762" s="52">
        <v>43541</v>
      </c>
      <c r="X1762" s="52">
        <v>43541</v>
      </c>
      <c r="Y1762" s="52">
        <v>43541</v>
      </c>
      <c r="Z1762" s="49">
        <v>43541</v>
      </c>
      <c r="AA1762" s="50">
        <v>43541</v>
      </c>
      <c r="AB1762" s="51">
        <v>261246</v>
      </c>
      <c r="AC1762" s="52">
        <v>0</v>
      </c>
      <c r="AD1762" s="52">
        <v>0</v>
      </c>
      <c r="AE1762" s="52">
        <v>1828754</v>
      </c>
      <c r="AG1762" s="52">
        <f t="shared" si="30"/>
        <v>43541</v>
      </c>
      <c r="AH1762" s="52">
        <f>MIN($AA1762*12,$AE1762-SUM($AG1762:AG1762)-1000*($AE1762&gt;0))</f>
        <v>522492</v>
      </c>
      <c r="AI1762" s="52">
        <f>MIN($AA1762*12,$AE1762-SUM($AG1762:AH1762)-1000*($AE1762&gt;0))</f>
        <v>522492</v>
      </c>
      <c r="AJ1762" s="52">
        <f>MIN($AA1762*12,$AE1762-SUM($AG1762:AI1762)-1000*($AE1762&gt;0))</f>
        <v>522492</v>
      </c>
      <c r="AK1762" s="52">
        <f>MIN($AA1762*12,$AE1762-SUM($AG1762:AJ1762)-1000*($AE1762&gt;0))</f>
        <v>216737</v>
      </c>
      <c r="AL1762" s="52">
        <f>MIN($AA1762*12,$AE1762-SUM($AG1762:AK1762)-1000*($AE1762&gt;0))</f>
        <v>0</v>
      </c>
      <c r="AM1762" s="52">
        <f>MIN($AA1762*12,$AE1762-SUM($AG1762:AL1762)-1000*($AE1762&gt;0))</f>
        <v>0</v>
      </c>
      <c r="AN1762" s="52">
        <f>MIN($AA1762*12,$AE1762-SUM($AG1762:AM1762)-1000*($AE1762&gt;0))</f>
        <v>0</v>
      </c>
      <c r="AO1762" s="52">
        <f>MIN($AA1762*12,$AE1762-SUM($AG1762:AN1762)-1000*($AE1762&gt;0))</f>
        <v>0</v>
      </c>
    </row>
    <row r="1763" spans="2:41" ht="12.75" hidden="1" customHeight="1" outlineLevel="2">
      <c r="B1763" s="53" t="s">
        <v>2377</v>
      </c>
      <c r="C1763" s="53" t="s">
        <v>1367</v>
      </c>
      <c r="D1763" s="53" t="s">
        <v>1367</v>
      </c>
      <c r="E1763" s="53" t="s">
        <v>1368</v>
      </c>
      <c r="F1763" s="53" t="s">
        <v>2387</v>
      </c>
      <c r="G1763" s="53" t="s">
        <v>4474</v>
      </c>
      <c r="H1763" s="53" t="s">
        <v>4475</v>
      </c>
      <c r="I1763" s="53"/>
      <c r="J1763" s="53" t="s">
        <v>4476</v>
      </c>
      <c r="K1763" s="52">
        <v>0</v>
      </c>
      <c r="L1763" s="52">
        <v>0</v>
      </c>
      <c r="M1763" s="52">
        <v>3614218</v>
      </c>
      <c r="N1763" s="52">
        <v>0</v>
      </c>
      <c r="O1763" s="52">
        <v>0</v>
      </c>
      <c r="P1763" s="52">
        <v>451776</v>
      </c>
      <c r="Q1763" s="52">
        <v>0</v>
      </c>
      <c r="R1763" s="52">
        <v>0</v>
      </c>
      <c r="S1763" s="52">
        <v>0</v>
      </c>
      <c r="T1763" s="52">
        <v>0</v>
      </c>
      <c r="U1763" s="52">
        <v>0</v>
      </c>
      <c r="V1763" s="52">
        <v>75296</v>
      </c>
      <c r="W1763" s="52">
        <v>75296</v>
      </c>
      <c r="X1763" s="52">
        <v>75296</v>
      </c>
      <c r="Y1763" s="52">
        <v>75296</v>
      </c>
      <c r="Z1763" s="49">
        <v>75296</v>
      </c>
      <c r="AA1763" s="50">
        <v>75296</v>
      </c>
      <c r="AB1763" s="51">
        <v>451776</v>
      </c>
      <c r="AC1763" s="52">
        <v>0</v>
      </c>
      <c r="AD1763" s="52">
        <v>0</v>
      </c>
      <c r="AE1763" s="52">
        <v>3162442</v>
      </c>
      <c r="AG1763" s="52">
        <f t="shared" si="30"/>
        <v>75296</v>
      </c>
      <c r="AH1763" s="52">
        <f>MIN($AA1763*12,$AE1763-SUM($AG1763:AG1763)-1000*($AE1763&gt;0))</f>
        <v>903552</v>
      </c>
      <c r="AI1763" s="52">
        <f>MIN($AA1763*12,$AE1763-SUM($AG1763:AH1763)-1000*($AE1763&gt;0))</f>
        <v>903552</v>
      </c>
      <c r="AJ1763" s="52">
        <f>MIN($AA1763*12,$AE1763-SUM($AG1763:AI1763)-1000*($AE1763&gt;0))</f>
        <v>903552</v>
      </c>
      <c r="AK1763" s="52">
        <f>MIN($AA1763*12,$AE1763-SUM($AG1763:AJ1763)-1000*($AE1763&gt;0))</f>
        <v>375490</v>
      </c>
      <c r="AL1763" s="52">
        <f>MIN($AA1763*12,$AE1763-SUM($AG1763:AK1763)-1000*($AE1763&gt;0))</f>
        <v>0</v>
      </c>
      <c r="AM1763" s="52">
        <f>MIN($AA1763*12,$AE1763-SUM($AG1763:AL1763)-1000*($AE1763&gt;0))</f>
        <v>0</v>
      </c>
      <c r="AN1763" s="52">
        <f>MIN($AA1763*12,$AE1763-SUM($AG1763:AM1763)-1000*($AE1763&gt;0))</f>
        <v>0</v>
      </c>
      <c r="AO1763" s="52">
        <f>MIN($AA1763*12,$AE1763-SUM($AG1763:AN1763)-1000*($AE1763&gt;0))</f>
        <v>0</v>
      </c>
    </row>
    <row r="1764" spans="2:41" ht="12.75" hidden="1" customHeight="1" outlineLevel="2">
      <c r="B1764" s="53" t="s">
        <v>2377</v>
      </c>
      <c r="C1764" s="53" t="s">
        <v>1367</v>
      </c>
      <c r="D1764" s="53" t="s">
        <v>1367</v>
      </c>
      <c r="E1764" s="53" t="s">
        <v>1368</v>
      </c>
      <c r="F1764" s="53" t="s">
        <v>2387</v>
      </c>
      <c r="G1764" s="53" t="s">
        <v>4477</v>
      </c>
      <c r="H1764" s="53" t="s">
        <v>4478</v>
      </c>
      <c r="I1764" s="53"/>
      <c r="J1764" s="53" t="s">
        <v>4479</v>
      </c>
      <c r="K1764" s="52">
        <v>0</v>
      </c>
      <c r="L1764" s="52">
        <v>0</v>
      </c>
      <c r="M1764" s="52">
        <v>1728182</v>
      </c>
      <c r="N1764" s="52">
        <v>0</v>
      </c>
      <c r="O1764" s="52">
        <v>0</v>
      </c>
      <c r="P1764" s="52">
        <v>216018</v>
      </c>
      <c r="Q1764" s="52">
        <v>0</v>
      </c>
      <c r="R1764" s="52">
        <v>0</v>
      </c>
      <c r="S1764" s="52">
        <v>0</v>
      </c>
      <c r="T1764" s="52">
        <v>0</v>
      </c>
      <c r="U1764" s="52">
        <v>0</v>
      </c>
      <c r="V1764" s="52">
        <v>36003</v>
      </c>
      <c r="W1764" s="52">
        <v>36003</v>
      </c>
      <c r="X1764" s="52">
        <v>36003</v>
      </c>
      <c r="Y1764" s="52">
        <v>36003</v>
      </c>
      <c r="Z1764" s="49">
        <v>36003</v>
      </c>
      <c r="AA1764" s="50">
        <v>36003</v>
      </c>
      <c r="AB1764" s="51">
        <v>216018</v>
      </c>
      <c r="AC1764" s="52">
        <v>0</v>
      </c>
      <c r="AD1764" s="52">
        <v>0</v>
      </c>
      <c r="AE1764" s="52">
        <v>1512164</v>
      </c>
      <c r="AG1764" s="52">
        <f t="shared" si="30"/>
        <v>36003</v>
      </c>
      <c r="AH1764" s="52">
        <f>MIN($AA1764*12,$AE1764-SUM($AG1764:AG1764)-1000*($AE1764&gt;0))</f>
        <v>432036</v>
      </c>
      <c r="AI1764" s="52">
        <f>MIN($AA1764*12,$AE1764-SUM($AG1764:AH1764)-1000*($AE1764&gt;0))</f>
        <v>432036</v>
      </c>
      <c r="AJ1764" s="52">
        <f>MIN($AA1764*12,$AE1764-SUM($AG1764:AI1764)-1000*($AE1764&gt;0))</f>
        <v>432036</v>
      </c>
      <c r="AK1764" s="52">
        <f>MIN($AA1764*12,$AE1764-SUM($AG1764:AJ1764)-1000*($AE1764&gt;0))</f>
        <v>179053</v>
      </c>
      <c r="AL1764" s="52">
        <f>MIN($AA1764*12,$AE1764-SUM($AG1764:AK1764)-1000*($AE1764&gt;0))</f>
        <v>0</v>
      </c>
      <c r="AM1764" s="52">
        <f>MIN($AA1764*12,$AE1764-SUM($AG1764:AL1764)-1000*($AE1764&gt;0))</f>
        <v>0</v>
      </c>
      <c r="AN1764" s="52">
        <f>MIN($AA1764*12,$AE1764-SUM($AG1764:AM1764)-1000*($AE1764&gt;0))</f>
        <v>0</v>
      </c>
      <c r="AO1764" s="52">
        <f>MIN($AA1764*12,$AE1764-SUM($AG1764:AN1764)-1000*($AE1764&gt;0))</f>
        <v>0</v>
      </c>
    </row>
    <row r="1765" spans="2:41" ht="12.75" hidden="1" customHeight="1" outlineLevel="2">
      <c r="B1765" s="53" t="s">
        <v>2377</v>
      </c>
      <c r="C1765" s="53" t="s">
        <v>1367</v>
      </c>
      <c r="D1765" s="53" t="s">
        <v>1367</v>
      </c>
      <c r="E1765" s="53" t="s">
        <v>1368</v>
      </c>
      <c r="F1765" s="53" t="s">
        <v>2387</v>
      </c>
      <c r="G1765" s="53" t="s">
        <v>4480</v>
      </c>
      <c r="H1765" s="53" t="s">
        <v>4481</v>
      </c>
      <c r="I1765" s="53"/>
      <c r="J1765" s="53" t="s">
        <v>4479</v>
      </c>
      <c r="K1765" s="52">
        <v>0</v>
      </c>
      <c r="L1765" s="52">
        <v>0</v>
      </c>
      <c r="M1765" s="52">
        <v>3271818</v>
      </c>
      <c r="N1765" s="52">
        <v>0</v>
      </c>
      <c r="O1765" s="52">
        <v>0</v>
      </c>
      <c r="P1765" s="52">
        <v>408972</v>
      </c>
      <c r="Q1765" s="52">
        <v>0</v>
      </c>
      <c r="R1765" s="52">
        <v>0</v>
      </c>
      <c r="S1765" s="52">
        <v>0</v>
      </c>
      <c r="T1765" s="52">
        <v>0</v>
      </c>
      <c r="U1765" s="52">
        <v>0</v>
      </c>
      <c r="V1765" s="52">
        <v>68162</v>
      </c>
      <c r="W1765" s="52">
        <v>68162</v>
      </c>
      <c r="X1765" s="52">
        <v>68162</v>
      </c>
      <c r="Y1765" s="52">
        <v>68162</v>
      </c>
      <c r="Z1765" s="49">
        <v>68162</v>
      </c>
      <c r="AA1765" s="50">
        <v>68162</v>
      </c>
      <c r="AB1765" s="51">
        <v>408972</v>
      </c>
      <c r="AC1765" s="52">
        <v>0</v>
      </c>
      <c r="AD1765" s="52">
        <v>0</v>
      </c>
      <c r="AE1765" s="52">
        <v>2862846</v>
      </c>
      <c r="AG1765" s="52">
        <f t="shared" si="30"/>
        <v>68162</v>
      </c>
      <c r="AH1765" s="52">
        <f>MIN($AA1765*12,$AE1765-SUM($AG1765:AG1765)-1000*($AE1765&gt;0))</f>
        <v>817944</v>
      </c>
      <c r="AI1765" s="52">
        <f>MIN($AA1765*12,$AE1765-SUM($AG1765:AH1765)-1000*($AE1765&gt;0))</f>
        <v>817944</v>
      </c>
      <c r="AJ1765" s="52">
        <f>MIN($AA1765*12,$AE1765-SUM($AG1765:AI1765)-1000*($AE1765&gt;0))</f>
        <v>817944</v>
      </c>
      <c r="AK1765" s="52">
        <f>MIN($AA1765*12,$AE1765-SUM($AG1765:AJ1765)-1000*($AE1765&gt;0))</f>
        <v>339852</v>
      </c>
      <c r="AL1765" s="52">
        <f>MIN($AA1765*12,$AE1765-SUM($AG1765:AK1765)-1000*($AE1765&gt;0))</f>
        <v>0</v>
      </c>
      <c r="AM1765" s="52">
        <f>MIN($AA1765*12,$AE1765-SUM($AG1765:AL1765)-1000*($AE1765&gt;0))</f>
        <v>0</v>
      </c>
      <c r="AN1765" s="52">
        <f>MIN($AA1765*12,$AE1765-SUM($AG1765:AM1765)-1000*($AE1765&gt;0))</f>
        <v>0</v>
      </c>
      <c r="AO1765" s="52">
        <f>MIN($AA1765*12,$AE1765-SUM($AG1765:AN1765)-1000*($AE1765&gt;0))</f>
        <v>0</v>
      </c>
    </row>
    <row r="1766" spans="2:41" ht="12.75" hidden="1" customHeight="1" outlineLevel="2">
      <c r="B1766" s="53" t="s">
        <v>2377</v>
      </c>
      <c r="C1766" s="53" t="s">
        <v>1367</v>
      </c>
      <c r="D1766" s="53" t="s">
        <v>1367</v>
      </c>
      <c r="E1766" s="53" t="s">
        <v>1368</v>
      </c>
      <c r="F1766" s="53" t="s">
        <v>2387</v>
      </c>
      <c r="G1766" s="53" t="s">
        <v>4482</v>
      </c>
      <c r="H1766" s="53" t="s">
        <v>4483</v>
      </c>
      <c r="I1766" s="53"/>
      <c r="J1766" s="53" t="s">
        <v>4484</v>
      </c>
      <c r="K1766" s="52">
        <v>0</v>
      </c>
      <c r="L1766" s="52">
        <v>0</v>
      </c>
      <c r="M1766" s="52">
        <v>2690910</v>
      </c>
      <c r="N1766" s="52">
        <v>0</v>
      </c>
      <c r="O1766" s="52">
        <v>0</v>
      </c>
      <c r="P1766" s="52">
        <v>336360</v>
      </c>
      <c r="Q1766" s="52">
        <v>0</v>
      </c>
      <c r="R1766" s="52">
        <v>0</v>
      </c>
      <c r="S1766" s="52">
        <v>0</v>
      </c>
      <c r="T1766" s="52">
        <v>0</v>
      </c>
      <c r="U1766" s="52">
        <v>0</v>
      </c>
      <c r="V1766" s="52">
        <v>56060</v>
      </c>
      <c r="W1766" s="52">
        <v>56060</v>
      </c>
      <c r="X1766" s="52">
        <v>56060</v>
      </c>
      <c r="Y1766" s="52">
        <v>56060</v>
      </c>
      <c r="Z1766" s="49">
        <v>56060</v>
      </c>
      <c r="AA1766" s="50">
        <v>56060</v>
      </c>
      <c r="AB1766" s="51">
        <v>336360</v>
      </c>
      <c r="AC1766" s="52">
        <v>0</v>
      </c>
      <c r="AD1766" s="52">
        <v>0</v>
      </c>
      <c r="AE1766" s="52">
        <v>2354550</v>
      </c>
      <c r="AG1766" s="52">
        <f t="shared" si="30"/>
        <v>56060</v>
      </c>
      <c r="AH1766" s="52">
        <f>MIN($AA1766*12,$AE1766-SUM($AG1766:AG1766)-1000*($AE1766&gt;0))</f>
        <v>672720</v>
      </c>
      <c r="AI1766" s="52">
        <f>MIN($AA1766*12,$AE1766-SUM($AG1766:AH1766)-1000*($AE1766&gt;0))</f>
        <v>672720</v>
      </c>
      <c r="AJ1766" s="52">
        <f>MIN($AA1766*12,$AE1766-SUM($AG1766:AI1766)-1000*($AE1766&gt;0))</f>
        <v>672720</v>
      </c>
      <c r="AK1766" s="52">
        <f>MIN($AA1766*12,$AE1766-SUM($AG1766:AJ1766)-1000*($AE1766&gt;0))</f>
        <v>279330</v>
      </c>
      <c r="AL1766" s="52">
        <f>MIN($AA1766*12,$AE1766-SUM($AG1766:AK1766)-1000*($AE1766&gt;0))</f>
        <v>0</v>
      </c>
      <c r="AM1766" s="52">
        <f>MIN($AA1766*12,$AE1766-SUM($AG1766:AL1766)-1000*($AE1766&gt;0))</f>
        <v>0</v>
      </c>
      <c r="AN1766" s="52">
        <f>MIN($AA1766*12,$AE1766-SUM($AG1766:AM1766)-1000*($AE1766&gt;0))</f>
        <v>0</v>
      </c>
      <c r="AO1766" s="52">
        <f>MIN($AA1766*12,$AE1766-SUM($AG1766:AN1766)-1000*($AE1766&gt;0))</f>
        <v>0</v>
      </c>
    </row>
    <row r="1767" spans="2:41" ht="12.75" hidden="1" customHeight="1" outlineLevel="2">
      <c r="B1767" s="53" t="s">
        <v>2377</v>
      </c>
      <c r="C1767" s="53" t="s">
        <v>1367</v>
      </c>
      <c r="D1767" s="53" t="s">
        <v>1367</v>
      </c>
      <c r="E1767" s="53" t="s">
        <v>1368</v>
      </c>
      <c r="F1767" s="53" t="s">
        <v>2387</v>
      </c>
      <c r="G1767" s="53" t="s">
        <v>4485</v>
      </c>
      <c r="H1767" s="53" t="s">
        <v>4486</v>
      </c>
      <c r="I1767" s="53"/>
      <c r="J1767" s="53" t="s">
        <v>4487</v>
      </c>
      <c r="K1767" s="52">
        <v>0</v>
      </c>
      <c r="L1767" s="52">
        <v>0</v>
      </c>
      <c r="M1767" s="52">
        <v>1886364</v>
      </c>
      <c r="N1767" s="52">
        <v>0</v>
      </c>
      <c r="O1767" s="52">
        <v>0</v>
      </c>
      <c r="P1767" s="52">
        <v>235794</v>
      </c>
      <c r="Q1767" s="52">
        <v>0</v>
      </c>
      <c r="R1767" s="52">
        <v>0</v>
      </c>
      <c r="S1767" s="52">
        <v>0</v>
      </c>
      <c r="T1767" s="52">
        <v>0</v>
      </c>
      <c r="U1767" s="52">
        <v>0</v>
      </c>
      <c r="V1767" s="52">
        <v>39299</v>
      </c>
      <c r="W1767" s="52">
        <v>39299</v>
      </c>
      <c r="X1767" s="52">
        <v>39299</v>
      </c>
      <c r="Y1767" s="52">
        <v>39299</v>
      </c>
      <c r="Z1767" s="49">
        <v>39299</v>
      </c>
      <c r="AA1767" s="50">
        <v>39299</v>
      </c>
      <c r="AB1767" s="51">
        <v>235794</v>
      </c>
      <c r="AC1767" s="52">
        <v>0</v>
      </c>
      <c r="AD1767" s="52">
        <v>0</v>
      </c>
      <c r="AE1767" s="52">
        <v>1650570</v>
      </c>
      <c r="AG1767" s="52">
        <f t="shared" si="30"/>
        <v>39299</v>
      </c>
      <c r="AH1767" s="52">
        <f>MIN($AA1767*12,$AE1767-SUM($AG1767:AG1767)-1000*($AE1767&gt;0))</f>
        <v>471588</v>
      </c>
      <c r="AI1767" s="52">
        <f>MIN($AA1767*12,$AE1767-SUM($AG1767:AH1767)-1000*($AE1767&gt;0))</f>
        <v>471588</v>
      </c>
      <c r="AJ1767" s="52">
        <f>MIN($AA1767*12,$AE1767-SUM($AG1767:AI1767)-1000*($AE1767&gt;0))</f>
        <v>471588</v>
      </c>
      <c r="AK1767" s="52">
        <f>MIN($AA1767*12,$AE1767-SUM($AG1767:AJ1767)-1000*($AE1767&gt;0))</f>
        <v>195507</v>
      </c>
      <c r="AL1767" s="52">
        <f>MIN($AA1767*12,$AE1767-SUM($AG1767:AK1767)-1000*($AE1767&gt;0))</f>
        <v>0</v>
      </c>
      <c r="AM1767" s="52">
        <f>MIN($AA1767*12,$AE1767-SUM($AG1767:AL1767)-1000*($AE1767&gt;0))</f>
        <v>0</v>
      </c>
      <c r="AN1767" s="52">
        <f>MIN($AA1767*12,$AE1767-SUM($AG1767:AM1767)-1000*($AE1767&gt;0))</f>
        <v>0</v>
      </c>
      <c r="AO1767" s="52">
        <f>MIN($AA1767*12,$AE1767-SUM($AG1767:AN1767)-1000*($AE1767&gt;0))</f>
        <v>0</v>
      </c>
    </row>
    <row r="1768" spans="2:41" ht="12.75" hidden="1" customHeight="1" outlineLevel="2">
      <c r="B1768" s="53" t="s">
        <v>2377</v>
      </c>
      <c r="C1768" s="53" t="s">
        <v>1367</v>
      </c>
      <c r="D1768" s="53" t="s">
        <v>1367</v>
      </c>
      <c r="E1768" s="53" t="s">
        <v>1368</v>
      </c>
      <c r="F1768" s="53" t="s">
        <v>2387</v>
      </c>
      <c r="G1768" s="53" t="s">
        <v>4488</v>
      </c>
      <c r="H1768" s="53" t="s">
        <v>4489</v>
      </c>
      <c r="I1768" s="53"/>
      <c r="J1768" s="53" t="s">
        <v>4487</v>
      </c>
      <c r="K1768" s="52">
        <v>0</v>
      </c>
      <c r="L1768" s="52">
        <v>0</v>
      </c>
      <c r="M1768" s="52">
        <v>3654546</v>
      </c>
      <c r="N1768" s="52">
        <v>0</v>
      </c>
      <c r="O1768" s="52">
        <v>0</v>
      </c>
      <c r="P1768" s="52">
        <v>456816</v>
      </c>
      <c r="Q1768" s="52">
        <v>0</v>
      </c>
      <c r="R1768" s="52">
        <v>0</v>
      </c>
      <c r="S1768" s="52">
        <v>0</v>
      </c>
      <c r="T1768" s="52">
        <v>0</v>
      </c>
      <c r="U1768" s="52">
        <v>0</v>
      </c>
      <c r="V1768" s="52">
        <v>76136</v>
      </c>
      <c r="W1768" s="52">
        <v>76136</v>
      </c>
      <c r="X1768" s="52">
        <v>76136</v>
      </c>
      <c r="Y1768" s="52">
        <v>76136</v>
      </c>
      <c r="Z1768" s="49">
        <v>76136</v>
      </c>
      <c r="AA1768" s="50">
        <v>76136</v>
      </c>
      <c r="AB1768" s="51">
        <v>456816</v>
      </c>
      <c r="AC1768" s="52">
        <v>0</v>
      </c>
      <c r="AD1768" s="52">
        <v>0</v>
      </c>
      <c r="AE1768" s="52">
        <v>3197730</v>
      </c>
      <c r="AG1768" s="52">
        <f t="shared" si="30"/>
        <v>76136</v>
      </c>
      <c r="AH1768" s="52">
        <f>MIN($AA1768*12,$AE1768-SUM($AG1768:AG1768)-1000*($AE1768&gt;0))</f>
        <v>913632</v>
      </c>
      <c r="AI1768" s="52">
        <f>MIN($AA1768*12,$AE1768-SUM($AG1768:AH1768)-1000*($AE1768&gt;0))</f>
        <v>913632</v>
      </c>
      <c r="AJ1768" s="52">
        <f>MIN($AA1768*12,$AE1768-SUM($AG1768:AI1768)-1000*($AE1768&gt;0))</f>
        <v>913632</v>
      </c>
      <c r="AK1768" s="52">
        <f>MIN($AA1768*12,$AE1768-SUM($AG1768:AJ1768)-1000*($AE1768&gt;0))</f>
        <v>379698</v>
      </c>
      <c r="AL1768" s="52">
        <f>MIN($AA1768*12,$AE1768-SUM($AG1768:AK1768)-1000*($AE1768&gt;0))</f>
        <v>0</v>
      </c>
      <c r="AM1768" s="52">
        <f>MIN($AA1768*12,$AE1768-SUM($AG1768:AL1768)-1000*($AE1768&gt;0))</f>
        <v>0</v>
      </c>
      <c r="AN1768" s="52">
        <f>MIN($AA1768*12,$AE1768-SUM($AG1768:AM1768)-1000*($AE1768&gt;0))</f>
        <v>0</v>
      </c>
      <c r="AO1768" s="52">
        <f>MIN($AA1768*12,$AE1768-SUM($AG1768:AN1768)-1000*($AE1768&gt;0))</f>
        <v>0</v>
      </c>
    </row>
    <row r="1769" spans="2:41" ht="12.75" hidden="1" customHeight="1" outlineLevel="2">
      <c r="B1769" s="53" t="s">
        <v>2377</v>
      </c>
      <c r="C1769" s="53" t="s">
        <v>1367</v>
      </c>
      <c r="D1769" s="53" t="s">
        <v>1367</v>
      </c>
      <c r="E1769" s="53" t="s">
        <v>1368</v>
      </c>
      <c r="F1769" s="53" t="s">
        <v>2387</v>
      </c>
      <c r="G1769" s="53" t="s">
        <v>4490</v>
      </c>
      <c r="H1769" s="53" t="s">
        <v>4491</v>
      </c>
      <c r="I1769" s="53"/>
      <c r="J1769" s="53" t="s">
        <v>4492</v>
      </c>
      <c r="K1769" s="52">
        <v>0</v>
      </c>
      <c r="L1769" s="52">
        <v>0</v>
      </c>
      <c r="M1769" s="52">
        <v>3690910</v>
      </c>
      <c r="N1769" s="52">
        <v>0</v>
      </c>
      <c r="O1769" s="52">
        <v>0</v>
      </c>
      <c r="P1769" s="52">
        <v>461358</v>
      </c>
      <c r="Q1769" s="52">
        <v>0</v>
      </c>
      <c r="R1769" s="52">
        <v>0</v>
      </c>
      <c r="S1769" s="52">
        <v>0</v>
      </c>
      <c r="T1769" s="52">
        <v>0</v>
      </c>
      <c r="U1769" s="52">
        <v>0</v>
      </c>
      <c r="V1769" s="52">
        <v>76893</v>
      </c>
      <c r="W1769" s="52">
        <v>76893</v>
      </c>
      <c r="X1769" s="52">
        <v>76893</v>
      </c>
      <c r="Y1769" s="52">
        <v>76893</v>
      </c>
      <c r="Z1769" s="49">
        <v>76893</v>
      </c>
      <c r="AA1769" s="50">
        <v>76893</v>
      </c>
      <c r="AB1769" s="51">
        <v>461358</v>
      </c>
      <c r="AC1769" s="52">
        <v>0</v>
      </c>
      <c r="AD1769" s="52">
        <v>0</v>
      </c>
      <c r="AE1769" s="52">
        <v>3229552</v>
      </c>
      <c r="AG1769" s="52">
        <f t="shared" si="30"/>
        <v>76893</v>
      </c>
      <c r="AH1769" s="52">
        <f>MIN($AA1769*12,$AE1769-SUM($AG1769:AG1769)-1000*($AE1769&gt;0))</f>
        <v>922716</v>
      </c>
      <c r="AI1769" s="52">
        <f>MIN($AA1769*12,$AE1769-SUM($AG1769:AH1769)-1000*($AE1769&gt;0))</f>
        <v>922716</v>
      </c>
      <c r="AJ1769" s="52">
        <f>MIN($AA1769*12,$AE1769-SUM($AG1769:AI1769)-1000*($AE1769&gt;0))</f>
        <v>922716</v>
      </c>
      <c r="AK1769" s="52">
        <f>MIN($AA1769*12,$AE1769-SUM($AG1769:AJ1769)-1000*($AE1769&gt;0))</f>
        <v>383511</v>
      </c>
      <c r="AL1769" s="52">
        <f>MIN($AA1769*12,$AE1769-SUM($AG1769:AK1769)-1000*($AE1769&gt;0))</f>
        <v>0</v>
      </c>
      <c r="AM1769" s="52">
        <f>MIN($AA1769*12,$AE1769-SUM($AG1769:AL1769)-1000*($AE1769&gt;0))</f>
        <v>0</v>
      </c>
      <c r="AN1769" s="52">
        <f>MIN($AA1769*12,$AE1769-SUM($AG1769:AM1769)-1000*($AE1769&gt;0))</f>
        <v>0</v>
      </c>
      <c r="AO1769" s="52">
        <f>MIN($AA1769*12,$AE1769-SUM($AG1769:AN1769)-1000*($AE1769&gt;0))</f>
        <v>0</v>
      </c>
    </row>
    <row r="1770" spans="2:41" ht="12.75" hidden="1" customHeight="1" outlineLevel="2">
      <c r="B1770" s="53" t="s">
        <v>2377</v>
      </c>
      <c r="C1770" s="53" t="s">
        <v>1367</v>
      </c>
      <c r="D1770" s="53" t="s">
        <v>1367</v>
      </c>
      <c r="E1770" s="53" t="s">
        <v>1368</v>
      </c>
      <c r="F1770" s="53" t="s">
        <v>2387</v>
      </c>
      <c r="G1770" s="53" t="s">
        <v>4493</v>
      </c>
      <c r="H1770" s="53" t="s">
        <v>4494</v>
      </c>
      <c r="I1770" s="53"/>
      <c r="J1770" s="53" t="s">
        <v>4492</v>
      </c>
      <c r="K1770" s="52">
        <v>0</v>
      </c>
      <c r="L1770" s="52">
        <v>0</v>
      </c>
      <c r="M1770" s="52">
        <v>3690910</v>
      </c>
      <c r="N1770" s="52">
        <v>0</v>
      </c>
      <c r="O1770" s="52">
        <v>0</v>
      </c>
      <c r="P1770" s="52">
        <v>461358</v>
      </c>
      <c r="Q1770" s="52">
        <v>0</v>
      </c>
      <c r="R1770" s="52">
        <v>0</v>
      </c>
      <c r="S1770" s="52">
        <v>0</v>
      </c>
      <c r="T1770" s="52">
        <v>0</v>
      </c>
      <c r="U1770" s="52">
        <v>0</v>
      </c>
      <c r="V1770" s="52">
        <v>76893</v>
      </c>
      <c r="W1770" s="52">
        <v>76893</v>
      </c>
      <c r="X1770" s="52">
        <v>76893</v>
      </c>
      <c r="Y1770" s="52">
        <v>76893</v>
      </c>
      <c r="Z1770" s="49">
        <v>76893</v>
      </c>
      <c r="AA1770" s="50">
        <v>76893</v>
      </c>
      <c r="AB1770" s="51">
        <v>461358</v>
      </c>
      <c r="AC1770" s="52">
        <v>0</v>
      </c>
      <c r="AD1770" s="52">
        <v>0</v>
      </c>
      <c r="AE1770" s="52">
        <v>3229552</v>
      </c>
      <c r="AG1770" s="52">
        <f t="shared" si="30"/>
        <v>76893</v>
      </c>
      <c r="AH1770" s="52">
        <f>MIN($AA1770*12,$AE1770-SUM($AG1770:AG1770)-1000*($AE1770&gt;0))</f>
        <v>922716</v>
      </c>
      <c r="AI1770" s="52">
        <f>MIN($AA1770*12,$AE1770-SUM($AG1770:AH1770)-1000*($AE1770&gt;0))</f>
        <v>922716</v>
      </c>
      <c r="AJ1770" s="52">
        <f>MIN($AA1770*12,$AE1770-SUM($AG1770:AI1770)-1000*($AE1770&gt;0))</f>
        <v>922716</v>
      </c>
      <c r="AK1770" s="52">
        <f>MIN($AA1770*12,$AE1770-SUM($AG1770:AJ1770)-1000*($AE1770&gt;0))</f>
        <v>383511</v>
      </c>
      <c r="AL1770" s="52">
        <f>MIN($AA1770*12,$AE1770-SUM($AG1770:AK1770)-1000*($AE1770&gt;0))</f>
        <v>0</v>
      </c>
      <c r="AM1770" s="52">
        <f>MIN($AA1770*12,$AE1770-SUM($AG1770:AL1770)-1000*($AE1770&gt;0))</f>
        <v>0</v>
      </c>
      <c r="AN1770" s="52">
        <f>MIN($AA1770*12,$AE1770-SUM($AG1770:AM1770)-1000*($AE1770&gt;0))</f>
        <v>0</v>
      </c>
      <c r="AO1770" s="52">
        <f>MIN($AA1770*12,$AE1770-SUM($AG1770:AN1770)-1000*($AE1770&gt;0))</f>
        <v>0</v>
      </c>
    </row>
    <row r="1771" spans="2:41" ht="12.75" hidden="1" customHeight="1" outlineLevel="2">
      <c r="B1771" s="53" t="s">
        <v>2377</v>
      </c>
      <c r="C1771" s="53" t="s">
        <v>1367</v>
      </c>
      <c r="D1771" s="53" t="s">
        <v>1367</v>
      </c>
      <c r="E1771" s="53" t="s">
        <v>1368</v>
      </c>
      <c r="F1771" s="53" t="s">
        <v>2387</v>
      </c>
      <c r="G1771" s="53" t="s">
        <v>4495</v>
      </c>
      <c r="H1771" s="53" t="s">
        <v>4496</v>
      </c>
      <c r="I1771" s="53"/>
      <c r="J1771" s="53" t="s">
        <v>4492</v>
      </c>
      <c r="K1771" s="52">
        <v>0</v>
      </c>
      <c r="L1771" s="52">
        <v>0</v>
      </c>
      <c r="M1771" s="52">
        <v>3654545</v>
      </c>
      <c r="N1771" s="52">
        <v>0</v>
      </c>
      <c r="O1771" s="52">
        <v>0</v>
      </c>
      <c r="P1771" s="52">
        <v>456816</v>
      </c>
      <c r="Q1771" s="52">
        <v>0</v>
      </c>
      <c r="R1771" s="52">
        <v>0</v>
      </c>
      <c r="S1771" s="52">
        <v>0</v>
      </c>
      <c r="T1771" s="52">
        <v>0</v>
      </c>
      <c r="U1771" s="52">
        <v>0</v>
      </c>
      <c r="V1771" s="52">
        <v>76136</v>
      </c>
      <c r="W1771" s="52">
        <v>76136</v>
      </c>
      <c r="X1771" s="52">
        <v>76136</v>
      </c>
      <c r="Y1771" s="52">
        <v>76136</v>
      </c>
      <c r="Z1771" s="49">
        <v>76136</v>
      </c>
      <c r="AA1771" s="50">
        <v>76136</v>
      </c>
      <c r="AB1771" s="51">
        <v>456816</v>
      </c>
      <c r="AC1771" s="52">
        <v>0</v>
      </c>
      <c r="AD1771" s="52">
        <v>0</v>
      </c>
      <c r="AE1771" s="52">
        <v>3197729</v>
      </c>
      <c r="AG1771" s="52">
        <f t="shared" si="30"/>
        <v>76136</v>
      </c>
      <c r="AH1771" s="52">
        <f>MIN($AA1771*12,$AE1771-SUM($AG1771:AG1771)-1000*($AE1771&gt;0))</f>
        <v>913632</v>
      </c>
      <c r="AI1771" s="52">
        <f>MIN($AA1771*12,$AE1771-SUM($AG1771:AH1771)-1000*($AE1771&gt;0))</f>
        <v>913632</v>
      </c>
      <c r="AJ1771" s="52">
        <f>MIN($AA1771*12,$AE1771-SUM($AG1771:AI1771)-1000*($AE1771&gt;0))</f>
        <v>913632</v>
      </c>
      <c r="AK1771" s="52">
        <f>MIN($AA1771*12,$AE1771-SUM($AG1771:AJ1771)-1000*($AE1771&gt;0))</f>
        <v>379697</v>
      </c>
      <c r="AL1771" s="52">
        <f>MIN($AA1771*12,$AE1771-SUM($AG1771:AK1771)-1000*($AE1771&gt;0))</f>
        <v>0</v>
      </c>
      <c r="AM1771" s="52">
        <f>MIN($AA1771*12,$AE1771-SUM($AG1771:AL1771)-1000*($AE1771&gt;0))</f>
        <v>0</v>
      </c>
      <c r="AN1771" s="52">
        <f>MIN($AA1771*12,$AE1771-SUM($AG1771:AM1771)-1000*($AE1771&gt;0))</f>
        <v>0</v>
      </c>
      <c r="AO1771" s="52">
        <f>MIN($AA1771*12,$AE1771-SUM($AG1771:AN1771)-1000*($AE1771&gt;0))</f>
        <v>0</v>
      </c>
    </row>
    <row r="1772" spans="2:41" ht="12.75" hidden="1" customHeight="1" outlineLevel="2">
      <c r="B1772" s="53" t="s">
        <v>2377</v>
      </c>
      <c r="C1772" s="53" t="s">
        <v>1367</v>
      </c>
      <c r="D1772" s="53" t="s">
        <v>1367</v>
      </c>
      <c r="E1772" s="53" t="s">
        <v>1368</v>
      </c>
      <c r="F1772" s="53" t="s">
        <v>2387</v>
      </c>
      <c r="G1772" s="53" t="s">
        <v>4497</v>
      </c>
      <c r="H1772" s="53" t="s">
        <v>4498</v>
      </c>
      <c r="I1772" s="53"/>
      <c r="J1772" s="53" t="s">
        <v>4492</v>
      </c>
      <c r="K1772" s="52">
        <v>0</v>
      </c>
      <c r="L1772" s="52">
        <v>0</v>
      </c>
      <c r="M1772" s="52">
        <v>3690910</v>
      </c>
      <c r="N1772" s="52">
        <v>0</v>
      </c>
      <c r="O1772" s="52">
        <v>0</v>
      </c>
      <c r="P1772" s="52">
        <v>461358</v>
      </c>
      <c r="Q1772" s="52">
        <v>0</v>
      </c>
      <c r="R1772" s="52">
        <v>0</v>
      </c>
      <c r="S1772" s="52">
        <v>0</v>
      </c>
      <c r="T1772" s="52">
        <v>0</v>
      </c>
      <c r="U1772" s="52">
        <v>0</v>
      </c>
      <c r="V1772" s="52">
        <v>76893</v>
      </c>
      <c r="W1772" s="52">
        <v>76893</v>
      </c>
      <c r="X1772" s="52">
        <v>76893</v>
      </c>
      <c r="Y1772" s="52">
        <v>76893</v>
      </c>
      <c r="Z1772" s="49">
        <v>76893</v>
      </c>
      <c r="AA1772" s="50">
        <v>76893</v>
      </c>
      <c r="AB1772" s="51">
        <v>461358</v>
      </c>
      <c r="AC1772" s="52">
        <v>0</v>
      </c>
      <c r="AD1772" s="52">
        <v>0</v>
      </c>
      <c r="AE1772" s="52">
        <v>3229552</v>
      </c>
      <c r="AG1772" s="52">
        <f t="shared" si="30"/>
        <v>76893</v>
      </c>
      <c r="AH1772" s="52">
        <f>MIN($AA1772*12,$AE1772-SUM($AG1772:AG1772)-1000*($AE1772&gt;0))</f>
        <v>922716</v>
      </c>
      <c r="AI1772" s="52">
        <f>MIN($AA1772*12,$AE1772-SUM($AG1772:AH1772)-1000*($AE1772&gt;0))</f>
        <v>922716</v>
      </c>
      <c r="AJ1772" s="52">
        <f>MIN($AA1772*12,$AE1772-SUM($AG1772:AI1772)-1000*($AE1772&gt;0))</f>
        <v>922716</v>
      </c>
      <c r="AK1772" s="52">
        <f>MIN($AA1772*12,$AE1772-SUM($AG1772:AJ1772)-1000*($AE1772&gt;0))</f>
        <v>383511</v>
      </c>
      <c r="AL1772" s="52">
        <f>MIN($AA1772*12,$AE1772-SUM($AG1772:AK1772)-1000*($AE1772&gt;0))</f>
        <v>0</v>
      </c>
      <c r="AM1772" s="52">
        <f>MIN($AA1772*12,$AE1772-SUM($AG1772:AL1772)-1000*($AE1772&gt;0))</f>
        <v>0</v>
      </c>
      <c r="AN1772" s="52">
        <f>MIN($AA1772*12,$AE1772-SUM($AG1772:AM1772)-1000*($AE1772&gt;0))</f>
        <v>0</v>
      </c>
      <c r="AO1772" s="52">
        <f>MIN($AA1772*12,$AE1772-SUM($AG1772:AN1772)-1000*($AE1772&gt;0))</f>
        <v>0</v>
      </c>
    </row>
    <row r="1773" spans="2:41" ht="12.75" hidden="1" customHeight="1" outlineLevel="2">
      <c r="B1773" s="53" t="s">
        <v>2377</v>
      </c>
      <c r="C1773" s="53" t="s">
        <v>1367</v>
      </c>
      <c r="D1773" s="53" t="s">
        <v>1367</v>
      </c>
      <c r="E1773" s="53" t="s">
        <v>1368</v>
      </c>
      <c r="F1773" s="53" t="s">
        <v>2387</v>
      </c>
      <c r="G1773" s="53" t="s">
        <v>4499</v>
      </c>
      <c r="H1773" s="53" t="s">
        <v>3635</v>
      </c>
      <c r="I1773" s="53"/>
      <c r="J1773" s="53" t="s">
        <v>4492</v>
      </c>
      <c r="K1773" s="52">
        <v>0</v>
      </c>
      <c r="L1773" s="52">
        <v>0</v>
      </c>
      <c r="M1773" s="52">
        <v>3654545</v>
      </c>
      <c r="N1773" s="52">
        <v>0</v>
      </c>
      <c r="O1773" s="52">
        <v>0</v>
      </c>
      <c r="P1773" s="52">
        <v>456816</v>
      </c>
      <c r="Q1773" s="52">
        <v>0</v>
      </c>
      <c r="R1773" s="52">
        <v>0</v>
      </c>
      <c r="S1773" s="52">
        <v>0</v>
      </c>
      <c r="T1773" s="52">
        <v>0</v>
      </c>
      <c r="U1773" s="52">
        <v>0</v>
      </c>
      <c r="V1773" s="52">
        <v>76136</v>
      </c>
      <c r="W1773" s="52">
        <v>76136</v>
      </c>
      <c r="X1773" s="52">
        <v>76136</v>
      </c>
      <c r="Y1773" s="52">
        <v>76136</v>
      </c>
      <c r="Z1773" s="49">
        <v>76136</v>
      </c>
      <c r="AA1773" s="50">
        <v>76136</v>
      </c>
      <c r="AB1773" s="51">
        <v>456816</v>
      </c>
      <c r="AC1773" s="52">
        <v>0</v>
      </c>
      <c r="AD1773" s="52">
        <v>0</v>
      </c>
      <c r="AE1773" s="52">
        <v>3197729</v>
      </c>
      <c r="AG1773" s="52">
        <f t="shared" si="30"/>
        <v>76136</v>
      </c>
      <c r="AH1773" s="52">
        <f>MIN($AA1773*12,$AE1773-SUM($AG1773:AG1773)-1000*($AE1773&gt;0))</f>
        <v>913632</v>
      </c>
      <c r="AI1773" s="52">
        <f>MIN($AA1773*12,$AE1773-SUM($AG1773:AH1773)-1000*($AE1773&gt;0))</f>
        <v>913632</v>
      </c>
      <c r="AJ1773" s="52">
        <f>MIN($AA1773*12,$AE1773-SUM($AG1773:AI1773)-1000*($AE1773&gt;0))</f>
        <v>913632</v>
      </c>
      <c r="AK1773" s="52">
        <f>MIN($AA1773*12,$AE1773-SUM($AG1773:AJ1773)-1000*($AE1773&gt;0))</f>
        <v>379697</v>
      </c>
      <c r="AL1773" s="52">
        <f>MIN($AA1773*12,$AE1773-SUM($AG1773:AK1773)-1000*($AE1773&gt;0))</f>
        <v>0</v>
      </c>
      <c r="AM1773" s="52">
        <f>MIN($AA1773*12,$AE1773-SUM($AG1773:AL1773)-1000*($AE1773&gt;0))</f>
        <v>0</v>
      </c>
      <c r="AN1773" s="52">
        <f>MIN($AA1773*12,$AE1773-SUM($AG1773:AM1773)-1000*($AE1773&gt;0))</f>
        <v>0</v>
      </c>
      <c r="AO1773" s="52">
        <f>MIN($AA1773*12,$AE1773-SUM($AG1773:AN1773)-1000*($AE1773&gt;0))</f>
        <v>0</v>
      </c>
    </row>
    <row r="1774" spans="2:41" ht="12.75" hidden="1" customHeight="1" outlineLevel="2">
      <c r="B1774" s="53" t="s">
        <v>2377</v>
      </c>
      <c r="C1774" s="53" t="s">
        <v>1367</v>
      </c>
      <c r="D1774" s="53" t="s">
        <v>1367</v>
      </c>
      <c r="E1774" s="53" t="s">
        <v>2378</v>
      </c>
      <c r="F1774" s="53" t="s">
        <v>3708</v>
      </c>
      <c r="G1774" s="53" t="s">
        <v>4500</v>
      </c>
      <c r="H1774" s="53" t="s">
        <v>4501</v>
      </c>
      <c r="I1774" s="53"/>
      <c r="J1774" s="53" t="s">
        <v>4273</v>
      </c>
      <c r="K1774" s="52">
        <v>0</v>
      </c>
      <c r="L1774" s="52">
        <v>0</v>
      </c>
      <c r="M1774" s="52">
        <v>1604546</v>
      </c>
      <c r="N1774" s="52">
        <v>0</v>
      </c>
      <c r="O1774" s="52">
        <v>0</v>
      </c>
      <c r="P1774" s="52">
        <v>200568</v>
      </c>
      <c r="Q1774" s="52">
        <v>0</v>
      </c>
      <c r="R1774" s="52">
        <v>0</v>
      </c>
      <c r="S1774" s="52">
        <v>0</v>
      </c>
      <c r="T1774" s="52">
        <v>0</v>
      </c>
      <c r="U1774" s="52">
        <v>0</v>
      </c>
      <c r="V1774" s="52">
        <v>33428</v>
      </c>
      <c r="W1774" s="52">
        <v>33428</v>
      </c>
      <c r="X1774" s="52">
        <v>33428</v>
      </c>
      <c r="Y1774" s="52">
        <v>33428</v>
      </c>
      <c r="Z1774" s="49">
        <v>33428</v>
      </c>
      <c r="AA1774" s="50">
        <v>33428</v>
      </c>
      <c r="AB1774" s="51">
        <v>200568</v>
      </c>
      <c r="AC1774" s="52">
        <v>0</v>
      </c>
      <c r="AD1774" s="52">
        <v>0</v>
      </c>
      <c r="AE1774" s="52">
        <v>1403978</v>
      </c>
      <c r="AG1774" s="52">
        <f t="shared" si="30"/>
        <v>33428</v>
      </c>
      <c r="AH1774" s="52">
        <f>MIN($AA1774*12,$AE1774-SUM($AG1774:AG1774)-1000*($AE1774&gt;0))</f>
        <v>401136</v>
      </c>
      <c r="AI1774" s="52">
        <f>MIN($AA1774*12,$AE1774-SUM($AG1774:AH1774)-1000*($AE1774&gt;0))</f>
        <v>401136</v>
      </c>
      <c r="AJ1774" s="52">
        <f>MIN($AA1774*12,$AE1774-SUM($AG1774:AI1774)-1000*($AE1774&gt;0))</f>
        <v>401136</v>
      </c>
      <c r="AK1774" s="52">
        <f>MIN($AA1774*12,$AE1774-SUM($AG1774:AJ1774)-1000*($AE1774&gt;0))</f>
        <v>166142</v>
      </c>
      <c r="AL1774" s="52">
        <f>MIN($AA1774*12,$AE1774-SUM($AG1774:AK1774)-1000*($AE1774&gt;0))</f>
        <v>0</v>
      </c>
      <c r="AM1774" s="52">
        <f>MIN($AA1774*12,$AE1774-SUM($AG1774:AL1774)-1000*($AE1774&gt;0))</f>
        <v>0</v>
      </c>
      <c r="AN1774" s="52">
        <f>MIN($AA1774*12,$AE1774-SUM($AG1774:AM1774)-1000*($AE1774&gt;0))</f>
        <v>0</v>
      </c>
      <c r="AO1774" s="52">
        <f>MIN($AA1774*12,$AE1774-SUM($AG1774:AN1774)-1000*($AE1774&gt;0))</f>
        <v>0</v>
      </c>
    </row>
    <row r="1775" spans="2:41" ht="12.75" hidden="1" customHeight="1" outlineLevel="2">
      <c r="B1775" s="53" t="s">
        <v>2377</v>
      </c>
      <c r="C1775" s="53" t="s">
        <v>1367</v>
      </c>
      <c r="D1775" s="53" t="s">
        <v>1367</v>
      </c>
      <c r="E1775" s="53" t="s">
        <v>1368</v>
      </c>
      <c r="F1775" s="53" t="s">
        <v>2409</v>
      </c>
      <c r="G1775" s="53" t="s">
        <v>4502</v>
      </c>
      <c r="H1775" s="53" t="s">
        <v>4503</v>
      </c>
      <c r="I1775" s="53"/>
      <c r="J1775" s="53" t="s">
        <v>4479</v>
      </c>
      <c r="K1775" s="52">
        <v>0</v>
      </c>
      <c r="L1775" s="52">
        <v>0</v>
      </c>
      <c r="M1775" s="52">
        <v>457000</v>
      </c>
      <c r="N1775" s="52">
        <v>0</v>
      </c>
      <c r="O1775" s="52">
        <v>0</v>
      </c>
      <c r="P1775" s="52">
        <v>57120</v>
      </c>
      <c r="Q1775" s="52">
        <v>0</v>
      </c>
      <c r="R1775" s="52">
        <v>0</v>
      </c>
      <c r="S1775" s="52">
        <v>0</v>
      </c>
      <c r="T1775" s="52">
        <v>0</v>
      </c>
      <c r="U1775" s="52">
        <v>0</v>
      </c>
      <c r="V1775" s="52">
        <v>9520</v>
      </c>
      <c r="W1775" s="52">
        <v>9520</v>
      </c>
      <c r="X1775" s="52">
        <v>9520</v>
      </c>
      <c r="Y1775" s="52">
        <v>9520</v>
      </c>
      <c r="Z1775" s="49">
        <v>9520</v>
      </c>
      <c r="AA1775" s="50">
        <v>9520</v>
      </c>
      <c r="AB1775" s="51">
        <v>57120</v>
      </c>
      <c r="AC1775" s="52">
        <v>0</v>
      </c>
      <c r="AD1775" s="52">
        <v>0</v>
      </c>
      <c r="AE1775" s="52">
        <v>399880</v>
      </c>
      <c r="AG1775" s="52">
        <f t="shared" si="30"/>
        <v>9520</v>
      </c>
      <c r="AH1775" s="52">
        <f>MIN($AA1775*12,$AE1775-SUM($AG1775:AG1775)-1000*($AE1775&gt;0))</f>
        <v>114240</v>
      </c>
      <c r="AI1775" s="52">
        <f>MIN($AA1775*12,$AE1775-SUM($AG1775:AH1775)-1000*($AE1775&gt;0))</f>
        <v>114240</v>
      </c>
      <c r="AJ1775" s="52">
        <f>MIN($AA1775*12,$AE1775-SUM($AG1775:AI1775)-1000*($AE1775&gt;0))</f>
        <v>114240</v>
      </c>
      <c r="AK1775" s="52">
        <f>MIN($AA1775*12,$AE1775-SUM($AG1775:AJ1775)-1000*($AE1775&gt;0))</f>
        <v>46640</v>
      </c>
      <c r="AL1775" s="52">
        <f>MIN($AA1775*12,$AE1775-SUM($AG1775:AK1775)-1000*($AE1775&gt;0))</f>
        <v>0</v>
      </c>
      <c r="AM1775" s="52">
        <f>MIN($AA1775*12,$AE1775-SUM($AG1775:AL1775)-1000*($AE1775&gt;0))</f>
        <v>0</v>
      </c>
      <c r="AN1775" s="52">
        <f>MIN($AA1775*12,$AE1775-SUM($AG1775:AM1775)-1000*($AE1775&gt;0))</f>
        <v>0</v>
      </c>
      <c r="AO1775" s="52">
        <f>MIN($AA1775*12,$AE1775-SUM($AG1775:AN1775)-1000*($AE1775&gt;0))</f>
        <v>0</v>
      </c>
    </row>
    <row r="1776" spans="2:41" ht="12.75" hidden="1" customHeight="1" outlineLevel="2">
      <c r="B1776" s="53" t="s">
        <v>2377</v>
      </c>
      <c r="C1776" s="53" t="s">
        <v>1367</v>
      </c>
      <c r="D1776" s="53" t="s">
        <v>1367</v>
      </c>
      <c r="E1776" s="53" t="s">
        <v>1368</v>
      </c>
      <c r="F1776" s="53" t="s">
        <v>2409</v>
      </c>
      <c r="G1776" s="53" t="s">
        <v>4504</v>
      </c>
      <c r="H1776" s="53" t="s">
        <v>4505</v>
      </c>
      <c r="I1776" s="53"/>
      <c r="J1776" s="53" t="s">
        <v>4479</v>
      </c>
      <c r="K1776" s="52">
        <v>0</v>
      </c>
      <c r="L1776" s="52">
        <v>0</v>
      </c>
      <c r="M1776" s="52">
        <v>457000</v>
      </c>
      <c r="N1776" s="52">
        <v>0</v>
      </c>
      <c r="O1776" s="52">
        <v>0</v>
      </c>
      <c r="P1776" s="52">
        <v>57120</v>
      </c>
      <c r="Q1776" s="52">
        <v>0</v>
      </c>
      <c r="R1776" s="52">
        <v>0</v>
      </c>
      <c r="S1776" s="52">
        <v>0</v>
      </c>
      <c r="T1776" s="52">
        <v>0</v>
      </c>
      <c r="U1776" s="52">
        <v>0</v>
      </c>
      <c r="V1776" s="52">
        <v>9520</v>
      </c>
      <c r="W1776" s="52">
        <v>9520</v>
      </c>
      <c r="X1776" s="52">
        <v>9520</v>
      </c>
      <c r="Y1776" s="52">
        <v>9520</v>
      </c>
      <c r="Z1776" s="49">
        <v>9520</v>
      </c>
      <c r="AA1776" s="50">
        <v>9520</v>
      </c>
      <c r="AB1776" s="51">
        <v>57120</v>
      </c>
      <c r="AC1776" s="52">
        <v>0</v>
      </c>
      <c r="AD1776" s="52">
        <v>0</v>
      </c>
      <c r="AE1776" s="52">
        <v>399880</v>
      </c>
      <c r="AG1776" s="52">
        <f t="shared" si="30"/>
        <v>9520</v>
      </c>
      <c r="AH1776" s="52">
        <f>MIN($AA1776*12,$AE1776-SUM($AG1776:AG1776)-1000*($AE1776&gt;0))</f>
        <v>114240</v>
      </c>
      <c r="AI1776" s="52">
        <f>MIN($AA1776*12,$AE1776-SUM($AG1776:AH1776)-1000*($AE1776&gt;0))</f>
        <v>114240</v>
      </c>
      <c r="AJ1776" s="52">
        <f>MIN($AA1776*12,$AE1776-SUM($AG1776:AI1776)-1000*($AE1776&gt;0))</f>
        <v>114240</v>
      </c>
      <c r="AK1776" s="52">
        <f>MIN($AA1776*12,$AE1776-SUM($AG1776:AJ1776)-1000*($AE1776&gt;0))</f>
        <v>46640</v>
      </c>
      <c r="AL1776" s="52">
        <f>MIN($AA1776*12,$AE1776-SUM($AG1776:AK1776)-1000*($AE1776&gt;0))</f>
        <v>0</v>
      </c>
      <c r="AM1776" s="52">
        <f>MIN($AA1776*12,$AE1776-SUM($AG1776:AL1776)-1000*($AE1776&gt;0))</f>
        <v>0</v>
      </c>
      <c r="AN1776" s="52">
        <f>MIN($AA1776*12,$AE1776-SUM($AG1776:AM1776)-1000*($AE1776&gt;0))</f>
        <v>0</v>
      </c>
      <c r="AO1776" s="52">
        <f>MIN($AA1776*12,$AE1776-SUM($AG1776:AN1776)-1000*($AE1776&gt;0))</f>
        <v>0</v>
      </c>
    </row>
    <row r="1777" spans="2:41" ht="12.75" hidden="1" customHeight="1" outlineLevel="2">
      <c r="B1777" s="53" t="s">
        <v>2377</v>
      </c>
      <c r="C1777" s="53" t="s">
        <v>1367</v>
      </c>
      <c r="D1777" s="53" t="s">
        <v>1367</v>
      </c>
      <c r="E1777" s="53" t="s">
        <v>1368</v>
      </c>
      <c r="F1777" s="53" t="s">
        <v>2409</v>
      </c>
      <c r="G1777" s="53" t="s">
        <v>4506</v>
      </c>
      <c r="H1777" s="53" t="s">
        <v>4507</v>
      </c>
      <c r="I1777" s="53"/>
      <c r="J1777" s="53" t="s">
        <v>4479</v>
      </c>
      <c r="K1777" s="52">
        <v>0</v>
      </c>
      <c r="L1777" s="52">
        <v>0</v>
      </c>
      <c r="M1777" s="52">
        <v>457000</v>
      </c>
      <c r="N1777" s="52">
        <v>0</v>
      </c>
      <c r="O1777" s="52">
        <v>0</v>
      </c>
      <c r="P1777" s="52">
        <v>57120</v>
      </c>
      <c r="Q1777" s="52">
        <v>0</v>
      </c>
      <c r="R1777" s="52">
        <v>0</v>
      </c>
      <c r="S1777" s="52">
        <v>0</v>
      </c>
      <c r="T1777" s="52">
        <v>0</v>
      </c>
      <c r="U1777" s="52">
        <v>0</v>
      </c>
      <c r="V1777" s="52">
        <v>9520</v>
      </c>
      <c r="W1777" s="52">
        <v>9520</v>
      </c>
      <c r="X1777" s="52">
        <v>9520</v>
      </c>
      <c r="Y1777" s="52">
        <v>9520</v>
      </c>
      <c r="Z1777" s="49">
        <v>9520</v>
      </c>
      <c r="AA1777" s="50">
        <v>9520</v>
      </c>
      <c r="AB1777" s="51">
        <v>57120</v>
      </c>
      <c r="AC1777" s="52">
        <v>0</v>
      </c>
      <c r="AD1777" s="52">
        <v>0</v>
      </c>
      <c r="AE1777" s="52">
        <v>399880</v>
      </c>
      <c r="AG1777" s="52">
        <f t="shared" si="30"/>
        <v>9520</v>
      </c>
      <c r="AH1777" s="52">
        <f>MIN($AA1777*12,$AE1777-SUM($AG1777:AG1777)-1000*($AE1777&gt;0))</f>
        <v>114240</v>
      </c>
      <c r="AI1777" s="52">
        <f>MIN($AA1777*12,$AE1777-SUM($AG1777:AH1777)-1000*($AE1777&gt;0))</f>
        <v>114240</v>
      </c>
      <c r="AJ1777" s="52">
        <f>MIN($AA1777*12,$AE1777-SUM($AG1777:AI1777)-1000*($AE1777&gt;0))</f>
        <v>114240</v>
      </c>
      <c r="AK1777" s="52">
        <f>MIN($AA1777*12,$AE1777-SUM($AG1777:AJ1777)-1000*($AE1777&gt;0))</f>
        <v>46640</v>
      </c>
      <c r="AL1777" s="52">
        <f>MIN($AA1777*12,$AE1777-SUM($AG1777:AK1777)-1000*($AE1777&gt;0))</f>
        <v>0</v>
      </c>
      <c r="AM1777" s="52">
        <f>MIN($AA1777*12,$AE1777-SUM($AG1777:AL1777)-1000*($AE1777&gt;0))</f>
        <v>0</v>
      </c>
      <c r="AN1777" s="52">
        <f>MIN($AA1777*12,$AE1777-SUM($AG1777:AM1777)-1000*($AE1777&gt;0))</f>
        <v>0</v>
      </c>
      <c r="AO1777" s="52">
        <f>MIN($AA1777*12,$AE1777-SUM($AG1777:AN1777)-1000*($AE1777&gt;0))</f>
        <v>0</v>
      </c>
    </row>
    <row r="1778" spans="2:41" ht="12.75" hidden="1" customHeight="1" outlineLevel="2">
      <c r="B1778" s="53" t="s">
        <v>2377</v>
      </c>
      <c r="C1778" s="53" t="s">
        <v>1367</v>
      </c>
      <c r="D1778" s="53" t="s">
        <v>1367</v>
      </c>
      <c r="E1778" s="53" t="s">
        <v>1368</v>
      </c>
      <c r="F1778" s="53" t="s">
        <v>2409</v>
      </c>
      <c r="G1778" s="53" t="s">
        <v>4508</v>
      </c>
      <c r="H1778" s="53" t="s">
        <v>4509</v>
      </c>
      <c r="I1778" s="53"/>
      <c r="J1778" s="53" t="s">
        <v>4479</v>
      </c>
      <c r="K1778" s="52">
        <v>0</v>
      </c>
      <c r="L1778" s="52">
        <v>0</v>
      </c>
      <c r="M1778" s="52">
        <v>457000</v>
      </c>
      <c r="N1778" s="52">
        <v>0</v>
      </c>
      <c r="O1778" s="52">
        <v>0</v>
      </c>
      <c r="P1778" s="52">
        <v>57120</v>
      </c>
      <c r="Q1778" s="52">
        <v>0</v>
      </c>
      <c r="R1778" s="52">
        <v>0</v>
      </c>
      <c r="S1778" s="52">
        <v>0</v>
      </c>
      <c r="T1778" s="52">
        <v>0</v>
      </c>
      <c r="U1778" s="52">
        <v>0</v>
      </c>
      <c r="V1778" s="52">
        <v>9520</v>
      </c>
      <c r="W1778" s="52">
        <v>9520</v>
      </c>
      <c r="X1778" s="52">
        <v>9520</v>
      </c>
      <c r="Y1778" s="52">
        <v>9520</v>
      </c>
      <c r="Z1778" s="49">
        <v>9520</v>
      </c>
      <c r="AA1778" s="50">
        <v>9520</v>
      </c>
      <c r="AB1778" s="51">
        <v>57120</v>
      </c>
      <c r="AC1778" s="52">
        <v>0</v>
      </c>
      <c r="AD1778" s="52">
        <v>0</v>
      </c>
      <c r="AE1778" s="52">
        <v>399880</v>
      </c>
      <c r="AG1778" s="52">
        <f t="shared" si="30"/>
        <v>9520</v>
      </c>
      <c r="AH1778" s="52">
        <f>MIN($AA1778*12,$AE1778-SUM($AG1778:AG1778)-1000*($AE1778&gt;0))</f>
        <v>114240</v>
      </c>
      <c r="AI1778" s="52">
        <f>MIN($AA1778*12,$AE1778-SUM($AG1778:AH1778)-1000*($AE1778&gt;0))</f>
        <v>114240</v>
      </c>
      <c r="AJ1778" s="52">
        <f>MIN($AA1778*12,$AE1778-SUM($AG1778:AI1778)-1000*($AE1778&gt;0))</f>
        <v>114240</v>
      </c>
      <c r="AK1778" s="52">
        <f>MIN($AA1778*12,$AE1778-SUM($AG1778:AJ1778)-1000*($AE1778&gt;0))</f>
        <v>46640</v>
      </c>
      <c r="AL1778" s="52">
        <f>MIN($AA1778*12,$AE1778-SUM($AG1778:AK1778)-1000*($AE1778&gt;0))</f>
        <v>0</v>
      </c>
      <c r="AM1778" s="52">
        <f>MIN($AA1778*12,$AE1778-SUM($AG1778:AL1778)-1000*($AE1778&gt;0))</f>
        <v>0</v>
      </c>
      <c r="AN1778" s="52">
        <f>MIN($AA1778*12,$AE1778-SUM($AG1778:AM1778)-1000*($AE1778&gt;0))</f>
        <v>0</v>
      </c>
      <c r="AO1778" s="52">
        <f>MIN($AA1778*12,$AE1778-SUM($AG1778:AN1778)-1000*($AE1778&gt;0))</f>
        <v>0</v>
      </c>
    </row>
    <row r="1779" spans="2:41" ht="12.75" hidden="1" customHeight="1" outlineLevel="2">
      <c r="B1779" s="53" t="s">
        <v>2377</v>
      </c>
      <c r="C1779" s="53" t="s">
        <v>1367</v>
      </c>
      <c r="D1779" s="53" t="s">
        <v>1367</v>
      </c>
      <c r="E1779" s="53" t="s">
        <v>1368</v>
      </c>
      <c r="F1779" s="53" t="s">
        <v>2409</v>
      </c>
      <c r="G1779" s="53" t="s">
        <v>4510</v>
      </c>
      <c r="H1779" s="53" t="s">
        <v>4511</v>
      </c>
      <c r="I1779" s="53"/>
      <c r="J1779" s="53" t="s">
        <v>4479</v>
      </c>
      <c r="K1779" s="52">
        <v>0</v>
      </c>
      <c r="L1779" s="52">
        <v>0</v>
      </c>
      <c r="M1779" s="52">
        <v>457000</v>
      </c>
      <c r="N1779" s="52">
        <v>0</v>
      </c>
      <c r="O1779" s="52">
        <v>0</v>
      </c>
      <c r="P1779" s="52">
        <v>57120</v>
      </c>
      <c r="Q1779" s="52">
        <v>0</v>
      </c>
      <c r="R1779" s="52">
        <v>0</v>
      </c>
      <c r="S1779" s="52">
        <v>0</v>
      </c>
      <c r="T1779" s="52">
        <v>0</v>
      </c>
      <c r="U1779" s="52">
        <v>0</v>
      </c>
      <c r="V1779" s="52">
        <v>9520</v>
      </c>
      <c r="W1779" s="52">
        <v>9520</v>
      </c>
      <c r="X1779" s="52">
        <v>9520</v>
      </c>
      <c r="Y1779" s="52">
        <v>9520</v>
      </c>
      <c r="Z1779" s="49">
        <v>9520</v>
      </c>
      <c r="AA1779" s="50">
        <v>9520</v>
      </c>
      <c r="AB1779" s="51">
        <v>57120</v>
      </c>
      <c r="AC1779" s="52">
        <v>0</v>
      </c>
      <c r="AD1779" s="52">
        <v>0</v>
      </c>
      <c r="AE1779" s="52">
        <v>399880</v>
      </c>
      <c r="AG1779" s="52">
        <f t="shared" si="30"/>
        <v>9520</v>
      </c>
      <c r="AH1779" s="52">
        <f>MIN($AA1779*12,$AE1779-SUM($AG1779:AG1779)-1000*($AE1779&gt;0))</f>
        <v>114240</v>
      </c>
      <c r="AI1779" s="52">
        <f>MIN($AA1779*12,$AE1779-SUM($AG1779:AH1779)-1000*($AE1779&gt;0))</f>
        <v>114240</v>
      </c>
      <c r="AJ1779" s="52">
        <f>MIN($AA1779*12,$AE1779-SUM($AG1779:AI1779)-1000*($AE1779&gt;0))</f>
        <v>114240</v>
      </c>
      <c r="AK1779" s="52">
        <f>MIN($AA1779*12,$AE1779-SUM($AG1779:AJ1779)-1000*($AE1779&gt;0))</f>
        <v>46640</v>
      </c>
      <c r="AL1779" s="52">
        <f>MIN($AA1779*12,$AE1779-SUM($AG1779:AK1779)-1000*($AE1779&gt;0))</f>
        <v>0</v>
      </c>
      <c r="AM1779" s="52">
        <f>MIN($AA1779*12,$AE1779-SUM($AG1779:AL1779)-1000*($AE1779&gt;0))</f>
        <v>0</v>
      </c>
      <c r="AN1779" s="52">
        <f>MIN($AA1779*12,$AE1779-SUM($AG1779:AM1779)-1000*($AE1779&gt;0))</f>
        <v>0</v>
      </c>
      <c r="AO1779" s="52">
        <f>MIN($AA1779*12,$AE1779-SUM($AG1779:AN1779)-1000*($AE1779&gt;0))</f>
        <v>0</v>
      </c>
    </row>
    <row r="1780" spans="2:41" ht="12.75" hidden="1" customHeight="1" outlineLevel="2">
      <c r="B1780" s="53" t="s">
        <v>2377</v>
      </c>
      <c r="C1780" s="53" t="s">
        <v>1367</v>
      </c>
      <c r="D1780" s="53" t="s">
        <v>1367</v>
      </c>
      <c r="E1780" s="53" t="s">
        <v>1368</v>
      </c>
      <c r="F1780" s="53" t="s">
        <v>2409</v>
      </c>
      <c r="G1780" s="53" t="s">
        <v>4512</v>
      </c>
      <c r="H1780" s="53" t="s">
        <v>4513</v>
      </c>
      <c r="I1780" s="53"/>
      <c r="J1780" s="53" t="s">
        <v>4479</v>
      </c>
      <c r="K1780" s="52">
        <v>0</v>
      </c>
      <c r="L1780" s="52">
        <v>0</v>
      </c>
      <c r="M1780" s="52">
        <v>457000</v>
      </c>
      <c r="N1780" s="52">
        <v>0</v>
      </c>
      <c r="O1780" s="52">
        <v>0</v>
      </c>
      <c r="P1780" s="52">
        <v>57120</v>
      </c>
      <c r="Q1780" s="52">
        <v>0</v>
      </c>
      <c r="R1780" s="52">
        <v>0</v>
      </c>
      <c r="S1780" s="52">
        <v>0</v>
      </c>
      <c r="T1780" s="52">
        <v>0</v>
      </c>
      <c r="U1780" s="52">
        <v>0</v>
      </c>
      <c r="V1780" s="52">
        <v>9520</v>
      </c>
      <c r="W1780" s="52">
        <v>9520</v>
      </c>
      <c r="X1780" s="52">
        <v>9520</v>
      </c>
      <c r="Y1780" s="52">
        <v>9520</v>
      </c>
      <c r="Z1780" s="49">
        <v>9520</v>
      </c>
      <c r="AA1780" s="50">
        <v>9520</v>
      </c>
      <c r="AB1780" s="51">
        <v>57120</v>
      </c>
      <c r="AC1780" s="52">
        <v>0</v>
      </c>
      <c r="AD1780" s="52">
        <v>0</v>
      </c>
      <c r="AE1780" s="52">
        <v>399880</v>
      </c>
      <c r="AG1780" s="52">
        <f t="shared" si="30"/>
        <v>9520</v>
      </c>
      <c r="AH1780" s="52">
        <f>MIN($AA1780*12,$AE1780-SUM($AG1780:AG1780)-1000*($AE1780&gt;0))</f>
        <v>114240</v>
      </c>
      <c r="AI1780" s="52">
        <f>MIN($AA1780*12,$AE1780-SUM($AG1780:AH1780)-1000*($AE1780&gt;0))</f>
        <v>114240</v>
      </c>
      <c r="AJ1780" s="52">
        <f>MIN($AA1780*12,$AE1780-SUM($AG1780:AI1780)-1000*($AE1780&gt;0))</f>
        <v>114240</v>
      </c>
      <c r="AK1780" s="52">
        <f>MIN($AA1780*12,$AE1780-SUM($AG1780:AJ1780)-1000*($AE1780&gt;0))</f>
        <v>46640</v>
      </c>
      <c r="AL1780" s="52">
        <f>MIN($AA1780*12,$AE1780-SUM($AG1780:AK1780)-1000*($AE1780&gt;0))</f>
        <v>0</v>
      </c>
      <c r="AM1780" s="52">
        <f>MIN($AA1780*12,$AE1780-SUM($AG1780:AL1780)-1000*($AE1780&gt;0))</f>
        <v>0</v>
      </c>
      <c r="AN1780" s="52">
        <f>MIN($AA1780*12,$AE1780-SUM($AG1780:AM1780)-1000*($AE1780&gt;0))</f>
        <v>0</v>
      </c>
      <c r="AO1780" s="52">
        <f>MIN($AA1780*12,$AE1780-SUM($AG1780:AN1780)-1000*($AE1780&gt;0))</f>
        <v>0</v>
      </c>
    </row>
    <row r="1781" spans="2:41" ht="12.75" hidden="1" customHeight="1" outlineLevel="2">
      <c r="B1781" s="53" t="s">
        <v>2377</v>
      </c>
      <c r="C1781" s="53" t="s">
        <v>1367</v>
      </c>
      <c r="D1781" s="53" t="s">
        <v>1367</v>
      </c>
      <c r="E1781" s="53" t="s">
        <v>1368</v>
      </c>
      <c r="F1781" s="53" t="s">
        <v>2409</v>
      </c>
      <c r="G1781" s="53" t="s">
        <v>4514</v>
      </c>
      <c r="H1781" s="53" t="s">
        <v>4515</v>
      </c>
      <c r="I1781" s="53"/>
      <c r="J1781" s="53" t="s">
        <v>4479</v>
      </c>
      <c r="K1781" s="52">
        <v>0</v>
      </c>
      <c r="L1781" s="52">
        <v>0</v>
      </c>
      <c r="M1781" s="52">
        <v>457000</v>
      </c>
      <c r="N1781" s="52">
        <v>0</v>
      </c>
      <c r="O1781" s="52">
        <v>0</v>
      </c>
      <c r="P1781" s="52">
        <v>57120</v>
      </c>
      <c r="Q1781" s="52">
        <v>0</v>
      </c>
      <c r="R1781" s="52">
        <v>0</v>
      </c>
      <c r="S1781" s="52">
        <v>0</v>
      </c>
      <c r="T1781" s="52">
        <v>0</v>
      </c>
      <c r="U1781" s="52">
        <v>0</v>
      </c>
      <c r="V1781" s="52">
        <v>9520</v>
      </c>
      <c r="W1781" s="52">
        <v>9520</v>
      </c>
      <c r="X1781" s="52">
        <v>9520</v>
      </c>
      <c r="Y1781" s="52">
        <v>9520</v>
      </c>
      <c r="Z1781" s="49">
        <v>9520</v>
      </c>
      <c r="AA1781" s="50">
        <v>9520</v>
      </c>
      <c r="AB1781" s="51">
        <v>57120</v>
      </c>
      <c r="AC1781" s="52">
        <v>0</v>
      </c>
      <c r="AD1781" s="52">
        <v>0</v>
      </c>
      <c r="AE1781" s="52">
        <v>399880</v>
      </c>
      <c r="AG1781" s="52">
        <f t="shared" si="30"/>
        <v>9520</v>
      </c>
      <c r="AH1781" s="52">
        <f>MIN($AA1781*12,$AE1781-SUM($AG1781:AG1781)-1000*($AE1781&gt;0))</f>
        <v>114240</v>
      </c>
      <c r="AI1781" s="52">
        <f>MIN($AA1781*12,$AE1781-SUM($AG1781:AH1781)-1000*($AE1781&gt;0))</f>
        <v>114240</v>
      </c>
      <c r="AJ1781" s="52">
        <f>MIN($AA1781*12,$AE1781-SUM($AG1781:AI1781)-1000*($AE1781&gt;0))</f>
        <v>114240</v>
      </c>
      <c r="AK1781" s="52">
        <f>MIN($AA1781*12,$AE1781-SUM($AG1781:AJ1781)-1000*($AE1781&gt;0))</f>
        <v>46640</v>
      </c>
      <c r="AL1781" s="52">
        <f>MIN($AA1781*12,$AE1781-SUM($AG1781:AK1781)-1000*($AE1781&gt;0))</f>
        <v>0</v>
      </c>
      <c r="AM1781" s="52">
        <f>MIN($AA1781*12,$AE1781-SUM($AG1781:AL1781)-1000*($AE1781&gt;0))</f>
        <v>0</v>
      </c>
      <c r="AN1781" s="52">
        <f>MIN($AA1781*12,$AE1781-SUM($AG1781:AM1781)-1000*($AE1781&gt;0))</f>
        <v>0</v>
      </c>
      <c r="AO1781" s="52">
        <f>MIN($AA1781*12,$AE1781-SUM($AG1781:AN1781)-1000*($AE1781&gt;0))</f>
        <v>0</v>
      </c>
    </row>
    <row r="1782" spans="2:41" ht="12.75" hidden="1" customHeight="1" outlineLevel="2">
      <c r="B1782" s="53" t="s">
        <v>2377</v>
      </c>
      <c r="C1782" s="53" t="s">
        <v>1367</v>
      </c>
      <c r="D1782" s="53" t="s">
        <v>1367</v>
      </c>
      <c r="E1782" s="53" t="s">
        <v>1368</v>
      </c>
      <c r="F1782" s="53" t="s">
        <v>2409</v>
      </c>
      <c r="G1782" s="53" t="s">
        <v>4516</v>
      </c>
      <c r="H1782" s="53" t="s">
        <v>4517</v>
      </c>
      <c r="I1782" s="53"/>
      <c r="J1782" s="53" t="s">
        <v>4479</v>
      </c>
      <c r="K1782" s="52">
        <v>0</v>
      </c>
      <c r="L1782" s="52">
        <v>0</v>
      </c>
      <c r="M1782" s="52">
        <v>457000</v>
      </c>
      <c r="N1782" s="52">
        <v>0</v>
      </c>
      <c r="O1782" s="52">
        <v>0</v>
      </c>
      <c r="P1782" s="52">
        <v>57120</v>
      </c>
      <c r="Q1782" s="52">
        <v>0</v>
      </c>
      <c r="R1782" s="52">
        <v>0</v>
      </c>
      <c r="S1782" s="52">
        <v>0</v>
      </c>
      <c r="T1782" s="52">
        <v>0</v>
      </c>
      <c r="U1782" s="52">
        <v>0</v>
      </c>
      <c r="V1782" s="52">
        <v>9520</v>
      </c>
      <c r="W1782" s="52">
        <v>9520</v>
      </c>
      <c r="X1782" s="52">
        <v>9520</v>
      </c>
      <c r="Y1782" s="52">
        <v>9520</v>
      </c>
      <c r="Z1782" s="49">
        <v>9520</v>
      </c>
      <c r="AA1782" s="50">
        <v>9520</v>
      </c>
      <c r="AB1782" s="51">
        <v>57120</v>
      </c>
      <c r="AC1782" s="52">
        <v>0</v>
      </c>
      <c r="AD1782" s="52">
        <v>0</v>
      </c>
      <c r="AE1782" s="52">
        <v>399880</v>
      </c>
      <c r="AG1782" s="52">
        <f t="shared" si="30"/>
        <v>9520</v>
      </c>
      <c r="AH1782" s="52">
        <f>MIN($AA1782*12,$AE1782-SUM($AG1782:AG1782)-1000*($AE1782&gt;0))</f>
        <v>114240</v>
      </c>
      <c r="AI1782" s="52">
        <f>MIN($AA1782*12,$AE1782-SUM($AG1782:AH1782)-1000*($AE1782&gt;0))</f>
        <v>114240</v>
      </c>
      <c r="AJ1782" s="52">
        <f>MIN($AA1782*12,$AE1782-SUM($AG1782:AI1782)-1000*($AE1782&gt;0))</f>
        <v>114240</v>
      </c>
      <c r="AK1782" s="52">
        <f>MIN($AA1782*12,$AE1782-SUM($AG1782:AJ1782)-1000*($AE1782&gt;0))</f>
        <v>46640</v>
      </c>
      <c r="AL1782" s="52">
        <f>MIN($AA1782*12,$AE1782-SUM($AG1782:AK1782)-1000*($AE1782&gt;0))</f>
        <v>0</v>
      </c>
      <c r="AM1782" s="52">
        <f>MIN($AA1782*12,$AE1782-SUM($AG1782:AL1782)-1000*($AE1782&gt;0))</f>
        <v>0</v>
      </c>
      <c r="AN1782" s="52">
        <f>MIN($AA1782*12,$AE1782-SUM($AG1782:AM1782)-1000*($AE1782&gt;0))</f>
        <v>0</v>
      </c>
      <c r="AO1782" s="52">
        <f>MIN($AA1782*12,$AE1782-SUM($AG1782:AN1782)-1000*($AE1782&gt;0))</f>
        <v>0</v>
      </c>
    </row>
    <row r="1783" spans="2:41" ht="12.75" hidden="1" customHeight="1" outlineLevel="2">
      <c r="B1783" s="53" t="s">
        <v>2377</v>
      </c>
      <c r="C1783" s="53" t="s">
        <v>1367</v>
      </c>
      <c r="D1783" s="53" t="s">
        <v>1367</v>
      </c>
      <c r="E1783" s="53" t="s">
        <v>1368</v>
      </c>
      <c r="F1783" s="53" t="s">
        <v>2409</v>
      </c>
      <c r="G1783" s="53" t="s">
        <v>4518</v>
      </c>
      <c r="H1783" s="53" t="s">
        <v>4519</v>
      </c>
      <c r="I1783" s="53"/>
      <c r="J1783" s="53" t="s">
        <v>4479</v>
      </c>
      <c r="K1783" s="52">
        <v>0</v>
      </c>
      <c r="L1783" s="52">
        <v>0</v>
      </c>
      <c r="M1783" s="52">
        <v>457000</v>
      </c>
      <c r="N1783" s="52">
        <v>0</v>
      </c>
      <c r="O1783" s="52">
        <v>0</v>
      </c>
      <c r="P1783" s="52">
        <v>57120</v>
      </c>
      <c r="Q1783" s="52">
        <v>0</v>
      </c>
      <c r="R1783" s="52">
        <v>0</v>
      </c>
      <c r="S1783" s="52">
        <v>0</v>
      </c>
      <c r="T1783" s="52">
        <v>0</v>
      </c>
      <c r="U1783" s="52">
        <v>0</v>
      </c>
      <c r="V1783" s="52">
        <v>9520</v>
      </c>
      <c r="W1783" s="52">
        <v>9520</v>
      </c>
      <c r="X1783" s="52">
        <v>9520</v>
      </c>
      <c r="Y1783" s="52">
        <v>9520</v>
      </c>
      <c r="Z1783" s="49">
        <v>9520</v>
      </c>
      <c r="AA1783" s="50">
        <v>9520</v>
      </c>
      <c r="AB1783" s="51">
        <v>57120</v>
      </c>
      <c r="AC1783" s="52">
        <v>0</v>
      </c>
      <c r="AD1783" s="52">
        <v>0</v>
      </c>
      <c r="AE1783" s="52">
        <v>399880</v>
      </c>
      <c r="AG1783" s="52">
        <f t="shared" si="30"/>
        <v>9520</v>
      </c>
      <c r="AH1783" s="52">
        <f>MIN($AA1783*12,$AE1783-SUM($AG1783:AG1783)-1000*($AE1783&gt;0))</f>
        <v>114240</v>
      </c>
      <c r="AI1783" s="52">
        <f>MIN($AA1783*12,$AE1783-SUM($AG1783:AH1783)-1000*($AE1783&gt;0))</f>
        <v>114240</v>
      </c>
      <c r="AJ1783" s="52">
        <f>MIN($AA1783*12,$AE1783-SUM($AG1783:AI1783)-1000*($AE1783&gt;0))</f>
        <v>114240</v>
      </c>
      <c r="AK1783" s="52">
        <f>MIN($AA1783*12,$AE1783-SUM($AG1783:AJ1783)-1000*($AE1783&gt;0))</f>
        <v>46640</v>
      </c>
      <c r="AL1783" s="52">
        <f>MIN($AA1783*12,$AE1783-SUM($AG1783:AK1783)-1000*($AE1783&gt;0))</f>
        <v>0</v>
      </c>
      <c r="AM1783" s="52">
        <f>MIN($AA1783*12,$AE1783-SUM($AG1783:AL1783)-1000*($AE1783&gt;0))</f>
        <v>0</v>
      </c>
      <c r="AN1783" s="52">
        <f>MIN($AA1783*12,$AE1783-SUM($AG1783:AM1783)-1000*($AE1783&gt;0))</f>
        <v>0</v>
      </c>
      <c r="AO1783" s="52">
        <f>MIN($AA1783*12,$AE1783-SUM($AG1783:AN1783)-1000*($AE1783&gt;0))</f>
        <v>0</v>
      </c>
    </row>
    <row r="1784" spans="2:41" ht="12.75" hidden="1" customHeight="1" outlineLevel="2">
      <c r="B1784" s="53" t="s">
        <v>2377</v>
      </c>
      <c r="C1784" s="53" t="s">
        <v>1367</v>
      </c>
      <c r="D1784" s="53" t="s">
        <v>1367</v>
      </c>
      <c r="E1784" s="53" t="s">
        <v>1368</v>
      </c>
      <c r="F1784" s="53" t="s">
        <v>2409</v>
      </c>
      <c r="G1784" s="53" t="s">
        <v>4520</v>
      </c>
      <c r="H1784" s="53" t="s">
        <v>4521</v>
      </c>
      <c r="I1784" s="53"/>
      <c r="J1784" s="53" t="s">
        <v>4479</v>
      </c>
      <c r="K1784" s="52">
        <v>0</v>
      </c>
      <c r="L1784" s="52">
        <v>0</v>
      </c>
      <c r="M1784" s="52">
        <v>457000</v>
      </c>
      <c r="N1784" s="52">
        <v>0</v>
      </c>
      <c r="O1784" s="52">
        <v>0</v>
      </c>
      <c r="P1784" s="52">
        <v>57120</v>
      </c>
      <c r="Q1784" s="52">
        <v>0</v>
      </c>
      <c r="R1784" s="52">
        <v>0</v>
      </c>
      <c r="S1784" s="52">
        <v>0</v>
      </c>
      <c r="T1784" s="52">
        <v>0</v>
      </c>
      <c r="U1784" s="52">
        <v>0</v>
      </c>
      <c r="V1784" s="52">
        <v>9520</v>
      </c>
      <c r="W1784" s="52">
        <v>9520</v>
      </c>
      <c r="X1784" s="52">
        <v>9520</v>
      </c>
      <c r="Y1784" s="52">
        <v>9520</v>
      </c>
      <c r="Z1784" s="49">
        <v>9520</v>
      </c>
      <c r="AA1784" s="50">
        <v>9520</v>
      </c>
      <c r="AB1784" s="51">
        <v>57120</v>
      </c>
      <c r="AC1784" s="52">
        <v>0</v>
      </c>
      <c r="AD1784" s="52">
        <v>0</v>
      </c>
      <c r="AE1784" s="52">
        <v>399880</v>
      </c>
      <c r="AG1784" s="52">
        <f t="shared" si="30"/>
        <v>9520</v>
      </c>
      <c r="AH1784" s="52">
        <f>MIN($AA1784*12,$AE1784-SUM($AG1784:AG1784)-1000*($AE1784&gt;0))</f>
        <v>114240</v>
      </c>
      <c r="AI1784" s="52">
        <f>MIN($AA1784*12,$AE1784-SUM($AG1784:AH1784)-1000*($AE1784&gt;0))</f>
        <v>114240</v>
      </c>
      <c r="AJ1784" s="52">
        <f>MIN($AA1784*12,$AE1784-SUM($AG1784:AI1784)-1000*($AE1784&gt;0))</f>
        <v>114240</v>
      </c>
      <c r="AK1784" s="52">
        <f>MIN($AA1784*12,$AE1784-SUM($AG1784:AJ1784)-1000*($AE1784&gt;0))</f>
        <v>46640</v>
      </c>
      <c r="AL1784" s="52">
        <f>MIN($AA1784*12,$AE1784-SUM($AG1784:AK1784)-1000*($AE1784&gt;0))</f>
        <v>0</v>
      </c>
      <c r="AM1784" s="52">
        <f>MIN($AA1784*12,$AE1784-SUM($AG1784:AL1784)-1000*($AE1784&gt;0))</f>
        <v>0</v>
      </c>
      <c r="AN1784" s="52">
        <f>MIN($AA1784*12,$AE1784-SUM($AG1784:AM1784)-1000*($AE1784&gt;0))</f>
        <v>0</v>
      </c>
      <c r="AO1784" s="52">
        <f>MIN($AA1784*12,$AE1784-SUM($AG1784:AN1784)-1000*($AE1784&gt;0))</f>
        <v>0</v>
      </c>
    </row>
    <row r="1785" spans="2:41" ht="12.75" hidden="1" customHeight="1" outlineLevel="2">
      <c r="B1785" s="53" t="s">
        <v>2377</v>
      </c>
      <c r="C1785" s="53" t="s">
        <v>1367</v>
      </c>
      <c r="D1785" s="53" t="s">
        <v>1367</v>
      </c>
      <c r="E1785" s="53" t="s">
        <v>1368</v>
      </c>
      <c r="F1785" s="53" t="s">
        <v>2409</v>
      </c>
      <c r="G1785" s="53" t="s">
        <v>4522</v>
      </c>
      <c r="H1785" s="53" t="s">
        <v>4523</v>
      </c>
      <c r="I1785" s="53"/>
      <c r="J1785" s="53" t="s">
        <v>4479</v>
      </c>
      <c r="K1785" s="52">
        <v>0</v>
      </c>
      <c r="L1785" s="52">
        <v>0</v>
      </c>
      <c r="M1785" s="52">
        <v>457000</v>
      </c>
      <c r="N1785" s="52">
        <v>0</v>
      </c>
      <c r="O1785" s="52">
        <v>0</v>
      </c>
      <c r="P1785" s="52">
        <v>57120</v>
      </c>
      <c r="Q1785" s="52">
        <v>0</v>
      </c>
      <c r="R1785" s="52">
        <v>0</v>
      </c>
      <c r="S1785" s="52">
        <v>0</v>
      </c>
      <c r="T1785" s="52">
        <v>0</v>
      </c>
      <c r="U1785" s="52">
        <v>0</v>
      </c>
      <c r="V1785" s="52">
        <v>9520</v>
      </c>
      <c r="W1785" s="52">
        <v>9520</v>
      </c>
      <c r="X1785" s="52">
        <v>9520</v>
      </c>
      <c r="Y1785" s="52">
        <v>9520</v>
      </c>
      <c r="Z1785" s="49">
        <v>9520</v>
      </c>
      <c r="AA1785" s="50">
        <v>9520</v>
      </c>
      <c r="AB1785" s="51">
        <v>57120</v>
      </c>
      <c r="AC1785" s="52">
        <v>0</v>
      </c>
      <c r="AD1785" s="52">
        <v>0</v>
      </c>
      <c r="AE1785" s="52">
        <v>399880</v>
      </c>
      <c r="AG1785" s="52">
        <f t="shared" si="30"/>
        <v>9520</v>
      </c>
      <c r="AH1785" s="52">
        <f>MIN($AA1785*12,$AE1785-SUM($AG1785:AG1785)-1000*($AE1785&gt;0))</f>
        <v>114240</v>
      </c>
      <c r="AI1785" s="52">
        <f>MIN($AA1785*12,$AE1785-SUM($AG1785:AH1785)-1000*($AE1785&gt;0))</f>
        <v>114240</v>
      </c>
      <c r="AJ1785" s="52">
        <f>MIN($AA1785*12,$AE1785-SUM($AG1785:AI1785)-1000*($AE1785&gt;0))</f>
        <v>114240</v>
      </c>
      <c r="AK1785" s="52">
        <f>MIN($AA1785*12,$AE1785-SUM($AG1785:AJ1785)-1000*($AE1785&gt;0))</f>
        <v>46640</v>
      </c>
      <c r="AL1785" s="52">
        <f>MIN($AA1785*12,$AE1785-SUM($AG1785:AK1785)-1000*($AE1785&gt;0))</f>
        <v>0</v>
      </c>
      <c r="AM1785" s="52">
        <f>MIN($AA1785*12,$AE1785-SUM($AG1785:AL1785)-1000*($AE1785&gt;0))</f>
        <v>0</v>
      </c>
      <c r="AN1785" s="52">
        <f>MIN($AA1785*12,$AE1785-SUM($AG1785:AM1785)-1000*($AE1785&gt;0))</f>
        <v>0</v>
      </c>
      <c r="AO1785" s="52">
        <f>MIN($AA1785*12,$AE1785-SUM($AG1785:AN1785)-1000*($AE1785&gt;0))</f>
        <v>0</v>
      </c>
    </row>
    <row r="1786" spans="2:41" ht="12.75" hidden="1" customHeight="1" outlineLevel="2">
      <c r="B1786" s="53" t="s">
        <v>2377</v>
      </c>
      <c r="C1786" s="53" t="s">
        <v>1367</v>
      </c>
      <c r="D1786" s="53" t="s">
        <v>1367</v>
      </c>
      <c r="E1786" s="53" t="s">
        <v>1368</v>
      </c>
      <c r="F1786" s="53" t="s">
        <v>2409</v>
      </c>
      <c r="G1786" s="53" t="s">
        <v>4524</v>
      </c>
      <c r="H1786" s="53" t="s">
        <v>4525</v>
      </c>
      <c r="I1786" s="53"/>
      <c r="J1786" s="53" t="s">
        <v>4273</v>
      </c>
      <c r="K1786" s="52">
        <v>0</v>
      </c>
      <c r="L1786" s="52">
        <v>0</v>
      </c>
      <c r="M1786" s="52">
        <v>460000</v>
      </c>
      <c r="N1786" s="52">
        <v>0</v>
      </c>
      <c r="O1786" s="52">
        <v>0</v>
      </c>
      <c r="P1786" s="52">
        <v>57498</v>
      </c>
      <c r="Q1786" s="52">
        <v>0</v>
      </c>
      <c r="R1786" s="52">
        <v>0</v>
      </c>
      <c r="S1786" s="52">
        <v>0</v>
      </c>
      <c r="T1786" s="52">
        <v>0</v>
      </c>
      <c r="U1786" s="52">
        <v>0</v>
      </c>
      <c r="V1786" s="52">
        <v>9583</v>
      </c>
      <c r="W1786" s="52">
        <v>9583</v>
      </c>
      <c r="X1786" s="52">
        <v>9583</v>
      </c>
      <c r="Y1786" s="52">
        <v>9583</v>
      </c>
      <c r="Z1786" s="49">
        <v>9583</v>
      </c>
      <c r="AA1786" s="50">
        <v>9583</v>
      </c>
      <c r="AB1786" s="51">
        <v>57498</v>
      </c>
      <c r="AC1786" s="52">
        <v>0</v>
      </c>
      <c r="AD1786" s="52">
        <v>0</v>
      </c>
      <c r="AE1786" s="52">
        <v>402502</v>
      </c>
      <c r="AG1786" s="52">
        <f t="shared" si="30"/>
        <v>9583</v>
      </c>
      <c r="AH1786" s="52">
        <f>MIN($AA1786*12,$AE1786-SUM($AG1786:AG1786)-1000*($AE1786&gt;0))</f>
        <v>114996</v>
      </c>
      <c r="AI1786" s="52">
        <f>MIN($AA1786*12,$AE1786-SUM($AG1786:AH1786)-1000*($AE1786&gt;0))</f>
        <v>114996</v>
      </c>
      <c r="AJ1786" s="52">
        <f>MIN($AA1786*12,$AE1786-SUM($AG1786:AI1786)-1000*($AE1786&gt;0))</f>
        <v>114996</v>
      </c>
      <c r="AK1786" s="52">
        <f>MIN($AA1786*12,$AE1786-SUM($AG1786:AJ1786)-1000*($AE1786&gt;0))</f>
        <v>46931</v>
      </c>
      <c r="AL1786" s="52">
        <f>MIN($AA1786*12,$AE1786-SUM($AG1786:AK1786)-1000*($AE1786&gt;0))</f>
        <v>0</v>
      </c>
      <c r="AM1786" s="52">
        <f>MIN($AA1786*12,$AE1786-SUM($AG1786:AL1786)-1000*($AE1786&gt;0))</f>
        <v>0</v>
      </c>
      <c r="AN1786" s="52">
        <f>MIN($AA1786*12,$AE1786-SUM($AG1786:AM1786)-1000*($AE1786&gt;0))</f>
        <v>0</v>
      </c>
      <c r="AO1786" s="52">
        <f>MIN($AA1786*12,$AE1786-SUM($AG1786:AN1786)-1000*($AE1786&gt;0))</f>
        <v>0</v>
      </c>
    </row>
    <row r="1787" spans="2:41" ht="12.75" hidden="1" customHeight="1" outlineLevel="2">
      <c r="B1787" s="53" t="s">
        <v>2377</v>
      </c>
      <c r="C1787" s="53" t="s">
        <v>1367</v>
      </c>
      <c r="D1787" s="53" t="s">
        <v>1367</v>
      </c>
      <c r="E1787" s="53" t="s">
        <v>1368</v>
      </c>
      <c r="F1787" s="53" t="s">
        <v>2409</v>
      </c>
      <c r="G1787" s="53" t="s">
        <v>4526</v>
      </c>
      <c r="H1787" s="53" t="s">
        <v>4527</v>
      </c>
      <c r="I1787" s="53"/>
      <c r="J1787" s="53" t="s">
        <v>4479</v>
      </c>
      <c r="K1787" s="52">
        <v>0</v>
      </c>
      <c r="L1787" s="52">
        <v>0</v>
      </c>
      <c r="M1787" s="52">
        <v>457000</v>
      </c>
      <c r="N1787" s="52">
        <v>0</v>
      </c>
      <c r="O1787" s="52">
        <v>0</v>
      </c>
      <c r="P1787" s="52">
        <v>57120</v>
      </c>
      <c r="Q1787" s="52">
        <v>0</v>
      </c>
      <c r="R1787" s="52">
        <v>0</v>
      </c>
      <c r="S1787" s="52">
        <v>0</v>
      </c>
      <c r="T1787" s="52">
        <v>0</v>
      </c>
      <c r="U1787" s="52">
        <v>0</v>
      </c>
      <c r="V1787" s="52">
        <v>9520</v>
      </c>
      <c r="W1787" s="52">
        <v>9520</v>
      </c>
      <c r="X1787" s="52">
        <v>9520</v>
      </c>
      <c r="Y1787" s="52">
        <v>9520</v>
      </c>
      <c r="Z1787" s="49">
        <v>9520</v>
      </c>
      <c r="AA1787" s="50">
        <v>9520</v>
      </c>
      <c r="AB1787" s="51">
        <v>57120</v>
      </c>
      <c r="AC1787" s="52">
        <v>0</v>
      </c>
      <c r="AD1787" s="52">
        <v>0</v>
      </c>
      <c r="AE1787" s="52">
        <v>399880</v>
      </c>
      <c r="AG1787" s="52">
        <f t="shared" si="30"/>
        <v>9520</v>
      </c>
      <c r="AH1787" s="52">
        <f>MIN($AA1787*12,$AE1787-SUM($AG1787:AG1787)-1000*($AE1787&gt;0))</f>
        <v>114240</v>
      </c>
      <c r="AI1787" s="52">
        <f>MIN($AA1787*12,$AE1787-SUM($AG1787:AH1787)-1000*($AE1787&gt;0))</f>
        <v>114240</v>
      </c>
      <c r="AJ1787" s="52">
        <f>MIN($AA1787*12,$AE1787-SUM($AG1787:AI1787)-1000*($AE1787&gt;0))</f>
        <v>114240</v>
      </c>
      <c r="AK1787" s="52">
        <f>MIN($AA1787*12,$AE1787-SUM($AG1787:AJ1787)-1000*($AE1787&gt;0))</f>
        <v>46640</v>
      </c>
      <c r="AL1787" s="52">
        <f>MIN($AA1787*12,$AE1787-SUM($AG1787:AK1787)-1000*($AE1787&gt;0))</f>
        <v>0</v>
      </c>
      <c r="AM1787" s="52">
        <f>MIN($AA1787*12,$AE1787-SUM($AG1787:AL1787)-1000*($AE1787&gt;0))</f>
        <v>0</v>
      </c>
      <c r="AN1787" s="52">
        <f>MIN($AA1787*12,$AE1787-SUM($AG1787:AM1787)-1000*($AE1787&gt;0))</f>
        <v>0</v>
      </c>
      <c r="AO1787" s="52">
        <f>MIN($AA1787*12,$AE1787-SUM($AG1787:AN1787)-1000*($AE1787&gt;0))</f>
        <v>0</v>
      </c>
    </row>
    <row r="1788" spans="2:41" ht="12.75" hidden="1" customHeight="1" outlineLevel="2">
      <c r="B1788" s="53" t="s">
        <v>2377</v>
      </c>
      <c r="C1788" s="53" t="s">
        <v>1367</v>
      </c>
      <c r="D1788" s="53" t="s">
        <v>1367</v>
      </c>
      <c r="E1788" s="53" t="s">
        <v>1368</v>
      </c>
      <c r="F1788" s="53" t="s">
        <v>2409</v>
      </c>
      <c r="G1788" s="53" t="s">
        <v>4528</v>
      </c>
      <c r="H1788" s="53" t="s">
        <v>4529</v>
      </c>
      <c r="I1788" s="53"/>
      <c r="J1788" s="53" t="s">
        <v>4273</v>
      </c>
      <c r="K1788" s="52">
        <v>0</v>
      </c>
      <c r="L1788" s="52">
        <v>0</v>
      </c>
      <c r="M1788" s="52">
        <v>670000</v>
      </c>
      <c r="N1788" s="52">
        <v>0</v>
      </c>
      <c r="O1788" s="52">
        <v>0</v>
      </c>
      <c r="P1788" s="52">
        <v>83748</v>
      </c>
      <c r="Q1788" s="52">
        <v>0</v>
      </c>
      <c r="R1788" s="52">
        <v>0</v>
      </c>
      <c r="S1788" s="52">
        <v>0</v>
      </c>
      <c r="T1788" s="52">
        <v>0</v>
      </c>
      <c r="U1788" s="52">
        <v>0</v>
      </c>
      <c r="V1788" s="52">
        <v>13958</v>
      </c>
      <c r="W1788" s="52">
        <v>13958</v>
      </c>
      <c r="X1788" s="52">
        <v>13958</v>
      </c>
      <c r="Y1788" s="52">
        <v>13958</v>
      </c>
      <c r="Z1788" s="49">
        <v>13958</v>
      </c>
      <c r="AA1788" s="50">
        <v>13958</v>
      </c>
      <c r="AB1788" s="51">
        <v>83748</v>
      </c>
      <c r="AC1788" s="52">
        <v>0</v>
      </c>
      <c r="AD1788" s="52">
        <v>0</v>
      </c>
      <c r="AE1788" s="52">
        <v>586252</v>
      </c>
      <c r="AG1788" s="52">
        <f t="shared" si="30"/>
        <v>13958</v>
      </c>
      <c r="AH1788" s="52">
        <f>MIN($AA1788*12,$AE1788-SUM($AG1788:AG1788)-1000*($AE1788&gt;0))</f>
        <v>167496</v>
      </c>
      <c r="AI1788" s="52">
        <f>MIN($AA1788*12,$AE1788-SUM($AG1788:AH1788)-1000*($AE1788&gt;0))</f>
        <v>167496</v>
      </c>
      <c r="AJ1788" s="52">
        <f>MIN($AA1788*12,$AE1788-SUM($AG1788:AI1788)-1000*($AE1788&gt;0))</f>
        <v>167496</v>
      </c>
      <c r="AK1788" s="52">
        <f>MIN($AA1788*12,$AE1788-SUM($AG1788:AJ1788)-1000*($AE1788&gt;0))</f>
        <v>68806</v>
      </c>
      <c r="AL1788" s="52">
        <f>MIN($AA1788*12,$AE1788-SUM($AG1788:AK1788)-1000*($AE1788&gt;0))</f>
        <v>0</v>
      </c>
      <c r="AM1788" s="52">
        <f>MIN($AA1788*12,$AE1788-SUM($AG1788:AL1788)-1000*($AE1788&gt;0))</f>
        <v>0</v>
      </c>
      <c r="AN1788" s="52">
        <f>MIN($AA1788*12,$AE1788-SUM($AG1788:AM1788)-1000*($AE1788&gt;0))</f>
        <v>0</v>
      </c>
      <c r="AO1788" s="52">
        <f>MIN($AA1788*12,$AE1788-SUM($AG1788:AN1788)-1000*($AE1788&gt;0))</f>
        <v>0</v>
      </c>
    </row>
    <row r="1789" spans="2:41" ht="12.75" hidden="1" customHeight="1" outlineLevel="2">
      <c r="B1789" s="53" t="s">
        <v>2377</v>
      </c>
      <c r="C1789" s="53" t="s">
        <v>1367</v>
      </c>
      <c r="D1789" s="53" t="s">
        <v>1367</v>
      </c>
      <c r="E1789" s="53" t="s">
        <v>1368</v>
      </c>
      <c r="F1789" s="53" t="s">
        <v>2409</v>
      </c>
      <c r="G1789" s="53" t="s">
        <v>4530</v>
      </c>
      <c r="H1789" s="53" t="s">
        <v>4531</v>
      </c>
      <c r="I1789" s="53"/>
      <c r="J1789" s="53" t="s">
        <v>4273</v>
      </c>
      <c r="K1789" s="52">
        <v>0</v>
      </c>
      <c r="L1789" s="52">
        <v>0</v>
      </c>
      <c r="M1789" s="52">
        <v>670000</v>
      </c>
      <c r="N1789" s="52">
        <v>0</v>
      </c>
      <c r="O1789" s="52">
        <v>0</v>
      </c>
      <c r="P1789" s="52">
        <v>83748</v>
      </c>
      <c r="Q1789" s="52">
        <v>0</v>
      </c>
      <c r="R1789" s="52">
        <v>0</v>
      </c>
      <c r="S1789" s="52">
        <v>0</v>
      </c>
      <c r="T1789" s="52">
        <v>0</v>
      </c>
      <c r="U1789" s="52">
        <v>0</v>
      </c>
      <c r="V1789" s="52">
        <v>13958</v>
      </c>
      <c r="W1789" s="52">
        <v>13958</v>
      </c>
      <c r="X1789" s="52">
        <v>13958</v>
      </c>
      <c r="Y1789" s="52">
        <v>13958</v>
      </c>
      <c r="Z1789" s="49">
        <v>13958</v>
      </c>
      <c r="AA1789" s="50">
        <v>13958</v>
      </c>
      <c r="AB1789" s="51">
        <v>83748</v>
      </c>
      <c r="AC1789" s="52">
        <v>0</v>
      </c>
      <c r="AD1789" s="52">
        <v>0</v>
      </c>
      <c r="AE1789" s="52">
        <v>586252</v>
      </c>
      <c r="AG1789" s="52">
        <f t="shared" si="30"/>
        <v>13958</v>
      </c>
      <c r="AH1789" s="52">
        <f>MIN($AA1789*12,$AE1789-SUM($AG1789:AG1789)-1000*($AE1789&gt;0))</f>
        <v>167496</v>
      </c>
      <c r="AI1789" s="52">
        <f>MIN($AA1789*12,$AE1789-SUM($AG1789:AH1789)-1000*($AE1789&gt;0))</f>
        <v>167496</v>
      </c>
      <c r="AJ1789" s="52">
        <f>MIN($AA1789*12,$AE1789-SUM($AG1789:AI1789)-1000*($AE1789&gt;0))</f>
        <v>167496</v>
      </c>
      <c r="AK1789" s="52">
        <f>MIN($AA1789*12,$AE1789-SUM($AG1789:AJ1789)-1000*($AE1789&gt;0))</f>
        <v>68806</v>
      </c>
      <c r="AL1789" s="52">
        <f>MIN($AA1789*12,$AE1789-SUM($AG1789:AK1789)-1000*($AE1789&gt;0))</f>
        <v>0</v>
      </c>
      <c r="AM1789" s="52">
        <f>MIN($AA1789*12,$AE1789-SUM($AG1789:AL1789)-1000*($AE1789&gt;0))</f>
        <v>0</v>
      </c>
      <c r="AN1789" s="52">
        <f>MIN($AA1789*12,$AE1789-SUM($AG1789:AM1789)-1000*($AE1789&gt;0))</f>
        <v>0</v>
      </c>
      <c r="AO1789" s="52">
        <f>MIN($AA1789*12,$AE1789-SUM($AG1789:AN1789)-1000*($AE1789&gt;0))</f>
        <v>0</v>
      </c>
    </row>
    <row r="1790" spans="2:41" ht="12.75" hidden="1" customHeight="1" outlineLevel="2">
      <c r="B1790" s="53" t="s">
        <v>2377</v>
      </c>
      <c r="C1790" s="53" t="s">
        <v>1367</v>
      </c>
      <c r="D1790" s="53" t="s">
        <v>1367</v>
      </c>
      <c r="E1790" s="53" t="s">
        <v>2378</v>
      </c>
      <c r="F1790" s="53" t="s">
        <v>3607</v>
      </c>
      <c r="G1790" s="53" t="s">
        <v>4532</v>
      </c>
      <c r="H1790" s="53" t="s">
        <v>4533</v>
      </c>
      <c r="I1790" s="53"/>
      <c r="J1790" s="53" t="s">
        <v>4534</v>
      </c>
      <c r="K1790" s="52">
        <v>0</v>
      </c>
      <c r="L1790" s="52">
        <v>0</v>
      </c>
      <c r="M1790" s="52">
        <v>1853000</v>
      </c>
      <c r="N1790" s="52">
        <v>0</v>
      </c>
      <c r="O1790" s="52">
        <v>0</v>
      </c>
      <c r="P1790" s="52">
        <v>231624</v>
      </c>
      <c r="Q1790" s="52">
        <v>0</v>
      </c>
      <c r="R1790" s="52">
        <v>0</v>
      </c>
      <c r="S1790" s="52">
        <v>0</v>
      </c>
      <c r="T1790" s="52">
        <v>0</v>
      </c>
      <c r="U1790" s="52">
        <v>0</v>
      </c>
      <c r="V1790" s="52">
        <v>38604</v>
      </c>
      <c r="W1790" s="52">
        <v>38604</v>
      </c>
      <c r="X1790" s="52">
        <v>38604</v>
      </c>
      <c r="Y1790" s="52">
        <v>38604</v>
      </c>
      <c r="Z1790" s="49">
        <v>38604</v>
      </c>
      <c r="AA1790" s="50">
        <v>38604</v>
      </c>
      <c r="AB1790" s="51">
        <v>231624</v>
      </c>
      <c r="AC1790" s="52">
        <v>0</v>
      </c>
      <c r="AD1790" s="52">
        <v>0</v>
      </c>
      <c r="AE1790" s="52">
        <v>1621376</v>
      </c>
      <c r="AG1790" s="52">
        <f t="shared" si="30"/>
        <v>38604</v>
      </c>
      <c r="AH1790" s="52">
        <f>MIN($AA1790*12,$AE1790-SUM($AG1790:AG1790)-1000*($AE1790&gt;0))</f>
        <v>463248</v>
      </c>
      <c r="AI1790" s="52">
        <f>MIN($AA1790*12,$AE1790-SUM($AG1790:AH1790)-1000*($AE1790&gt;0))</f>
        <v>463248</v>
      </c>
      <c r="AJ1790" s="52">
        <f>MIN($AA1790*12,$AE1790-SUM($AG1790:AI1790)-1000*($AE1790&gt;0))</f>
        <v>463248</v>
      </c>
      <c r="AK1790" s="52">
        <f>MIN($AA1790*12,$AE1790-SUM($AG1790:AJ1790)-1000*($AE1790&gt;0))</f>
        <v>192028</v>
      </c>
      <c r="AL1790" s="52">
        <f>MIN($AA1790*12,$AE1790-SUM($AG1790:AK1790)-1000*($AE1790&gt;0))</f>
        <v>0</v>
      </c>
      <c r="AM1790" s="52">
        <f>MIN($AA1790*12,$AE1790-SUM($AG1790:AL1790)-1000*($AE1790&gt;0))</f>
        <v>0</v>
      </c>
      <c r="AN1790" s="52">
        <f>MIN($AA1790*12,$AE1790-SUM($AG1790:AM1790)-1000*($AE1790&gt;0))</f>
        <v>0</v>
      </c>
      <c r="AO1790" s="52">
        <f>MIN($AA1790*12,$AE1790-SUM($AG1790:AN1790)-1000*($AE1790&gt;0))</f>
        <v>0</v>
      </c>
    </row>
    <row r="1791" spans="2:41" ht="12.75" hidden="1" customHeight="1" outlineLevel="2">
      <c r="B1791" s="53" t="s">
        <v>2377</v>
      </c>
      <c r="C1791" s="53" t="s">
        <v>1367</v>
      </c>
      <c r="D1791" s="53" t="s">
        <v>1367</v>
      </c>
      <c r="E1791" s="53" t="s">
        <v>1368</v>
      </c>
      <c r="F1791" s="53" t="s">
        <v>2387</v>
      </c>
      <c r="G1791" s="53" t="s">
        <v>4535</v>
      </c>
      <c r="H1791" s="53" t="s">
        <v>4536</v>
      </c>
      <c r="I1791" s="53"/>
      <c r="J1791" s="53" t="s">
        <v>4537</v>
      </c>
      <c r="K1791" s="52">
        <v>0</v>
      </c>
      <c r="L1791" s="52">
        <v>0</v>
      </c>
      <c r="M1791" s="52">
        <v>3427273</v>
      </c>
      <c r="N1791" s="52">
        <v>0</v>
      </c>
      <c r="O1791" s="52">
        <v>0</v>
      </c>
      <c r="P1791" s="52">
        <v>357005</v>
      </c>
      <c r="Q1791" s="52">
        <v>0</v>
      </c>
      <c r="R1791" s="52">
        <v>0</v>
      </c>
      <c r="S1791" s="52">
        <v>0</v>
      </c>
      <c r="T1791" s="52">
        <v>0</v>
      </c>
      <c r="U1791" s="52">
        <v>0</v>
      </c>
      <c r="V1791" s="52">
        <v>0</v>
      </c>
      <c r="W1791" s="52">
        <v>71401</v>
      </c>
      <c r="X1791" s="52">
        <v>71401</v>
      </c>
      <c r="Y1791" s="52">
        <v>71401</v>
      </c>
      <c r="Z1791" s="49">
        <v>71401</v>
      </c>
      <c r="AA1791" s="50">
        <v>71401</v>
      </c>
      <c r="AB1791" s="51">
        <v>357005</v>
      </c>
      <c r="AC1791" s="52">
        <v>0</v>
      </c>
      <c r="AD1791" s="52">
        <v>0</v>
      </c>
      <c r="AE1791" s="52">
        <v>3070268</v>
      </c>
      <c r="AG1791" s="52">
        <f t="shared" si="30"/>
        <v>71401</v>
      </c>
      <c r="AH1791" s="52">
        <f>MIN($AA1791*12,$AE1791-SUM($AG1791:AG1791)-1000*($AE1791&gt;0))</f>
        <v>856812</v>
      </c>
      <c r="AI1791" s="52">
        <f>MIN($AA1791*12,$AE1791-SUM($AG1791:AH1791)-1000*($AE1791&gt;0))</f>
        <v>856812</v>
      </c>
      <c r="AJ1791" s="52">
        <f>MIN($AA1791*12,$AE1791-SUM($AG1791:AI1791)-1000*($AE1791&gt;0))</f>
        <v>856812</v>
      </c>
      <c r="AK1791" s="52">
        <f>MIN($AA1791*12,$AE1791-SUM($AG1791:AJ1791)-1000*($AE1791&gt;0))</f>
        <v>427431</v>
      </c>
      <c r="AL1791" s="52">
        <f>MIN($AA1791*12,$AE1791-SUM($AG1791:AK1791)-1000*($AE1791&gt;0))</f>
        <v>0</v>
      </c>
      <c r="AM1791" s="52">
        <f>MIN($AA1791*12,$AE1791-SUM($AG1791:AL1791)-1000*($AE1791&gt;0))</f>
        <v>0</v>
      </c>
      <c r="AN1791" s="52">
        <f>MIN($AA1791*12,$AE1791-SUM($AG1791:AM1791)-1000*($AE1791&gt;0))</f>
        <v>0</v>
      </c>
      <c r="AO1791" s="52">
        <f>MIN($AA1791*12,$AE1791-SUM($AG1791:AN1791)-1000*($AE1791&gt;0))</f>
        <v>0</v>
      </c>
    </row>
    <row r="1792" spans="2:41" ht="12.75" hidden="1" customHeight="1" outlineLevel="2">
      <c r="B1792" s="53" t="s">
        <v>2377</v>
      </c>
      <c r="C1792" s="53" t="s">
        <v>1367</v>
      </c>
      <c r="D1792" s="53" t="s">
        <v>1367</v>
      </c>
      <c r="E1792" s="53" t="s">
        <v>1368</v>
      </c>
      <c r="F1792" s="53" t="s">
        <v>2387</v>
      </c>
      <c r="G1792" s="53" t="s">
        <v>4538</v>
      </c>
      <c r="H1792" s="53" t="s">
        <v>4539</v>
      </c>
      <c r="I1792" s="53"/>
      <c r="J1792" s="53" t="s">
        <v>4537</v>
      </c>
      <c r="K1792" s="52">
        <v>0</v>
      </c>
      <c r="L1792" s="52">
        <v>0</v>
      </c>
      <c r="M1792" s="52">
        <v>2044546</v>
      </c>
      <c r="N1792" s="52">
        <v>0</v>
      </c>
      <c r="O1792" s="52">
        <v>0</v>
      </c>
      <c r="P1792" s="52">
        <v>212970</v>
      </c>
      <c r="Q1792" s="52">
        <v>0</v>
      </c>
      <c r="R1792" s="52">
        <v>0</v>
      </c>
      <c r="S1792" s="52">
        <v>0</v>
      </c>
      <c r="T1792" s="52">
        <v>0</v>
      </c>
      <c r="U1792" s="52">
        <v>0</v>
      </c>
      <c r="V1792" s="52">
        <v>0</v>
      </c>
      <c r="W1792" s="52">
        <v>42594</v>
      </c>
      <c r="X1792" s="52">
        <v>42594</v>
      </c>
      <c r="Y1792" s="52">
        <v>42594</v>
      </c>
      <c r="Z1792" s="49">
        <v>42594</v>
      </c>
      <c r="AA1792" s="50">
        <v>42594</v>
      </c>
      <c r="AB1792" s="51">
        <v>212970</v>
      </c>
      <c r="AC1792" s="52">
        <v>0</v>
      </c>
      <c r="AD1792" s="52">
        <v>0</v>
      </c>
      <c r="AE1792" s="52">
        <v>1831576</v>
      </c>
      <c r="AG1792" s="52">
        <f t="shared" si="30"/>
        <v>42594</v>
      </c>
      <c r="AH1792" s="52">
        <f>MIN($AA1792*12,$AE1792-SUM($AG1792:AG1792)-1000*($AE1792&gt;0))</f>
        <v>511128</v>
      </c>
      <c r="AI1792" s="52">
        <f>MIN($AA1792*12,$AE1792-SUM($AG1792:AH1792)-1000*($AE1792&gt;0))</f>
        <v>511128</v>
      </c>
      <c r="AJ1792" s="52">
        <f>MIN($AA1792*12,$AE1792-SUM($AG1792:AI1792)-1000*($AE1792&gt;0))</f>
        <v>511128</v>
      </c>
      <c r="AK1792" s="52">
        <f>MIN($AA1792*12,$AE1792-SUM($AG1792:AJ1792)-1000*($AE1792&gt;0))</f>
        <v>254598</v>
      </c>
      <c r="AL1792" s="52">
        <f>MIN($AA1792*12,$AE1792-SUM($AG1792:AK1792)-1000*($AE1792&gt;0))</f>
        <v>0</v>
      </c>
      <c r="AM1792" s="52">
        <f>MIN($AA1792*12,$AE1792-SUM($AG1792:AL1792)-1000*($AE1792&gt;0))</f>
        <v>0</v>
      </c>
      <c r="AN1792" s="52">
        <f>MIN($AA1792*12,$AE1792-SUM($AG1792:AM1792)-1000*($AE1792&gt;0))</f>
        <v>0</v>
      </c>
      <c r="AO1792" s="52">
        <f>MIN($AA1792*12,$AE1792-SUM($AG1792:AN1792)-1000*($AE1792&gt;0))</f>
        <v>0</v>
      </c>
    </row>
    <row r="1793" spans="2:41" ht="12.75" hidden="1" customHeight="1" outlineLevel="2">
      <c r="B1793" s="53" t="s">
        <v>2377</v>
      </c>
      <c r="C1793" s="53" t="s">
        <v>1367</v>
      </c>
      <c r="D1793" s="53" t="s">
        <v>1367</v>
      </c>
      <c r="E1793" s="53" t="s">
        <v>1368</v>
      </c>
      <c r="F1793" s="53" t="s">
        <v>2409</v>
      </c>
      <c r="G1793" s="53" t="s">
        <v>4540</v>
      </c>
      <c r="H1793" s="53" t="s">
        <v>4541</v>
      </c>
      <c r="I1793" s="53"/>
      <c r="J1793" s="53" t="s">
        <v>4537</v>
      </c>
      <c r="K1793" s="52">
        <v>0</v>
      </c>
      <c r="L1793" s="52">
        <v>0</v>
      </c>
      <c r="M1793" s="52">
        <v>456927</v>
      </c>
      <c r="N1793" s="52">
        <v>0</v>
      </c>
      <c r="O1793" s="52">
        <v>0</v>
      </c>
      <c r="P1793" s="52">
        <v>47595</v>
      </c>
      <c r="Q1793" s="52">
        <v>0</v>
      </c>
      <c r="R1793" s="52">
        <v>0</v>
      </c>
      <c r="S1793" s="52">
        <v>0</v>
      </c>
      <c r="T1793" s="52">
        <v>0</v>
      </c>
      <c r="U1793" s="52">
        <v>0</v>
      </c>
      <c r="V1793" s="52">
        <v>0</v>
      </c>
      <c r="W1793" s="52">
        <v>9519</v>
      </c>
      <c r="X1793" s="52">
        <v>9519</v>
      </c>
      <c r="Y1793" s="52">
        <v>9519</v>
      </c>
      <c r="Z1793" s="49">
        <v>9519</v>
      </c>
      <c r="AA1793" s="50">
        <v>9519</v>
      </c>
      <c r="AB1793" s="51">
        <v>47595</v>
      </c>
      <c r="AC1793" s="52">
        <v>0</v>
      </c>
      <c r="AD1793" s="52">
        <v>0</v>
      </c>
      <c r="AE1793" s="52">
        <v>409332</v>
      </c>
      <c r="AG1793" s="52">
        <f t="shared" si="30"/>
        <v>9519</v>
      </c>
      <c r="AH1793" s="52">
        <f>MIN($AA1793*12,$AE1793-SUM($AG1793:AG1793)-1000*($AE1793&gt;0))</f>
        <v>114228</v>
      </c>
      <c r="AI1793" s="52">
        <f>MIN($AA1793*12,$AE1793-SUM($AG1793:AH1793)-1000*($AE1793&gt;0))</f>
        <v>114228</v>
      </c>
      <c r="AJ1793" s="52">
        <f>MIN($AA1793*12,$AE1793-SUM($AG1793:AI1793)-1000*($AE1793&gt;0))</f>
        <v>114228</v>
      </c>
      <c r="AK1793" s="52">
        <f>MIN($AA1793*12,$AE1793-SUM($AG1793:AJ1793)-1000*($AE1793&gt;0))</f>
        <v>56129</v>
      </c>
      <c r="AL1793" s="52">
        <f>MIN($AA1793*12,$AE1793-SUM($AG1793:AK1793)-1000*($AE1793&gt;0))</f>
        <v>0</v>
      </c>
      <c r="AM1793" s="52">
        <f>MIN($AA1793*12,$AE1793-SUM($AG1793:AL1793)-1000*($AE1793&gt;0))</f>
        <v>0</v>
      </c>
      <c r="AN1793" s="52">
        <f>MIN($AA1793*12,$AE1793-SUM($AG1793:AM1793)-1000*($AE1793&gt;0))</f>
        <v>0</v>
      </c>
      <c r="AO1793" s="52">
        <f>MIN($AA1793*12,$AE1793-SUM($AG1793:AN1793)-1000*($AE1793&gt;0))</f>
        <v>0</v>
      </c>
    </row>
    <row r="1794" spans="2:41" ht="12.75" hidden="1" customHeight="1" outlineLevel="2">
      <c r="B1794" s="53" t="s">
        <v>2377</v>
      </c>
      <c r="C1794" s="53" t="s">
        <v>1367</v>
      </c>
      <c r="D1794" s="53" t="s">
        <v>1367</v>
      </c>
      <c r="E1794" s="53" t="s">
        <v>1368</v>
      </c>
      <c r="F1794" s="53" t="s">
        <v>2387</v>
      </c>
      <c r="G1794" s="53" t="s">
        <v>4542</v>
      </c>
      <c r="H1794" s="53" t="s">
        <v>4543</v>
      </c>
      <c r="I1794" s="53"/>
      <c r="J1794" s="53" t="s">
        <v>4544</v>
      </c>
      <c r="K1794" s="52">
        <v>0</v>
      </c>
      <c r="L1794" s="52">
        <v>0</v>
      </c>
      <c r="M1794" s="52">
        <v>2044546</v>
      </c>
      <c r="N1794" s="52">
        <v>0</v>
      </c>
      <c r="O1794" s="52">
        <v>0</v>
      </c>
      <c r="P1794" s="52">
        <v>212970</v>
      </c>
      <c r="Q1794" s="52">
        <v>0</v>
      </c>
      <c r="R1794" s="52">
        <v>0</v>
      </c>
      <c r="S1794" s="52">
        <v>0</v>
      </c>
      <c r="T1794" s="52">
        <v>0</v>
      </c>
      <c r="U1794" s="52">
        <v>0</v>
      </c>
      <c r="V1794" s="52">
        <v>0</v>
      </c>
      <c r="W1794" s="52">
        <v>42594</v>
      </c>
      <c r="X1794" s="52">
        <v>42594</v>
      </c>
      <c r="Y1794" s="52">
        <v>42594</v>
      </c>
      <c r="Z1794" s="49">
        <v>42594</v>
      </c>
      <c r="AA1794" s="50">
        <v>42594</v>
      </c>
      <c r="AB1794" s="51">
        <v>212970</v>
      </c>
      <c r="AC1794" s="52">
        <v>0</v>
      </c>
      <c r="AD1794" s="52">
        <v>0</v>
      </c>
      <c r="AE1794" s="52">
        <v>1831576</v>
      </c>
      <c r="AG1794" s="52">
        <f t="shared" si="30"/>
        <v>42594</v>
      </c>
      <c r="AH1794" s="52">
        <f>MIN($AA1794*12,$AE1794-SUM($AG1794:AG1794)-1000*($AE1794&gt;0))</f>
        <v>511128</v>
      </c>
      <c r="AI1794" s="52">
        <f>MIN($AA1794*12,$AE1794-SUM($AG1794:AH1794)-1000*($AE1794&gt;0))</f>
        <v>511128</v>
      </c>
      <c r="AJ1794" s="52">
        <f>MIN($AA1794*12,$AE1794-SUM($AG1794:AI1794)-1000*($AE1794&gt;0))</f>
        <v>511128</v>
      </c>
      <c r="AK1794" s="52">
        <f>MIN($AA1794*12,$AE1794-SUM($AG1794:AJ1794)-1000*($AE1794&gt;0))</f>
        <v>254598</v>
      </c>
      <c r="AL1794" s="52">
        <f>MIN($AA1794*12,$AE1794-SUM($AG1794:AK1794)-1000*($AE1794&gt;0))</f>
        <v>0</v>
      </c>
      <c r="AM1794" s="52">
        <f>MIN($AA1794*12,$AE1794-SUM($AG1794:AL1794)-1000*($AE1794&gt;0))</f>
        <v>0</v>
      </c>
      <c r="AN1794" s="52">
        <f>MIN($AA1794*12,$AE1794-SUM($AG1794:AM1794)-1000*($AE1794&gt;0))</f>
        <v>0</v>
      </c>
      <c r="AO1794" s="52">
        <f>MIN($AA1794*12,$AE1794-SUM($AG1794:AN1794)-1000*($AE1794&gt;0))</f>
        <v>0</v>
      </c>
    </row>
    <row r="1795" spans="2:41" ht="12.75" hidden="1" customHeight="1" outlineLevel="2">
      <c r="B1795" s="53" t="s">
        <v>2377</v>
      </c>
      <c r="C1795" s="53" t="s">
        <v>1367</v>
      </c>
      <c r="D1795" s="53" t="s">
        <v>1367</v>
      </c>
      <c r="E1795" s="53" t="s">
        <v>1368</v>
      </c>
      <c r="F1795" s="53" t="s">
        <v>2387</v>
      </c>
      <c r="G1795" s="53" t="s">
        <v>4545</v>
      </c>
      <c r="H1795" s="53" t="s">
        <v>4546</v>
      </c>
      <c r="I1795" s="53"/>
      <c r="J1795" s="53" t="s">
        <v>4544</v>
      </c>
      <c r="K1795" s="52">
        <v>0</v>
      </c>
      <c r="L1795" s="52">
        <v>0</v>
      </c>
      <c r="M1795" s="52">
        <v>2044545</v>
      </c>
      <c r="N1795" s="52">
        <v>0</v>
      </c>
      <c r="O1795" s="52">
        <v>0</v>
      </c>
      <c r="P1795" s="52">
        <v>212970</v>
      </c>
      <c r="Q1795" s="52">
        <v>0</v>
      </c>
      <c r="R1795" s="52">
        <v>0</v>
      </c>
      <c r="S1795" s="52">
        <v>0</v>
      </c>
      <c r="T1795" s="52">
        <v>0</v>
      </c>
      <c r="U1795" s="52">
        <v>0</v>
      </c>
      <c r="V1795" s="52">
        <v>0</v>
      </c>
      <c r="W1795" s="52">
        <v>42594</v>
      </c>
      <c r="X1795" s="52">
        <v>42594</v>
      </c>
      <c r="Y1795" s="52">
        <v>42594</v>
      </c>
      <c r="Z1795" s="49">
        <v>42594</v>
      </c>
      <c r="AA1795" s="50">
        <v>42594</v>
      </c>
      <c r="AB1795" s="51">
        <v>212970</v>
      </c>
      <c r="AC1795" s="52">
        <v>0</v>
      </c>
      <c r="AD1795" s="52">
        <v>0</v>
      </c>
      <c r="AE1795" s="52">
        <v>1831575</v>
      </c>
      <c r="AG1795" s="52">
        <f t="shared" si="30"/>
        <v>42594</v>
      </c>
      <c r="AH1795" s="52">
        <f>MIN($AA1795*12,$AE1795-SUM($AG1795:AG1795)-1000*($AE1795&gt;0))</f>
        <v>511128</v>
      </c>
      <c r="AI1795" s="52">
        <f>MIN($AA1795*12,$AE1795-SUM($AG1795:AH1795)-1000*($AE1795&gt;0))</f>
        <v>511128</v>
      </c>
      <c r="AJ1795" s="52">
        <f>MIN($AA1795*12,$AE1795-SUM($AG1795:AI1795)-1000*($AE1795&gt;0))</f>
        <v>511128</v>
      </c>
      <c r="AK1795" s="52">
        <f>MIN($AA1795*12,$AE1795-SUM($AG1795:AJ1795)-1000*($AE1795&gt;0))</f>
        <v>254597</v>
      </c>
      <c r="AL1795" s="52">
        <f>MIN($AA1795*12,$AE1795-SUM($AG1795:AK1795)-1000*($AE1795&gt;0))</f>
        <v>0</v>
      </c>
      <c r="AM1795" s="52">
        <f>MIN($AA1795*12,$AE1795-SUM($AG1795:AL1795)-1000*($AE1795&gt;0))</f>
        <v>0</v>
      </c>
      <c r="AN1795" s="52">
        <f>MIN($AA1795*12,$AE1795-SUM($AG1795:AM1795)-1000*($AE1795&gt;0))</f>
        <v>0</v>
      </c>
      <c r="AO1795" s="52">
        <f>MIN($AA1795*12,$AE1795-SUM($AG1795:AN1795)-1000*($AE1795&gt;0))</f>
        <v>0</v>
      </c>
    </row>
    <row r="1796" spans="2:41" ht="12.75" hidden="1" customHeight="1" outlineLevel="2">
      <c r="B1796" s="53" t="s">
        <v>2377</v>
      </c>
      <c r="C1796" s="53" t="s">
        <v>1367</v>
      </c>
      <c r="D1796" s="53" t="s">
        <v>1367</v>
      </c>
      <c r="E1796" s="53" t="s">
        <v>1368</v>
      </c>
      <c r="F1796" s="53" t="s">
        <v>2409</v>
      </c>
      <c r="G1796" s="53" t="s">
        <v>4547</v>
      </c>
      <c r="H1796" s="53" t="s">
        <v>4548</v>
      </c>
      <c r="I1796" s="53"/>
      <c r="J1796" s="53" t="s">
        <v>4537</v>
      </c>
      <c r="K1796" s="52">
        <v>0</v>
      </c>
      <c r="L1796" s="52">
        <v>0</v>
      </c>
      <c r="M1796" s="52">
        <v>456927</v>
      </c>
      <c r="N1796" s="52">
        <v>0</v>
      </c>
      <c r="O1796" s="52">
        <v>0</v>
      </c>
      <c r="P1796" s="52">
        <v>47595</v>
      </c>
      <c r="Q1796" s="52">
        <v>0</v>
      </c>
      <c r="R1796" s="52">
        <v>0</v>
      </c>
      <c r="S1796" s="52">
        <v>0</v>
      </c>
      <c r="T1796" s="52">
        <v>0</v>
      </c>
      <c r="U1796" s="52">
        <v>0</v>
      </c>
      <c r="V1796" s="52">
        <v>0</v>
      </c>
      <c r="W1796" s="52">
        <v>9519</v>
      </c>
      <c r="X1796" s="52">
        <v>9519</v>
      </c>
      <c r="Y1796" s="52">
        <v>9519</v>
      </c>
      <c r="Z1796" s="49">
        <v>9519</v>
      </c>
      <c r="AA1796" s="50">
        <v>9519</v>
      </c>
      <c r="AB1796" s="51">
        <v>47595</v>
      </c>
      <c r="AC1796" s="52">
        <v>0</v>
      </c>
      <c r="AD1796" s="52">
        <v>0</v>
      </c>
      <c r="AE1796" s="52">
        <v>409332</v>
      </c>
      <c r="AG1796" s="52">
        <f t="shared" ref="AG1796:AG1859" si="31">MIN($AA1796,$AE1796-1000*($AE1796&gt;0))</f>
        <v>9519</v>
      </c>
      <c r="AH1796" s="52">
        <f>MIN($AA1796*12,$AE1796-SUM($AG1796:AG1796)-1000*($AE1796&gt;0))</f>
        <v>114228</v>
      </c>
      <c r="AI1796" s="52">
        <f>MIN($AA1796*12,$AE1796-SUM($AG1796:AH1796)-1000*($AE1796&gt;0))</f>
        <v>114228</v>
      </c>
      <c r="AJ1796" s="52">
        <f>MIN($AA1796*12,$AE1796-SUM($AG1796:AI1796)-1000*($AE1796&gt;0))</f>
        <v>114228</v>
      </c>
      <c r="AK1796" s="52">
        <f>MIN($AA1796*12,$AE1796-SUM($AG1796:AJ1796)-1000*($AE1796&gt;0))</f>
        <v>56129</v>
      </c>
      <c r="AL1796" s="52">
        <f>MIN($AA1796*12,$AE1796-SUM($AG1796:AK1796)-1000*($AE1796&gt;0))</f>
        <v>0</v>
      </c>
      <c r="AM1796" s="52">
        <f>MIN($AA1796*12,$AE1796-SUM($AG1796:AL1796)-1000*($AE1796&gt;0))</f>
        <v>0</v>
      </c>
      <c r="AN1796" s="52">
        <f>MIN($AA1796*12,$AE1796-SUM($AG1796:AM1796)-1000*($AE1796&gt;0))</f>
        <v>0</v>
      </c>
      <c r="AO1796" s="52">
        <f>MIN($AA1796*12,$AE1796-SUM($AG1796:AN1796)-1000*($AE1796&gt;0))</f>
        <v>0</v>
      </c>
    </row>
    <row r="1797" spans="2:41" ht="12.75" hidden="1" customHeight="1" outlineLevel="2">
      <c r="B1797" s="53" t="s">
        <v>2377</v>
      </c>
      <c r="C1797" s="53" t="s">
        <v>1367</v>
      </c>
      <c r="D1797" s="53" t="s">
        <v>1367</v>
      </c>
      <c r="E1797" s="53" t="s">
        <v>1368</v>
      </c>
      <c r="F1797" s="53" t="s">
        <v>2409</v>
      </c>
      <c r="G1797" s="53" t="s">
        <v>4549</v>
      </c>
      <c r="H1797" s="53" t="s">
        <v>4550</v>
      </c>
      <c r="I1797" s="53"/>
      <c r="J1797" s="53" t="s">
        <v>4537</v>
      </c>
      <c r="K1797" s="52">
        <v>0</v>
      </c>
      <c r="L1797" s="52">
        <v>0</v>
      </c>
      <c r="M1797" s="52">
        <v>456927</v>
      </c>
      <c r="N1797" s="52">
        <v>0</v>
      </c>
      <c r="O1797" s="52">
        <v>0</v>
      </c>
      <c r="P1797" s="52">
        <v>47595</v>
      </c>
      <c r="Q1797" s="52">
        <v>0</v>
      </c>
      <c r="R1797" s="52">
        <v>0</v>
      </c>
      <c r="S1797" s="52">
        <v>0</v>
      </c>
      <c r="T1797" s="52">
        <v>0</v>
      </c>
      <c r="U1797" s="52">
        <v>0</v>
      </c>
      <c r="V1797" s="52">
        <v>0</v>
      </c>
      <c r="W1797" s="52">
        <v>9519</v>
      </c>
      <c r="X1797" s="52">
        <v>9519</v>
      </c>
      <c r="Y1797" s="52">
        <v>9519</v>
      </c>
      <c r="Z1797" s="49">
        <v>9519</v>
      </c>
      <c r="AA1797" s="50">
        <v>9519</v>
      </c>
      <c r="AB1797" s="51">
        <v>47595</v>
      </c>
      <c r="AC1797" s="52">
        <v>0</v>
      </c>
      <c r="AD1797" s="52">
        <v>0</v>
      </c>
      <c r="AE1797" s="52">
        <v>409332</v>
      </c>
      <c r="AG1797" s="52">
        <f t="shared" si="31"/>
        <v>9519</v>
      </c>
      <c r="AH1797" s="52">
        <f>MIN($AA1797*12,$AE1797-SUM($AG1797:AG1797)-1000*($AE1797&gt;0))</f>
        <v>114228</v>
      </c>
      <c r="AI1797" s="52">
        <f>MIN($AA1797*12,$AE1797-SUM($AG1797:AH1797)-1000*($AE1797&gt;0))</f>
        <v>114228</v>
      </c>
      <c r="AJ1797" s="52">
        <f>MIN($AA1797*12,$AE1797-SUM($AG1797:AI1797)-1000*($AE1797&gt;0))</f>
        <v>114228</v>
      </c>
      <c r="AK1797" s="52">
        <f>MIN($AA1797*12,$AE1797-SUM($AG1797:AJ1797)-1000*($AE1797&gt;0))</f>
        <v>56129</v>
      </c>
      <c r="AL1797" s="52">
        <f>MIN($AA1797*12,$AE1797-SUM($AG1797:AK1797)-1000*($AE1797&gt;0))</f>
        <v>0</v>
      </c>
      <c r="AM1797" s="52">
        <f>MIN($AA1797*12,$AE1797-SUM($AG1797:AL1797)-1000*($AE1797&gt;0))</f>
        <v>0</v>
      </c>
      <c r="AN1797" s="52">
        <f>MIN($AA1797*12,$AE1797-SUM($AG1797:AM1797)-1000*($AE1797&gt;0))</f>
        <v>0</v>
      </c>
      <c r="AO1797" s="52">
        <f>MIN($AA1797*12,$AE1797-SUM($AG1797:AN1797)-1000*($AE1797&gt;0))</f>
        <v>0</v>
      </c>
    </row>
    <row r="1798" spans="2:41" ht="12.75" hidden="1" customHeight="1" outlineLevel="2">
      <c r="B1798" s="53" t="s">
        <v>2377</v>
      </c>
      <c r="C1798" s="53" t="s">
        <v>1367</v>
      </c>
      <c r="D1798" s="53" t="s">
        <v>1367</v>
      </c>
      <c r="E1798" s="53" t="s">
        <v>1368</v>
      </c>
      <c r="F1798" s="53" t="s">
        <v>2387</v>
      </c>
      <c r="G1798" s="53" t="s">
        <v>4551</v>
      </c>
      <c r="H1798" s="53" t="s">
        <v>4552</v>
      </c>
      <c r="I1798" s="53"/>
      <c r="J1798" s="53" t="s">
        <v>4537</v>
      </c>
      <c r="K1798" s="52">
        <v>0</v>
      </c>
      <c r="L1798" s="52">
        <v>0</v>
      </c>
      <c r="M1798" s="52">
        <v>3272728</v>
      </c>
      <c r="N1798" s="52">
        <v>0</v>
      </c>
      <c r="O1798" s="52">
        <v>0</v>
      </c>
      <c r="P1798" s="52">
        <v>340905</v>
      </c>
      <c r="Q1798" s="52">
        <v>0</v>
      </c>
      <c r="R1798" s="52">
        <v>0</v>
      </c>
      <c r="S1798" s="52">
        <v>0</v>
      </c>
      <c r="T1798" s="52">
        <v>0</v>
      </c>
      <c r="U1798" s="52">
        <v>0</v>
      </c>
      <c r="V1798" s="52">
        <v>0</v>
      </c>
      <c r="W1798" s="52">
        <v>68181</v>
      </c>
      <c r="X1798" s="52">
        <v>68181</v>
      </c>
      <c r="Y1798" s="52">
        <v>68181</v>
      </c>
      <c r="Z1798" s="49">
        <v>68181</v>
      </c>
      <c r="AA1798" s="50">
        <v>68181</v>
      </c>
      <c r="AB1798" s="51">
        <v>340905</v>
      </c>
      <c r="AC1798" s="52">
        <v>0</v>
      </c>
      <c r="AD1798" s="52">
        <v>0</v>
      </c>
      <c r="AE1798" s="52">
        <v>2931823</v>
      </c>
      <c r="AG1798" s="52">
        <f t="shared" si="31"/>
        <v>68181</v>
      </c>
      <c r="AH1798" s="52">
        <f>MIN($AA1798*12,$AE1798-SUM($AG1798:AG1798)-1000*($AE1798&gt;0))</f>
        <v>818172</v>
      </c>
      <c r="AI1798" s="52">
        <f>MIN($AA1798*12,$AE1798-SUM($AG1798:AH1798)-1000*($AE1798&gt;0))</f>
        <v>818172</v>
      </c>
      <c r="AJ1798" s="52">
        <f>MIN($AA1798*12,$AE1798-SUM($AG1798:AI1798)-1000*($AE1798&gt;0))</f>
        <v>818172</v>
      </c>
      <c r="AK1798" s="52">
        <f>MIN($AA1798*12,$AE1798-SUM($AG1798:AJ1798)-1000*($AE1798&gt;0))</f>
        <v>408126</v>
      </c>
      <c r="AL1798" s="52">
        <f>MIN($AA1798*12,$AE1798-SUM($AG1798:AK1798)-1000*($AE1798&gt;0))</f>
        <v>0</v>
      </c>
      <c r="AM1798" s="52">
        <f>MIN($AA1798*12,$AE1798-SUM($AG1798:AL1798)-1000*($AE1798&gt;0))</f>
        <v>0</v>
      </c>
      <c r="AN1798" s="52">
        <f>MIN($AA1798*12,$AE1798-SUM($AG1798:AM1798)-1000*($AE1798&gt;0))</f>
        <v>0</v>
      </c>
      <c r="AO1798" s="52">
        <f>MIN($AA1798*12,$AE1798-SUM($AG1798:AN1798)-1000*($AE1798&gt;0))</f>
        <v>0</v>
      </c>
    </row>
    <row r="1799" spans="2:41" ht="12.75" hidden="1" customHeight="1" outlineLevel="2">
      <c r="B1799" s="53" t="s">
        <v>2377</v>
      </c>
      <c r="C1799" s="53" t="s">
        <v>1367</v>
      </c>
      <c r="D1799" s="53" t="s">
        <v>1367</v>
      </c>
      <c r="E1799" s="53" t="s">
        <v>1368</v>
      </c>
      <c r="F1799" s="53" t="s">
        <v>2387</v>
      </c>
      <c r="G1799" s="53" t="s">
        <v>4553</v>
      </c>
      <c r="H1799" s="53" t="s">
        <v>4554</v>
      </c>
      <c r="I1799" s="53"/>
      <c r="J1799" s="53" t="s">
        <v>4537</v>
      </c>
      <c r="K1799" s="52">
        <v>0</v>
      </c>
      <c r="L1799" s="52">
        <v>0</v>
      </c>
      <c r="M1799" s="52">
        <v>3272728</v>
      </c>
      <c r="N1799" s="52">
        <v>0</v>
      </c>
      <c r="O1799" s="52">
        <v>0</v>
      </c>
      <c r="P1799" s="52">
        <v>340905</v>
      </c>
      <c r="Q1799" s="52">
        <v>0</v>
      </c>
      <c r="R1799" s="52">
        <v>0</v>
      </c>
      <c r="S1799" s="52">
        <v>0</v>
      </c>
      <c r="T1799" s="52">
        <v>0</v>
      </c>
      <c r="U1799" s="52">
        <v>0</v>
      </c>
      <c r="V1799" s="52">
        <v>0</v>
      </c>
      <c r="W1799" s="52">
        <v>68181</v>
      </c>
      <c r="X1799" s="52">
        <v>68181</v>
      </c>
      <c r="Y1799" s="52">
        <v>68181</v>
      </c>
      <c r="Z1799" s="49">
        <v>68181</v>
      </c>
      <c r="AA1799" s="50">
        <v>68181</v>
      </c>
      <c r="AB1799" s="51">
        <v>340905</v>
      </c>
      <c r="AC1799" s="52">
        <v>0</v>
      </c>
      <c r="AD1799" s="52">
        <v>0</v>
      </c>
      <c r="AE1799" s="52">
        <v>2931823</v>
      </c>
      <c r="AG1799" s="52">
        <f t="shared" si="31"/>
        <v>68181</v>
      </c>
      <c r="AH1799" s="52">
        <f>MIN($AA1799*12,$AE1799-SUM($AG1799:AG1799)-1000*($AE1799&gt;0))</f>
        <v>818172</v>
      </c>
      <c r="AI1799" s="52">
        <f>MIN($AA1799*12,$AE1799-SUM($AG1799:AH1799)-1000*($AE1799&gt;0))</f>
        <v>818172</v>
      </c>
      <c r="AJ1799" s="52">
        <f>MIN($AA1799*12,$AE1799-SUM($AG1799:AI1799)-1000*($AE1799&gt;0))</f>
        <v>818172</v>
      </c>
      <c r="AK1799" s="52">
        <f>MIN($AA1799*12,$AE1799-SUM($AG1799:AJ1799)-1000*($AE1799&gt;0))</f>
        <v>408126</v>
      </c>
      <c r="AL1799" s="52">
        <f>MIN($AA1799*12,$AE1799-SUM($AG1799:AK1799)-1000*($AE1799&gt;0))</f>
        <v>0</v>
      </c>
      <c r="AM1799" s="52">
        <f>MIN($AA1799*12,$AE1799-SUM($AG1799:AL1799)-1000*($AE1799&gt;0))</f>
        <v>0</v>
      </c>
      <c r="AN1799" s="52">
        <f>MIN($AA1799*12,$AE1799-SUM($AG1799:AM1799)-1000*($AE1799&gt;0))</f>
        <v>0</v>
      </c>
      <c r="AO1799" s="52">
        <f>MIN($AA1799*12,$AE1799-SUM($AG1799:AN1799)-1000*($AE1799&gt;0))</f>
        <v>0</v>
      </c>
    </row>
    <row r="1800" spans="2:41" ht="12.75" hidden="1" customHeight="1" outlineLevel="2">
      <c r="B1800" s="53" t="s">
        <v>2377</v>
      </c>
      <c r="C1800" s="53" t="s">
        <v>1367</v>
      </c>
      <c r="D1800" s="53" t="s">
        <v>1367</v>
      </c>
      <c r="E1800" s="53" t="s">
        <v>1368</v>
      </c>
      <c r="F1800" s="53" t="s">
        <v>2387</v>
      </c>
      <c r="G1800" s="53" t="s">
        <v>4555</v>
      </c>
      <c r="H1800" s="53" t="s">
        <v>4556</v>
      </c>
      <c r="I1800" s="53"/>
      <c r="J1800" s="53" t="s">
        <v>4537</v>
      </c>
      <c r="K1800" s="52">
        <v>0</v>
      </c>
      <c r="L1800" s="52">
        <v>0</v>
      </c>
      <c r="M1800" s="52">
        <v>1956591</v>
      </c>
      <c r="N1800" s="52">
        <v>0</v>
      </c>
      <c r="O1800" s="52">
        <v>0</v>
      </c>
      <c r="P1800" s="52">
        <v>203810</v>
      </c>
      <c r="Q1800" s="52">
        <v>0</v>
      </c>
      <c r="R1800" s="52">
        <v>0</v>
      </c>
      <c r="S1800" s="52">
        <v>0</v>
      </c>
      <c r="T1800" s="52">
        <v>0</v>
      </c>
      <c r="U1800" s="52">
        <v>0</v>
      </c>
      <c r="V1800" s="52">
        <v>0</v>
      </c>
      <c r="W1800" s="52">
        <v>40762</v>
      </c>
      <c r="X1800" s="52">
        <v>40762</v>
      </c>
      <c r="Y1800" s="52">
        <v>40762</v>
      </c>
      <c r="Z1800" s="49">
        <v>40762</v>
      </c>
      <c r="AA1800" s="50">
        <v>40762</v>
      </c>
      <c r="AB1800" s="51">
        <v>203810</v>
      </c>
      <c r="AC1800" s="52">
        <v>0</v>
      </c>
      <c r="AD1800" s="52">
        <v>0</v>
      </c>
      <c r="AE1800" s="52">
        <v>1752781</v>
      </c>
      <c r="AG1800" s="52">
        <f t="shared" si="31"/>
        <v>40762</v>
      </c>
      <c r="AH1800" s="52">
        <f>MIN($AA1800*12,$AE1800-SUM($AG1800:AG1800)-1000*($AE1800&gt;0))</f>
        <v>489144</v>
      </c>
      <c r="AI1800" s="52">
        <f>MIN($AA1800*12,$AE1800-SUM($AG1800:AH1800)-1000*($AE1800&gt;0))</f>
        <v>489144</v>
      </c>
      <c r="AJ1800" s="52">
        <f>MIN($AA1800*12,$AE1800-SUM($AG1800:AI1800)-1000*($AE1800&gt;0))</f>
        <v>489144</v>
      </c>
      <c r="AK1800" s="52">
        <f>MIN($AA1800*12,$AE1800-SUM($AG1800:AJ1800)-1000*($AE1800&gt;0))</f>
        <v>243587</v>
      </c>
      <c r="AL1800" s="52">
        <f>MIN($AA1800*12,$AE1800-SUM($AG1800:AK1800)-1000*($AE1800&gt;0))</f>
        <v>0</v>
      </c>
      <c r="AM1800" s="52">
        <f>MIN($AA1800*12,$AE1800-SUM($AG1800:AL1800)-1000*($AE1800&gt;0))</f>
        <v>0</v>
      </c>
      <c r="AN1800" s="52">
        <f>MIN($AA1800*12,$AE1800-SUM($AG1800:AM1800)-1000*($AE1800&gt;0))</f>
        <v>0</v>
      </c>
      <c r="AO1800" s="52">
        <f>MIN($AA1800*12,$AE1800-SUM($AG1800:AN1800)-1000*($AE1800&gt;0))</f>
        <v>0</v>
      </c>
    </row>
    <row r="1801" spans="2:41" ht="12.75" hidden="1" customHeight="1" outlineLevel="2">
      <c r="B1801" s="53" t="s">
        <v>2377</v>
      </c>
      <c r="C1801" s="53" t="s">
        <v>1367</v>
      </c>
      <c r="D1801" s="53" t="s">
        <v>1367</v>
      </c>
      <c r="E1801" s="53" t="s">
        <v>1368</v>
      </c>
      <c r="F1801" s="53" t="s">
        <v>2409</v>
      </c>
      <c r="G1801" s="53" t="s">
        <v>4557</v>
      </c>
      <c r="H1801" s="53" t="s">
        <v>4558</v>
      </c>
      <c r="I1801" s="53"/>
      <c r="J1801" s="53" t="s">
        <v>4559</v>
      </c>
      <c r="K1801" s="52">
        <v>0</v>
      </c>
      <c r="L1801" s="52">
        <v>0</v>
      </c>
      <c r="M1801" s="52">
        <v>413746</v>
      </c>
      <c r="N1801" s="52">
        <v>0</v>
      </c>
      <c r="O1801" s="52">
        <v>0</v>
      </c>
      <c r="P1801" s="52">
        <v>43095</v>
      </c>
      <c r="Q1801" s="52">
        <v>0</v>
      </c>
      <c r="R1801" s="52">
        <v>0</v>
      </c>
      <c r="S1801" s="52">
        <v>0</v>
      </c>
      <c r="T1801" s="52">
        <v>0</v>
      </c>
      <c r="U1801" s="52">
        <v>0</v>
      </c>
      <c r="V1801" s="52">
        <v>0</v>
      </c>
      <c r="W1801" s="52">
        <v>8619</v>
      </c>
      <c r="X1801" s="52">
        <v>8619</v>
      </c>
      <c r="Y1801" s="52">
        <v>8619</v>
      </c>
      <c r="Z1801" s="49">
        <v>8619</v>
      </c>
      <c r="AA1801" s="50">
        <v>8619</v>
      </c>
      <c r="AB1801" s="51">
        <v>43095</v>
      </c>
      <c r="AC1801" s="52">
        <v>0</v>
      </c>
      <c r="AD1801" s="52">
        <v>0</v>
      </c>
      <c r="AE1801" s="52">
        <v>370651</v>
      </c>
      <c r="AG1801" s="52">
        <f t="shared" si="31"/>
        <v>8619</v>
      </c>
      <c r="AH1801" s="52">
        <f>MIN($AA1801*12,$AE1801-SUM($AG1801:AG1801)-1000*($AE1801&gt;0))</f>
        <v>103428</v>
      </c>
      <c r="AI1801" s="52">
        <f>MIN($AA1801*12,$AE1801-SUM($AG1801:AH1801)-1000*($AE1801&gt;0))</f>
        <v>103428</v>
      </c>
      <c r="AJ1801" s="52">
        <f>MIN($AA1801*12,$AE1801-SUM($AG1801:AI1801)-1000*($AE1801&gt;0))</f>
        <v>103428</v>
      </c>
      <c r="AK1801" s="52">
        <f>MIN($AA1801*12,$AE1801-SUM($AG1801:AJ1801)-1000*($AE1801&gt;0))</f>
        <v>50748</v>
      </c>
      <c r="AL1801" s="52">
        <f>MIN($AA1801*12,$AE1801-SUM($AG1801:AK1801)-1000*($AE1801&gt;0))</f>
        <v>0</v>
      </c>
      <c r="AM1801" s="52">
        <f>MIN($AA1801*12,$AE1801-SUM($AG1801:AL1801)-1000*($AE1801&gt;0))</f>
        <v>0</v>
      </c>
      <c r="AN1801" s="52">
        <f>MIN($AA1801*12,$AE1801-SUM($AG1801:AM1801)-1000*($AE1801&gt;0))</f>
        <v>0</v>
      </c>
      <c r="AO1801" s="52">
        <f>MIN($AA1801*12,$AE1801-SUM($AG1801:AN1801)-1000*($AE1801&gt;0))</f>
        <v>0</v>
      </c>
    </row>
    <row r="1802" spans="2:41" ht="12.75" hidden="1" customHeight="1" outlineLevel="2">
      <c r="B1802" s="53" t="s">
        <v>2377</v>
      </c>
      <c r="C1802" s="53" t="s">
        <v>1367</v>
      </c>
      <c r="D1802" s="53" t="s">
        <v>1367</v>
      </c>
      <c r="E1802" s="53" t="s">
        <v>1368</v>
      </c>
      <c r="F1802" s="53" t="s">
        <v>2409</v>
      </c>
      <c r="G1802" s="53" t="s">
        <v>4560</v>
      </c>
      <c r="H1802" s="53" t="s">
        <v>4561</v>
      </c>
      <c r="I1802" s="53"/>
      <c r="J1802" s="53" t="s">
        <v>4559</v>
      </c>
      <c r="K1802" s="52">
        <v>0</v>
      </c>
      <c r="L1802" s="52">
        <v>0</v>
      </c>
      <c r="M1802" s="52">
        <v>413746</v>
      </c>
      <c r="N1802" s="52">
        <v>0</v>
      </c>
      <c r="O1802" s="52">
        <v>0</v>
      </c>
      <c r="P1802" s="52">
        <v>43095</v>
      </c>
      <c r="Q1802" s="52">
        <v>0</v>
      </c>
      <c r="R1802" s="52">
        <v>0</v>
      </c>
      <c r="S1802" s="52">
        <v>0</v>
      </c>
      <c r="T1802" s="52">
        <v>0</v>
      </c>
      <c r="U1802" s="52">
        <v>0</v>
      </c>
      <c r="V1802" s="52">
        <v>0</v>
      </c>
      <c r="W1802" s="52">
        <v>8619</v>
      </c>
      <c r="X1802" s="52">
        <v>8619</v>
      </c>
      <c r="Y1802" s="52">
        <v>8619</v>
      </c>
      <c r="Z1802" s="49">
        <v>8619</v>
      </c>
      <c r="AA1802" s="50">
        <v>8619</v>
      </c>
      <c r="AB1802" s="51">
        <v>43095</v>
      </c>
      <c r="AC1802" s="52">
        <v>0</v>
      </c>
      <c r="AD1802" s="52">
        <v>0</v>
      </c>
      <c r="AE1802" s="52">
        <v>370651</v>
      </c>
      <c r="AG1802" s="52">
        <f t="shared" si="31"/>
        <v>8619</v>
      </c>
      <c r="AH1802" s="52">
        <f>MIN($AA1802*12,$AE1802-SUM($AG1802:AG1802)-1000*($AE1802&gt;0))</f>
        <v>103428</v>
      </c>
      <c r="AI1802" s="52">
        <f>MIN($AA1802*12,$AE1802-SUM($AG1802:AH1802)-1000*($AE1802&gt;0))</f>
        <v>103428</v>
      </c>
      <c r="AJ1802" s="52">
        <f>MIN($AA1802*12,$AE1802-SUM($AG1802:AI1802)-1000*($AE1802&gt;0))</f>
        <v>103428</v>
      </c>
      <c r="AK1802" s="52">
        <f>MIN($AA1802*12,$AE1802-SUM($AG1802:AJ1802)-1000*($AE1802&gt;0))</f>
        <v>50748</v>
      </c>
      <c r="AL1802" s="52">
        <f>MIN($AA1802*12,$AE1802-SUM($AG1802:AK1802)-1000*($AE1802&gt;0))</f>
        <v>0</v>
      </c>
      <c r="AM1802" s="52">
        <f>MIN($AA1802*12,$AE1802-SUM($AG1802:AL1802)-1000*($AE1802&gt;0))</f>
        <v>0</v>
      </c>
      <c r="AN1802" s="52">
        <f>MIN($AA1802*12,$AE1802-SUM($AG1802:AM1802)-1000*($AE1802&gt;0))</f>
        <v>0</v>
      </c>
      <c r="AO1802" s="52">
        <f>MIN($AA1802*12,$AE1802-SUM($AG1802:AN1802)-1000*($AE1802&gt;0))</f>
        <v>0</v>
      </c>
    </row>
    <row r="1803" spans="2:41" ht="12.75" hidden="1" customHeight="1" outlineLevel="2">
      <c r="B1803" s="53" t="s">
        <v>2377</v>
      </c>
      <c r="C1803" s="53" t="s">
        <v>1367</v>
      </c>
      <c r="D1803" s="53" t="s">
        <v>1367</v>
      </c>
      <c r="E1803" s="53" t="s">
        <v>1368</v>
      </c>
      <c r="F1803" s="53" t="s">
        <v>2387</v>
      </c>
      <c r="G1803" s="53" t="s">
        <v>4562</v>
      </c>
      <c r="H1803" s="53" t="s">
        <v>4563</v>
      </c>
      <c r="I1803" s="53"/>
      <c r="J1803" s="53" t="s">
        <v>4564</v>
      </c>
      <c r="K1803" s="52">
        <v>0</v>
      </c>
      <c r="L1803" s="52">
        <v>0</v>
      </c>
      <c r="M1803" s="52">
        <v>1913627</v>
      </c>
      <c r="N1803" s="52">
        <v>0</v>
      </c>
      <c r="O1803" s="52">
        <v>0</v>
      </c>
      <c r="P1803" s="52">
        <v>199335</v>
      </c>
      <c r="Q1803" s="52">
        <v>0</v>
      </c>
      <c r="R1803" s="52">
        <v>0</v>
      </c>
      <c r="S1803" s="52">
        <v>0</v>
      </c>
      <c r="T1803" s="52">
        <v>0</v>
      </c>
      <c r="U1803" s="52">
        <v>0</v>
      </c>
      <c r="V1803" s="52">
        <v>0</v>
      </c>
      <c r="W1803" s="52">
        <v>39867</v>
      </c>
      <c r="X1803" s="52">
        <v>39867</v>
      </c>
      <c r="Y1803" s="52">
        <v>39867</v>
      </c>
      <c r="Z1803" s="49">
        <v>39867</v>
      </c>
      <c r="AA1803" s="50">
        <v>39867</v>
      </c>
      <c r="AB1803" s="51">
        <v>199335</v>
      </c>
      <c r="AC1803" s="52">
        <v>0</v>
      </c>
      <c r="AD1803" s="52">
        <v>0</v>
      </c>
      <c r="AE1803" s="52">
        <v>1714292</v>
      </c>
      <c r="AG1803" s="52">
        <f t="shared" si="31"/>
        <v>39867</v>
      </c>
      <c r="AH1803" s="52">
        <f>MIN($AA1803*12,$AE1803-SUM($AG1803:AG1803)-1000*($AE1803&gt;0))</f>
        <v>478404</v>
      </c>
      <c r="AI1803" s="52">
        <f>MIN($AA1803*12,$AE1803-SUM($AG1803:AH1803)-1000*($AE1803&gt;0))</f>
        <v>478404</v>
      </c>
      <c r="AJ1803" s="52">
        <f>MIN($AA1803*12,$AE1803-SUM($AG1803:AI1803)-1000*($AE1803&gt;0))</f>
        <v>478404</v>
      </c>
      <c r="AK1803" s="52">
        <f>MIN($AA1803*12,$AE1803-SUM($AG1803:AJ1803)-1000*($AE1803&gt;0))</f>
        <v>238213</v>
      </c>
      <c r="AL1803" s="52">
        <f>MIN($AA1803*12,$AE1803-SUM($AG1803:AK1803)-1000*($AE1803&gt;0))</f>
        <v>0</v>
      </c>
      <c r="AM1803" s="52">
        <f>MIN($AA1803*12,$AE1803-SUM($AG1803:AL1803)-1000*($AE1803&gt;0))</f>
        <v>0</v>
      </c>
      <c r="AN1803" s="52">
        <f>MIN($AA1803*12,$AE1803-SUM($AG1803:AM1803)-1000*($AE1803&gt;0))</f>
        <v>0</v>
      </c>
      <c r="AO1803" s="52">
        <f>MIN($AA1803*12,$AE1803-SUM($AG1803:AN1803)-1000*($AE1803&gt;0))</f>
        <v>0</v>
      </c>
    </row>
    <row r="1804" spans="2:41" ht="12.75" hidden="1" customHeight="1" outlineLevel="2">
      <c r="B1804" s="53" t="s">
        <v>2377</v>
      </c>
      <c r="C1804" s="53" t="s">
        <v>1367</v>
      </c>
      <c r="D1804" s="53" t="s">
        <v>1367</v>
      </c>
      <c r="E1804" s="53" t="s">
        <v>1368</v>
      </c>
      <c r="F1804" s="53" t="s">
        <v>2387</v>
      </c>
      <c r="G1804" s="53" t="s">
        <v>4565</v>
      </c>
      <c r="H1804" s="53" t="s">
        <v>4566</v>
      </c>
      <c r="I1804" s="53"/>
      <c r="J1804" s="53" t="s">
        <v>4564</v>
      </c>
      <c r="K1804" s="52">
        <v>0</v>
      </c>
      <c r="L1804" s="52">
        <v>0</v>
      </c>
      <c r="M1804" s="52">
        <v>1913628</v>
      </c>
      <c r="N1804" s="52">
        <v>0</v>
      </c>
      <c r="O1804" s="52">
        <v>0</v>
      </c>
      <c r="P1804" s="52">
        <v>0</v>
      </c>
      <c r="Q1804" s="52">
        <v>0</v>
      </c>
      <c r="R1804" s="52">
        <v>0</v>
      </c>
      <c r="S1804" s="52">
        <v>0</v>
      </c>
      <c r="T1804" s="52">
        <v>0</v>
      </c>
      <c r="U1804" s="52">
        <v>0</v>
      </c>
      <c r="V1804" s="52">
        <v>0</v>
      </c>
      <c r="W1804" s="52">
        <v>0</v>
      </c>
      <c r="X1804" s="52">
        <v>0</v>
      </c>
      <c r="Y1804" s="52">
        <v>0</v>
      </c>
      <c r="Z1804" s="49">
        <v>0</v>
      </c>
      <c r="AA1804" s="50">
        <v>0</v>
      </c>
      <c r="AB1804" s="51">
        <v>0</v>
      </c>
      <c r="AC1804" s="52">
        <v>0</v>
      </c>
      <c r="AD1804" s="52">
        <v>0</v>
      </c>
      <c r="AE1804" s="52">
        <v>1913628</v>
      </c>
      <c r="AG1804" s="52">
        <f t="shared" si="31"/>
        <v>0</v>
      </c>
      <c r="AH1804" s="52">
        <f>MIN($AA1804*12,$AE1804-SUM($AG1804:AG1804)-1000*($AE1804&gt;0))</f>
        <v>0</v>
      </c>
      <c r="AI1804" s="52">
        <f>MIN($AA1804*12,$AE1804-SUM($AG1804:AH1804)-1000*($AE1804&gt;0))</f>
        <v>0</v>
      </c>
      <c r="AJ1804" s="52">
        <f>MIN($AA1804*12,$AE1804-SUM($AG1804:AI1804)-1000*($AE1804&gt;0))</f>
        <v>0</v>
      </c>
      <c r="AK1804" s="52">
        <f>MIN($AA1804*12,$AE1804-SUM($AG1804:AJ1804)-1000*($AE1804&gt;0))</f>
        <v>0</v>
      </c>
      <c r="AL1804" s="52">
        <f>MIN($AA1804*12,$AE1804-SUM($AG1804:AK1804)-1000*($AE1804&gt;0))</f>
        <v>0</v>
      </c>
      <c r="AM1804" s="52">
        <f>MIN($AA1804*12,$AE1804-SUM($AG1804:AL1804)-1000*($AE1804&gt;0))</f>
        <v>0</v>
      </c>
      <c r="AN1804" s="52">
        <f>MIN($AA1804*12,$AE1804-SUM($AG1804:AM1804)-1000*($AE1804&gt;0))</f>
        <v>0</v>
      </c>
      <c r="AO1804" s="52">
        <f>MIN($AA1804*12,$AE1804-SUM($AG1804:AN1804)-1000*($AE1804&gt;0))</f>
        <v>0</v>
      </c>
    </row>
    <row r="1805" spans="2:41" ht="12.75" hidden="1" customHeight="1" outlineLevel="2">
      <c r="B1805" s="53" t="s">
        <v>2377</v>
      </c>
      <c r="C1805" s="53" t="s">
        <v>1367</v>
      </c>
      <c r="D1805" s="53" t="s">
        <v>1367</v>
      </c>
      <c r="E1805" s="53" t="s">
        <v>1368</v>
      </c>
      <c r="F1805" s="53" t="s">
        <v>2409</v>
      </c>
      <c r="G1805" s="53" t="s">
        <v>4567</v>
      </c>
      <c r="H1805" s="53" t="s">
        <v>4568</v>
      </c>
      <c r="I1805" s="53"/>
      <c r="J1805" s="53" t="s">
        <v>4564</v>
      </c>
      <c r="K1805" s="52">
        <v>0</v>
      </c>
      <c r="L1805" s="52">
        <v>0</v>
      </c>
      <c r="M1805" s="52">
        <v>413746</v>
      </c>
      <c r="N1805" s="52">
        <v>0</v>
      </c>
      <c r="O1805" s="52">
        <v>0</v>
      </c>
      <c r="P1805" s="52">
        <v>43095</v>
      </c>
      <c r="Q1805" s="52">
        <v>0</v>
      </c>
      <c r="R1805" s="52">
        <v>0</v>
      </c>
      <c r="S1805" s="52">
        <v>0</v>
      </c>
      <c r="T1805" s="52">
        <v>0</v>
      </c>
      <c r="U1805" s="52">
        <v>0</v>
      </c>
      <c r="V1805" s="52">
        <v>0</v>
      </c>
      <c r="W1805" s="52">
        <v>8619</v>
      </c>
      <c r="X1805" s="52">
        <v>8619</v>
      </c>
      <c r="Y1805" s="52">
        <v>8619</v>
      </c>
      <c r="Z1805" s="49">
        <v>8619</v>
      </c>
      <c r="AA1805" s="50">
        <v>8619</v>
      </c>
      <c r="AB1805" s="51">
        <v>43095</v>
      </c>
      <c r="AC1805" s="52">
        <v>0</v>
      </c>
      <c r="AD1805" s="52">
        <v>0</v>
      </c>
      <c r="AE1805" s="52">
        <v>370651</v>
      </c>
      <c r="AG1805" s="52">
        <f t="shared" si="31"/>
        <v>8619</v>
      </c>
      <c r="AH1805" s="52">
        <f>MIN($AA1805*12,$AE1805-SUM($AG1805:AG1805)-1000*($AE1805&gt;0))</f>
        <v>103428</v>
      </c>
      <c r="AI1805" s="52">
        <f>MIN($AA1805*12,$AE1805-SUM($AG1805:AH1805)-1000*($AE1805&gt;0))</f>
        <v>103428</v>
      </c>
      <c r="AJ1805" s="52">
        <f>MIN($AA1805*12,$AE1805-SUM($AG1805:AI1805)-1000*($AE1805&gt;0))</f>
        <v>103428</v>
      </c>
      <c r="AK1805" s="52">
        <f>MIN($AA1805*12,$AE1805-SUM($AG1805:AJ1805)-1000*($AE1805&gt;0))</f>
        <v>50748</v>
      </c>
      <c r="AL1805" s="52">
        <f>MIN($AA1805*12,$AE1805-SUM($AG1805:AK1805)-1000*($AE1805&gt;0))</f>
        <v>0</v>
      </c>
      <c r="AM1805" s="52">
        <f>MIN($AA1805*12,$AE1805-SUM($AG1805:AL1805)-1000*($AE1805&gt;0))</f>
        <v>0</v>
      </c>
      <c r="AN1805" s="52">
        <f>MIN($AA1805*12,$AE1805-SUM($AG1805:AM1805)-1000*($AE1805&gt;0))</f>
        <v>0</v>
      </c>
      <c r="AO1805" s="52">
        <f>MIN($AA1805*12,$AE1805-SUM($AG1805:AN1805)-1000*($AE1805&gt;0))</f>
        <v>0</v>
      </c>
    </row>
    <row r="1806" spans="2:41" ht="12.75" hidden="1" customHeight="1" outlineLevel="2">
      <c r="B1806" s="53" t="s">
        <v>2377</v>
      </c>
      <c r="C1806" s="53" t="s">
        <v>1367</v>
      </c>
      <c r="D1806" s="53" t="s">
        <v>1367</v>
      </c>
      <c r="E1806" s="53" t="s">
        <v>1368</v>
      </c>
      <c r="F1806" s="53" t="s">
        <v>2409</v>
      </c>
      <c r="G1806" s="53" t="s">
        <v>4569</v>
      </c>
      <c r="H1806" s="53" t="s">
        <v>4570</v>
      </c>
      <c r="I1806" s="53"/>
      <c r="J1806" s="53" t="s">
        <v>4564</v>
      </c>
      <c r="K1806" s="52">
        <v>0</v>
      </c>
      <c r="L1806" s="52">
        <v>0</v>
      </c>
      <c r="M1806" s="52">
        <v>413745</v>
      </c>
      <c r="N1806" s="52">
        <v>0</v>
      </c>
      <c r="O1806" s="52">
        <v>0</v>
      </c>
      <c r="P1806" s="52">
        <v>43095</v>
      </c>
      <c r="Q1806" s="52">
        <v>0</v>
      </c>
      <c r="R1806" s="52">
        <v>0</v>
      </c>
      <c r="S1806" s="52">
        <v>0</v>
      </c>
      <c r="T1806" s="52">
        <v>0</v>
      </c>
      <c r="U1806" s="52">
        <v>0</v>
      </c>
      <c r="V1806" s="52">
        <v>0</v>
      </c>
      <c r="W1806" s="52">
        <v>8619</v>
      </c>
      <c r="X1806" s="52">
        <v>8619</v>
      </c>
      <c r="Y1806" s="52">
        <v>8619</v>
      </c>
      <c r="Z1806" s="49">
        <v>8619</v>
      </c>
      <c r="AA1806" s="50">
        <v>8619</v>
      </c>
      <c r="AB1806" s="51">
        <v>43095</v>
      </c>
      <c r="AC1806" s="52">
        <v>0</v>
      </c>
      <c r="AD1806" s="52">
        <v>0</v>
      </c>
      <c r="AE1806" s="52">
        <v>370650</v>
      </c>
      <c r="AG1806" s="52">
        <f t="shared" si="31"/>
        <v>8619</v>
      </c>
      <c r="AH1806" s="52">
        <f>MIN($AA1806*12,$AE1806-SUM($AG1806:AG1806)-1000*($AE1806&gt;0))</f>
        <v>103428</v>
      </c>
      <c r="AI1806" s="52">
        <f>MIN($AA1806*12,$AE1806-SUM($AG1806:AH1806)-1000*($AE1806&gt;0))</f>
        <v>103428</v>
      </c>
      <c r="AJ1806" s="52">
        <f>MIN($AA1806*12,$AE1806-SUM($AG1806:AI1806)-1000*($AE1806&gt;0))</f>
        <v>103428</v>
      </c>
      <c r="AK1806" s="52">
        <f>MIN($AA1806*12,$AE1806-SUM($AG1806:AJ1806)-1000*($AE1806&gt;0))</f>
        <v>50747</v>
      </c>
      <c r="AL1806" s="52">
        <f>MIN($AA1806*12,$AE1806-SUM($AG1806:AK1806)-1000*($AE1806&gt;0))</f>
        <v>0</v>
      </c>
      <c r="AM1806" s="52">
        <f>MIN($AA1806*12,$AE1806-SUM($AG1806:AL1806)-1000*($AE1806&gt;0))</f>
        <v>0</v>
      </c>
      <c r="AN1806" s="52">
        <f>MIN($AA1806*12,$AE1806-SUM($AG1806:AM1806)-1000*($AE1806&gt;0))</f>
        <v>0</v>
      </c>
      <c r="AO1806" s="52">
        <f>MIN($AA1806*12,$AE1806-SUM($AG1806:AN1806)-1000*($AE1806&gt;0))</f>
        <v>0</v>
      </c>
    </row>
    <row r="1807" spans="2:41" ht="12.75" hidden="1" customHeight="1" outlineLevel="2">
      <c r="B1807" s="53" t="s">
        <v>2377</v>
      </c>
      <c r="C1807" s="53" t="s">
        <v>1367</v>
      </c>
      <c r="D1807" s="53" t="s">
        <v>1367</v>
      </c>
      <c r="E1807" s="53" t="s">
        <v>1368</v>
      </c>
      <c r="F1807" s="53" t="s">
        <v>2387</v>
      </c>
      <c r="G1807" s="53" t="s">
        <v>4571</v>
      </c>
      <c r="H1807" s="53" t="s">
        <v>4572</v>
      </c>
      <c r="I1807" s="53"/>
      <c r="J1807" s="53" t="s">
        <v>4573</v>
      </c>
      <c r="K1807" s="52">
        <v>0</v>
      </c>
      <c r="L1807" s="52">
        <v>0</v>
      </c>
      <c r="M1807" s="52">
        <v>2554464</v>
      </c>
      <c r="N1807" s="52">
        <v>0</v>
      </c>
      <c r="O1807" s="52">
        <v>0</v>
      </c>
      <c r="P1807" s="52">
        <v>266090</v>
      </c>
      <c r="Q1807" s="52">
        <v>0</v>
      </c>
      <c r="R1807" s="52">
        <v>0</v>
      </c>
      <c r="S1807" s="52">
        <v>0</v>
      </c>
      <c r="T1807" s="52">
        <v>0</v>
      </c>
      <c r="U1807" s="52">
        <v>0</v>
      </c>
      <c r="V1807" s="52">
        <v>0</v>
      </c>
      <c r="W1807" s="52">
        <v>53218</v>
      </c>
      <c r="X1807" s="52">
        <v>53218</v>
      </c>
      <c r="Y1807" s="52">
        <v>53218</v>
      </c>
      <c r="Z1807" s="49">
        <v>53218</v>
      </c>
      <c r="AA1807" s="50">
        <v>53218</v>
      </c>
      <c r="AB1807" s="51">
        <v>266090</v>
      </c>
      <c r="AC1807" s="52">
        <v>0</v>
      </c>
      <c r="AD1807" s="52">
        <v>0</v>
      </c>
      <c r="AE1807" s="52">
        <v>2288374</v>
      </c>
      <c r="AG1807" s="52">
        <f t="shared" si="31"/>
        <v>53218</v>
      </c>
      <c r="AH1807" s="52">
        <f>MIN($AA1807*12,$AE1807-SUM($AG1807:AG1807)-1000*($AE1807&gt;0))</f>
        <v>638616</v>
      </c>
      <c r="AI1807" s="52">
        <f>MIN($AA1807*12,$AE1807-SUM($AG1807:AH1807)-1000*($AE1807&gt;0))</f>
        <v>638616</v>
      </c>
      <c r="AJ1807" s="52">
        <f>MIN($AA1807*12,$AE1807-SUM($AG1807:AI1807)-1000*($AE1807&gt;0))</f>
        <v>638616</v>
      </c>
      <c r="AK1807" s="52">
        <f>MIN($AA1807*12,$AE1807-SUM($AG1807:AJ1807)-1000*($AE1807&gt;0))</f>
        <v>318308</v>
      </c>
      <c r="AL1807" s="52">
        <f>MIN($AA1807*12,$AE1807-SUM($AG1807:AK1807)-1000*($AE1807&gt;0))</f>
        <v>0</v>
      </c>
      <c r="AM1807" s="52">
        <f>MIN($AA1807*12,$AE1807-SUM($AG1807:AL1807)-1000*($AE1807&gt;0))</f>
        <v>0</v>
      </c>
      <c r="AN1807" s="52">
        <f>MIN($AA1807*12,$AE1807-SUM($AG1807:AM1807)-1000*($AE1807&gt;0))</f>
        <v>0</v>
      </c>
      <c r="AO1807" s="52">
        <f>MIN($AA1807*12,$AE1807-SUM($AG1807:AN1807)-1000*($AE1807&gt;0))</f>
        <v>0</v>
      </c>
    </row>
    <row r="1808" spans="2:41" ht="12.75" hidden="1" customHeight="1" outlineLevel="2">
      <c r="B1808" s="53" t="s">
        <v>2377</v>
      </c>
      <c r="C1808" s="53" t="s">
        <v>1367</v>
      </c>
      <c r="D1808" s="53" t="s">
        <v>1367</v>
      </c>
      <c r="E1808" s="53" t="s">
        <v>1368</v>
      </c>
      <c r="F1808" s="53" t="s">
        <v>2387</v>
      </c>
      <c r="G1808" s="53" t="s">
        <v>4574</v>
      </c>
      <c r="H1808" s="53" t="s">
        <v>4575</v>
      </c>
      <c r="I1808" s="53"/>
      <c r="J1808" s="53" t="s">
        <v>4576</v>
      </c>
      <c r="K1808" s="52">
        <v>0</v>
      </c>
      <c r="L1808" s="52">
        <v>0</v>
      </c>
      <c r="M1808" s="52">
        <v>1950455</v>
      </c>
      <c r="N1808" s="52">
        <v>0</v>
      </c>
      <c r="O1808" s="52">
        <v>0</v>
      </c>
      <c r="P1808" s="52">
        <v>203170</v>
      </c>
      <c r="Q1808" s="52">
        <v>0</v>
      </c>
      <c r="R1808" s="52">
        <v>0</v>
      </c>
      <c r="S1808" s="52">
        <v>0</v>
      </c>
      <c r="T1808" s="52">
        <v>0</v>
      </c>
      <c r="U1808" s="52">
        <v>0</v>
      </c>
      <c r="V1808" s="52">
        <v>0</v>
      </c>
      <c r="W1808" s="52">
        <v>40634</v>
      </c>
      <c r="X1808" s="52">
        <v>40634</v>
      </c>
      <c r="Y1808" s="52">
        <v>40634</v>
      </c>
      <c r="Z1808" s="49">
        <v>40634</v>
      </c>
      <c r="AA1808" s="50">
        <v>40634</v>
      </c>
      <c r="AB1808" s="51">
        <v>203170</v>
      </c>
      <c r="AC1808" s="52">
        <v>0</v>
      </c>
      <c r="AD1808" s="52">
        <v>0</v>
      </c>
      <c r="AE1808" s="52">
        <v>1747285</v>
      </c>
      <c r="AG1808" s="52">
        <f t="shared" si="31"/>
        <v>40634</v>
      </c>
      <c r="AH1808" s="52">
        <f>MIN($AA1808*12,$AE1808-SUM($AG1808:AG1808)-1000*($AE1808&gt;0))</f>
        <v>487608</v>
      </c>
      <c r="AI1808" s="52">
        <f>MIN($AA1808*12,$AE1808-SUM($AG1808:AH1808)-1000*($AE1808&gt;0))</f>
        <v>487608</v>
      </c>
      <c r="AJ1808" s="52">
        <f>MIN($AA1808*12,$AE1808-SUM($AG1808:AI1808)-1000*($AE1808&gt;0))</f>
        <v>487608</v>
      </c>
      <c r="AK1808" s="52">
        <f>MIN($AA1808*12,$AE1808-SUM($AG1808:AJ1808)-1000*($AE1808&gt;0))</f>
        <v>242827</v>
      </c>
      <c r="AL1808" s="52">
        <f>MIN($AA1808*12,$AE1808-SUM($AG1808:AK1808)-1000*($AE1808&gt;0))</f>
        <v>0</v>
      </c>
      <c r="AM1808" s="52">
        <f>MIN($AA1808*12,$AE1808-SUM($AG1808:AL1808)-1000*($AE1808&gt;0))</f>
        <v>0</v>
      </c>
      <c r="AN1808" s="52">
        <f>MIN($AA1808*12,$AE1808-SUM($AG1808:AM1808)-1000*($AE1808&gt;0))</f>
        <v>0</v>
      </c>
      <c r="AO1808" s="52">
        <f>MIN($AA1808*12,$AE1808-SUM($AG1808:AN1808)-1000*($AE1808&gt;0))</f>
        <v>0</v>
      </c>
    </row>
    <row r="1809" spans="2:41" ht="12.75" hidden="1" customHeight="1" outlineLevel="2">
      <c r="B1809" s="53" t="s">
        <v>2377</v>
      </c>
      <c r="C1809" s="53" t="s">
        <v>1367</v>
      </c>
      <c r="D1809" s="53" t="s">
        <v>1367</v>
      </c>
      <c r="E1809" s="53" t="s">
        <v>1368</v>
      </c>
      <c r="F1809" s="53" t="s">
        <v>2387</v>
      </c>
      <c r="G1809" s="53" t="s">
        <v>4577</v>
      </c>
      <c r="H1809" s="53" t="s">
        <v>4578</v>
      </c>
      <c r="I1809" s="53"/>
      <c r="J1809" s="53" t="s">
        <v>4576</v>
      </c>
      <c r="K1809" s="52">
        <v>0</v>
      </c>
      <c r="L1809" s="52">
        <v>0</v>
      </c>
      <c r="M1809" s="52">
        <v>1950455</v>
      </c>
      <c r="N1809" s="52">
        <v>0</v>
      </c>
      <c r="O1809" s="52">
        <v>0</v>
      </c>
      <c r="P1809" s="52">
        <v>203170</v>
      </c>
      <c r="Q1809" s="52">
        <v>0</v>
      </c>
      <c r="R1809" s="52">
        <v>0</v>
      </c>
      <c r="S1809" s="52">
        <v>0</v>
      </c>
      <c r="T1809" s="52">
        <v>0</v>
      </c>
      <c r="U1809" s="52">
        <v>0</v>
      </c>
      <c r="V1809" s="52">
        <v>0</v>
      </c>
      <c r="W1809" s="52">
        <v>40634</v>
      </c>
      <c r="X1809" s="52">
        <v>40634</v>
      </c>
      <c r="Y1809" s="52">
        <v>40634</v>
      </c>
      <c r="Z1809" s="49">
        <v>40634</v>
      </c>
      <c r="AA1809" s="50">
        <v>40634</v>
      </c>
      <c r="AB1809" s="51">
        <v>203170</v>
      </c>
      <c r="AC1809" s="52">
        <v>0</v>
      </c>
      <c r="AD1809" s="52">
        <v>0</v>
      </c>
      <c r="AE1809" s="52">
        <v>1747285</v>
      </c>
      <c r="AG1809" s="52">
        <f t="shared" si="31"/>
        <v>40634</v>
      </c>
      <c r="AH1809" s="52">
        <f>MIN($AA1809*12,$AE1809-SUM($AG1809:AG1809)-1000*($AE1809&gt;0))</f>
        <v>487608</v>
      </c>
      <c r="AI1809" s="52">
        <f>MIN($AA1809*12,$AE1809-SUM($AG1809:AH1809)-1000*($AE1809&gt;0))</f>
        <v>487608</v>
      </c>
      <c r="AJ1809" s="52">
        <f>MIN($AA1809*12,$AE1809-SUM($AG1809:AI1809)-1000*($AE1809&gt;0))</f>
        <v>487608</v>
      </c>
      <c r="AK1809" s="52">
        <f>MIN($AA1809*12,$AE1809-SUM($AG1809:AJ1809)-1000*($AE1809&gt;0))</f>
        <v>242827</v>
      </c>
      <c r="AL1809" s="52">
        <f>MIN($AA1809*12,$AE1809-SUM($AG1809:AK1809)-1000*($AE1809&gt;0))</f>
        <v>0</v>
      </c>
      <c r="AM1809" s="52">
        <f>MIN($AA1809*12,$AE1809-SUM($AG1809:AL1809)-1000*($AE1809&gt;0))</f>
        <v>0</v>
      </c>
      <c r="AN1809" s="52">
        <f>MIN($AA1809*12,$AE1809-SUM($AG1809:AM1809)-1000*($AE1809&gt;0))</f>
        <v>0</v>
      </c>
      <c r="AO1809" s="52">
        <f>MIN($AA1809*12,$AE1809-SUM($AG1809:AN1809)-1000*($AE1809&gt;0))</f>
        <v>0</v>
      </c>
    </row>
    <row r="1810" spans="2:41" ht="12.75" hidden="1" customHeight="1" outlineLevel="2">
      <c r="B1810" s="53" t="s">
        <v>2377</v>
      </c>
      <c r="C1810" s="53" t="s">
        <v>1367</v>
      </c>
      <c r="D1810" s="53" t="s">
        <v>1367</v>
      </c>
      <c r="E1810" s="53" t="s">
        <v>1368</v>
      </c>
      <c r="F1810" s="53" t="s">
        <v>2387</v>
      </c>
      <c r="G1810" s="53" t="s">
        <v>4579</v>
      </c>
      <c r="H1810" s="53" t="s">
        <v>4580</v>
      </c>
      <c r="I1810" s="53"/>
      <c r="J1810" s="53" t="s">
        <v>4581</v>
      </c>
      <c r="K1810" s="52">
        <v>0</v>
      </c>
      <c r="L1810" s="52">
        <v>0</v>
      </c>
      <c r="M1810" s="52">
        <v>2480291</v>
      </c>
      <c r="N1810" s="52">
        <v>0</v>
      </c>
      <c r="O1810" s="52">
        <v>0</v>
      </c>
      <c r="P1810" s="52">
        <v>258360</v>
      </c>
      <c r="Q1810" s="52">
        <v>0</v>
      </c>
      <c r="R1810" s="52">
        <v>0</v>
      </c>
      <c r="S1810" s="52">
        <v>0</v>
      </c>
      <c r="T1810" s="52">
        <v>0</v>
      </c>
      <c r="U1810" s="52">
        <v>0</v>
      </c>
      <c r="V1810" s="52">
        <v>0</v>
      </c>
      <c r="W1810" s="52">
        <v>51672</v>
      </c>
      <c r="X1810" s="52">
        <v>51672</v>
      </c>
      <c r="Y1810" s="52">
        <v>51672</v>
      </c>
      <c r="Z1810" s="49">
        <v>51672</v>
      </c>
      <c r="AA1810" s="50">
        <v>51672</v>
      </c>
      <c r="AB1810" s="51">
        <v>258360</v>
      </c>
      <c r="AC1810" s="52">
        <v>0</v>
      </c>
      <c r="AD1810" s="52">
        <v>0</v>
      </c>
      <c r="AE1810" s="52">
        <v>2221931</v>
      </c>
      <c r="AG1810" s="52">
        <f t="shared" si="31"/>
        <v>51672</v>
      </c>
      <c r="AH1810" s="52">
        <f>MIN($AA1810*12,$AE1810-SUM($AG1810:AG1810)-1000*($AE1810&gt;0))</f>
        <v>620064</v>
      </c>
      <c r="AI1810" s="52">
        <f>MIN($AA1810*12,$AE1810-SUM($AG1810:AH1810)-1000*($AE1810&gt;0))</f>
        <v>620064</v>
      </c>
      <c r="AJ1810" s="52">
        <f>MIN($AA1810*12,$AE1810-SUM($AG1810:AI1810)-1000*($AE1810&gt;0))</f>
        <v>620064</v>
      </c>
      <c r="AK1810" s="52">
        <f>MIN($AA1810*12,$AE1810-SUM($AG1810:AJ1810)-1000*($AE1810&gt;0))</f>
        <v>309067</v>
      </c>
      <c r="AL1810" s="52">
        <f>MIN($AA1810*12,$AE1810-SUM($AG1810:AK1810)-1000*($AE1810&gt;0))</f>
        <v>0</v>
      </c>
      <c r="AM1810" s="52">
        <f>MIN($AA1810*12,$AE1810-SUM($AG1810:AL1810)-1000*($AE1810&gt;0))</f>
        <v>0</v>
      </c>
      <c r="AN1810" s="52">
        <f>MIN($AA1810*12,$AE1810-SUM($AG1810:AM1810)-1000*($AE1810&gt;0))</f>
        <v>0</v>
      </c>
      <c r="AO1810" s="52">
        <f>MIN($AA1810*12,$AE1810-SUM($AG1810:AN1810)-1000*($AE1810&gt;0))</f>
        <v>0</v>
      </c>
    </row>
    <row r="1811" spans="2:41" ht="12.75" hidden="1" customHeight="1" outlineLevel="2">
      <c r="B1811" s="53" t="s">
        <v>2377</v>
      </c>
      <c r="C1811" s="53" t="s">
        <v>1367</v>
      </c>
      <c r="D1811" s="53" t="s">
        <v>1367</v>
      </c>
      <c r="E1811" s="53" t="s">
        <v>1368</v>
      </c>
      <c r="F1811" s="53" t="s">
        <v>2387</v>
      </c>
      <c r="G1811" s="53" t="s">
        <v>4582</v>
      </c>
      <c r="H1811" s="53" t="s">
        <v>4583</v>
      </c>
      <c r="I1811" s="53"/>
      <c r="J1811" s="53" t="s">
        <v>4581</v>
      </c>
      <c r="K1811" s="52">
        <v>0</v>
      </c>
      <c r="L1811" s="52">
        <v>0</v>
      </c>
      <c r="M1811" s="52">
        <v>2480291</v>
      </c>
      <c r="N1811" s="52">
        <v>0</v>
      </c>
      <c r="O1811" s="52">
        <v>0</v>
      </c>
      <c r="P1811" s="52">
        <v>258360</v>
      </c>
      <c r="Q1811" s="52">
        <v>0</v>
      </c>
      <c r="R1811" s="52">
        <v>0</v>
      </c>
      <c r="S1811" s="52">
        <v>0</v>
      </c>
      <c r="T1811" s="52">
        <v>0</v>
      </c>
      <c r="U1811" s="52">
        <v>0</v>
      </c>
      <c r="V1811" s="52">
        <v>0</v>
      </c>
      <c r="W1811" s="52">
        <v>51672</v>
      </c>
      <c r="X1811" s="52">
        <v>51672</v>
      </c>
      <c r="Y1811" s="52">
        <v>51672</v>
      </c>
      <c r="Z1811" s="49">
        <v>51672</v>
      </c>
      <c r="AA1811" s="50">
        <v>51672</v>
      </c>
      <c r="AB1811" s="51">
        <v>258360</v>
      </c>
      <c r="AC1811" s="52">
        <v>0</v>
      </c>
      <c r="AD1811" s="52">
        <v>0</v>
      </c>
      <c r="AE1811" s="52">
        <v>2221931</v>
      </c>
      <c r="AG1811" s="52">
        <f t="shared" si="31"/>
        <v>51672</v>
      </c>
      <c r="AH1811" s="52">
        <f>MIN($AA1811*12,$AE1811-SUM($AG1811:AG1811)-1000*($AE1811&gt;0))</f>
        <v>620064</v>
      </c>
      <c r="AI1811" s="52">
        <f>MIN($AA1811*12,$AE1811-SUM($AG1811:AH1811)-1000*($AE1811&gt;0))</f>
        <v>620064</v>
      </c>
      <c r="AJ1811" s="52">
        <f>MIN($AA1811*12,$AE1811-SUM($AG1811:AI1811)-1000*($AE1811&gt;0))</f>
        <v>620064</v>
      </c>
      <c r="AK1811" s="52">
        <f>MIN($AA1811*12,$AE1811-SUM($AG1811:AJ1811)-1000*($AE1811&gt;0))</f>
        <v>309067</v>
      </c>
      <c r="AL1811" s="52">
        <f>MIN($AA1811*12,$AE1811-SUM($AG1811:AK1811)-1000*($AE1811&gt;0))</f>
        <v>0</v>
      </c>
      <c r="AM1811" s="52">
        <f>MIN($AA1811*12,$AE1811-SUM($AG1811:AL1811)-1000*($AE1811&gt;0))</f>
        <v>0</v>
      </c>
      <c r="AN1811" s="52">
        <f>MIN($AA1811*12,$AE1811-SUM($AG1811:AM1811)-1000*($AE1811&gt;0))</f>
        <v>0</v>
      </c>
      <c r="AO1811" s="52">
        <f>MIN($AA1811*12,$AE1811-SUM($AG1811:AN1811)-1000*($AE1811&gt;0))</f>
        <v>0</v>
      </c>
    </row>
    <row r="1812" spans="2:41" ht="12.75" hidden="1" customHeight="1" outlineLevel="2">
      <c r="B1812" s="53" t="s">
        <v>2377</v>
      </c>
      <c r="C1812" s="53" t="s">
        <v>1367</v>
      </c>
      <c r="D1812" s="53" t="s">
        <v>1367</v>
      </c>
      <c r="E1812" s="53" t="s">
        <v>2378</v>
      </c>
      <c r="F1812" s="53" t="s">
        <v>2618</v>
      </c>
      <c r="G1812" s="53" t="s">
        <v>4584</v>
      </c>
      <c r="H1812" s="53" t="s">
        <v>4585</v>
      </c>
      <c r="I1812" s="53"/>
      <c r="J1812" s="53" t="s">
        <v>4586</v>
      </c>
      <c r="K1812" s="52">
        <v>0</v>
      </c>
      <c r="L1812" s="52">
        <v>0</v>
      </c>
      <c r="M1812" s="52">
        <v>1500000</v>
      </c>
      <c r="N1812" s="52">
        <v>0</v>
      </c>
      <c r="O1812" s="52">
        <v>0</v>
      </c>
      <c r="P1812" s="52">
        <v>156250</v>
      </c>
      <c r="Q1812" s="52">
        <v>0</v>
      </c>
      <c r="R1812" s="52">
        <v>0</v>
      </c>
      <c r="S1812" s="52">
        <v>0</v>
      </c>
      <c r="T1812" s="52">
        <v>0</v>
      </c>
      <c r="U1812" s="52">
        <v>0</v>
      </c>
      <c r="V1812" s="52">
        <v>0</v>
      </c>
      <c r="W1812" s="52">
        <v>31250</v>
      </c>
      <c r="X1812" s="52">
        <v>31250</v>
      </c>
      <c r="Y1812" s="52">
        <v>31250</v>
      </c>
      <c r="Z1812" s="49">
        <v>31250</v>
      </c>
      <c r="AA1812" s="50">
        <v>31250</v>
      </c>
      <c r="AB1812" s="51">
        <v>156250</v>
      </c>
      <c r="AC1812" s="52">
        <v>0</v>
      </c>
      <c r="AD1812" s="52">
        <v>0</v>
      </c>
      <c r="AE1812" s="52">
        <v>1343750</v>
      </c>
      <c r="AG1812" s="52">
        <f t="shared" si="31"/>
        <v>31250</v>
      </c>
      <c r="AH1812" s="52">
        <f>MIN($AA1812*12,$AE1812-SUM($AG1812:AG1812)-1000*($AE1812&gt;0))</f>
        <v>375000</v>
      </c>
      <c r="AI1812" s="52">
        <f>MIN($AA1812*12,$AE1812-SUM($AG1812:AH1812)-1000*($AE1812&gt;0))</f>
        <v>375000</v>
      </c>
      <c r="AJ1812" s="52">
        <f>MIN($AA1812*12,$AE1812-SUM($AG1812:AI1812)-1000*($AE1812&gt;0))</f>
        <v>375000</v>
      </c>
      <c r="AK1812" s="52">
        <f>MIN($AA1812*12,$AE1812-SUM($AG1812:AJ1812)-1000*($AE1812&gt;0))</f>
        <v>186500</v>
      </c>
      <c r="AL1812" s="52">
        <f>MIN($AA1812*12,$AE1812-SUM($AG1812:AK1812)-1000*($AE1812&gt;0))</f>
        <v>0</v>
      </c>
      <c r="AM1812" s="52">
        <f>MIN($AA1812*12,$AE1812-SUM($AG1812:AL1812)-1000*($AE1812&gt;0))</f>
        <v>0</v>
      </c>
      <c r="AN1812" s="52">
        <f>MIN($AA1812*12,$AE1812-SUM($AG1812:AM1812)-1000*($AE1812&gt;0))</f>
        <v>0</v>
      </c>
      <c r="AO1812" s="52">
        <f>MIN($AA1812*12,$AE1812-SUM($AG1812:AN1812)-1000*($AE1812&gt;0))</f>
        <v>0</v>
      </c>
    </row>
    <row r="1813" spans="2:41" ht="12.75" hidden="1" customHeight="1" outlineLevel="2">
      <c r="B1813" s="53" t="s">
        <v>2377</v>
      </c>
      <c r="C1813" s="53" t="s">
        <v>1367</v>
      </c>
      <c r="D1813" s="53" t="s">
        <v>1367</v>
      </c>
      <c r="E1813" s="53" t="s">
        <v>2378</v>
      </c>
      <c r="F1813" s="53" t="s">
        <v>2618</v>
      </c>
      <c r="G1813" s="53" t="s">
        <v>4587</v>
      </c>
      <c r="H1813" s="53" t="s">
        <v>4588</v>
      </c>
      <c r="I1813" s="53"/>
      <c r="J1813" s="53" t="s">
        <v>4586</v>
      </c>
      <c r="K1813" s="52">
        <v>0</v>
      </c>
      <c r="L1813" s="52">
        <v>0</v>
      </c>
      <c r="M1813" s="52">
        <v>1500000</v>
      </c>
      <c r="N1813" s="52">
        <v>0</v>
      </c>
      <c r="O1813" s="52">
        <v>0</v>
      </c>
      <c r="P1813" s="52">
        <v>156250</v>
      </c>
      <c r="Q1813" s="52">
        <v>0</v>
      </c>
      <c r="R1813" s="52">
        <v>0</v>
      </c>
      <c r="S1813" s="52">
        <v>0</v>
      </c>
      <c r="T1813" s="52">
        <v>0</v>
      </c>
      <c r="U1813" s="52">
        <v>0</v>
      </c>
      <c r="V1813" s="52">
        <v>0</v>
      </c>
      <c r="W1813" s="52">
        <v>31250</v>
      </c>
      <c r="X1813" s="52">
        <v>31250</v>
      </c>
      <c r="Y1813" s="52">
        <v>31250</v>
      </c>
      <c r="Z1813" s="49">
        <v>31250</v>
      </c>
      <c r="AA1813" s="50">
        <v>31250</v>
      </c>
      <c r="AB1813" s="51">
        <v>156250</v>
      </c>
      <c r="AC1813" s="52">
        <v>0</v>
      </c>
      <c r="AD1813" s="52">
        <v>0</v>
      </c>
      <c r="AE1813" s="52">
        <v>1343750</v>
      </c>
      <c r="AG1813" s="52">
        <f t="shared" si="31"/>
        <v>31250</v>
      </c>
      <c r="AH1813" s="52">
        <f>MIN($AA1813*12,$AE1813-SUM($AG1813:AG1813)-1000*($AE1813&gt;0))</f>
        <v>375000</v>
      </c>
      <c r="AI1813" s="52">
        <f>MIN($AA1813*12,$AE1813-SUM($AG1813:AH1813)-1000*($AE1813&gt;0))</f>
        <v>375000</v>
      </c>
      <c r="AJ1813" s="52">
        <f>MIN($AA1813*12,$AE1813-SUM($AG1813:AI1813)-1000*($AE1813&gt;0))</f>
        <v>375000</v>
      </c>
      <c r="AK1813" s="52">
        <f>MIN($AA1813*12,$AE1813-SUM($AG1813:AJ1813)-1000*($AE1813&gt;0))</f>
        <v>186500</v>
      </c>
      <c r="AL1813" s="52">
        <f>MIN($AA1813*12,$AE1813-SUM($AG1813:AK1813)-1000*($AE1813&gt;0))</f>
        <v>0</v>
      </c>
      <c r="AM1813" s="52">
        <f>MIN($AA1813*12,$AE1813-SUM($AG1813:AL1813)-1000*($AE1813&gt;0))</f>
        <v>0</v>
      </c>
      <c r="AN1813" s="52">
        <f>MIN($AA1813*12,$AE1813-SUM($AG1813:AM1813)-1000*($AE1813&gt;0))</f>
        <v>0</v>
      </c>
      <c r="AO1813" s="52">
        <f>MIN($AA1813*12,$AE1813-SUM($AG1813:AN1813)-1000*($AE1813&gt;0))</f>
        <v>0</v>
      </c>
    </row>
    <row r="1814" spans="2:41" ht="12.75" hidden="1" customHeight="1" outlineLevel="2">
      <c r="B1814" s="53" t="s">
        <v>2377</v>
      </c>
      <c r="C1814" s="53" t="s">
        <v>1367</v>
      </c>
      <c r="D1814" s="53" t="s">
        <v>1367</v>
      </c>
      <c r="E1814" s="53" t="s">
        <v>2378</v>
      </c>
      <c r="F1814" s="53" t="s">
        <v>2618</v>
      </c>
      <c r="G1814" s="53" t="s">
        <v>4589</v>
      </c>
      <c r="H1814" s="53" t="s">
        <v>4590</v>
      </c>
      <c r="I1814" s="53"/>
      <c r="J1814" s="53" t="s">
        <v>4586</v>
      </c>
      <c r="K1814" s="52">
        <v>0</v>
      </c>
      <c r="L1814" s="52">
        <v>0</v>
      </c>
      <c r="M1814" s="52">
        <v>1500000</v>
      </c>
      <c r="N1814" s="52">
        <v>0</v>
      </c>
      <c r="O1814" s="52">
        <v>0</v>
      </c>
      <c r="P1814" s="52">
        <v>156250</v>
      </c>
      <c r="Q1814" s="52">
        <v>0</v>
      </c>
      <c r="R1814" s="52">
        <v>0</v>
      </c>
      <c r="S1814" s="52">
        <v>0</v>
      </c>
      <c r="T1814" s="52">
        <v>0</v>
      </c>
      <c r="U1814" s="52">
        <v>0</v>
      </c>
      <c r="V1814" s="52">
        <v>0</v>
      </c>
      <c r="W1814" s="52">
        <v>31250</v>
      </c>
      <c r="X1814" s="52">
        <v>31250</v>
      </c>
      <c r="Y1814" s="52">
        <v>31250</v>
      </c>
      <c r="Z1814" s="49">
        <v>31250</v>
      </c>
      <c r="AA1814" s="50">
        <v>31250</v>
      </c>
      <c r="AB1814" s="51">
        <v>156250</v>
      </c>
      <c r="AC1814" s="52">
        <v>0</v>
      </c>
      <c r="AD1814" s="52">
        <v>0</v>
      </c>
      <c r="AE1814" s="52">
        <v>1343750</v>
      </c>
      <c r="AG1814" s="52">
        <f t="shared" si="31"/>
        <v>31250</v>
      </c>
      <c r="AH1814" s="52">
        <f>MIN($AA1814*12,$AE1814-SUM($AG1814:AG1814)-1000*($AE1814&gt;0))</f>
        <v>375000</v>
      </c>
      <c r="AI1814" s="52">
        <f>MIN($AA1814*12,$AE1814-SUM($AG1814:AH1814)-1000*($AE1814&gt;0))</f>
        <v>375000</v>
      </c>
      <c r="AJ1814" s="52">
        <f>MIN($AA1814*12,$AE1814-SUM($AG1814:AI1814)-1000*($AE1814&gt;0))</f>
        <v>375000</v>
      </c>
      <c r="AK1814" s="52">
        <f>MIN($AA1814*12,$AE1814-SUM($AG1814:AJ1814)-1000*($AE1814&gt;0))</f>
        <v>186500</v>
      </c>
      <c r="AL1814" s="52">
        <f>MIN($AA1814*12,$AE1814-SUM($AG1814:AK1814)-1000*($AE1814&gt;0))</f>
        <v>0</v>
      </c>
      <c r="AM1814" s="52">
        <f>MIN($AA1814*12,$AE1814-SUM($AG1814:AL1814)-1000*($AE1814&gt;0))</f>
        <v>0</v>
      </c>
      <c r="AN1814" s="52">
        <f>MIN($AA1814*12,$AE1814-SUM($AG1814:AM1814)-1000*($AE1814&gt;0))</f>
        <v>0</v>
      </c>
      <c r="AO1814" s="52">
        <f>MIN($AA1814*12,$AE1814-SUM($AG1814:AN1814)-1000*($AE1814&gt;0))</f>
        <v>0</v>
      </c>
    </row>
    <row r="1815" spans="2:41" ht="12.75" hidden="1" customHeight="1" outlineLevel="2">
      <c r="B1815" s="53" t="s">
        <v>2377</v>
      </c>
      <c r="C1815" s="53" t="s">
        <v>1367</v>
      </c>
      <c r="D1815" s="53" t="s">
        <v>1367</v>
      </c>
      <c r="E1815" s="53" t="s">
        <v>2378</v>
      </c>
      <c r="F1815" s="53" t="s">
        <v>2618</v>
      </c>
      <c r="G1815" s="53" t="s">
        <v>4591</v>
      </c>
      <c r="H1815" s="53" t="s">
        <v>4592</v>
      </c>
      <c r="I1815" s="53"/>
      <c r="J1815" s="53" t="s">
        <v>4586</v>
      </c>
      <c r="K1815" s="52">
        <v>0</v>
      </c>
      <c r="L1815" s="52">
        <v>0</v>
      </c>
      <c r="M1815" s="52">
        <v>1500000</v>
      </c>
      <c r="N1815" s="52">
        <v>0</v>
      </c>
      <c r="O1815" s="52">
        <v>0</v>
      </c>
      <c r="P1815" s="52">
        <v>156250</v>
      </c>
      <c r="Q1815" s="52">
        <v>0</v>
      </c>
      <c r="R1815" s="52">
        <v>0</v>
      </c>
      <c r="S1815" s="52">
        <v>0</v>
      </c>
      <c r="T1815" s="52">
        <v>0</v>
      </c>
      <c r="U1815" s="52">
        <v>0</v>
      </c>
      <c r="V1815" s="52">
        <v>0</v>
      </c>
      <c r="W1815" s="52">
        <v>31250</v>
      </c>
      <c r="X1815" s="52">
        <v>31250</v>
      </c>
      <c r="Y1815" s="52">
        <v>31250</v>
      </c>
      <c r="Z1815" s="49">
        <v>31250</v>
      </c>
      <c r="AA1815" s="50">
        <v>31250</v>
      </c>
      <c r="AB1815" s="51">
        <v>156250</v>
      </c>
      <c r="AC1815" s="52">
        <v>0</v>
      </c>
      <c r="AD1815" s="52">
        <v>0</v>
      </c>
      <c r="AE1815" s="52">
        <v>1343750</v>
      </c>
      <c r="AG1815" s="52">
        <f t="shared" si="31"/>
        <v>31250</v>
      </c>
      <c r="AH1815" s="52">
        <f>MIN($AA1815*12,$AE1815-SUM($AG1815:AG1815)-1000*($AE1815&gt;0))</f>
        <v>375000</v>
      </c>
      <c r="AI1815" s="52">
        <f>MIN($AA1815*12,$AE1815-SUM($AG1815:AH1815)-1000*($AE1815&gt;0))</f>
        <v>375000</v>
      </c>
      <c r="AJ1815" s="52">
        <f>MIN($AA1815*12,$AE1815-SUM($AG1815:AI1815)-1000*($AE1815&gt;0))</f>
        <v>375000</v>
      </c>
      <c r="AK1815" s="52">
        <f>MIN($AA1815*12,$AE1815-SUM($AG1815:AJ1815)-1000*($AE1815&gt;0))</f>
        <v>186500</v>
      </c>
      <c r="AL1815" s="52">
        <f>MIN($AA1815*12,$AE1815-SUM($AG1815:AK1815)-1000*($AE1815&gt;0))</f>
        <v>0</v>
      </c>
      <c r="AM1815" s="52">
        <f>MIN($AA1815*12,$AE1815-SUM($AG1815:AL1815)-1000*($AE1815&gt;0))</f>
        <v>0</v>
      </c>
      <c r="AN1815" s="52">
        <f>MIN($AA1815*12,$AE1815-SUM($AG1815:AM1815)-1000*($AE1815&gt;0))</f>
        <v>0</v>
      </c>
      <c r="AO1815" s="52">
        <f>MIN($AA1815*12,$AE1815-SUM($AG1815:AN1815)-1000*($AE1815&gt;0))</f>
        <v>0</v>
      </c>
    </row>
    <row r="1816" spans="2:41" ht="12.75" hidden="1" customHeight="1" outlineLevel="2">
      <c r="B1816" s="53" t="s">
        <v>2377</v>
      </c>
      <c r="C1816" s="53" t="s">
        <v>1367</v>
      </c>
      <c r="D1816" s="53" t="s">
        <v>1367</v>
      </c>
      <c r="E1816" s="53" t="s">
        <v>1368</v>
      </c>
      <c r="F1816" s="53" t="s">
        <v>2409</v>
      </c>
      <c r="G1816" s="53" t="s">
        <v>4593</v>
      </c>
      <c r="H1816" s="53" t="s">
        <v>4594</v>
      </c>
      <c r="I1816" s="53"/>
      <c r="J1816" s="53" t="s">
        <v>4581</v>
      </c>
      <c r="K1816" s="52">
        <v>0</v>
      </c>
      <c r="L1816" s="52">
        <v>0</v>
      </c>
      <c r="M1816" s="52">
        <v>457000</v>
      </c>
      <c r="N1816" s="52">
        <v>0</v>
      </c>
      <c r="O1816" s="52">
        <v>0</v>
      </c>
      <c r="P1816" s="52">
        <v>47600</v>
      </c>
      <c r="Q1816" s="52">
        <v>0</v>
      </c>
      <c r="R1816" s="52">
        <v>0</v>
      </c>
      <c r="S1816" s="52">
        <v>0</v>
      </c>
      <c r="T1816" s="52">
        <v>0</v>
      </c>
      <c r="U1816" s="52">
        <v>0</v>
      </c>
      <c r="V1816" s="52">
        <v>0</v>
      </c>
      <c r="W1816" s="52">
        <v>9520</v>
      </c>
      <c r="X1816" s="52">
        <v>9520</v>
      </c>
      <c r="Y1816" s="52">
        <v>9520</v>
      </c>
      <c r="Z1816" s="49">
        <v>9520</v>
      </c>
      <c r="AA1816" s="50">
        <v>9520</v>
      </c>
      <c r="AB1816" s="51">
        <v>47600</v>
      </c>
      <c r="AC1816" s="52">
        <v>0</v>
      </c>
      <c r="AD1816" s="52">
        <v>0</v>
      </c>
      <c r="AE1816" s="52">
        <v>409400</v>
      </c>
      <c r="AG1816" s="52">
        <f t="shared" si="31"/>
        <v>9520</v>
      </c>
      <c r="AH1816" s="52">
        <f>MIN($AA1816*12,$AE1816-SUM($AG1816:AG1816)-1000*($AE1816&gt;0))</f>
        <v>114240</v>
      </c>
      <c r="AI1816" s="52">
        <f>MIN($AA1816*12,$AE1816-SUM($AG1816:AH1816)-1000*($AE1816&gt;0))</f>
        <v>114240</v>
      </c>
      <c r="AJ1816" s="52">
        <f>MIN($AA1816*12,$AE1816-SUM($AG1816:AI1816)-1000*($AE1816&gt;0))</f>
        <v>114240</v>
      </c>
      <c r="AK1816" s="52">
        <f>MIN($AA1816*12,$AE1816-SUM($AG1816:AJ1816)-1000*($AE1816&gt;0))</f>
        <v>56160</v>
      </c>
      <c r="AL1816" s="52">
        <f>MIN($AA1816*12,$AE1816-SUM($AG1816:AK1816)-1000*($AE1816&gt;0))</f>
        <v>0</v>
      </c>
      <c r="AM1816" s="52">
        <f>MIN($AA1816*12,$AE1816-SUM($AG1816:AL1816)-1000*($AE1816&gt;0))</f>
        <v>0</v>
      </c>
      <c r="AN1816" s="52">
        <f>MIN($AA1816*12,$AE1816-SUM($AG1816:AM1816)-1000*($AE1816&gt;0))</f>
        <v>0</v>
      </c>
      <c r="AO1816" s="52">
        <f>MIN($AA1816*12,$AE1816-SUM($AG1816:AN1816)-1000*($AE1816&gt;0))</f>
        <v>0</v>
      </c>
    </row>
    <row r="1817" spans="2:41" ht="12.75" hidden="1" customHeight="1" outlineLevel="2">
      <c r="B1817" s="53" t="s">
        <v>2377</v>
      </c>
      <c r="C1817" s="53" t="s">
        <v>1367</v>
      </c>
      <c r="D1817" s="53" t="s">
        <v>1367</v>
      </c>
      <c r="E1817" s="53" t="s">
        <v>1368</v>
      </c>
      <c r="F1817" s="53" t="s">
        <v>2409</v>
      </c>
      <c r="G1817" s="53" t="s">
        <v>4595</v>
      </c>
      <c r="H1817" s="53" t="s">
        <v>4596</v>
      </c>
      <c r="I1817" s="53"/>
      <c r="J1817" s="53" t="s">
        <v>4581</v>
      </c>
      <c r="K1817" s="52">
        <v>0</v>
      </c>
      <c r="L1817" s="52">
        <v>0</v>
      </c>
      <c r="M1817" s="52">
        <v>457000</v>
      </c>
      <c r="N1817" s="52">
        <v>0</v>
      </c>
      <c r="O1817" s="52">
        <v>0</v>
      </c>
      <c r="P1817" s="52">
        <v>47600</v>
      </c>
      <c r="Q1817" s="52">
        <v>0</v>
      </c>
      <c r="R1817" s="52">
        <v>0</v>
      </c>
      <c r="S1817" s="52">
        <v>0</v>
      </c>
      <c r="T1817" s="52">
        <v>0</v>
      </c>
      <c r="U1817" s="52">
        <v>0</v>
      </c>
      <c r="V1817" s="52">
        <v>0</v>
      </c>
      <c r="W1817" s="52">
        <v>9520</v>
      </c>
      <c r="X1817" s="52">
        <v>9520</v>
      </c>
      <c r="Y1817" s="52">
        <v>9520</v>
      </c>
      <c r="Z1817" s="49">
        <v>9520</v>
      </c>
      <c r="AA1817" s="50">
        <v>9520</v>
      </c>
      <c r="AB1817" s="51">
        <v>47600</v>
      </c>
      <c r="AC1817" s="52">
        <v>0</v>
      </c>
      <c r="AD1817" s="52">
        <v>0</v>
      </c>
      <c r="AE1817" s="52">
        <v>409400</v>
      </c>
      <c r="AG1817" s="52">
        <f t="shared" si="31"/>
        <v>9520</v>
      </c>
      <c r="AH1817" s="52">
        <f>MIN($AA1817*12,$AE1817-SUM($AG1817:AG1817)-1000*($AE1817&gt;0))</f>
        <v>114240</v>
      </c>
      <c r="AI1817" s="52">
        <f>MIN($AA1817*12,$AE1817-SUM($AG1817:AH1817)-1000*($AE1817&gt;0))</f>
        <v>114240</v>
      </c>
      <c r="AJ1817" s="52">
        <f>MIN($AA1817*12,$AE1817-SUM($AG1817:AI1817)-1000*($AE1817&gt;0))</f>
        <v>114240</v>
      </c>
      <c r="AK1817" s="52">
        <f>MIN($AA1817*12,$AE1817-SUM($AG1817:AJ1817)-1000*($AE1817&gt;0))</f>
        <v>56160</v>
      </c>
      <c r="AL1817" s="52">
        <f>MIN($AA1817*12,$AE1817-SUM($AG1817:AK1817)-1000*($AE1817&gt;0))</f>
        <v>0</v>
      </c>
      <c r="AM1817" s="52">
        <f>MIN($AA1817*12,$AE1817-SUM($AG1817:AL1817)-1000*($AE1817&gt;0))</f>
        <v>0</v>
      </c>
      <c r="AN1817" s="52">
        <f>MIN($AA1817*12,$AE1817-SUM($AG1817:AM1817)-1000*($AE1817&gt;0))</f>
        <v>0</v>
      </c>
      <c r="AO1817" s="52">
        <f>MIN($AA1817*12,$AE1817-SUM($AG1817:AN1817)-1000*($AE1817&gt;0))</f>
        <v>0</v>
      </c>
    </row>
    <row r="1818" spans="2:41" ht="12.75" hidden="1" customHeight="1" outlineLevel="2">
      <c r="B1818" s="53" t="s">
        <v>2377</v>
      </c>
      <c r="C1818" s="53" t="s">
        <v>1367</v>
      </c>
      <c r="D1818" s="53" t="s">
        <v>1367</v>
      </c>
      <c r="E1818" s="53" t="s">
        <v>1368</v>
      </c>
      <c r="F1818" s="53" t="s">
        <v>2409</v>
      </c>
      <c r="G1818" s="53" t="s">
        <v>4597</v>
      </c>
      <c r="H1818" s="53" t="s">
        <v>4598</v>
      </c>
      <c r="I1818" s="53"/>
      <c r="J1818" s="53" t="s">
        <v>4581</v>
      </c>
      <c r="K1818" s="52">
        <v>0</v>
      </c>
      <c r="L1818" s="52">
        <v>0</v>
      </c>
      <c r="M1818" s="52">
        <v>457000</v>
      </c>
      <c r="N1818" s="52">
        <v>0</v>
      </c>
      <c r="O1818" s="52">
        <v>0</v>
      </c>
      <c r="P1818" s="52">
        <v>47600</v>
      </c>
      <c r="Q1818" s="52">
        <v>0</v>
      </c>
      <c r="R1818" s="52">
        <v>0</v>
      </c>
      <c r="S1818" s="52">
        <v>0</v>
      </c>
      <c r="T1818" s="52">
        <v>0</v>
      </c>
      <c r="U1818" s="52">
        <v>0</v>
      </c>
      <c r="V1818" s="52">
        <v>0</v>
      </c>
      <c r="W1818" s="52">
        <v>9520</v>
      </c>
      <c r="X1818" s="52">
        <v>9520</v>
      </c>
      <c r="Y1818" s="52">
        <v>9520</v>
      </c>
      <c r="Z1818" s="49">
        <v>9520</v>
      </c>
      <c r="AA1818" s="50">
        <v>9520</v>
      </c>
      <c r="AB1818" s="51">
        <v>47600</v>
      </c>
      <c r="AC1818" s="52">
        <v>0</v>
      </c>
      <c r="AD1818" s="52">
        <v>0</v>
      </c>
      <c r="AE1818" s="52">
        <v>409400</v>
      </c>
      <c r="AG1818" s="52">
        <f t="shared" si="31"/>
        <v>9520</v>
      </c>
      <c r="AH1818" s="52">
        <f>MIN($AA1818*12,$AE1818-SUM($AG1818:AG1818)-1000*($AE1818&gt;0))</f>
        <v>114240</v>
      </c>
      <c r="AI1818" s="52">
        <f>MIN($AA1818*12,$AE1818-SUM($AG1818:AH1818)-1000*($AE1818&gt;0))</f>
        <v>114240</v>
      </c>
      <c r="AJ1818" s="52">
        <f>MIN($AA1818*12,$AE1818-SUM($AG1818:AI1818)-1000*($AE1818&gt;0))</f>
        <v>114240</v>
      </c>
      <c r="AK1818" s="52">
        <f>MIN($AA1818*12,$AE1818-SUM($AG1818:AJ1818)-1000*($AE1818&gt;0))</f>
        <v>56160</v>
      </c>
      <c r="AL1818" s="52">
        <f>MIN($AA1818*12,$AE1818-SUM($AG1818:AK1818)-1000*($AE1818&gt;0))</f>
        <v>0</v>
      </c>
      <c r="AM1818" s="52">
        <f>MIN($AA1818*12,$AE1818-SUM($AG1818:AL1818)-1000*($AE1818&gt;0))</f>
        <v>0</v>
      </c>
      <c r="AN1818" s="52">
        <f>MIN($AA1818*12,$AE1818-SUM($AG1818:AM1818)-1000*($AE1818&gt;0))</f>
        <v>0</v>
      </c>
      <c r="AO1818" s="52">
        <f>MIN($AA1818*12,$AE1818-SUM($AG1818:AN1818)-1000*($AE1818&gt;0))</f>
        <v>0</v>
      </c>
    </row>
    <row r="1819" spans="2:41" ht="12.75" hidden="1" customHeight="1" outlineLevel="2">
      <c r="B1819" s="53" t="s">
        <v>2377</v>
      </c>
      <c r="C1819" s="53" t="s">
        <v>1367</v>
      </c>
      <c r="D1819" s="53" t="s">
        <v>1367</v>
      </c>
      <c r="E1819" s="53" t="s">
        <v>1368</v>
      </c>
      <c r="F1819" s="53" t="s">
        <v>2409</v>
      </c>
      <c r="G1819" s="53" t="s">
        <v>4599</v>
      </c>
      <c r="H1819" s="53" t="s">
        <v>4600</v>
      </c>
      <c r="I1819" s="53"/>
      <c r="J1819" s="53" t="s">
        <v>4581</v>
      </c>
      <c r="K1819" s="52">
        <v>0</v>
      </c>
      <c r="L1819" s="52">
        <v>0</v>
      </c>
      <c r="M1819" s="52">
        <v>457000</v>
      </c>
      <c r="N1819" s="52">
        <v>0</v>
      </c>
      <c r="O1819" s="52">
        <v>0</v>
      </c>
      <c r="P1819" s="52">
        <v>47600</v>
      </c>
      <c r="Q1819" s="52">
        <v>0</v>
      </c>
      <c r="R1819" s="52">
        <v>0</v>
      </c>
      <c r="S1819" s="52">
        <v>0</v>
      </c>
      <c r="T1819" s="52">
        <v>0</v>
      </c>
      <c r="U1819" s="52">
        <v>0</v>
      </c>
      <c r="V1819" s="52">
        <v>0</v>
      </c>
      <c r="W1819" s="52">
        <v>9520</v>
      </c>
      <c r="X1819" s="52">
        <v>9520</v>
      </c>
      <c r="Y1819" s="52">
        <v>9520</v>
      </c>
      <c r="Z1819" s="49">
        <v>9520</v>
      </c>
      <c r="AA1819" s="50">
        <v>9520</v>
      </c>
      <c r="AB1819" s="51">
        <v>47600</v>
      </c>
      <c r="AC1819" s="52">
        <v>0</v>
      </c>
      <c r="AD1819" s="52">
        <v>0</v>
      </c>
      <c r="AE1819" s="52">
        <v>409400</v>
      </c>
      <c r="AG1819" s="52">
        <f t="shared" si="31"/>
        <v>9520</v>
      </c>
      <c r="AH1819" s="52">
        <f>MIN($AA1819*12,$AE1819-SUM($AG1819:AG1819)-1000*($AE1819&gt;0))</f>
        <v>114240</v>
      </c>
      <c r="AI1819" s="52">
        <f>MIN($AA1819*12,$AE1819-SUM($AG1819:AH1819)-1000*($AE1819&gt;0))</f>
        <v>114240</v>
      </c>
      <c r="AJ1819" s="52">
        <f>MIN($AA1819*12,$AE1819-SUM($AG1819:AI1819)-1000*($AE1819&gt;0))</f>
        <v>114240</v>
      </c>
      <c r="AK1819" s="52">
        <f>MIN($AA1819*12,$AE1819-SUM($AG1819:AJ1819)-1000*($AE1819&gt;0))</f>
        <v>56160</v>
      </c>
      <c r="AL1819" s="52">
        <f>MIN($AA1819*12,$AE1819-SUM($AG1819:AK1819)-1000*($AE1819&gt;0))</f>
        <v>0</v>
      </c>
      <c r="AM1819" s="52">
        <f>MIN($AA1819*12,$AE1819-SUM($AG1819:AL1819)-1000*($AE1819&gt;0))</f>
        <v>0</v>
      </c>
      <c r="AN1819" s="52">
        <f>MIN($AA1819*12,$AE1819-SUM($AG1819:AM1819)-1000*($AE1819&gt;0))</f>
        <v>0</v>
      </c>
      <c r="AO1819" s="52">
        <f>MIN($AA1819*12,$AE1819-SUM($AG1819:AN1819)-1000*($AE1819&gt;0))</f>
        <v>0</v>
      </c>
    </row>
    <row r="1820" spans="2:41" ht="12.75" hidden="1" customHeight="1" outlineLevel="2">
      <c r="B1820" s="53" t="s">
        <v>2377</v>
      </c>
      <c r="C1820" s="53" t="s">
        <v>1367</v>
      </c>
      <c r="D1820" s="53" t="s">
        <v>1367</v>
      </c>
      <c r="E1820" s="53" t="s">
        <v>1368</v>
      </c>
      <c r="F1820" s="53" t="s">
        <v>2409</v>
      </c>
      <c r="G1820" s="53" t="s">
        <v>4601</v>
      </c>
      <c r="H1820" s="53" t="s">
        <v>4602</v>
      </c>
      <c r="I1820" s="53"/>
      <c r="J1820" s="53" t="s">
        <v>4581</v>
      </c>
      <c r="K1820" s="52">
        <v>0</v>
      </c>
      <c r="L1820" s="52">
        <v>0</v>
      </c>
      <c r="M1820" s="52">
        <v>457000</v>
      </c>
      <c r="N1820" s="52">
        <v>0</v>
      </c>
      <c r="O1820" s="52">
        <v>0</v>
      </c>
      <c r="P1820" s="52">
        <v>47600</v>
      </c>
      <c r="Q1820" s="52">
        <v>0</v>
      </c>
      <c r="R1820" s="52">
        <v>0</v>
      </c>
      <c r="S1820" s="52">
        <v>0</v>
      </c>
      <c r="T1820" s="52">
        <v>0</v>
      </c>
      <c r="U1820" s="52">
        <v>0</v>
      </c>
      <c r="V1820" s="52">
        <v>0</v>
      </c>
      <c r="W1820" s="52">
        <v>9520</v>
      </c>
      <c r="X1820" s="52">
        <v>9520</v>
      </c>
      <c r="Y1820" s="52">
        <v>9520</v>
      </c>
      <c r="Z1820" s="49">
        <v>9520</v>
      </c>
      <c r="AA1820" s="50">
        <v>9520</v>
      </c>
      <c r="AB1820" s="51">
        <v>47600</v>
      </c>
      <c r="AC1820" s="52">
        <v>0</v>
      </c>
      <c r="AD1820" s="52">
        <v>0</v>
      </c>
      <c r="AE1820" s="52">
        <v>409400</v>
      </c>
      <c r="AG1820" s="52">
        <f t="shared" si="31"/>
        <v>9520</v>
      </c>
      <c r="AH1820" s="52">
        <f>MIN($AA1820*12,$AE1820-SUM($AG1820:AG1820)-1000*($AE1820&gt;0))</f>
        <v>114240</v>
      </c>
      <c r="AI1820" s="52">
        <f>MIN($AA1820*12,$AE1820-SUM($AG1820:AH1820)-1000*($AE1820&gt;0))</f>
        <v>114240</v>
      </c>
      <c r="AJ1820" s="52">
        <f>MIN($AA1820*12,$AE1820-SUM($AG1820:AI1820)-1000*($AE1820&gt;0))</f>
        <v>114240</v>
      </c>
      <c r="AK1820" s="52">
        <f>MIN($AA1820*12,$AE1820-SUM($AG1820:AJ1820)-1000*($AE1820&gt;0))</f>
        <v>56160</v>
      </c>
      <c r="AL1820" s="52">
        <f>MIN($AA1820*12,$AE1820-SUM($AG1820:AK1820)-1000*($AE1820&gt;0))</f>
        <v>0</v>
      </c>
      <c r="AM1820" s="52">
        <f>MIN($AA1820*12,$AE1820-SUM($AG1820:AL1820)-1000*($AE1820&gt;0))</f>
        <v>0</v>
      </c>
      <c r="AN1820" s="52">
        <f>MIN($AA1820*12,$AE1820-SUM($AG1820:AM1820)-1000*($AE1820&gt;0))</f>
        <v>0</v>
      </c>
      <c r="AO1820" s="52">
        <f>MIN($AA1820*12,$AE1820-SUM($AG1820:AN1820)-1000*($AE1820&gt;0))</f>
        <v>0</v>
      </c>
    </row>
    <row r="1821" spans="2:41" ht="12.75" hidden="1" customHeight="1" outlineLevel="2">
      <c r="B1821" s="53" t="s">
        <v>2377</v>
      </c>
      <c r="C1821" s="53" t="s">
        <v>1367</v>
      </c>
      <c r="D1821" s="53" t="s">
        <v>1367</v>
      </c>
      <c r="E1821" s="53" t="s">
        <v>1368</v>
      </c>
      <c r="F1821" s="53" t="s">
        <v>2409</v>
      </c>
      <c r="G1821" s="53" t="s">
        <v>4603</v>
      </c>
      <c r="H1821" s="53" t="s">
        <v>4604</v>
      </c>
      <c r="I1821" s="53"/>
      <c r="J1821" s="53" t="s">
        <v>4581</v>
      </c>
      <c r="K1821" s="52">
        <v>0</v>
      </c>
      <c r="L1821" s="52">
        <v>0</v>
      </c>
      <c r="M1821" s="52">
        <v>457000</v>
      </c>
      <c r="N1821" s="52">
        <v>0</v>
      </c>
      <c r="O1821" s="52">
        <v>0</v>
      </c>
      <c r="P1821" s="52">
        <v>47600</v>
      </c>
      <c r="Q1821" s="52">
        <v>0</v>
      </c>
      <c r="R1821" s="52">
        <v>0</v>
      </c>
      <c r="S1821" s="52">
        <v>0</v>
      </c>
      <c r="T1821" s="52">
        <v>0</v>
      </c>
      <c r="U1821" s="52">
        <v>0</v>
      </c>
      <c r="V1821" s="52">
        <v>0</v>
      </c>
      <c r="W1821" s="52">
        <v>9520</v>
      </c>
      <c r="X1821" s="52">
        <v>9520</v>
      </c>
      <c r="Y1821" s="52">
        <v>9520</v>
      </c>
      <c r="Z1821" s="49">
        <v>9520</v>
      </c>
      <c r="AA1821" s="50">
        <v>9520</v>
      </c>
      <c r="AB1821" s="51">
        <v>47600</v>
      </c>
      <c r="AC1821" s="52">
        <v>0</v>
      </c>
      <c r="AD1821" s="52">
        <v>0</v>
      </c>
      <c r="AE1821" s="52">
        <v>409400</v>
      </c>
      <c r="AG1821" s="52">
        <f t="shared" si="31"/>
        <v>9520</v>
      </c>
      <c r="AH1821" s="52">
        <f>MIN($AA1821*12,$AE1821-SUM($AG1821:AG1821)-1000*($AE1821&gt;0))</f>
        <v>114240</v>
      </c>
      <c r="AI1821" s="52">
        <f>MIN($AA1821*12,$AE1821-SUM($AG1821:AH1821)-1000*($AE1821&gt;0))</f>
        <v>114240</v>
      </c>
      <c r="AJ1821" s="52">
        <f>MIN($AA1821*12,$AE1821-SUM($AG1821:AI1821)-1000*($AE1821&gt;0))</f>
        <v>114240</v>
      </c>
      <c r="AK1821" s="52">
        <f>MIN($AA1821*12,$AE1821-SUM($AG1821:AJ1821)-1000*($AE1821&gt;0))</f>
        <v>56160</v>
      </c>
      <c r="AL1821" s="52">
        <f>MIN($AA1821*12,$AE1821-SUM($AG1821:AK1821)-1000*($AE1821&gt;0))</f>
        <v>0</v>
      </c>
      <c r="AM1821" s="52">
        <f>MIN($AA1821*12,$AE1821-SUM($AG1821:AL1821)-1000*($AE1821&gt;0))</f>
        <v>0</v>
      </c>
      <c r="AN1821" s="52">
        <f>MIN($AA1821*12,$AE1821-SUM($AG1821:AM1821)-1000*($AE1821&gt;0))</f>
        <v>0</v>
      </c>
      <c r="AO1821" s="52">
        <f>MIN($AA1821*12,$AE1821-SUM($AG1821:AN1821)-1000*($AE1821&gt;0))</f>
        <v>0</v>
      </c>
    </row>
    <row r="1822" spans="2:41" ht="12.75" hidden="1" customHeight="1" outlineLevel="2">
      <c r="B1822" s="53" t="s">
        <v>2377</v>
      </c>
      <c r="C1822" s="53" t="s">
        <v>1367</v>
      </c>
      <c r="D1822" s="53" t="s">
        <v>1367</v>
      </c>
      <c r="E1822" s="53" t="s">
        <v>1368</v>
      </c>
      <c r="F1822" s="53" t="s">
        <v>2409</v>
      </c>
      <c r="G1822" s="53" t="s">
        <v>4605</v>
      </c>
      <c r="H1822" s="53" t="s">
        <v>4606</v>
      </c>
      <c r="I1822" s="53"/>
      <c r="J1822" s="53" t="s">
        <v>4581</v>
      </c>
      <c r="K1822" s="52">
        <v>0</v>
      </c>
      <c r="L1822" s="52">
        <v>0</v>
      </c>
      <c r="M1822" s="52">
        <v>457000</v>
      </c>
      <c r="N1822" s="52">
        <v>0</v>
      </c>
      <c r="O1822" s="52">
        <v>0</v>
      </c>
      <c r="P1822" s="52">
        <v>47600</v>
      </c>
      <c r="Q1822" s="52">
        <v>0</v>
      </c>
      <c r="R1822" s="52">
        <v>0</v>
      </c>
      <c r="S1822" s="52">
        <v>0</v>
      </c>
      <c r="T1822" s="52">
        <v>0</v>
      </c>
      <c r="U1822" s="52">
        <v>0</v>
      </c>
      <c r="V1822" s="52">
        <v>0</v>
      </c>
      <c r="W1822" s="52">
        <v>9520</v>
      </c>
      <c r="X1822" s="52">
        <v>9520</v>
      </c>
      <c r="Y1822" s="52">
        <v>9520</v>
      </c>
      <c r="Z1822" s="49">
        <v>9520</v>
      </c>
      <c r="AA1822" s="50">
        <v>9520</v>
      </c>
      <c r="AB1822" s="51">
        <v>47600</v>
      </c>
      <c r="AC1822" s="52">
        <v>0</v>
      </c>
      <c r="AD1822" s="52">
        <v>0</v>
      </c>
      <c r="AE1822" s="52">
        <v>409400</v>
      </c>
      <c r="AG1822" s="52">
        <f t="shared" si="31"/>
        <v>9520</v>
      </c>
      <c r="AH1822" s="52">
        <f>MIN($AA1822*12,$AE1822-SUM($AG1822:AG1822)-1000*($AE1822&gt;0))</f>
        <v>114240</v>
      </c>
      <c r="AI1822" s="52">
        <f>MIN($AA1822*12,$AE1822-SUM($AG1822:AH1822)-1000*($AE1822&gt;0))</f>
        <v>114240</v>
      </c>
      <c r="AJ1822" s="52">
        <f>MIN($AA1822*12,$AE1822-SUM($AG1822:AI1822)-1000*($AE1822&gt;0))</f>
        <v>114240</v>
      </c>
      <c r="AK1822" s="52">
        <f>MIN($AA1822*12,$AE1822-SUM($AG1822:AJ1822)-1000*($AE1822&gt;0))</f>
        <v>56160</v>
      </c>
      <c r="AL1822" s="52">
        <f>MIN($AA1822*12,$AE1822-SUM($AG1822:AK1822)-1000*($AE1822&gt;0))</f>
        <v>0</v>
      </c>
      <c r="AM1822" s="52">
        <f>MIN($AA1822*12,$AE1822-SUM($AG1822:AL1822)-1000*($AE1822&gt;0))</f>
        <v>0</v>
      </c>
      <c r="AN1822" s="52">
        <f>MIN($AA1822*12,$AE1822-SUM($AG1822:AM1822)-1000*($AE1822&gt;0))</f>
        <v>0</v>
      </c>
      <c r="AO1822" s="52">
        <f>MIN($AA1822*12,$AE1822-SUM($AG1822:AN1822)-1000*($AE1822&gt;0))</f>
        <v>0</v>
      </c>
    </row>
    <row r="1823" spans="2:41" ht="12.75" hidden="1" customHeight="1" outlineLevel="2">
      <c r="B1823" s="53" t="s">
        <v>2377</v>
      </c>
      <c r="C1823" s="53" t="s">
        <v>1367</v>
      </c>
      <c r="D1823" s="53" t="s">
        <v>1367</v>
      </c>
      <c r="E1823" s="53" t="s">
        <v>1368</v>
      </c>
      <c r="F1823" s="53" t="s">
        <v>2387</v>
      </c>
      <c r="G1823" s="53" t="s">
        <v>4607</v>
      </c>
      <c r="H1823" s="53" t="s">
        <v>4608</v>
      </c>
      <c r="I1823" s="53"/>
      <c r="J1823" s="53" t="s">
        <v>4609</v>
      </c>
      <c r="K1823" s="52">
        <v>0</v>
      </c>
      <c r="L1823" s="52">
        <v>0</v>
      </c>
      <c r="M1823" s="52">
        <v>1589090</v>
      </c>
      <c r="N1823" s="52">
        <v>0</v>
      </c>
      <c r="O1823" s="52">
        <v>0</v>
      </c>
      <c r="P1823" s="52">
        <v>132424</v>
      </c>
      <c r="Q1823" s="52">
        <v>0</v>
      </c>
      <c r="R1823" s="52">
        <v>0</v>
      </c>
      <c r="S1823" s="52">
        <v>0</v>
      </c>
      <c r="T1823" s="52">
        <v>0</v>
      </c>
      <c r="U1823" s="52">
        <v>0</v>
      </c>
      <c r="V1823" s="52">
        <v>0</v>
      </c>
      <c r="W1823" s="52">
        <v>0</v>
      </c>
      <c r="X1823" s="52">
        <v>33106</v>
      </c>
      <c r="Y1823" s="52">
        <v>33106</v>
      </c>
      <c r="Z1823" s="49">
        <v>33106</v>
      </c>
      <c r="AA1823" s="50">
        <v>33106</v>
      </c>
      <c r="AB1823" s="51">
        <v>132424</v>
      </c>
      <c r="AC1823" s="52">
        <v>0</v>
      </c>
      <c r="AD1823" s="52">
        <v>0</v>
      </c>
      <c r="AE1823" s="52">
        <v>1456666</v>
      </c>
      <c r="AG1823" s="52">
        <f t="shared" si="31"/>
        <v>33106</v>
      </c>
      <c r="AH1823" s="52">
        <f>MIN($AA1823*12,$AE1823-SUM($AG1823:AG1823)-1000*($AE1823&gt;0))</f>
        <v>397272</v>
      </c>
      <c r="AI1823" s="52">
        <f>MIN($AA1823*12,$AE1823-SUM($AG1823:AH1823)-1000*($AE1823&gt;0))</f>
        <v>397272</v>
      </c>
      <c r="AJ1823" s="52">
        <f>MIN($AA1823*12,$AE1823-SUM($AG1823:AI1823)-1000*($AE1823&gt;0))</f>
        <v>397272</v>
      </c>
      <c r="AK1823" s="52">
        <f>MIN($AA1823*12,$AE1823-SUM($AG1823:AJ1823)-1000*($AE1823&gt;0))</f>
        <v>230744</v>
      </c>
      <c r="AL1823" s="52">
        <f>MIN($AA1823*12,$AE1823-SUM($AG1823:AK1823)-1000*($AE1823&gt;0))</f>
        <v>0</v>
      </c>
      <c r="AM1823" s="52">
        <f>MIN($AA1823*12,$AE1823-SUM($AG1823:AL1823)-1000*($AE1823&gt;0))</f>
        <v>0</v>
      </c>
      <c r="AN1823" s="52">
        <f>MIN($AA1823*12,$AE1823-SUM($AG1823:AM1823)-1000*($AE1823&gt;0))</f>
        <v>0</v>
      </c>
      <c r="AO1823" s="52">
        <f>MIN($AA1823*12,$AE1823-SUM($AG1823:AN1823)-1000*($AE1823&gt;0))</f>
        <v>0</v>
      </c>
    </row>
    <row r="1824" spans="2:41" ht="12.75" hidden="1" customHeight="1" outlineLevel="2">
      <c r="B1824" s="53" t="s">
        <v>2377</v>
      </c>
      <c r="C1824" s="53" t="s">
        <v>1367</v>
      </c>
      <c r="D1824" s="53" t="s">
        <v>1367</v>
      </c>
      <c r="E1824" s="53" t="s">
        <v>1368</v>
      </c>
      <c r="F1824" s="53" t="s">
        <v>2387</v>
      </c>
      <c r="G1824" s="53" t="s">
        <v>4610</v>
      </c>
      <c r="H1824" s="53" t="s">
        <v>4611</v>
      </c>
      <c r="I1824" s="53"/>
      <c r="J1824" s="53" t="s">
        <v>4609</v>
      </c>
      <c r="K1824" s="52">
        <v>0</v>
      </c>
      <c r="L1824" s="52">
        <v>0</v>
      </c>
      <c r="M1824" s="52">
        <v>1589092</v>
      </c>
      <c r="N1824" s="52">
        <v>0</v>
      </c>
      <c r="O1824" s="52">
        <v>0</v>
      </c>
      <c r="P1824" s="52">
        <v>132424</v>
      </c>
      <c r="Q1824" s="52">
        <v>0</v>
      </c>
      <c r="R1824" s="52">
        <v>0</v>
      </c>
      <c r="S1824" s="52">
        <v>0</v>
      </c>
      <c r="T1824" s="52">
        <v>0</v>
      </c>
      <c r="U1824" s="52">
        <v>0</v>
      </c>
      <c r="V1824" s="52">
        <v>0</v>
      </c>
      <c r="W1824" s="52">
        <v>0</v>
      </c>
      <c r="X1824" s="52">
        <v>33106</v>
      </c>
      <c r="Y1824" s="52">
        <v>33106</v>
      </c>
      <c r="Z1824" s="49">
        <v>33106</v>
      </c>
      <c r="AA1824" s="50">
        <v>33106</v>
      </c>
      <c r="AB1824" s="51">
        <v>132424</v>
      </c>
      <c r="AC1824" s="52">
        <v>0</v>
      </c>
      <c r="AD1824" s="52">
        <v>0</v>
      </c>
      <c r="AE1824" s="52">
        <v>1456668</v>
      </c>
      <c r="AG1824" s="52">
        <f t="shared" si="31"/>
        <v>33106</v>
      </c>
      <c r="AH1824" s="52">
        <f>MIN($AA1824*12,$AE1824-SUM($AG1824:AG1824)-1000*($AE1824&gt;0))</f>
        <v>397272</v>
      </c>
      <c r="AI1824" s="52">
        <f>MIN($AA1824*12,$AE1824-SUM($AG1824:AH1824)-1000*($AE1824&gt;0))</f>
        <v>397272</v>
      </c>
      <c r="AJ1824" s="52">
        <f>MIN($AA1824*12,$AE1824-SUM($AG1824:AI1824)-1000*($AE1824&gt;0))</f>
        <v>397272</v>
      </c>
      <c r="AK1824" s="52">
        <f>MIN($AA1824*12,$AE1824-SUM($AG1824:AJ1824)-1000*($AE1824&gt;0))</f>
        <v>230746</v>
      </c>
      <c r="AL1824" s="52">
        <f>MIN($AA1824*12,$AE1824-SUM($AG1824:AK1824)-1000*($AE1824&gt;0))</f>
        <v>0</v>
      </c>
      <c r="AM1824" s="52">
        <f>MIN($AA1824*12,$AE1824-SUM($AG1824:AL1824)-1000*($AE1824&gt;0))</f>
        <v>0</v>
      </c>
      <c r="AN1824" s="52">
        <f>MIN($AA1824*12,$AE1824-SUM($AG1824:AM1824)-1000*($AE1824&gt;0))</f>
        <v>0</v>
      </c>
      <c r="AO1824" s="52">
        <f>MIN($AA1824*12,$AE1824-SUM($AG1824:AN1824)-1000*($AE1824&gt;0))</f>
        <v>0</v>
      </c>
    </row>
    <row r="1825" spans="2:41" ht="12.75" hidden="1" customHeight="1" outlineLevel="2">
      <c r="B1825" s="53" t="s">
        <v>2377</v>
      </c>
      <c r="C1825" s="53" t="s">
        <v>1367</v>
      </c>
      <c r="D1825" s="53" t="s">
        <v>1367</v>
      </c>
      <c r="E1825" s="53" t="s">
        <v>1368</v>
      </c>
      <c r="F1825" s="53" t="s">
        <v>2409</v>
      </c>
      <c r="G1825" s="53" t="s">
        <v>4612</v>
      </c>
      <c r="H1825" s="53" t="s">
        <v>4613</v>
      </c>
      <c r="I1825" s="53"/>
      <c r="J1825" s="53" t="s">
        <v>4614</v>
      </c>
      <c r="K1825" s="52">
        <v>0</v>
      </c>
      <c r="L1825" s="52">
        <v>0</v>
      </c>
      <c r="M1825" s="52">
        <v>362727</v>
      </c>
      <c r="N1825" s="52">
        <v>0</v>
      </c>
      <c r="O1825" s="52">
        <v>0</v>
      </c>
      <c r="P1825" s="52">
        <v>30224</v>
      </c>
      <c r="Q1825" s="52">
        <v>0</v>
      </c>
      <c r="R1825" s="52">
        <v>0</v>
      </c>
      <c r="S1825" s="52">
        <v>0</v>
      </c>
      <c r="T1825" s="52">
        <v>0</v>
      </c>
      <c r="U1825" s="52">
        <v>0</v>
      </c>
      <c r="V1825" s="52">
        <v>0</v>
      </c>
      <c r="W1825" s="52">
        <v>0</v>
      </c>
      <c r="X1825" s="52">
        <v>7556</v>
      </c>
      <c r="Y1825" s="52">
        <v>7556</v>
      </c>
      <c r="Z1825" s="49">
        <v>7556</v>
      </c>
      <c r="AA1825" s="50">
        <v>7556</v>
      </c>
      <c r="AB1825" s="51">
        <v>30224</v>
      </c>
      <c r="AC1825" s="52">
        <v>0</v>
      </c>
      <c r="AD1825" s="52">
        <v>0</v>
      </c>
      <c r="AE1825" s="52">
        <v>332503</v>
      </c>
      <c r="AG1825" s="52">
        <f t="shared" si="31"/>
        <v>7556</v>
      </c>
      <c r="AH1825" s="52">
        <f>MIN($AA1825*12,$AE1825-SUM($AG1825:AG1825)-1000*($AE1825&gt;0))</f>
        <v>90672</v>
      </c>
      <c r="AI1825" s="52">
        <f>MIN($AA1825*12,$AE1825-SUM($AG1825:AH1825)-1000*($AE1825&gt;0))</f>
        <v>90672</v>
      </c>
      <c r="AJ1825" s="52">
        <f>MIN($AA1825*12,$AE1825-SUM($AG1825:AI1825)-1000*($AE1825&gt;0))</f>
        <v>90672</v>
      </c>
      <c r="AK1825" s="52">
        <f>MIN($AA1825*12,$AE1825-SUM($AG1825:AJ1825)-1000*($AE1825&gt;0))</f>
        <v>51931</v>
      </c>
      <c r="AL1825" s="52">
        <f>MIN($AA1825*12,$AE1825-SUM($AG1825:AK1825)-1000*($AE1825&gt;0))</f>
        <v>0</v>
      </c>
      <c r="AM1825" s="52">
        <f>MIN($AA1825*12,$AE1825-SUM($AG1825:AL1825)-1000*($AE1825&gt;0))</f>
        <v>0</v>
      </c>
      <c r="AN1825" s="52">
        <f>MIN($AA1825*12,$AE1825-SUM($AG1825:AM1825)-1000*($AE1825&gt;0))</f>
        <v>0</v>
      </c>
      <c r="AO1825" s="52">
        <f>MIN($AA1825*12,$AE1825-SUM($AG1825:AN1825)-1000*($AE1825&gt;0))</f>
        <v>0</v>
      </c>
    </row>
    <row r="1826" spans="2:41" ht="12.75" hidden="1" customHeight="1" outlineLevel="2">
      <c r="B1826" s="53" t="s">
        <v>2377</v>
      </c>
      <c r="C1826" s="53" t="s">
        <v>1367</v>
      </c>
      <c r="D1826" s="53" t="s">
        <v>1367</v>
      </c>
      <c r="E1826" s="53" t="s">
        <v>1368</v>
      </c>
      <c r="F1826" s="53" t="s">
        <v>2409</v>
      </c>
      <c r="G1826" s="53" t="s">
        <v>4615</v>
      </c>
      <c r="H1826" s="53" t="s">
        <v>3690</v>
      </c>
      <c r="I1826" s="53"/>
      <c r="J1826" s="53" t="s">
        <v>4614</v>
      </c>
      <c r="K1826" s="52">
        <v>0</v>
      </c>
      <c r="L1826" s="52">
        <v>0</v>
      </c>
      <c r="M1826" s="52">
        <v>362727</v>
      </c>
      <c r="N1826" s="52">
        <v>0</v>
      </c>
      <c r="O1826" s="52">
        <v>0</v>
      </c>
      <c r="P1826" s="52">
        <v>30224</v>
      </c>
      <c r="Q1826" s="52">
        <v>0</v>
      </c>
      <c r="R1826" s="52">
        <v>0</v>
      </c>
      <c r="S1826" s="52">
        <v>0</v>
      </c>
      <c r="T1826" s="52">
        <v>0</v>
      </c>
      <c r="U1826" s="52">
        <v>0</v>
      </c>
      <c r="V1826" s="52">
        <v>0</v>
      </c>
      <c r="W1826" s="52">
        <v>0</v>
      </c>
      <c r="X1826" s="52">
        <v>7556</v>
      </c>
      <c r="Y1826" s="52">
        <v>7556</v>
      </c>
      <c r="Z1826" s="49">
        <v>7556</v>
      </c>
      <c r="AA1826" s="50">
        <v>7556</v>
      </c>
      <c r="AB1826" s="51">
        <v>30224</v>
      </c>
      <c r="AC1826" s="52">
        <v>0</v>
      </c>
      <c r="AD1826" s="52">
        <v>0</v>
      </c>
      <c r="AE1826" s="52">
        <v>332503</v>
      </c>
      <c r="AG1826" s="52">
        <f t="shared" si="31"/>
        <v>7556</v>
      </c>
      <c r="AH1826" s="52">
        <f>MIN($AA1826*12,$AE1826-SUM($AG1826:AG1826)-1000*($AE1826&gt;0))</f>
        <v>90672</v>
      </c>
      <c r="AI1826" s="52">
        <f>MIN($AA1826*12,$AE1826-SUM($AG1826:AH1826)-1000*($AE1826&gt;0))</f>
        <v>90672</v>
      </c>
      <c r="AJ1826" s="52">
        <f>MIN($AA1826*12,$AE1826-SUM($AG1826:AI1826)-1000*($AE1826&gt;0))</f>
        <v>90672</v>
      </c>
      <c r="AK1826" s="52">
        <f>MIN($AA1826*12,$AE1826-SUM($AG1826:AJ1826)-1000*($AE1826&gt;0))</f>
        <v>51931</v>
      </c>
      <c r="AL1826" s="52">
        <f>MIN($AA1826*12,$AE1826-SUM($AG1826:AK1826)-1000*($AE1826&gt;0))</f>
        <v>0</v>
      </c>
      <c r="AM1826" s="52">
        <f>MIN($AA1826*12,$AE1826-SUM($AG1826:AL1826)-1000*($AE1826&gt;0))</f>
        <v>0</v>
      </c>
      <c r="AN1826" s="52">
        <f>MIN($AA1826*12,$AE1826-SUM($AG1826:AM1826)-1000*($AE1826&gt;0))</f>
        <v>0</v>
      </c>
      <c r="AO1826" s="52">
        <f>MIN($AA1826*12,$AE1826-SUM($AG1826:AN1826)-1000*($AE1826&gt;0))</f>
        <v>0</v>
      </c>
    </row>
    <row r="1827" spans="2:41" ht="12.75" hidden="1" customHeight="1" outlineLevel="2">
      <c r="B1827" s="53" t="s">
        <v>2377</v>
      </c>
      <c r="C1827" s="53" t="s">
        <v>1367</v>
      </c>
      <c r="D1827" s="53" t="s">
        <v>1367</v>
      </c>
      <c r="E1827" s="53" t="s">
        <v>1368</v>
      </c>
      <c r="F1827" s="53" t="s">
        <v>2387</v>
      </c>
      <c r="G1827" s="53" t="s">
        <v>4616</v>
      </c>
      <c r="H1827" s="53" t="s">
        <v>4617</v>
      </c>
      <c r="I1827" s="53"/>
      <c r="J1827" s="53" t="s">
        <v>4618</v>
      </c>
      <c r="K1827" s="52">
        <v>0</v>
      </c>
      <c r="L1827" s="52">
        <v>0</v>
      </c>
      <c r="M1827" s="52">
        <v>1679382</v>
      </c>
      <c r="N1827" s="52">
        <v>0</v>
      </c>
      <c r="O1827" s="52">
        <v>0</v>
      </c>
      <c r="P1827" s="52">
        <v>139948</v>
      </c>
      <c r="Q1827" s="52">
        <v>0</v>
      </c>
      <c r="R1827" s="52">
        <v>0</v>
      </c>
      <c r="S1827" s="52">
        <v>0</v>
      </c>
      <c r="T1827" s="52">
        <v>0</v>
      </c>
      <c r="U1827" s="52">
        <v>0</v>
      </c>
      <c r="V1827" s="52">
        <v>0</v>
      </c>
      <c r="W1827" s="52">
        <v>0</v>
      </c>
      <c r="X1827" s="52">
        <v>34987</v>
      </c>
      <c r="Y1827" s="52">
        <v>34987</v>
      </c>
      <c r="Z1827" s="49">
        <v>34987</v>
      </c>
      <c r="AA1827" s="50">
        <v>34987</v>
      </c>
      <c r="AB1827" s="51">
        <v>139948</v>
      </c>
      <c r="AC1827" s="52">
        <v>0</v>
      </c>
      <c r="AD1827" s="52">
        <v>0</v>
      </c>
      <c r="AE1827" s="52">
        <v>1539434</v>
      </c>
      <c r="AG1827" s="52">
        <f t="shared" si="31"/>
        <v>34987</v>
      </c>
      <c r="AH1827" s="52">
        <f>MIN($AA1827*12,$AE1827-SUM($AG1827:AG1827)-1000*($AE1827&gt;0))</f>
        <v>419844</v>
      </c>
      <c r="AI1827" s="52">
        <f>MIN($AA1827*12,$AE1827-SUM($AG1827:AH1827)-1000*($AE1827&gt;0))</f>
        <v>419844</v>
      </c>
      <c r="AJ1827" s="52">
        <f>MIN($AA1827*12,$AE1827-SUM($AG1827:AI1827)-1000*($AE1827&gt;0))</f>
        <v>419844</v>
      </c>
      <c r="AK1827" s="52">
        <f>MIN($AA1827*12,$AE1827-SUM($AG1827:AJ1827)-1000*($AE1827&gt;0))</f>
        <v>243915</v>
      </c>
      <c r="AL1827" s="52">
        <f>MIN($AA1827*12,$AE1827-SUM($AG1827:AK1827)-1000*($AE1827&gt;0))</f>
        <v>0</v>
      </c>
      <c r="AM1827" s="52">
        <f>MIN($AA1827*12,$AE1827-SUM($AG1827:AL1827)-1000*($AE1827&gt;0))</f>
        <v>0</v>
      </c>
      <c r="AN1827" s="52">
        <f>MIN($AA1827*12,$AE1827-SUM($AG1827:AM1827)-1000*($AE1827&gt;0))</f>
        <v>0</v>
      </c>
      <c r="AO1827" s="52">
        <f>MIN($AA1827*12,$AE1827-SUM($AG1827:AN1827)-1000*($AE1827&gt;0))</f>
        <v>0</v>
      </c>
    </row>
    <row r="1828" spans="2:41" ht="12.75" hidden="1" customHeight="1" outlineLevel="2">
      <c r="B1828" s="53" t="s">
        <v>2377</v>
      </c>
      <c r="C1828" s="53" t="s">
        <v>1367</v>
      </c>
      <c r="D1828" s="53" t="s">
        <v>1367</v>
      </c>
      <c r="E1828" s="53" t="s">
        <v>1368</v>
      </c>
      <c r="F1828" s="53" t="s">
        <v>2387</v>
      </c>
      <c r="G1828" s="53" t="s">
        <v>4619</v>
      </c>
      <c r="H1828" s="53" t="s">
        <v>4620</v>
      </c>
      <c r="I1828" s="53"/>
      <c r="J1828" s="53" t="s">
        <v>4618</v>
      </c>
      <c r="K1828" s="52">
        <v>0</v>
      </c>
      <c r="L1828" s="52">
        <v>0</v>
      </c>
      <c r="M1828" s="52">
        <v>3322728</v>
      </c>
      <c r="N1828" s="52">
        <v>0</v>
      </c>
      <c r="O1828" s="52">
        <v>0</v>
      </c>
      <c r="P1828" s="52">
        <v>276892</v>
      </c>
      <c r="Q1828" s="52">
        <v>0</v>
      </c>
      <c r="R1828" s="52">
        <v>0</v>
      </c>
      <c r="S1828" s="52">
        <v>0</v>
      </c>
      <c r="T1828" s="52">
        <v>0</v>
      </c>
      <c r="U1828" s="52">
        <v>0</v>
      </c>
      <c r="V1828" s="52">
        <v>0</v>
      </c>
      <c r="W1828" s="52">
        <v>0</v>
      </c>
      <c r="X1828" s="52">
        <v>69223</v>
      </c>
      <c r="Y1828" s="52">
        <v>69223</v>
      </c>
      <c r="Z1828" s="49">
        <v>69223</v>
      </c>
      <c r="AA1828" s="50">
        <v>69223</v>
      </c>
      <c r="AB1828" s="51">
        <v>276892</v>
      </c>
      <c r="AC1828" s="52">
        <v>0</v>
      </c>
      <c r="AD1828" s="52">
        <v>0</v>
      </c>
      <c r="AE1828" s="52">
        <v>3045836</v>
      </c>
      <c r="AG1828" s="52">
        <f t="shared" si="31"/>
        <v>69223</v>
      </c>
      <c r="AH1828" s="52">
        <f>MIN($AA1828*12,$AE1828-SUM($AG1828:AG1828)-1000*($AE1828&gt;0))</f>
        <v>830676</v>
      </c>
      <c r="AI1828" s="52">
        <f>MIN($AA1828*12,$AE1828-SUM($AG1828:AH1828)-1000*($AE1828&gt;0))</f>
        <v>830676</v>
      </c>
      <c r="AJ1828" s="52">
        <f>MIN($AA1828*12,$AE1828-SUM($AG1828:AI1828)-1000*($AE1828&gt;0))</f>
        <v>830676</v>
      </c>
      <c r="AK1828" s="52">
        <f>MIN($AA1828*12,$AE1828-SUM($AG1828:AJ1828)-1000*($AE1828&gt;0))</f>
        <v>483585</v>
      </c>
      <c r="AL1828" s="52">
        <f>MIN($AA1828*12,$AE1828-SUM($AG1828:AK1828)-1000*($AE1828&gt;0))</f>
        <v>0</v>
      </c>
      <c r="AM1828" s="52">
        <f>MIN($AA1828*12,$AE1828-SUM($AG1828:AL1828)-1000*($AE1828&gt;0))</f>
        <v>0</v>
      </c>
      <c r="AN1828" s="52">
        <f>MIN($AA1828*12,$AE1828-SUM($AG1828:AM1828)-1000*($AE1828&gt;0))</f>
        <v>0</v>
      </c>
      <c r="AO1828" s="52">
        <f>MIN($AA1828*12,$AE1828-SUM($AG1828:AN1828)-1000*($AE1828&gt;0))</f>
        <v>0</v>
      </c>
    </row>
    <row r="1829" spans="2:41" ht="12.75" hidden="1" customHeight="1" outlineLevel="2">
      <c r="B1829" s="53" t="s">
        <v>2377</v>
      </c>
      <c r="C1829" s="53" t="s">
        <v>1367</v>
      </c>
      <c r="D1829" s="53" t="s">
        <v>1367</v>
      </c>
      <c r="E1829" s="53" t="s">
        <v>1368</v>
      </c>
      <c r="F1829" s="53" t="s">
        <v>2387</v>
      </c>
      <c r="G1829" s="53" t="s">
        <v>4621</v>
      </c>
      <c r="H1829" s="53" t="s">
        <v>4622</v>
      </c>
      <c r="I1829" s="53"/>
      <c r="J1829" s="53" t="s">
        <v>4623</v>
      </c>
      <c r="K1829" s="52">
        <v>0</v>
      </c>
      <c r="L1829" s="52">
        <v>0</v>
      </c>
      <c r="M1829" s="52">
        <v>1854546</v>
      </c>
      <c r="N1829" s="52">
        <v>0</v>
      </c>
      <c r="O1829" s="52">
        <v>0</v>
      </c>
      <c r="P1829" s="52">
        <v>154544</v>
      </c>
      <c r="Q1829" s="52">
        <v>0</v>
      </c>
      <c r="R1829" s="52">
        <v>0</v>
      </c>
      <c r="S1829" s="52">
        <v>0</v>
      </c>
      <c r="T1829" s="52">
        <v>0</v>
      </c>
      <c r="U1829" s="52">
        <v>0</v>
      </c>
      <c r="V1829" s="52">
        <v>0</v>
      </c>
      <c r="W1829" s="52">
        <v>0</v>
      </c>
      <c r="X1829" s="52">
        <v>38636</v>
      </c>
      <c r="Y1829" s="52">
        <v>38636</v>
      </c>
      <c r="Z1829" s="49">
        <v>38636</v>
      </c>
      <c r="AA1829" s="50">
        <v>38636</v>
      </c>
      <c r="AB1829" s="51">
        <v>154544</v>
      </c>
      <c r="AC1829" s="52">
        <v>0</v>
      </c>
      <c r="AD1829" s="52">
        <v>0</v>
      </c>
      <c r="AE1829" s="52">
        <v>1700002</v>
      </c>
      <c r="AG1829" s="52">
        <f t="shared" si="31"/>
        <v>38636</v>
      </c>
      <c r="AH1829" s="52">
        <f>MIN($AA1829*12,$AE1829-SUM($AG1829:AG1829)-1000*($AE1829&gt;0))</f>
        <v>463632</v>
      </c>
      <c r="AI1829" s="52">
        <f>MIN($AA1829*12,$AE1829-SUM($AG1829:AH1829)-1000*($AE1829&gt;0))</f>
        <v>463632</v>
      </c>
      <c r="AJ1829" s="52">
        <f>MIN($AA1829*12,$AE1829-SUM($AG1829:AI1829)-1000*($AE1829&gt;0))</f>
        <v>463632</v>
      </c>
      <c r="AK1829" s="52">
        <f>MIN($AA1829*12,$AE1829-SUM($AG1829:AJ1829)-1000*($AE1829&gt;0))</f>
        <v>269470</v>
      </c>
      <c r="AL1829" s="52">
        <f>MIN($AA1829*12,$AE1829-SUM($AG1829:AK1829)-1000*($AE1829&gt;0))</f>
        <v>0</v>
      </c>
      <c r="AM1829" s="52">
        <f>MIN($AA1829*12,$AE1829-SUM($AG1829:AL1829)-1000*($AE1829&gt;0))</f>
        <v>0</v>
      </c>
      <c r="AN1829" s="52">
        <f>MIN($AA1829*12,$AE1829-SUM($AG1829:AM1829)-1000*($AE1829&gt;0))</f>
        <v>0</v>
      </c>
      <c r="AO1829" s="52">
        <f>MIN($AA1829*12,$AE1829-SUM($AG1829:AN1829)-1000*($AE1829&gt;0))</f>
        <v>0</v>
      </c>
    </row>
    <row r="1830" spans="2:41" ht="12.75" hidden="1" customHeight="1" outlineLevel="2">
      <c r="B1830" s="53" t="s">
        <v>2377</v>
      </c>
      <c r="C1830" s="53" t="s">
        <v>1367</v>
      </c>
      <c r="D1830" s="53" t="s">
        <v>1367</v>
      </c>
      <c r="E1830" s="53" t="s">
        <v>1368</v>
      </c>
      <c r="F1830" s="53" t="s">
        <v>2387</v>
      </c>
      <c r="G1830" s="53" t="s">
        <v>4624</v>
      </c>
      <c r="H1830" s="53" t="s">
        <v>4625</v>
      </c>
      <c r="I1830" s="53"/>
      <c r="J1830" s="53" t="s">
        <v>4623</v>
      </c>
      <c r="K1830" s="52">
        <v>0</v>
      </c>
      <c r="L1830" s="52">
        <v>0</v>
      </c>
      <c r="M1830" s="52">
        <v>3654546</v>
      </c>
      <c r="N1830" s="52">
        <v>0</v>
      </c>
      <c r="O1830" s="52">
        <v>0</v>
      </c>
      <c r="P1830" s="52">
        <v>304544</v>
      </c>
      <c r="Q1830" s="52">
        <v>0</v>
      </c>
      <c r="R1830" s="52">
        <v>0</v>
      </c>
      <c r="S1830" s="52">
        <v>0</v>
      </c>
      <c r="T1830" s="52">
        <v>0</v>
      </c>
      <c r="U1830" s="52">
        <v>0</v>
      </c>
      <c r="V1830" s="52">
        <v>0</v>
      </c>
      <c r="W1830" s="52">
        <v>0</v>
      </c>
      <c r="X1830" s="52">
        <v>76136</v>
      </c>
      <c r="Y1830" s="52">
        <v>76136</v>
      </c>
      <c r="Z1830" s="49">
        <v>76136</v>
      </c>
      <c r="AA1830" s="50">
        <v>76136</v>
      </c>
      <c r="AB1830" s="51">
        <v>304544</v>
      </c>
      <c r="AC1830" s="52">
        <v>0</v>
      </c>
      <c r="AD1830" s="52">
        <v>0</v>
      </c>
      <c r="AE1830" s="52">
        <v>3350002</v>
      </c>
      <c r="AG1830" s="52">
        <f t="shared" si="31"/>
        <v>76136</v>
      </c>
      <c r="AH1830" s="52">
        <f>MIN($AA1830*12,$AE1830-SUM($AG1830:AG1830)-1000*($AE1830&gt;0))</f>
        <v>913632</v>
      </c>
      <c r="AI1830" s="52">
        <f>MIN($AA1830*12,$AE1830-SUM($AG1830:AH1830)-1000*($AE1830&gt;0))</f>
        <v>913632</v>
      </c>
      <c r="AJ1830" s="52">
        <f>MIN($AA1830*12,$AE1830-SUM($AG1830:AI1830)-1000*($AE1830&gt;0))</f>
        <v>913632</v>
      </c>
      <c r="AK1830" s="52">
        <f>MIN($AA1830*12,$AE1830-SUM($AG1830:AJ1830)-1000*($AE1830&gt;0))</f>
        <v>531970</v>
      </c>
      <c r="AL1830" s="52">
        <f>MIN($AA1830*12,$AE1830-SUM($AG1830:AK1830)-1000*($AE1830&gt;0))</f>
        <v>0</v>
      </c>
      <c r="AM1830" s="52">
        <f>MIN($AA1830*12,$AE1830-SUM($AG1830:AL1830)-1000*($AE1830&gt;0))</f>
        <v>0</v>
      </c>
      <c r="AN1830" s="52">
        <f>MIN($AA1830*12,$AE1830-SUM($AG1830:AM1830)-1000*($AE1830&gt;0))</f>
        <v>0</v>
      </c>
      <c r="AO1830" s="52">
        <f>MIN($AA1830*12,$AE1830-SUM($AG1830:AN1830)-1000*($AE1830&gt;0))</f>
        <v>0</v>
      </c>
    </row>
    <row r="1831" spans="2:41" ht="12.75" hidden="1" customHeight="1" outlineLevel="2">
      <c r="B1831" s="53" t="s">
        <v>2377</v>
      </c>
      <c r="C1831" s="53" t="s">
        <v>1367</v>
      </c>
      <c r="D1831" s="53" t="s">
        <v>1367</v>
      </c>
      <c r="E1831" s="53" t="s">
        <v>1368</v>
      </c>
      <c r="F1831" s="53" t="s">
        <v>2387</v>
      </c>
      <c r="G1831" s="53" t="s">
        <v>4626</v>
      </c>
      <c r="H1831" s="53" t="s">
        <v>4627</v>
      </c>
      <c r="I1831" s="53"/>
      <c r="J1831" s="53" t="s">
        <v>4628</v>
      </c>
      <c r="K1831" s="52">
        <v>0</v>
      </c>
      <c r="L1831" s="52">
        <v>0</v>
      </c>
      <c r="M1831" s="52">
        <v>3271910</v>
      </c>
      <c r="N1831" s="52">
        <v>0</v>
      </c>
      <c r="O1831" s="52">
        <v>0</v>
      </c>
      <c r="P1831" s="52">
        <v>272656</v>
      </c>
      <c r="Q1831" s="52">
        <v>0</v>
      </c>
      <c r="R1831" s="52">
        <v>0</v>
      </c>
      <c r="S1831" s="52">
        <v>0</v>
      </c>
      <c r="T1831" s="52">
        <v>0</v>
      </c>
      <c r="U1831" s="52">
        <v>0</v>
      </c>
      <c r="V1831" s="52">
        <v>0</v>
      </c>
      <c r="W1831" s="52">
        <v>0</v>
      </c>
      <c r="X1831" s="52">
        <v>68164</v>
      </c>
      <c r="Y1831" s="52">
        <v>68164</v>
      </c>
      <c r="Z1831" s="49">
        <v>68164</v>
      </c>
      <c r="AA1831" s="50">
        <v>68164</v>
      </c>
      <c r="AB1831" s="51">
        <v>272656</v>
      </c>
      <c r="AC1831" s="52">
        <v>0</v>
      </c>
      <c r="AD1831" s="52">
        <v>0</v>
      </c>
      <c r="AE1831" s="52">
        <v>2999254</v>
      </c>
      <c r="AG1831" s="52">
        <f t="shared" si="31"/>
        <v>68164</v>
      </c>
      <c r="AH1831" s="52">
        <f>MIN($AA1831*12,$AE1831-SUM($AG1831:AG1831)-1000*($AE1831&gt;0))</f>
        <v>817968</v>
      </c>
      <c r="AI1831" s="52">
        <f>MIN($AA1831*12,$AE1831-SUM($AG1831:AH1831)-1000*($AE1831&gt;0))</f>
        <v>817968</v>
      </c>
      <c r="AJ1831" s="52">
        <f>MIN($AA1831*12,$AE1831-SUM($AG1831:AI1831)-1000*($AE1831&gt;0))</f>
        <v>817968</v>
      </c>
      <c r="AK1831" s="52">
        <f>MIN($AA1831*12,$AE1831-SUM($AG1831:AJ1831)-1000*($AE1831&gt;0))</f>
        <v>476186</v>
      </c>
      <c r="AL1831" s="52">
        <f>MIN($AA1831*12,$AE1831-SUM($AG1831:AK1831)-1000*($AE1831&gt;0))</f>
        <v>0</v>
      </c>
      <c r="AM1831" s="52">
        <f>MIN($AA1831*12,$AE1831-SUM($AG1831:AL1831)-1000*($AE1831&gt;0))</f>
        <v>0</v>
      </c>
      <c r="AN1831" s="52">
        <f>MIN($AA1831*12,$AE1831-SUM($AG1831:AM1831)-1000*($AE1831&gt;0))</f>
        <v>0</v>
      </c>
      <c r="AO1831" s="52">
        <f>MIN($AA1831*12,$AE1831-SUM($AG1831:AN1831)-1000*($AE1831&gt;0))</f>
        <v>0</v>
      </c>
    </row>
    <row r="1832" spans="2:41" ht="12.75" hidden="1" customHeight="1" outlineLevel="2">
      <c r="B1832" s="53" t="s">
        <v>2377</v>
      </c>
      <c r="C1832" s="53" t="s">
        <v>1367</v>
      </c>
      <c r="D1832" s="53" t="s">
        <v>1367</v>
      </c>
      <c r="E1832" s="53" t="s">
        <v>1368</v>
      </c>
      <c r="F1832" s="53" t="s">
        <v>2387</v>
      </c>
      <c r="G1832" s="53" t="s">
        <v>4629</v>
      </c>
      <c r="H1832" s="53" t="s">
        <v>4630</v>
      </c>
      <c r="I1832" s="53"/>
      <c r="J1832" s="53" t="s">
        <v>4631</v>
      </c>
      <c r="K1832" s="52">
        <v>0</v>
      </c>
      <c r="L1832" s="52">
        <v>0</v>
      </c>
      <c r="M1832" s="52">
        <v>2245437</v>
      </c>
      <c r="N1832" s="52">
        <v>0</v>
      </c>
      <c r="O1832" s="52">
        <v>0</v>
      </c>
      <c r="P1832" s="52">
        <v>187116</v>
      </c>
      <c r="Q1832" s="52">
        <v>0</v>
      </c>
      <c r="R1832" s="52">
        <v>0</v>
      </c>
      <c r="S1832" s="52">
        <v>0</v>
      </c>
      <c r="T1832" s="52">
        <v>0</v>
      </c>
      <c r="U1832" s="52">
        <v>0</v>
      </c>
      <c r="V1832" s="52">
        <v>0</v>
      </c>
      <c r="W1832" s="52">
        <v>0</v>
      </c>
      <c r="X1832" s="52">
        <v>46779</v>
      </c>
      <c r="Y1832" s="52">
        <v>46779</v>
      </c>
      <c r="Z1832" s="49">
        <v>46779</v>
      </c>
      <c r="AA1832" s="50">
        <v>46779</v>
      </c>
      <c r="AB1832" s="51">
        <v>187116</v>
      </c>
      <c r="AC1832" s="52">
        <v>0</v>
      </c>
      <c r="AD1832" s="52">
        <v>0</v>
      </c>
      <c r="AE1832" s="52">
        <v>2058321</v>
      </c>
      <c r="AG1832" s="52">
        <f t="shared" si="31"/>
        <v>46779</v>
      </c>
      <c r="AH1832" s="52">
        <f>MIN($AA1832*12,$AE1832-SUM($AG1832:AG1832)-1000*($AE1832&gt;0))</f>
        <v>561348</v>
      </c>
      <c r="AI1832" s="52">
        <f>MIN($AA1832*12,$AE1832-SUM($AG1832:AH1832)-1000*($AE1832&gt;0))</f>
        <v>561348</v>
      </c>
      <c r="AJ1832" s="52">
        <f>MIN($AA1832*12,$AE1832-SUM($AG1832:AI1832)-1000*($AE1832&gt;0))</f>
        <v>561348</v>
      </c>
      <c r="AK1832" s="52">
        <f>MIN($AA1832*12,$AE1832-SUM($AG1832:AJ1832)-1000*($AE1832&gt;0))</f>
        <v>326498</v>
      </c>
      <c r="AL1832" s="52">
        <f>MIN($AA1832*12,$AE1832-SUM($AG1832:AK1832)-1000*($AE1832&gt;0))</f>
        <v>0</v>
      </c>
      <c r="AM1832" s="52">
        <f>MIN($AA1832*12,$AE1832-SUM($AG1832:AL1832)-1000*($AE1832&gt;0))</f>
        <v>0</v>
      </c>
      <c r="AN1832" s="52">
        <f>MIN($AA1832*12,$AE1832-SUM($AG1832:AM1832)-1000*($AE1832&gt;0))</f>
        <v>0</v>
      </c>
      <c r="AO1832" s="52">
        <f>MIN($AA1832*12,$AE1832-SUM($AG1832:AN1832)-1000*($AE1832&gt;0))</f>
        <v>0</v>
      </c>
    </row>
    <row r="1833" spans="2:41" ht="12.75" hidden="1" customHeight="1" outlineLevel="2">
      <c r="B1833" s="53" t="s">
        <v>2377</v>
      </c>
      <c r="C1833" s="53" t="s">
        <v>1367</v>
      </c>
      <c r="D1833" s="53" t="s">
        <v>1367</v>
      </c>
      <c r="E1833" s="53" t="s">
        <v>1368</v>
      </c>
      <c r="F1833" s="53" t="s">
        <v>2682</v>
      </c>
      <c r="G1833" s="53" t="s">
        <v>4632</v>
      </c>
      <c r="H1833" s="53" t="s">
        <v>4633</v>
      </c>
      <c r="I1833" s="53"/>
      <c r="J1833" s="53" t="s">
        <v>4634</v>
      </c>
      <c r="K1833" s="52">
        <v>0</v>
      </c>
      <c r="L1833" s="52">
        <v>0</v>
      </c>
      <c r="M1833" s="52">
        <v>982287</v>
      </c>
      <c r="N1833" s="52">
        <v>0</v>
      </c>
      <c r="O1833" s="52">
        <v>0</v>
      </c>
      <c r="P1833" s="52">
        <v>61392</v>
      </c>
      <c r="Q1833" s="52">
        <v>0</v>
      </c>
      <c r="R1833" s="52">
        <v>0</v>
      </c>
      <c r="S1833" s="52">
        <v>0</v>
      </c>
      <c r="T1833" s="52">
        <v>0</v>
      </c>
      <c r="U1833" s="52">
        <v>0</v>
      </c>
      <c r="V1833" s="52">
        <v>0</v>
      </c>
      <c r="W1833" s="52">
        <v>0</v>
      </c>
      <c r="X1833" s="52">
        <v>0</v>
      </c>
      <c r="Y1833" s="52">
        <v>20464</v>
      </c>
      <c r="Z1833" s="49">
        <v>20464</v>
      </c>
      <c r="AA1833" s="50">
        <v>20464</v>
      </c>
      <c r="AB1833" s="51">
        <v>61392</v>
      </c>
      <c r="AC1833" s="52">
        <v>0</v>
      </c>
      <c r="AD1833" s="52">
        <v>0</v>
      </c>
      <c r="AE1833" s="52">
        <v>920895</v>
      </c>
      <c r="AG1833" s="52">
        <f t="shared" si="31"/>
        <v>20464</v>
      </c>
      <c r="AH1833" s="52">
        <f>MIN($AA1833*12,$AE1833-SUM($AG1833:AG1833)-1000*($AE1833&gt;0))</f>
        <v>245568</v>
      </c>
      <c r="AI1833" s="52">
        <f>MIN($AA1833*12,$AE1833-SUM($AG1833:AH1833)-1000*($AE1833&gt;0))</f>
        <v>245568</v>
      </c>
      <c r="AJ1833" s="52">
        <f>MIN($AA1833*12,$AE1833-SUM($AG1833:AI1833)-1000*($AE1833&gt;0))</f>
        <v>245568</v>
      </c>
      <c r="AK1833" s="52">
        <f>MIN($AA1833*12,$AE1833-SUM($AG1833:AJ1833)-1000*($AE1833&gt;0))</f>
        <v>162727</v>
      </c>
      <c r="AL1833" s="52">
        <f>MIN($AA1833*12,$AE1833-SUM($AG1833:AK1833)-1000*($AE1833&gt;0))</f>
        <v>0</v>
      </c>
      <c r="AM1833" s="52">
        <f>MIN($AA1833*12,$AE1833-SUM($AG1833:AL1833)-1000*($AE1833&gt;0))</f>
        <v>0</v>
      </c>
      <c r="AN1833" s="52">
        <f>MIN($AA1833*12,$AE1833-SUM($AG1833:AM1833)-1000*($AE1833&gt;0))</f>
        <v>0</v>
      </c>
      <c r="AO1833" s="52">
        <f>MIN($AA1833*12,$AE1833-SUM($AG1833:AN1833)-1000*($AE1833&gt;0))</f>
        <v>0</v>
      </c>
    </row>
    <row r="1834" spans="2:41" ht="12.75" hidden="1" customHeight="1" outlineLevel="2">
      <c r="B1834" s="53" t="s">
        <v>2377</v>
      </c>
      <c r="C1834" s="53" t="s">
        <v>1367</v>
      </c>
      <c r="D1834" s="53" t="s">
        <v>1367</v>
      </c>
      <c r="E1834" s="53" t="s">
        <v>1368</v>
      </c>
      <c r="F1834" s="53" t="s">
        <v>2387</v>
      </c>
      <c r="G1834" s="53" t="s">
        <v>4635</v>
      </c>
      <c r="H1834" s="53" t="s">
        <v>4636</v>
      </c>
      <c r="I1834" s="53"/>
      <c r="J1834" s="53" t="s">
        <v>4634</v>
      </c>
      <c r="K1834" s="52">
        <v>0</v>
      </c>
      <c r="L1834" s="52">
        <v>0</v>
      </c>
      <c r="M1834" s="52">
        <v>2120300</v>
      </c>
      <c r="N1834" s="52">
        <v>0</v>
      </c>
      <c r="O1834" s="52">
        <v>0</v>
      </c>
      <c r="P1834" s="52">
        <v>132516</v>
      </c>
      <c r="Q1834" s="52">
        <v>0</v>
      </c>
      <c r="R1834" s="52">
        <v>0</v>
      </c>
      <c r="S1834" s="52">
        <v>0</v>
      </c>
      <c r="T1834" s="52">
        <v>0</v>
      </c>
      <c r="U1834" s="52">
        <v>0</v>
      </c>
      <c r="V1834" s="52">
        <v>0</v>
      </c>
      <c r="W1834" s="52">
        <v>0</v>
      </c>
      <c r="X1834" s="52">
        <v>0</v>
      </c>
      <c r="Y1834" s="52">
        <v>44172</v>
      </c>
      <c r="Z1834" s="49">
        <v>44172</v>
      </c>
      <c r="AA1834" s="50">
        <v>44172</v>
      </c>
      <c r="AB1834" s="51">
        <v>132516</v>
      </c>
      <c r="AC1834" s="52">
        <v>0</v>
      </c>
      <c r="AD1834" s="52">
        <v>0</v>
      </c>
      <c r="AE1834" s="52">
        <v>1987784</v>
      </c>
      <c r="AG1834" s="52">
        <f t="shared" si="31"/>
        <v>44172</v>
      </c>
      <c r="AH1834" s="52">
        <f>MIN($AA1834*12,$AE1834-SUM($AG1834:AG1834)-1000*($AE1834&gt;0))</f>
        <v>530064</v>
      </c>
      <c r="AI1834" s="52">
        <f>MIN($AA1834*12,$AE1834-SUM($AG1834:AH1834)-1000*($AE1834&gt;0))</f>
        <v>530064</v>
      </c>
      <c r="AJ1834" s="52">
        <f>MIN($AA1834*12,$AE1834-SUM($AG1834:AI1834)-1000*($AE1834&gt;0))</f>
        <v>530064</v>
      </c>
      <c r="AK1834" s="52">
        <f>MIN($AA1834*12,$AE1834-SUM($AG1834:AJ1834)-1000*($AE1834&gt;0))</f>
        <v>352420</v>
      </c>
      <c r="AL1834" s="52">
        <f>MIN($AA1834*12,$AE1834-SUM($AG1834:AK1834)-1000*($AE1834&gt;0))</f>
        <v>0</v>
      </c>
      <c r="AM1834" s="52">
        <f>MIN($AA1834*12,$AE1834-SUM($AG1834:AL1834)-1000*($AE1834&gt;0))</f>
        <v>0</v>
      </c>
      <c r="AN1834" s="52">
        <f>MIN($AA1834*12,$AE1834-SUM($AG1834:AM1834)-1000*($AE1834&gt;0))</f>
        <v>0</v>
      </c>
      <c r="AO1834" s="52">
        <f>MIN($AA1834*12,$AE1834-SUM($AG1834:AN1834)-1000*($AE1834&gt;0))</f>
        <v>0</v>
      </c>
    </row>
    <row r="1835" spans="2:41" ht="12.75" hidden="1" customHeight="1" outlineLevel="2">
      <c r="B1835" s="53" t="s">
        <v>2377</v>
      </c>
      <c r="C1835" s="53" t="s">
        <v>1367</v>
      </c>
      <c r="D1835" s="53" t="s">
        <v>1367</v>
      </c>
      <c r="E1835" s="53" t="s">
        <v>1368</v>
      </c>
      <c r="F1835" s="53" t="s">
        <v>2387</v>
      </c>
      <c r="G1835" s="53" t="s">
        <v>4637</v>
      </c>
      <c r="H1835" s="53" t="s">
        <v>4638</v>
      </c>
      <c r="I1835" s="53"/>
      <c r="J1835" s="53" t="s">
        <v>4639</v>
      </c>
      <c r="K1835" s="52">
        <v>0</v>
      </c>
      <c r="L1835" s="52">
        <v>0</v>
      </c>
      <c r="M1835" s="52">
        <v>2690910</v>
      </c>
      <c r="N1835" s="52">
        <v>0</v>
      </c>
      <c r="O1835" s="52">
        <v>0</v>
      </c>
      <c r="P1835" s="52">
        <v>168180</v>
      </c>
      <c r="Q1835" s="52">
        <v>0</v>
      </c>
      <c r="R1835" s="52">
        <v>0</v>
      </c>
      <c r="S1835" s="52">
        <v>0</v>
      </c>
      <c r="T1835" s="52">
        <v>0</v>
      </c>
      <c r="U1835" s="52">
        <v>0</v>
      </c>
      <c r="V1835" s="52">
        <v>0</v>
      </c>
      <c r="W1835" s="52">
        <v>0</v>
      </c>
      <c r="X1835" s="52">
        <v>0</v>
      </c>
      <c r="Y1835" s="52">
        <v>56060</v>
      </c>
      <c r="Z1835" s="49">
        <v>56060</v>
      </c>
      <c r="AA1835" s="50">
        <v>56060</v>
      </c>
      <c r="AB1835" s="51">
        <v>168180</v>
      </c>
      <c r="AC1835" s="52">
        <v>0</v>
      </c>
      <c r="AD1835" s="52">
        <v>0</v>
      </c>
      <c r="AE1835" s="52">
        <v>2522730</v>
      </c>
      <c r="AG1835" s="52">
        <f t="shared" si="31"/>
        <v>56060</v>
      </c>
      <c r="AH1835" s="52">
        <f>MIN($AA1835*12,$AE1835-SUM($AG1835:AG1835)-1000*($AE1835&gt;0))</f>
        <v>672720</v>
      </c>
      <c r="AI1835" s="52">
        <f>MIN($AA1835*12,$AE1835-SUM($AG1835:AH1835)-1000*($AE1835&gt;0))</f>
        <v>672720</v>
      </c>
      <c r="AJ1835" s="52">
        <f>MIN($AA1835*12,$AE1835-SUM($AG1835:AI1835)-1000*($AE1835&gt;0))</f>
        <v>672720</v>
      </c>
      <c r="AK1835" s="52">
        <f>MIN($AA1835*12,$AE1835-SUM($AG1835:AJ1835)-1000*($AE1835&gt;0))</f>
        <v>447510</v>
      </c>
      <c r="AL1835" s="52">
        <f>MIN($AA1835*12,$AE1835-SUM($AG1835:AK1835)-1000*($AE1835&gt;0))</f>
        <v>0</v>
      </c>
      <c r="AM1835" s="52">
        <f>MIN($AA1835*12,$AE1835-SUM($AG1835:AL1835)-1000*($AE1835&gt;0))</f>
        <v>0</v>
      </c>
      <c r="AN1835" s="52">
        <f>MIN($AA1835*12,$AE1835-SUM($AG1835:AM1835)-1000*($AE1835&gt;0))</f>
        <v>0</v>
      </c>
      <c r="AO1835" s="52">
        <f>MIN($AA1835*12,$AE1835-SUM($AG1835:AN1835)-1000*($AE1835&gt;0))</f>
        <v>0</v>
      </c>
    </row>
    <row r="1836" spans="2:41" ht="12.75" hidden="1" customHeight="1" outlineLevel="2">
      <c r="B1836" s="53" t="s">
        <v>2377</v>
      </c>
      <c r="C1836" s="53" t="s">
        <v>1367</v>
      </c>
      <c r="D1836" s="53" t="s">
        <v>1367</v>
      </c>
      <c r="E1836" s="53" t="s">
        <v>1368</v>
      </c>
      <c r="F1836" s="53" t="s">
        <v>2387</v>
      </c>
      <c r="G1836" s="53" t="s">
        <v>4640</v>
      </c>
      <c r="H1836" s="53" t="s">
        <v>4641</v>
      </c>
      <c r="I1836" s="53"/>
      <c r="J1836" s="53" t="s">
        <v>4639</v>
      </c>
      <c r="K1836" s="52">
        <v>0</v>
      </c>
      <c r="L1836" s="52">
        <v>0</v>
      </c>
      <c r="M1836" s="52">
        <v>1615864</v>
      </c>
      <c r="N1836" s="52">
        <v>0</v>
      </c>
      <c r="O1836" s="52">
        <v>0</v>
      </c>
      <c r="P1836" s="52">
        <v>100989</v>
      </c>
      <c r="Q1836" s="52">
        <v>0</v>
      </c>
      <c r="R1836" s="52">
        <v>0</v>
      </c>
      <c r="S1836" s="52">
        <v>0</v>
      </c>
      <c r="T1836" s="52">
        <v>0</v>
      </c>
      <c r="U1836" s="52">
        <v>0</v>
      </c>
      <c r="V1836" s="52">
        <v>0</v>
      </c>
      <c r="W1836" s="52">
        <v>0</v>
      </c>
      <c r="X1836" s="52">
        <v>0</v>
      </c>
      <c r="Y1836" s="52">
        <v>33663</v>
      </c>
      <c r="Z1836" s="49">
        <v>33663</v>
      </c>
      <c r="AA1836" s="50">
        <v>33663</v>
      </c>
      <c r="AB1836" s="51">
        <v>100989</v>
      </c>
      <c r="AC1836" s="52">
        <v>0</v>
      </c>
      <c r="AD1836" s="52">
        <v>0</v>
      </c>
      <c r="AE1836" s="52">
        <v>1514875</v>
      </c>
      <c r="AG1836" s="52">
        <f t="shared" si="31"/>
        <v>33663</v>
      </c>
      <c r="AH1836" s="52">
        <f>MIN($AA1836*12,$AE1836-SUM($AG1836:AG1836)-1000*($AE1836&gt;0))</f>
        <v>403956</v>
      </c>
      <c r="AI1836" s="52">
        <f>MIN($AA1836*12,$AE1836-SUM($AG1836:AH1836)-1000*($AE1836&gt;0))</f>
        <v>403956</v>
      </c>
      <c r="AJ1836" s="52">
        <f>MIN($AA1836*12,$AE1836-SUM($AG1836:AI1836)-1000*($AE1836&gt;0))</f>
        <v>403956</v>
      </c>
      <c r="AK1836" s="52">
        <f>MIN($AA1836*12,$AE1836-SUM($AG1836:AJ1836)-1000*($AE1836&gt;0))</f>
        <v>268344</v>
      </c>
      <c r="AL1836" s="52">
        <f>MIN($AA1836*12,$AE1836-SUM($AG1836:AK1836)-1000*($AE1836&gt;0))</f>
        <v>0</v>
      </c>
      <c r="AM1836" s="52">
        <f>MIN($AA1836*12,$AE1836-SUM($AG1836:AL1836)-1000*($AE1836&gt;0))</f>
        <v>0</v>
      </c>
      <c r="AN1836" s="52">
        <f>MIN($AA1836*12,$AE1836-SUM($AG1836:AM1836)-1000*($AE1836&gt;0))</f>
        <v>0</v>
      </c>
      <c r="AO1836" s="52">
        <f>MIN($AA1836*12,$AE1836-SUM($AG1836:AN1836)-1000*($AE1836&gt;0))</f>
        <v>0</v>
      </c>
    </row>
    <row r="1837" spans="2:41" ht="12.75" hidden="1" customHeight="1" outlineLevel="2">
      <c r="B1837" s="53" t="s">
        <v>2377</v>
      </c>
      <c r="C1837" s="53" t="s">
        <v>1367</v>
      </c>
      <c r="D1837" s="53" t="s">
        <v>1367</v>
      </c>
      <c r="E1837" s="53" t="s">
        <v>1368</v>
      </c>
      <c r="F1837" s="53" t="s">
        <v>2387</v>
      </c>
      <c r="G1837" s="53" t="s">
        <v>4642</v>
      </c>
      <c r="H1837" s="53" t="s">
        <v>4643</v>
      </c>
      <c r="I1837" s="53"/>
      <c r="J1837" s="53" t="s">
        <v>4639</v>
      </c>
      <c r="K1837" s="52">
        <v>0</v>
      </c>
      <c r="L1837" s="52">
        <v>0</v>
      </c>
      <c r="M1837" s="52">
        <v>1999091</v>
      </c>
      <c r="N1837" s="52">
        <v>0</v>
      </c>
      <c r="O1837" s="52">
        <v>0</v>
      </c>
      <c r="P1837" s="52">
        <v>124941</v>
      </c>
      <c r="Q1837" s="52">
        <v>0</v>
      </c>
      <c r="R1837" s="52">
        <v>0</v>
      </c>
      <c r="S1837" s="52">
        <v>0</v>
      </c>
      <c r="T1837" s="52">
        <v>0</v>
      </c>
      <c r="U1837" s="52">
        <v>0</v>
      </c>
      <c r="V1837" s="52">
        <v>0</v>
      </c>
      <c r="W1837" s="52">
        <v>0</v>
      </c>
      <c r="X1837" s="52">
        <v>0</v>
      </c>
      <c r="Y1837" s="52">
        <v>41647</v>
      </c>
      <c r="Z1837" s="49">
        <v>41647</v>
      </c>
      <c r="AA1837" s="50">
        <v>41647</v>
      </c>
      <c r="AB1837" s="51">
        <v>124941</v>
      </c>
      <c r="AC1837" s="52">
        <v>0</v>
      </c>
      <c r="AD1837" s="52">
        <v>0</v>
      </c>
      <c r="AE1837" s="52">
        <v>1874150</v>
      </c>
      <c r="AG1837" s="52">
        <f t="shared" si="31"/>
        <v>41647</v>
      </c>
      <c r="AH1837" s="52">
        <f>MIN($AA1837*12,$AE1837-SUM($AG1837:AG1837)-1000*($AE1837&gt;0))</f>
        <v>499764</v>
      </c>
      <c r="AI1837" s="52">
        <f>MIN($AA1837*12,$AE1837-SUM($AG1837:AH1837)-1000*($AE1837&gt;0))</f>
        <v>499764</v>
      </c>
      <c r="AJ1837" s="52">
        <f>MIN($AA1837*12,$AE1837-SUM($AG1837:AI1837)-1000*($AE1837&gt;0))</f>
        <v>499764</v>
      </c>
      <c r="AK1837" s="52">
        <f>MIN($AA1837*12,$AE1837-SUM($AG1837:AJ1837)-1000*($AE1837&gt;0))</f>
        <v>332211</v>
      </c>
      <c r="AL1837" s="52">
        <f>MIN($AA1837*12,$AE1837-SUM($AG1837:AK1837)-1000*($AE1837&gt;0))</f>
        <v>0</v>
      </c>
      <c r="AM1837" s="52">
        <f>MIN($AA1837*12,$AE1837-SUM($AG1837:AL1837)-1000*($AE1837&gt;0))</f>
        <v>0</v>
      </c>
      <c r="AN1837" s="52">
        <f>MIN($AA1837*12,$AE1837-SUM($AG1837:AM1837)-1000*($AE1837&gt;0))</f>
        <v>0</v>
      </c>
      <c r="AO1837" s="52">
        <f>MIN($AA1837*12,$AE1837-SUM($AG1837:AN1837)-1000*($AE1837&gt;0))</f>
        <v>0</v>
      </c>
    </row>
    <row r="1838" spans="2:41" ht="12.75" hidden="1" customHeight="1" outlineLevel="2">
      <c r="B1838" s="53" t="s">
        <v>2377</v>
      </c>
      <c r="C1838" s="53" t="s">
        <v>1367</v>
      </c>
      <c r="D1838" s="53" t="s">
        <v>1367</v>
      </c>
      <c r="E1838" s="53" t="s">
        <v>1368</v>
      </c>
      <c r="F1838" s="53" t="s">
        <v>2409</v>
      </c>
      <c r="G1838" s="53" t="s">
        <v>4644</v>
      </c>
      <c r="H1838" s="53" t="s">
        <v>4645</v>
      </c>
      <c r="I1838" s="53"/>
      <c r="J1838" s="53" t="s">
        <v>4639</v>
      </c>
      <c r="K1838" s="52">
        <v>0</v>
      </c>
      <c r="L1838" s="52">
        <v>0</v>
      </c>
      <c r="M1838" s="52">
        <v>435454</v>
      </c>
      <c r="N1838" s="52">
        <v>0</v>
      </c>
      <c r="O1838" s="52">
        <v>0</v>
      </c>
      <c r="P1838" s="52">
        <v>27213</v>
      </c>
      <c r="Q1838" s="52">
        <v>0</v>
      </c>
      <c r="R1838" s="52">
        <v>0</v>
      </c>
      <c r="S1838" s="52">
        <v>0</v>
      </c>
      <c r="T1838" s="52">
        <v>0</v>
      </c>
      <c r="U1838" s="52">
        <v>0</v>
      </c>
      <c r="V1838" s="52">
        <v>0</v>
      </c>
      <c r="W1838" s="52">
        <v>0</v>
      </c>
      <c r="X1838" s="52">
        <v>0</v>
      </c>
      <c r="Y1838" s="52">
        <v>9071</v>
      </c>
      <c r="Z1838" s="49">
        <v>9071</v>
      </c>
      <c r="AA1838" s="50">
        <v>9071</v>
      </c>
      <c r="AB1838" s="51">
        <v>27213</v>
      </c>
      <c r="AC1838" s="52">
        <v>0</v>
      </c>
      <c r="AD1838" s="52">
        <v>0</v>
      </c>
      <c r="AE1838" s="52">
        <v>408241</v>
      </c>
      <c r="AG1838" s="52">
        <f t="shared" si="31"/>
        <v>9071</v>
      </c>
      <c r="AH1838" s="52">
        <f>MIN($AA1838*12,$AE1838-SUM($AG1838:AG1838)-1000*($AE1838&gt;0))</f>
        <v>108852</v>
      </c>
      <c r="AI1838" s="52">
        <f>MIN($AA1838*12,$AE1838-SUM($AG1838:AH1838)-1000*($AE1838&gt;0))</f>
        <v>108852</v>
      </c>
      <c r="AJ1838" s="52">
        <f>MIN($AA1838*12,$AE1838-SUM($AG1838:AI1838)-1000*($AE1838&gt;0))</f>
        <v>108852</v>
      </c>
      <c r="AK1838" s="52">
        <f>MIN($AA1838*12,$AE1838-SUM($AG1838:AJ1838)-1000*($AE1838&gt;0))</f>
        <v>71614</v>
      </c>
      <c r="AL1838" s="52">
        <f>MIN($AA1838*12,$AE1838-SUM($AG1838:AK1838)-1000*($AE1838&gt;0))</f>
        <v>0</v>
      </c>
      <c r="AM1838" s="52">
        <f>MIN($AA1838*12,$AE1838-SUM($AG1838:AL1838)-1000*($AE1838&gt;0))</f>
        <v>0</v>
      </c>
      <c r="AN1838" s="52">
        <f>MIN($AA1838*12,$AE1838-SUM($AG1838:AM1838)-1000*($AE1838&gt;0))</f>
        <v>0</v>
      </c>
      <c r="AO1838" s="52">
        <f>MIN($AA1838*12,$AE1838-SUM($AG1838:AN1838)-1000*($AE1838&gt;0))</f>
        <v>0</v>
      </c>
    </row>
    <row r="1839" spans="2:41" ht="12.75" hidden="1" customHeight="1" outlineLevel="2">
      <c r="B1839" s="53" t="s">
        <v>2377</v>
      </c>
      <c r="C1839" s="53" t="s">
        <v>1367</v>
      </c>
      <c r="D1839" s="53" t="s">
        <v>1367</v>
      </c>
      <c r="E1839" s="53" t="s">
        <v>1368</v>
      </c>
      <c r="F1839" s="53" t="s">
        <v>2409</v>
      </c>
      <c r="G1839" s="53" t="s">
        <v>4646</v>
      </c>
      <c r="H1839" s="53" t="s">
        <v>4606</v>
      </c>
      <c r="I1839" s="53"/>
      <c r="J1839" s="53" t="s">
        <v>4639</v>
      </c>
      <c r="K1839" s="52">
        <v>0</v>
      </c>
      <c r="L1839" s="52">
        <v>0</v>
      </c>
      <c r="M1839" s="52">
        <v>435454</v>
      </c>
      <c r="N1839" s="52">
        <v>0</v>
      </c>
      <c r="O1839" s="52">
        <v>0</v>
      </c>
      <c r="P1839" s="52">
        <v>27213</v>
      </c>
      <c r="Q1839" s="52">
        <v>0</v>
      </c>
      <c r="R1839" s="52">
        <v>0</v>
      </c>
      <c r="S1839" s="52">
        <v>0</v>
      </c>
      <c r="T1839" s="52">
        <v>0</v>
      </c>
      <c r="U1839" s="52">
        <v>0</v>
      </c>
      <c r="V1839" s="52">
        <v>0</v>
      </c>
      <c r="W1839" s="52">
        <v>0</v>
      </c>
      <c r="X1839" s="52">
        <v>0</v>
      </c>
      <c r="Y1839" s="52">
        <v>9071</v>
      </c>
      <c r="Z1839" s="49">
        <v>9071</v>
      </c>
      <c r="AA1839" s="50">
        <v>9071</v>
      </c>
      <c r="AB1839" s="51">
        <v>27213</v>
      </c>
      <c r="AC1839" s="52">
        <v>0</v>
      </c>
      <c r="AD1839" s="52">
        <v>0</v>
      </c>
      <c r="AE1839" s="52">
        <v>408241</v>
      </c>
      <c r="AG1839" s="52">
        <f t="shared" si="31"/>
        <v>9071</v>
      </c>
      <c r="AH1839" s="52">
        <f>MIN($AA1839*12,$AE1839-SUM($AG1839:AG1839)-1000*($AE1839&gt;0))</f>
        <v>108852</v>
      </c>
      <c r="AI1839" s="52">
        <f>MIN($AA1839*12,$AE1839-SUM($AG1839:AH1839)-1000*($AE1839&gt;0))</f>
        <v>108852</v>
      </c>
      <c r="AJ1839" s="52">
        <f>MIN($AA1839*12,$AE1839-SUM($AG1839:AI1839)-1000*($AE1839&gt;0))</f>
        <v>108852</v>
      </c>
      <c r="AK1839" s="52">
        <f>MIN($AA1839*12,$AE1839-SUM($AG1839:AJ1839)-1000*($AE1839&gt;0))</f>
        <v>71614</v>
      </c>
      <c r="AL1839" s="52">
        <f>MIN($AA1839*12,$AE1839-SUM($AG1839:AK1839)-1000*($AE1839&gt;0))</f>
        <v>0</v>
      </c>
      <c r="AM1839" s="52">
        <f>MIN($AA1839*12,$AE1839-SUM($AG1839:AL1839)-1000*($AE1839&gt;0))</f>
        <v>0</v>
      </c>
      <c r="AN1839" s="52">
        <f>MIN($AA1839*12,$AE1839-SUM($AG1839:AM1839)-1000*($AE1839&gt;0))</f>
        <v>0</v>
      </c>
      <c r="AO1839" s="52">
        <f>MIN($AA1839*12,$AE1839-SUM($AG1839:AN1839)-1000*($AE1839&gt;0))</f>
        <v>0</v>
      </c>
    </row>
    <row r="1840" spans="2:41" ht="12.75" hidden="1" customHeight="1" outlineLevel="2">
      <c r="B1840" s="53" t="s">
        <v>2377</v>
      </c>
      <c r="C1840" s="53" t="s">
        <v>1367</v>
      </c>
      <c r="D1840" s="53" t="s">
        <v>1367</v>
      </c>
      <c r="E1840" s="53" t="s">
        <v>1368</v>
      </c>
      <c r="F1840" s="53" t="s">
        <v>2387</v>
      </c>
      <c r="G1840" s="53" t="s">
        <v>4647</v>
      </c>
      <c r="H1840" s="53" t="s">
        <v>4648</v>
      </c>
      <c r="I1840" s="53"/>
      <c r="J1840" s="53" t="s">
        <v>4639</v>
      </c>
      <c r="K1840" s="52">
        <v>0</v>
      </c>
      <c r="L1840" s="52">
        <v>0</v>
      </c>
      <c r="M1840" s="52">
        <v>435456</v>
      </c>
      <c r="N1840" s="52">
        <v>0</v>
      </c>
      <c r="O1840" s="52">
        <v>0</v>
      </c>
      <c r="P1840" s="52">
        <v>27216</v>
      </c>
      <c r="Q1840" s="52">
        <v>0</v>
      </c>
      <c r="R1840" s="52">
        <v>0</v>
      </c>
      <c r="S1840" s="52">
        <v>0</v>
      </c>
      <c r="T1840" s="52">
        <v>0</v>
      </c>
      <c r="U1840" s="52">
        <v>0</v>
      </c>
      <c r="V1840" s="52">
        <v>0</v>
      </c>
      <c r="W1840" s="52">
        <v>0</v>
      </c>
      <c r="X1840" s="52">
        <v>0</v>
      </c>
      <c r="Y1840" s="52">
        <v>9072</v>
      </c>
      <c r="Z1840" s="49">
        <v>9072</v>
      </c>
      <c r="AA1840" s="50">
        <v>9072</v>
      </c>
      <c r="AB1840" s="51">
        <v>27216</v>
      </c>
      <c r="AC1840" s="52">
        <v>0</v>
      </c>
      <c r="AD1840" s="52">
        <v>0</v>
      </c>
      <c r="AE1840" s="52">
        <v>408240</v>
      </c>
      <c r="AG1840" s="52">
        <f t="shared" si="31"/>
        <v>9072</v>
      </c>
      <c r="AH1840" s="52">
        <f>MIN($AA1840*12,$AE1840-SUM($AG1840:AG1840)-1000*($AE1840&gt;0))</f>
        <v>108864</v>
      </c>
      <c r="AI1840" s="52">
        <f>MIN($AA1840*12,$AE1840-SUM($AG1840:AH1840)-1000*($AE1840&gt;0))</f>
        <v>108864</v>
      </c>
      <c r="AJ1840" s="52">
        <f>MIN($AA1840*12,$AE1840-SUM($AG1840:AI1840)-1000*($AE1840&gt;0))</f>
        <v>108864</v>
      </c>
      <c r="AK1840" s="52">
        <f>MIN($AA1840*12,$AE1840-SUM($AG1840:AJ1840)-1000*($AE1840&gt;0))</f>
        <v>71576</v>
      </c>
      <c r="AL1840" s="52">
        <f>MIN($AA1840*12,$AE1840-SUM($AG1840:AK1840)-1000*($AE1840&gt;0))</f>
        <v>0</v>
      </c>
      <c r="AM1840" s="52">
        <f>MIN($AA1840*12,$AE1840-SUM($AG1840:AL1840)-1000*($AE1840&gt;0))</f>
        <v>0</v>
      </c>
      <c r="AN1840" s="52">
        <f>MIN($AA1840*12,$AE1840-SUM($AG1840:AM1840)-1000*($AE1840&gt;0))</f>
        <v>0</v>
      </c>
      <c r="AO1840" s="52">
        <f>MIN($AA1840*12,$AE1840-SUM($AG1840:AN1840)-1000*($AE1840&gt;0))</f>
        <v>0</v>
      </c>
    </row>
    <row r="1841" spans="2:41" ht="12.75" hidden="1" customHeight="1" outlineLevel="2">
      <c r="B1841" s="53" t="s">
        <v>2377</v>
      </c>
      <c r="C1841" s="53" t="s">
        <v>1367</v>
      </c>
      <c r="D1841" s="53" t="s">
        <v>1367</v>
      </c>
      <c r="E1841" s="53" t="s">
        <v>1368</v>
      </c>
      <c r="F1841" s="53" t="s">
        <v>2387</v>
      </c>
      <c r="G1841" s="53" t="s">
        <v>4649</v>
      </c>
      <c r="H1841" s="53" t="s">
        <v>4650</v>
      </c>
      <c r="I1841" s="53"/>
      <c r="J1841" s="53" t="s">
        <v>4651</v>
      </c>
      <c r="K1841" s="52">
        <v>0</v>
      </c>
      <c r="L1841" s="52">
        <v>0</v>
      </c>
      <c r="M1841" s="52">
        <v>1952728</v>
      </c>
      <c r="N1841" s="52">
        <v>0</v>
      </c>
      <c r="O1841" s="52">
        <v>0</v>
      </c>
      <c r="P1841" s="52">
        <v>122043</v>
      </c>
      <c r="Q1841" s="52">
        <v>0</v>
      </c>
      <c r="R1841" s="52">
        <v>0</v>
      </c>
      <c r="S1841" s="52">
        <v>0</v>
      </c>
      <c r="T1841" s="52">
        <v>0</v>
      </c>
      <c r="U1841" s="52">
        <v>0</v>
      </c>
      <c r="V1841" s="52">
        <v>0</v>
      </c>
      <c r="W1841" s="52">
        <v>0</v>
      </c>
      <c r="X1841" s="52">
        <v>0</v>
      </c>
      <c r="Y1841" s="52">
        <v>40681</v>
      </c>
      <c r="Z1841" s="49">
        <v>40681</v>
      </c>
      <c r="AA1841" s="50">
        <v>40681</v>
      </c>
      <c r="AB1841" s="51">
        <v>122043</v>
      </c>
      <c r="AC1841" s="52">
        <v>0</v>
      </c>
      <c r="AD1841" s="52">
        <v>0</v>
      </c>
      <c r="AE1841" s="52">
        <v>1830685</v>
      </c>
      <c r="AG1841" s="52">
        <f t="shared" si="31"/>
        <v>40681</v>
      </c>
      <c r="AH1841" s="52">
        <f>MIN($AA1841*12,$AE1841-SUM($AG1841:AG1841)-1000*($AE1841&gt;0))</f>
        <v>488172</v>
      </c>
      <c r="AI1841" s="52">
        <f>MIN($AA1841*12,$AE1841-SUM($AG1841:AH1841)-1000*($AE1841&gt;0))</f>
        <v>488172</v>
      </c>
      <c r="AJ1841" s="52">
        <f>MIN($AA1841*12,$AE1841-SUM($AG1841:AI1841)-1000*($AE1841&gt;0))</f>
        <v>488172</v>
      </c>
      <c r="AK1841" s="52">
        <f>MIN($AA1841*12,$AE1841-SUM($AG1841:AJ1841)-1000*($AE1841&gt;0))</f>
        <v>324488</v>
      </c>
      <c r="AL1841" s="52">
        <f>MIN($AA1841*12,$AE1841-SUM($AG1841:AK1841)-1000*($AE1841&gt;0))</f>
        <v>0</v>
      </c>
      <c r="AM1841" s="52">
        <f>MIN($AA1841*12,$AE1841-SUM($AG1841:AL1841)-1000*($AE1841&gt;0))</f>
        <v>0</v>
      </c>
      <c r="AN1841" s="52">
        <f>MIN($AA1841*12,$AE1841-SUM($AG1841:AM1841)-1000*($AE1841&gt;0))</f>
        <v>0</v>
      </c>
      <c r="AO1841" s="52">
        <f>MIN($AA1841*12,$AE1841-SUM($AG1841:AN1841)-1000*($AE1841&gt;0))</f>
        <v>0</v>
      </c>
    </row>
    <row r="1842" spans="2:41" ht="12.75" hidden="1" customHeight="1" outlineLevel="2">
      <c r="B1842" s="53" t="s">
        <v>2377</v>
      </c>
      <c r="C1842" s="53" t="s">
        <v>1367</v>
      </c>
      <c r="D1842" s="53" t="s">
        <v>1367</v>
      </c>
      <c r="E1842" s="53" t="s">
        <v>1368</v>
      </c>
      <c r="F1842" s="53" t="s">
        <v>2387</v>
      </c>
      <c r="G1842" s="53" t="s">
        <v>4652</v>
      </c>
      <c r="H1842" s="53" t="s">
        <v>4653</v>
      </c>
      <c r="I1842" s="53"/>
      <c r="J1842" s="53" t="s">
        <v>4651</v>
      </c>
      <c r="K1842" s="52">
        <v>0</v>
      </c>
      <c r="L1842" s="52">
        <v>0</v>
      </c>
      <c r="M1842" s="52">
        <v>1952728</v>
      </c>
      <c r="N1842" s="52">
        <v>0</v>
      </c>
      <c r="O1842" s="52">
        <v>0</v>
      </c>
      <c r="P1842" s="52">
        <v>122043</v>
      </c>
      <c r="Q1842" s="52">
        <v>0</v>
      </c>
      <c r="R1842" s="52">
        <v>0</v>
      </c>
      <c r="S1842" s="52">
        <v>0</v>
      </c>
      <c r="T1842" s="52">
        <v>0</v>
      </c>
      <c r="U1842" s="52">
        <v>0</v>
      </c>
      <c r="V1842" s="52">
        <v>0</v>
      </c>
      <c r="W1842" s="52">
        <v>0</v>
      </c>
      <c r="X1842" s="52">
        <v>0</v>
      </c>
      <c r="Y1842" s="52">
        <v>40681</v>
      </c>
      <c r="Z1842" s="49">
        <v>40681</v>
      </c>
      <c r="AA1842" s="50">
        <v>40681</v>
      </c>
      <c r="AB1842" s="51">
        <v>122043</v>
      </c>
      <c r="AC1842" s="52">
        <v>0</v>
      </c>
      <c r="AD1842" s="52">
        <v>0</v>
      </c>
      <c r="AE1842" s="52">
        <v>1830685</v>
      </c>
      <c r="AG1842" s="52">
        <f t="shared" si="31"/>
        <v>40681</v>
      </c>
      <c r="AH1842" s="52">
        <f>MIN($AA1842*12,$AE1842-SUM($AG1842:AG1842)-1000*($AE1842&gt;0))</f>
        <v>488172</v>
      </c>
      <c r="AI1842" s="52">
        <f>MIN($AA1842*12,$AE1842-SUM($AG1842:AH1842)-1000*($AE1842&gt;0))</f>
        <v>488172</v>
      </c>
      <c r="AJ1842" s="52">
        <f>MIN($AA1842*12,$AE1842-SUM($AG1842:AI1842)-1000*($AE1842&gt;0))</f>
        <v>488172</v>
      </c>
      <c r="AK1842" s="52">
        <f>MIN($AA1842*12,$AE1842-SUM($AG1842:AJ1842)-1000*($AE1842&gt;0))</f>
        <v>324488</v>
      </c>
      <c r="AL1842" s="52">
        <f>MIN($AA1842*12,$AE1842-SUM($AG1842:AK1842)-1000*($AE1842&gt;0))</f>
        <v>0</v>
      </c>
      <c r="AM1842" s="52">
        <f>MIN($AA1842*12,$AE1842-SUM($AG1842:AL1842)-1000*($AE1842&gt;0))</f>
        <v>0</v>
      </c>
      <c r="AN1842" s="52">
        <f>MIN($AA1842*12,$AE1842-SUM($AG1842:AM1842)-1000*($AE1842&gt;0))</f>
        <v>0</v>
      </c>
      <c r="AO1842" s="52">
        <f>MIN($AA1842*12,$AE1842-SUM($AG1842:AN1842)-1000*($AE1842&gt;0))</f>
        <v>0</v>
      </c>
    </row>
    <row r="1843" spans="2:41" ht="12.75" hidden="1" customHeight="1" outlineLevel="2">
      <c r="B1843" s="53" t="s">
        <v>2377</v>
      </c>
      <c r="C1843" s="53" t="s">
        <v>1367</v>
      </c>
      <c r="D1843" s="53" t="s">
        <v>1367</v>
      </c>
      <c r="E1843" s="53" t="s">
        <v>1368</v>
      </c>
      <c r="F1843" s="53" t="s">
        <v>2387</v>
      </c>
      <c r="G1843" s="53" t="s">
        <v>4654</v>
      </c>
      <c r="H1843" s="53" t="s">
        <v>4655</v>
      </c>
      <c r="I1843" s="53"/>
      <c r="J1843" s="53" t="s">
        <v>4651</v>
      </c>
      <c r="K1843" s="52">
        <v>0</v>
      </c>
      <c r="L1843" s="52">
        <v>0</v>
      </c>
      <c r="M1843" s="52">
        <v>1952727</v>
      </c>
      <c r="N1843" s="52">
        <v>0</v>
      </c>
      <c r="O1843" s="52">
        <v>0</v>
      </c>
      <c r="P1843" s="52">
        <v>122043</v>
      </c>
      <c r="Q1843" s="52">
        <v>0</v>
      </c>
      <c r="R1843" s="52">
        <v>0</v>
      </c>
      <c r="S1843" s="52">
        <v>0</v>
      </c>
      <c r="T1843" s="52">
        <v>0</v>
      </c>
      <c r="U1843" s="52">
        <v>0</v>
      </c>
      <c r="V1843" s="52">
        <v>0</v>
      </c>
      <c r="W1843" s="52">
        <v>0</v>
      </c>
      <c r="X1843" s="52">
        <v>0</v>
      </c>
      <c r="Y1843" s="52">
        <v>40681</v>
      </c>
      <c r="Z1843" s="49">
        <v>40681</v>
      </c>
      <c r="AA1843" s="50">
        <v>40681</v>
      </c>
      <c r="AB1843" s="51">
        <v>122043</v>
      </c>
      <c r="AC1843" s="52">
        <v>0</v>
      </c>
      <c r="AD1843" s="52">
        <v>0</v>
      </c>
      <c r="AE1843" s="52">
        <v>1830684</v>
      </c>
      <c r="AG1843" s="52">
        <f t="shared" si="31"/>
        <v>40681</v>
      </c>
      <c r="AH1843" s="52">
        <f>MIN($AA1843*12,$AE1843-SUM($AG1843:AG1843)-1000*($AE1843&gt;0))</f>
        <v>488172</v>
      </c>
      <c r="AI1843" s="52">
        <f>MIN($AA1843*12,$AE1843-SUM($AG1843:AH1843)-1000*($AE1843&gt;0))</f>
        <v>488172</v>
      </c>
      <c r="AJ1843" s="52">
        <f>MIN($AA1843*12,$AE1843-SUM($AG1843:AI1843)-1000*($AE1843&gt;0))</f>
        <v>488172</v>
      </c>
      <c r="AK1843" s="52">
        <f>MIN($AA1843*12,$AE1843-SUM($AG1843:AJ1843)-1000*($AE1843&gt;0))</f>
        <v>324487</v>
      </c>
      <c r="AL1843" s="52">
        <f>MIN($AA1843*12,$AE1843-SUM($AG1843:AK1843)-1000*($AE1843&gt;0))</f>
        <v>0</v>
      </c>
      <c r="AM1843" s="52">
        <f>MIN($AA1843*12,$AE1843-SUM($AG1843:AL1843)-1000*($AE1843&gt;0))</f>
        <v>0</v>
      </c>
      <c r="AN1843" s="52">
        <f>MIN($AA1843*12,$AE1843-SUM($AG1843:AM1843)-1000*($AE1843&gt;0))</f>
        <v>0</v>
      </c>
      <c r="AO1843" s="52">
        <f>MIN($AA1843*12,$AE1843-SUM($AG1843:AN1843)-1000*($AE1843&gt;0))</f>
        <v>0</v>
      </c>
    </row>
    <row r="1844" spans="2:41" ht="12.75" hidden="1" customHeight="1" outlineLevel="2">
      <c r="B1844" s="53" t="s">
        <v>2377</v>
      </c>
      <c r="C1844" s="53" t="s">
        <v>1367</v>
      </c>
      <c r="D1844" s="53" t="s">
        <v>1367</v>
      </c>
      <c r="E1844" s="53" t="s">
        <v>1368</v>
      </c>
      <c r="F1844" s="53" t="s">
        <v>2387</v>
      </c>
      <c r="G1844" s="53" t="s">
        <v>4656</v>
      </c>
      <c r="H1844" s="53" t="s">
        <v>4657</v>
      </c>
      <c r="I1844" s="53"/>
      <c r="J1844" s="53" t="s">
        <v>4651</v>
      </c>
      <c r="K1844" s="52">
        <v>0</v>
      </c>
      <c r="L1844" s="52">
        <v>0</v>
      </c>
      <c r="M1844" s="52">
        <v>1727272</v>
      </c>
      <c r="N1844" s="52">
        <v>0</v>
      </c>
      <c r="O1844" s="52">
        <v>0</v>
      </c>
      <c r="P1844" s="52">
        <v>107952</v>
      </c>
      <c r="Q1844" s="52">
        <v>0</v>
      </c>
      <c r="R1844" s="52">
        <v>0</v>
      </c>
      <c r="S1844" s="52">
        <v>0</v>
      </c>
      <c r="T1844" s="52">
        <v>0</v>
      </c>
      <c r="U1844" s="52">
        <v>0</v>
      </c>
      <c r="V1844" s="52">
        <v>0</v>
      </c>
      <c r="W1844" s="52">
        <v>0</v>
      </c>
      <c r="X1844" s="52">
        <v>0</v>
      </c>
      <c r="Y1844" s="52">
        <v>35984</v>
      </c>
      <c r="Z1844" s="49">
        <v>35984</v>
      </c>
      <c r="AA1844" s="50">
        <v>35984</v>
      </c>
      <c r="AB1844" s="51">
        <v>107952</v>
      </c>
      <c r="AC1844" s="52">
        <v>0</v>
      </c>
      <c r="AD1844" s="52">
        <v>0</v>
      </c>
      <c r="AE1844" s="52">
        <v>1619320</v>
      </c>
      <c r="AG1844" s="52">
        <f t="shared" si="31"/>
        <v>35984</v>
      </c>
      <c r="AH1844" s="52">
        <f>MIN($AA1844*12,$AE1844-SUM($AG1844:AG1844)-1000*($AE1844&gt;0))</f>
        <v>431808</v>
      </c>
      <c r="AI1844" s="52">
        <f>MIN($AA1844*12,$AE1844-SUM($AG1844:AH1844)-1000*($AE1844&gt;0))</f>
        <v>431808</v>
      </c>
      <c r="AJ1844" s="52">
        <f>MIN($AA1844*12,$AE1844-SUM($AG1844:AI1844)-1000*($AE1844&gt;0))</f>
        <v>431808</v>
      </c>
      <c r="AK1844" s="52">
        <f>MIN($AA1844*12,$AE1844-SUM($AG1844:AJ1844)-1000*($AE1844&gt;0))</f>
        <v>286912</v>
      </c>
      <c r="AL1844" s="52">
        <f>MIN($AA1844*12,$AE1844-SUM($AG1844:AK1844)-1000*($AE1844&gt;0))</f>
        <v>0</v>
      </c>
      <c r="AM1844" s="52">
        <f>MIN($AA1844*12,$AE1844-SUM($AG1844:AL1844)-1000*($AE1844&gt;0))</f>
        <v>0</v>
      </c>
      <c r="AN1844" s="52">
        <f>MIN($AA1844*12,$AE1844-SUM($AG1844:AM1844)-1000*($AE1844&gt;0))</f>
        <v>0</v>
      </c>
      <c r="AO1844" s="52">
        <f>MIN($AA1844*12,$AE1844-SUM($AG1844:AN1844)-1000*($AE1844&gt;0))</f>
        <v>0</v>
      </c>
    </row>
    <row r="1845" spans="2:41" ht="12.75" hidden="1" customHeight="1" outlineLevel="2">
      <c r="B1845" s="53" t="s">
        <v>2377</v>
      </c>
      <c r="C1845" s="53" t="s">
        <v>1367</v>
      </c>
      <c r="D1845" s="53" t="s">
        <v>1367</v>
      </c>
      <c r="E1845" s="53" t="s">
        <v>1368</v>
      </c>
      <c r="F1845" s="53" t="s">
        <v>2409</v>
      </c>
      <c r="G1845" s="53" t="s">
        <v>4658</v>
      </c>
      <c r="H1845" s="53" t="s">
        <v>4659</v>
      </c>
      <c r="I1845" s="53"/>
      <c r="J1845" s="53" t="s">
        <v>4651</v>
      </c>
      <c r="K1845" s="52">
        <v>0</v>
      </c>
      <c r="L1845" s="52">
        <v>0</v>
      </c>
      <c r="M1845" s="52">
        <v>399928</v>
      </c>
      <c r="N1845" s="52">
        <v>0</v>
      </c>
      <c r="O1845" s="52">
        <v>0</v>
      </c>
      <c r="P1845" s="52">
        <v>24993</v>
      </c>
      <c r="Q1845" s="52">
        <v>0</v>
      </c>
      <c r="R1845" s="52">
        <v>0</v>
      </c>
      <c r="S1845" s="52">
        <v>0</v>
      </c>
      <c r="T1845" s="52">
        <v>0</v>
      </c>
      <c r="U1845" s="52">
        <v>0</v>
      </c>
      <c r="V1845" s="52">
        <v>0</v>
      </c>
      <c r="W1845" s="52">
        <v>0</v>
      </c>
      <c r="X1845" s="52">
        <v>0</v>
      </c>
      <c r="Y1845" s="52">
        <v>8331</v>
      </c>
      <c r="Z1845" s="49">
        <v>8331</v>
      </c>
      <c r="AA1845" s="50">
        <v>8331</v>
      </c>
      <c r="AB1845" s="51">
        <v>24993</v>
      </c>
      <c r="AC1845" s="52">
        <v>0</v>
      </c>
      <c r="AD1845" s="52">
        <v>0</v>
      </c>
      <c r="AE1845" s="52">
        <v>374935</v>
      </c>
      <c r="AG1845" s="52">
        <f t="shared" si="31"/>
        <v>8331</v>
      </c>
      <c r="AH1845" s="52">
        <f>MIN($AA1845*12,$AE1845-SUM($AG1845:AG1845)-1000*($AE1845&gt;0))</f>
        <v>99972</v>
      </c>
      <c r="AI1845" s="52">
        <f>MIN($AA1845*12,$AE1845-SUM($AG1845:AH1845)-1000*($AE1845&gt;0))</f>
        <v>99972</v>
      </c>
      <c r="AJ1845" s="52">
        <f>MIN($AA1845*12,$AE1845-SUM($AG1845:AI1845)-1000*($AE1845&gt;0))</f>
        <v>99972</v>
      </c>
      <c r="AK1845" s="52">
        <f>MIN($AA1845*12,$AE1845-SUM($AG1845:AJ1845)-1000*($AE1845&gt;0))</f>
        <v>65688</v>
      </c>
      <c r="AL1845" s="52">
        <f>MIN($AA1845*12,$AE1845-SUM($AG1845:AK1845)-1000*($AE1845&gt;0))</f>
        <v>0</v>
      </c>
      <c r="AM1845" s="52">
        <f>MIN($AA1845*12,$AE1845-SUM($AG1845:AL1845)-1000*($AE1845&gt;0))</f>
        <v>0</v>
      </c>
      <c r="AN1845" s="52">
        <f>MIN($AA1845*12,$AE1845-SUM($AG1845:AM1845)-1000*($AE1845&gt;0))</f>
        <v>0</v>
      </c>
      <c r="AO1845" s="52">
        <f>MIN($AA1845*12,$AE1845-SUM($AG1845:AN1845)-1000*($AE1845&gt;0))</f>
        <v>0</v>
      </c>
    </row>
    <row r="1846" spans="2:41" ht="12.75" hidden="1" customHeight="1" outlineLevel="2">
      <c r="B1846" s="53" t="s">
        <v>2377</v>
      </c>
      <c r="C1846" s="53" t="s">
        <v>1367</v>
      </c>
      <c r="D1846" s="53" t="s">
        <v>1367</v>
      </c>
      <c r="E1846" s="53" t="s">
        <v>1368</v>
      </c>
      <c r="F1846" s="53" t="s">
        <v>2409</v>
      </c>
      <c r="G1846" s="53" t="s">
        <v>4660</v>
      </c>
      <c r="H1846" s="53" t="s">
        <v>4661</v>
      </c>
      <c r="I1846" s="53"/>
      <c r="J1846" s="53" t="s">
        <v>4651</v>
      </c>
      <c r="K1846" s="52">
        <v>0</v>
      </c>
      <c r="L1846" s="52">
        <v>0</v>
      </c>
      <c r="M1846" s="52">
        <v>399928</v>
      </c>
      <c r="N1846" s="52">
        <v>0</v>
      </c>
      <c r="O1846" s="52">
        <v>0</v>
      </c>
      <c r="P1846" s="52">
        <v>24993</v>
      </c>
      <c r="Q1846" s="52">
        <v>0</v>
      </c>
      <c r="R1846" s="52">
        <v>0</v>
      </c>
      <c r="S1846" s="52">
        <v>0</v>
      </c>
      <c r="T1846" s="52">
        <v>0</v>
      </c>
      <c r="U1846" s="52">
        <v>0</v>
      </c>
      <c r="V1846" s="52">
        <v>0</v>
      </c>
      <c r="W1846" s="52">
        <v>0</v>
      </c>
      <c r="X1846" s="52">
        <v>0</v>
      </c>
      <c r="Y1846" s="52">
        <v>8331</v>
      </c>
      <c r="Z1846" s="49">
        <v>8331</v>
      </c>
      <c r="AA1846" s="50">
        <v>8331</v>
      </c>
      <c r="AB1846" s="51">
        <v>24993</v>
      </c>
      <c r="AC1846" s="52">
        <v>0</v>
      </c>
      <c r="AD1846" s="52">
        <v>0</v>
      </c>
      <c r="AE1846" s="52">
        <v>374935</v>
      </c>
      <c r="AG1846" s="52">
        <f t="shared" si="31"/>
        <v>8331</v>
      </c>
      <c r="AH1846" s="52">
        <f>MIN($AA1846*12,$AE1846-SUM($AG1846:AG1846)-1000*($AE1846&gt;0))</f>
        <v>99972</v>
      </c>
      <c r="AI1846" s="52">
        <f>MIN($AA1846*12,$AE1846-SUM($AG1846:AH1846)-1000*($AE1846&gt;0))</f>
        <v>99972</v>
      </c>
      <c r="AJ1846" s="52">
        <f>MIN($AA1846*12,$AE1846-SUM($AG1846:AI1846)-1000*($AE1846&gt;0))</f>
        <v>99972</v>
      </c>
      <c r="AK1846" s="52">
        <f>MIN($AA1846*12,$AE1846-SUM($AG1846:AJ1846)-1000*($AE1846&gt;0))</f>
        <v>65688</v>
      </c>
      <c r="AL1846" s="52">
        <f>MIN($AA1846*12,$AE1846-SUM($AG1846:AK1846)-1000*($AE1846&gt;0))</f>
        <v>0</v>
      </c>
      <c r="AM1846" s="52">
        <f>MIN($AA1846*12,$AE1846-SUM($AG1846:AL1846)-1000*($AE1846&gt;0))</f>
        <v>0</v>
      </c>
      <c r="AN1846" s="52">
        <f>MIN($AA1846*12,$AE1846-SUM($AG1846:AM1846)-1000*($AE1846&gt;0))</f>
        <v>0</v>
      </c>
      <c r="AO1846" s="52">
        <f>MIN($AA1846*12,$AE1846-SUM($AG1846:AN1846)-1000*($AE1846&gt;0))</f>
        <v>0</v>
      </c>
    </row>
    <row r="1847" spans="2:41" ht="12.75" hidden="1" customHeight="1" outlineLevel="2">
      <c r="B1847" s="53" t="s">
        <v>2377</v>
      </c>
      <c r="C1847" s="53" t="s">
        <v>1367</v>
      </c>
      <c r="D1847" s="53" t="s">
        <v>1367</v>
      </c>
      <c r="E1847" s="53" t="s">
        <v>1368</v>
      </c>
      <c r="F1847" s="53" t="s">
        <v>2409</v>
      </c>
      <c r="G1847" s="53" t="s">
        <v>4662</v>
      </c>
      <c r="H1847" s="53" t="s">
        <v>4663</v>
      </c>
      <c r="I1847" s="53"/>
      <c r="J1847" s="53" t="s">
        <v>4651</v>
      </c>
      <c r="K1847" s="52">
        <v>0</v>
      </c>
      <c r="L1847" s="52">
        <v>0</v>
      </c>
      <c r="M1847" s="52">
        <v>399928</v>
      </c>
      <c r="N1847" s="52">
        <v>0</v>
      </c>
      <c r="O1847" s="52">
        <v>0</v>
      </c>
      <c r="P1847" s="52">
        <v>24993</v>
      </c>
      <c r="Q1847" s="52">
        <v>0</v>
      </c>
      <c r="R1847" s="52">
        <v>0</v>
      </c>
      <c r="S1847" s="52">
        <v>0</v>
      </c>
      <c r="T1847" s="52">
        <v>0</v>
      </c>
      <c r="U1847" s="52">
        <v>0</v>
      </c>
      <c r="V1847" s="52">
        <v>0</v>
      </c>
      <c r="W1847" s="52">
        <v>0</v>
      </c>
      <c r="X1847" s="52">
        <v>0</v>
      </c>
      <c r="Y1847" s="52">
        <v>8331</v>
      </c>
      <c r="Z1847" s="49">
        <v>8331</v>
      </c>
      <c r="AA1847" s="50">
        <v>8331</v>
      </c>
      <c r="AB1847" s="51">
        <v>24993</v>
      </c>
      <c r="AC1847" s="52">
        <v>0</v>
      </c>
      <c r="AD1847" s="52">
        <v>0</v>
      </c>
      <c r="AE1847" s="52">
        <v>374935</v>
      </c>
      <c r="AG1847" s="52">
        <f t="shared" si="31"/>
        <v>8331</v>
      </c>
      <c r="AH1847" s="52">
        <f>MIN($AA1847*12,$AE1847-SUM($AG1847:AG1847)-1000*($AE1847&gt;0))</f>
        <v>99972</v>
      </c>
      <c r="AI1847" s="52">
        <f>MIN($AA1847*12,$AE1847-SUM($AG1847:AH1847)-1000*($AE1847&gt;0))</f>
        <v>99972</v>
      </c>
      <c r="AJ1847" s="52">
        <f>MIN($AA1847*12,$AE1847-SUM($AG1847:AI1847)-1000*($AE1847&gt;0))</f>
        <v>99972</v>
      </c>
      <c r="AK1847" s="52">
        <f>MIN($AA1847*12,$AE1847-SUM($AG1847:AJ1847)-1000*($AE1847&gt;0))</f>
        <v>65688</v>
      </c>
      <c r="AL1847" s="52">
        <f>MIN($AA1847*12,$AE1847-SUM($AG1847:AK1847)-1000*($AE1847&gt;0))</f>
        <v>0</v>
      </c>
      <c r="AM1847" s="52">
        <f>MIN($AA1847*12,$AE1847-SUM($AG1847:AL1847)-1000*($AE1847&gt;0))</f>
        <v>0</v>
      </c>
      <c r="AN1847" s="52">
        <f>MIN($AA1847*12,$AE1847-SUM($AG1847:AM1847)-1000*($AE1847&gt;0))</f>
        <v>0</v>
      </c>
      <c r="AO1847" s="52">
        <f>MIN($AA1847*12,$AE1847-SUM($AG1847:AN1847)-1000*($AE1847&gt;0))</f>
        <v>0</v>
      </c>
    </row>
    <row r="1848" spans="2:41" ht="12.75" hidden="1" customHeight="1" outlineLevel="2">
      <c r="B1848" s="53" t="s">
        <v>2377</v>
      </c>
      <c r="C1848" s="53" t="s">
        <v>1367</v>
      </c>
      <c r="D1848" s="53" t="s">
        <v>1367</v>
      </c>
      <c r="E1848" s="53" t="s">
        <v>1368</v>
      </c>
      <c r="F1848" s="53" t="s">
        <v>2409</v>
      </c>
      <c r="G1848" s="53" t="s">
        <v>4664</v>
      </c>
      <c r="H1848" s="53" t="s">
        <v>4665</v>
      </c>
      <c r="I1848" s="53"/>
      <c r="J1848" s="53" t="s">
        <v>4651</v>
      </c>
      <c r="K1848" s="52">
        <v>0</v>
      </c>
      <c r="L1848" s="52">
        <v>0</v>
      </c>
      <c r="M1848" s="52">
        <v>399926</v>
      </c>
      <c r="N1848" s="52">
        <v>0</v>
      </c>
      <c r="O1848" s="52">
        <v>0</v>
      </c>
      <c r="P1848" s="52">
        <v>24993</v>
      </c>
      <c r="Q1848" s="52">
        <v>0</v>
      </c>
      <c r="R1848" s="52">
        <v>0</v>
      </c>
      <c r="S1848" s="52">
        <v>0</v>
      </c>
      <c r="T1848" s="52">
        <v>0</v>
      </c>
      <c r="U1848" s="52">
        <v>0</v>
      </c>
      <c r="V1848" s="52">
        <v>0</v>
      </c>
      <c r="W1848" s="52">
        <v>0</v>
      </c>
      <c r="X1848" s="52">
        <v>0</v>
      </c>
      <c r="Y1848" s="52">
        <v>8331</v>
      </c>
      <c r="Z1848" s="49">
        <v>8331</v>
      </c>
      <c r="AA1848" s="50">
        <v>8331</v>
      </c>
      <c r="AB1848" s="51">
        <v>24993</v>
      </c>
      <c r="AC1848" s="52">
        <v>0</v>
      </c>
      <c r="AD1848" s="52">
        <v>0</v>
      </c>
      <c r="AE1848" s="52">
        <v>374933</v>
      </c>
      <c r="AG1848" s="52">
        <f t="shared" si="31"/>
        <v>8331</v>
      </c>
      <c r="AH1848" s="52">
        <f>MIN($AA1848*12,$AE1848-SUM($AG1848:AG1848)-1000*($AE1848&gt;0))</f>
        <v>99972</v>
      </c>
      <c r="AI1848" s="52">
        <f>MIN($AA1848*12,$AE1848-SUM($AG1848:AH1848)-1000*($AE1848&gt;0))</f>
        <v>99972</v>
      </c>
      <c r="AJ1848" s="52">
        <f>MIN($AA1848*12,$AE1848-SUM($AG1848:AI1848)-1000*($AE1848&gt;0))</f>
        <v>99972</v>
      </c>
      <c r="AK1848" s="52">
        <f>MIN($AA1848*12,$AE1848-SUM($AG1848:AJ1848)-1000*($AE1848&gt;0))</f>
        <v>65686</v>
      </c>
      <c r="AL1848" s="52">
        <f>MIN($AA1848*12,$AE1848-SUM($AG1848:AK1848)-1000*($AE1848&gt;0))</f>
        <v>0</v>
      </c>
      <c r="AM1848" s="52">
        <f>MIN($AA1848*12,$AE1848-SUM($AG1848:AL1848)-1000*($AE1848&gt;0))</f>
        <v>0</v>
      </c>
      <c r="AN1848" s="52">
        <f>MIN($AA1848*12,$AE1848-SUM($AG1848:AM1848)-1000*($AE1848&gt;0))</f>
        <v>0</v>
      </c>
      <c r="AO1848" s="52">
        <f>MIN($AA1848*12,$AE1848-SUM($AG1848:AN1848)-1000*($AE1848&gt;0))</f>
        <v>0</v>
      </c>
    </row>
    <row r="1849" spans="2:41" ht="12.75" hidden="1" customHeight="1" outlineLevel="2">
      <c r="B1849" s="53" t="s">
        <v>2377</v>
      </c>
      <c r="C1849" s="53" t="s">
        <v>1367</v>
      </c>
      <c r="D1849" s="53" t="s">
        <v>1367</v>
      </c>
      <c r="E1849" s="53" t="s">
        <v>1368</v>
      </c>
      <c r="F1849" s="53" t="s">
        <v>2387</v>
      </c>
      <c r="G1849" s="53" t="s">
        <v>4666</v>
      </c>
      <c r="H1849" s="53" t="s">
        <v>4667</v>
      </c>
      <c r="I1849" s="53"/>
      <c r="J1849" s="53" t="s">
        <v>4668</v>
      </c>
      <c r="K1849" s="52">
        <v>0</v>
      </c>
      <c r="L1849" s="52">
        <v>0</v>
      </c>
      <c r="M1849" s="52">
        <v>2753637</v>
      </c>
      <c r="N1849" s="52">
        <v>0</v>
      </c>
      <c r="O1849" s="52">
        <v>0</v>
      </c>
      <c r="P1849" s="52">
        <v>172101</v>
      </c>
      <c r="Q1849" s="52">
        <v>0</v>
      </c>
      <c r="R1849" s="52">
        <v>0</v>
      </c>
      <c r="S1849" s="52">
        <v>0</v>
      </c>
      <c r="T1849" s="52">
        <v>0</v>
      </c>
      <c r="U1849" s="52">
        <v>0</v>
      </c>
      <c r="V1849" s="52">
        <v>0</v>
      </c>
      <c r="W1849" s="52">
        <v>0</v>
      </c>
      <c r="X1849" s="52">
        <v>0</v>
      </c>
      <c r="Y1849" s="52">
        <v>57367</v>
      </c>
      <c r="Z1849" s="49">
        <v>57367</v>
      </c>
      <c r="AA1849" s="50">
        <v>57367</v>
      </c>
      <c r="AB1849" s="51">
        <v>172101</v>
      </c>
      <c r="AC1849" s="52">
        <v>0</v>
      </c>
      <c r="AD1849" s="52">
        <v>0</v>
      </c>
      <c r="AE1849" s="52">
        <v>2581536</v>
      </c>
      <c r="AG1849" s="52">
        <f t="shared" si="31"/>
        <v>57367</v>
      </c>
      <c r="AH1849" s="52">
        <f>MIN($AA1849*12,$AE1849-SUM($AG1849:AG1849)-1000*($AE1849&gt;0))</f>
        <v>688404</v>
      </c>
      <c r="AI1849" s="52">
        <f>MIN($AA1849*12,$AE1849-SUM($AG1849:AH1849)-1000*($AE1849&gt;0))</f>
        <v>688404</v>
      </c>
      <c r="AJ1849" s="52">
        <f>MIN($AA1849*12,$AE1849-SUM($AG1849:AI1849)-1000*($AE1849&gt;0))</f>
        <v>688404</v>
      </c>
      <c r="AK1849" s="52">
        <f>MIN($AA1849*12,$AE1849-SUM($AG1849:AJ1849)-1000*($AE1849&gt;0))</f>
        <v>457957</v>
      </c>
      <c r="AL1849" s="52">
        <f>MIN($AA1849*12,$AE1849-SUM($AG1849:AK1849)-1000*($AE1849&gt;0))</f>
        <v>0</v>
      </c>
      <c r="AM1849" s="52">
        <f>MIN($AA1849*12,$AE1849-SUM($AG1849:AL1849)-1000*($AE1849&gt;0))</f>
        <v>0</v>
      </c>
      <c r="AN1849" s="52">
        <f>MIN($AA1849*12,$AE1849-SUM($AG1849:AM1849)-1000*($AE1849&gt;0))</f>
        <v>0</v>
      </c>
      <c r="AO1849" s="52">
        <f>MIN($AA1849*12,$AE1849-SUM($AG1849:AN1849)-1000*($AE1849&gt;0))</f>
        <v>0</v>
      </c>
    </row>
    <row r="1850" spans="2:41" ht="12.75" hidden="1" customHeight="1" outlineLevel="2">
      <c r="B1850" s="53" t="s">
        <v>2377</v>
      </c>
      <c r="C1850" s="53" t="s">
        <v>1367</v>
      </c>
      <c r="D1850" s="53" t="s">
        <v>1367</v>
      </c>
      <c r="E1850" s="53" t="s">
        <v>1368</v>
      </c>
      <c r="F1850" s="53" t="s">
        <v>2387</v>
      </c>
      <c r="G1850" s="53" t="s">
        <v>4669</v>
      </c>
      <c r="H1850" s="53" t="s">
        <v>4670</v>
      </c>
      <c r="I1850" s="53"/>
      <c r="J1850" s="53" t="s">
        <v>4668</v>
      </c>
      <c r="K1850" s="52">
        <v>0</v>
      </c>
      <c r="L1850" s="52">
        <v>0</v>
      </c>
      <c r="M1850" s="52">
        <v>2636364</v>
      </c>
      <c r="N1850" s="52">
        <v>0</v>
      </c>
      <c r="O1850" s="52">
        <v>0</v>
      </c>
      <c r="P1850" s="52">
        <v>164772</v>
      </c>
      <c r="Q1850" s="52">
        <v>0</v>
      </c>
      <c r="R1850" s="52">
        <v>0</v>
      </c>
      <c r="S1850" s="52">
        <v>0</v>
      </c>
      <c r="T1850" s="52">
        <v>0</v>
      </c>
      <c r="U1850" s="52">
        <v>0</v>
      </c>
      <c r="V1850" s="52">
        <v>0</v>
      </c>
      <c r="W1850" s="52">
        <v>0</v>
      </c>
      <c r="X1850" s="52">
        <v>0</v>
      </c>
      <c r="Y1850" s="52">
        <v>54924</v>
      </c>
      <c r="Z1850" s="49">
        <v>54924</v>
      </c>
      <c r="AA1850" s="50">
        <v>54924</v>
      </c>
      <c r="AB1850" s="51">
        <v>164772</v>
      </c>
      <c r="AC1850" s="52">
        <v>0</v>
      </c>
      <c r="AD1850" s="52">
        <v>0</v>
      </c>
      <c r="AE1850" s="52">
        <v>2471592</v>
      </c>
      <c r="AG1850" s="52">
        <f t="shared" si="31"/>
        <v>54924</v>
      </c>
      <c r="AH1850" s="52">
        <f>MIN($AA1850*12,$AE1850-SUM($AG1850:AG1850)-1000*($AE1850&gt;0))</f>
        <v>659088</v>
      </c>
      <c r="AI1850" s="52">
        <f>MIN($AA1850*12,$AE1850-SUM($AG1850:AH1850)-1000*($AE1850&gt;0))</f>
        <v>659088</v>
      </c>
      <c r="AJ1850" s="52">
        <f>MIN($AA1850*12,$AE1850-SUM($AG1850:AI1850)-1000*($AE1850&gt;0))</f>
        <v>659088</v>
      </c>
      <c r="AK1850" s="52">
        <f>MIN($AA1850*12,$AE1850-SUM($AG1850:AJ1850)-1000*($AE1850&gt;0))</f>
        <v>438404</v>
      </c>
      <c r="AL1850" s="52">
        <f>MIN($AA1850*12,$AE1850-SUM($AG1850:AK1850)-1000*($AE1850&gt;0))</f>
        <v>0</v>
      </c>
      <c r="AM1850" s="52">
        <f>MIN($AA1850*12,$AE1850-SUM($AG1850:AL1850)-1000*($AE1850&gt;0))</f>
        <v>0</v>
      </c>
      <c r="AN1850" s="52">
        <f>MIN($AA1850*12,$AE1850-SUM($AG1850:AM1850)-1000*($AE1850&gt;0))</f>
        <v>0</v>
      </c>
      <c r="AO1850" s="52">
        <f>MIN($AA1850*12,$AE1850-SUM($AG1850:AN1850)-1000*($AE1850&gt;0))</f>
        <v>0</v>
      </c>
    </row>
    <row r="1851" spans="2:41" ht="12.75" hidden="1" customHeight="1" outlineLevel="2">
      <c r="B1851" s="53" t="s">
        <v>2377</v>
      </c>
      <c r="C1851" s="53" t="s">
        <v>1367</v>
      </c>
      <c r="D1851" s="53" t="s">
        <v>1367</v>
      </c>
      <c r="E1851" s="53" t="s">
        <v>1368</v>
      </c>
      <c r="F1851" s="53" t="s">
        <v>2387</v>
      </c>
      <c r="G1851" s="53" t="s">
        <v>4671</v>
      </c>
      <c r="H1851" s="53" t="s">
        <v>4672</v>
      </c>
      <c r="I1851" s="53"/>
      <c r="J1851" s="53" t="s">
        <v>4673</v>
      </c>
      <c r="K1851" s="52">
        <v>0</v>
      </c>
      <c r="L1851" s="52">
        <v>0</v>
      </c>
      <c r="M1851" s="52">
        <v>1854546</v>
      </c>
      <c r="N1851" s="52">
        <v>0</v>
      </c>
      <c r="O1851" s="52">
        <v>0</v>
      </c>
      <c r="P1851" s="52">
        <v>115908</v>
      </c>
      <c r="Q1851" s="52">
        <v>0</v>
      </c>
      <c r="R1851" s="52">
        <v>0</v>
      </c>
      <c r="S1851" s="52">
        <v>0</v>
      </c>
      <c r="T1851" s="52">
        <v>0</v>
      </c>
      <c r="U1851" s="52">
        <v>0</v>
      </c>
      <c r="V1851" s="52">
        <v>0</v>
      </c>
      <c r="W1851" s="52">
        <v>0</v>
      </c>
      <c r="X1851" s="52">
        <v>0</v>
      </c>
      <c r="Y1851" s="52">
        <v>38636</v>
      </c>
      <c r="Z1851" s="49">
        <v>38636</v>
      </c>
      <c r="AA1851" s="50">
        <v>38636</v>
      </c>
      <c r="AB1851" s="51">
        <v>115908</v>
      </c>
      <c r="AC1851" s="52">
        <v>0</v>
      </c>
      <c r="AD1851" s="52">
        <v>0</v>
      </c>
      <c r="AE1851" s="52">
        <v>1738638</v>
      </c>
      <c r="AG1851" s="52">
        <f t="shared" si="31"/>
        <v>38636</v>
      </c>
      <c r="AH1851" s="52">
        <f>MIN($AA1851*12,$AE1851-SUM($AG1851:AG1851)-1000*($AE1851&gt;0))</f>
        <v>463632</v>
      </c>
      <c r="AI1851" s="52">
        <f>MIN($AA1851*12,$AE1851-SUM($AG1851:AH1851)-1000*($AE1851&gt;0))</f>
        <v>463632</v>
      </c>
      <c r="AJ1851" s="52">
        <f>MIN($AA1851*12,$AE1851-SUM($AG1851:AI1851)-1000*($AE1851&gt;0))</f>
        <v>463632</v>
      </c>
      <c r="AK1851" s="52">
        <f>MIN($AA1851*12,$AE1851-SUM($AG1851:AJ1851)-1000*($AE1851&gt;0))</f>
        <v>308106</v>
      </c>
      <c r="AL1851" s="52">
        <f>MIN($AA1851*12,$AE1851-SUM($AG1851:AK1851)-1000*($AE1851&gt;0))</f>
        <v>0</v>
      </c>
      <c r="AM1851" s="52">
        <f>MIN($AA1851*12,$AE1851-SUM($AG1851:AL1851)-1000*($AE1851&gt;0))</f>
        <v>0</v>
      </c>
      <c r="AN1851" s="52">
        <f>MIN($AA1851*12,$AE1851-SUM($AG1851:AM1851)-1000*($AE1851&gt;0))</f>
        <v>0</v>
      </c>
      <c r="AO1851" s="52">
        <f>MIN($AA1851*12,$AE1851-SUM($AG1851:AN1851)-1000*($AE1851&gt;0))</f>
        <v>0</v>
      </c>
    </row>
    <row r="1852" spans="2:41" ht="12.75" hidden="1" customHeight="1" outlineLevel="2">
      <c r="B1852" s="53" t="s">
        <v>2377</v>
      </c>
      <c r="C1852" s="53" t="s">
        <v>1367</v>
      </c>
      <c r="D1852" s="53" t="s">
        <v>1367</v>
      </c>
      <c r="E1852" s="53" t="s">
        <v>1368</v>
      </c>
      <c r="F1852" s="53" t="s">
        <v>2409</v>
      </c>
      <c r="G1852" s="53" t="s">
        <v>4674</v>
      </c>
      <c r="H1852" s="53" t="s">
        <v>4675</v>
      </c>
      <c r="I1852" s="53"/>
      <c r="J1852" s="53" t="s">
        <v>4673</v>
      </c>
      <c r="K1852" s="52">
        <v>0</v>
      </c>
      <c r="L1852" s="52">
        <v>0</v>
      </c>
      <c r="M1852" s="52">
        <v>420909</v>
      </c>
      <c r="N1852" s="52">
        <v>0</v>
      </c>
      <c r="O1852" s="52">
        <v>0</v>
      </c>
      <c r="P1852" s="52">
        <v>26304</v>
      </c>
      <c r="Q1852" s="52">
        <v>0</v>
      </c>
      <c r="R1852" s="52">
        <v>0</v>
      </c>
      <c r="S1852" s="52">
        <v>0</v>
      </c>
      <c r="T1852" s="52">
        <v>0</v>
      </c>
      <c r="U1852" s="52">
        <v>0</v>
      </c>
      <c r="V1852" s="52">
        <v>0</v>
      </c>
      <c r="W1852" s="52">
        <v>0</v>
      </c>
      <c r="X1852" s="52">
        <v>0</v>
      </c>
      <c r="Y1852" s="52">
        <v>8768</v>
      </c>
      <c r="Z1852" s="49">
        <v>8768</v>
      </c>
      <c r="AA1852" s="50">
        <v>8768</v>
      </c>
      <c r="AB1852" s="51">
        <v>26304</v>
      </c>
      <c r="AC1852" s="52">
        <v>0</v>
      </c>
      <c r="AD1852" s="52">
        <v>0</v>
      </c>
      <c r="AE1852" s="52">
        <v>394605</v>
      </c>
      <c r="AG1852" s="52">
        <f t="shared" si="31"/>
        <v>8768</v>
      </c>
      <c r="AH1852" s="52">
        <f>MIN($AA1852*12,$AE1852-SUM($AG1852:AG1852)-1000*($AE1852&gt;0))</f>
        <v>105216</v>
      </c>
      <c r="AI1852" s="52">
        <f>MIN($AA1852*12,$AE1852-SUM($AG1852:AH1852)-1000*($AE1852&gt;0))</f>
        <v>105216</v>
      </c>
      <c r="AJ1852" s="52">
        <f>MIN($AA1852*12,$AE1852-SUM($AG1852:AI1852)-1000*($AE1852&gt;0))</f>
        <v>105216</v>
      </c>
      <c r="AK1852" s="52">
        <f>MIN($AA1852*12,$AE1852-SUM($AG1852:AJ1852)-1000*($AE1852&gt;0))</f>
        <v>69189</v>
      </c>
      <c r="AL1852" s="52">
        <f>MIN($AA1852*12,$AE1852-SUM($AG1852:AK1852)-1000*($AE1852&gt;0))</f>
        <v>0</v>
      </c>
      <c r="AM1852" s="52">
        <f>MIN($AA1852*12,$AE1852-SUM($AG1852:AL1852)-1000*($AE1852&gt;0))</f>
        <v>0</v>
      </c>
      <c r="AN1852" s="52">
        <f>MIN($AA1852*12,$AE1852-SUM($AG1852:AM1852)-1000*($AE1852&gt;0))</f>
        <v>0</v>
      </c>
      <c r="AO1852" s="52">
        <f>MIN($AA1852*12,$AE1852-SUM($AG1852:AN1852)-1000*($AE1852&gt;0))</f>
        <v>0</v>
      </c>
    </row>
    <row r="1853" spans="2:41" ht="12.75" hidden="1" customHeight="1" outlineLevel="2">
      <c r="B1853" s="53" t="s">
        <v>2377</v>
      </c>
      <c r="C1853" s="53" t="s">
        <v>1367</v>
      </c>
      <c r="D1853" s="53" t="s">
        <v>1367</v>
      </c>
      <c r="E1853" s="53" t="s">
        <v>1368</v>
      </c>
      <c r="F1853" s="53" t="s">
        <v>2409</v>
      </c>
      <c r="G1853" s="53" t="s">
        <v>4676</v>
      </c>
      <c r="H1853" s="53" t="s">
        <v>4677</v>
      </c>
      <c r="I1853" s="53"/>
      <c r="J1853" s="53" t="s">
        <v>4673</v>
      </c>
      <c r="K1853" s="52">
        <v>0</v>
      </c>
      <c r="L1853" s="52">
        <v>0</v>
      </c>
      <c r="M1853" s="52">
        <v>420909</v>
      </c>
      <c r="N1853" s="52">
        <v>0</v>
      </c>
      <c r="O1853" s="52">
        <v>0</v>
      </c>
      <c r="P1853" s="52">
        <v>26304</v>
      </c>
      <c r="Q1853" s="52">
        <v>0</v>
      </c>
      <c r="R1853" s="52">
        <v>0</v>
      </c>
      <c r="S1853" s="52">
        <v>0</v>
      </c>
      <c r="T1853" s="52">
        <v>0</v>
      </c>
      <c r="U1853" s="52">
        <v>0</v>
      </c>
      <c r="V1853" s="52">
        <v>0</v>
      </c>
      <c r="W1853" s="52">
        <v>0</v>
      </c>
      <c r="X1853" s="52">
        <v>0</v>
      </c>
      <c r="Y1853" s="52">
        <v>8768</v>
      </c>
      <c r="Z1853" s="49">
        <v>8768</v>
      </c>
      <c r="AA1853" s="50">
        <v>8768</v>
      </c>
      <c r="AB1853" s="51">
        <v>26304</v>
      </c>
      <c r="AC1853" s="52">
        <v>0</v>
      </c>
      <c r="AD1853" s="52">
        <v>0</v>
      </c>
      <c r="AE1853" s="52">
        <v>394605</v>
      </c>
      <c r="AG1853" s="52">
        <f t="shared" si="31"/>
        <v>8768</v>
      </c>
      <c r="AH1853" s="52">
        <f>MIN($AA1853*12,$AE1853-SUM($AG1853:AG1853)-1000*($AE1853&gt;0))</f>
        <v>105216</v>
      </c>
      <c r="AI1853" s="52">
        <f>MIN($AA1853*12,$AE1853-SUM($AG1853:AH1853)-1000*($AE1853&gt;0))</f>
        <v>105216</v>
      </c>
      <c r="AJ1853" s="52">
        <f>MIN($AA1853*12,$AE1853-SUM($AG1853:AI1853)-1000*($AE1853&gt;0))</f>
        <v>105216</v>
      </c>
      <c r="AK1853" s="52">
        <f>MIN($AA1853*12,$AE1853-SUM($AG1853:AJ1853)-1000*($AE1853&gt;0))</f>
        <v>69189</v>
      </c>
      <c r="AL1853" s="52">
        <f>MIN($AA1853*12,$AE1853-SUM($AG1853:AK1853)-1000*($AE1853&gt;0))</f>
        <v>0</v>
      </c>
      <c r="AM1853" s="52">
        <f>MIN($AA1853*12,$AE1853-SUM($AG1853:AL1853)-1000*($AE1853&gt;0))</f>
        <v>0</v>
      </c>
      <c r="AN1853" s="52">
        <f>MIN($AA1853*12,$AE1853-SUM($AG1853:AM1853)-1000*($AE1853&gt;0))</f>
        <v>0</v>
      </c>
      <c r="AO1853" s="52">
        <f>MIN($AA1853*12,$AE1853-SUM($AG1853:AN1853)-1000*($AE1853&gt;0))</f>
        <v>0</v>
      </c>
    </row>
    <row r="1854" spans="2:41" ht="12.75" hidden="1" customHeight="1" outlineLevel="2">
      <c r="B1854" s="53" t="s">
        <v>2377</v>
      </c>
      <c r="C1854" s="53" t="s">
        <v>1367</v>
      </c>
      <c r="D1854" s="53" t="s">
        <v>1367</v>
      </c>
      <c r="E1854" s="53" t="s">
        <v>1368</v>
      </c>
      <c r="F1854" s="53" t="s">
        <v>2409</v>
      </c>
      <c r="G1854" s="53" t="s">
        <v>4678</v>
      </c>
      <c r="H1854" s="53" t="s">
        <v>4679</v>
      </c>
      <c r="I1854" s="53"/>
      <c r="J1854" s="53" t="s">
        <v>4673</v>
      </c>
      <c r="K1854" s="52">
        <v>0</v>
      </c>
      <c r="L1854" s="52">
        <v>0</v>
      </c>
      <c r="M1854" s="52">
        <v>420909</v>
      </c>
      <c r="N1854" s="52">
        <v>0</v>
      </c>
      <c r="O1854" s="52">
        <v>0</v>
      </c>
      <c r="P1854" s="52">
        <v>26304</v>
      </c>
      <c r="Q1854" s="52">
        <v>0</v>
      </c>
      <c r="R1854" s="52">
        <v>0</v>
      </c>
      <c r="S1854" s="52">
        <v>0</v>
      </c>
      <c r="T1854" s="52">
        <v>0</v>
      </c>
      <c r="U1854" s="52">
        <v>0</v>
      </c>
      <c r="V1854" s="52">
        <v>0</v>
      </c>
      <c r="W1854" s="52">
        <v>0</v>
      </c>
      <c r="X1854" s="52">
        <v>0</v>
      </c>
      <c r="Y1854" s="52">
        <v>8768</v>
      </c>
      <c r="Z1854" s="49">
        <v>8768</v>
      </c>
      <c r="AA1854" s="50">
        <v>8768</v>
      </c>
      <c r="AB1854" s="51">
        <v>26304</v>
      </c>
      <c r="AC1854" s="52">
        <v>0</v>
      </c>
      <c r="AD1854" s="52">
        <v>0</v>
      </c>
      <c r="AE1854" s="52">
        <v>394605</v>
      </c>
      <c r="AG1854" s="52">
        <f t="shared" si="31"/>
        <v>8768</v>
      </c>
      <c r="AH1854" s="52">
        <f>MIN($AA1854*12,$AE1854-SUM($AG1854:AG1854)-1000*($AE1854&gt;0))</f>
        <v>105216</v>
      </c>
      <c r="AI1854" s="52">
        <f>MIN($AA1854*12,$AE1854-SUM($AG1854:AH1854)-1000*($AE1854&gt;0))</f>
        <v>105216</v>
      </c>
      <c r="AJ1854" s="52">
        <f>MIN($AA1854*12,$AE1854-SUM($AG1854:AI1854)-1000*($AE1854&gt;0))</f>
        <v>105216</v>
      </c>
      <c r="AK1854" s="52">
        <f>MIN($AA1854*12,$AE1854-SUM($AG1854:AJ1854)-1000*($AE1854&gt;0))</f>
        <v>69189</v>
      </c>
      <c r="AL1854" s="52">
        <f>MIN($AA1854*12,$AE1854-SUM($AG1854:AK1854)-1000*($AE1854&gt;0))</f>
        <v>0</v>
      </c>
      <c r="AM1854" s="52">
        <f>MIN($AA1854*12,$AE1854-SUM($AG1854:AL1854)-1000*($AE1854&gt;0))</f>
        <v>0</v>
      </c>
      <c r="AN1854" s="52">
        <f>MIN($AA1854*12,$AE1854-SUM($AG1854:AM1854)-1000*($AE1854&gt;0))</f>
        <v>0</v>
      </c>
      <c r="AO1854" s="52">
        <f>MIN($AA1854*12,$AE1854-SUM($AG1854:AN1854)-1000*($AE1854&gt;0))</f>
        <v>0</v>
      </c>
    </row>
    <row r="1855" spans="2:41" ht="12.75" hidden="1" customHeight="1" outlineLevel="2">
      <c r="B1855" s="53" t="s">
        <v>2377</v>
      </c>
      <c r="C1855" s="53" t="s">
        <v>1367</v>
      </c>
      <c r="D1855" s="53" t="s">
        <v>1367</v>
      </c>
      <c r="E1855" s="53" t="s">
        <v>1368</v>
      </c>
      <c r="F1855" s="53" t="s">
        <v>2387</v>
      </c>
      <c r="G1855" s="53" t="s">
        <v>4680</v>
      </c>
      <c r="H1855" s="53" t="s">
        <v>4681</v>
      </c>
      <c r="I1855" s="53"/>
      <c r="J1855" s="53" t="s">
        <v>4673</v>
      </c>
      <c r="K1855" s="52">
        <v>0</v>
      </c>
      <c r="L1855" s="52">
        <v>0</v>
      </c>
      <c r="M1855" s="52">
        <v>3325091</v>
      </c>
      <c r="N1855" s="52">
        <v>0</v>
      </c>
      <c r="O1855" s="52">
        <v>0</v>
      </c>
      <c r="P1855" s="52">
        <v>207816</v>
      </c>
      <c r="Q1855" s="52">
        <v>0</v>
      </c>
      <c r="R1855" s="52">
        <v>0</v>
      </c>
      <c r="S1855" s="52">
        <v>0</v>
      </c>
      <c r="T1855" s="52">
        <v>0</v>
      </c>
      <c r="U1855" s="52">
        <v>0</v>
      </c>
      <c r="V1855" s="52">
        <v>0</v>
      </c>
      <c r="W1855" s="52">
        <v>0</v>
      </c>
      <c r="X1855" s="52">
        <v>0</v>
      </c>
      <c r="Y1855" s="52">
        <v>69272</v>
      </c>
      <c r="Z1855" s="49">
        <v>69272</v>
      </c>
      <c r="AA1855" s="50">
        <v>69272</v>
      </c>
      <c r="AB1855" s="51">
        <v>207816</v>
      </c>
      <c r="AC1855" s="52">
        <v>0</v>
      </c>
      <c r="AD1855" s="52">
        <v>0</v>
      </c>
      <c r="AE1855" s="52">
        <v>3117275</v>
      </c>
      <c r="AG1855" s="52">
        <f t="shared" si="31"/>
        <v>69272</v>
      </c>
      <c r="AH1855" s="52">
        <f>MIN($AA1855*12,$AE1855-SUM($AG1855:AG1855)-1000*($AE1855&gt;0))</f>
        <v>831264</v>
      </c>
      <c r="AI1855" s="52">
        <f>MIN($AA1855*12,$AE1855-SUM($AG1855:AH1855)-1000*($AE1855&gt;0))</f>
        <v>831264</v>
      </c>
      <c r="AJ1855" s="52">
        <f>MIN($AA1855*12,$AE1855-SUM($AG1855:AI1855)-1000*($AE1855&gt;0))</f>
        <v>831264</v>
      </c>
      <c r="AK1855" s="52">
        <f>MIN($AA1855*12,$AE1855-SUM($AG1855:AJ1855)-1000*($AE1855&gt;0))</f>
        <v>553211</v>
      </c>
      <c r="AL1855" s="52">
        <f>MIN($AA1855*12,$AE1855-SUM($AG1855:AK1855)-1000*($AE1855&gt;0))</f>
        <v>0</v>
      </c>
      <c r="AM1855" s="52">
        <f>MIN($AA1855*12,$AE1855-SUM($AG1855:AL1855)-1000*($AE1855&gt;0))</f>
        <v>0</v>
      </c>
      <c r="AN1855" s="52">
        <f>MIN($AA1855*12,$AE1855-SUM($AG1855:AM1855)-1000*($AE1855&gt;0))</f>
        <v>0</v>
      </c>
      <c r="AO1855" s="52">
        <f>MIN($AA1855*12,$AE1855-SUM($AG1855:AN1855)-1000*($AE1855&gt;0))</f>
        <v>0</v>
      </c>
    </row>
    <row r="1856" spans="2:41" ht="12.75" hidden="1" customHeight="1" outlineLevel="2">
      <c r="B1856" s="53" t="s">
        <v>2377</v>
      </c>
      <c r="C1856" s="53" t="s">
        <v>1367</v>
      </c>
      <c r="D1856" s="53" t="s">
        <v>1367</v>
      </c>
      <c r="E1856" s="53" t="s">
        <v>1368</v>
      </c>
      <c r="F1856" s="53" t="s">
        <v>2387</v>
      </c>
      <c r="G1856" s="53" t="s">
        <v>4682</v>
      </c>
      <c r="H1856" s="53" t="s">
        <v>4683</v>
      </c>
      <c r="I1856" s="53"/>
      <c r="J1856" s="53" t="s">
        <v>4634</v>
      </c>
      <c r="K1856" s="52">
        <v>0</v>
      </c>
      <c r="L1856" s="52">
        <v>0</v>
      </c>
      <c r="M1856" s="52">
        <v>1854546</v>
      </c>
      <c r="N1856" s="52">
        <v>0</v>
      </c>
      <c r="O1856" s="52">
        <v>0</v>
      </c>
      <c r="P1856" s="52">
        <v>115908</v>
      </c>
      <c r="Q1856" s="52">
        <v>0</v>
      </c>
      <c r="R1856" s="52">
        <v>0</v>
      </c>
      <c r="S1856" s="52">
        <v>0</v>
      </c>
      <c r="T1856" s="52">
        <v>0</v>
      </c>
      <c r="U1856" s="52">
        <v>0</v>
      </c>
      <c r="V1856" s="52">
        <v>0</v>
      </c>
      <c r="W1856" s="52">
        <v>0</v>
      </c>
      <c r="X1856" s="52">
        <v>0</v>
      </c>
      <c r="Y1856" s="52">
        <v>38636</v>
      </c>
      <c r="Z1856" s="49">
        <v>38636</v>
      </c>
      <c r="AA1856" s="50">
        <v>38636</v>
      </c>
      <c r="AB1856" s="51">
        <v>115908</v>
      </c>
      <c r="AC1856" s="52">
        <v>0</v>
      </c>
      <c r="AD1856" s="52">
        <v>0</v>
      </c>
      <c r="AE1856" s="52">
        <v>1738638</v>
      </c>
      <c r="AG1856" s="52">
        <f t="shared" si="31"/>
        <v>38636</v>
      </c>
      <c r="AH1856" s="52">
        <f>MIN($AA1856*12,$AE1856-SUM($AG1856:AG1856)-1000*($AE1856&gt;0))</f>
        <v>463632</v>
      </c>
      <c r="AI1856" s="52">
        <f>MIN($AA1856*12,$AE1856-SUM($AG1856:AH1856)-1000*($AE1856&gt;0))</f>
        <v>463632</v>
      </c>
      <c r="AJ1856" s="52">
        <f>MIN($AA1856*12,$AE1856-SUM($AG1856:AI1856)-1000*($AE1856&gt;0))</f>
        <v>463632</v>
      </c>
      <c r="AK1856" s="52">
        <f>MIN($AA1856*12,$AE1856-SUM($AG1856:AJ1856)-1000*($AE1856&gt;0))</f>
        <v>308106</v>
      </c>
      <c r="AL1856" s="52">
        <f>MIN($AA1856*12,$AE1856-SUM($AG1856:AK1856)-1000*($AE1856&gt;0))</f>
        <v>0</v>
      </c>
      <c r="AM1856" s="52">
        <f>MIN($AA1856*12,$AE1856-SUM($AG1856:AL1856)-1000*($AE1856&gt;0))</f>
        <v>0</v>
      </c>
      <c r="AN1856" s="52">
        <f>MIN($AA1856*12,$AE1856-SUM($AG1856:AM1856)-1000*($AE1856&gt;0))</f>
        <v>0</v>
      </c>
      <c r="AO1856" s="52">
        <f>MIN($AA1856*12,$AE1856-SUM($AG1856:AN1856)-1000*($AE1856&gt;0))</f>
        <v>0</v>
      </c>
    </row>
    <row r="1857" spans="2:41" ht="12.75" hidden="1" customHeight="1" outlineLevel="2">
      <c r="B1857" s="53" t="s">
        <v>2377</v>
      </c>
      <c r="C1857" s="53" t="s">
        <v>1367</v>
      </c>
      <c r="D1857" s="53" t="s">
        <v>1367</v>
      </c>
      <c r="E1857" s="53" t="s">
        <v>1368</v>
      </c>
      <c r="F1857" s="53" t="s">
        <v>2409</v>
      </c>
      <c r="G1857" s="53" t="s">
        <v>4684</v>
      </c>
      <c r="H1857" s="53" t="s">
        <v>4685</v>
      </c>
      <c r="I1857" s="53"/>
      <c r="J1857" s="53" t="s">
        <v>4634</v>
      </c>
      <c r="K1857" s="52">
        <v>0</v>
      </c>
      <c r="L1857" s="52">
        <v>0</v>
      </c>
      <c r="M1857" s="52">
        <v>420910</v>
      </c>
      <c r="N1857" s="52">
        <v>0</v>
      </c>
      <c r="O1857" s="52">
        <v>0</v>
      </c>
      <c r="P1857" s="52">
        <v>26304</v>
      </c>
      <c r="Q1857" s="52">
        <v>0</v>
      </c>
      <c r="R1857" s="52">
        <v>0</v>
      </c>
      <c r="S1857" s="52">
        <v>0</v>
      </c>
      <c r="T1857" s="52">
        <v>0</v>
      </c>
      <c r="U1857" s="52">
        <v>0</v>
      </c>
      <c r="V1857" s="52">
        <v>0</v>
      </c>
      <c r="W1857" s="52">
        <v>0</v>
      </c>
      <c r="X1857" s="52">
        <v>0</v>
      </c>
      <c r="Y1857" s="52">
        <v>8768</v>
      </c>
      <c r="Z1857" s="49">
        <v>8768</v>
      </c>
      <c r="AA1857" s="50">
        <v>8768</v>
      </c>
      <c r="AB1857" s="51">
        <v>26304</v>
      </c>
      <c r="AC1857" s="52">
        <v>0</v>
      </c>
      <c r="AD1857" s="52">
        <v>0</v>
      </c>
      <c r="AE1857" s="52">
        <v>394606</v>
      </c>
      <c r="AG1857" s="52">
        <f t="shared" si="31"/>
        <v>8768</v>
      </c>
      <c r="AH1857" s="52">
        <f>MIN($AA1857*12,$AE1857-SUM($AG1857:AG1857)-1000*($AE1857&gt;0))</f>
        <v>105216</v>
      </c>
      <c r="AI1857" s="52">
        <f>MIN($AA1857*12,$AE1857-SUM($AG1857:AH1857)-1000*($AE1857&gt;0))</f>
        <v>105216</v>
      </c>
      <c r="AJ1857" s="52">
        <f>MIN($AA1857*12,$AE1857-SUM($AG1857:AI1857)-1000*($AE1857&gt;0))</f>
        <v>105216</v>
      </c>
      <c r="AK1857" s="52">
        <f>MIN($AA1857*12,$AE1857-SUM($AG1857:AJ1857)-1000*($AE1857&gt;0))</f>
        <v>69190</v>
      </c>
      <c r="AL1857" s="52">
        <f>MIN($AA1857*12,$AE1857-SUM($AG1857:AK1857)-1000*($AE1857&gt;0))</f>
        <v>0</v>
      </c>
      <c r="AM1857" s="52">
        <f>MIN($AA1857*12,$AE1857-SUM($AG1857:AL1857)-1000*($AE1857&gt;0))</f>
        <v>0</v>
      </c>
      <c r="AN1857" s="52">
        <f>MIN($AA1857*12,$AE1857-SUM($AG1857:AM1857)-1000*($AE1857&gt;0))</f>
        <v>0</v>
      </c>
      <c r="AO1857" s="52">
        <f>MIN($AA1857*12,$AE1857-SUM($AG1857:AN1857)-1000*($AE1857&gt;0))</f>
        <v>0</v>
      </c>
    </row>
    <row r="1858" spans="2:41" ht="12.75" hidden="1" customHeight="1" outlineLevel="2">
      <c r="B1858" s="53" t="s">
        <v>2377</v>
      </c>
      <c r="C1858" s="53" t="s">
        <v>1367</v>
      </c>
      <c r="D1858" s="53" t="s">
        <v>1367</v>
      </c>
      <c r="E1858" s="53" t="s">
        <v>1368</v>
      </c>
      <c r="F1858" s="53" t="s">
        <v>2409</v>
      </c>
      <c r="G1858" s="53" t="s">
        <v>4686</v>
      </c>
      <c r="H1858" s="53" t="s">
        <v>4687</v>
      </c>
      <c r="I1858" s="53"/>
      <c r="J1858" s="53" t="s">
        <v>4688</v>
      </c>
      <c r="K1858" s="52">
        <v>0</v>
      </c>
      <c r="L1858" s="52">
        <v>0</v>
      </c>
      <c r="M1858" s="52">
        <v>413636</v>
      </c>
      <c r="N1858" s="52">
        <v>0</v>
      </c>
      <c r="O1858" s="52">
        <v>0</v>
      </c>
      <c r="P1858" s="52">
        <v>17234</v>
      </c>
      <c r="Q1858" s="52">
        <v>0</v>
      </c>
      <c r="R1858" s="52">
        <v>0</v>
      </c>
      <c r="S1858" s="52">
        <v>0</v>
      </c>
      <c r="T1858" s="52">
        <v>0</v>
      </c>
      <c r="U1858" s="52">
        <v>0</v>
      </c>
      <c r="V1858" s="52">
        <v>0</v>
      </c>
      <c r="W1858" s="52">
        <v>0</v>
      </c>
      <c r="X1858" s="52">
        <v>0</v>
      </c>
      <c r="Y1858" s="52">
        <v>0</v>
      </c>
      <c r="Z1858" s="49">
        <v>8617</v>
      </c>
      <c r="AA1858" s="50">
        <v>8617</v>
      </c>
      <c r="AB1858" s="51">
        <v>17234</v>
      </c>
      <c r="AC1858" s="52">
        <v>0</v>
      </c>
      <c r="AD1858" s="52">
        <v>0</v>
      </c>
      <c r="AE1858" s="52">
        <v>396402</v>
      </c>
      <c r="AG1858" s="52">
        <f t="shared" si="31"/>
        <v>8617</v>
      </c>
      <c r="AH1858" s="52">
        <f>MIN($AA1858*12,$AE1858-SUM($AG1858:AG1858)-1000*($AE1858&gt;0))</f>
        <v>103404</v>
      </c>
      <c r="AI1858" s="52">
        <f>MIN($AA1858*12,$AE1858-SUM($AG1858:AH1858)-1000*($AE1858&gt;0))</f>
        <v>103404</v>
      </c>
      <c r="AJ1858" s="52">
        <f>MIN($AA1858*12,$AE1858-SUM($AG1858:AI1858)-1000*($AE1858&gt;0))</f>
        <v>103404</v>
      </c>
      <c r="AK1858" s="52">
        <f>MIN($AA1858*12,$AE1858-SUM($AG1858:AJ1858)-1000*($AE1858&gt;0))</f>
        <v>76573</v>
      </c>
      <c r="AL1858" s="52">
        <f>MIN($AA1858*12,$AE1858-SUM($AG1858:AK1858)-1000*($AE1858&gt;0))</f>
        <v>0</v>
      </c>
      <c r="AM1858" s="52">
        <f>MIN($AA1858*12,$AE1858-SUM($AG1858:AL1858)-1000*($AE1858&gt;0))</f>
        <v>0</v>
      </c>
      <c r="AN1858" s="52">
        <f>MIN($AA1858*12,$AE1858-SUM($AG1858:AM1858)-1000*($AE1858&gt;0))</f>
        <v>0</v>
      </c>
      <c r="AO1858" s="52">
        <f>MIN($AA1858*12,$AE1858-SUM($AG1858:AN1858)-1000*($AE1858&gt;0))</f>
        <v>0</v>
      </c>
    </row>
    <row r="1859" spans="2:41" ht="12.75" hidden="1" customHeight="1" outlineLevel="2">
      <c r="B1859" s="53" t="s">
        <v>2377</v>
      </c>
      <c r="C1859" s="53" t="s">
        <v>1367</v>
      </c>
      <c r="D1859" s="53" t="s">
        <v>1367</v>
      </c>
      <c r="E1859" s="53" t="s">
        <v>1368</v>
      </c>
      <c r="F1859" s="53" t="s">
        <v>2409</v>
      </c>
      <c r="G1859" s="53" t="s">
        <v>4689</v>
      </c>
      <c r="H1859" s="53" t="s">
        <v>4690</v>
      </c>
      <c r="I1859" s="53"/>
      <c r="J1859" s="53" t="s">
        <v>4688</v>
      </c>
      <c r="K1859" s="52">
        <v>0</v>
      </c>
      <c r="L1859" s="52">
        <v>0</v>
      </c>
      <c r="M1859" s="52">
        <v>413637</v>
      </c>
      <c r="N1859" s="52">
        <v>0</v>
      </c>
      <c r="O1859" s="52">
        <v>0</v>
      </c>
      <c r="P1859" s="52">
        <v>17234</v>
      </c>
      <c r="Q1859" s="52">
        <v>0</v>
      </c>
      <c r="R1859" s="52">
        <v>0</v>
      </c>
      <c r="S1859" s="52">
        <v>0</v>
      </c>
      <c r="T1859" s="52">
        <v>0</v>
      </c>
      <c r="U1859" s="52">
        <v>0</v>
      </c>
      <c r="V1859" s="52">
        <v>0</v>
      </c>
      <c r="W1859" s="52">
        <v>0</v>
      </c>
      <c r="X1859" s="52">
        <v>0</v>
      </c>
      <c r="Y1859" s="52">
        <v>0</v>
      </c>
      <c r="Z1859" s="49">
        <v>8617</v>
      </c>
      <c r="AA1859" s="50">
        <v>8617</v>
      </c>
      <c r="AB1859" s="51">
        <v>17234</v>
      </c>
      <c r="AC1859" s="52">
        <v>0</v>
      </c>
      <c r="AD1859" s="52">
        <v>0</v>
      </c>
      <c r="AE1859" s="52">
        <v>396403</v>
      </c>
      <c r="AG1859" s="52">
        <f t="shared" si="31"/>
        <v>8617</v>
      </c>
      <c r="AH1859" s="52">
        <f>MIN($AA1859*12,$AE1859-SUM($AG1859:AG1859)-1000*($AE1859&gt;0))</f>
        <v>103404</v>
      </c>
      <c r="AI1859" s="52">
        <f>MIN($AA1859*12,$AE1859-SUM($AG1859:AH1859)-1000*($AE1859&gt;0))</f>
        <v>103404</v>
      </c>
      <c r="AJ1859" s="52">
        <f>MIN($AA1859*12,$AE1859-SUM($AG1859:AI1859)-1000*($AE1859&gt;0))</f>
        <v>103404</v>
      </c>
      <c r="AK1859" s="52">
        <f>MIN($AA1859*12,$AE1859-SUM($AG1859:AJ1859)-1000*($AE1859&gt;0))</f>
        <v>76574</v>
      </c>
      <c r="AL1859" s="52">
        <f>MIN($AA1859*12,$AE1859-SUM($AG1859:AK1859)-1000*($AE1859&gt;0))</f>
        <v>0</v>
      </c>
      <c r="AM1859" s="52">
        <f>MIN($AA1859*12,$AE1859-SUM($AG1859:AL1859)-1000*($AE1859&gt;0))</f>
        <v>0</v>
      </c>
      <c r="AN1859" s="52">
        <f>MIN($AA1859*12,$AE1859-SUM($AG1859:AM1859)-1000*($AE1859&gt;0))</f>
        <v>0</v>
      </c>
      <c r="AO1859" s="52">
        <f>MIN($AA1859*12,$AE1859-SUM($AG1859:AN1859)-1000*($AE1859&gt;0))</f>
        <v>0</v>
      </c>
    </row>
    <row r="1860" spans="2:41" ht="12.75" hidden="1" customHeight="1" outlineLevel="2">
      <c r="B1860" s="53" t="s">
        <v>2377</v>
      </c>
      <c r="C1860" s="53" t="s">
        <v>1367</v>
      </c>
      <c r="D1860" s="53" t="s">
        <v>1367</v>
      </c>
      <c r="E1860" s="53" t="s">
        <v>1368</v>
      </c>
      <c r="F1860" s="53" t="s">
        <v>2387</v>
      </c>
      <c r="G1860" s="53" t="s">
        <v>4691</v>
      </c>
      <c r="H1860" s="53" t="s">
        <v>4692</v>
      </c>
      <c r="I1860" s="53"/>
      <c r="J1860" s="53" t="s">
        <v>4693</v>
      </c>
      <c r="K1860" s="52">
        <v>0</v>
      </c>
      <c r="L1860" s="52">
        <v>0</v>
      </c>
      <c r="M1860" s="52">
        <v>3368182</v>
      </c>
      <c r="N1860" s="52">
        <v>0</v>
      </c>
      <c r="O1860" s="52">
        <v>0</v>
      </c>
      <c r="P1860" s="52">
        <v>140340</v>
      </c>
      <c r="Q1860" s="52">
        <v>0</v>
      </c>
      <c r="R1860" s="52">
        <v>0</v>
      </c>
      <c r="S1860" s="52">
        <v>0</v>
      </c>
      <c r="T1860" s="52">
        <v>0</v>
      </c>
      <c r="U1860" s="52">
        <v>0</v>
      </c>
      <c r="V1860" s="52">
        <v>0</v>
      </c>
      <c r="W1860" s="52">
        <v>0</v>
      </c>
      <c r="X1860" s="52">
        <v>0</v>
      </c>
      <c r="Y1860" s="52">
        <v>0</v>
      </c>
      <c r="Z1860" s="49">
        <v>70170</v>
      </c>
      <c r="AA1860" s="50">
        <v>70170</v>
      </c>
      <c r="AB1860" s="51">
        <v>140340</v>
      </c>
      <c r="AC1860" s="52">
        <v>0</v>
      </c>
      <c r="AD1860" s="52">
        <v>0</v>
      </c>
      <c r="AE1860" s="52">
        <v>3227842</v>
      </c>
      <c r="AG1860" s="52">
        <f t="shared" ref="AG1860:AG1923" si="32">MIN($AA1860,$AE1860-1000*($AE1860&gt;0))</f>
        <v>70170</v>
      </c>
      <c r="AH1860" s="52">
        <f>MIN($AA1860*12,$AE1860-SUM($AG1860:AG1860)-1000*($AE1860&gt;0))</f>
        <v>842040</v>
      </c>
      <c r="AI1860" s="52">
        <f>MIN($AA1860*12,$AE1860-SUM($AG1860:AH1860)-1000*($AE1860&gt;0))</f>
        <v>842040</v>
      </c>
      <c r="AJ1860" s="52">
        <f>MIN($AA1860*12,$AE1860-SUM($AG1860:AI1860)-1000*($AE1860&gt;0))</f>
        <v>842040</v>
      </c>
      <c r="AK1860" s="52">
        <f>MIN($AA1860*12,$AE1860-SUM($AG1860:AJ1860)-1000*($AE1860&gt;0))</f>
        <v>630552</v>
      </c>
      <c r="AL1860" s="52">
        <f>MIN($AA1860*12,$AE1860-SUM($AG1860:AK1860)-1000*($AE1860&gt;0))</f>
        <v>0</v>
      </c>
      <c r="AM1860" s="52">
        <f>MIN($AA1860*12,$AE1860-SUM($AG1860:AL1860)-1000*($AE1860&gt;0))</f>
        <v>0</v>
      </c>
      <c r="AN1860" s="52">
        <f>MIN($AA1860*12,$AE1860-SUM($AG1860:AM1860)-1000*($AE1860&gt;0))</f>
        <v>0</v>
      </c>
      <c r="AO1860" s="52">
        <f>MIN($AA1860*12,$AE1860-SUM($AG1860:AN1860)-1000*($AE1860&gt;0))</f>
        <v>0</v>
      </c>
    </row>
    <row r="1861" spans="2:41" ht="12.75" hidden="1" customHeight="1" outlineLevel="2">
      <c r="B1861" s="53" t="s">
        <v>2377</v>
      </c>
      <c r="C1861" s="53" t="s">
        <v>1367</v>
      </c>
      <c r="D1861" s="53" t="s">
        <v>1367</v>
      </c>
      <c r="E1861" s="53" t="s">
        <v>1368</v>
      </c>
      <c r="F1861" s="53" t="s">
        <v>2387</v>
      </c>
      <c r="G1861" s="53" t="s">
        <v>4694</v>
      </c>
      <c r="H1861" s="53" t="s">
        <v>4695</v>
      </c>
      <c r="I1861" s="53"/>
      <c r="J1861" s="53" t="s">
        <v>4693</v>
      </c>
      <c r="K1861" s="52">
        <v>0</v>
      </c>
      <c r="L1861" s="52">
        <v>0</v>
      </c>
      <c r="M1861" s="52">
        <v>3222273</v>
      </c>
      <c r="N1861" s="52">
        <v>0</v>
      </c>
      <c r="O1861" s="52">
        <v>0</v>
      </c>
      <c r="P1861" s="52">
        <v>134260</v>
      </c>
      <c r="Q1861" s="52">
        <v>0</v>
      </c>
      <c r="R1861" s="52">
        <v>0</v>
      </c>
      <c r="S1861" s="52">
        <v>0</v>
      </c>
      <c r="T1861" s="52">
        <v>0</v>
      </c>
      <c r="U1861" s="52">
        <v>0</v>
      </c>
      <c r="V1861" s="52">
        <v>0</v>
      </c>
      <c r="W1861" s="52">
        <v>0</v>
      </c>
      <c r="X1861" s="52">
        <v>0</v>
      </c>
      <c r="Y1861" s="52">
        <v>0</v>
      </c>
      <c r="Z1861" s="49">
        <v>67130</v>
      </c>
      <c r="AA1861" s="50">
        <v>67130</v>
      </c>
      <c r="AB1861" s="51">
        <v>134260</v>
      </c>
      <c r="AC1861" s="52">
        <v>0</v>
      </c>
      <c r="AD1861" s="52">
        <v>0</v>
      </c>
      <c r="AE1861" s="52">
        <v>3088013</v>
      </c>
      <c r="AG1861" s="52">
        <f t="shared" si="32"/>
        <v>67130</v>
      </c>
      <c r="AH1861" s="52">
        <f>MIN($AA1861*12,$AE1861-SUM($AG1861:AG1861)-1000*($AE1861&gt;0))</f>
        <v>805560</v>
      </c>
      <c r="AI1861" s="52">
        <f>MIN($AA1861*12,$AE1861-SUM($AG1861:AH1861)-1000*($AE1861&gt;0))</f>
        <v>805560</v>
      </c>
      <c r="AJ1861" s="52">
        <f>MIN($AA1861*12,$AE1861-SUM($AG1861:AI1861)-1000*($AE1861&gt;0))</f>
        <v>805560</v>
      </c>
      <c r="AK1861" s="52">
        <f>MIN($AA1861*12,$AE1861-SUM($AG1861:AJ1861)-1000*($AE1861&gt;0))</f>
        <v>603203</v>
      </c>
      <c r="AL1861" s="52">
        <f>MIN($AA1861*12,$AE1861-SUM($AG1861:AK1861)-1000*($AE1861&gt;0))</f>
        <v>0</v>
      </c>
      <c r="AM1861" s="52">
        <f>MIN($AA1861*12,$AE1861-SUM($AG1861:AL1861)-1000*($AE1861&gt;0))</f>
        <v>0</v>
      </c>
      <c r="AN1861" s="52">
        <f>MIN($AA1861*12,$AE1861-SUM($AG1861:AM1861)-1000*($AE1861&gt;0))</f>
        <v>0</v>
      </c>
      <c r="AO1861" s="52">
        <f>MIN($AA1861*12,$AE1861-SUM($AG1861:AN1861)-1000*($AE1861&gt;0))</f>
        <v>0</v>
      </c>
    </row>
    <row r="1862" spans="2:41" ht="12.75" hidden="1" customHeight="1" outlineLevel="2">
      <c r="B1862" s="53" t="s">
        <v>2377</v>
      </c>
      <c r="C1862" s="53" t="s">
        <v>1367</v>
      </c>
      <c r="D1862" s="53" t="s">
        <v>1367</v>
      </c>
      <c r="E1862" s="53" t="s">
        <v>1368</v>
      </c>
      <c r="F1862" s="53" t="s">
        <v>2682</v>
      </c>
      <c r="G1862" s="53" t="s">
        <v>4696</v>
      </c>
      <c r="H1862" s="53" t="s">
        <v>4697</v>
      </c>
      <c r="I1862" s="53"/>
      <c r="J1862" s="53" t="s">
        <v>4698</v>
      </c>
      <c r="K1862" s="52">
        <v>0</v>
      </c>
      <c r="L1862" s="52">
        <v>0</v>
      </c>
      <c r="M1862" s="52">
        <v>1409090</v>
      </c>
      <c r="N1862" s="52">
        <v>0</v>
      </c>
      <c r="O1862" s="52">
        <v>0</v>
      </c>
      <c r="P1862" s="52">
        <v>58712</v>
      </c>
      <c r="Q1862" s="52">
        <v>0</v>
      </c>
      <c r="R1862" s="52">
        <v>0</v>
      </c>
      <c r="S1862" s="52">
        <v>0</v>
      </c>
      <c r="T1862" s="52">
        <v>0</v>
      </c>
      <c r="U1862" s="52">
        <v>0</v>
      </c>
      <c r="V1862" s="52">
        <v>0</v>
      </c>
      <c r="W1862" s="52">
        <v>0</v>
      </c>
      <c r="X1862" s="52">
        <v>0</v>
      </c>
      <c r="Y1862" s="52">
        <v>0</v>
      </c>
      <c r="Z1862" s="49">
        <v>29356</v>
      </c>
      <c r="AA1862" s="50">
        <v>29356</v>
      </c>
      <c r="AB1862" s="51">
        <v>58712</v>
      </c>
      <c r="AC1862" s="52">
        <v>0</v>
      </c>
      <c r="AD1862" s="52">
        <v>0</v>
      </c>
      <c r="AE1862" s="52">
        <v>1350378</v>
      </c>
      <c r="AG1862" s="52">
        <f t="shared" si="32"/>
        <v>29356</v>
      </c>
      <c r="AH1862" s="52">
        <f>MIN($AA1862*12,$AE1862-SUM($AG1862:AG1862)-1000*($AE1862&gt;0))</f>
        <v>352272</v>
      </c>
      <c r="AI1862" s="52">
        <f>MIN($AA1862*12,$AE1862-SUM($AG1862:AH1862)-1000*($AE1862&gt;0))</f>
        <v>352272</v>
      </c>
      <c r="AJ1862" s="52">
        <f>MIN($AA1862*12,$AE1862-SUM($AG1862:AI1862)-1000*($AE1862&gt;0))</f>
        <v>352272</v>
      </c>
      <c r="AK1862" s="52">
        <f>MIN($AA1862*12,$AE1862-SUM($AG1862:AJ1862)-1000*($AE1862&gt;0))</f>
        <v>263206</v>
      </c>
      <c r="AL1862" s="52">
        <f>MIN($AA1862*12,$AE1862-SUM($AG1862:AK1862)-1000*($AE1862&gt;0))</f>
        <v>0</v>
      </c>
      <c r="AM1862" s="52">
        <f>MIN($AA1862*12,$AE1862-SUM($AG1862:AL1862)-1000*($AE1862&gt;0))</f>
        <v>0</v>
      </c>
      <c r="AN1862" s="52">
        <f>MIN($AA1862*12,$AE1862-SUM($AG1862:AM1862)-1000*($AE1862&gt;0))</f>
        <v>0</v>
      </c>
      <c r="AO1862" s="52">
        <f>MIN($AA1862*12,$AE1862-SUM($AG1862:AN1862)-1000*($AE1862&gt;0))</f>
        <v>0</v>
      </c>
    </row>
    <row r="1863" spans="2:41" ht="12.75" hidden="1" customHeight="1" outlineLevel="2">
      <c r="B1863" s="53" t="s">
        <v>2377</v>
      </c>
      <c r="C1863" s="53" t="s">
        <v>1367</v>
      </c>
      <c r="D1863" s="53" t="s">
        <v>1367</v>
      </c>
      <c r="E1863" s="53" t="s">
        <v>1368</v>
      </c>
      <c r="F1863" s="53" t="s">
        <v>2682</v>
      </c>
      <c r="G1863" s="53" t="s">
        <v>4699</v>
      </c>
      <c r="H1863" s="53" t="s">
        <v>4700</v>
      </c>
      <c r="I1863" s="53"/>
      <c r="J1863" s="53" t="s">
        <v>4698</v>
      </c>
      <c r="K1863" s="52">
        <v>0</v>
      </c>
      <c r="L1863" s="52">
        <v>0</v>
      </c>
      <c r="M1863" s="52">
        <v>1590910</v>
      </c>
      <c r="N1863" s="52">
        <v>0</v>
      </c>
      <c r="O1863" s="52">
        <v>0</v>
      </c>
      <c r="P1863" s="52">
        <v>66286</v>
      </c>
      <c r="Q1863" s="52">
        <v>0</v>
      </c>
      <c r="R1863" s="52">
        <v>0</v>
      </c>
      <c r="S1863" s="52">
        <v>0</v>
      </c>
      <c r="T1863" s="52">
        <v>0</v>
      </c>
      <c r="U1863" s="52">
        <v>0</v>
      </c>
      <c r="V1863" s="52">
        <v>0</v>
      </c>
      <c r="W1863" s="52">
        <v>0</v>
      </c>
      <c r="X1863" s="52">
        <v>0</v>
      </c>
      <c r="Y1863" s="52">
        <v>0</v>
      </c>
      <c r="Z1863" s="49">
        <v>33143</v>
      </c>
      <c r="AA1863" s="50">
        <v>33143</v>
      </c>
      <c r="AB1863" s="51">
        <v>66286</v>
      </c>
      <c r="AC1863" s="52">
        <v>0</v>
      </c>
      <c r="AD1863" s="52">
        <v>0</v>
      </c>
      <c r="AE1863" s="52">
        <v>1524624</v>
      </c>
      <c r="AG1863" s="52">
        <f t="shared" si="32"/>
        <v>33143</v>
      </c>
      <c r="AH1863" s="52">
        <f>MIN($AA1863*12,$AE1863-SUM($AG1863:AG1863)-1000*($AE1863&gt;0))</f>
        <v>397716</v>
      </c>
      <c r="AI1863" s="52">
        <f>MIN($AA1863*12,$AE1863-SUM($AG1863:AH1863)-1000*($AE1863&gt;0))</f>
        <v>397716</v>
      </c>
      <c r="AJ1863" s="52">
        <f>MIN($AA1863*12,$AE1863-SUM($AG1863:AI1863)-1000*($AE1863&gt;0))</f>
        <v>397716</v>
      </c>
      <c r="AK1863" s="52">
        <f>MIN($AA1863*12,$AE1863-SUM($AG1863:AJ1863)-1000*($AE1863&gt;0))</f>
        <v>297333</v>
      </c>
      <c r="AL1863" s="52">
        <f>MIN($AA1863*12,$AE1863-SUM($AG1863:AK1863)-1000*($AE1863&gt;0))</f>
        <v>0</v>
      </c>
      <c r="AM1863" s="52">
        <f>MIN($AA1863*12,$AE1863-SUM($AG1863:AL1863)-1000*($AE1863&gt;0))</f>
        <v>0</v>
      </c>
      <c r="AN1863" s="52">
        <f>MIN($AA1863*12,$AE1863-SUM($AG1863:AM1863)-1000*($AE1863&gt;0))</f>
        <v>0</v>
      </c>
      <c r="AO1863" s="52">
        <f>MIN($AA1863*12,$AE1863-SUM($AG1863:AN1863)-1000*($AE1863&gt;0))</f>
        <v>0</v>
      </c>
    </row>
    <row r="1864" spans="2:41" ht="12.75" hidden="1" customHeight="1" outlineLevel="2">
      <c r="B1864" s="53" t="s">
        <v>2377</v>
      </c>
      <c r="C1864" s="53" t="s">
        <v>1367</v>
      </c>
      <c r="D1864" s="53" t="s">
        <v>1367</v>
      </c>
      <c r="E1864" s="53" t="s">
        <v>1368</v>
      </c>
      <c r="F1864" s="53" t="s">
        <v>2682</v>
      </c>
      <c r="G1864" s="53" t="s">
        <v>4701</v>
      </c>
      <c r="H1864" s="53" t="s">
        <v>4702</v>
      </c>
      <c r="I1864" s="53"/>
      <c r="J1864" s="53" t="s">
        <v>4698</v>
      </c>
      <c r="K1864" s="52">
        <v>0</v>
      </c>
      <c r="L1864" s="52">
        <v>0</v>
      </c>
      <c r="M1864" s="52">
        <v>2090910</v>
      </c>
      <c r="N1864" s="52">
        <v>0</v>
      </c>
      <c r="O1864" s="52">
        <v>0</v>
      </c>
      <c r="P1864" s="52">
        <v>87120</v>
      </c>
      <c r="Q1864" s="52">
        <v>0</v>
      </c>
      <c r="R1864" s="52">
        <v>0</v>
      </c>
      <c r="S1864" s="52">
        <v>0</v>
      </c>
      <c r="T1864" s="52">
        <v>0</v>
      </c>
      <c r="U1864" s="52">
        <v>0</v>
      </c>
      <c r="V1864" s="52">
        <v>0</v>
      </c>
      <c r="W1864" s="52">
        <v>0</v>
      </c>
      <c r="X1864" s="52">
        <v>0</v>
      </c>
      <c r="Y1864" s="52">
        <v>0</v>
      </c>
      <c r="Z1864" s="49">
        <v>43560</v>
      </c>
      <c r="AA1864" s="50">
        <v>43560</v>
      </c>
      <c r="AB1864" s="51">
        <v>87120</v>
      </c>
      <c r="AC1864" s="52">
        <v>0</v>
      </c>
      <c r="AD1864" s="52">
        <v>0</v>
      </c>
      <c r="AE1864" s="52">
        <v>2003790</v>
      </c>
      <c r="AG1864" s="52">
        <f t="shared" si="32"/>
        <v>43560</v>
      </c>
      <c r="AH1864" s="52">
        <f>MIN($AA1864*12,$AE1864-SUM($AG1864:AG1864)-1000*($AE1864&gt;0))</f>
        <v>522720</v>
      </c>
      <c r="AI1864" s="52">
        <f>MIN($AA1864*12,$AE1864-SUM($AG1864:AH1864)-1000*($AE1864&gt;0))</f>
        <v>522720</v>
      </c>
      <c r="AJ1864" s="52">
        <f>MIN($AA1864*12,$AE1864-SUM($AG1864:AI1864)-1000*($AE1864&gt;0))</f>
        <v>522720</v>
      </c>
      <c r="AK1864" s="52">
        <f>MIN($AA1864*12,$AE1864-SUM($AG1864:AJ1864)-1000*($AE1864&gt;0))</f>
        <v>391070</v>
      </c>
      <c r="AL1864" s="52">
        <f>MIN($AA1864*12,$AE1864-SUM($AG1864:AK1864)-1000*($AE1864&gt;0))</f>
        <v>0</v>
      </c>
      <c r="AM1864" s="52">
        <f>MIN($AA1864*12,$AE1864-SUM($AG1864:AL1864)-1000*($AE1864&gt;0))</f>
        <v>0</v>
      </c>
      <c r="AN1864" s="52">
        <f>MIN($AA1864*12,$AE1864-SUM($AG1864:AM1864)-1000*($AE1864&gt;0))</f>
        <v>0</v>
      </c>
      <c r="AO1864" s="52">
        <f>MIN($AA1864*12,$AE1864-SUM($AG1864:AN1864)-1000*($AE1864&gt;0))</f>
        <v>0</v>
      </c>
    </row>
    <row r="1865" spans="2:41" ht="12.75" hidden="1" customHeight="1" outlineLevel="2">
      <c r="B1865" s="53" t="s">
        <v>2377</v>
      </c>
      <c r="C1865" s="53" t="s">
        <v>1367</v>
      </c>
      <c r="D1865" s="53" t="s">
        <v>1367</v>
      </c>
      <c r="E1865" s="53" t="s">
        <v>1368</v>
      </c>
      <c r="F1865" s="53" t="s">
        <v>2682</v>
      </c>
      <c r="G1865" s="53" t="s">
        <v>4703</v>
      </c>
      <c r="H1865" s="53" t="s">
        <v>4704</v>
      </c>
      <c r="I1865" s="53"/>
      <c r="J1865" s="53" t="s">
        <v>4698</v>
      </c>
      <c r="K1865" s="52">
        <v>0</v>
      </c>
      <c r="L1865" s="52">
        <v>0</v>
      </c>
      <c r="M1865" s="52">
        <v>2000000</v>
      </c>
      <c r="N1865" s="52">
        <v>0</v>
      </c>
      <c r="O1865" s="52">
        <v>0</v>
      </c>
      <c r="P1865" s="52">
        <v>83332</v>
      </c>
      <c r="Q1865" s="52">
        <v>0</v>
      </c>
      <c r="R1865" s="52">
        <v>0</v>
      </c>
      <c r="S1865" s="52">
        <v>0</v>
      </c>
      <c r="T1865" s="52">
        <v>0</v>
      </c>
      <c r="U1865" s="52">
        <v>0</v>
      </c>
      <c r="V1865" s="52">
        <v>0</v>
      </c>
      <c r="W1865" s="52">
        <v>0</v>
      </c>
      <c r="X1865" s="52">
        <v>0</v>
      </c>
      <c r="Y1865" s="52">
        <v>0</v>
      </c>
      <c r="Z1865" s="49">
        <v>41666</v>
      </c>
      <c r="AA1865" s="50">
        <v>41666</v>
      </c>
      <c r="AB1865" s="51">
        <v>83332</v>
      </c>
      <c r="AC1865" s="52">
        <v>0</v>
      </c>
      <c r="AD1865" s="52">
        <v>0</v>
      </c>
      <c r="AE1865" s="52">
        <v>1916668</v>
      </c>
      <c r="AG1865" s="52">
        <f t="shared" si="32"/>
        <v>41666</v>
      </c>
      <c r="AH1865" s="52">
        <f>MIN($AA1865*12,$AE1865-SUM($AG1865:AG1865)-1000*($AE1865&gt;0))</f>
        <v>499992</v>
      </c>
      <c r="AI1865" s="52">
        <f>MIN($AA1865*12,$AE1865-SUM($AG1865:AH1865)-1000*($AE1865&gt;0))</f>
        <v>499992</v>
      </c>
      <c r="AJ1865" s="52">
        <f>MIN($AA1865*12,$AE1865-SUM($AG1865:AI1865)-1000*($AE1865&gt;0))</f>
        <v>499992</v>
      </c>
      <c r="AK1865" s="52">
        <f>MIN($AA1865*12,$AE1865-SUM($AG1865:AJ1865)-1000*($AE1865&gt;0))</f>
        <v>374026</v>
      </c>
      <c r="AL1865" s="52">
        <f>MIN($AA1865*12,$AE1865-SUM($AG1865:AK1865)-1000*($AE1865&gt;0))</f>
        <v>0</v>
      </c>
      <c r="AM1865" s="52">
        <f>MIN($AA1865*12,$AE1865-SUM($AG1865:AL1865)-1000*($AE1865&gt;0))</f>
        <v>0</v>
      </c>
      <c r="AN1865" s="52">
        <f>MIN($AA1865*12,$AE1865-SUM($AG1865:AM1865)-1000*($AE1865&gt;0))</f>
        <v>0</v>
      </c>
      <c r="AO1865" s="52">
        <f>MIN($AA1865*12,$AE1865-SUM($AG1865:AN1865)-1000*($AE1865&gt;0))</f>
        <v>0</v>
      </c>
    </row>
    <row r="1866" spans="2:41" ht="12.75" hidden="1" customHeight="1" outlineLevel="2">
      <c r="B1866" s="53" t="s">
        <v>2377</v>
      </c>
      <c r="C1866" s="53" t="s">
        <v>1367</v>
      </c>
      <c r="D1866" s="53" t="s">
        <v>1367</v>
      </c>
      <c r="E1866" s="53" t="s">
        <v>1368</v>
      </c>
      <c r="F1866" s="53" t="s">
        <v>2387</v>
      </c>
      <c r="G1866" s="53" t="s">
        <v>4705</v>
      </c>
      <c r="H1866" s="53" t="s">
        <v>4706</v>
      </c>
      <c r="I1866" s="53"/>
      <c r="J1866" s="53" t="s">
        <v>4707</v>
      </c>
      <c r="K1866" s="52">
        <v>0</v>
      </c>
      <c r="L1866" s="52">
        <v>0</v>
      </c>
      <c r="M1866" s="52">
        <v>1999091</v>
      </c>
      <c r="N1866" s="52">
        <v>0</v>
      </c>
      <c r="O1866" s="52">
        <v>0</v>
      </c>
      <c r="P1866" s="52">
        <v>41647</v>
      </c>
      <c r="Q1866" s="52">
        <v>0</v>
      </c>
      <c r="R1866" s="52">
        <v>0</v>
      </c>
      <c r="S1866" s="52">
        <v>0</v>
      </c>
      <c r="T1866" s="52">
        <v>0</v>
      </c>
      <c r="U1866" s="52">
        <v>0</v>
      </c>
      <c r="V1866" s="52">
        <v>0</v>
      </c>
      <c r="W1866" s="52">
        <v>0</v>
      </c>
      <c r="X1866" s="52">
        <v>0</v>
      </c>
      <c r="Y1866" s="52">
        <v>0</v>
      </c>
      <c r="Z1866" s="49">
        <v>0</v>
      </c>
      <c r="AA1866" s="50">
        <v>41647</v>
      </c>
      <c r="AB1866" s="51">
        <v>41647</v>
      </c>
      <c r="AC1866" s="52">
        <v>0</v>
      </c>
      <c r="AD1866" s="52">
        <v>0</v>
      </c>
      <c r="AE1866" s="52">
        <v>1957444</v>
      </c>
      <c r="AG1866" s="52">
        <f t="shared" si="32"/>
        <v>41647</v>
      </c>
      <c r="AH1866" s="52">
        <f>MIN($AA1866*12,$AE1866-SUM($AG1866:AG1866)-1000*($AE1866&gt;0))</f>
        <v>499764</v>
      </c>
      <c r="AI1866" s="52">
        <f>MIN($AA1866*12,$AE1866-SUM($AG1866:AH1866)-1000*($AE1866&gt;0))</f>
        <v>499764</v>
      </c>
      <c r="AJ1866" s="52">
        <f>MIN($AA1866*12,$AE1866-SUM($AG1866:AI1866)-1000*($AE1866&gt;0))</f>
        <v>499764</v>
      </c>
      <c r="AK1866" s="52">
        <f>MIN($AA1866*12,$AE1866-SUM($AG1866:AJ1866)-1000*($AE1866&gt;0))</f>
        <v>415505</v>
      </c>
      <c r="AL1866" s="52">
        <f>MIN($AA1866*12,$AE1866-SUM($AG1866:AK1866)-1000*($AE1866&gt;0))</f>
        <v>0</v>
      </c>
      <c r="AM1866" s="52">
        <f>MIN($AA1866*12,$AE1866-SUM($AG1866:AL1866)-1000*($AE1866&gt;0))</f>
        <v>0</v>
      </c>
      <c r="AN1866" s="52">
        <f>MIN($AA1866*12,$AE1866-SUM($AG1866:AM1866)-1000*($AE1866&gt;0))</f>
        <v>0</v>
      </c>
      <c r="AO1866" s="52">
        <f>MIN($AA1866*12,$AE1866-SUM($AG1866:AN1866)-1000*($AE1866&gt;0))</f>
        <v>0</v>
      </c>
    </row>
    <row r="1867" spans="2:41" ht="12.75" hidden="1" customHeight="1" outlineLevel="2">
      <c r="B1867" s="53" t="s">
        <v>2377</v>
      </c>
      <c r="C1867" s="53" t="s">
        <v>1367</v>
      </c>
      <c r="D1867" s="53" t="s">
        <v>1367</v>
      </c>
      <c r="E1867" s="53" t="s">
        <v>1368</v>
      </c>
      <c r="F1867" s="53" t="s">
        <v>2387</v>
      </c>
      <c r="G1867" s="53" t="s">
        <v>4708</v>
      </c>
      <c r="H1867" s="53" t="s">
        <v>4709</v>
      </c>
      <c r="I1867" s="53"/>
      <c r="J1867" s="53" t="s">
        <v>4707</v>
      </c>
      <c r="K1867" s="52">
        <v>0</v>
      </c>
      <c r="L1867" s="52">
        <v>0</v>
      </c>
      <c r="M1867" s="52">
        <v>1999091</v>
      </c>
      <c r="N1867" s="52">
        <v>0</v>
      </c>
      <c r="O1867" s="52">
        <v>0</v>
      </c>
      <c r="P1867" s="52">
        <v>41647</v>
      </c>
      <c r="Q1867" s="52">
        <v>0</v>
      </c>
      <c r="R1867" s="52">
        <v>0</v>
      </c>
      <c r="S1867" s="52">
        <v>0</v>
      </c>
      <c r="T1867" s="52">
        <v>0</v>
      </c>
      <c r="U1867" s="52">
        <v>0</v>
      </c>
      <c r="V1867" s="52">
        <v>0</v>
      </c>
      <c r="W1867" s="52">
        <v>0</v>
      </c>
      <c r="X1867" s="52">
        <v>0</v>
      </c>
      <c r="Y1867" s="52">
        <v>0</v>
      </c>
      <c r="Z1867" s="49">
        <v>0</v>
      </c>
      <c r="AA1867" s="50">
        <v>41647</v>
      </c>
      <c r="AB1867" s="51">
        <v>41647</v>
      </c>
      <c r="AC1867" s="52">
        <v>0</v>
      </c>
      <c r="AD1867" s="52">
        <v>0</v>
      </c>
      <c r="AE1867" s="52">
        <v>1957444</v>
      </c>
      <c r="AG1867" s="52">
        <f t="shared" si="32"/>
        <v>41647</v>
      </c>
      <c r="AH1867" s="52">
        <f>MIN($AA1867*12,$AE1867-SUM($AG1867:AG1867)-1000*($AE1867&gt;0))</f>
        <v>499764</v>
      </c>
      <c r="AI1867" s="52">
        <f>MIN($AA1867*12,$AE1867-SUM($AG1867:AH1867)-1000*($AE1867&gt;0))</f>
        <v>499764</v>
      </c>
      <c r="AJ1867" s="52">
        <f>MIN($AA1867*12,$AE1867-SUM($AG1867:AI1867)-1000*($AE1867&gt;0))</f>
        <v>499764</v>
      </c>
      <c r="AK1867" s="52">
        <f>MIN($AA1867*12,$AE1867-SUM($AG1867:AJ1867)-1000*($AE1867&gt;0))</f>
        <v>415505</v>
      </c>
      <c r="AL1867" s="52">
        <f>MIN($AA1867*12,$AE1867-SUM($AG1867:AK1867)-1000*($AE1867&gt;0))</f>
        <v>0</v>
      </c>
      <c r="AM1867" s="52">
        <f>MIN($AA1867*12,$AE1867-SUM($AG1867:AL1867)-1000*($AE1867&gt;0))</f>
        <v>0</v>
      </c>
      <c r="AN1867" s="52">
        <f>MIN($AA1867*12,$AE1867-SUM($AG1867:AM1867)-1000*($AE1867&gt;0))</f>
        <v>0</v>
      </c>
      <c r="AO1867" s="52">
        <f>MIN($AA1867*12,$AE1867-SUM($AG1867:AN1867)-1000*($AE1867&gt;0))</f>
        <v>0</v>
      </c>
    </row>
    <row r="1868" spans="2:41" ht="12.75" hidden="1" customHeight="1" outlineLevel="2">
      <c r="B1868" s="53" t="s">
        <v>2377</v>
      </c>
      <c r="C1868" s="53" t="s">
        <v>1367</v>
      </c>
      <c r="D1868" s="53" t="s">
        <v>1367</v>
      </c>
      <c r="E1868" s="53" t="s">
        <v>1368</v>
      </c>
      <c r="F1868" s="53" t="s">
        <v>2409</v>
      </c>
      <c r="G1868" s="53" t="s">
        <v>4710</v>
      </c>
      <c r="H1868" s="53" t="s">
        <v>4711</v>
      </c>
      <c r="I1868" s="53"/>
      <c r="J1868" s="53" t="s">
        <v>4707</v>
      </c>
      <c r="K1868" s="52">
        <v>0</v>
      </c>
      <c r="L1868" s="52">
        <v>0</v>
      </c>
      <c r="M1868" s="52">
        <v>390428</v>
      </c>
      <c r="N1868" s="52">
        <v>0</v>
      </c>
      <c r="O1868" s="52">
        <v>0</v>
      </c>
      <c r="P1868" s="52">
        <v>8133</v>
      </c>
      <c r="Q1868" s="52">
        <v>0</v>
      </c>
      <c r="R1868" s="52">
        <v>0</v>
      </c>
      <c r="S1868" s="52">
        <v>0</v>
      </c>
      <c r="T1868" s="52">
        <v>0</v>
      </c>
      <c r="U1868" s="52">
        <v>0</v>
      </c>
      <c r="V1868" s="52">
        <v>0</v>
      </c>
      <c r="W1868" s="52">
        <v>0</v>
      </c>
      <c r="X1868" s="52">
        <v>0</v>
      </c>
      <c r="Y1868" s="52">
        <v>0</v>
      </c>
      <c r="Z1868" s="49">
        <v>0</v>
      </c>
      <c r="AA1868" s="50">
        <v>8133</v>
      </c>
      <c r="AB1868" s="51">
        <v>8133</v>
      </c>
      <c r="AC1868" s="52">
        <v>0</v>
      </c>
      <c r="AD1868" s="52">
        <v>0</v>
      </c>
      <c r="AE1868" s="52">
        <v>382295</v>
      </c>
      <c r="AG1868" s="52">
        <f t="shared" si="32"/>
        <v>8133</v>
      </c>
      <c r="AH1868" s="52">
        <f>MIN($AA1868*12,$AE1868-SUM($AG1868:AG1868)-1000*($AE1868&gt;0))</f>
        <v>97596</v>
      </c>
      <c r="AI1868" s="52">
        <f>MIN($AA1868*12,$AE1868-SUM($AG1868:AH1868)-1000*($AE1868&gt;0))</f>
        <v>97596</v>
      </c>
      <c r="AJ1868" s="52">
        <f>MIN($AA1868*12,$AE1868-SUM($AG1868:AI1868)-1000*($AE1868&gt;0))</f>
        <v>97596</v>
      </c>
      <c r="AK1868" s="52">
        <f>MIN($AA1868*12,$AE1868-SUM($AG1868:AJ1868)-1000*($AE1868&gt;0))</f>
        <v>80374</v>
      </c>
      <c r="AL1868" s="52">
        <f>MIN($AA1868*12,$AE1868-SUM($AG1868:AK1868)-1000*($AE1868&gt;0))</f>
        <v>0</v>
      </c>
      <c r="AM1868" s="52">
        <f>MIN($AA1868*12,$AE1868-SUM($AG1868:AL1868)-1000*($AE1868&gt;0))</f>
        <v>0</v>
      </c>
      <c r="AN1868" s="52">
        <f>MIN($AA1868*12,$AE1868-SUM($AG1868:AM1868)-1000*($AE1868&gt;0))</f>
        <v>0</v>
      </c>
      <c r="AO1868" s="52">
        <f>MIN($AA1868*12,$AE1868-SUM($AG1868:AN1868)-1000*($AE1868&gt;0))</f>
        <v>0</v>
      </c>
    </row>
    <row r="1869" spans="2:41" ht="12.75" hidden="1" customHeight="1" outlineLevel="2">
      <c r="B1869" s="53" t="s">
        <v>2377</v>
      </c>
      <c r="C1869" s="53" t="s">
        <v>1367</v>
      </c>
      <c r="D1869" s="53" t="s">
        <v>1367</v>
      </c>
      <c r="E1869" s="53" t="s">
        <v>1368</v>
      </c>
      <c r="F1869" s="53" t="s">
        <v>2409</v>
      </c>
      <c r="G1869" s="53" t="s">
        <v>4712</v>
      </c>
      <c r="H1869" s="53" t="s">
        <v>4713</v>
      </c>
      <c r="I1869" s="53"/>
      <c r="J1869" s="53" t="s">
        <v>4707</v>
      </c>
      <c r="K1869" s="52">
        <v>0</v>
      </c>
      <c r="L1869" s="52">
        <v>0</v>
      </c>
      <c r="M1869" s="52">
        <v>390427</v>
      </c>
      <c r="N1869" s="52">
        <v>0</v>
      </c>
      <c r="O1869" s="52">
        <v>0</v>
      </c>
      <c r="P1869" s="52">
        <v>8133</v>
      </c>
      <c r="Q1869" s="52">
        <v>0</v>
      </c>
      <c r="R1869" s="52">
        <v>0</v>
      </c>
      <c r="S1869" s="52">
        <v>0</v>
      </c>
      <c r="T1869" s="52">
        <v>0</v>
      </c>
      <c r="U1869" s="52">
        <v>0</v>
      </c>
      <c r="V1869" s="52">
        <v>0</v>
      </c>
      <c r="W1869" s="52">
        <v>0</v>
      </c>
      <c r="X1869" s="52">
        <v>0</v>
      </c>
      <c r="Y1869" s="52">
        <v>0</v>
      </c>
      <c r="Z1869" s="49">
        <v>0</v>
      </c>
      <c r="AA1869" s="50">
        <v>8133</v>
      </c>
      <c r="AB1869" s="51">
        <v>8133</v>
      </c>
      <c r="AC1869" s="52">
        <v>0</v>
      </c>
      <c r="AD1869" s="52">
        <v>0</v>
      </c>
      <c r="AE1869" s="52">
        <v>382294</v>
      </c>
      <c r="AG1869" s="52">
        <f t="shared" si="32"/>
        <v>8133</v>
      </c>
      <c r="AH1869" s="52">
        <f>MIN($AA1869*12,$AE1869-SUM($AG1869:AG1869)-1000*($AE1869&gt;0))</f>
        <v>97596</v>
      </c>
      <c r="AI1869" s="52">
        <f>MIN($AA1869*12,$AE1869-SUM($AG1869:AH1869)-1000*($AE1869&gt;0))</f>
        <v>97596</v>
      </c>
      <c r="AJ1869" s="52">
        <f>MIN($AA1869*12,$AE1869-SUM($AG1869:AI1869)-1000*($AE1869&gt;0))</f>
        <v>97596</v>
      </c>
      <c r="AK1869" s="52">
        <f>MIN($AA1869*12,$AE1869-SUM($AG1869:AJ1869)-1000*($AE1869&gt;0))</f>
        <v>80373</v>
      </c>
      <c r="AL1869" s="52">
        <f>MIN($AA1869*12,$AE1869-SUM($AG1869:AK1869)-1000*($AE1869&gt;0))</f>
        <v>0</v>
      </c>
      <c r="AM1869" s="52">
        <f>MIN($AA1869*12,$AE1869-SUM($AG1869:AL1869)-1000*($AE1869&gt;0))</f>
        <v>0</v>
      </c>
      <c r="AN1869" s="52">
        <f>MIN($AA1869*12,$AE1869-SUM($AG1869:AM1869)-1000*($AE1869&gt;0))</f>
        <v>0</v>
      </c>
      <c r="AO1869" s="52">
        <f>MIN($AA1869*12,$AE1869-SUM($AG1869:AN1869)-1000*($AE1869&gt;0))</f>
        <v>0</v>
      </c>
    </row>
    <row r="1870" spans="2:41" ht="12.75" hidden="1" customHeight="1" outlineLevel="2">
      <c r="B1870" s="53" t="s">
        <v>2377</v>
      </c>
      <c r="C1870" s="53" t="s">
        <v>1367</v>
      </c>
      <c r="D1870" s="53" t="s">
        <v>1367</v>
      </c>
      <c r="E1870" s="53" t="s">
        <v>1368</v>
      </c>
      <c r="F1870" s="53" t="s">
        <v>2387</v>
      </c>
      <c r="G1870" s="53" t="s">
        <v>4714</v>
      </c>
      <c r="H1870" s="53" t="s">
        <v>4715</v>
      </c>
      <c r="I1870" s="53"/>
      <c r="J1870" s="53" t="s">
        <v>4716</v>
      </c>
      <c r="K1870" s="52">
        <v>0</v>
      </c>
      <c r="L1870" s="52">
        <v>0</v>
      </c>
      <c r="M1870" s="52">
        <v>2363637</v>
      </c>
      <c r="N1870" s="52">
        <v>0</v>
      </c>
      <c r="O1870" s="52">
        <v>0</v>
      </c>
      <c r="P1870" s="52">
        <v>49242</v>
      </c>
      <c r="Q1870" s="52">
        <v>0</v>
      </c>
      <c r="R1870" s="52">
        <v>0</v>
      </c>
      <c r="S1870" s="52">
        <v>0</v>
      </c>
      <c r="T1870" s="52">
        <v>0</v>
      </c>
      <c r="U1870" s="52">
        <v>0</v>
      </c>
      <c r="V1870" s="52">
        <v>0</v>
      </c>
      <c r="W1870" s="52">
        <v>0</v>
      </c>
      <c r="X1870" s="52">
        <v>0</v>
      </c>
      <c r="Y1870" s="52">
        <v>0</v>
      </c>
      <c r="Z1870" s="49">
        <v>0</v>
      </c>
      <c r="AA1870" s="50">
        <v>49242</v>
      </c>
      <c r="AB1870" s="51">
        <v>49242</v>
      </c>
      <c r="AC1870" s="52">
        <v>0</v>
      </c>
      <c r="AD1870" s="52">
        <v>0</v>
      </c>
      <c r="AE1870" s="52">
        <v>2314395</v>
      </c>
      <c r="AG1870" s="52">
        <f t="shared" si="32"/>
        <v>49242</v>
      </c>
      <c r="AH1870" s="52">
        <f>MIN($AA1870*12,$AE1870-SUM($AG1870:AG1870)-1000*($AE1870&gt;0))</f>
        <v>590904</v>
      </c>
      <c r="AI1870" s="52">
        <f>MIN($AA1870*12,$AE1870-SUM($AG1870:AH1870)-1000*($AE1870&gt;0))</f>
        <v>590904</v>
      </c>
      <c r="AJ1870" s="52">
        <f>MIN($AA1870*12,$AE1870-SUM($AG1870:AI1870)-1000*($AE1870&gt;0))</f>
        <v>590904</v>
      </c>
      <c r="AK1870" s="52">
        <f>MIN($AA1870*12,$AE1870-SUM($AG1870:AJ1870)-1000*($AE1870&gt;0))</f>
        <v>491441</v>
      </c>
      <c r="AL1870" s="52">
        <f>MIN($AA1870*12,$AE1870-SUM($AG1870:AK1870)-1000*($AE1870&gt;0))</f>
        <v>0</v>
      </c>
      <c r="AM1870" s="52">
        <f>MIN($AA1870*12,$AE1870-SUM($AG1870:AL1870)-1000*($AE1870&gt;0))</f>
        <v>0</v>
      </c>
      <c r="AN1870" s="52">
        <f>MIN($AA1870*12,$AE1870-SUM($AG1870:AM1870)-1000*($AE1870&gt;0))</f>
        <v>0</v>
      </c>
      <c r="AO1870" s="52">
        <f>MIN($AA1870*12,$AE1870-SUM($AG1870:AN1870)-1000*($AE1870&gt;0))</f>
        <v>0</v>
      </c>
    </row>
    <row r="1871" spans="2:41" ht="12.75" hidden="1" customHeight="1" outlineLevel="2">
      <c r="B1871" s="53" t="s">
        <v>2377</v>
      </c>
      <c r="C1871" s="53" t="s">
        <v>1367</v>
      </c>
      <c r="D1871" s="53" t="s">
        <v>1367</v>
      </c>
      <c r="E1871" s="53" t="s">
        <v>1368</v>
      </c>
      <c r="F1871" s="53" t="s">
        <v>2387</v>
      </c>
      <c r="G1871" s="53" t="s">
        <v>4717</v>
      </c>
      <c r="H1871" s="53" t="s">
        <v>4718</v>
      </c>
      <c r="I1871" s="53"/>
      <c r="J1871" s="53" t="s">
        <v>4719</v>
      </c>
      <c r="K1871" s="52">
        <v>0</v>
      </c>
      <c r="L1871" s="52">
        <v>0</v>
      </c>
      <c r="M1871" s="52">
        <v>3263636</v>
      </c>
      <c r="N1871" s="52">
        <v>0</v>
      </c>
      <c r="O1871" s="52">
        <v>0</v>
      </c>
      <c r="P1871" s="52">
        <v>67992</v>
      </c>
      <c r="Q1871" s="52">
        <v>0</v>
      </c>
      <c r="R1871" s="52">
        <v>0</v>
      </c>
      <c r="S1871" s="52">
        <v>0</v>
      </c>
      <c r="T1871" s="52">
        <v>0</v>
      </c>
      <c r="U1871" s="52">
        <v>0</v>
      </c>
      <c r="V1871" s="52">
        <v>0</v>
      </c>
      <c r="W1871" s="52">
        <v>0</v>
      </c>
      <c r="X1871" s="52">
        <v>0</v>
      </c>
      <c r="Y1871" s="52">
        <v>0</v>
      </c>
      <c r="Z1871" s="49">
        <v>0</v>
      </c>
      <c r="AA1871" s="50">
        <v>67992</v>
      </c>
      <c r="AB1871" s="51">
        <v>67992</v>
      </c>
      <c r="AC1871" s="52">
        <v>0</v>
      </c>
      <c r="AD1871" s="52">
        <v>0</v>
      </c>
      <c r="AE1871" s="52">
        <v>3195644</v>
      </c>
      <c r="AG1871" s="52">
        <f t="shared" si="32"/>
        <v>67992</v>
      </c>
      <c r="AH1871" s="52">
        <f>MIN($AA1871*12,$AE1871-SUM($AG1871:AG1871)-1000*($AE1871&gt;0))</f>
        <v>815904</v>
      </c>
      <c r="AI1871" s="52">
        <f>MIN($AA1871*12,$AE1871-SUM($AG1871:AH1871)-1000*($AE1871&gt;0))</f>
        <v>815904</v>
      </c>
      <c r="AJ1871" s="52">
        <f>MIN($AA1871*12,$AE1871-SUM($AG1871:AI1871)-1000*($AE1871&gt;0))</f>
        <v>815904</v>
      </c>
      <c r="AK1871" s="52">
        <f>MIN($AA1871*12,$AE1871-SUM($AG1871:AJ1871)-1000*($AE1871&gt;0))</f>
        <v>678940</v>
      </c>
      <c r="AL1871" s="52">
        <f>MIN($AA1871*12,$AE1871-SUM($AG1871:AK1871)-1000*($AE1871&gt;0))</f>
        <v>0</v>
      </c>
      <c r="AM1871" s="52">
        <f>MIN($AA1871*12,$AE1871-SUM($AG1871:AL1871)-1000*($AE1871&gt;0))</f>
        <v>0</v>
      </c>
      <c r="AN1871" s="52">
        <f>MIN($AA1871*12,$AE1871-SUM($AG1871:AM1871)-1000*($AE1871&gt;0))</f>
        <v>0</v>
      </c>
      <c r="AO1871" s="52">
        <f>MIN($AA1871*12,$AE1871-SUM($AG1871:AN1871)-1000*($AE1871&gt;0))</f>
        <v>0</v>
      </c>
    </row>
    <row r="1872" spans="2:41" ht="12.75" hidden="1" customHeight="1" outlineLevel="2">
      <c r="B1872" s="53" t="s">
        <v>2377</v>
      </c>
      <c r="C1872" s="53" t="s">
        <v>1367</v>
      </c>
      <c r="D1872" s="53" t="s">
        <v>1367</v>
      </c>
      <c r="E1872" s="53" t="s">
        <v>1368</v>
      </c>
      <c r="F1872" s="53" t="s">
        <v>2387</v>
      </c>
      <c r="G1872" s="53" t="s">
        <v>4720</v>
      </c>
      <c r="H1872" s="53" t="s">
        <v>4721</v>
      </c>
      <c r="I1872" s="53"/>
      <c r="J1872" s="53" t="s">
        <v>4719</v>
      </c>
      <c r="K1872" s="52">
        <v>0</v>
      </c>
      <c r="L1872" s="52">
        <v>0</v>
      </c>
      <c r="M1872" s="52">
        <v>3332728</v>
      </c>
      <c r="N1872" s="52">
        <v>0</v>
      </c>
      <c r="O1872" s="52">
        <v>0</v>
      </c>
      <c r="P1872" s="52">
        <v>69431</v>
      </c>
      <c r="Q1872" s="52">
        <v>0</v>
      </c>
      <c r="R1872" s="52">
        <v>0</v>
      </c>
      <c r="S1872" s="52">
        <v>0</v>
      </c>
      <c r="T1872" s="52">
        <v>0</v>
      </c>
      <c r="U1872" s="52">
        <v>0</v>
      </c>
      <c r="V1872" s="52">
        <v>0</v>
      </c>
      <c r="W1872" s="52">
        <v>0</v>
      </c>
      <c r="X1872" s="52">
        <v>0</v>
      </c>
      <c r="Y1872" s="52">
        <v>0</v>
      </c>
      <c r="Z1872" s="49">
        <v>0</v>
      </c>
      <c r="AA1872" s="50">
        <v>69431</v>
      </c>
      <c r="AB1872" s="51">
        <v>69431</v>
      </c>
      <c r="AC1872" s="52">
        <v>0</v>
      </c>
      <c r="AD1872" s="52">
        <v>0</v>
      </c>
      <c r="AE1872" s="52">
        <v>3263297</v>
      </c>
      <c r="AG1872" s="52">
        <f t="shared" si="32"/>
        <v>69431</v>
      </c>
      <c r="AH1872" s="52">
        <f>MIN($AA1872*12,$AE1872-SUM($AG1872:AG1872)-1000*($AE1872&gt;0))</f>
        <v>833172</v>
      </c>
      <c r="AI1872" s="52">
        <f>MIN($AA1872*12,$AE1872-SUM($AG1872:AH1872)-1000*($AE1872&gt;0))</f>
        <v>833172</v>
      </c>
      <c r="AJ1872" s="52">
        <f>MIN($AA1872*12,$AE1872-SUM($AG1872:AI1872)-1000*($AE1872&gt;0))</f>
        <v>833172</v>
      </c>
      <c r="AK1872" s="52">
        <f>MIN($AA1872*12,$AE1872-SUM($AG1872:AJ1872)-1000*($AE1872&gt;0))</f>
        <v>693350</v>
      </c>
      <c r="AL1872" s="52">
        <f>MIN($AA1872*12,$AE1872-SUM($AG1872:AK1872)-1000*($AE1872&gt;0))</f>
        <v>0</v>
      </c>
      <c r="AM1872" s="52">
        <f>MIN($AA1872*12,$AE1872-SUM($AG1872:AL1872)-1000*($AE1872&gt;0))</f>
        <v>0</v>
      </c>
      <c r="AN1872" s="52">
        <f>MIN($AA1872*12,$AE1872-SUM($AG1872:AM1872)-1000*($AE1872&gt;0))</f>
        <v>0</v>
      </c>
      <c r="AO1872" s="52">
        <f>MIN($AA1872*12,$AE1872-SUM($AG1872:AN1872)-1000*($AE1872&gt;0))</f>
        <v>0</v>
      </c>
    </row>
    <row r="1873" spans="2:41" ht="12.75" hidden="1" customHeight="1" outlineLevel="2">
      <c r="B1873" s="53" t="s">
        <v>2377</v>
      </c>
      <c r="C1873" s="53" t="s">
        <v>1367</v>
      </c>
      <c r="D1873" s="53" t="s">
        <v>1367</v>
      </c>
      <c r="E1873" s="53" t="s">
        <v>1368</v>
      </c>
      <c r="F1873" s="53" t="s">
        <v>2409</v>
      </c>
      <c r="G1873" s="53" t="s">
        <v>4722</v>
      </c>
      <c r="H1873" s="53" t="s">
        <v>4723</v>
      </c>
      <c r="I1873" s="53"/>
      <c r="J1873" s="53" t="s">
        <v>4719</v>
      </c>
      <c r="K1873" s="52">
        <v>0</v>
      </c>
      <c r="L1873" s="52">
        <v>0</v>
      </c>
      <c r="M1873" s="52">
        <v>390428</v>
      </c>
      <c r="N1873" s="52">
        <v>0</v>
      </c>
      <c r="O1873" s="52">
        <v>0</v>
      </c>
      <c r="P1873" s="52">
        <v>8133</v>
      </c>
      <c r="Q1873" s="52">
        <v>0</v>
      </c>
      <c r="R1873" s="52">
        <v>0</v>
      </c>
      <c r="S1873" s="52">
        <v>0</v>
      </c>
      <c r="T1873" s="52">
        <v>0</v>
      </c>
      <c r="U1873" s="52">
        <v>0</v>
      </c>
      <c r="V1873" s="52">
        <v>0</v>
      </c>
      <c r="W1873" s="52">
        <v>0</v>
      </c>
      <c r="X1873" s="52">
        <v>0</v>
      </c>
      <c r="Y1873" s="52">
        <v>0</v>
      </c>
      <c r="Z1873" s="49">
        <v>0</v>
      </c>
      <c r="AA1873" s="50">
        <v>8133</v>
      </c>
      <c r="AB1873" s="51">
        <v>8133</v>
      </c>
      <c r="AC1873" s="52">
        <v>0</v>
      </c>
      <c r="AD1873" s="52">
        <v>0</v>
      </c>
      <c r="AE1873" s="52">
        <v>382295</v>
      </c>
      <c r="AG1873" s="52">
        <f t="shared" si="32"/>
        <v>8133</v>
      </c>
      <c r="AH1873" s="52">
        <f>MIN($AA1873*12,$AE1873-SUM($AG1873:AG1873)-1000*($AE1873&gt;0))</f>
        <v>97596</v>
      </c>
      <c r="AI1873" s="52">
        <f>MIN($AA1873*12,$AE1873-SUM($AG1873:AH1873)-1000*($AE1873&gt;0))</f>
        <v>97596</v>
      </c>
      <c r="AJ1873" s="52">
        <f>MIN($AA1873*12,$AE1873-SUM($AG1873:AI1873)-1000*($AE1873&gt;0))</f>
        <v>97596</v>
      </c>
      <c r="AK1873" s="52">
        <f>MIN($AA1873*12,$AE1873-SUM($AG1873:AJ1873)-1000*($AE1873&gt;0))</f>
        <v>80374</v>
      </c>
      <c r="AL1873" s="52">
        <f>MIN($AA1873*12,$AE1873-SUM($AG1873:AK1873)-1000*($AE1873&gt;0))</f>
        <v>0</v>
      </c>
      <c r="AM1873" s="52">
        <f>MIN($AA1873*12,$AE1873-SUM($AG1873:AL1873)-1000*($AE1873&gt;0))</f>
        <v>0</v>
      </c>
      <c r="AN1873" s="52">
        <f>MIN($AA1873*12,$AE1873-SUM($AG1873:AM1873)-1000*($AE1873&gt;0))</f>
        <v>0</v>
      </c>
      <c r="AO1873" s="52">
        <f>MIN($AA1873*12,$AE1873-SUM($AG1873:AN1873)-1000*($AE1873&gt;0))</f>
        <v>0</v>
      </c>
    </row>
    <row r="1874" spans="2:41" ht="12.75" hidden="1" customHeight="1" outlineLevel="2">
      <c r="B1874" s="53" t="s">
        <v>2377</v>
      </c>
      <c r="C1874" s="53" t="s">
        <v>1367</v>
      </c>
      <c r="D1874" s="53" t="s">
        <v>1367</v>
      </c>
      <c r="E1874" s="53" t="s">
        <v>1368</v>
      </c>
      <c r="F1874" s="53" t="s">
        <v>2409</v>
      </c>
      <c r="G1874" s="53" t="s">
        <v>4724</v>
      </c>
      <c r="H1874" s="53" t="s">
        <v>4725</v>
      </c>
      <c r="I1874" s="53"/>
      <c r="J1874" s="53" t="s">
        <v>4719</v>
      </c>
      <c r="K1874" s="52">
        <v>0</v>
      </c>
      <c r="L1874" s="52">
        <v>0</v>
      </c>
      <c r="M1874" s="52">
        <v>390427</v>
      </c>
      <c r="N1874" s="52">
        <v>0</v>
      </c>
      <c r="O1874" s="52">
        <v>0</v>
      </c>
      <c r="P1874" s="52">
        <v>8133</v>
      </c>
      <c r="Q1874" s="52">
        <v>0</v>
      </c>
      <c r="R1874" s="52">
        <v>0</v>
      </c>
      <c r="S1874" s="52">
        <v>0</v>
      </c>
      <c r="T1874" s="52">
        <v>0</v>
      </c>
      <c r="U1874" s="52">
        <v>0</v>
      </c>
      <c r="V1874" s="52">
        <v>0</v>
      </c>
      <c r="W1874" s="52">
        <v>0</v>
      </c>
      <c r="X1874" s="52">
        <v>0</v>
      </c>
      <c r="Y1874" s="52">
        <v>0</v>
      </c>
      <c r="Z1874" s="49">
        <v>0</v>
      </c>
      <c r="AA1874" s="50">
        <v>8133</v>
      </c>
      <c r="AB1874" s="51">
        <v>8133</v>
      </c>
      <c r="AC1874" s="52">
        <v>0</v>
      </c>
      <c r="AD1874" s="52">
        <v>0</v>
      </c>
      <c r="AE1874" s="52">
        <v>382294</v>
      </c>
      <c r="AG1874" s="52">
        <f t="shared" si="32"/>
        <v>8133</v>
      </c>
      <c r="AH1874" s="52">
        <f>MIN($AA1874*12,$AE1874-SUM($AG1874:AG1874)-1000*($AE1874&gt;0))</f>
        <v>97596</v>
      </c>
      <c r="AI1874" s="52">
        <f>MIN($AA1874*12,$AE1874-SUM($AG1874:AH1874)-1000*($AE1874&gt;0))</f>
        <v>97596</v>
      </c>
      <c r="AJ1874" s="52">
        <f>MIN($AA1874*12,$AE1874-SUM($AG1874:AI1874)-1000*($AE1874&gt;0))</f>
        <v>97596</v>
      </c>
      <c r="AK1874" s="52">
        <f>MIN($AA1874*12,$AE1874-SUM($AG1874:AJ1874)-1000*($AE1874&gt;0))</f>
        <v>80373</v>
      </c>
      <c r="AL1874" s="52">
        <f>MIN($AA1874*12,$AE1874-SUM($AG1874:AK1874)-1000*($AE1874&gt;0))</f>
        <v>0</v>
      </c>
      <c r="AM1874" s="52">
        <f>MIN($AA1874*12,$AE1874-SUM($AG1874:AL1874)-1000*($AE1874&gt;0))</f>
        <v>0</v>
      </c>
      <c r="AN1874" s="52">
        <f>MIN($AA1874*12,$AE1874-SUM($AG1874:AM1874)-1000*($AE1874&gt;0))</f>
        <v>0</v>
      </c>
      <c r="AO1874" s="52">
        <f>MIN($AA1874*12,$AE1874-SUM($AG1874:AN1874)-1000*($AE1874&gt;0))</f>
        <v>0</v>
      </c>
    </row>
    <row r="1875" spans="2:41" ht="12.75" hidden="1" customHeight="1" outlineLevel="2">
      <c r="B1875" s="53" t="s">
        <v>2377</v>
      </c>
      <c r="C1875" s="53" t="s">
        <v>1367</v>
      </c>
      <c r="D1875" s="53" t="s">
        <v>1367</v>
      </c>
      <c r="E1875" s="53" t="s">
        <v>1368</v>
      </c>
      <c r="F1875" s="53" t="s">
        <v>2387</v>
      </c>
      <c r="G1875" s="53" t="s">
        <v>4726</v>
      </c>
      <c r="H1875" s="53" t="s">
        <v>4727</v>
      </c>
      <c r="I1875" s="53"/>
      <c r="J1875" s="53" t="s">
        <v>4728</v>
      </c>
      <c r="K1875" s="52">
        <v>0</v>
      </c>
      <c r="L1875" s="52">
        <v>0</v>
      </c>
      <c r="M1875" s="52">
        <v>2090682</v>
      </c>
      <c r="N1875" s="52">
        <v>0</v>
      </c>
      <c r="O1875" s="52">
        <v>0</v>
      </c>
      <c r="P1875" s="52">
        <v>43555</v>
      </c>
      <c r="Q1875" s="52">
        <v>0</v>
      </c>
      <c r="R1875" s="52">
        <v>0</v>
      </c>
      <c r="S1875" s="52">
        <v>0</v>
      </c>
      <c r="T1875" s="52">
        <v>0</v>
      </c>
      <c r="U1875" s="52">
        <v>0</v>
      </c>
      <c r="V1875" s="52">
        <v>0</v>
      </c>
      <c r="W1875" s="52">
        <v>0</v>
      </c>
      <c r="X1875" s="52">
        <v>0</v>
      </c>
      <c r="Y1875" s="52">
        <v>0</v>
      </c>
      <c r="Z1875" s="49">
        <v>0</v>
      </c>
      <c r="AA1875" s="50">
        <v>43555</v>
      </c>
      <c r="AB1875" s="51">
        <v>43555</v>
      </c>
      <c r="AC1875" s="52">
        <v>0</v>
      </c>
      <c r="AD1875" s="52">
        <v>0</v>
      </c>
      <c r="AE1875" s="52">
        <v>2047127</v>
      </c>
      <c r="AG1875" s="52">
        <f t="shared" si="32"/>
        <v>43555</v>
      </c>
      <c r="AH1875" s="52">
        <f>MIN($AA1875*12,$AE1875-SUM($AG1875:AG1875)-1000*($AE1875&gt;0))</f>
        <v>522660</v>
      </c>
      <c r="AI1875" s="52">
        <f>MIN($AA1875*12,$AE1875-SUM($AG1875:AH1875)-1000*($AE1875&gt;0))</f>
        <v>522660</v>
      </c>
      <c r="AJ1875" s="52">
        <f>MIN($AA1875*12,$AE1875-SUM($AG1875:AI1875)-1000*($AE1875&gt;0))</f>
        <v>522660</v>
      </c>
      <c r="AK1875" s="52">
        <f>MIN($AA1875*12,$AE1875-SUM($AG1875:AJ1875)-1000*($AE1875&gt;0))</f>
        <v>434592</v>
      </c>
      <c r="AL1875" s="52">
        <f>MIN($AA1875*12,$AE1875-SUM($AG1875:AK1875)-1000*($AE1875&gt;0))</f>
        <v>0</v>
      </c>
      <c r="AM1875" s="52">
        <f>MIN($AA1875*12,$AE1875-SUM($AG1875:AL1875)-1000*($AE1875&gt;0))</f>
        <v>0</v>
      </c>
      <c r="AN1875" s="52">
        <f>MIN($AA1875*12,$AE1875-SUM($AG1875:AM1875)-1000*($AE1875&gt;0))</f>
        <v>0</v>
      </c>
      <c r="AO1875" s="52">
        <f>MIN($AA1875*12,$AE1875-SUM($AG1875:AN1875)-1000*($AE1875&gt;0))</f>
        <v>0</v>
      </c>
    </row>
    <row r="1876" spans="2:41" ht="12.75" hidden="1" customHeight="1" outlineLevel="2">
      <c r="B1876" s="53" t="s">
        <v>2377</v>
      </c>
      <c r="C1876" s="53" t="s">
        <v>1367</v>
      </c>
      <c r="D1876" s="53" t="s">
        <v>1367</v>
      </c>
      <c r="E1876" s="53" t="s">
        <v>1368</v>
      </c>
      <c r="F1876" s="53" t="s">
        <v>2409</v>
      </c>
      <c r="G1876" s="53" t="s">
        <v>4729</v>
      </c>
      <c r="H1876" s="53" t="s">
        <v>4730</v>
      </c>
      <c r="I1876" s="53"/>
      <c r="J1876" s="53" t="s">
        <v>4731</v>
      </c>
      <c r="K1876" s="52">
        <v>0</v>
      </c>
      <c r="L1876" s="52">
        <v>0</v>
      </c>
      <c r="M1876" s="52">
        <v>410910</v>
      </c>
      <c r="N1876" s="52">
        <v>0</v>
      </c>
      <c r="O1876" s="52">
        <v>0</v>
      </c>
      <c r="P1876" s="52">
        <v>8560</v>
      </c>
      <c r="Q1876" s="52">
        <v>0</v>
      </c>
      <c r="R1876" s="52">
        <v>0</v>
      </c>
      <c r="S1876" s="52">
        <v>0</v>
      </c>
      <c r="T1876" s="52">
        <v>0</v>
      </c>
      <c r="U1876" s="52">
        <v>0</v>
      </c>
      <c r="V1876" s="52">
        <v>0</v>
      </c>
      <c r="W1876" s="52">
        <v>0</v>
      </c>
      <c r="X1876" s="52">
        <v>0</v>
      </c>
      <c r="Y1876" s="52">
        <v>0</v>
      </c>
      <c r="Z1876" s="49">
        <v>0</v>
      </c>
      <c r="AA1876" s="50">
        <v>8560</v>
      </c>
      <c r="AB1876" s="51">
        <v>8560</v>
      </c>
      <c r="AC1876" s="52">
        <v>0</v>
      </c>
      <c r="AD1876" s="52">
        <v>0</v>
      </c>
      <c r="AE1876" s="52">
        <v>402350</v>
      </c>
      <c r="AG1876" s="52">
        <f t="shared" si="32"/>
        <v>8560</v>
      </c>
      <c r="AH1876" s="52">
        <f>MIN($AA1876*12,$AE1876-SUM($AG1876:AG1876)-1000*($AE1876&gt;0))</f>
        <v>102720</v>
      </c>
      <c r="AI1876" s="52">
        <f>MIN($AA1876*12,$AE1876-SUM($AG1876:AH1876)-1000*($AE1876&gt;0))</f>
        <v>102720</v>
      </c>
      <c r="AJ1876" s="52">
        <f>MIN($AA1876*12,$AE1876-SUM($AG1876:AI1876)-1000*($AE1876&gt;0))</f>
        <v>102720</v>
      </c>
      <c r="AK1876" s="52">
        <f>MIN($AA1876*12,$AE1876-SUM($AG1876:AJ1876)-1000*($AE1876&gt;0))</f>
        <v>84630</v>
      </c>
      <c r="AL1876" s="52">
        <f>MIN($AA1876*12,$AE1876-SUM($AG1876:AK1876)-1000*($AE1876&gt;0))</f>
        <v>0</v>
      </c>
      <c r="AM1876" s="52">
        <f>MIN($AA1876*12,$AE1876-SUM($AG1876:AL1876)-1000*($AE1876&gt;0))</f>
        <v>0</v>
      </c>
      <c r="AN1876" s="52">
        <f>MIN($AA1876*12,$AE1876-SUM($AG1876:AM1876)-1000*($AE1876&gt;0))</f>
        <v>0</v>
      </c>
      <c r="AO1876" s="52">
        <f>MIN($AA1876*12,$AE1876-SUM($AG1876:AN1876)-1000*($AE1876&gt;0))</f>
        <v>0</v>
      </c>
    </row>
    <row r="1877" spans="2:41" ht="12.75" hidden="1" customHeight="1" outlineLevel="2">
      <c r="B1877" s="53" t="s">
        <v>2377</v>
      </c>
      <c r="C1877" s="53" t="s">
        <v>1367</v>
      </c>
      <c r="D1877" s="53" t="s">
        <v>1367</v>
      </c>
      <c r="E1877" s="53" t="s">
        <v>1368</v>
      </c>
      <c r="F1877" s="53" t="s">
        <v>2387</v>
      </c>
      <c r="G1877" s="53" t="s">
        <v>4732</v>
      </c>
      <c r="H1877" s="53" t="s">
        <v>4733</v>
      </c>
      <c r="I1877" s="53"/>
      <c r="J1877" s="53" t="s">
        <v>4731</v>
      </c>
      <c r="K1877" s="52">
        <v>0</v>
      </c>
      <c r="L1877" s="52">
        <v>0</v>
      </c>
      <c r="M1877" s="52">
        <v>3227728</v>
      </c>
      <c r="N1877" s="52">
        <v>0</v>
      </c>
      <c r="O1877" s="52">
        <v>0</v>
      </c>
      <c r="P1877" s="52">
        <v>67244</v>
      </c>
      <c r="Q1877" s="52">
        <v>0</v>
      </c>
      <c r="R1877" s="52">
        <v>0</v>
      </c>
      <c r="S1877" s="52">
        <v>0</v>
      </c>
      <c r="T1877" s="52">
        <v>0</v>
      </c>
      <c r="U1877" s="52">
        <v>0</v>
      </c>
      <c r="V1877" s="52">
        <v>0</v>
      </c>
      <c r="W1877" s="52">
        <v>0</v>
      </c>
      <c r="X1877" s="52">
        <v>0</v>
      </c>
      <c r="Y1877" s="52">
        <v>0</v>
      </c>
      <c r="Z1877" s="49">
        <v>0</v>
      </c>
      <c r="AA1877" s="50">
        <v>67244</v>
      </c>
      <c r="AB1877" s="51">
        <v>67244</v>
      </c>
      <c r="AC1877" s="52">
        <v>0</v>
      </c>
      <c r="AD1877" s="52">
        <v>0</v>
      </c>
      <c r="AE1877" s="52">
        <v>3160484</v>
      </c>
      <c r="AG1877" s="52">
        <f t="shared" si="32"/>
        <v>67244</v>
      </c>
      <c r="AH1877" s="52">
        <f>MIN($AA1877*12,$AE1877-SUM($AG1877:AG1877)-1000*($AE1877&gt;0))</f>
        <v>806928</v>
      </c>
      <c r="AI1877" s="52">
        <f>MIN($AA1877*12,$AE1877-SUM($AG1877:AH1877)-1000*($AE1877&gt;0))</f>
        <v>806928</v>
      </c>
      <c r="AJ1877" s="52">
        <f>MIN($AA1877*12,$AE1877-SUM($AG1877:AI1877)-1000*($AE1877&gt;0))</f>
        <v>806928</v>
      </c>
      <c r="AK1877" s="52">
        <f>MIN($AA1877*12,$AE1877-SUM($AG1877:AJ1877)-1000*($AE1877&gt;0))</f>
        <v>671456</v>
      </c>
      <c r="AL1877" s="52">
        <f>MIN($AA1877*12,$AE1877-SUM($AG1877:AK1877)-1000*($AE1877&gt;0))</f>
        <v>0</v>
      </c>
      <c r="AM1877" s="52">
        <f>MIN($AA1877*12,$AE1877-SUM($AG1877:AL1877)-1000*($AE1877&gt;0))</f>
        <v>0</v>
      </c>
      <c r="AN1877" s="52">
        <f>MIN($AA1877*12,$AE1877-SUM($AG1877:AM1877)-1000*($AE1877&gt;0))</f>
        <v>0</v>
      </c>
      <c r="AO1877" s="52">
        <f>MIN($AA1877*12,$AE1877-SUM($AG1877:AN1877)-1000*($AE1877&gt;0))</f>
        <v>0</v>
      </c>
    </row>
    <row r="1878" spans="2:41" ht="12.75" hidden="1" customHeight="1" outlineLevel="2">
      <c r="B1878" s="53" t="s">
        <v>2377</v>
      </c>
      <c r="C1878" s="53" t="s">
        <v>1367</v>
      </c>
      <c r="D1878" s="53" t="s">
        <v>1367</v>
      </c>
      <c r="E1878" s="53" t="s">
        <v>1368</v>
      </c>
      <c r="F1878" s="53" t="s">
        <v>2623</v>
      </c>
      <c r="G1878" s="53" t="s">
        <v>4734</v>
      </c>
      <c r="H1878" s="53" t="s">
        <v>4735</v>
      </c>
      <c r="I1878" s="53"/>
      <c r="J1878" s="53" t="s">
        <v>4736</v>
      </c>
      <c r="K1878" s="52">
        <v>0</v>
      </c>
      <c r="L1878" s="52">
        <v>0</v>
      </c>
      <c r="M1878" s="52">
        <v>2452727</v>
      </c>
      <c r="N1878" s="52">
        <v>0</v>
      </c>
      <c r="O1878" s="52">
        <v>0</v>
      </c>
      <c r="P1878" s="52">
        <v>51098</v>
      </c>
      <c r="Q1878" s="52">
        <v>0</v>
      </c>
      <c r="R1878" s="52">
        <v>0</v>
      </c>
      <c r="S1878" s="52">
        <v>0</v>
      </c>
      <c r="T1878" s="52">
        <v>0</v>
      </c>
      <c r="U1878" s="52">
        <v>0</v>
      </c>
      <c r="V1878" s="52">
        <v>0</v>
      </c>
      <c r="W1878" s="52">
        <v>0</v>
      </c>
      <c r="X1878" s="52">
        <v>0</v>
      </c>
      <c r="Y1878" s="52">
        <v>0</v>
      </c>
      <c r="Z1878" s="49">
        <v>0</v>
      </c>
      <c r="AA1878" s="50">
        <v>51098</v>
      </c>
      <c r="AB1878" s="51">
        <v>51098</v>
      </c>
      <c r="AC1878" s="52">
        <v>0</v>
      </c>
      <c r="AD1878" s="52">
        <v>0</v>
      </c>
      <c r="AE1878" s="52">
        <v>2401629</v>
      </c>
      <c r="AG1878" s="52">
        <f t="shared" si="32"/>
        <v>51098</v>
      </c>
      <c r="AH1878" s="52">
        <f>MIN($AA1878*12,$AE1878-SUM($AG1878:AG1878)-1000*($AE1878&gt;0))</f>
        <v>613176</v>
      </c>
      <c r="AI1878" s="52">
        <f>MIN($AA1878*12,$AE1878-SUM($AG1878:AH1878)-1000*($AE1878&gt;0))</f>
        <v>613176</v>
      </c>
      <c r="AJ1878" s="52">
        <f>MIN($AA1878*12,$AE1878-SUM($AG1878:AI1878)-1000*($AE1878&gt;0))</f>
        <v>613176</v>
      </c>
      <c r="AK1878" s="52">
        <f>MIN($AA1878*12,$AE1878-SUM($AG1878:AJ1878)-1000*($AE1878&gt;0))</f>
        <v>510003</v>
      </c>
      <c r="AL1878" s="52">
        <f>MIN($AA1878*12,$AE1878-SUM($AG1878:AK1878)-1000*($AE1878&gt;0))</f>
        <v>0</v>
      </c>
      <c r="AM1878" s="52">
        <f>MIN($AA1878*12,$AE1878-SUM($AG1878:AL1878)-1000*($AE1878&gt;0))</f>
        <v>0</v>
      </c>
      <c r="AN1878" s="52">
        <f>MIN($AA1878*12,$AE1878-SUM($AG1878:AM1878)-1000*($AE1878&gt;0))</f>
        <v>0</v>
      </c>
      <c r="AO1878" s="52">
        <f>MIN($AA1878*12,$AE1878-SUM($AG1878:AN1878)-1000*($AE1878&gt;0))</f>
        <v>0</v>
      </c>
    </row>
    <row r="1879" spans="2:41" ht="12.75" hidden="1" customHeight="1" outlineLevel="2">
      <c r="B1879" s="53" t="s">
        <v>2377</v>
      </c>
      <c r="C1879" s="53" t="s">
        <v>1367</v>
      </c>
      <c r="D1879" s="53" t="s">
        <v>1367</v>
      </c>
      <c r="E1879" s="53" t="s">
        <v>1368</v>
      </c>
      <c r="F1879" s="53" t="s">
        <v>2623</v>
      </c>
      <c r="G1879" s="53" t="s">
        <v>4737</v>
      </c>
      <c r="H1879" s="53" t="s">
        <v>4735</v>
      </c>
      <c r="I1879" s="53"/>
      <c r="J1879" s="53" t="s">
        <v>4736</v>
      </c>
      <c r="K1879" s="52">
        <v>0</v>
      </c>
      <c r="L1879" s="52">
        <v>0</v>
      </c>
      <c r="M1879" s="52">
        <v>2452728</v>
      </c>
      <c r="N1879" s="52">
        <v>0</v>
      </c>
      <c r="O1879" s="52">
        <v>0</v>
      </c>
      <c r="P1879" s="52">
        <v>51098</v>
      </c>
      <c r="Q1879" s="52">
        <v>0</v>
      </c>
      <c r="R1879" s="52">
        <v>0</v>
      </c>
      <c r="S1879" s="52">
        <v>0</v>
      </c>
      <c r="T1879" s="52">
        <v>0</v>
      </c>
      <c r="U1879" s="52">
        <v>0</v>
      </c>
      <c r="V1879" s="52">
        <v>0</v>
      </c>
      <c r="W1879" s="52">
        <v>0</v>
      </c>
      <c r="X1879" s="52">
        <v>0</v>
      </c>
      <c r="Y1879" s="52">
        <v>0</v>
      </c>
      <c r="Z1879" s="49">
        <v>0</v>
      </c>
      <c r="AA1879" s="50">
        <v>51098</v>
      </c>
      <c r="AB1879" s="51">
        <v>51098</v>
      </c>
      <c r="AC1879" s="52">
        <v>0</v>
      </c>
      <c r="AD1879" s="52">
        <v>0</v>
      </c>
      <c r="AE1879" s="52">
        <v>2401630</v>
      </c>
      <c r="AG1879" s="52">
        <f t="shared" si="32"/>
        <v>51098</v>
      </c>
      <c r="AH1879" s="52">
        <f>MIN($AA1879*12,$AE1879-SUM($AG1879:AG1879)-1000*($AE1879&gt;0))</f>
        <v>613176</v>
      </c>
      <c r="AI1879" s="52">
        <f>MIN($AA1879*12,$AE1879-SUM($AG1879:AH1879)-1000*($AE1879&gt;0))</f>
        <v>613176</v>
      </c>
      <c r="AJ1879" s="52">
        <f>MIN($AA1879*12,$AE1879-SUM($AG1879:AI1879)-1000*($AE1879&gt;0))</f>
        <v>613176</v>
      </c>
      <c r="AK1879" s="52">
        <f>MIN($AA1879*12,$AE1879-SUM($AG1879:AJ1879)-1000*($AE1879&gt;0))</f>
        <v>510004</v>
      </c>
      <c r="AL1879" s="52">
        <f>MIN($AA1879*12,$AE1879-SUM($AG1879:AK1879)-1000*($AE1879&gt;0))</f>
        <v>0</v>
      </c>
      <c r="AM1879" s="52">
        <f>MIN($AA1879*12,$AE1879-SUM($AG1879:AL1879)-1000*($AE1879&gt;0))</f>
        <v>0</v>
      </c>
      <c r="AN1879" s="52">
        <f>MIN($AA1879*12,$AE1879-SUM($AG1879:AM1879)-1000*($AE1879&gt;0))</f>
        <v>0</v>
      </c>
      <c r="AO1879" s="52">
        <f>MIN($AA1879*12,$AE1879-SUM($AG1879:AN1879)-1000*($AE1879&gt;0))</f>
        <v>0</v>
      </c>
    </row>
    <row r="1880" spans="2:41" ht="12.75" hidden="1" customHeight="1" outlineLevel="2">
      <c r="B1880" s="53" t="s">
        <v>2377</v>
      </c>
      <c r="C1880" s="53" t="s">
        <v>1367</v>
      </c>
      <c r="D1880" s="53" t="s">
        <v>1367</v>
      </c>
      <c r="E1880" s="53" t="s">
        <v>1368</v>
      </c>
      <c r="F1880" s="53" t="s">
        <v>2623</v>
      </c>
      <c r="G1880" s="53" t="s">
        <v>4738</v>
      </c>
      <c r="H1880" s="53" t="s">
        <v>4739</v>
      </c>
      <c r="I1880" s="53"/>
      <c r="J1880" s="53" t="s">
        <v>4707</v>
      </c>
      <c r="K1880" s="52">
        <v>0</v>
      </c>
      <c r="L1880" s="52">
        <v>0</v>
      </c>
      <c r="M1880" s="52">
        <v>580910</v>
      </c>
      <c r="N1880" s="52">
        <v>0</v>
      </c>
      <c r="O1880" s="52">
        <v>0</v>
      </c>
      <c r="P1880" s="52">
        <v>12102</v>
      </c>
      <c r="Q1880" s="52">
        <v>0</v>
      </c>
      <c r="R1880" s="52">
        <v>0</v>
      </c>
      <c r="S1880" s="52">
        <v>0</v>
      </c>
      <c r="T1880" s="52">
        <v>0</v>
      </c>
      <c r="U1880" s="52">
        <v>0</v>
      </c>
      <c r="V1880" s="52">
        <v>0</v>
      </c>
      <c r="W1880" s="52">
        <v>0</v>
      </c>
      <c r="X1880" s="52">
        <v>0</v>
      </c>
      <c r="Y1880" s="52">
        <v>0</v>
      </c>
      <c r="Z1880" s="49">
        <v>0</v>
      </c>
      <c r="AA1880" s="50">
        <v>12102</v>
      </c>
      <c r="AB1880" s="51">
        <v>12102</v>
      </c>
      <c r="AC1880" s="52">
        <v>0</v>
      </c>
      <c r="AD1880" s="52">
        <v>0</v>
      </c>
      <c r="AE1880" s="52">
        <v>568808</v>
      </c>
      <c r="AG1880" s="52">
        <f t="shared" si="32"/>
        <v>12102</v>
      </c>
      <c r="AH1880" s="52">
        <f>MIN($AA1880*12,$AE1880-SUM($AG1880:AG1880)-1000*($AE1880&gt;0))</f>
        <v>145224</v>
      </c>
      <c r="AI1880" s="52">
        <f>MIN($AA1880*12,$AE1880-SUM($AG1880:AH1880)-1000*($AE1880&gt;0))</f>
        <v>145224</v>
      </c>
      <c r="AJ1880" s="52">
        <f>MIN($AA1880*12,$AE1880-SUM($AG1880:AI1880)-1000*($AE1880&gt;0))</f>
        <v>145224</v>
      </c>
      <c r="AK1880" s="52">
        <f>MIN($AA1880*12,$AE1880-SUM($AG1880:AJ1880)-1000*($AE1880&gt;0))</f>
        <v>120034</v>
      </c>
      <c r="AL1880" s="52">
        <f>MIN($AA1880*12,$AE1880-SUM($AG1880:AK1880)-1000*($AE1880&gt;0))</f>
        <v>0</v>
      </c>
      <c r="AM1880" s="52">
        <f>MIN($AA1880*12,$AE1880-SUM($AG1880:AL1880)-1000*($AE1880&gt;0))</f>
        <v>0</v>
      </c>
      <c r="AN1880" s="52">
        <f>MIN($AA1880*12,$AE1880-SUM($AG1880:AM1880)-1000*($AE1880&gt;0))</f>
        <v>0</v>
      </c>
      <c r="AO1880" s="52">
        <f>MIN($AA1880*12,$AE1880-SUM($AG1880:AN1880)-1000*($AE1880&gt;0))</f>
        <v>0</v>
      </c>
    </row>
    <row r="1881" spans="2:41" ht="12.75" hidden="1" customHeight="1" outlineLevel="2">
      <c r="B1881" s="53" t="s">
        <v>2377</v>
      </c>
      <c r="C1881" s="53" t="s">
        <v>1367</v>
      </c>
      <c r="D1881" s="53" t="s">
        <v>1367</v>
      </c>
      <c r="E1881" s="53" t="s">
        <v>1368</v>
      </c>
      <c r="F1881" s="53" t="s">
        <v>2391</v>
      </c>
      <c r="G1881" s="53" t="s">
        <v>4740</v>
      </c>
      <c r="H1881" s="53" t="s">
        <v>4741</v>
      </c>
      <c r="I1881" s="53"/>
      <c r="J1881" s="53" t="s">
        <v>4742</v>
      </c>
      <c r="K1881" s="52">
        <v>0</v>
      </c>
      <c r="L1881" s="52">
        <v>0</v>
      </c>
      <c r="M1881" s="52">
        <v>0</v>
      </c>
      <c r="N1881" s="52">
        <v>0</v>
      </c>
      <c r="O1881" s="52">
        <v>0</v>
      </c>
      <c r="P1881" s="52">
        <v>0</v>
      </c>
      <c r="Q1881" s="52">
        <v>0</v>
      </c>
      <c r="R1881" s="52">
        <v>0</v>
      </c>
      <c r="S1881" s="52">
        <v>0</v>
      </c>
      <c r="T1881" s="52">
        <v>0</v>
      </c>
      <c r="U1881" s="52">
        <v>0</v>
      </c>
      <c r="V1881" s="52">
        <v>0</v>
      </c>
      <c r="W1881" s="52">
        <v>0</v>
      </c>
      <c r="X1881" s="52">
        <v>0</v>
      </c>
      <c r="Y1881" s="52">
        <v>0</v>
      </c>
      <c r="Z1881" s="49">
        <v>0</v>
      </c>
      <c r="AA1881" s="50">
        <v>0</v>
      </c>
      <c r="AB1881" s="51">
        <v>0</v>
      </c>
      <c r="AC1881" s="52">
        <v>0</v>
      </c>
      <c r="AD1881" s="52">
        <v>0</v>
      </c>
      <c r="AE1881" s="52">
        <v>0</v>
      </c>
      <c r="AG1881" s="52">
        <f t="shared" si="32"/>
        <v>0</v>
      </c>
      <c r="AH1881" s="52">
        <f>MIN($AA1881*12,$AE1881-SUM($AG1881:AG1881)-1000*($AE1881&gt;0))</f>
        <v>0</v>
      </c>
      <c r="AI1881" s="52">
        <f>MIN($AA1881*12,$AE1881-SUM($AG1881:AH1881)-1000*($AE1881&gt;0))</f>
        <v>0</v>
      </c>
      <c r="AJ1881" s="52">
        <f>MIN($AA1881*12,$AE1881-SUM($AG1881:AI1881)-1000*($AE1881&gt;0))</f>
        <v>0</v>
      </c>
      <c r="AK1881" s="52">
        <f>MIN($AA1881*12,$AE1881-SUM($AG1881:AJ1881)-1000*($AE1881&gt;0))</f>
        <v>0</v>
      </c>
      <c r="AL1881" s="52">
        <f>MIN($AA1881*12,$AE1881-SUM($AG1881:AK1881)-1000*($AE1881&gt;0))</f>
        <v>0</v>
      </c>
      <c r="AM1881" s="52">
        <f>MIN($AA1881*12,$AE1881-SUM($AG1881:AL1881)-1000*($AE1881&gt;0))</f>
        <v>0</v>
      </c>
      <c r="AN1881" s="52">
        <f>MIN($AA1881*12,$AE1881-SUM($AG1881:AM1881)-1000*($AE1881&gt;0))</f>
        <v>0</v>
      </c>
      <c r="AO1881" s="52">
        <f>MIN($AA1881*12,$AE1881-SUM($AG1881:AN1881)-1000*($AE1881&gt;0))</f>
        <v>0</v>
      </c>
    </row>
    <row r="1882" spans="2:41" ht="12.75" hidden="1" customHeight="1" outlineLevel="2">
      <c r="B1882" s="53" t="s">
        <v>2377</v>
      </c>
      <c r="C1882" s="53" t="s">
        <v>1367</v>
      </c>
      <c r="D1882" s="53" t="s">
        <v>1367</v>
      </c>
      <c r="E1882" s="53" t="s">
        <v>1368</v>
      </c>
      <c r="F1882" s="53" t="s">
        <v>2391</v>
      </c>
      <c r="G1882" s="53" t="s">
        <v>4743</v>
      </c>
      <c r="H1882" s="53" t="s">
        <v>4744</v>
      </c>
      <c r="I1882" s="53"/>
      <c r="J1882" s="53" t="s">
        <v>4745</v>
      </c>
      <c r="K1882" s="52">
        <v>0</v>
      </c>
      <c r="L1882" s="52">
        <v>0</v>
      </c>
      <c r="M1882" s="52">
        <v>0</v>
      </c>
      <c r="N1882" s="52">
        <v>0</v>
      </c>
      <c r="O1882" s="52">
        <v>0</v>
      </c>
      <c r="P1882" s="52">
        <v>0</v>
      </c>
      <c r="Q1882" s="52">
        <v>0</v>
      </c>
      <c r="R1882" s="52">
        <v>0</v>
      </c>
      <c r="S1882" s="52">
        <v>0</v>
      </c>
      <c r="T1882" s="52">
        <v>0</v>
      </c>
      <c r="U1882" s="52">
        <v>0</v>
      </c>
      <c r="V1882" s="52">
        <v>0</v>
      </c>
      <c r="W1882" s="52">
        <v>0</v>
      </c>
      <c r="X1882" s="52">
        <v>0</v>
      </c>
      <c r="Y1882" s="52">
        <v>0</v>
      </c>
      <c r="Z1882" s="49">
        <v>0</v>
      </c>
      <c r="AA1882" s="50">
        <v>0</v>
      </c>
      <c r="AB1882" s="51">
        <v>0</v>
      </c>
      <c r="AC1882" s="52">
        <v>0</v>
      </c>
      <c r="AD1882" s="52">
        <v>0</v>
      </c>
      <c r="AE1882" s="52">
        <v>0</v>
      </c>
      <c r="AG1882" s="52">
        <f t="shared" si="32"/>
        <v>0</v>
      </c>
      <c r="AH1882" s="52">
        <f>MIN($AA1882*12,$AE1882-SUM($AG1882:AG1882)-1000*($AE1882&gt;0))</f>
        <v>0</v>
      </c>
      <c r="AI1882" s="52">
        <f>MIN($AA1882*12,$AE1882-SUM($AG1882:AH1882)-1000*($AE1882&gt;0))</f>
        <v>0</v>
      </c>
      <c r="AJ1882" s="52">
        <f>MIN($AA1882*12,$AE1882-SUM($AG1882:AI1882)-1000*($AE1882&gt;0))</f>
        <v>0</v>
      </c>
      <c r="AK1882" s="52">
        <f>MIN($AA1882*12,$AE1882-SUM($AG1882:AJ1882)-1000*($AE1882&gt;0))</f>
        <v>0</v>
      </c>
      <c r="AL1882" s="52">
        <f>MIN($AA1882*12,$AE1882-SUM($AG1882:AK1882)-1000*($AE1882&gt;0))</f>
        <v>0</v>
      </c>
      <c r="AM1882" s="52">
        <f>MIN($AA1882*12,$AE1882-SUM($AG1882:AL1882)-1000*($AE1882&gt;0))</f>
        <v>0</v>
      </c>
      <c r="AN1882" s="52">
        <f>MIN($AA1882*12,$AE1882-SUM($AG1882:AM1882)-1000*($AE1882&gt;0))</f>
        <v>0</v>
      </c>
      <c r="AO1882" s="52">
        <f>MIN($AA1882*12,$AE1882-SUM($AG1882:AN1882)-1000*($AE1882&gt;0))</f>
        <v>0</v>
      </c>
    </row>
    <row r="1883" spans="2:41" ht="12.75" hidden="1" customHeight="1" outlineLevel="2">
      <c r="B1883" s="53" t="s">
        <v>2377</v>
      </c>
      <c r="C1883" s="53" t="s">
        <v>1367</v>
      </c>
      <c r="D1883" s="53" t="s">
        <v>1367</v>
      </c>
      <c r="E1883" s="53" t="s">
        <v>2378</v>
      </c>
      <c r="F1883" s="53" t="s">
        <v>2618</v>
      </c>
      <c r="G1883" s="53" t="s">
        <v>4746</v>
      </c>
      <c r="H1883" s="53" t="s">
        <v>4747</v>
      </c>
      <c r="I1883" s="53"/>
      <c r="J1883" s="53" t="s">
        <v>4745</v>
      </c>
      <c r="K1883" s="52">
        <v>245455</v>
      </c>
      <c r="L1883" s="52">
        <v>244455</v>
      </c>
      <c r="M1883" s="52">
        <v>0</v>
      </c>
      <c r="N1883" s="52">
        <v>0</v>
      </c>
      <c r="O1883" s="52">
        <v>0</v>
      </c>
      <c r="P1883" s="52">
        <v>0</v>
      </c>
      <c r="Q1883" s="52">
        <v>0</v>
      </c>
      <c r="R1883" s="52">
        <v>0</v>
      </c>
      <c r="S1883" s="52">
        <v>0</v>
      </c>
      <c r="T1883" s="52">
        <v>0</v>
      </c>
      <c r="U1883" s="52">
        <v>0</v>
      </c>
      <c r="V1883" s="52">
        <v>0</v>
      </c>
      <c r="W1883" s="52">
        <v>0</v>
      </c>
      <c r="X1883" s="52">
        <v>0</v>
      </c>
      <c r="Y1883" s="52">
        <v>0</v>
      </c>
      <c r="Z1883" s="49">
        <v>0</v>
      </c>
      <c r="AA1883" s="50">
        <v>0</v>
      </c>
      <c r="AB1883" s="51">
        <v>244455</v>
      </c>
      <c r="AC1883" s="52">
        <v>0</v>
      </c>
      <c r="AD1883" s="52">
        <v>0</v>
      </c>
      <c r="AE1883" s="52">
        <v>1000</v>
      </c>
      <c r="AG1883" s="52">
        <f t="shared" si="32"/>
        <v>0</v>
      </c>
      <c r="AH1883" s="52">
        <f>MIN($AA1883*12,$AE1883-SUM($AG1883:AG1883)-1000*($AE1883&gt;0))</f>
        <v>0</v>
      </c>
      <c r="AI1883" s="52">
        <f>MIN($AA1883*12,$AE1883-SUM($AG1883:AH1883)-1000*($AE1883&gt;0))</f>
        <v>0</v>
      </c>
      <c r="AJ1883" s="52">
        <f>MIN($AA1883*12,$AE1883-SUM($AG1883:AI1883)-1000*($AE1883&gt;0))</f>
        <v>0</v>
      </c>
      <c r="AK1883" s="52">
        <f>MIN($AA1883*12,$AE1883-SUM($AG1883:AJ1883)-1000*($AE1883&gt;0))</f>
        <v>0</v>
      </c>
      <c r="AL1883" s="52">
        <f>MIN($AA1883*12,$AE1883-SUM($AG1883:AK1883)-1000*($AE1883&gt;0))</f>
        <v>0</v>
      </c>
      <c r="AM1883" s="52">
        <f>MIN($AA1883*12,$AE1883-SUM($AG1883:AL1883)-1000*($AE1883&gt;0))</f>
        <v>0</v>
      </c>
      <c r="AN1883" s="52">
        <f>MIN($AA1883*12,$AE1883-SUM($AG1883:AM1883)-1000*($AE1883&gt;0))</f>
        <v>0</v>
      </c>
      <c r="AO1883" s="52">
        <f>MIN($AA1883*12,$AE1883-SUM($AG1883:AN1883)-1000*($AE1883&gt;0))</f>
        <v>0</v>
      </c>
    </row>
    <row r="1884" spans="2:41" ht="12.75" hidden="1" customHeight="1" outlineLevel="2">
      <c r="B1884" s="53" t="s">
        <v>2377</v>
      </c>
      <c r="C1884" s="53" t="s">
        <v>1367</v>
      </c>
      <c r="D1884" s="53" t="s">
        <v>1367</v>
      </c>
      <c r="E1884" s="53" t="s">
        <v>2378</v>
      </c>
      <c r="F1884" s="53" t="s">
        <v>2618</v>
      </c>
      <c r="G1884" s="53" t="s">
        <v>4748</v>
      </c>
      <c r="H1884" s="53" t="s">
        <v>4749</v>
      </c>
      <c r="I1884" s="53"/>
      <c r="J1884" s="53" t="s">
        <v>4745</v>
      </c>
      <c r="K1884" s="52">
        <v>118182</v>
      </c>
      <c r="L1884" s="52">
        <v>117182</v>
      </c>
      <c r="M1884" s="52">
        <v>0</v>
      </c>
      <c r="N1884" s="52">
        <v>0</v>
      </c>
      <c r="O1884" s="52">
        <v>0</v>
      </c>
      <c r="P1884" s="52">
        <v>0</v>
      </c>
      <c r="Q1884" s="52">
        <v>0</v>
      </c>
      <c r="R1884" s="52">
        <v>0</v>
      </c>
      <c r="S1884" s="52">
        <v>0</v>
      </c>
      <c r="T1884" s="52">
        <v>0</v>
      </c>
      <c r="U1884" s="52">
        <v>0</v>
      </c>
      <c r="V1884" s="52">
        <v>0</v>
      </c>
      <c r="W1884" s="52">
        <v>0</v>
      </c>
      <c r="X1884" s="52">
        <v>0</v>
      </c>
      <c r="Y1884" s="52">
        <v>0</v>
      </c>
      <c r="Z1884" s="49">
        <v>0</v>
      </c>
      <c r="AA1884" s="50">
        <v>0</v>
      </c>
      <c r="AB1884" s="51">
        <v>117182</v>
      </c>
      <c r="AC1884" s="52">
        <v>0</v>
      </c>
      <c r="AD1884" s="52">
        <v>0</v>
      </c>
      <c r="AE1884" s="52">
        <v>1000</v>
      </c>
      <c r="AG1884" s="52">
        <f t="shared" si="32"/>
        <v>0</v>
      </c>
      <c r="AH1884" s="52">
        <f>MIN($AA1884*12,$AE1884-SUM($AG1884:AG1884)-1000*($AE1884&gt;0))</f>
        <v>0</v>
      </c>
      <c r="AI1884" s="52">
        <f>MIN($AA1884*12,$AE1884-SUM($AG1884:AH1884)-1000*($AE1884&gt;0))</f>
        <v>0</v>
      </c>
      <c r="AJ1884" s="52">
        <f>MIN($AA1884*12,$AE1884-SUM($AG1884:AI1884)-1000*($AE1884&gt;0))</f>
        <v>0</v>
      </c>
      <c r="AK1884" s="52">
        <f>MIN($AA1884*12,$AE1884-SUM($AG1884:AJ1884)-1000*($AE1884&gt;0))</f>
        <v>0</v>
      </c>
      <c r="AL1884" s="52">
        <f>MIN($AA1884*12,$AE1884-SUM($AG1884:AK1884)-1000*($AE1884&gt;0))</f>
        <v>0</v>
      </c>
      <c r="AM1884" s="52">
        <f>MIN($AA1884*12,$AE1884-SUM($AG1884:AL1884)-1000*($AE1884&gt;0))</f>
        <v>0</v>
      </c>
      <c r="AN1884" s="52">
        <f>MIN($AA1884*12,$AE1884-SUM($AG1884:AM1884)-1000*($AE1884&gt;0))</f>
        <v>0</v>
      </c>
      <c r="AO1884" s="52">
        <f>MIN($AA1884*12,$AE1884-SUM($AG1884:AN1884)-1000*($AE1884&gt;0))</f>
        <v>0</v>
      </c>
    </row>
    <row r="1885" spans="2:41" ht="12.75" hidden="1" customHeight="1" outlineLevel="2">
      <c r="B1885" s="53" t="s">
        <v>2377</v>
      </c>
      <c r="C1885" s="53" t="s">
        <v>1367</v>
      </c>
      <c r="D1885" s="53" t="s">
        <v>1367</v>
      </c>
      <c r="E1885" s="53" t="s">
        <v>2378</v>
      </c>
      <c r="F1885" s="53" t="s">
        <v>2379</v>
      </c>
      <c r="G1885" s="53" t="s">
        <v>4750</v>
      </c>
      <c r="H1885" s="53" t="s">
        <v>4751</v>
      </c>
      <c r="I1885" s="53"/>
      <c r="J1885" s="53" t="s">
        <v>4745</v>
      </c>
      <c r="K1885" s="52">
        <v>0</v>
      </c>
      <c r="L1885" s="52">
        <v>0</v>
      </c>
      <c r="M1885" s="52">
        <v>0</v>
      </c>
      <c r="N1885" s="52">
        <v>0</v>
      </c>
      <c r="O1885" s="52">
        <v>0</v>
      </c>
      <c r="P1885" s="52">
        <v>0</v>
      </c>
      <c r="Q1885" s="52">
        <v>0</v>
      </c>
      <c r="R1885" s="52">
        <v>0</v>
      </c>
      <c r="S1885" s="52">
        <v>0</v>
      </c>
      <c r="T1885" s="52">
        <v>0</v>
      </c>
      <c r="U1885" s="52">
        <v>0</v>
      </c>
      <c r="V1885" s="52">
        <v>0</v>
      </c>
      <c r="W1885" s="52">
        <v>0</v>
      </c>
      <c r="X1885" s="52">
        <v>0</v>
      </c>
      <c r="Y1885" s="52">
        <v>0</v>
      </c>
      <c r="Z1885" s="49">
        <v>0</v>
      </c>
      <c r="AA1885" s="50">
        <v>0</v>
      </c>
      <c r="AB1885" s="51">
        <v>0</v>
      </c>
      <c r="AC1885" s="52">
        <v>0</v>
      </c>
      <c r="AD1885" s="52">
        <v>0</v>
      </c>
      <c r="AE1885" s="52">
        <v>0</v>
      </c>
      <c r="AG1885" s="52">
        <f t="shared" si="32"/>
        <v>0</v>
      </c>
      <c r="AH1885" s="52">
        <f>MIN($AA1885*12,$AE1885-SUM($AG1885:AG1885)-1000*($AE1885&gt;0))</f>
        <v>0</v>
      </c>
      <c r="AI1885" s="52">
        <f>MIN($AA1885*12,$AE1885-SUM($AG1885:AH1885)-1000*($AE1885&gt;0))</f>
        <v>0</v>
      </c>
      <c r="AJ1885" s="52">
        <f>MIN($AA1885*12,$AE1885-SUM($AG1885:AI1885)-1000*($AE1885&gt;0))</f>
        <v>0</v>
      </c>
      <c r="AK1885" s="52">
        <f>MIN($AA1885*12,$AE1885-SUM($AG1885:AJ1885)-1000*($AE1885&gt;0))</f>
        <v>0</v>
      </c>
      <c r="AL1885" s="52">
        <f>MIN($AA1885*12,$AE1885-SUM($AG1885:AK1885)-1000*($AE1885&gt;0))</f>
        <v>0</v>
      </c>
      <c r="AM1885" s="52">
        <f>MIN($AA1885*12,$AE1885-SUM($AG1885:AL1885)-1000*($AE1885&gt;0))</f>
        <v>0</v>
      </c>
      <c r="AN1885" s="52">
        <f>MIN($AA1885*12,$AE1885-SUM($AG1885:AM1885)-1000*($AE1885&gt;0))</f>
        <v>0</v>
      </c>
      <c r="AO1885" s="52">
        <f>MIN($AA1885*12,$AE1885-SUM($AG1885:AN1885)-1000*($AE1885&gt;0))</f>
        <v>0</v>
      </c>
    </row>
    <row r="1886" spans="2:41" ht="12.75" hidden="1" customHeight="1" outlineLevel="2">
      <c r="B1886" s="53" t="s">
        <v>2377</v>
      </c>
      <c r="C1886" s="53" t="s">
        <v>1367</v>
      </c>
      <c r="D1886" s="53" t="s">
        <v>1367</v>
      </c>
      <c r="E1886" s="53" t="s">
        <v>2378</v>
      </c>
      <c r="F1886" s="53" t="s">
        <v>2379</v>
      </c>
      <c r="G1886" s="53" t="s">
        <v>4752</v>
      </c>
      <c r="H1886" s="53" t="s">
        <v>4753</v>
      </c>
      <c r="I1886" s="53"/>
      <c r="J1886" s="53" t="s">
        <v>4745</v>
      </c>
      <c r="K1886" s="52">
        <v>0</v>
      </c>
      <c r="L1886" s="52">
        <v>0</v>
      </c>
      <c r="M1886" s="52">
        <v>0</v>
      </c>
      <c r="N1886" s="52">
        <v>0</v>
      </c>
      <c r="O1886" s="52">
        <v>0</v>
      </c>
      <c r="P1886" s="52">
        <v>0</v>
      </c>
      <c r="Q1886" s="52">
        <v>0</v>
      </c>
      <c r="R1886" s="52">
        <v>0</v>
      </c>
      <c r="S1886" s="52">
        <v>0</v>
      </c>
      <c r="T1886" s="52">
        <v>0</v>
      </c>
      <c r="U1886" s="52">
        <v>0</v>
      </c>
      <c r="V1886" s="52">
        <v>0</v>
      </c>
      <c r="W1886" s="52">
        <v>0</v>
      </c>
      <c r="X1886" s="52">
        <v>0</v>
      </c>
      <c r="Y1886" s="52">
        <v>0</v>
      </c>
      <c r="Z1886" s="49">
        <v>0</v>
      </c>
      <c r="AA1886" s="50">
        <v>0</v>
      </c>
      <c r="AB1886" s="51">
        <v>0</v>
      </c>
      <c r="AC1886" s="52">
        <v>0</v>
      </c>
      <c r="AD1886" s="52">
        <v>0</v>
      </c>
      <c r="AE1886" s="52">
        <v>0</v>
      </c>
      <c r="AG1886" s="52">
        <f t="shared" si="32"/>
        <v>0</v>
      </c>
      <c r="AH1886" s="52">
        <f>MIN($AA1886*12,$AE1886-SUM($AG1886:AG1886)-1000*($AE1886&gt;0))</f>
        <v>0</v>
      </c>
      <c r="AI1886" s="52">
        <f>MIN($AA1886*12,$AE1886-SUM($AG1886:AH1886)-1000*($AE1886&gt;0))</f>
        <v>0</v>
      </c>
      <c r="AJ1886" s="52">
        <f>MIN($AA1886*12,$AE1886-SUM($AG1886:AI1886)-1000*($AE1886&gt;0))</f>
        <v>0</v>
      </c>
      <c r="AK1886" s="52">
        <f>MIN($AA1886*12,$AE1886-SUM($AG1886:AJ1886)-1000*($AE1886&gt;0))</f>
        <v>0</v>
      </c>
      <c r="AL1886" s="52">
        <f>MIN($AA1886*12,$AE1886-SUM($AG1886:AK1886)-1000*($AE1886&gt;0))</f>
        <v>0</v>
      </c>
      <c r="AM1886" s="52">
        <f>MIN($AA1886*12,$AE1886-SUM($AG1886:AL1886)-1000*($AE1886&gt;0))</f>
        <v>0</v>
      </c>
      <c r="AN1886" s="52">
        <f>MIN($AA1886*12,$AE1886-SUM($AG1886:AM1886)-1000*($AE1886&gt;0))</f>
        <v>0</v>
      </c>
      <c r="AO1886" s="52">
        <f>MIN($AA1886*12,$AE1886-SUM($AG1886:AN1886)-1000*($AE1886&gt;0))</f>
        <v>0</v>
      </c>
    </row>
    <row r="1887" spans="2:41" ht="12.75" hidden="1" customHeight="1" outlineLevel="2">
      <c r="B1887" s="53" t="s">
        <v>2377</v>
      </c>
      <c r="C1887" s="53" t="s">
        <v>1367</v>
      </c>
      <c r="D1887" s="53" t="s">
        <v>1367</v>
      </c>
      <c r="E1887" s="53" t="s">
        <v>2378</v>
      </c>
      <c r="F1887" s="53" t="s">
        <v>2379</v>
      </c>
      <c r="G1887" s="53" t="s">
        <v>4754</v>
      </c>
      <c r="H1887" s="53" t="s">
        <v>4755</v>
      </c>
      <c r="I1887" s="53"/>
      <c r="J1887" s="53" t="s">
        <v>4745</v>
      </c>
      <c r="K1887" s="52">
        <v>0</v>
      </c>
      <c r="L1887" s="52">
        <v>0</v>
      </c>
      <c r="M1887" s="52">
        <v>0</v>
      </c>
      <c r="N1887" s="52">
        <v>0</v>
      </c>
      <c r="O1887" s="52">
        <v>0</v>
      </c>
      <c r="P1887" s="52">
        <v>0</v>
      </c>
      <c r="Q1887" s="52">
        <v>0</v>
      </c>
      <c r="R1887" s="52">
        <v>0</v>
      </c>
      <c r="S1887" s="52">
        <v>0</v>
      </c>
      <c r="T1887" s="52">
        <v>0</v>
      </c>
      <c r="U1887" s="52">
        <v>0</v>
      </c>
      <c r="V1887" s="52">
        <v>0</v>
      </c>
      <c r="W1887" s="52">
        <v>0</v>
      </c>
      <c r="X1887" s="52">
        <v>0</v>
      </c>
      <c r="Y1887" s="52">
        <v>0</v>
      </c>
      <c r="Z1887" s="49">
        <v>0</v>
      </c>
      <c r="AA1887" s="50">
        <v>0</v>
      </c>
      <c r="AB1887" s="51">
        <v>0</v>
      </c>
      <c r="AC1887" s="52">
        <v>0</v>
      </c>
      <c r="AD1887" s="52">
        <v>0</v>
      </c>
      <c r="AE1887" s="52">
        <v>0</v>
      </c>
      <c r="AG1887" s="52">
        <f t="shared" si="32"/>
        <v>0</v>
      </c>
      <c r="AH1887" s="52">
        <f>MIN($AA1887*12,$AE1887-SUM($AG1887:AG1887)-1000*($AE1887&gt;0))</f>
        <v>0</v>
      </c>
      <c r="AI1887" s="52">
        <f>MIN($AA1887*12,$AE1887-SUM($AG1887:AH1887)-1000*($AE1887&gt;0))</f>
        <v>0</v>
      </c>
      <c r="AJ1887" s="52">
        <f>MIN($AA1887*12,$AE1887-SUM($AG1887:AI1887)-1000*($AE1887&gt;0))</f>
        <v>0</v>
      </c>
      <c r="AK1887" s="52">
        <f>MIN($AA1887*12,$AE1887-SUM($AG1887:AJ1887)-1000*($AE1887&gt;0))</f>
        <v>0</v>
      </c>
      <c r="AL1887" s="52">
        <f>MIN($AA1887*12,$AE1887-SUM($AG1887:AK1887)-1000*($AE1887&gt;0))</f>
        <v>0</v>
      </c>
      <c r="AM1887" s="52">
        <f>MIN($AA1887*12,$AE1887-SUM($AG1887:AL1887)-1000*($AE1887&gt;0))</f>
        <v>0</v>
      </c>
      <c r="AN1887" s="52">
        <f>MIN($AA1887*12,$AE1887-SUM($AG1887:AM1887)-1000*($AE1887&gt;0))</f>
        <v>0</v>
      </c>
      <c r="AO1887" s="52">
        <f>MIN($AA1887*12,$AE1887-SUM($AG1887:AN1887)-1000*($AE1887&gt;0))</f>
        <v>0</v>
      </c>
    </row>
    <row r="1888" spans="2:41" ht="12.75" hidden="1" customHeight="1" outlineLevel="2">
      <c r="B1888" s="53" t="s">
        <v>2377</v>
      </c>
      <c r="C1888" s="53" t="s">
        <v>1367</v>
      </c>
      <c r="D1888" s="53" t="s">
        <v>1367</v>
      </c>
      <c r="E1888" s="53" t="s">
        <v>2378</v>
      </c>
      <c r="F1888" s="53" t="s">
        <v>2379</v>
      </c>
      <c r="G1888" s="53" t="s">
        <v>4756</v>
      </c>
      <c r="H1888" s="53" t="s">
        <v>4757</v>
      </c>
      <c r="I1888" s="53"/>
      <c r="J1888" s="53" t="s">
        <v>4745</v>
      </c>
      <c r="K1888" s="52">
        <v>98310</v>
      </c>
      <c r="L1888" s="52">
        <v>97310</v>
      </c>
      <c r="M1888" s="52">
        <v>0</v>
      </c>
      <c r="N1888" s="52">
        <v>0</v>
      </c>
      <c r="O1888" s="52">
        <v>0</v>
      </c>
      <c r="P1888" s="52">
        <v>0</v>
      </c>
      <c r="Q1888" s="52">
        <v>0</v>
      </c>
      <c r="R1888" s="52">
        <v>0</v>
      </c>
      <c r="S1888" s="52">
        <v>0</v>
      </c>
      <c r="T1888" s="52">
        <v>0</v>
      </c>
      <c r="U1888" s="52">
        <v>0</v>
      </c>
      <c r="V1888" s="52">
        <v>0</v>
      </c>
      <c r="W1888" s="52">
        <v>0</v>
      </c>
      <c r="X1888" s="52">
        <v>0</v>
      </c>
      <c r="Y1888" s="52">
        <v>0</v>
      </c>
      <c r="Z1888" s="49">
        <v>0</v>
      </c>
      <c r="AA1888" s="50">
        <v>0</v>
      </c>
      <c r="AB1888" s="51">
        <v>97310</v>
      </c>
      <c r="AC1888" s="52">
        <v>0</v>
      </c>
      <c r="AD1888" s="52">
        <v>0</v>
      </c>
      <c r="AE1888" s="52">
        <v>1000</v>
      </c>
      <c r="AG1888" s="52">
        <f t="shared" si="32"/>
        <v>0</v>
      </c>
      <c r="AH1888" s="52">
        <f>MIN($AA1888*12,$AE1888-SUM($AG1888:AG1888)-1000*($AE1888&gt;0))</f>
        <v>0</v>
      </c>
      <c r="AI1888" s="52">
        <f>MIN($AA1888*12,$AE1888-SUM($AG1888:AH1888)-1000*($AE1888&gt;0))</f>
        <v>0</v>
      </c>
      <c r="AJ1888" s="52">
        <f>MIN($AA1888*12,$AE1888-SUM($AG1888:AI1888)-1000*($AE1888&gt;0))</f>
        <v>0</v>
      </c>
      <c r="AK1888" s="52">
        <f>MIN($AA1888*12,$AE1888-SUM($AG1888:AJ1888)-1000*($AE1888&gt;0))</f>
        <v>0</v>
      </c>
      <c r="AL1888" s="52">
        <f>MIN($AA1888*12,$AE1888-SUM($AG1888:AK1888)-1000*($AE1888&gt;0))</f>
        <v>0</v>
      </c>
      <c r="AM1888" s="52">
        <f>MIN($AA1888*12,$AE1888-SUM($AG1888:AL1888)-1000*($AE1888&gt;0))</f>
        <v>0</v>
      </c>
      <c r="AN1888" s="52">
        <f>MIN($AA1888*12,$AE1888-SUM($AG1888:AM1888)-1000*($AE1888&gt;0))</f>
        <v>0</v>
      </c>
      <c r="AO1888" s="52">
        <f>MIN($AA1888*12,$AE1888-SUM($AG1888:AN1888)-1000*($AE1888&gt;0))</f>
        <v>0</v>
      </c>
    </row>
    <row r="1889" spans="2:41" ht="12.75" hidden="1" customHeight="1" outlineLevel="2">
      <c r="B1889" s="53" t="s">
        <v>2377</v>
      </c>
      <c r="C1889" s="53" t="s">
        <v>1367</v>
      </c>
      <c r="D1889" s="53" t="s">
        <v>1367</v>
      </c>
      <c r="E1889" s="53" t="s">
        <v>2378</v>
      </c>
      <c r="F1889" s="53" t="s">
        <v>2379</v>
      </c>
      <c r="G1889" s="53" t="s">
        <v>4758</v>
      </c>
      <c r="H1889" s="53" t="s">
        <v>4759</v>
      </c>
      <c r="I1889" s="53"/>
      <c r="J1889" s="53" t="s">
        <v>4745</v>
      </c>
      <c r="K1889" s="52">
        <v>130780</v>
      </c>
      <c r="L1889" s="52">
        <v>129780</v>
      </c>
      <c r="M1889" s="52">
        <v>0</v>
      </c>
      <c r="N1889" s="52">
        <v>0</v>
      </c>
      <c r="O1889" s="52">
        <v>0</v>
      </c>
      <c r="P1889" s="52">
        <v>0</v>
      </c>
      <c r="Q1889" s="52">
        <v>0</v>
      </c>
      <c r="R1889" s="52">
        <v>0</v>
      </c>
      <c r="S1889" s="52">
        <v>0</v>
      </c>
      <c r="T1889" s="52">
        <v>0</v>
      </c>
      <c r="U1889" s="52">
        <v>0</v>
      </c>
      <c r="V1889" s="52">
        <v>0</v>
      </c>
      <c r="W1889" s="52">
        <v>0</v>
      </c>
      <c r="X1889" s="52">
        <v>0</v>
      </c>
      <c r="Y1889" s="52">
        <v>0</v>
      </c>
      <c r="Z1889" s="49">
        <v>0</v>
      </c>
      <c r="AA1889" s="50">
        <v>0</v>
      </c>
      <c r="AB1889" s="51">
        <v>129780</v>
      </c>
      <c r="AC1889" s="52">
        <v>0</v>
      </c>
      <c r="AD1889" s="52">
        <v>0</v>
      </c>
      <c r="AE1889" s="52">
        <v>1000</v>
      </c>
      <c r="AG1889" s="52">
        <f t="shared" si="32"/>
        <v>0</v>
      </c>
      <c r="AH1889" s="52">
        <f>MIN($AA1889*12,$AE1889-SUM($AG1889:AG1889)-1000*($AE1889&gt;0))</f>
        <v>0</v>
      </c>
      <c r="AI1889" s="52">
        <f>MIN($AA1889*12,$AE1889-SUM($AG1889:AH1889)-1000*($AE1889&gt;0))</f>
        <v>0</v>
      </c>
      <c r="AJ1889" s="52">
        <f>MIN($AA1889*12,$AE1889-SUM($AG1889:AI1889)-1000*($AE1889&gt;0))</f>
        <v>0</v>
      </c>
      <c r="AK1889" s="52">
        <f>MIN($AA1889*12,$AE1889-SUM($AG1889:AJ1889)-1000*($AE1889&gt;0))</f>
        <v>0</v>
      </c>
      <c r="AL1889" s="52">
        <f>MIN($AA1889*12,$AE1889-SUM($AG1889:AK1889)-1000*($AE1889&gt;0))</f>
        <v>0</v>
      </c>
      <c r="AM1889" s="52">
        <f>MIN($AA1889*12,$AE1889-SUM($AG1889:AL1889)-1000*($AE1889&gt;0))</f>
        <v>0</v>
      </c>
      <c r="AN1889" s="52">
        <f>MIN($AA1889*12,$AE1889-SUM($AG1889:AM1889)-1000*($AE1889&gt;0))</f>
        <v>0</v>
      </c>
      <c r="AO1889" s="52">
        <f>MIN($AA1889*12,$AE1889-SUM($AG1889:AN1889)-1000*($AE1889&gt;0))</f>
        <v>0</v>
      </c>
    </row>
    <row r="1890" spans="2:41" ht="12.75" hidden="1" customHeight="1" outlineLevel="2">
      <c r="B1890" s="53" t="s">
        <v>2377</v>
      </c>
      <c r="C1890" s="53" t="s">
        <v>1367</v>
      </c>
      <c r="D1890" s="53" t="s">
        <v>1367</v>
      </c>
      <c r="E1890" s="53" t="s">
        <v>2378</v>
      </c>
      <c r="F1890" s="53" t="s">
        <v>3708</v>
      </c>
      <c r="G1890" s="53" t="s">
        <v>4760</v>
      </c>
      <c r="H1890" s="53" t="s">
        <v>4761</v>
      </c>
      <c r="I1890" s="53"/>
      <c r="J1890" s="53" t="s">
        <v>4745</v>
      </c>
      <c r="K1890" s="52">
        <v>618182</v>
      </c>
      <c r="L1890" s="52">
        <v>617182</v>
      </c>
      <c r="M1890" s="52">
        <v>0</v>
      </c>
      <c r="N1890" s="52">
        <v>0</v>
      </c>
      <c r="O1890" s="52">
        <v>0</v>
      </c>
      <c r="P1890" s="52">
        <v>0</v>
      </c>
      <c r="Q1890" s="52">
        <v>0</v>
      </c>
      <c r="R1890" s="52">
        <v>0</v>
      </c>
      <c r="S1890" s="52">
        <v>0</v>
      </c>
      <c r="T1890" s="52">
        <v>0</v>
      </c>
      <c r="U1890" s="52">
        <v>0</v>
      </c>
      <c r="V1890" s="52">
        <v>0</v>
      </c>
      <c r="W1890" s="52">
        <v>0</v>
      </c>
      <c r="X1890" s="52">
        <v>0</v>
      </c>
      <c r="Y1890" s="52">
        <v>0</v>
      </c>
      <c r="Z1890" s="49">
        <v>0</v>
      </c>
      <c r="AA1890" s="50">
        <v>0</v>
      </c>
      <c r="AB1890" s="51">
        <v>617182</v>
      </c>
      <c r="AC1890" s="52">
        <v>0</v>
      </c>
      <c r="AD1890" s="52">
        <v>0</v>
      </c>
      <c r="AE1890" s="52">
        <v>1000</v>
      </c>
      <c r="AG1890" s="52">
        <f t="shared" si="32"/>
        <v>0</v>
      </c>
      <c r="AH1890" s="52">
        <f>MIN($AA1890*12,$AE1890-SUM($AG1890:AG1890)-1000*($AE1890&gt;0))</f>
        <v>0</v>
      </c>
      <c r="AI1890" s="52">
        <f>MIN($AA1890*12,$AE1890-SUM($AG1890:AH1890)-1000*($AE1890&gt;0))</f>
        <v>0</v>
      </c>
      <c r="AJ1890" s="52">
        <f>MIN($AA1890*12,$AE1890-SUM($AG1890:AI1890)-1000*($AE1890&gt;0))</f>
        <v>0</v>
      </c>
      <c r="AK1890" s="52">
        <f>MIN($AA1890*12,$AE1890-SUM($AG1890:AJ1890)-1000*($AE1890&gt;0))</f>
        <v>0</v>
      </c>
      <c r="AL1890" s="52">
        <f>MIN($AA1890*12,$AE1890-SUM($AG1890:AK1890)-1000*($AE1890&gt;0))</f>
        <v>0</v>
      </c>
      <c r="AM1890" s="52">
        <f>MIN($AA1890*12,$AE1890-SUM($AG1890:AL1890)-1000*($AE1890&gt;0))</f>
        <v>0</v>
      </c>
      <c r="AN1890" s="52">
        <f>MIN($AA1890*12,$AE1890-SUM($AG1890:AM1890)-1000*($AE1890&gt;0))</f>
        <v>0</v>
      </c>
      <c r="AO1890" s="52">
        <f>MIN($AA1890*12,$AE1890-SUM($AG1890:AN1890)-1000*($AE1890&gt;0))</f>
        <v>0</v>
      </c>
    </row>
    <row r="1891" spans="2:41" ht="12.75" hidden="1" customHeight="1" outlineLevel="2">
      <c r="B1891" s="53" t="s">
        <v>2377</v>
      </c>
      <c r="C1891" s="53" t="s">
        <v>1367</v>
      </c>
      <c r="D1891" s="53" t="s">
        <v>1367</v>
      </c>
      <c r="E1891" s="53" t="s">
        <v>2378</v>
      </c>
      <c r="F1891" s="53" t="s">
        <v>3607</v>
      </c>
      <c r="G1891" s="53" t="s">
        <v>4762</v>
      </c>
      <c r="H1891" s="53" t="s">
        <v>4763</v>
      </c>
      <c r="I1891" s="53"/>
      <c r="J1891" s="53" t="s">
        <v>4745</v>
      </c>
      <c r="K1891" s="52">
        <v>863637</v>
      </c>
      <c r="L1891" s="52">
        <v>862637</v>
      </c>
      <c r="M1891" s="52">
        <v>0</v>
      </c>
      <c r="N1891" s="52">
        <v>0</v>
      </c>
      <c r="O1891" s="52">
        <v>0</v>
      </c>
      <c r="P1891" s="52">
        <v>0</v>
      </c>
      <c r="Q1891" s="52">
        <v>0</v>
      </c>
      <c r="R1891" s="52">
        <v>0</v>
      </c>
      <c r="S1891" s="52">
        <v>0</v>
      </c>
      <c r="T1891" s="52">
        <v>0</v>
      </c>
      <c r="U1891" s="52">
        <v>0</v>
      </c>
      <c r="V1891" s="52">
        <v>0</v>
      </c>
      <c r="W1891" s="52">
        <v>0</v>
      </c>
      <c r="X1891" s="52">
        <v>0</v>
      </c>
      <c r="Y1891" s="52">
        <v>0</v>
      </c>
      <c r="Z1891" s="49">
        <v>0</v>
      </c>
      <c r="AA1891" s="50">
        <v>0</v>
      </c>
      <c r="AB1891" s="51">
        <v>862637</v>
      </c>
      <c r="AC1891" s="52">
        <v>0</v>
      </c>
      <c r="AD1891" s="52">
        <v>0</v>
      </c>
      <c r="AE1891" s="52">
        <v>1000</v>
      </c>
      <c r="AG1891" s="52">
        <f t="shared" si="32"/>
        <v>0</v>
      </c>
      <c r="AH1891" s="52">
        <f>MIN($AA1891*12,$AE1891-SUM($AG1891:AG1891)-1000*($AE1891&gt;0))</f>
        <v>0</v>
      </c>
      <c r="AI1891" s="52">
        <f>MIN($AA1891*12,$AE1891-SUM($AG1891:AH1891)-1000*($AE1891&gt;0))</f>
        <v>0</v>
      </c>
      <c r="AJ1891" s="52">
        <f>MIN($AA1891*12,$AE1891-SUM($AG1891:AI1891)-1000*($AE1891&gt;0))</f>
        <v>0</v>
      </c>
      <c r="AK1891" s="52">
        <f>MIN($AA1891*12,$AE1891-SUM($AG1891:AJ1891)-1000*($AE1891&gt;0))</f>
        <v>0</v>
      </c>
      <c r="AL1891" s="52">
        <f>MIN($AA1891*12,$AE1891-SUM($AG1891:AK1891)-1000*($AE1891&gt;0))</f>
        <v>0</v>
      </c>
      <c r="AM1891" s="52">
        <f>MIN($AA1891*12,$AE1891-SUM($AG1891:AL1891)-1000*($AE1891&gt;0))</f>
        <v>0</v>
      </c>
      <c r="AN1891" s="52">
        <f>MIN($AA1891*12,$AE1891-SUM($AG1891:AM1891)-1000*($AE1891&gt;0))</f>
        <v>0</v>
      </c>
      <c r="AO1891" s="52">
        <f>MIN($AA1891*12,$AE1891-SUM($AG1891:AN1891)-1000*($AE1891&gt;0))</f>
        <v>0</v>
      </c>
    </row>
    <row r="1892" spans="2:41" ht="12.75" hidden="1" customHeight="1" outlineLevel="2">
      <c r="B1892" s="53" t="s">
        <v>2377</v>
      </c>
      <c r="C1892" s="53" t="s">
        <v>1367</v>
      </c>
      <c r="D1892" s="53" t="s">
        <v>1367</v>
      </c>
      <c r="E1892" s="53" t="s">
        <v>2378</v>
      </c>
      <c r="F1892" s="53" t="s">
        <v>2379</v>
      </c>
      <c r="G1892" s="53" t="s">
        <v>4764</v>
      </c>
      <c r="H1892" s="53" t="s">
        <v>4765</v>
      </c>
      <c r="I1892" s="53"/>
      <c r="J1892" s="53" t="s">
        <v>4745</v>
      </c>
      <c r="K1892" s="52">
        <v>13780</v>
      </c>
      <c r="L1892" s="52">
        <v>13091</v>
      </c>
      <c r="M1892" s="52">
        <v>0</v>
      </c>
      <c r="N1892" s="52">
        <v>0</v>
      </c>
      <c r="O1892" s="52">
        <v>0</v>
      </c>
      <c r="P1892" s="52">
        <v>0</v>
      </c>
      <c r="Q1892" s="52">
        <v>0</v>
      </c>
      <c r="R1892" s="52">
        <v>0</v>
      </c>
      <c r="S1892" s="52">
        <v>0</v>
      </c>
      <c r="T1892" s="52">
        <v>0</v>
      </c>
      <c r="U1892" s="52">
        <v>0</v>
      </c>
      <c r="V1892" s="52">
        <v>0</v>
      </c>
      <c r="W1892" s="52">
        <v>0</v>
      </c>
      <c r="X1892" s="52">
        <v>0</v>
      </c>
      <c r="Y1892" s="52">
        <v>0</v>
      </c>
      <c r="Z1892" s="49">
        <v>0</v>
      </c>
      <c r="AA1892" s="50">
        <v>0</v>
      </c>
      <c r="AB1892" s="51">
        <v>13091</v>
      </c>
      <c r="AC1892" s="52">
        <v>0</v>
      </c>
      <c r="AD1892" s="52">
        <v>0</v>
      </c>
      <c r="AE1892" s="52">
        <v>689</v>
      </c>
      <c r="AG1892" s="52">
        <f t="shared" si="32"/>
        <v>-311</v>
      </c>
      <c r="AH1892" s="52">
        <f>MIN($AA1892*12,$AE1892-SUM($AG1892:AG1892)-1000*($AE1892&gt;0))</f>
        <v>0</v>
      </c>
      <c r="AI1892" s="52">
        <f>MIN($AA1892*12,$AE1892-SUM($AG1892:AH1892)-1000*($AE1892&gt;0))</f>
        <v>0</v>
      </c>
      <c r="AJ1892" s="52">
        <f>MIN($AA1892*12,$AE1892-SUM($AG1892:AI1892)-1000*($AE1892&gt;0))</f>
        <v>0</v>
      </c>
      <c r="AK1892" s="52">
        <f>MIN($AA1892*12,$AE1892-SUM($AG1892:AJ1892)-1000*($AE1892&gt;0))</f>
        <v>0</v>
      </c>
      <c r="AL1892" s="52">
        <f>MIN($AA1892*12,$AE1892-SUM($AG1892:AK1892)-1000*($AE1892&gt;0))</f>
        <v>0</v>
      </c>
      <c r="AM1892" s="52">
        <f>MIN($AA1892*12,$AE1892-SUM($AG1892:AL1892)-1000*($AE1892&gt;0))</f>
        <v>0</v>
      </c>
      <c r="AN1892" s="52">
        <f>MIN($AA1892*12,$AE1892-SUM($AG1892:AM1892)-1000*($AE1892&gt;0))</f>
        <v>0</v>
      </c>
      <c r="AO1892" s="52">
        <f>MIN($AA1892*12,$AE1892-SUM($AG1892:AN1892)-1000*($AE1892&gt;0))</f>
        <v>0</v>
      </c>
    </row>
    <row r="1893" spans="2:41" ht="12.75" hidden="1" customHeight="1" outlineLevel="2">
      <c r="B1893" s="53" t="s">
        <v>2377</v>
      </c>
      <c r="C1893" s="53" t="s">
        <v>1367</v>
      </c>
      <c r="D1893" s="53" t="s">
        <v>1367</v>
      </c>
      <c r="E1893" s="53" t="s">
        <v>2378</v>
      </c>
      <c r="F1893" s="53" t="s">
        <v>2379</v>
      </c>
      <c r="G1893" s="53" t="s">
        <v>4766</v>
      </c>
      <c r="H1893" s="53" t="s">
        <v>4767</v>
      </c>
      <c r="I1893" s="53"/>
      <c r="J1893" s="53" t="s">
        <v>4745</v>
      </c>
      <c r="K1893" s="52">
        <v>0</v>
      </c>
      <c r="L1893" s="52">
        <v>0</v>
      </c>
      <c r="M1893" s="52">
        <v>0</v>
      </c>
      <c r="N1893" s="52">
        <v>0</v>
      </c>
      <c r="O1893" s="52">
        <v>0</v>
      </c>
      <c r="P1893" s="52">
        <v>0</v>
      </c>
      <c r="Q1893" s="52">
        <v>0</v>
      </c>
      <c r="R1893" s="52">
        <v>0</v>
      </c>
      <c r="S1893" s="52">
        <v>0</v>
      </c>
      <c r="T1893" s="52">
        <v>0</v>
      </c>
      <c r="U1893" s="52">
        <v>0</v>
      </c>
      <c r="V1893" s="52">
        <v>0</v>
      </c>
      <c r="W1893" s="52">
        <v>0</v>
      </c>
      <c r="X1893" s="52">
        <v>0</v>
      </c>
      <c r="Y1893" s="52">
        <v>0</v>
      </c>
      <c r="Z1893" s="49">
        <v>0</v>
      </c>
      <c r="AA1893" s="50">
        <v>0</v>
      </c>
      <c r="AB1893" s="51">
        <v>0</v>
      </c>
      <c r="AC1893" s="52">
        <v>0</v>
      </c>
      <c r="AD1893" s="52">
        <v>0</v>
      </c>
      <c r="AE1893" s="52">
        <v>0</v>
      </c>
      <c r="AG1893" s="52">
        <f t="shared" si="32"/>
        <v>0</v>
      </c>
      <c r="AH1893" s="52">
        <f>MIN($AA1893*12,$AE1893-SUM($AG1893:AG1893)-1000*($AE1893&gt;0))</f>
        <v>0</v>
      </c>
      <c r="AI1893" s="52">
        <f>MIN($AA1893*12,$AE1893-SUM($AG1893:AH1893)-1000*($AE1893&gt;0))</f>
        <v>0</v>
      </c>
      <c r="AJ1893" s="52">
        <f>MIN($AA1893*12,$AE1893-SUM($AG1893:AI1893)-1000*($AE1893&gt;0))</f>
        <v>0</v>
      </c>
      <c r="AK1893" s="52">
        <f>MIN($AA1893*12,$AE1893-SUM($AG1893:AJ1893)-1000*($AE1893&gt;0))</f>
        <v>0</v>
      </c>
      <c r="AL1893" s="52">
        <f>MIN($AA1893*12,$AE1893-SUM($AG1893:AK1893)-1000*($AE1893&gt;0))</f>
        <v>0</v>
      </c>
      <c r="AM1893" s="52">
        <f>MIN($AA1893*12,$AE1893-SUM($AG1893:AL1893)-1000*($AE1893&gt;0))</f>
        <v>0</v>
      </c>
      <c r="AN1893" s="52">
        <f>MIN($AA1893*12,$AE1893-SUM($AG1893:AM1893)-1000*($AE1893&gt;0))</f>
        <v>0</v>
      </c>
      <c r="AO1893" s="52">
        <f>MIN($AA1893*12,$AE1893-SUM($AG1893:AN1893)-1000*($AE1893&gt;0))</f>
        <v>0</v>
      </c>
    </row>
    <row r="1894" spans="2:41" ht="12.75" hidden="1" customHeight="1" outlineLevel="2">
      <c r="B1894" s="53" t="s">
        <v>2377</v>
      </c>
      <c r="C1894" s="53" t="s">
        <v>1367</v>
      </c>
      <c r="D1894" s="53" t="s">
        <v>1367</v>
      </c>
      <c r="E1894" s="53" t="s">
        <v>2378</v>
      </c>
      <c r="F1894" s="53" t="s">
        <v>2379</v>
      </c>
      <c r="G1894" s="53" t="s">
        <v>4768</v>
      </c>
      <c r="H1894" s="53" t="s">
        <v>4769</v>
      </c>
      <c r="I1894" s="53"/>
      <c r="J1894" s="53" t="s">
        <v>4745</v>
      </c>
      <c r="K1894" s="52">
        <v>0</v>
      </c>
      <c r="L1894" s="52">
        <v>0</v>
      </c>
      <c r="M1894" s="52">
        <v>0</v>
      </c>
      <c r="N1894" s="52">
        <v>0</v>
      </c>
      <c r="O1894" s="52">
        <v>0</v>
      </c>
      <c r="P1894" s="52">
        <v>0</v>
      </c>
      <c r="Q1894" s="52">
        <v>0</v>
      </c>
      <c r="R1894" s="52">
        <v>0</v>
      </c>
      <c r="S1894" s="52">
        <v>0</v>
      </c>
      <c r="T1894" s="52">
        <v>0</v>
      </c>
      <c r="U1894" s="52">
        <v>0</v>
      </c>
      <c r="V1894" s="52">
        <v>0</v>
      </c>
      <c r="W1894" s="52">
        <v>0</v>
      </c>
      <c r="X1894" s="52">
        <v>0</v>
      </c>
      <c r="Y1894" s="52">
        <v>0</v>
      </c>
      <c r="Z1894" s="49">
        <v>0</v>
      </c>
      <c r="AA1894" s="50">
        <v>0</v>
      </c>
      <c r="AB1894" s="51">
        <v>0</v>
      </c>
      <c r="AC1894" s="52">
        <v>0</v>
      </c>
      <c r="AD1894" s="52">
        <v>0</v>
      </c>
      <c r="AE1894" s="52">
        <v>0</v>
      </c>
      <c r="AG1894" s="52">
        <f t="shared" si="32"/>
        <v>0</v>
      </c>
      <c r="AH1894" s="52">
        <f>MIN($AA1894*12,$AE1894-SUM($AG1894:AG1894)-1000*($AE1894&gt;0))</f>
        <v>0</v>
      </c>
      <c r="AI1894" s="52">
        <f>MIN($AA1894*12,$AE1894-SUM($AG1894:AH1894)-1000*($AE1894&gt;0))</f>
        <v>0</v>
      </c>
      <c r="AJ1894" s="52">
        <f>MIN($AA1894*12,$AE1894-SUM($AG1894:AI1894)-1000*($AE1894&gt;0))</f>
        <v>0</v>
      </c>
      <c r="AK1894" s="52">
        <f>MIN($AA1894*12,$AE1894-SUM($AG1894:AJ1894)-1000*($AE1894&gt;0))</f>
        <v>0</v>
      </c>
      <c r="AL1894" s="52">
        <f>MIN($AA1894*12,$AE1894-SUM($AG1894:AK1894)-1000*($AE1894&gt;0))</f>
        <v>0</v>
      </c>
      <c r="AM1894" s="52">
        <f>MIN($AA1894*12,$AE1894-SUM($AG1894:AL1894)-1000*($AE1894&gt;0))</f>
        <v>0</v>
      </c>
      <c r="AN1894" s="52">
        <f>MIN($AA1894*12,$AE1894-SUM($AG1894:AM1894)-1000*($AE1894&gt;0))</f>
        <v>0</v>
      </c>
      <c r="AO1894" s="52">
        <f>MIN($AA1894*12,$AE1894-SUM($AG1894:AN1894)-1000*($AE1894&gt;0))</f>
        <v>0</v>
      </c>
    </row>
    <row r="1895" spans="2:41" ht="12.75" hidden="1" customHeight="1" outlineLevel="2">
      <c r="B1895" s="53" t="s">
        <v>2377</v>
      </c>
      <c r="C1895" s="53" t="s">
        <v>1367</v>
      </c>
      <c r="D1895" s="53" t="s">
        <v>1367</v>
      </c>
      <c r="E1895" s="53" t="s">
        <v>2378</v>
      </c>
      <c r="F1895" s="53" t="s">
        <v>2379</v>
      </c>
      <c r="G1895" s="53" t="s">
        <v>4770</v>
      </c>
      <c r="H1895" s="53" t="s">
        <v>4771</v>
      </c>
      <c r="I1895" s="53"/>
      <c r="J1895" s="53" t="s">
        <v>4745</v>
      </c>
      <c r="K1895" s="52">
        <v>0</v>
      </c>
      <c r="L1895" s="52">
        <v>0</v>
      </c>
      <c r="M1895" s="52">
        <v>0</v>
      </c>
      <c r="N1895" s="52">
        <v>0</v>
      </c>
      <c r="O1895" s="52">
        <v>0</v>
      </c>
      <c r="P1895" s="52">
        <v>0</v>
      </c>
      <c r="Q1895" s="52">
        <v>0</v>
      </c>
      <c r="R1895" s="52">
        <v>0</v>
      </c>
      <c r="S1895" s="52">
        <v>0</v>
      </c>
      <c r="T1895" s="52">
        <v>0</v>
      </c>
      <c r="U1895" s="52">
        <v>0</v>
      </c>
      <c r="V1895" s="52">
        <v>0</v>
      </c>
      <c r="W1895" s="52">
        <v>0</v>
      </c>
      <c r="X1895" s="52">
        <v>0</v>
      </c>
      <c r="Y1895" s="52">
        <v>0</v>
      </c>
      <c r="Z1895" s="49">
        <v>0</v>
      </c>
      <c r="AA1895" s="50">
        <v>0</v>
      </c>
      <c r="AB1895" s="51">
        <v>0</v>
      </c>
      <c r="AC1895" s="52">
        <v>0</v>
      </c>
      <c r="AD1895" s="52">
        <v>0</v>
      </c>
      <c r="AE1895" s="52">
        <v>0</v>
      </c>
      <c r="AG1895" s="52">
        <f t="shared" si="32"/>
        <v>0</v>
      </c>
      <c r="AH1895" s="52">
        <f>MIN($AA1895*12,$AE1895-SUM($AG1895:AG1895)-1000*($AE1895&gt;0))</f>
        <v>0</v>
      </c>
      <c r="AI1895" s="52">
        <f>MIN($AA1895*12,$AE1895-SUM($AG1895:AH1895)-1000*($AE1895&gt;0))</f>
        <v>0</v>
      </c>
      <c r="AJ1895" s="52">
        <f>MIN($AA1895*12,$AE1895-SUM($AG1895:AI1895)-1000*($AE1895&gt;0))</f>
        <v>0</v>
      </c>
      <c r="AK1895" s="52">
        <f>MIN($AA1895*12,$AE1895-SUM($AG1895:AJ1895)-1000*($AE1895&gt;0))</f>
        <v>0</v>
      </c>
      <c r="AL1895" s="52">
        <f>MIN($AA1895*12,$AE1895-SUM($AG1895:AK1895)-1000*($AE1895&gt;0))</f>
        <v>0</v>
      </c>
      <c r="AM1895" s="52">
        <f>MIN($AA1895*12,$AE1895-SUM($AG1895:AL1895)-1000*($AE1895&gt;0))</f>
        <v>0</v>
      </c>
      <c r="AN1895" s="52">
        <f>MIN($AA1895*12,$AE1895-SUM($AG1895:AM1895)-1000*($AE1895&gt;0))</f>
        <v>0</v>
      </c>
      <c r="AO1895" s="52">
        <f>MIN($AA1895*12,$AE1895-SUM($AG1895:AN1895)-1000*($AE1895&gt;0))</f>
        <v>0</v>
      </c>
    </row>
    <row r="1896" spans="2:41" ht="12.75" hidden="1" customHeight="1" outlineLevel="2">
      <c r="B1896" s="53" t="s">
        <v>2377</v>
      </c>
      <c r="C1896" s="53" t="s">
        <v>1367</v>
      </c>
      <c r="D1896" s="53" t="s">
        <v>1367</v>
      </c>
      <c r="E1896" s="53" t="s">
        <v>2378</v>
      </c>
      <c r="F1896" s="53" t="s">
        <v>2379</v>
      </c>
      <c r="G1896" s="53" t="s">
        <v>4772</v>
      </c>
      <c r="H1896" s="53" t="s">
        <v>4773</v>
      </c>
      <c r="I1896" s="53"/>
      <c r="J1896" s="53" t="s">
        <v>4745</v>
      </c>
      <c r="K1896" s="52">
        <v>0</v>
      </c>
      <c r="L1896" s="52">
        <v>0</v>
      </c>
      <c r="M1896" s="52">
        <v>0</v>
      </c>
      <c r="N1896" s="52">
        <v>0</v>
      </c>
      <c r="O1896" s="52">
        <v>0</v>
      </c>
      <c r="P1896" s="52">
        <v>0</v>
      </c>
      <c r="Q1896" s="52">
        <v>0</v>
      </c>
      <c r="R1896" s="52">
        <v>0</v>
      </c>
      <c r="S1896" s="52">
        <v>0</v>
      </c>
      <c r="T1896" s="52">
        <v>0</v>
      </c>
      <c r="U1896" s="52">
        <v>0</v>
      </c>
      <c r="V1896" s="52">
        <v>0</v>
      </c>
      <c r="W1896" s="52">
        <v>0</v>
      </c>
      <c r="X1896" s="52">
        <v>0</v>
      </c>
      <c r="Y1896" s="52">
        <v>0</v>
      </c>
      <c r="Z1896" s="49">
        <v>0</v>
      </c>
      <c r="AA1896" s="50">
        <v>0</v>
      </c>
      <c r="AB1896" s="51">
        <v>0</v>
      </c>
      <c r="AC1896" s="52">
        <v>0</v>
      </c>
      <c r="AD1896" s="52">
        <v>0</v>
      </c>
      <c r="AE1896" s="52">
        <v>0</v>
      </c>
      <c r="AG1896" s="52">
        <f t="shared" si="32"/>
        <v>0</v>
      </c>
      <c r="AH1896" s="52">
        <f>MIN($AA1896*12,$AE1896-SUM($AG1896:AG1896)-1000*($AE1896&gt;0))</f>
        <v>0</v>
      </c>
      <c r="AI1896" s="52">
        <f>MIN($AA1896*12,$AE1896-SUM($AG1896:AH1896)-1000*($AE1896&gt;0))</f>
        <v>0</v>
      </c>
      <c r="AJ1896" s="52">
        <f>MIN($AA1896*12,$AE1896-SUM($AG1896:AI1896)-1000*($AE1896&gt;0))</f>
        <v>0</v>
      </c>
      <c r="AK1896" s="52">
        <f>MIN($AA1896*12,$AE1896-SUM($AG1896:AJ1896)-1000*($AE1896&gt;0))</f>
        <v>0</v>
      </c>
      <c r="AL1896" s="52">
        <f>MIN($AA1896*12,$AE1896-SUM($AG1896:AK1896)-1000*($AE1896&gt;0))</f>
        <v>0</v>
      </c>
      <c r="AM1896" s="52">
        <f>MIN($AA1896*12,$AE1896-SUM($AG1896:AL1896)-1000*($AE1896&gt;0))</f>
        <v>0</v>
      </c>
      <c r="AN1896" s="52">
        <f>MIN($AA1896*12,$AE1896-SUM($AG1896:AM1896)-1000*($AE1896&gt;0))</f>
        <v>0</v>
      </c>
      <c r="AO1896" s="52">
        <f>MIN($AA1896*12,$AE1896-SUM($AG1896:AN1896)-1000*($AE1896&gt;0))</f>
        <v>0</v>
      </c>
    </row>
    <row r="1897" spans="2:41" ht="12.75" hidden="1" customHeight="1" outlineLevel="2">
      <c r="B1897" s="53" t="s">
        <v>2377</v>
      </c>
      <c r="C1897" s="53" t="s">
        <v>1367</v>
      </c>
      <c r="D1897" s="53" t="s">
        <v>1367</v>
      </c>
      <c r="E1897" s="53" t="s">
        <v>2378</v>
      </c>
      <c r="F1897" s="53" t="s">
        <v>2379</v>
      </c>
      <c r="G1897" s="53" t="s">
        <v>4774</v>
      </c>
      <c r="H1897" s="53" t="s">
        <v>4775</v>
      </c>
      <c r="I1897" s="53"/>
      <c r="J1897" s="53" t="s">
        <v>4745</v>
      </c>
      <c r="K1897" s="52">
        <v>0</v>
      </c>
      <c r="L1897" s="52">
        <v>0</v>
      </c>
      <c r="M1897" s="52">
        <v>0</v>
      </c>
      <c r="N1897" s="52">
        <v>0</v>
      </c>
      <c r="O1897" s="52">
        <v>0</v>
      </c>
      <c r="P1897" s="52">
        <v>0</v>
      </c>
      <c r="Q1897" s="52">
        <v>0</v>
      </c>
      <c r="R1897" s="52">
        <v>0</v>
      </c>
      <c r="S1897" s="52">
        <v>0</v>
      </c>
      <c r="T1897" s="52">
        <v>0</v>
      </c>
      <c r="U1897" s="52">
        <v>0</v>
      </c>
      <c r="V1897" s="52">
        <v>0</v>
      </c>
      <c r="W1897" s="52">
        <v>0</v>
      </c>
      <c r="X1897" s="52">
        <v>0</v>
      </c>
      <c r="Y1897" s="52">
        <v>0</v>
      </c>
      <c r="Z1897" s="49">
        <v>0</v>
      </c>
      <c r="AA1897" s="50">
        <v>0</v>
      </c>
      <c r="AB1897" s="51">
        <v>0</v>
      </c>
      <c r="AC1897" s="52">
        <v>0</v>
      </c>
      <c r="AD1897" s="52">
        <v>0</v>
      </c>
      <c r="AE1897" s="52">
        <v>0</v>
      </c>
      <c r="AG1897" s="52">
        <f t="shared" si="32"/>
        <v>0</v>
      </c>
      <c r="AH1897" s="52">
        <f>MIN($AA1897*12,$AE1897-SUM($AG1897:AG1897)-1000*($AE1897&gt;0))</f>
        <v>0</v>
      </c>
      <c r="AI1897" s="52">
        <f>MIN($AA1897*12,$AE1897-SUM($AG1897:AH1897)-1000*($AE1897&gt;0))</f>
        <v>0</v>
      </c>
      <c r="AJ1897" s="52">
        <f>MIN($AA1897*12,$AE1897-SUM($AG1897:AI1897)-1000*($AE1897&gt;0))</f>
        <v>0</v>
      </c>
      <c r="AK1897" s="52">
        <f>MIN($AA1897*12,$AE1897-SUM($AG1897:AJ1897)-1000*($AE1897&gt;0))</f>
        <v>0</v>
      </c>
      <c r="AL1897" s="52">
        <f>MIN($AA1897*12,$AE1897-SUM($AG1897:AK1897)-1000*($AE1897&gt;0))</f>
        <v>0</v>
      </c>
      <c r="AM1897" s="52">
        <f>MIN($AA1897*12,$AE1897-SUM($AG1897:AL1897)-1000*($AE1897&gt;0))</f>
        <v>0</v>
      </c>
      <c r="AN1897" s="52">
        <f>MIN($AA1897*12,$AE1897-SUM($AG1897:AM1897)-1000*($AE1897&gt;0))</f>
        <v>0</v>
      </c>
      <c r="AO1897" s="52">
        <f>MIN($AA1897*12,$AE1897-SUM($AG1897:AN1897)-1000*($AE1897&gt;0))</f>
        <v>0</v>
      </c>
    </row>
    <row r="1898" spans="2:41" ht="12.75" hidden="1" customHeight="1" outlineLevel="2">
      <c r="B1898" s="53" t="s">
        <v>2377</v>
      </c>
      <c r="C1898" s="53" t="s">
        <v>1367</v>
      </c>
      <c r="D1898" s="53" t="s">
        <v>1367</v>
      </c>
      <c r="E1898" s="53" t="s">
        <v>2378</v>
      </c>
      <c r="F1898" s="53" t="s">
        <v>2379</v>
      </c>
      <c r="G1898" s="53" t="s">
        <v>4776</v>
      </c>
      <c r="H1898" s="53" t="s">
        <v>4777</v>
      </c>
      <c r="I1898" s="53"/>
      <c r="J1898" s="53" t="s">
        <v>4745</v>
      </c>
      <c r="K1898" s="52">
        <v>0</v>
      </c>
      <c r="L1898" s="52">
        <v>0</v>
      </c>
      <c r="M1898" s="52">
        <v>0</v>
      </c>
      <c r="N1898" s="52">
        <v>0</v>
      </c>
      <c r="O1898" s="52">
        <v>0</v>
      </c>
      <c r="P1898" s="52">
        <v>0</v>
      </c>
      <c r="Q1898" s="52">
        <v>0</v>
      </c>
      <c r="R1898" s="52">
        <v>0</v>
      </c>
      <c r="S1898" s="52">
        <v>0</v>
      </c>
      <c r="T1898" s="52">
        <v>0</v>
      </c>
      <c r="U1898" s="52">
        <v>0</v>
      </c>
      <c r="V1898" s="52">
        <v>0</v>
      </c>
      <c r="W1898" s="52">
        <v>0</v>
      </c>
      <c r="X1898" s="52">
        <v>0</v>
      </c>
      <c r="Y1898" s="52">
        <v>0</v>
      </c>
      <c r="Z1898" s="49">
        <v>0</v>
      </c>
      <c r="AA1898" s="50">
        <v>0</v>
      </c>
      <c r="AB1898" s="51">
        <v>0</v>
      </c>
      <c r="AC1898" s="52">
        <v>0</v>
      </c>
      <c r="AD1898" s="52">
        <v>0</v>
      </c>
      <c r="AE1898" s="52">
        <v>0</v>
      </c>
      <c r="AG1898" s="52">
        <f t="shared" si="32"/>
        <v>0</v>
      </c>
      <c r="AH1898" s="52">
        <f>MIN($AA1898*12,$AE1898-SUM($AG1898:AG1898)-1000*($AE1898&gt;0))</f>
        <v>0</v>
      </c>
      <c r="AI1898" s="52">
        <f>MIN($AA1898*12,$AE1898-SUM($AG1898:AH1898)-1000*($AE1898&gt;0))</f>
        <v>0</v>
      </c>
      <c r="AJ1898" s="52">
        <f>MIN($AA1898*12,$AE1898-SUM($AG1898:AI1898)-1000*($AE1898&gt;0))</f>
        <v>0</v>
      </c>
      <c r="AK1898" s="52">
        <f>MIN($AA1898*12,$AE1898-SUM($AG1898:AJ1898)-1000*($AE1898&gt;0))</f>
        <v>0</v>
      </c>
      <c r="AL1898" s="52">
        <f>MIN($AA1898*12,$AE1898-SUM($AG1898:AK1898)-1000*($AE1898&gt;0))</f>
        <v>0</v>
      </c>
      <c r="AM1898" s="52">
        <f>MIN($AA1898*12,$AE1898-SUM($AG1898:AL1898)-1000*($AE1898&gt;0))</f>
        <v>0</v>
      </c>
      <c r="AN1898" s="52">
        <f>MIN($AA1898*12,$AE1898-SUM($AG1898:AM1898)-1000*($AE1898&gt;0))</f>
        <v>0</v>
      </c>
      <c r="AO1898" s="52">
        <f>MIN($AA1898*12,$AE1898-SUM($AG1898:AN1898)-1000*($AE1898&gt;0))</f>
        <v>0</v>
      </c>
    </row>
    <row r="1899" spans="2:41" ht="12.75" hidden="1" customHeight="1" outlineLevel="2">
      <c r="B1899" s="53" t="s">
        <v>2377</v>
      </c>
      <c r="C1899" s="53" t="s">
        <v>1367</v>
      </c>
      <c r="D1899" s="53" t="s">
        <v>1367</v>
      </c>
      <c r="E1899" s="53" t="s">
        <v>2378</v>
      </c>
      <c r="F1899" s="53" t="s">
        <v>2379</v>
      </c>
      <c r="G1899" s="53" t="s">
        <v>4778</v>
      </c>
      <c r="H1899" s="53" t="s">
        <v>4779</v>
      </c>
      <c r="I1899" s="53"/>
      <c r="J1899" s="53" t="s">
        <v>4745</v>
      </c>
      <c r="K1899" s="52">
        <v>0</v>
      </c>
      <c r="L1899" s="52">
        <v>0</v>
      </c>
      <c r="M1899" s="52">
        <v>0</v>
      </c>
      <c r="N1899" s="52">
        <v>0</v>
      </c>
      <c r="O1899" s="52">
        <v>0</v>
      </c>
      <c r="P1899" s="52">
        <v>0</v>
      </c>
      <c r="Q1899" s="52">
        <v>0</v>
      </c>
      <c r="R1899" s="52">
        <v>0</v>
      </c>
      <c r="S1899" s="52">
        <v>0</v>
      </c>
      <c r="T1899" s="52">
        <v>0</v>
      </c>
      <c r="U1899" s="52">
        <v>0</v>
      </c>
      <c r="V1899" s="52">
        <v>0</v>
      </c>
      <c r="W1899" s="52">
        <v>0</v>
      </c>
      <c r="X1899" s="52">
        <v>0</v>
      </c>
      <c r="Y1899" s="52">
        <v>0</v>
      </c>
      <c r="Z1899" s="49">
        <v>0</v>
      </c>
      <c r="AA1899" s="50">
        <v>0</v>
      </c>
      <c r="AB1899" s="51">
        <v>0</v>
      </c>
      <c r="AC1899" s="52">
        <v>0</v>
      </c>
      <c r="AD1899" s="52">
        <v>0</v>
      </c>
      <c r="AE1899" s="52">
        <v>0</v>
      </c>
      <c r="AG1899" s="52">
        <f t="shared" si="32"/>
        <v>0</v>
      </c>
      <c r="AH1899" s="52">
        <f>MIN($AA1899*12,$AE1899-SUM($AG1899:AG1899)-1000*($AE1899&gt;0))</f>
        <v>0</v>
      </c>
      <c r="AI1899" s="52">
        <f>MIN($AA1899*12,$AE1899-SUM($AG1899:AH1899)-1000*($AE1899&gt;0))</f>
        <v>0</v>
      </c>
      <c r="AJ1899" s="52">
        <f>MIN($AA1899*12,$AE1899-SUM($AG1899:AI1899)-1000*($AE1899&gt;0))</f>
        <v>0</v>
      </c>
      <c r="AK1899" s="52">
        <f>MIN($AA1899*12,$AE1899-SUM($AG1899:AJ1899)-1000*($AE1899&gt;0))</f>
        <v>0</v>
      </c>
      <c r="AL1899" s="52">
        <f>MIN($AA1899*12,$AE1899-SUM($AG1899:AK1899)-1000*($AE1899&gt;0))</f>
        <v>0</v>
      </c>
      <c r="AM1899" s="52">
        <f>MIN($AA1899*12,$AE1899-SUM($AG1899:AL1899)-1000*($AE1899&gt;0))</f>
        <v>0</v>
      </c>
      <c r="AN1899" s="52">
        <f>MIN($AA1899*12,$AE1899-SUM($AG1899:AM1899)-1000*($AE1899&gt;0))</f>
        <v>0</v>
      </c>
      <c r="AO1899" s="52">
        <f>MIN($AA1899*12,$AE1899-SUM($AG1899:AN1899)-1000*($AE1899&gt;0))</f>
        <v>0</v>
      </c>
    </row>
    <row r="1900" spans="2:41" ht="12.75" hidden="1" customHeight="1" outlineLevel="2">
      <c r="B1900" s="53" t="s">
        <v>2377</v>
      </c>
      <c r="C1900" s="53" t="s">
        <v>1367</v>
      </c>
      <c r="D1900" s="53" t="s">
        <v>1367</v>
      </c>
      <c r="E1900" s="53" t="s">
        <v>2378</v>
      </c>
      <c r="F1900" s="53" t="s">
        <v>2379</v>
      </c>
      <c r="G1900" s="53" t="s">
        <v>4780</v>
      </c>
      <c r="H1900" s="53" t="s">
        <v>4781</v>
      </c>
      <c r="I1900" s="53"/>
      <c r="J1900" s="53" t="s">
        <v>4745</v>
      </c>
      <c r="K1900" s="52">
        <v>0</v>
      </c>
      <c r="L1900" s="52">
        <v>0</v>
      </c>
      <c r="M1900" s="52">
        <v>0</v>
      </c>
      <c r="N1900" s="52">
        <v>0</v>
      </c>
      <c r="O1900" s="52">
        <v>0</v>
      </c>
      <c r="P1900" s="52">
        <v>0</v>
      </c>
      <c r="Q1900" s="52">
        <v>0</v>
      </c>
      <c r="R1900" s="52">
        <v>0</v>
      </c>
      <c r="S1900" s="52">
        <v>0</v>
      </c>
      <c r="T1900" s="52">
        <v>0</v>
      </c>
      <c r="U1900" s="52">
        <v>0</v>
      </c>
      <c r="V1900" s="52">
        <v>0</v>
      </c>
      <c r="W1900" s="52">
        <v>0</v>
      </c>
      <c r="X1900" s="52">
        <v>0</v>
      </c>
      <c r="Y1900" s="52">
        <v>0</v>
      </c>
      <c r="Z1900" s="49">
        <v>0</v>
      </c>
      <c r="AA1900" s="50">
        <v>0</v>
      </c>
      <c r="AB1900" s="51">
        <v>0</v>
      </c>
      <c r="AC1900" s="52">
        <v>0</v>
      </c>
      <c r="AD1900" s="52">
        <v>0</v>
      </c>
      <c r="AE1900" s="52">
        <v>0</v>
      </c>
      <c r="AG1900" s="52">
        <f t="shared" si="32"/>
        <v>0</v>
      </c>
      <c r="AH1900" s="52">
        <f>MIN($AA1900*12,$AE1900-SUM($AG1900:AG1900)-1000*($AE1900&gt;0))</f>
        <v>0</v>
      </c>
      <c r="AI1900" s="52">
        <f>MIN($AA1900*12,$AE1900-SUM($AG1900:AH1900)-1000*($AE1900&gt;0))</f>
        <v>0</v>
      </c>
      <c r="AJ1900" s="52">
        <f>MIN($AA1900*12,$AE1900-SUM($AG1900:AI1900)-1000*($AE1900&gt;0))</f>
        <v>0</v>
      </c>
      <c r="AK1900" s="52">
        <f>MIN($AA1900*12,$AE1900-SUM($AG1900:AJ1900)-1000*($AE1900&gt;0))</f>
        <v>0</v>
      </c>
      <c r="AL1900" s="52">
        <f>MIN($AA1900*12,$AE1900-SUM($AG1900:AK1900)-1000*($AE1900&gt;0))</f>
        <v>0</v>
      </c>
      <c r="AM1900" s="52">
        <f>MIN($AA1900*12,$AE1900-SUM($AG1900:AL1900)-1000*($AE1900&gt;0))</f>
        <v>0</v>
      </c>
      <c r="AN1900" s="52">
        <f>MIN($AA1900*12,$AE1900-SUM($AG1900:AM1900)-1000*($AE1900&gt;0))</f>
        <v>0</v>
      </c>
      <c r="AO1900" s="52">
        <f>MIN($AA1900*12,$AE1900-SUM($AG1900:AN1900)-1000*($AE1900&gt;0))</f>
        <v>0</v>
      </c>
    </row>
    <row r="1901" spans="2:41" ht="12.75" hidden="1" customHeight="1" outlineLevel="2">
      <c r="B1901" s="53" t="s">
        <v>2377</v>
      </c>
      <c r="C1901" s="53" t="s">
        <v>1367</v>
      </c>
      <c r="D1901" s="53" t="s">
        <v>1367</v>
      </c>
      <c r="E1901" s="53" t="s">
        <v>2378</v>
      </c>
      <c r="F1901" s="53" t="s">
        <v>2379</v>
      </c>
      <c r="G1901" s="53" t="s">
        <v>4782</v>
      </c>
      <c r="H1901" s="53" t="s">
        <v>4783</v>
      </c>
      <c r="I1901" s="53"/>
      <c r="J1901" s="53" t="s">
        <v>4745</v>
      </c>
      <c r="K1901" s="52">
        <v>0</v>
      </c>
      <c r="L1901" s="52">
        <v>0</v>
      </c>
      <c r="M1901" s="52">
        <v>0</v>
      </c>
      <c r="N1901" s="52">
        <v>0</v>
      </c>
      <c r="O1901" s="52">
        <v>0</v>
      </c>
      <c r="P1901" s="52">
        <v>0</v>
      </c>
      <c r="Q1901" s="52">
        <v>0</v>
      </c>
      <c r="R1901" s="52">
        <v>0</v>
      </c>
      <c r="S1901" s="52">
        <v>0</v>
      </c>
      <c r="T1901" s="52">
        <v>0</v>
      </c>
      <c r="U1901" s="52">
        <v>0</v>
      </c>
      <c r="V1901" s="52">
        <v>0</v>
      </c>
      <c r="W1901" s="52">
        <v>0</v>
      </c>
      <c r="X1901" s="52">
        <v>0</v>
      </c>
      <c r="Y1901" s="52">
        <v>0</v>
      </c>
      <c r="Z1901" s="49">
        <v>0</v>
      </c>
      <c r="AA1901" s="50">
        <v>0</v>
      </c>
      <c r="AB1901" s="51">
        <v>0</v>
      </c>
      <c r="AC1901" s="52">
        <v>0</v>
      </c>
      <c r="AD1901" s="52">
        <v>0</v>
      </c>
      <c r="AE1901" s="52">
        <v>0</v>
      </c>
      <c r="AG1901" s="52">
        <f t="shared" si="32"/>
        <v>0</v>
      </c>
      <c r="AH1901" s="52">
        <f>MIN($AA1901*12,$AE1901-SUM($AG1901:AG1901)-1000*($AE1901&gt;0))</f>
        <v>0</v>
      </c>
      <c r="AI1901" s="52">
        <f>MIN($AA1901*12,$AE1901-SUM($AG1901:AH1901)-1000*($AE1901&gt;0))</f>
        <v>0</v>
      </c>
      <c r="AJ1901" s="52">
        <f>MIN($AA1901*12,$AE1901-SUM($AG1901:AI1901)-1000*($AE1901&gt;0))</f>
        <v>0</v>
      </c>
      <c r="AK1901" s="52">
        <f>MIN($AA1901*12,$AE1901-SUM($AG1901:AJ1901)-1000*($AE1901&gt;0))</f>
        <v>0</v>
      </c>
      <c r="AL1901" s="52">
        <f>MIN($AA1901*12,$AE1901-SUM($AG1901:AK1901)-1000*($AE1901&gt;0))</f>
        <v>0</v>
      </c>
      <c r="AM1901" s="52">
        <f>MIN($AA1901*12,$AE1901-SUM($AG1901:AL1901)-1000*($AE1901&gt;0))</f>
        <v>0</v>
      </c>
      <c r="AN1901" s="52">
        <f>MIN($AA1901*12,$AE1901-SUM($AG1901:AM1901)-1000*($AE1901&gt;0))</f>
        <v>0</v>
      </c>
      <c r="AO1901" s="52">
        <f>MIN($AA1901*12,$AE1901-SUM($AG1901:AN1901)-1000*($AE1901&gt;0))</f>
        <v>0</v>
      </c>
    </row>
    <row r="1902" spans="2:41" ht="12.75" hidden="1" customHeight="1" outlineLevel="2">
      <c r="B1902" s="53" t="s">
        <v>2377</v>
      </c>
      <c r="C1902" s="53" t="s">
        <v>1367</v>
      </c>
      <c r="D1902" s="53" t="s">
        <v>1367</v>
      </c>
      <c r="E1902" s="53" t="s">
        <v>2378</v>
      </c>
      <c r="F1902" s="53" t="s">
        <v>2379</v>
      </c>
      <c r="G1902" s="53" t="s">
        <v>4784</v>
      </c>
      <c r="H1902" s="53" t="s">
        <v>4785</v>
      </c>
      <c r="I1902" s="53"/>
      <c r="J1902" s="53" t="s">
        <v>4745</v>
      </c>
      <c r="K1902" s="52">
        <v>0</v>
      </c>
      <c r="L1902" s="52">
        <v>0</v>
      </c>
      <c r="M1902" s="52">
        <v>0</v>
      </c>
      <c r="N1902" s="52">
        <v>0</v>
      </c>
      <c r="O1902" s="52">
        <v>0</v>
      </c>
      <c r="P1902" s="52">
        <v>0</v>
      </c>
      <c r="Q1902" s="52">
        <v>0</v>
      </c>
      <c r="R1902" s="52">
        <v>0</v>
      </c>
      <c r="S1902" s="52">
        <v>0</v>
      </c>
      <c r="T1902" s="52">
        <v>0</v>
      </c>
      <c r="U1902" s="52">
        <v>0</v>
      </c>
      <c r="V1902" s="52">
        <v>0</v>
      </c>
      <c r="W1902" s="52">
        <v>0</v>
      </c>
      <c r="X1902" s="52">
        <v>0</v>
      </c>
      <c r="Y1902" s="52">
        <v>0</v>
      </c>
      <c r="Z1902" s="49">
        <v>0</v>
      </c>
      <c r="AA1902" s="50">
        <v>0</v>
      </c>
      <c r="AB1902" s="51">
        <v>0</v>
      </c>
      <c r="AC1902" s="52">
        <v>0</v>
      </c>
      <c r="AD1902" s="52">
        <v>0</v>
      </c>
      <c r="AE1902" s="52">
        <v>0</v>
      </c>
      <c r="AG1902" s="52">
        <f t="shared" si="32"/>
        <v>0</v>
      </c>
      <c r="AH1902" s="52">
        <f>MIN($AA1902*12,$AE1902-SUM($AG1902:AG1902)-1000*($AE1902&gt;0))</f>
        <v>0</v>
      </c>
      <c r="AI1902" s="52">
        <f>MIN($AA1902*12,$AE1902-SUM($AG1902:AH1902)-1000*($AE1902&gt;0))</f>
        <v>0</v>
      </c>
      <c r="AJ1902" s="52">
        <f>MIN($AA1902*12,$AE1902-SUM($AG1902:AI1902)-1000*($AE1902&gt;0))</f>
        <v>0</v>
      </c>
      <c r="AK1902" s="52">
        <f>MIN($AA1902*12,$AE1902-SUM($AG1902:AJ1902)-1000*($AE1902&gt;0))</f>
        <v>0</v>
      </c>
      <c r="AL1902" s="52">
        <f>MIN($AA1902*12,$AE1902-SUM($AG1902:AK1902)-1000*($AE1902&gt;0))</f>
        <v>0</v>
      </c>
      <c r="AM1902" s="52">
        <f>MIN($AA1902*12,$AE1902-SUM($AG1902:AL1902)-1000*($AE1902&gt;0))</f>
        <v>0</v>
      </c>
      <c r="AN1902" s="52">
        <f>MIN($AA1902*12,$AE1902-SUM($AG1902:AM1902)-1000*($AE1902&gt;0))</f>
        <v>0</v>
      </c>
      <c r="AO1902" s="52">
        <f>MIN($AA1902*12,$AE1902-SUM($AG1902:AN1902)-1000*($AE1902&gt;0))</f>
        <v>0</v>
      </c>
    </row>
    <row r="1903" spans="2:41" ht="12.75" hidden="1" customHeight="1" outlineLevel="2">
      <c r="B1903" s="53" t="s">
        <v>2377</v>
      </c>
      <c r="C1903" s="53" t="s">
        <v>1367</v>
      </c>
      <c r="D1903" s="53" t="s">
        <v>1367</v>
      </c>
      <c r="E1903" s="53" t="s">
        <v>2378</v>
      </c>
      <c r="F1903" s="53" t="s">
        <v>2379</v>
      </c>
      <c r="G1903" s="53" t="s">
        <v>4786</v>
      </c>
      <c r="H1903" s="53" t="s">
        <v>4787</v>
      </c>
      <c r="I1903" s="53"/>
      <c r="J1903" s="53" t="s">
        <v>4745</v>
      </c>
      <c r="K1903" s="52">
        <v>0</v>
      </c>
      <c r="L1903" s="52">
        <v>0</v>
      </c>
      <c r="M1903" s="52">
        <v>0</v>
      </c>
      <c r="N1903" s="52">
        <v>0</v>
      </c>
      <c r="O1903" s="52">
        <v>0</v>
      </c>
      <c r="P1903" s="52">
        <v>0</v>
      </c>
      <c r="Q1903" s="52">
        <v>0</v>
      </c>
      <c r="R1903" s="52">
        <v>0</v>
      </c>
      <c r="S1903" s="52">
        <v>0</v>
      </c>
      <c r="T1903" s="52">
        <v>0</v>
      </c>
      <c r="U1903" s="52">
        <v>0</v>
      </c>
      <c r="V1903" s="52">
        <v>0</v>
      </c>
      <c r="W1903" s="52">
        <v>0</v>
      </c>
      <c r="X1903" s="52">
        <v>0</v>
      </c>
      <c r="Y1903" s="52">
        <v>0</v>
      </c>
      <c r="Z1903" s="49">
        <v>0</v>
      </c>
      <c r="AA1903" s="50">
        <v>0</v>
      </c>
      <c r="AB1903" s="51">
        <v>0</v>
      </c>
      <c r="AC1903" s="52">
        <v>0</v>
      </c>
      <c r="AD1903" s="52">
        <v>0</v>
      </c>
      <c r="AE1903" s="52">
        <v>0</v>
      </c>
      <c r="AG1903" s="52">
        <f t="shared" si="32"/>
        <v>0</v>
      </c>
      <c r="AH1903" s="52">
        <f>MIN($AA1903*12,$AE1903-SUM($AG1903:AG1903)-1000*($AE1903&gt;0))</f>
        <v>0</v>
      </c>
      <c r="AI1903" s="52">
        <f>MIN($AA1903*12,$AE1903-SUM($AG1903:AH1903)-1000*($AE1903&gt;0))</f>
        <v>0</v>
      </c>
      <c r="AJ1903" s="52">
        <f>MIN($AA1903*12,$AE1903-SUM($AG1903:AI1903)-1000*($AE1903&gt;0))</f>
        <v>0</v>
      </c>
      <c r="AK1903" s="52">
        <f>MIN($AA1903*12,$AE1903-SUM($AG1903:AJ1903)-1000*($AE1903&gt;0))</f>
        <v>0</v>
      </c>
      <c r="AL1903" s="52">
        <f>MIN($AA1903*12,$AE1903-SUM($AG1903:AK1903)-1000*($AE1903&gt;0))</f>
        <v>0</v>
      </c>
      <c r="AM1903" s="52">
        <f>MIN($AA1903*12,$AE1903-SUM($AG1903:AL1903)-1000*($AE1903&gt;0))</f>
        <v>0</v>
      </c>
      <c r="AN1903" s="52">
        <f>MIN($AA1903*12,$AE1903-SUM($AG1903:AM1903)-1000*($AE1903&gt;0))</f>
        <v>0</v>
      </c>
      <c r="AO1903" s="52">
        <f>MIN($AA1903*12,$AE1903-SUM($AG1903:AN1903)-1000*($AE1903&gt;0))</f>
        <v>0</v>
      </c>
    </row>
    <row r="1904" spans="2:41" ht="12.75" hidden="1" customHeight="1" outlineLevel="2">
      <c r="B1904" s="53" t="s">
        <v>2377</v>
      </c>
      <c r="C1904" s="53" t="s">
        <v>1367</v>
      </c>
      <c r="D1904" s="53" t="s">
        <v>1367</v>
      </c>
      <c r="E1904" s="53" t="s">
        <v>2378</v>
      </c>
      <c r="F1904" s="53" t="s">
        <v>2379</v>
      </c>
      <c r="G1904" s="53" t="s">
        <v>4788</v>
      </c>
      <c r="H1904" s="53" t="s">
        <v>4789</v>
      </c>
      <c r="I1904" s="53"/>
      <c r="J1904" s="53" t="s">
        <v>4745</v>
      </c>
      <c r="K1904" s="52">
        <v>0</v>
      </c>
      <c r="L1904" s="52">
        <v>0</v>
      </c>
      <c r="M1904" s="52">
        <v>0</v>
      </c>
      <c r="N1904" s="52">
        <v>0</v>
      </c>
      <c r="O1904" s="52">
        <v>0</v>
      </c>
      <c r="P1904" s="52">
        <v>0</v>
      </c>
      <c r="Q1904" s="52">
        <v>0</v>
      </c>
      <c r="R1904" s="52">
        <v>0</v>
      </c>
      <c r="S1904" s="52">
        <v>0</v>
      </c>
      <c r="T1904" s="52">
        <v>0</v>
      </c>
      <c r="U1904" s="52">
        <v>0</v>
      </c>
      <c r="V1904" s="52">
        <v>0</v>
      </c>
      <c r="W1904" s="52">
        <v>0</v>
      </c>
      <c r="X1904" s="52">
        <v>0</v>
      </c>
      <c r="Y1904" s="52">
        <v>0</v>
      </c>
      <c r="Z1904" s="49">
        <v>0</v>
      </c>
      <c r="AA1904" s="50">
        <v>0</v>
      </c>
      <c r="AB1904" s="51">
        <v>0</v>
      </c>
      <c r="AC1904" s="52">
        <v>0</v>
      </c>
      <c r="AD1904" s="52">
        <v>0</v>
      </c>
      <c r="AE1904" s="52">
        <v>0</v>
      </c>
      <c r="AG1904" s="52">
        <f t="shared" si="32"/>
        <v>0</v>
      </c>
      <c r="AH1904" s="52">
        <f>MIN($AA1904*12,$AE1904-SUM($AG1904:AG1904)-1000*($AE1904&gt;0))</f>
        <v>0</v>
      </c>
      <c r="AI1904" s="52">
        <f>MIN($AA1904*12,$AE1904-SUM($AG1904:AH1904)-1000*($AE1904&gt;0))</f>
        <v>0</v>
      </c>
      <c r="AJ1904" s="52">
        <f>MIN($AA1904*12,$AE1904-SUM($AG1904:AI1904)-1000*($AE1904&gt;0))</f>
        <v>0</v>
      </c>
      <c r="AK1904" s="52">
        <f>MIN($AA1904*12,$AE1904-SUM($AG1904:AJ1904)-1000*($AE1904&gt;0))</f>
        <v>0</v>
      </c>
      <c r="AL1904" s="52">
        <f>MIN($AA1904*12,$AE1904-SUM($AG1904:AK1904)-1000*($AE1904&gt;0))</f>
        <v>0</v>
      </c>
      <c r="AM1904" s="52">
        <f>MIN($AA1904*12,$AE1904-SUM($AG1904:AL1904)-1000*($AE1904&gt;0))</f>
        <v>0</v>
      </c>
      <c r="AN1904" s="52">
        <f>MIN($AA1904*12,$AE1904-SUM($AG1904:AM1904)-1000*($AE1904&gt;0))</f>
        <v>0</v>
      </c>
      <c r="AO1904" s="52">
        <f>MIN($AA1904*12,$AE1904-SUM($AG1904:AN1904)-1000*($AE1904&gt;0))</f>
        <v>0</v>
      </c>
    </row>
    <row r="1905" spans="2:41" ht="12.75" hidden="1" customHeight="1" outlineLevel="2">
      <c r="B1905" s="53" t="s">
        <v>2377</v>
      </c>
      <c r="C1905" s="53" t="s">
        <v>1367</v>
      </c>
      <c r="D1905" s="53" t="s">
        <v>1367</v>
      </c>
      <c r="E1905" s="53" t="s">
        <v>2378</v>
      </c>
      <c r="F1905" s="53" t="s">
        <v>2379</v>
      </c>
      <c r="G1905" s="53" t="s">
        <v>4790</v>
      </c>
      <c r="H1905" s="53" t="s">
        <v>4791</v>
      </c>
      <c r="I1905" s="53"/>
      <c r="J1905" s="53" t="s">
        <v>4745</v>
      </c>
      <c r="K1905" s="52">
        <v>0</v>
      </c>
      <c r="L1905" s="52">
        <v>0</v>
      </c>
      <c r="M1905" s="52">
        <v>0</v>
      </c>
      <c r="N1905" s="52">
        <v>0</v>
      </c>
      <c r="O1905" s="52">
        <v>0</v>
      </c>
      <c r="P1905" s="52">
        <v>0</v>
      </c>
      <c r="Q1905" s="52">
        <v>0</v>
      </c>
      <c r="R1905" s="52">
        <v>0</v>
      </c>
      <c r="S1905" s="52">
        <v>0</v>
      </c>
      <c r="T1905" s="52">
        <v>0</v>
      </c>
      <c r="U1905" s="52">
        <v>0</v>
      </c>
      <c r="V1905" s="52">
        <v>0</v>
      </c>
      <c r="W1905" s="52">
        <v>0</v>
      </c>
      <c r="X1905" s="52">
        <v>0</v>
      </c>
      <c r="Y1905" s="52">
        <v>0</v>
      </c>
      <c r="Z1905" s="49">
        <v>0</v>
      </c>
      <c r="AA1905" s="50">
        <v>0</v>
      </c>
      <c r="AB1905" s="51">
        <v>0</v>
      </c>
      <c r="AC1905" s="52">
        <v>0</v>
      </c>
      <c r="AD1905" s="52">
        <v>0</v>
      </c>
      <c r="AE1905" s="52">
        <v>0</v>
      </c>
      <c r="AG1905" s="52">
        <f t="shared" si="32"/>
        <v>0</v>
      </c>
      <c r="AH1905" s="52">
        <f>MIN($AA1905*12,$AE1905-SUM($AG1905:AG1905)-1000*($AE1905&gt;0))</f>
        <v>0</v>
      </c>
      <c r="AI1905" s="52">
        <f>MIN($AA1905*12,$AE1905-SUM($AG1905:AH1905)-1000*($AE1905&gt;0))</f>
        <v>0</v>
      </c>
      <c r="AJ1905" s="52">
        <f>MIN($AA1905*12,$AE1905-SUM($AG1905:AI1905)-1000*($AE1905&gt;0))</f>
        <v>0</v>
      </c>
      <c r="AK1905" s="52">
        <f>MIN($AA1905*12,$AE1905-SUM($AG1905:AJ1905)-1000*($AE1905&gt;0))</f>
        <v>0</v>
      </c>
      <c r="AL1905" s="52">
        <f>MIN($AA1905*12,$AE1905-SUM($AG1905:AK1905)-1000*($AE1905&gt;0))</f>
        <v>0</v>
      </c>
      <c r="AM1905" s="52">
        <f>MIN($AA1905*12,$AE1905-SUM($AG1905:AL1905)-1000*($AE1905&gt;0))</f>
        <v>0</v>
      </c>
      <c r="AN1905" s="52">
        <f>MIN($AA1905*12,$AE1905-SUM($AG1905:AM1905)-1000*($AE1905&gt;0))</f>
        <v>0</v>
      </c>
      <c r="AO1905" s="52">
        <f>MIN($AA1905*12,$AE1905-SUM($AG1905:AN1905)-1000*($AE1905&gt;0))</f>
        <v>0</v>
      </c>
    </row>
    <row r="1906" spans="2:41" ht="12.75" hidden="1" customHeight="1" outlineLevel="2">
      <c r="B1906" s="53" t="s">
        <v>2377</v>
      </c>
      <c r="C1906" s="53" t="s">
        <v>1367</v>
      </c>
      <c r="D1906" s="53" t="s">
        <v>1367</v>
      </c>
      <c r="E1906" s="53" t="s">
        <v>2378</v>
      </c>
      <c r="F1906" s="53" t="s">
        <v>2379</v>
      </c>
      <c r="G1906" s="53" t="s">
        <v>4792</v>
      </c>
      <c r="H1906" s="53" t="s">
        <v>4793</v>
      </c>
      <c r="I1906" s="53"/>
      <c r="J1906" s="53" t="s">
        <v>4745</v>
      </c>
      <c r="K1906" s="52">
        <v>0</v>
      </c>
      <c r="L1906" s="52">
        <v>0</v>
      </c>
      <c r="M1906" s="52">
        <v>0</v>
      </c>
      <c r="N1906" s="52">
        <v>0</v>
      </c>
      <c r="O1906" s="52">
        <v>0</v>
      </c>
      <c r="P1906" s="52">
        <v>0</v>
      </c>
      <c r="Q1906" s="52">
        <v>0</v>
      </c>
      <c r="R1906" s="52">
        <v>0</v>
      </c>
      <c r="S1906" s="52">
        <v>0</v>
      </c>
      <c r="T1906" s="52">
        <v>0</v>
      </c>
      <c r="U1906" s="52">
        <v>0</v>
      </c>
      <c r="V1906" s="52">
        <v>0</v>
      </c>
      <c r="W1906" s="52">
        <v>0</v>
      </c>
      <c r="X1906" s="52">
        <v>0</v>
      </c>
      <c r="Y1906" s="52">
        <v>0</v>
      </c>
      <c r="Z1906" s="49">
        <v>0</v>
      </c>
      <c r="AA1906" s="50">
        <v>0</v>
      </c>
      <c r="AB1906" s="51">
        <v>0</v>
      </c>
      <c r="AC1906" s="52">
        <v>0</v>
      </c>
      <c r="AD1906" s="52">
        <v>0</v>
      </c>
      <c r="AE1906" s="52">
        <v>0</v>
      </c>
      <c r="AG1906" s="52">
        <f t="shared" si="32"/>
        <v>0</v>
      </c>
      <c r="AH1906" s="52">
        <f>MIN($AA1906*12,$AE1906-SUM($AG1906:AG1906)-1000*($AE1906&gt;0))</f>
        <v>0</v>
      </c>
      <c r="AI1906" s="52">
        <f>MIN($AA1906*12,$AE1906-SUM($AG1906:AH1906)-1000*($AE1906&gt;0))</f>
        <v>0</v>
      </c>
      <c r="AJ1906" s="52">
        <f>MIN($AA1906*12,$AE1906-SUM($AG1906:AI1906)-1000*($AE1906&gt;0))</f>
        <v>0</v>
      </c>
      <c r="AK1906" s="52">
        <f>MIN($AA1906*12,$AE1906-SUM($AG1906:AJ1906)-1000*($AE1906&gt;0))</f>
        <v>0</v>
      </c>
      <c r="AL1906" s="52">
        <f>MIN($AA1906*12,$AE1906-SUM($AG1906:AK1906)-1000*($AE1906&gt;0))</f>
        <v>0</v>
      </c>
      <c r="AM1906" s="52">
        <f>MIN($AA1906*12,$AE1906-SUM($AG1906:AL1906)-1000*($AE1906&gt;0))</f>
        <v>0</v>
      </c>
      <c r="AN1906" s="52">
        <f>MIN($AA1906*12,$AE1906-SUM($AG1906:AM1906)-1000*($AE1906&gt;0))</f>
        <v>0</v>
      </c>
      <c r="AO1906" s="52">
        <f>MIN($AA1906*12,$AE1906-SUM($AG1906:AN1906)-1000*($AE1906&gt;0))</f>
        <v>0</v>
      </c>
    </row>
    <row r="1907" spans="2:41" ht="12.75" hidden="1" customHeight="1" outlineLevel="2">
      <c r="B1907" s="53" t="s">
        <v>2377</v>
      </c>
      <c r="C1907" s="53" t="s">
        <v>1367</v>
      </c>
      <c r="D1907" s="53" t="s">
        <v>1367</v>
      </c>
      <c r="E1907" s="53" t="s">
        <v>2378</v>
      </c>
      <c r="F1907" s="53" t="s">
        <v>2379</v>
      </c>
      <c r="G1907" s="53" t="s">
        <v>4794</v>
      </c>
      <c r="H1907" s="53" t="s">
        <v>4795</v>
      </c>
      <c r="I1907" s="53"/>
      <c r="J1907" s="53" t="s">
        <v>4745</v>
      </c>
      <c r="K1907" s="52">
        <v>0</v>
      </c>
      <c r="L1907" s="52">
        <v>0</v>
      </c>
      <c r="M1907" s="52">
        <v>0</v>
      </c>
      <c r="N1907" s="52">
        <v>0</v>
      </c>
      <c r="O1907" s="52">
        <v>0</v>
      </c>
      <c r="P1907" s="52">
        <v>0</v>
      </c>
      <c r="Q1907" s="52">
        <v>0</v>
      </c>
      <c r="R1907" s="52">
        <v>0</v>
      </c>
      <c r="S1907" s="52">
        <v>0</v>
      </c>
      <c r="T1907" s="52">
        <v>0</v>
      </c>
      <c r="U1907" s="52">
        <v>0</v>
      </c>
      <c r="V1907" s="52">
        <v>0</v>
      </c>
      <c r="W1907" s="52">
        <v>0</v>
      </c>
      <c r="X1907" s="52">
        <v>0</v>
      </c>
      <c r="Y1907" s="52">
        <v>0</v>
      </c>
      <c r="Z1907" s="49">
        <v>0</v>
      </c>
      <c r="AA1907" s="50">
        <v>0</v>
      </c>
      <c r="AB1907" s="51">
        <v>0</v>
      </c>
      <c r="AC1907" s="52">
        <v>0</v>
      </c>
      <c r="AD1907" s="52">
        <v>0</v>
      </c>
      <c r="AE1907" s="52">
        <v>0</v>
      </c>
      <c r="AG1907" s="52">
        <f t="shared" si="32"/>
        <v>0</v>
      </c>
      <c r="AH1907" s="52">
        <f>MIN($AA1907*12,$AE1907-SUM($AG1907:AG1907)-1000*($AE1907&gt;0))</f>
        <v>0</v>
      </c>
      <c r="AI1907" s="52">
        <f>MIN($AA1907*12,$AE1907-SUM($AG1907:AH1907)-1000*($AE1907&gt;0))</f>
        <v>0</v>
      </c>
      <c r="AJ1907" s="52">
        <f>MIN($AA1907*12,$AE1907-SUM($AG1907:AI1907)-1000*($AE1907&gt;0))</f>
        <v>0</v>
      </c>
      <c r="AK1907" s="52">
        <f>MIN($AA1907*12,$AE1907-SUM($AG1907:AJ1907)-1000*($AE1907&gt;0))</f>
        <v>0</v>
      </c>
      <c r="AL1907" s="52">
        <f>MIN($AA1907*12,$AE1907-SUM($AG1907:AK1907)-1000*($AE1907&gt;0))</f>
        <v>0</v>
      </c>
      <c r="AM1907" s="52">
        <f>MIN($AA1907*12,$AE1907-SUM($AG1907:AL1907)-1000*($AE1907&gt;0))</f>
        <v>0</v>
      </c>
      <c r="AN1907" s="52">
        <f>MIN($AA1907*12,$AE1907-SUM($AG1907:AM1907)-1000*($AE1907&gt;0))</f>
        <v>0</v>
      </c>
      <c r="AO1907" s="52">
        <f>MIN($AA1907*12,$AE1907-SUM($AG1907:AN1907)-1000*($AE1907&gt;0))</f>
        <v>0</v>
      </c>
    </row>
    <row r="1908" spans="2:41" ht="12.75" hidden="1" customHeight="1" outlineLevel="2">
      <c r="B1908" s="53" t="s">
        <v>2377</v>
      </c>
      <c r="C1908" s="53" t="s">
        <v>1367</v>
      </c>
      <c r="D1908" s="53" t="s">
        <v>1367</v>
      </c>
      <c r="E1908" s="53" t="s">
        <v>2378</v>
      </c>
      <c r="F1908" s="53" t="s">
        <v>2379</v>
      </c>
      <c r="G1908" s="53" t="s">
        <v>4796</v>
      </c>
      <c r="H1908" s="53" t="s">
        <v>4797</v>
      </c>
      <c r="I1908" s="53"/>
      <c r="J1908" s="53" t="s">
        <v>4745</v>
      </c>
      <c r="K1908" s="52">
        <v>0</v>
      </c>
      <c r="L1908" s="52">
        <v>0</v>
      </c>
      <c r="M1908" s="52">
        <v>0</v>
      </c>
      <c r="N1908" s="52">
        <v>0</v>
      </c>
      <c r="O1908" s="52">
        <v>0</v>
      </c>
      <c r="P1908" s="52">
        <v>0</v>
      </c>
      <c r="Q1908" s="52">
        <v>0</v>
      </c>
      <c r="R1908" s="52">
        <v>0</v>
      </c>
      <c r="S1908" s="52">
        <v>0</v>
      </c>
      <c r="T1908" s="52">
        <v>0</v>
      </c>
      <c r="U1908" s="52">
        <v>0</v>
      </c>
      <c r="V1908" s="52">
        <v>0</v>
      </c>
      <c r="W1908" s="52">
        <v>0</v>
      </c>
      <c r="X1908" s="52">
        <v>0</v>
      </c>
      <c r="Y1908" s="52">
        <v>0</v>
      </c>
      <c r="Z1908" s="49">
        <v>0</v>
      </c>
      <c r="AA1908" s="50">
        <v>0</v>
      </c>
      <c r="AB1908" s="51">
        <v>0</v>
      </c>
      <c r="AC1908" s="52">
        <v>0</v>
      </c>
      <c r="AD1908" s="52">
        <v>0</v>
      </c>
      <c r="AE1908" s="52">
        <v>0</v>
      </c>
      <c r="AG1908" s="52">
        <f t="shared" si="32"/>
        <v>0</v>
      </c>
      <c r="AH1908" s="52">
        <f>MIN($AA1908*12,$AE1908-SUM($AG1908:AG1908)-1000*($AE1908&gt;0))</f>
        <v>0</v>
      </c>
      <c r="AI1908" s="52">
        <f>MIN($AA1908*12,$AE1908-SUM($AG1908:AH1908)-1000*($AE1908&gt;0))</f>
        <v>0</v>
      </c>
      <c r="AJ1908" s="52">
        <f>MIN($AA1908*12,$AE1908-SUM($AG1908:AI1908)-1000*($AE1908&gt;0))</f>
        <v>0</v>
      </c>
      <c r="AK1908" s="52">
        <f>MIN($AA1908*12,$AE1908-SUM($AG1908:AJ1908)-1000*($AE1908&gt;0))</f>
        <v>0</v>
      </c>
      <c r="AL1908" s="52">
        <f>MIN($AA1908*12,$AE1908-SUM($AG1908:AK1908)-1000*($AE1908&gt;0))</f>
        <v>0</v>
      </c>
      <c r="AM1908" s="52">
        <f>MIN($AA1908*12,$AE1908-SUM($AG1908:AL1908)-1000*($AE1908&gt;0))</f>
        <v>0</v>
      </c>
      <c r="AN1908" s="52">
        <f>MIN($AA1908*12,$AE1908-SUM($AG1908:AM1908)-1000*($AE1908&gt;0))</f>
        <v>0</v>
      </c>
      <c r="AO1908" s="52">
        <f>MIN($AA1908*12,$AE1908-SUM($AG1908:AN1908)-1000*($AE1908&gt;0))</f>
        <v>0</v>
      </c>
    </row>
    <row r="1909" spans="2:41" ht="12.75" hidden="1" customHeight="1" outlineLevel="2">
      <c r="B1909" s="53" t="s">
        <v>2377</v>
      </c>
      <c r="C1909" s="53" t="s">
        <v>1367</v>
      </c>
      <c r="D1909" s="53" t="s">
        <v>1367</v>
      </c>
      <c r="E1909" s="53" t="s">
        <v>2378</v>
      </c>
      <c r="F1909" s="53" t="s">
        <v>2379</v>
      </c>
      <c r="G1909" s="53" t="s">
        <v>4798</v>
      </c>
      <c r="H1909" s="53" t="s">
        <v>4799</v>
      </c>
      <c r="I1909" s="53"/>
      <c r="J1909" s="53" t="s">
        <v>4745</v>
      </c>
      <c r="K1909" s="52">
        <v>0</v>
      </c>
      <c r="L1909" s="52">
        <v>0</v>
      </c>
      <c r="M1909" s="52">
        <v>0</v>
      </c>
      <c r="N1909" s="52">
        <v>0</v>
      </c>
      <c r="O1909" s="52">
        <v>0</v>
      </c>
      <c r="P1909" s="52">
        <v>0</v>
      </c>
      <c r="Q1909" s="52">
        <v>0</v>
      </c>
      <c r="R1909" s="52">
        <v>0</v>
      </c>
      <c r="S1909" s="52">
        <v>0</v>
      </c>
      <c r="T1909" s="52">
        <v>0</v>
      </c>
      <c r="U1909" s="52">
        <v>0</v>
      </c>
      <c r="V1909" s="52">
        <v>0</v>
      </c>
      <c r="W1909" s="52">
        <v>0</v>
      </c>
      <c r="X1909" s="52">
        <v>0</v>
      </c>
      <c r="Y1909" s="52">
        <v>0</v>
      </c>
      <c r="Z1909" s="49">
        <v>0</v>
      </c>
      <c r="AA1909" s="50">
        <v>0</v>
      </c>
      <c r="AB1909" s="51">
        <v>0</v>
      </c>
      <c r="AC1909" s="52">
        <v>0</v>
      </c>
      <c r="AD1909" s="52">
        <v>0</v>
      </c>
      <c r="AE1909" s="52">
        <v>0</v>
      </c>
      <c r="AG1909" s="52">
        <f t="shared" si="32"/>
        <v>0</v>
      </c>
      <c r="AH1909" s="52">
        <f>MIN($AA1909*12,$AE1909-SUM($AG1909:AG1909)-1000*($AE1909&gt;0))</f>
        <v>0</v>
      </c>
      <c r="AI1909" s="52">
        <f>MIN($AA1909*12,$AE1909-SUM($AG1909:AH1909)-1000*($AE1909&gt;0))</f>
        <v>0</v>
      </c>
      <c r="AJ1909" s="52">
        <f>MIN($AA1909*12,$AE1909-SUM($AG1909:AI1909)-1000*($AE1909&gt;0))</f>
        <v>0</v>
      </c>
      <c r="AK1909" s="52">
        <f>MIN($AA1909*12,$AE1909-SUM($AG1909:AJ1909)-1000*($AE1909&gt;0))</f>
        <v>0</v>
      </c>
      <c r="AL1909" s="52">
        <f>MIN($AA1909*12,$AE1909-SUM($AG1909:AK1909)-1000*($AE1909&gt;0))</f>
        <v>0</v>
      </c>
      <c r="AM1909" s="52">
        <f>MIN($AA1909*12,$AE1909-SUM($AG1909:AL1909)-1000*($AE1909&gt;0))</f>
        <v>0</v>
      </c>
      <c r="AN1909" s="52">
        <f>MIN($AA1909*12,$AE1909-SUM($AG1909:AM1909)-1000*($AE1909&gt;0))</f>
        <v>0</v>
      </c>
      <c r="AO1909" s="52">
        <f>MIN($AA1909*12,$AE1909-SUM($AG1909:AN1909)-1000*($AE1909&gt;0))</f>
        <v>0</v>
      </c>
    </row>
    <row r="1910" spans="2:41" ht="12.75" hidden="1" customHeight="1" outlineLevel="2">
      <c r="B1910" s="53" t="s">
        <v>2377</v>
      </c>
      <c r="C1910" s="53" t="s">
        <v>1367</v>
      </c>
      <c r="D1910" s="53" t="s">
        <v>1367</v>
      </c>
      <c r="E1910" s="53" t="s">
        <v>2378</v>
      </c>
      <c r="F1910" s="53" t="s">
        <v>2379</v>
      </c>
      <c r="G1910" s="53" t="s">
        <v>4800</v>
      </c>
      <c r="H1910" s="53" t="s">
        <v>4801</v>
      </c>
      <c r="I1910" s="53"/>
      <c r="J1910" s="53" t="s">
        <v>4745</v>
      </c>
      <c r="K1910" s="52">
        <v>0</v>
      </c>
      <c r="L1910" s="52">
        <v>0</v>
      </c>
      <c r="M1910" s="52">
        <v>0</v>
      </c>
      <c r="N1910" s="52">
        <v>0</v>
      </c>
      <c r="O1910" s="52">
        <v>0</v>
      </c>
      <c r="P1910" s="52">
        <v>0</v>
      </c>
      <c r="Q1910" s="52">
        <v>0</v>
      </c>
      <c r="R1910" s="52">
        <v>0</v>
      </c>
      <c r="S1910" s="52">
        <v>0</v>
      </c>
      <c r="T1910" s="52">
        <v>0</v>
      </c>
      <c r="U1910" s="52">
        <v>0</v>
      </c>
      <c r="V1910" s="52">
        <v>0</v>
      </c>
      <c r="W1910" s="52">
        <v>0</v>
      </c>
      <c r="X1910" s="52">
        <v>0</v>
      </c>
      <c r="Y1910" s="52">
        <v>0</v>
      </c>
      <c r="Z1910" s="49">
        <v>0</v>
      </c>
      <c r="AA1910" s="50">
        <v>0</v>
      </c>
      <c r="AB1910" s="51">
        <v>0</v>
      </c>
      <c r="AC1910" s="52">
        <v>0</v>
      </c>
      <c r="AD1910" s="52">
        <v>0</v>
      </c>
      <c r="AE1910" s="52">
        <v>0</v>
      </c>
      <c r="AG1910" s="52">
        <f t="shared" si="32"/>
        <v>0</v>
      </c>
      <c r="AH1910" s="52">
        <f>MIN($AA1910*12,$AE1910-SUM($AG1910:AG1910)-1000*($AE1910&gt;0))</f>
        <v>0</v>
      </c>
      <c r="AI1910" s="52">
        <f>MIN($AA1910*12,$AE1910-SUM($AG1910:AH1910)-1000*($AE1910&gt;0))</f>
        <v>0</v>
      </c>
      <c r="AJ1910" s="52">
        <f>MIN($AA1910*12,$AE1910-SUM($AG1910:AI1910)-1000*($AE1910&gt;0))</f>
        <v>0</v>
      </c>
      <c r="AK1910" s="52">
        <f>MIN($AA1910*12,$AE1910-SUM($AG1910:AJ1910)-1000*($AE1910&gt;0))</f>
        <v>0</v>
      </c>
      <c r="AL1910" s="52">
        <f>MIN($AA1910*12,$AE1910-SUM($AG1910:AK1910)-1000*($AE1910&gt;0))</f>
        <v>0</v>
      </c>
      <c r="AM1910" s="52">
        <f>MIN($AA1910*12,$AE1910-SUM($AG1910:AL1910)-1000*($AE1910&gt;0))</f>
        <v>0</v>
      </c>
      <c r="AN1910" s="52">
        <f>MIN($AA1910*12,$AE1910-SUM($AG1910:AM1910)-1000*($AE1910&gt;0))</f>
        <v>0</v>
      </c>
      <c r="AO1910" s="52">
        <f>MIN($AA1910*12,$AE1910-SUM($AG1910:AN1910)-1000*($AE1910&gt;0))</f>
        <v>0</v>
      </c>
    </row>
    <row r="1911" spans="2:41" ht="12.75" hidden="1" customHeight="1" outlineLevel="2">
      <c r="B1911" s="53" t="s">
        <v>2377</v>
      </c>
      <c r="C1911" s="53" t="s">
        <v>1367</v>
      </c>
      <c r="D1911" s="53" t="s">
        <v>1367</v>
      </c>
      <c r="E1911" s="53" t="s">
        <v>2378</v>
      </c>
      <c r="F1911" s="53" t="s">
        <v>2379</v>
      </c>
      <c r="G1911" s="53" t="s">
        <v>4802</v>
      </c>
      <c r="H1911" s="53" t="s">
        <v>4803</v>
      </c>
      <c r="I1911" s="53"/>
      <c r="J1911" s="53" t="s">
        <v>4745</v>
      </c>
      <c r="K1911" s="52">
        <v>0</v>
      </c>
      <c r="L1911" s="52">
        <v>0</v>
      </c>
      <c r="M1911" s="52">
        <v>0</v>
      </c>
      <c r="N1911" s="52">
        <v>0</v>
      </c>
      <c r="O1911" s="52">
        <v>0</v>
      </c>
      <c r="P1911" s="52">
        <v>0</v>
      </c>
      <c r="Q1911" s="52">
        <v>0</v>
      </c>
      <c r="R1911" s="52">
        <v>0</v>
      </c>
      <c r="S1911" s="52">
        <v>0</v>
      </c>
      <c r="T1911" s="52">
        <v>0</v>
      </c>
      <c r="U1911" s="52">
        <v>0</v>
      </c>
      <c r="V1911" s="52">
        <v>0</v>
      </c>
      <c r="W1911" s="52">
        <v>0</v>
      </c>
      <c r="X1911" s="52">
        <v>0</v>
      </c>
      <c r="Y1911" s="52">
        <v>0</v>
      </c>
      <c r="Z1911" s="49">
        <v>0</v>
      </c>
      <c r="AA1911" s="50">
        <v>0</v>
      </c>
      <c r="AB1911" s="51">
        <v>0</v>
      </c>
      <c r="AC1911" s="52">
        <v>0</v>
      </c>
      <c r="AD1911" s="52">
        <v>0</v>
      </c>
      <c r="AE1911" s="52">
        <v>0</v>
      </c>
      <c r="AG1911" s="52">
        <f t="shared" si="32"/>
        <v>0</v>
      </c>
      <c r="AH1911" s="52">
        <f>MIN($AA1911*12,$AE1911-SUM($AG1911:AG1911)-1000*($AE1911&gt;0))</f>
        <v>0</v>
      </c>
      <c r="AI1911" s="52">
        <f>MIN($AA1911*12,$AE1911-SUM($AG1911:AH1911)-1000*($AE1911&gt;0))</f>
        <v>0</v>
      </c>
      <c r="AJ1911" s="52">
        <f>MIN($AA1911*12,$AE1911-SUM($AG1911:AI1911)-1000*($AE1911&gt;0))</f>
        <v>0</v>
      </c>
      <c r="AK1911" s="52">
        <f>MIN($AA1911*12,$AE1911-SUM($AG1911:AJ1911)-1000*($AE1911&gt;0))</f>
        <v>0</v>
      </c>
      <c r="AL1911" s="52">
        <f>MIN($AA1911*12,$AE1911-SUM($AG1911:AK1911)-1000*($AE1911&gt;0))</f>
        <v>0</v>
      </c>
      <c r="AM1911" s="52">
        <f>MIN($AA1911*12,$AE1911-SUM($AG1911:AL1911)-1000*($AE1911&gt;0))</f>
        <v>0</v>
      </c>
      <c r="AN1911" s="52">
        <f>MIN($AA1911*12,$AE1911-SUM($AG1911:AM1911)-1000*($AE1911&gt;0))</f>
        <v>0</v>
      </c>
      <c r="AO1911" s="52">
        <f>MIN($AA1911*12,$AE1911-SUM($AG1911:AN1911)-1000*($AE1911&gt;0))</f>
        <v>0</v>
      </c>
    </row>
    <row r="1912" spans="2:41" ht="12.75" hidden="1" customHeight="1" outlineLevel="2">
      <c r="B1912" s="53" t="s">
        <v>2377</v>
      </c>
      <c r="C1912" s="53" t="s">
        <v>1367</v>
      </c>
      <c r="D1912" s="53" t="s">
        <v>1367</v>
      </c>
      <c r="E1912" s="53" t="s">
        <v>2378</v>
      </c>
      <c r="F1912" s="53" t="s">
        <v>2379</v>
      </c>
      <c r="G1912" s="53" t="s">
        <v>4804</v>
      </c>
      <c r="H1912" s="53" t="s">
        <v>4805</v>
      </c>
      <c r="I1912" s="53"/>
      <c r="J1912" s="53" t="s">
        <v>4745</v>
      </c>
      <c r="K1912" s="52">
        <v>135000</v>
      </c>
      <c r="L1912" s="52">
        <v>134000</v>
      </c>
      <c r="M1912" s="52">
        <v>0</v>
      </c>
      <c r="N1912" s="52">
        <v>0</v>
      </c>
      <c r="O1912" s="52">
        <v>0</v>
      </c>
      <c r="P1912" s="52">
        <v>0</v>
      </c>
      <c r="Q1912" s="52">
        <v>0</v>
      </c>
      <c r="R1912" s="52">
        <v>0</v>
      </c>
      <c r="S1912" s="52">
        <v>0</v>
      </c>
      <c r="T1912" s="52">
        <v>0</v>
      </c>
      <c r="U1912" s="52">
        <v>0</v>
      </c>
      <c r="V1912" s="52">
        <v>0</v>
      </c>
      <c r="W1912" s="52">
        <v>0</v>
      </c>
      <c r="X1912" s="52">
        <v>0</v>
      </c>
      <c r="Y1912" s="52">
        <v>0</v>
      </c>
      <c r="Z1912" s="49">
        <v>0</v>
      </c>
      <c r="AA1912" s="50">
        <v>0</v>
      </c>
      <c r="AB1912" s="51">
        <v>134000</v>
      </c>
      <c r="AC1912" s="52">
        <v>0</v>
      </c>
      <c r="AD1912" s="52">
        <v>0</v>
      </c>
      <c r="AE1912" s="52">
        <v>1000</v>
      </c>
      <c r="AG1912" s="52">
        <f t="shared" si="32"/>
        <v>0</v>
      </c>
      <c r="AH1912" s="52">
        <f>MIN($AA1912*12,$AE1912-SUM($AG1912:AG1912)-1000*($AE1912&gt;0))</f>
        <v>0</v>
      </c>
      <c r="AI1912" s="52">
        <f>MIN($AA1912*12,$AE1912-SUM($AG1912:AH1912)-1000*($AE1912&gt;0))</f>
        <v>0</v>
      </c>
      <c r="AJ1912" s="52">
        <f>MIN($AA1912*12,$AE1912-SUM($AG1912:AI1912)-1000*($AE1912&gt;0))</f>
        <v>0</v>
      </c>
      <c r="AK1912" s="52">
        <f>MIN($AA1912*12,$AE1912-SUM($AG1912:AJ1912)-1000*($AE1912&gt;0))</f>
        <v>0</v>
      </c>
      <c r="AL1912" s="52">
        <f>MIN($AA1912*12,$AE1912-SUM($AG1912:AK1912)-1000*($AE1912&gt;0))</f>
        <v>0</v>
      </c>
      <c r="AM1912" s="52">
        <f>MIN($AA1912*12,$AE1912-SUM($AG1912:AL1912)-1000*($AE1912&gt;0))</f>
        <v>0</v>
      </c>
      <c r="AN1912" s="52">
        <f>MIN($AA1912*12,$AE1912-SUM($AG1912:AM1912)-1000*($AE1912&gt;0))</f>
        <v>0</v>
      </c>
      <c r="AO1912" s="52">
        <f>MIN($AA1912*12,$AE1912-SUM($AG1912:AN1912)-1000*($AE1912&gt;0))</f>
        <v>0</v>
      </c>
    </row>
    <row r="1913" spans="2:41" ht="12.75" hidden="1" customHeight="1" outlineLevel="2">
      <c r="B1913" s="53" t="s">
        <v>2377</v>
      </c>
      <c r="C1913" s="53" t="s">
        <v>1367</v>
      </c>
      <c r="D1913" s="53" t="s">
        <v>1367</v>
      </c>
      <c r="E1913" s="53" t="s">
        <v>2378</v>
      </c>
      <c r="F1913" s="53" t="s">
        <v>2379</v>
      </c>
      <c r="G1913" s="53" t="s">
        <v>4806</v>
      </c>
      <c r="H1913" s="53" t="s">
        <v>4807</v>
      </c>
      <c r="I1913" s="53"/>
      <c r="J1913" s="53" t="s">
        <v>4745</v>
      </c>
      <c r="K1913" s="52">
        <v>135000</v>
      </c>
      <c r="L1913" s="52">
        <v>134000</v>
      </c>
      <c r="M1913" s="52">
        <v>0</v>
      </c>
      <c r="N1913" s="52">
        <v>0</v>
      </c>
      <c r="O1913" s="52">
        <v>0</v>
      </c>
      <c r="P1913" s="52">
        <v>0</v>
      </c>
      <c r="Q1913" s="52">
        <v>0</v>
      </c>
      <c r="R1913" s="52">
        <v>0</v>
      </c>
      <c r="S1913" s="52">
        <v>0</v>
      </c>
      <c r="T1913" s="52">
        <v>0</v>
      </c>
      <c r="U1913" s="52">
        <v>0</v>
      </c>
      <c r="V1913" s="52">
        <v>0</v>
      </c>
      <c r="W1913" s="52">
        <v>0</v>
      </c>
      <c r="X1913" s="52">
        <v>0</v>
      </c>
      <c r="Y1913" s="52">
        <v>0</v>
      </c>
      <c r="Z1913" s="49">
        <v>0</v>
      </c>
      <c r="AA1913" s="50">
        <v>0</v>
      </c>
      <c r="AB1913" s="51">
        <v>134000</v>
      </c>
      <c r="AC1913" s="52">
        <v>0</v>
      </c>
      <c r="AD1913" s="52">
        <v>0</v>
      </c>
      <c r="AE1913" s="52">
        <v>1000</v>
      </c>
      <c r="AG1913" s="52">
        <f t="shared" si="32"/>
        <v>0</v>
      </c>
      <c r="AH1913" s="52">
        <f>MIN($AA1913*12,$AE1913-SUM($AG1913:AG1913)-1000*($AE1913&gt;0))</f>
        <v>0</v>
      </c>
      <c r="AI1913" s="52">
        <f>MIN($AA1913*12,$AE1913-SUM($AG1913:AH1913)-1000*($AE1913&gt;0))</f>
        <v>0</v>
      </c>
      <c r="AJ1913" s="52">
        <f>MIN($AA1913*12,$AE1913-SUM($AG1913:AI1913)-1000*($AE1913&gt;0))</f>
        <v>0</v>
      </c>
      <c r="AK1913" s="52">
        <f>MIN($AA1913*12,$AE1913-SUM($AG1913:AJ1913)-1000*($AE1913&gt;0))</f>
        <v>0</v>
      </c>
      <c r="AL1913" s="52">
        <f>MIN($AA1913*12,$AE1913-SUM($AG1913:AK1913)-1000*($AE1913&gt;0))</f>
        <v>0</v>
      </c>
      <c r="AM1913" s="52">
        <f>MIN($AA1913*12,$AE1913-SUM($AG1913:AL1913)-1000*($AE1913&gt;0))</f>
        <v>0</v>
      </c>
      <c r="AN1913" s="52">
        <f>MIN($AA1913*12,$AE1913-SUM($AG1913:AM1913)-1000*($AE1913&gt;0))</f>
        <v>0</v>
      </c>
      <c r="AO1913" s="52">
        <f>MIN($AA1913*12,$AE1913-SUM($AG1913:AN1913)-1000*($AE1913&gt;0))</f>
        <v>0</v>
      </c>
    </row>
    <row r="1914" spans="2:41" ht="12.75" hidden="1" customHeight="1" outlineLevel="2">
      <c r="B1914" s="53" t="s">
        <v>2377</v>
      </c>
      <c r="C1914" s="53" t="s">
        <v>1367</v>
      </c>
      <c r="D1914" s="53" t="s">
        <v>1367</v>
      </c>
      <c r="E1914" s="53" t="s">
        <v>2378</v>
      </c>
      <c r="F1914" s="53" t="s">
        <v>2379</v>
      </c>
      <c r="G1914" s="53" t="s">
        <v>4808</v>
      </c>
      <c r="H1914" s="53" t="s">
        <v>4809</v>
      </c>
      <c r="I1914" s="53"/>
      <c r="J1914" s="53" t="s">
        <v>4745</v>
      </c>
      <c r="K1914" s="52">
        <v>135000</v>
      </c>
      <c r="L1914" s="52">
        <v>134000</v>
      </c>
      <c r="M1914" s="52">
        <v>0</v>
      </c>
      <c r="N1914" s="52">
        <v>0</v>
      </c>
      <c r="O1914" s="52">
        <v>0</v>
      </c>
      <c r="P1914" s="52">
        <v>0</v>
      </c>
      <c r="Q1914" s="52">
        <v>0</v>
      </c>
      <c r="R1914" s="52">
        <v>0</v>
      </c>
      <c r="S1914" s="52">
        <v>0</v>
      </c>
      <c r="T1914" s="52">
        <v>0</v>
      </c>
      <c r="U1914" s="52">
        <v>0</v>
      </c>
      <c r="V1914" s="52">
        <v>0</v>
      </c>
      <c r="W1914" s="52">
        <v>0</v>
      </c>
      <c r="X1914" s="52">
        <v>0</v>
      </c>
      <c r="Y1914" s="52">
        <v>0</v>
      </c>
      <c r="Z1914" s="49">
        <v>0</v>
      </c>
      <c r="AA1914" s="50">
        <v>0</v>
      </c>
      <c r="AB1914" s="51">
        <v>134000</v>
      </c>
      <c r="AC1914" s="52">
        <v>0</v>
      </c>
      <c r="AD1914" s="52">
        <v>0</v>
      </c>
      <c r="AE1914" s="52">
        <v>1000</v>
      </c>
      <c r="AG1914" s="52">
        <f t="shared" si="32"/>
        <v>0</v>
      </c>
      <c r="AH1914" s="52">
        <f>MIN($AA1914*12,$AE1914-SUM($AG1914:AG1914)-1000*($AE1914&gt;0))</f>
        <v>0</v>
      </c>
      <c r="AI1914" s="52">
        <f>MIN($AA1914*12,$AE1914-SUM($AG1914:AH1914)-1000*($AE1914&gt;0))</f>
        <v>0</v>
      </c>
      <c r="AJ1914" s="52">
        <f>MIN($AA1914*12,$AE1914-SUM($AG1914:AI1914)-1000*($AE1914&gt;0))</f>
        <v>0</v>
      </c>
      <c r="AK1914" s="52">
        <f>MIN($AA1914*12,$AE1914-SUM($AG1914:AJ1914)-1000*($AE1914&gt;0))</f>
        <v>0</v>
      </c>
      <c r="AL1914" s="52">
        <f>MIN($AA1914*12,$AE1914-SUM($AG1914:AK1914)-1000*($AE1914&gt;0))</f>
        <v>0</v>
      </c>
      <c r="AM1914" s="52">
        <f>MIN($AA1914*12,$AE1914-SUM($AG1914:AL1914)-1000*($AE1914&gt;0))</f>
        <v>0</v>
      </c>
      <c r="AN1914" s="52">
        <f>MIN($AA1914*12,$AE1914-SUM($AG1914:AM1914)-1000*($AE1914&gt;0))</f>
        <v>0</v>
      </c>
      <c r="AO1914" s="52">
        <f>MIN($AA1914*12,$AE1914-SUM($AG1914:AN1914)-1000*($AE1914&gt;0))</f>
        <v>0</v>
      </c>
    </row>
    <row r="1915" spans="2:41" ht="12.75" hidden="1" customHeight="1" outlineLevel="2">
      <c r="B1915" s="53" t="s">
        <v>2377</v>
      </c>
      <c r="C1915" s="53" t="s">
        <v>1367</v>
      </c>
      <c r="D1915" s="53" t="s">
        <v>1367</v>
      </c>
      <c r="E1915" s="53" t="s">
        <v>2378</v>
      </c>
      <c r="F1915" s="53" t="s">
        <v>2379</v>
      </c>
      <c r="G1915" s="53" t="s">
        <v>4810</v>
      </c>
      <c r="H1915" s="53" t="s">
        <v>4811</v>
      </c>
      <c r="I1915" s="53"/>
      <c r="J1915" s="53" t="s">
        <v>4745</v>
      </c>
      <c r="K1915" s="52">
        <v>135000</v>
      </c>
      <c r="L1915" s="52">
        <v>134000</v>
      </c>
      <c r="M1915" s="52">
        <v>0</v>
      </c>
      <c r="N1915" s="52">
        <v>0</v>
      </c>
      <c r="O1915" s="52">
        <v>0</v>
      </c>
      <c r="P1915" s="52">
        <v>0</v>
      </c>
      <c r="Q1915" s="52">
        <v>0</v>
      </c>
      <c r="R1915" s="52">
        <v>0</v>
      </c>
      <c r="S1915" s="52">
        <v>0</v>
      </c>
      <c r="T1915" s="52">
        <v>0</v>
      </c>
      <c r="U1915" s="52">
        <v>0</v>
      </c>
      <c r="V1915" s="52">
        <v>0</v>
      </c>
      <c r="W1915" s="52">
        <v>0</v>
      </c>
      <c r="X1915" s="52">
        <v>0</v>
      </c>
      <c r="Y1915" s="52">
        <v>0</v>
      </c>
      <c r="Z1915" s="49">
        <v>0</v>
      </c>
      <c r="AA1915" s="50">
        <v>0</v>
      </c>
      <c r="AB1915" s="51">
        <v>134000</v>
      </c>
      <c r="AC1915" s="52">
        <v>0</v>
      </c>
      <c r="AD1915" s="52">
        <v>0</v>
      </c>
      <c r="AE1915" s="52">
        <v>1000</v>
      </c>
      <c r="AG1915" s="52">
        <f t="shared" si="32"/>
        <v>0</v>
      </c>
      <c r="AH1915" s="52">
        <f>MIN($AA1915*12,$AE1915-SUM($AG1915:AG1915)-1000*($AE1915&gt;0))</f>
        <v>0</v>
      </c>
      <c r="AI1915" s="52">
        <f>MIN($AA1915*12,$AE1915-SUM($AG1915:AH1915)-1000*($AE1915&gt;0))</f>
        <v>0</v>
      </c>
      <c r="AJ1915" s="52">
        <f>MIN($AA1915*12,$AE1915-SUM($AG1915:AI1915)-1000*($AE1915&gt;0))</f>
        <v>0</v>
      </c>
      <c r="AK1915" s="52">
        <f>MIN($AA1915*12,$AE1915-SUM($AG1915:AJ1915)-1000*($AE1915&gt;0))</f>
        <v>0</v>
      </c>
      <c r="AL1915" s="52">
        <f>MIN($AA1915*12,$AE1915-SUM($AG1915:AK1915)-1000*($AE1915&gt;0))</f>
        <v>0</v>
      </c>
      <c r="AM1915" s="52">
        <f>MIN($AA1915*12,$AE1915-SUM($AG1915:AL1915)-1000*($AE1915&gt;0))</f>
        <v>0</v>
      </c>
      <c r="AN1915" s="52">
        <f>MIN($AA1915*12,$AE1915-SUM($AG1915:AM1915)-1000*($AE1915&gt;0))</f>
        <v>0</v>
      </c>
      <c r="AO1915" s="52">
        <f>MIN($AA1915*12,$AE1915-SUM($AG1915:AN1915)-1000*($AE1915&gt;0))</f>
        <v>0</v>
      </c>
    </row>
    <row r="1916" spans="2:41" ht="12.75" hidden="1" customHeight="1" outlineLevel="2">
      <c r="B1916" s="53" t="s">
        <v>2377</v>
      </c>
      <c r="C1916" s="53" t="s">
        <v>1367</v>
      </c>
      <c r="D1916" s="53" t="s">
        <v>1367</v>
      </c>
      <c r="E1916" s="53" t="s">
        <v>2378</v>
      </c>
      <c r="F1916" s="53" t="s">
        <v>2379</v>
      </c>
      <c r="G1916" s="53" t="s">
        <v>4812</v>
      </c>
      <c r="H1916" s="53" t="s">
        <v>4813</v>
      </c>
      <c r="I1916" s="53"/>
      <c r="J1916" s="53" t="s">
        <v>4745</v>
      </c>
      <c r="K1916" s="52">
        <v>135000</v>
      </c>
      <c r="L1916" s="52">
        <v>134000</v>
      </c>
      <c r="M1916" s="52">
        <v>0</v>
      </c>
      <c r="N1916" s="52">
        <v>0</v>
      </c>
      <c r="O1916" s="52">
        <v>0</v>
      </c>
      <c r="P1916" s="52">
        <v>0</v>
      </c>
      <c r="Q1916" s="52">
        <v>0</v>
      </c>
      <c r="R1916" s="52">
        <v>0</v>
      </c>
      <c r="S1916" s="52">
        <v>0</v>
      </c>
      <c r="T1916" s="52">
        <v>0</v>
      </c>
      <c r="U1916" s="52">
        <v>0</v>
      </c>
      <c r="V1916" s="52">
        <v>0</v>
      </c>
      <c r="W1916" s="52">
        <v>0</v>
      </c>
      <c r="X1916" s="52">
        <v>0</v>
      </c>
      <c r="Y1916" s="52">
        <v>0</v>
      </c>
      <c r="Z1916" s="49">
        <v>0</v>
      </c>
      <c r="AA1916" s="50">
        <v>0</v>
      </c>
      <c r="AB1916" s="51">
        <v>134000</v>
      </c>
      <c r="AC1916" s="52">
        <v>0</v>
      </c>
      <c r="AD1916" s="52">
        <v>0</v>
      </c>
      <c r="AE1916" s="52">
        <v>1000</v>
      </c>
      <c r="AG1916" s="52">
        <f t="shared" si="32"/>
        <v>0</v>
      </c>
      <c r="AH1916" s="52">
        <f>MIN($AA1916*12,$AE1916-SUM($AG1916:AG1916)-1000*($AE1916&gt;0))</f>
        <v>0</v>
      </c>
      <c r="AI1916" s="52">
        <f>MIN($AA1916*12,$AE1916-SUM($AG1916:AH1916)-1000*($AE1916&gt;0))</f>
        <v>0</v>
      </c>
      <c r="AJ1916" s="52">
        <f>MIN($AA1916*12,$AE1916-SUM($AG1916:AI1916)-1000*($AE1916&gt;0))</f>
        <v>0</v>
      </c>
      <c r="AK1916" s="52">
        <f>MIN($AA1916*12,$AE1916-SUM($AG1916:AJ1916)-1000*($AE1916&gt;0))</f>
        <v>0</v>
      </c>
      <c r="AL1916" s="52">
        <f>MIN($AA1916*12,$AE1916-SUM($AG1916:AK1916)-1000*($AE1916&gt;0))</f>
        <v>0</v>
      </c>
      <c r="AM1916" s="52">
        <f>MIN($AA1916*12,$AE1916-SUM($AG1916:AL1916)-1000*($AE1916&gt;0))</f>
        <v>0</v>
      </c>
      <c r="AN1916" s="52">
        <f>MIN($AA1916*12,$AE1916-SUM($AG1916:AM1916)-1000*($AE1916&gt;0))</f>
        <v>0</v>
      </c>
      <c r="AO1916" s="52">
        <f>MIN($AA1916*12,$AE1916-SUM($AG1916:AN1916)-1000*($AE1916&gt;0))</f>
        <v>0</v>
      </c>
    </row>
    <row r="1917" spans="2:41" ht="12.75" hidden="1" customHeight="1" outlineLevel="2">
      <c r="B1917" s="53" t="s">
        <v>2377</v>
      </c>
      <c r="C1917" s="53" t="s">
        <v>1367</v>
      </c>
      <c r="D1917" s="53" t="s">
        <v>1367</v>
      </c>
      <c r="E1917" s="53" t="s">
        <v>2378</v>
      </c>
      <c r="F1917" s="53" t="s">
        <v>2379</v>
      </c>
      <c r="G1917" s="53" t="s">
        <v>4814</v>
      </c>
      <c r="H1917" s="53" t="s">
        <v>4815</v>
      </c>
      <c r="I1917" s="53"/>
      <c r="J1917" s="53" t="s">
        <v>4745</v>
      </c>
      <c r="K1917" s="52">
        <v>135000</v>
      </c>
      <c r="L1917" s="52">
        <v>134000</v>
      </c>
      <c r="M1917" s="52">
        <v>0</v>
      </c>
      <c r="N1917" s="52">
        <v>0</v>
      </c>
      <c r="O1917" s="52">
        <v>0</v>
      </c>
      <c r="P1917" s="52">
        <v>0</v>
      </c>
      <c r="Q1917" s="52">
        <v>0</v>
      </c>
      <c r="R1917" s="52">
        <v>0</v>
      </c>
      <c r="S1917" s="52">
        <v>0</v>
      </c>
      <c r="T1917" s="52">
        <v>0</v>
      </c>
      <c r="U1917" s="52">
        <v>0</v>
      </c>
      <c r="V1917" s="52">
        <v>0</v>
      </c>
      <c r="W1917" s="52">
        <v>0</v>
      </c>
      <c r="X1917" s="52">
        <v>0</v>
      </c>
      <c r="Y1917" s="52">
        <v>0</v>
      </c>
      <c r="Z1917" s="49">
        <v>0</v>
      </c>
      <c r="AA1917" s="50">
        <v>0</v>
      </c>
      <c r="AB1917" s="51">
        <v>134000</v>
      </c>
      <c r="AC1917" s="52">
        <v>0</v>
      </c>
      <c r="AD1917" s="52">
        <v>0</v>
      </c>
      <c r="AE1917" s="52">
        <v>1000</v>
      </c>
      <c r="AG1917" s="52">
        <f t="shared" si="32"/>
        <v>0</v>
      </c>
      <c r="AH1917" s="52">
        <f>MIN($AA1917*12,$AE1917-SUM($AG1917:AG1917)-1000*($AE1917&gt;0))</f>
        <v>0</v>
      </c>
      <c r="AI1917" s="52">
        <f>MIN($AA1917*12,$AE1917-SUM($AG1917:AH1917)-1000*($AE1917&gt;0))</f>
        <v>0</v>
      </c>
      <c r="AJ1917" s="52">
        <f>MIN($AA1917*12,$AE1917-SUM($AG1917:AI1917)-1000*($AE1917&gt;0))</f>
        <v>0</v>
      </c>
      <c r="AK1917" s="52">
        <f>MIN($AA1917*12,$AE1917-SUM($AG1917:AJ1917)-1000*($AE1917&gt;0))</f>
        <v>0</v>
      </c>
      <c r="AL1917" s="52">
        <f>MIN($AA1917*12,$AE1917-SUM($AG1917:AK1917)-1000*($AE1917&gt;0))</f>
        <v>0</v>
      </c>
      <c r="AM1917" s="52">
        <f>MIN($AA1917*12,$AE1917-SUM($AG1917:AL1917)-1000*($AE1917&gt;0))</f>
        <v>0</v>
      </c>
      <c r="AN1917" s="52">
        <f>MIN($AA1917*12,$AE1917-SUM($AG1917:AM1917)-1000*($AE1917&gt;0))</f>
        <v>0</v>
      </c>
      <c r="AO1917" s="52">
        <f>MIN($AA1917*12,$AE1917-SUM($AG1917:AN1917)-1000*($AE1917&gt;0))</f>
        <v>0</v>
      </c>
    </row>
    <row r="1918" spans="2:41" ht="12.75" hidden="1" customHeight="1" outlineLevel="2">
      <c r="B1918" s="53" t="s">
        <v>2377</v>
      </c>
      <c r="C1918" s="53" t="s">
        <v>1367</v>
      </c>
      <c r="D1918" s="53" t="s">
        <v>1367</v>
      </c>
      <c r="E1918" s="53" t="s">
        <v>2378</v>
      </c>
      <c r="F1918" s="53" t="s">
        <v>2379</v>
      </c>
      <c r="G1918" s="53" t="s">
        <v>4816</v>
      </c>
      <c r="H1918" s="53" t="s">
        <v>4817</v>
      </c>
      <c r="I1918" s="53"/>
      <c r="J1918" s="53" t="s">
        <v>4745</v>
      </c>
      <c r="K1918" s="52">
        <v>135000</v>
      </c>
      <c r="L1918" s="52">
        <v>134000</v>
      </c>
      <c r="M1918" s="52">
        <v>0</v>
      </c>
      <c r="N1918" s="52">
        <v>0</v>
      </c>
      <c r="O1918" s="52">
        <v>0</v>
      </c>
      <c r="P1918" s="52">
        <v>0</v>
      </c>
      <c r="Q1918" s="52">
        <v>0</v>
      </c>
      <c r="R1918" s="52">
        <v>0</v>
      </c>
      <c r="S1918" s="52">
        <v>0</v>
      </c>
      <c r="T1918" s="52">
        <v>0</v>
      </c>
      <c r="U1918" s="52">
        <v>0</v>
      </c>
      <c r="V1918" s="52">
        <v>0</v>
      </c>
      <c r="W1918" s="52">
        <v>0</v>
      </c>
      <c r="X1918" s="52">
        <v>0</v>
      </c>
      <c r="Y1918" s="52">
        <v>0</v>
      </c>
      <c r="Z1918" s="49">
        <v>0</v>
      </c>
      <c r="AA1918" s="50">
        <v>0</v>
      </c>
      <c r="AB1918" s="51">
        <v>134000</v>
      </c>
      <c r="AC1918" s="52">
        <v>0</v>
      </c>
      <c r="AD1918" s="52">
        <v>0</v>
      </c>
      <c r="AE1918" s="52">
        <v>1000</v>
      </c>
      <c r="AG1918" s="52">
        <f t="shared" si="32"/>
        <v>0</v>
      </c>
      <c r="AH1918" s="52">
        <f>MIN($AA1918*12,$AE1918-SUM($AG1918:AG1918)-1000*($AE1918&gt;0))</f>
        <v>0</v>
      </c>
      <c r="AI1918" s="52">
        <f>MIN($AA1918*12,$AE1918-SUM($AG1918:AH1918)-1000*($AE1918&gt;0))</f>
        <v>0</v>
      </c>
      <c r="AJ1918" s="52">
        <f>MIN($AA1918*12,$AE1918-SUM($AG1918:AI1918)-1000*($AE1918&gt;0))</f>
        <v>0</v>
      </c>
      <c r="AK1918" s="52">
        <f>MIN($AA1918*12,$AE1918-SUM($AG1918:AJ1918)-1000*($AE1918&gt;0))</f>
        <v>0</v>
      </c>
      <c r="AL1918" s="52">
        <f>MIN($AA1918*12,$AE1918-SUM($AG1918:AK1918)-1000*($AE1918&gt;0))</f>
        <v>0</v>
      </c>
      <c r="AM1918" s="52">
        <f>MIN($AA1918*12,$AE1918-SUM($AG1918:AL1918)-1000*($AE1918&gt;0))</f>
        <v>0</v>
      </c>
      <c r="AN1918" s="52">
        <f>MIN($AA1918*12,$AE1918-SUM($AG1918:AM1918)-1000*($AE1918&gt;0))</f>
        <v>0</v>
      </c>
      <c r="AO1918" s="52">
        <f>MIN($AA1918*12,$AE1918-SUM($AG1918:AN1918)-1000*($AE1918&gt;0))</f>
        <v>0</v>
      </c>
    </row>
    <row r="1919" spans="2:41" ht="12.75" hidden="1" customHeight="1" outlineLevel="2">
      <c r="B1919" s="53" t="s">
        <v>2377</v>
      </c>
      <c r="C1919" s="53" t="s">
        <v>1367</v>
      </c>
      <c r="D1919" s="53" t="s">
        <v>1367</v>
      </c>
      <c r="E1919" s="53" t="s">
        <v>2378</v>
      </c>
      <c r="F1919" s="53" t="s">
        <v>2379</v>
      </c>
      <c r="G1919" s="53" t="s">
        <v>4818</v>
      </c>
      <c r="H1919" s="53" t="s">
        <v>4819</v>
      </c>
      <c r="I1919" s="53"/>
      <c r="J1919" s="53" t="s">
        <v>4745</v>
      </c>
      <c r="K1919" s="52">
        <v>135000</v>
      </c>
      <c r="L1919" s="52">
        <v>134000</v>
      </c>
      <c r="M1919" s="52">
        <v>0</v>
      </c>
      <c r="N1919" s="52">
        <v>0</v>
      </c>
      <c r="O1919" s="52">
        <v>0</v>
      </c>
      <c r="P1919" s="52">
        <v>0</v>
      </c>
      <c r="Q1919" s="52">
        <v>0</v>
      </c>
      <c r="R1919" s="52">
        <v>0</v>
      </c>
      <c r="S1919" s="52">
        <v>0</v>
      </c>
      <c r="T1919" s="52">
        <v>0</v>
      </c>
      <c r="U1919" s="52">
        <v>0</v>
      </c>
      <c r="V1919" s="52">
        <v>0</v>
      </c>
      <c r="W1919" s="52">
        <v>0</v>
      </c>
      <c r="X1919" s="52">
        <v>0</v>
      </c>
      <c r="Y1919" s="52">
        <v>0</v>
      </c>
      <c r="Z1919" s="49">
        <v>0</v>
      </c>
      <c r="AA1919" s="50">
        <v>0</v>
      </c>
      <c r="AB1919" s="51">
        <v>134000</v>
      </c>
      <c r="AC1919" s="52">
        <v>0</v>
      </c>
      <c r="AD1919" s="52">
        <v>0</v>
      </c>
      <c r="AE1919" s="52">
        <v>1000</v>
      </c>
      <c r="AG1919" s="52">
        <f t="shared" si="32"/>
        <v>0</v>
      </c>
      <c r="AH1919" s="52">
        <f>MIN($AA1919*12,$AE1919-SUM($AG1919:AG1919)-1000*($AE1919&gt;0))</f>
        <v>0</v>
      </c>
      <c r="AI1919" s="52">
        <f>MIN($AA1919*12,$AE1919-SUM($AG1919:AH1919)-1000*($AE1919&gt;0))</f>
        <v>0</v>
      </c>
      <c r="AJ1919" s="52">
        <f>MIN($AA1919*12,$AE1919-SUM($AG1919:AI1919)-1000*($AE1919&gt;0))</f>
        <v>0</v>
      </c>
      <c r="AK1919" s="52">
        <f>MIN($AA1919*12,$AE1919-SUM($AG1919:AJ1919)-1000*($AE1919&gt;0))</f>
        <v>0</v>
      </c>
      <c r="AL1919" s="52">
        <f>MIN($AA1919*12,$AE1919-SUM($AG1919:AK1919)-1000*($AE1919&gt;0))</f>
        <v>0</v>
      </c>
      <c r="AM1919" s="52">
        <f>MIN($AA1919*12,$AE1919-SUM($AG1919:AL1919)-1000*($AE1919&gt;0))</f>
        <v>0</v>
      </c>
      <c r="AN1919" s="52">
        <f>MIN($AA1919*12,$AE1919-SUM($AG1919:AM1919)-1000*($AE1919&gt;0))</f>
        <v>0</v>
      </c>
      <c r="AO1919" s="52">
        <f>MIN($AA1919*12,$AE1919-SUM($AG1919:AN1919)-1000*($AE1919&gt;0))</f>
        <v>0</v>
      </c>
    </row>
    <row r="1920" spans="2:41" ht="12.75" hidden="1" customHeight="1" outlineLevel="2">
      <c r="B1920" s="53" t="s">
        <v>2377</v>
      </c>
      <c r="C1920" s="53" t="s">
        <v>1367</v>
      </c>
      <c r="D1920" s="53" t="s">
        <v>1367</v>
      </c>
      <c r="E1920" s="53" t="s">
        <v>2378</v>
      </c>
      <c r="F1920" s="53" t="s">
        <v>2379</v>
      </c>
      <c r="G1920" s="53" t="s">
        <v>4820</v>
      </c>
      <c r="H1920" s="53" t="s">
        <v>4821</v>
      </c>
      <c r="I1920" s="53"/>
      <c r="J1920" s="53" t="s">
        <v>4745</v>
      </c>
      <c r="K1920" s="52">
        <v>135000</v>
      </c>
      <c r="L1920" s="52">
        <v>134000</v>
      </c>
      <c r="M1920" s="52">
        <v>0</v>
      </c>
      <c r="N1920" s="52">
        <v>0</v>
      </c>
      <c r="O1920" s="52">
        <v>0</v>
      </c>
      <c r="P1920" s="52">
        <v>0</v>
      </c>
      <c r="Q1920" s="52">
        <v>0</v>
      </c>
      <c r="R1920" s="52">
        <v>0</v>
      </c>
      <c r="S1920" s="52">
        <v>0</v>
      </c>
      <c r="T1920" s="52">
        <v>0</v>
      </c>
      <c r="U1920" s="52">
        <v>0</v>
      </c>
      <c r="V1920" s="52">
        <v>0</v>
      </c>
      <c r="W1920" s="52">
        <v>0</v>
      </c>
      <c r="X1920" s="52">
        <v>0</v>
      </c>
      <c r="Y1920" s="52">
        <v>0</v>
      </c>
      <c r="Z1920" s="49">
        <v>0</v>
      </c>
      <c r="AA1920" s="50">
        <v>0</v>
      </c>
      <c r="AB1920" s="51">
        <v>134000</v>
      </c>
      <c r="AC1920" s="52">
        <v>0</v>
      </c>
      <c r="AD1920" s="52">
        <v>0</v>
      </c>
      <c r="AE1920" s="52">
        <v>1000</v>
      </c>
      <c r="AG1920" s="52">
        <f t="shared" si="32"/>
        <v>0</v>
      </c>
      <c r="AH1920" s="52">
        <f>MIN($AA1920*12,$AE1920-SUM($AG1920:AG1920)-1000*($AE1920&gt;0))</f>
        <v>0</v>
      </c>
      <c r="AI1920" s="52">
        <f>MIN($AA1920*12,$AE1920-SUM($AG1920:AH1920)-1000*($AE1920&gt;0))</f>
        <v>0</v>
      </c>
      <c r="AJ1920" s="52">
        <f>MIN($AA1920*12,$AE1920-SUM($AG1920:AI1920)-1000*($AE1920&gt;0))</f>
        <v>0</v>
      </c>
      <c r="AK1920" s="52">
        <f>MIN($AA1920*12,$AE1920-SUM($AG1920:AJ1920)-1000*($AE1920&gt;0))</f>
        <v>0</v>
      </c>
      <c r="AL1920" s="52">
        <f>MIN($AA1920*12,$AE1920-SUM($AG1920:AK1920)-1000*($AE1920&gt;0))</f>
        <v>0</v>
      </c>
      <c r="AM1920" s="52">
        <f>MIN($AA1920*12,$AE1920-SUM($AG1920:AL1920)-1000*($AE1920&gt;0))</f>
        <v>0</v>
      </c>
      <c r="AN1920" s="52">
        <f>MIN($AA1920*12,$AE1920-SUM($AG1920:AM1920)-1000*($AE1920&gt;0))</f>
        <v>0</v>
      </c>
      <c r="AO1920" s="52">
        <f>MIN($AA1920*12,$AE1920-SUM($AG1920:AN1920)-1000*($AE1920&gt;0))</f>
        <v>0</v>
      </c>
    </row>
    <row r="1921" spans="2:41" ht="12.75" hidden="1" customHeight="1" outlineLevel="2">
      <c r="B1921" s="53" t="s">
        <v>2377</v>
      </c>
      <c r="C1921" s="53" t="s">
        <v>1367</v>
      </c>
      <c r="D1921" s="53" t="s">
        <v>1367</v>
      </c>
      <c r="E1921" s="53" t="s">
        <v>2378</v>
      </c>
      <c r="F1921" s="53" t="s">
        <v>2379</v>
      </c>
      <c r="G1921" s="53" t="s">
        <v>4822</v>
      </c>
      <c r="H1921" s="53" t="s">
        <v>4823</v>
      </c>
      <c r="I1921" s="53"/>
      <c r="J1921" s="53" t="s">
        <v>4745</v>
      </c>
      <c r="K1921" s="52">
        <v>135000</v>
      </c>
      <c r="L1921" s="52">
        <v>134000</v>
      </c>
      <c r="M1921" s="52">
        <v>0</v>
      </c>
      <c r="N1921" s="52">
        <v>0</v>
      </c>
      <c r="O1921" s="52">
        <v>0</v>
      </c>
      <c r="P1921" s="52">
        <v>0</v>
      </c>
      <c r="Q1921" s="52">
        <v>0</v>
      </c>
      <c r="R1921" s="52">
        <v>0</v>
      </c>
      <c r="S1921" s="52">
        <v>0</v>
      </c>
      <c r="T1921" s="52">
        <v>0</v>
      </c>
      <c r="U1921" s="52">
        <v>0</v>
      </c>
      <c r="V1921" s="52">
        <v>0</v>
      </c>
      <c r="W1921" s="52">
        <v>0</v>
      </c>
      <c r="X1921" s="52">
        <v>0</v>
      </c>
      <c r="Y1921" s="52">
        <v>0</v>
      </c>
      <c r="Z1921" s="49">
        <v>0</v>
      </c>
      <c r="AA1921" s="50">
        <v>0</v>
      </c>
      <c r="AB1921" s="51">
        <v>134000</v>
      </c>
      <c r="AC1921" s="52">
        <v>0</v>
      </c>
      <c r="AD1921" s="52">
        <v>0</v>
      </c>
      <c r="AE1921" s="52">
        <v>1000</v>
      </c>
      <c r="AG1921" s="52">
        <f t="shared" si="32"/>
        <v>0</v>
      </c>
      <c r="AH1921" s="52">
        <f>MIN($AA1921*12,$AE1921-SUM($AG1921:AG1921)-1000*($AE1921&gt;0))</f>
        <v>0</v>
      </c>
      <c r="AI1921" s="52">
        <f>MIN($AA1921*12,$AE1921-SUM($AG1921:AH1921)-1000*($AE1921&gt;0))</f>
        <v>0</v>
      </c>
      <c r="AJ1921" s="52">
        <f>MIN($AA1921*12,$AE1921-SUM($AG1921:AI1921)-1000*($AE1921&gt;0))</f>
        <v>0</v>
      </c>
      <c r="AK1921" s="52">
        <f>MIN($AA1921*12,$AE1921-SUM($AG1921:AJ1921)-1000*($AE1921&gt;0))</f>
        <v>0</v>
      </c>
      <c r="AL1921" s="52">
        <f>MIN($AA1921*12,$AE1921-SUM($AG1921:AK1921)-1000*($AE1921&gt;0))</f>
        <v>0</v>
      </c>
      <c r="AM1921" s="52">
        <f>MIN($AA1921*12,$AE1921-SUM($AG1921:AL1921)-1000*($AE1921&gt;0))</f>
        <v>0</v>
      </c>
      <c r="AN1921" s="52">
        <f>MIN($AA1921*12,$AE1921-SUM($AG1921:AM1921)-1000*($AE1921&gt;0))</f>
        <v>0</v>
      </c>
      <c r="AO1921" s="52">
        <f>MIN($AA1921*12,$AE1921-SUM($AG1921:AN1921)-1000*($AE1921&gt;0))</f>
        <v>0</v>
      </c>
    </row>
    <row r="1922" spans="2:41" ht="12.75" hidden="1" customHeight="1" outlineLevel="2">
      <c r="B1922" s="53" t="s">
        <v>2377</v>
      </c>
      <c r="C1922" s="53" t="s">
        <v>1367</v>
      </c>
      <c r="D1922" s="53" t="s">
        <v>1367</v>
      </c>
      <c r="E1922" s="53" t="s">
        <v>2378</v>
      </c>
      <c r="F1922" s="53" t="s">
        <v>2379</v>
      </c>
      <c r="G1922" s="53" t="s">
        <v>4824</v>
      </c>
      <c r="H1922" s="53" t="s">
        <v>4825</v>
      </c>
      <c r="I1922" s="53"/>
      <c r="J1922" s="53" t="s">
        <v>4745</v>
      </c>
      <c r="K1922" s="52">
        <v>135000</v>
      </c>
      <c r="L1922" s="52">
        <v>134000</v>
      </c>
      <c r="M1922" s="52">
        <v>0</v>
      </c>
      <c r="N1922" s="52">
        <v>0</v>
      </c>
      <c r="O1922" s="52">
        <v>0</v>
      </c>
      <c r="P1922" s="52">
        <v>0</v>
      </c>
      <c r="Q1922" s="52">
        <v>0</v>
      </c>
      <c r="R1922" s="52">
        <v>0</v>
      </c>
      <c r="S1922" s="52">
        <v>0</v>
      </c>
      <c r="T1922" s="52">
        <v>0</v>
      </c>
      <c r="U1922" s="52">
        <v>0</v>
      </c>
      <c r="V1922" s="52">
        <v>0</v>
      </c>
      <c r="W1922" s="52">
        <v>0</v>
      </c>
      <c r="X1922" s="52">
        <v>0</v>
      </c>
      <c r="Y1922" s="52">
        <v>0</v>
      </c>
      <c r="Z1922" s="49">
        <v>0</v>
      </c>
      <c r="AA1922" s="50">
        <v>0</v>
      </c>
      <c r="AB1922" s="51">
        <v>134000</v>
      </c>
      <c r="AC1922" s="52">
        <v>0</v>
      </c>
      <c r="AD1922" s="52">
        <v>0</v>
      </c>
      <c r="AE1922" s="52">
        <v>1000</v>
      </c>
      <c r="AG1922" s="52">
        <f t="shared" si="32"/>
        <v>0</v>
      </c>
      <c r="AH1922" s="52">
        <f>MIN($AA1922*12,$AE1922-SUM($AG1922:AG1922)-1000*($AE1922&gt;0))</f>
        <v>0</v>
      </c>
      <c r="AI1922" s="52">
        <f>MIN($AA1922*12,$AE1922-SUM($AG1922:AH1922)-1000*($AE1922&gt;0))</f>
        <v>0</v>
      </c>
      <c r="AJ1922" s="52">
        <f>MIN($AA1922*12,$AE1922-SUM($AG1922:AI1922)-1000*($AE1922&gt;0))</f>
        <v>0</v>
      </c>
      <c r="AK1922" s="52">
        <f>MIN($AA1922*12,$AE1922-SUM($AG1922:AJ1922)-1000*($AE1922&gt;0))</f>
        <v>0</v>
      </c>
      <c r="AL1922" s="52">
        <f>MIN($AA1922*12,$AE1922-SUM($AG1922:AK1922)-1000*($AE1922&gt;0))</f>
        <v>0</v>
      </c>
      <c r="AM1922" s="52">
        <f>MIN($AA1922*12,$AE1922-SUM($AG1922:AL1922)-1000*($AE1922&gt;0))</f>
        <v>0</v>
      </c>
      <c r="AN1922" s="52">
        <f>MIN($AA1922*12,$AE1922-SUM($AG1922:AM1922)-1000*($AE1922&gt;0))</f>
        <v>0</v>
      </c>
      <c r="AO1922" s="52">
        <f>MIN($AA1922*12,$AE1922-SUM($AG1922:AN1922)-1000*($AE1922&gt;0))</f>
        <v>0</v>
      </c>
    </row>
    <row r="1923" spans="2:41" ht="12.75" hidden="1" customHeight="1" outlineLevel="2">
      <c r="B1923" s="53" t="s">
        <v>2377</v>
      </c>
      <c r="C1923" s="53" t="s">
        <v>1367</v>
      </c>
      <c r="D1923" s="53" t="s">
        <v>1367</v>
      </c>
      <c r="E1923" s="53" t="s">
        <v>2378</v>
      </c>
      <c r="F1923" s="53" t="s">
        <v>2379</v>
      </c>
      <c r="G1923" s="53" t="s">
        <v>4826</v>
      </c>
      <c r="H1923" s="53" t="s">
        <v>4827</v>
      </c>
      <c r="I1923" s="53"/>
      <c r="J1923" s="53" t="s">
        <v>4745</v>
      </c>
      <c r="K1923" s="52">
        <v>135000</v>
      </c>
      <c r="L1923" s="52">
        <v>134000</v>
      </c>
      <c r="M1923" s="52">
        <v>0</v>
      </c>
      <c r="N1923" s="52">
        <v>0</v>
      </c>
      <c r="O1923" s="52">
        <v>0</v>
      </c>
      <c r="P1923" s="52">
        <v>0</v>
      </c>
      <c r="Q1923" s="52">
        <v>0</v>
      </c>
      <c r="R1923" s="52">
        <v>0</v>
      </c>
      <c r="S1923" s="52">
        <v>0</v>
      </c>
      <c r="T1923" s="52">
        <v>0</v>
      </c>
      <c r="U1923" s="52">
        <v>0</v>
      </c>
      <c r="V1923" s="52">
        <v>0</v>
      </c>
      <c r="W1923" s="52">
        <v>0</v>
      </c>
      <c r="X1923" s="52">
        <v>0</v>
      </c>
      <c r="Y1923" s="52">
        <v>0</v>
      </c>
      <c r="Z1923" s="49">
        <v>0</v>
      </c>
      <c r="AA1923" s="50">
        <v>0</v>
      </c>
      <c r="AB1923" s="51">
        <v>134000</v>
      </c>
      <c r="AC1923" s="52">
        <v>0</v>
      </c>
      <c r="AD1923" s="52">
        <v>0</v>
      </c>
      <c r="AE1923" s="52">
        <v>1000</v>
      </c>
      <c r="AG1923" s="52">
        <f t="shared" si="32"/>
        <v>0</v>
      </c>
      <c r="AH1923" s="52">
        <f>MIN($AA1923*12,$AE1923-SUM($AG1923:AG1923)-1000*($AE1923&gt;0))</f>
        <v>0</v>
      </c>
      <c r="AI1923" s="52">
        <f>MIN($AA1923*12,$AE1923-SUM($AG1923:AH1923)-1000*($AE1923&gt;0))</f>
        <v>0</v>
      </c>
      <c r="AJ1923" s="52">
        <f>MIN($AA1923*12,$AE1923-SUM($AG1923:AI1923)-1000*($AE1923&gt;0))</f>
        <v>0</v>
      </c>
      <c r="AK1923" s="52">
        <f>MIN($AA1923*12,$AE1923-SUM($AG1923:AJ1923)-1000*($AE1923&gt;0))</f>
        <v>0</v>
      </c>
      <c r="AL1923" s="52">
        <f>MIN($AA1923*12,$AE1923-SUM($AG1923:AK1923)-1000*($AE1923&gt;0))</f>
        <v>0</v>
      </c>
      <c r="AM1923" s="52">
        <f>MIN($AA1923*12,$AE1923-SUM($AG1923:AL1923)-1000*($AE1923&gt;0))</f>
        <v>0</v>
      </c>
      <c r="AN1923" s="52">
        <f>MIN($AA1923*12,$AE1923-SUM($AG1923:AM1923)-1000*($AE1923&gt;0))</f>
        <v>0</v>
      </c>
      <c r="AO1923" s="52">
        <f>MIN($AA1923*12,$AE1923-SUM($AG1923:AN1923)-1000*($AE1923&gt;0))</f>
        <v>0</v>
      </c>
    </row>
    <row r="1924" spans="2:41" ht="12.75" hidden="1" customHeight="1" outlineLevel="2">
      <c r="B1924" s="53" t="s">
        <v>2377</v>
      </c>
      <c r="C1924" s="53" t="s">
        <v>1367</v>
      </c>
      <c r="D1924" s="53" t="s">
        <v>1367</v>
      </c>
      <c r="E1924" s="53" t="s">
        <v>2378</v>
      </c>
      <c r="F1924" s="53" t="s">
        <v>2379</v>
      </c>
      <c r="G1924" s="53" t="s">
        <v>4828</v>
      </c>
      <c r="H1924" s="53" t="s">
        <v>4829</v>
      </c>
      <c r="I1924" s="53"/>
      <c r="J1924" s="53" t="s">
        <v>4745</v>
      </c>
      <c r="K1924" s="52">
        <v>135000</v>
      </c>
      <c r="L1924" s="52">
        <v>134000</v>
      </c>
      <c r="M1924" s="52">
        <v>0</v>
      </c>
      <c r="N1924" s="52">
        <v>0</v>
      </c>
      <c r="O1924" s="52">
        <v>0</v>
      </c>
      <c r="P1924" s="52">
        <v>0</v>
      </c>
      <c r="Q1924" s="52">
        <v>0</v>
      </c>
      <c r="R1924" s="52">
        <v>0</v>
      </c>
      <c r="S1924" s="52">
        <v>0</v>
      </c>
      <c r="T1924" s="52">
        <v>0</v>
      </c>
      <c r="U1924" s="52">
        <v>0</v>
      </c>
      <c r="V1924" s="52">
        <v>0</v>
      </c>
      <c r="W1924" s="52">
        <v>0</v>
      </c>
      <c r="X1924" s="52">
        <v>0</v>
      </c>
      <c r="Y1924" s="52">
        <v>0</v>
      </c>
      <c r="Z1924" s="49">
        <v>0</v>
      </c>
      <c r="AA1924" s="50">
        <v>0</v>
      </c>
      <c r="AB1924" s="51">
        <v>134000</v>
      </c>
      <c r="AC1924" s="52">
        <v>0</v>
      </c>
      <c r="AD1924" s="52">
        <v>0</v>
      </c>
      <c r="AE1924" s="52">
        <v>1000</v>
      </c>
      <c r="AG1924" s="52">
        <f t="shared" ref="AG1924:AG1987" si="33">MIN($AA1924,$AE1924-1000*($AE1924&gt;0))</f>
        <v>0</v>
      </c>
      <c r="AH1924" s="52">
        <f>MIN($AA1924*12,$AE1924-SUM($AG1924:AG1924)-1000*($AE1924&gt;0))</f>
        <v>0</v>
      </c>
      <c r="AI1924" s="52">
        <f>MIN($AA1924*12,$AE1924-SUM($AG1924:AH1924)-1000*($AE1924&gt;0))</f>
        <v>0</v>
      </c>
      <c r="AJ1924" s="52">
        <f>MIN($AA1924*12,$AE1924-SUM($AG1924:AI1924)-1000*($AE1924&gt;0))</f>
        <v>0</v>
      </c>
      <c r="AK1924" s="52">
        <f>MIN($AA1924*12,$AE1924-SUM($AG1924:AJ1924)-1000*($AE1924&gt;0))</f>
        <v>0</v>
      </c>
      <c r="AL1924" s="52">
        <f>MIN($AA1924*12,$AE1924-SUM($AG1924:AK1924)-1000*($AE1924&gt;0))</f>
        <v>0</v>
      </c>
      <c r="AM1924" s="52">
        <f>MIN($AA1924*12,$AE1924-SUM($AG1924:AL1924)-1000*($AE1924&gt;0))</f>
        <v>0</v>
      </c>
      <c r="AN1924" s="52">
        <f>MIN($AA1924*12,$AE1924-SUM($AG1924:AM1924)-1000*($AE1924&gt;0))</f>
        <v>0</v>
      </c>
      <c r="AO1924" s="52">
        <f>MIN($AA1924*12,$AE1924-SUM($AG1924:AN1924)-1000*($AE1924&gt;0))</f>
        <v>0</v>
      </c>
    </row>
    <row r="1925" spans="2:41" ht="12.75" hidden="1" customHeight="1" outlineLevel="2">
      <c r="B1925" s="53" t="s">
        <v>2377</v>
      </c>
      <c r="C1925" s="53" t="s">
        <v>1367</v>
      </c>
      <c r="D1925" s="53" t="s">
        <v>1367</v>
      </c>
      <c r="E1925" s="53" t="s">
        <v>2378</v>
      </c>
      <c r="F1925" s="53" t="s">
        <v>2379</v>
      </c>
      <c r="G1925" s="53" t="s">
        <v>4830</v>
      </c>
      <c r="H1925" s="53" t="s">
        <v>4831</v>
      </c>
      <c r="I1925" s="53"/>
      <c r="J1925" s="53" t="s">
        <v>4745</v>
      </c>
      <c r="K1925" s="52">
        <v>135000</v>
      </c>
      <c r="L1925" s="52">
        <v>134000</v>
      </c>
      <c r="M1925" s="52">
        <v>0</v>
      </c>
      <c r="N1925" s="52">
        <v>0</v>
      </c>
      <c r="O1925" s="52">
        <v>0</v>
      </c>
      <c r="P1925" s="52">
        <v>0</v>
      </c>
      <c r="Q1925" s="52">
        <v>0</v>
      </c>
      <c r="R1925" s="52">
        <v>0</v>
      </c>
      <c r="S1925" s="52">
        <v>0</v>
      </c>
      <c r="T1925" s="52">
        <v>0</v>
      </c>
      <c r="U1925" s="52">
        <v>0</v>
      </c>
      <c r="V1925" s="52">
        <v>0</v>
      </c>
      <c r="W1925" s="52">
        <v>0</v>
      </c>
      <c r="X1925" s="52">
        <v>0</v>
      </c>
      <c r="Y1925" s="52">
        <v>0</v>
      </c>
      <c r="Z1925" s="49">
        <v>0</v>
      </c>
      <c r="AA1925" s="50">
        <v>0</v>
      </c>
      <c r="AB1925" s="51">
        <v>134000</v>
      </c>
      <c r="AC1925" s="52">
        <v>0</v>
      </c>
      <c r="AD1925" s="52">
        <v>0</v>
      </c>
      <c r="AE1925" s="52">
        <v>1000</v>
      </c>
      <c r="AG1925" s="52">
        <f t="shared" si="33"/>
        <v>0</v>
      </c>
      <c r="AH1925" s="52">
        <f>MIN($AA1925*12,$AE1925-SUM($AG1925:AG1925)-1000*($AE1925&gt;0))</f>
        <v>0</v>
      </c>
      <c r="AI1925" s="52">
        <f>MIN($AA1925*12,$AE1925-SUM($AG1925:AH1925)-1000*($AE1925&gt;0))</f>
        <v>0</v>
      </c>
      <c r="AJ1925" s="52">
        <f>MIN($AA1925*12,$AE1925-SUM($AG1925:AI1925)-1000*($AE1925&gt;0))</f>
        <v>0</v>
      </c>
      <c r="AK1925" s="52">
        <f>MIN($AA1925*12,$AE1925-SUM($AG1925:AJ1925)-1000*($AE1925&gt;0))</f>
        <v>0</v>
      </c>
      <c r="AL1925" s="52">
        <f>MIN($AA1925*12,$AE1925-SUM($AG1925:AK1925)-1000*($AE1925&gt;0))</f>
        <v>0</v>
      </c>
      <c r="AM1925" s="52">
        <f>MIN($AA1925*12,$AE1925-SUM($AG1925:AL1925)-1000*($AE1925&gt;0))</f>
        <v>0</v>
      </c>
      <c r="AN1925" s="52">
        <f>MIN($AA1925*12,$AE1925-SUM($AG1925:AM1925)-1000*($AE1925&gt;0))</f>
        <v>0</v>
      </c>
      <c r="AO1925" s="52">
        <f>MIN($AA1925*12,$AE1925-SUM($AG1925:AN1925)-1000*($AE1925&gt;0))</f>
        <v>0</v>
      </c>
    </row>
    <row r="1926" spans="2:41" ht="12.75" hidden="1" customHeight="1" outlineLevel="2">
      <c r="B1926" s="53" t="s">
        <v>2377</v>
      </c>
      <c r="C1926" s="53" t="s">
        <v>1367</v>
      </c>
      <c r="D1926" s="53" t="s">
        <v>1367</v>
      </c>
      <c r="E1926" s="53" t="s">
        <v>2378</v>
      </c>
      <c r="F1926" s="53" t="s">
        <v>2379</v>
      </c>
      <c r="G1926" s="53" t="s">
        <v>4832</v>
      </c>
      <c r="H1926" s="53" t="s">
        <v>4833</v>
      </c>
      <c r="I1926" s="53"/>
      <c r="J1926" s="53" t="s">
        <v>4745</v>
      </c>
      <c r="K1926" s="52">
        <v>99000</v>
      </c>
      <c r="L1926" s="52">
        <v>98000</v>
      </c>
      <c r="M1926" s="52">
        <v>0</v>
      </c>
      <c r="N1926" s="52">
        <v>0</v>
      </c>
      <c r="O1926" s="52">
        <v>0</v>
      </c>
      <c r="P1926" s="52">
        <v>0</v>
      </c>
      <c r="Q1926" s="52">
        <v>0</v>
      </c>
      <c r="R1926" s="52">
        <v>0</v>
      </c>
      <c r="S1926" s="52">
        <v>0</v>
      </c>
      <c r="T1926" s="52">
        <v>0</v>
      </c>
      <c r="U1926" s="52">
        <v>0</v>
      </c>
      <c r="V1926" s="52">
        <v>0</v>
      </c>
      <c r="W1926" s="52">
        <v>0</v>
      </c>
      <c r="X1926" s="52">
        <v>0</v>
      </c>
      <c r="Y1926" s="52">
        <v>0</v>
      </c>
      <c r="Z1926" s="49">
        <v>0</v>
      </c>
      <c r="AA1926" s="50">
        <v>0</v>
      </c>
      <c r="AB1926" s="51">
        <v>98000</v>
      </c>
      <c r="AC1926" s="52">
        <v>0</v>
      </c>
      <c r="AD1926" s="52">
        <v>0</v>
      </c>
      <c r="AE1926" s="52">
        <v>1000</v>
      </c>
      <c r="AG1926" s="52">
        <f t="shared" si="33"/>
        <v>0</v>
      </c>
      <c r="AH1926" s="52">
        <f>MIN($AA1926*12,$AE1926-SUM($AG1926:AG1926)-1000*($AE1926&gt;0))</f>
        <v>0</v>
      </c>
      <c r="AI1926" s="52">
        <f>MIN($AA1926*12,$AE1926-SUM($AG1926:AH1926)-1000*($AE1926&gt;0))</f>
        <v>0</v>
      </c>
      <c r="AJ1926" s="52">
        <f>MIN($AA1926*12,$AE1926-SUM($AG1926:AI1926)-1000*($AE1926&gt;0))</f>
        <v>0</v>
      </c>
      <c r="AK1926" s="52">
        <f>MIN($AA1926*12,$AE1926-SUM($AG1926:AJ1926)-1000*($AE1926&gt;0))</f>
        <v>0</v>
      </c>
      <c r="AL1926" s="52">
        <f>MIN($AA1926*12,$AE1926-SUM($AG1926:AK1926)-1000*($AE1926&gt;0))</f>
        <v>0</v>
      </c>
      <c r="AM1926" s="52">
        <f>MIN($AA1926*12,$AE1926-SUM($AG1926:AL1926)-1000*($AE1926&gt;0))</f>
        <v>0</v>
      </c>
      <c r="AN1926" s="52">
        <f>MIN($AA1926*12,$AE1926-SUM($AG1926:AM1926)-1000*($AE1926&gt;0))</f>
        <v>0</v>
      </c>
      <c r="AO1926" s="52">
        <f>MIN($AA1926*12,$AE1926-SUM($AG1926:AN1926)-1000*($AE1926&gt;0))</f>
        <v>0</v>
      </c>
    </row>
    <row r="1927" spans="2:41" ht="12.75" hidden="1" customHeight="1" outlineLevel="2">
      <c r="B1927" s="53" t="s">
        <v>2377</v>
      </c>
      <c r="C1927" s="53" t="s">
        <v>1367</v>
      </c>
      <c r="D1927" s="53" t="s">
        <v>1367</v>
      </c>
      <c r="E1927" s="53" t="s">
        <v>2378</v>
      </c>
      <c r="F1927" s="53" t="s">
        <v>2379</v>
      </c>
      <c r="G1927" s="53" t="s">
        <v>4834</v>
      </c>
      <c r="H1927" s="53" t="s">
        <v>4835</v>
      </c>
      <c r="I1927" s="53"/>
      <c r="J1927" s="53" t="s">
        <v>4745</v>
      </c>
      <c r="K1927" s="52">
        <v>99000</v>
      </c>
      <c r="L1927" s="52">
        <v>98000</v>
      </c>
      <c r="M1927" s="52">
        <v>0</v>
      </c>
      <c r="N1927" s="52">
        <v>0</v>
      </c>
      <c r="O1927" s="52">
        <v>0</v>
      </c>
      <c r="P1927" s="52">
        <v>0</v>
      </c>
      <c r="Q1927" s="52">
        <v>0</v>
      </c>
      <c r="R1927" s="52">
        <v>0</v>
      </c>
      <c r="S1927" s="52">
        <v>0</v>
      </c>
      <c r="T1927" s="52">
        <v>0</v>
      </c>
      <c r="U1927" s="52">
        <v>0</v>
      </c>
      <c r="V1927" s="52">
        <v>0</v>
      </c>
      <c r="W1927" s="52">
        <v>0</v>
      </c>
      <c r="X1927" s="52">
        <v>0</v>
      </c>
      <c r="Y1927" s="52">
        <v>0</v>
      </c>
      <c r="Z1927" s="49">
        <v>0</v>
      </c>
      <c r="AA1927" s="50">
        <v>0</v>
      </c>
      <c r="AB1927" s="51">
        <v>98000</v>
      </c>
      <c r="AC1927" s="52">
        <v>0</v>
      </c>
      <c r="AD1927" s="52">
        <v>0</v>
      </c>
      <c r="AE1927" s="52">
        <v>1000</v>
      </c>
      <c r="AG1927" s="52">
        <f t="shared" si="33"/>
        <v>0</v>
      </c>
      <c r="AH1927" s="52">
        <f>MIN($AA1927*12,$AE1927-SUM($AG1927:AG1927)-1000*($AE1927&gt;0))</f>
        <v>0</v>
      </c>
      <c r="AI1927" s="52">
        <f>MIN($AA1927*12,$AE1927-SUM($AG1927:AH1927)-1000*($AE1927&gt;0))</f>
        <v>0</v>
      </c>
      <c r="AJ1927" s="52">
        <f>MIN($AA1927*12,$AE1927-SUM($AG1927:AI1927)-1000*($AE1927&gt;0))</f>
        <v>0</v>
      </c>
      <c r="AK1927" s="52">
        <f>MIN($AA1927*12,$AE1927-SUM($AG1927:AJ1927)-1000*($AE1927&gt;0))</f>
        <v>0</v>
      </c>
      <c r="AL1927" s="52">
        <f>MIN($AA1927*12,$AE1927-SUM($AG1927:AK1927)-1000*($AE1927&gt;0))</f>
        <v>0</v>
      </c>
      <c r="AM1927" s="52">
        <f>MIN($AA1927*12,$AE1927-SUM($AG1927:AL1927)-1000*($AE1927&gt;0))</f>
        <v>0</v>
      </c>
      <c r="AN1927" s="52">
        <f>MIN($AA1927*12,$AE1927-SUM($AG1927:AM1927)-1000*($AE1927&gt;0))</f>
        <v>0</v>
      </c>
      <c r="AO1927" s="52">
        <f>MIN($AA1927*12,$AE1927-SUM($AG1927:AN1927)-1000*($AE1927&gt;0))</f>
        <v>0</v>
      </c>
    </row>
    <row r="1928" spans="2:41" ht="12.75" hidden="1" customHeight="1" outlineLevel="2">
      <c r="B1928" s="53" t="s">
        <v>2377</v>
      </c>
      <c r="C1928" s="53" t="s">
        <v>1367</v>
      </c>
      <c r="D1928" s="53" t="s">
        <v>1367</v>
      </c>
      <c r="E1928" s="53" t="s">
        <v>2378</v>
      </c>
      <c r="F1928" s="53" t="s">
        <v>2379</v>
      </c>
      <c r="G1928" s="53" t="s">
        <v>4836</v>
      </c>
      <c r="H1928" s="53" t="s">
        <v>4837</v>
      </c>
      <c r="I1928" s="53"/>
      <c r="J1928" s="53" t="s">
        <v>4745</v>
      </c>
      <c r="K1928" s="52">
        <v>99000</v>
      </c>
      <c r="L1928" s="52">
        <v>98000</v>
      </c>
      <c r="M1928" s="52">
        <v>0</v>
      </c>
      <c r="N1928" s="52">
        <v>0</v>
      </c>
      <c r="O1928" s="52">
        <v>0</v>
      </c>
      <c r="P1928" s="52">
        <v>0</v>
      </c>
      <c r="Q1928" s="52">
        <v>0</v>
      </c>
      <c r="R1928" s="52">
        <v>0</v>
      </c>
      <c r="S1928" s="52">
        <v>0</v>
      </c>
      <c r="T1928" s="52">
        <v>0</v>
      </c>
      <c r="U1928" s="52">
        <v>0</v>
      </c>
      <c r="V1928" s="52">
        <v>0</v>
      </c>
      <c r="W1928" s="52">
        <v>0</v>
      </c>
      <c r="X1928" s="52">
        <v>0</v>
      </c>
      <c r="Y1928" s="52">
        <v>0</v>
      </c>
      <c r="Z1928" s="49">
        <v>0</v>
      </c>
      <c r="AA1928" s="50">
        <v>0</v>
      </c>
      <c r="AB1928" s="51">
        <v>98000</v>
      </c>
      <c r="AC1928" s="52">
        <v>0</v>
      </c>
      <c r="AD1928" s="52">
        <v>0</v>
      </c>
      <c r="AE1928" s="52">
        <v>1000</v>
      </c>
      <c r="AG1928" s="52">
        <f t="shared" si="33"/>
        <v>0</v>
      </c>
      <c r="AH1928" s="52">
        <f>MIN($AA1928*12,$AE1928-SUM($AG1928:AG1928)-1000*($AE1928&gt;0))</f>
        <v>0</v>
      </c>
      <c r="AI1928" s="52">
        <f>MIN($AA1928*12,$AE1928-SUM($AG1928:AH1928)-1000*($AE1928&gt;0))</f>
        <v>0</v>
      </c>
      <c r="AJ1928" s="52">
        <f>MIN($AA1928*12,$AE1928-SUM($AG1928:AI1928)-1000*($AE1928&gt;0))</f>
        <v>0</v>
      </c>
      <c r="AK1928" s="52">
        <f>MIN($AA1928*12,$AE1928-SUM($AG1928:AJ1928)-1000*($AE1928&gt;0))</f>
        <v>0</v>
      </c>
      <c r="AL1928" s="52">
        <f>MIN($AA1928*12,$AE1928-SUM($AG1928:AK1928)-1000*($AE1928&gt;0))</f>
        <v>0</v>
      </c>
      <c r="AM1928" s="52">
        <f>MIN($AA1928*12,$AE1928-SUM($AG1928:AL1928)-1000*($AE1928&gt;0))</f>
        <v>0</v>
      </c>
      <c r="AN1928" s="52">
        <f>MIN($AA1928*12,$AE1928-SUM($AG1928:AM1928)-1000*($AE1928&gt;0))</f>
        <v>0</v>
      </c>
      <c r="AO1928" s="52">
        <f>MIN($AA1928*12,$AE1928-SUM($AG1928:AN1928)-1000*($AE1928&gt;0))</f>
        <v>0</v>
      </c>
    </row>
    <row r="1929" spans="2:41" ht="12.75" hidden="1" customHeight="1" outlineLevel="2">
      <c r="B1929" s="53" t="s">
        <v>2377</v>
      </c>
      <c r="C1929" s="53" t="s">
        <v>1367</v>
      </c>
      <c r="D1929" s="53" t="s">
        <v>1367</v>
      </c>
      <c r="E1929" s="53" t="s">
        <v>2378</v>
      </c>
      <c r="F1929" s="53" t="s">
        <v>2379</v>
      </c>
      <c r="G1929" s="53" t="s">
        <v>4838</v>
      </c>
      <c r="H1929" s="53" t="s">
        <v>4839</v>
      </c>
      <c r="I1929" s="53"/>
      <c r="J1929" s="53" t="s">
        <v>4745</v>
      </c>
      <c r="K1929" s="52">
        <v>99000</v>
      </c>
      <c r="L1929" s="52">
        <v>98000</v>
      </c>
      <c r="M1929" s="52">
        <v>0</v>
      </c>
      <c r="N1929" s="52">
        <v>0</v>
      </c>
      <c r="O1929" s="52">
        <v>0</v>
      </c>
      <c r="P1929" s="52">
        <v>0</v>
      </c>
      <c r="Q1929" s="52">
        <v>0</v>
      </c>
      <c r="R1929" s="52">
        <v>0</v>
      </c>
      <c r="S1929" s="52">
        <v>0</v>
      </c>
      <c r="T1929" s="52">
        <v>0</v>
      </c>
      <c r="U1929" s="52">
        <v>0</v>
      </c>
      <c r="V1929" s="52">
        <v>0</v>
      </c>
      <c r="W1929" s="52">
        <v>0</v>
      </c>
      <c r="X1929" s="52">
        <v>0</v>
      </c>
      <c r="Y1929" s="52">
        <v>0</v>
      </c>
      <c r="Z1929" s="49">
        <v>0</v>
      </c>
      <c r="AA1929" s="50">
        <v>0</v>
      </c>
      <c r="AB1929" s="51">
        <v>98000</v>
      </c>
      <c r="AC1929" s="52">
        <v>0</v>
      </c>
      <c r="AD1929" s="52">
        <v>0</v>
      </c>
      <c r="AE1929" s="52">
        <v>1000</v>
      </c>
      <c r="AG1929" s="52">
        <f t="shared" si="33"/>
        <v>0</v>
      </c>
      <c r="AH1929" s="52">
        <f>MIN($AA1929*12,$AE1929-SUM($AG1929:AG1929)-1000*($AE1929&gt;0))</f>
        <v>0</v>
      </c>
      <c r="AI1929" s="52">
        <f>MIN($AA1929*12,$AE1929-SUM($AG1929:AH1929)-1000*($AE1929&gt;0))</f>
        <v>0</v>
      </c>
      <c r="AJ1929" s="52">
        <f>MIN($AA1929*12,$AE1929-SUM($AG1929:AI1929)-1000*($AE1929&gt;0))</f>
        <v>0</v>
      </c>
      <c r="AK1929" s="52">
        <f>MIN($AA1929*12,$AE1929-SUM($AG1929:AJ1929)-1000*($AE1929&gt;0))</f>
        <v>0</v>
      </c>
      <c r="AL1929" s="52">
        <f>MIN($AA1929*12,$AE1929-SUM($AG1929:AK1929)-1000*($AE1929&gt;0))</f>
        <v>0</v>
      </c>
      <c r="AM1929" s="52">
        <f>MIN($AA1929*12,$AE1929-SUM($AG1929:AL1929)-1000*($AE1929&gt;0))</f>
        <v>0</v>
      </c>
      <c r="AN1929" s="52">
        <f>MIN($AA1929*12,$AE1929-SUM($AG1929:AM1929)-1000*($AE1929&gt;0))</f>
        <v>0</v>
      </c>
      <c r="AO1929" s="52">
        <f>MIN($AA1929*12,$AE1929-SUM($AG1929:AN1929)-1000*($AE1929&gt;0))</f>
        <v>0</v>
      </c>
    </row>
    <row r="1930" spans="2:41" ht="12.75" hidden="1" customHeight="1" outlineLevel="2">
      <c r="B1930" s="53" t="s">
        <v>2377</v>
      </c>
      <c r="C1930" s="53" t="s">
        <v>1367</v>
      </c>
      <c r="D1930" s="53" t="s">
        <v>1367</v>
      </c>
      <c r="E1930" s="53" t="s">
        <v>2378</v>
      </c>
      <c r="F1930" s="53" t="s">
        <v>2379</v>
      </c>
      <c r="G1930" s="53" t="s">
        <v>4840</v>
      </c>
      <c r="H1930" s="53" t="s">
        <v>4841</v>
      </c>
      <c r="I1930" s="53"/>
      <c r="J1930" s="53" t="s">
        <v>4745</v>
      </c>
      <c r="K1930" s="52">
        <v>99000</v>
      </c>
      <c r="L1930" s="52">
        <v>98000</v>
      </c>
      <c r="M1930" s="52">
        <v>0</v>
      </c>
      <c r="N1930" s="52">
        <v>0</v>
      </c>
      <c r="O1930" s="52">
        <v>0</v>
      </c>
      <c r="P1930" s="52">
        <v>0</v>
      </c>
      <c r="Q1930" s="52">
        <v>0</v>
      </c>
      <c r="R1930" s="52">
        <v>0</v>
      </c>
      <c r="S1930" s="52">
        <v>0</v>
      </c>
      <c r="T1930" s="52">
        <v>0</v>
      </c>
      <c r="U1930" s="52">
        <v>0</v>
      </c>
      <c r="V1930" s="52">
        <v>0</v>
      </c>
      <c r="W1930" s="52">
        <v>0</v>
      </c>
      <c r="X1930" s="52">
        <v>0</v>
      </c>
      <c r="Y1930" s="52">
        <v>0</v>
      </c>
      <c r="Z1930" s="49">
        <v>0</v>
      </c>
      <c r="AA1930" s="50">
        <v>0</v>
      </c>
      <c r="AB1930" s="51">
        <v>98000</v>
      </c>
      <c r="AC1930" s="52">
        <v>0</v>
      </c>
      <c r="AD1930" s="52">
        <v>0</v>
      </c>
      <c r="AE1930" s="52">
        <v>1000</v>
      </c>
      <c r="AG1930" s="52">
        <f t="shared" si="33"/>
        <v>0</v>
      </c>
      <c r="AH1930" s="52">
        <f>MIN($AA1930*12,$AE1930-SUM($AG1930:AG1930)-1000*($AE1930&gt;0))</f>
        <v>0</v>
      </c>
      <c r="AI1930" s="52">
        <f>MIN($AA1930*12,$AE1930-SUM($AG1930:AH1930)-1000*($AE1930&gt;0))</f>
        <v>0</v>
      </c>
      <c r="AJ1930" s="52">
        <f>MIN($AA1930*12,$AE1930-SUM($AG1930:AI1930)-1000*($AE1930&gt;0))</f>
        <v>0</v>
      </c>
      <c r="AK1930" s="52">
        <f>MIN($AA1930*12,$AE1930-SUM($AG1930:AJ1930)-1000*($AE1930&gt;0))</f>
        <v>0</v>
      </c>
      <c r="AL1930" s="52">
        <f>MIN($AA1930*12,$AE1930-SUM($AG1930:AK1930)-1000*($AE1930&gt;0))</f>
        <v>0</v>
      </c>
      <c r="AM1930" s="52">
        <f>MIN($AA1930*12,$AE1930-SUM($AG1930:AL1930)-1000*($AE1930&gt;0))</f>
        <v>0</v>
      </c>
      <c r="AN1930" s="52">
        <f>MIN($AA1930*12,$AE1930-SUM($AG1930:AM1930)-1000*($AE1930&gt;0))</f>
        <v>0</v>
      </c>
      <c r="AO1930" s="52">
        <f>MIN($AA1930*12,$AE1930-SUM($AG1930:AN1930)-1000*($AE1930&gt;0))</f>
        <v>0</v>
      </c>
    </row>
    <row r="1931" spans="2:41" ht="12.75" hidden="1" customHeight="1" outlineLevel="2">
      <c r="B1931" s="53" t="s">
        <v>2377</v>
      </c>
      <c r="C1931" s="53" t="s">
        <v>1367</v>
      </c>
      <c r="D1931" s="53" t="s">
        <v>1367</v>
      </c>
      <c r="E1931" s="53" t="s">
        <v>2378</v>
      </c>
      <c r="F1931" s="53" t="s">
        <v>2379</v>
      </c>
      <c r="G1931" s="53" t="s">
        <v>4842</v>
      </c>
      <c r="H1931" s="53" t="s">
        <v>4843</v>
      </c>
      <c r="I1931" s="53"/>
      <c r="J1931" s="53" t="s">
        <v>4745</v>
      </c>
      <c r="K1931" s="52">
        <v>99000</v>
      </c>
      <c r="L1931" s="52">
        <v>98000</v>
      </c>
      <c r="M1931" s="52">
        <v>0</v>
      </c>
      <c r="N1931" s="52">
        <v>0</v>
      </c>
      <c r="O1931" s="52">
        <v>0</v>
      </c>
      <c r="P1931" s="52">
        <v>0</v>
      </c>
      <c r="Q1931" s="52">
        <v>0</v>
      </c>
      <c r="R1931" s="52">
        <v>0</v>
      </c>
      <c r="S1931" s="52">
        <v>0</v>
      </c>
      <c r="T1931" s="52">
        <v>0</v>
      </c>
      <c r="U1931" s="52">
        <v>0</v>
      </c>
      <c r="V1931" s="52">
        <v>0</v>
      </c>
      <c r="W1931" s="52">
        <v>0</v>
      </c>
      <c r="X1931" s="52">
        <v>0</v>
      </c>
      <c r="Y1931" s="52">
        <v>0</v>
      </c>
      <c r="Z1931" s="49">
        <v>0</v>
      </c>
      <c r="AA1931" s="50">
        <v>0</v>
      </c>
      <c r="AB1931" s="51">
        <v>98000</v>
      </c>
      <c r="AC1931" s="52">
        <v>0</v>
      </c>
      <c r="AD1931" s="52">
        <v>0</v>
      </c>
      <c r="AE1931" s="52">
        <v>1000</v>
      </c>
      <c r="AG1931" s="52">
        <f t="shared" si="33"/>
        <v>0</v>
      </c>
      <c r="AH1931" s="52">
        <f>MIN($AA1931*12,$AE1931-SUM($AG1931:AG1931)-1000*($AE1931&gt;0))</f>
        <v>0</v>
      </c>
      <c r="AI1931" s="52">
        <f>MIN($AA1931*12,$AE1931-SUM($AG1931:AH1931)-1000*($AE1931&gt;0))</f>
        <v>0</v>
      </c>
      <c r="AJ1931" s="52">
        <f>MIN($AA1931*12,$AE1931-SUM($AG1931:AI1931)-1000*($AE1931&gt;0))</f>
        <v>0</v>
      </c>
      <c r="AK1931" s="52">
        <f>MIN($AA1931*12,$AE1931-SUM($AG1931:AJ1931)-1000*($AE1931&gt;0))</f>
        <v>0</v>
      </c>
      <c r="AL1931" s="52">
        <f>MIN($AA1931*12,$AE1931-SUM($AG1931:AK1931)-1000*($AE1931&gt;0))</f>
        <v>0</v>
      </c>
      <c r="AM1931" s="52">
        <f>MIN($AA1931*12,$AE1931-SUM($AG1931:AL1931)-1000*($AE1931&gt;0))</f>
        <v>0</v>
      </c>
      <c r="AN1931" s="52">
        <f>MIN($AA1931*12,$AE1931-SUM($AG1931:AM1931)-1000*($AE1931&gt;0))</f>
        <v>0</v>
      </c>
      <c r="AO1931" s="52">
        <f>MIN($AA1931*12,$AE1931-SUM($AG1931:AN1931)-1000*($AE1931&gt;0))</f>
        <v>0</v>
      </c>
    </row>
    <row r="1932" spans="2:41" ht="12.75" hidden="1" customHeight="1" outlineLevel="2">
      <c r="B1932" s="53" t="s">
        <v>2377</v>
      </c>
      <c r="C1932" s="53" t="s">
        <v>1367</v>
      </c>
      <c r="D1932" s="53" t="s">
        <v>1367</v>
      </c>
      <c r="E1932" s="53" t="s">
        <v>2378</v>
      </c>
      <c r="F1932" s="53" t="s">
        <v>2379</v>
      </c>
      <c r="G1932" s="53" t="s">
        <v>4844</v>
      </c>
      <c r="H1932" s="53" t="s">
        <v>4845</v>
      </c>
      <c r="I1932" s="53"/>
      <c r="J1932" s="53" t="s">
        <v>4745</v>
      </c>
      <c r="K1932" s="52">
        <v>518911</v>
      </c>
      <c r="L1932" s="52">
        <v>517911</v>
      </c>
      <c r="M1932" s="52">
        <v>0</v>
      </c>
      <c r="N1932" s="52">
        <v>0</v>
      </c>
      <c r="O1932" s="52">
        <v>0</v>
      </c>
      <c r="P1932" s="52">
        <v>0</v>
      </c>
      <c r="Q1932" s="52">
        <v>0</v>
      </c>
      <c r="R1932" s="52">
        <v>0</v>
      </c>
      <c r="S1932" s="52">
        <v>0</v>
      </c>
      <c r="T1932" s="52">
        <v>0</v>
      </c>
      <c r="U1932" s="52">
        <v>0</v>
      </c>
      <c r="V1932" s="52">
        <v>0</v>
      </c>
      <c r="W1932" s="52">
        <v>0</v>
      </c>
      <c r="X1932" s="52">
        <v>0</v>
      </c>
      <c r="Y1932" s="52">
        <v>0</v>
      </c>
      <c r="Z1932" s="49">
        <v>0</v>
      </c>
      <c r="AA1932" s="50">
        <v>0</v>
      </c>
      <c r="AB1932" s="51">
        <v>517911</v>
      </c>
      <c r="AC1932" s="52">
        <v>0</v>
      </c>
      <c r="AD1932" s="52">
        <v>0</v>
      </c>
      <c r="AE1932" s="52">
        <v>1000</v>
      </c>
      <c r="AG1932" s="52">
        <f t="shared" si="33"/>
        <v>0</v>
      </c>
      <c r="AH1932" s="52">
        <f>MIN($AA1932*12,$AE1932-SUM($AG1932:AG1932)-1000*($AE1932&gt;0))</f>
        <v>0</v>
      </c>
      <c r="AI1932" s="52">
        <f>MIN($AA1932*12,$AE1932-SUM($AG1932:AH1932)-1000*($AE1932&gt;0))</f>
        <v>0</v>
      </c>
      <c r="AJ1932" s="52">
        <f>MIN($AA1932*12,$AE1932-SUM($AG1932:AI1932)-1000*($AE1932&gt;0))</f>
        <v>0</v>
      </c>
      <c r="AK1932" s="52">
        <f>MIN($AA1932*12,$AE1932-SUM($AG1932:AJ1932)-1000*($AE1932&gt;0))</f>
        <v>0</v>
      </c>
      <c r="AL1932" s="52">
        <f>MIN($AA1932*12,$AE1932-SUM($AG1932:AK1932)-1000*($AE1932&gt;0))</f>
        <v>0</v>
      </c>
      <c r="AM1932" s="52">
        <f>MIN($AA1932*12,$AE1932-SUM($AG1932:AL1932)-1000*($AE1932&gt;0))</f>
        <v>0</v>
      </c>
      <c r="AN1932" s="52">
        <f>MIN($AA1932*12,$AE1932-SUM($AG1932:AM1932)-1000*($AE1932&gt;0))</f>
        <v>0</v>
      </c>
      <c r="AO1932" s="52">
        <f>MIN($AA1932*12,$AE1932-SUM($AG1932:AN1932)-1000*($AE1932&gt;0))</f>
        <v>0</v>
      </c>
    </row>
    <row r="1933" spans="2:41" ht="12.75" hidden="1" customHeight="1" outlineLevel="2">
      <c r="B1933" s="53" t="s">
        <v>2377</v>
      </c>
      <c r="C1933" s="53" t="s">
        <v>1367</v>
      </c>
      <c r="D1933" s="53" t="s">
        <v>1367</v>
      </c>
      <c r="E1933" s="53" t="s">
        <v>2378</v>
      </c>
      <c r="F1933" s="53" t="s">
        <v>2379</v>
      </c>
      <c r="G1933" s="53" t="s">
        <v>4846</v>
      </c>
      <c r="H1933" s="53" t="s">
        <v>4847</v>
      </c>
      <c r="I1933" s="53"/>
      <c r="J1933" s="53" t="s">
        <v>4745</v>
      </c>
      <c r="K1933" s="52">
        <v>49500</v>
      </c>
      <c r="L1933" s="52">
        <v>48500</v>
      </c>
      <c r="M1933" s="52">
        <v>0</v>
      </c>
      <c r="N1933" s="52">
        <v>0</v>
      </c>
      <c r="O1933" s="52">
        <v>0</v>
      </c>
      <c r="P1933" s="52">
        <v>0</v>
      </c>
      <c r="Q1933" s="52">
        <v>0</v>
      </c>
      <c r="R1933" s="52">
        <v>0</v>
      </c>
      <c r="S1933" s="52">
        <v>0</v>
      </c>
      <c r="T1933" s="52">
        <v>0</v>
      </c>
      <c r="U1933" s="52">
        <v>0</v>
      </c>
      <c r="V1933" s="52">
        <v>0</v>
      </c>
      <c r="W1933" s="52">
        <v>0</v>
      </c>
      <c r="X1933" s="52">
        <v>0</v>
      </c>
      <c r="Y1933" s="52">
        <v>0</v>
      </c>
      <c r="Z1933" s="49">
        <v>0</v>
      </c>
      <c r="AA1933" s="50">
        <v>0</v>
      </c>
      <c r="AB1933" s="51">
        <v>48500</v>
      </c>
      <c r="AC1933" s="52">
        <v>0</v>
      </c>
      <c r="AD1933" s="52">
        <v>0</v>
      </c>
      <c r="AE1933" s="52">
        <v>1000</v>
      </c>
      <c r="AG1933" s="52">
        <f t="shared" si="33"/>
        <v>0</v>
      </c>
      <c r="AH1933" s="52">
        <f>MIN($AA1933*12,$AE1933-SUM($AG1933:AG1933)-1000*($AE1933&gt;0))</f>
        <v>0</v>
      </c>
      <c r="AI1933" s="52">
        <f>MIN($AA1933*12,$AE1933-SUM($AG1933:AH1933)-1000*($AE1933&gt;0))</f>
        <v>0</v>
      </c>
      <c r="AJ1933" s="52">
        <f>MIN($AA1933*12,$AE1933-SUM($AG1933:AI1933)-1000*($AE1933&gt;0))</f>
        <v>0</v>
      </c>
      <c r="AK1933" s="52">
        <f>MIN($AA1933*12,$AE1933-SUM($AG1933:AJ1933)-1000*($AE1933&gt;0))</f>
        <v>0</v>
      </c>
      <c r="AL1933" s="52">
        <f>MIN($AA1933*12,$AE1933-SUM($AG1933:AK1933)-1000*($AE1933&gt;0))</f>
        <v>0</v>
      </c>
      <c r="AM1933" s="52">
        <f>MIN($AA1933*12,$AE1933-SUM($AG1933:AL1933)-1000*($AE1933&gt;0))</f>
        <v>0</v>
      </c>
      <c r="AN1933" s="52">
        <f>MIN($AA1933*12,$AE1933-SUM($AG1933:AM1933)-1000*($AE1933&gt;0))</f>
        <v>0</v>
      </c>
      <c r="AO1933" s="52">
        <f>MIN($AA1933*12,$AE1933-SUM($AG1933:AN1933)-1000*($AE1933&gt;0))</f>
        <v>0</v>
      </c>
    </row>
    <row r="1934" spans="2:41" ht="12.75" hidden="1" customHeight="1" outlineLevel="2">
      <c r="B1934" s="53" t="s">
        <v>2377</v>
      </c>
      <c r="C1934" s="53" t="s">
        <v>1367</v>
      </c>
      <c r="D1934" s="53" t="s">
        <v>1367</v>
      </c>
      <c r="E1934" s="53" t="s">
        <v>2378</v>
      </c>
      <c r="F1934" s="53" t="s">
        <v>2379</v>
      </c>
      <c r="G1934" s="53" t="s">
        <v>4848</v>
      </c>
      <c r="H1934" s="53" t="s">
        <v>4849</v>
      </c>
      <c r="I1934" s="53"/>
      <c r="J1934" s="53" t="s">
        <v>4745</v>
      </c>
      <c r="K1934" s="52">
        <v>112000</v>
      </c>
      <c r="L1934" s="52">
        <v>111000</v>
      </c>
      <c r="M1934" s="52">
        <v>0</v>
      </c>
      <c r="N1934" s="52">
        <v>0</v>
      </c>
      <c r="O1934" s="52">
        <v>0</v>
      </c>
      <c r="P1934" s="52">
        <v>0</v>
      </c>
      <c r="Q1934" s="52">
        <v>0</v>
      </c>
      <c r="R1934" s="52">
        <v>0</v>
      </c>
      <c r="S1934" s="52">
        <v>0</v>
      </c>
      <c r="T1934" s="52">
        <v>0</v>
      </c>
      <c r="U1934" s="52">
        <v>0</v>
      </c>
      <c r="V1934" s="52">
        <v>0</v>
      </c>
      <c r="W1934" s="52">
        <v>0</v>
      </c>
      <c r="X1934" s="52">
        <v>0</v>
      </c>
      <c r="Y1934" s="52">
        <v>0</v>
      </c>
      <c r="Z1934" s="49">
        <v>0</v>
      </c>
      <c r="AA1934" s="50">
        <v>0</v>
      </c>
      <c r="AB1934" s="51">
        <v>111000</v>
      </c>
      <c r="AC1934" s="52">
        <v>0</v>
      </c>
      <c r="AD1934" s="52">
        <v>0</v>
      </c>
      <c r="AE1934" s="52">
        <v>1000</v>
      </c>
      <c r="AG1934" s="52">
        <f t="shared" si="33"/>
        <v>0</v>
      </c>
      <c r="AH1934" s="52">
        <f>MIN($AA1934*12,$AE1934-SUM($AG1934:AG1934)-1000*($AE1934&gt;0))</f>
        <v>0</v>
      </c>
      <c r="AI1934" s="52">
        <f>MIN($AA1934*12,$AE1934-SUM($AG1934:AH1934)-1000*($AE1934&gt;0))</f>
        <v>0</v>
      </c>
      <c r="AJ1934" s="52">
        <f>MIN($AA1934*12,$AE1934-SUM($AG1934:AI1934)-1000*($AE1934&gt;0))</f>
        <v>0</v>
      </c>
      <c r="AK1934" s="52">
        <f>MIN($AA1934*12,$AE1934-SUM($AG1934:AJ1934)-1000*($AE1934&gt;0))</f>
        <v>0</v>
      </c>
      <c r="AL1934" s="52">
        <f>MIN($AA1934*12,$AE1934-SUM($AG1934:AK1934)-1000*($AE1934&gt;0))</f>
        <v>0</v>
      </c>
      <c r="AM1934" s="52">
        <f>MIN($AA1934*12,$AE1934-SUM($AG1934:AL1934)-1000*($AE1934&gt;0))</f>
        <v>0</v>
      </c>
      <c r="AN1934" s="52">
        <f>MIN($AA1934*12,$AE1934-SUM($AG1934:AM1934)-1000*($AE1934&gt;0))</f>
        <v>0</v>
      </c>
      <c r="AO1934" s="52">
        <f>MIN($AA1934*12,$AE1934-SUM($AG1934:AN1934)-1000*($AE1934&gt;0))</f>
        <v>0</v>
      </c>
    </row>
    <row r="1935" spans="2:41" ht="12.75" hidden="1" customHeight="1" outlineLevel="2">
      <c r="B1935" s="53" t="s">
        <v>2377</v>
      </c>
      <c r="C1935" s="53" t="s">
        <v>1367</v>
      </c>
      <c r="D1935" s="53" t="s">
        <v>1367</v>
      </c>
      <c r="E1935" s="53" t="s">
        <v>2378</v>
      </c>
      <c r="F1935" s="53" t="s">
        <v>2379</v>
      </c>
      <c r="G1935" s="53" t="s">
        <v>4850</v>
      </c>
      <c r="H1935" s="53" t="s">
        <v>4851</v>
      </c>
      <c r="I1935" s="53"/>
      <c r="J1935" s="53" t="s">
        <v>4745</v>
      </c>
      <c r="K1935" s="52">
        <v>49500</v>
      </c>
      <c r="L1935" s="52">
        <v>48500</v>
      </c>
      <c r="M1935" s="52">
        <v>0</v>
      </c>
      <c r="N1935" s="52">
        <v>0</v>
      </c>
      <c r="O1935" s="52">
        <v>0</v>
      </c>
      <c r="P1935" s="52">
        <v>0</v>
      </c>
      <c r="Q1935" s="52">
        <v>0</v>
      </c>
      <c r="R1935" s="52">
        <v>0</v>
      </c>
      <c r="S1935" s="52">
        <v>0</v>
      </c>
      <c r="T1935" s="52">
        <v>0</v>
      </c>
      <c r="U1935" s="52">
        <v>0</v>
      </c>
      <c r="V1935" s="52">
        <v>0</v>
      </c>
      <c r="W1935" s="52">
        <v>0</v>
      </c>
      <c r="X1935" s="52">
        <v>0</v>
      </c>
      <c r="Y1935" s="52">
        <v>0</v>
      </c>
      <c r="Z1935" s="49">
        <v>0</v>
      </c>
      <c r="AA1935" s="50">
        <v>0</v>
      </c>
      <c r="AB1935" s="51">
        <v>48500</v>
      </c>
      <c r="AC1935" s="52">
        <v>0</v>
      </c>
      <c r="AD1935" s="52">
        <v>0</v>
      </c>
      <c r="AE1935" s="52">
        <v>1000</v>
      </c>
      <c r="AG1935" s="52">
        <f t="shared" si="33"/>
        <v>0</v>
      </c>
      <c r="AH1935" s="52">
        <f>MIN($AA1935*12,$AE1935-SUM($AG1935:AG1935)-1000*($AE1935&gt;0))</f>
        <v>0</v>
      </c>
      <c r="AI1935" s="52">
        <f>MIN($AA1935*12,$AE1935-SUM($AG1935:AH1935)-1000*($AE1935&gt;0))</f>
        <v>0</v>
      </c>
      <c r="AJ1935" s="52">
        <f>MIN($AA1935*12,$AE1935-SUM($AG1935:AI1935)-1000*($AE1935&gt;0))</f>
        <v>0</v>
      </c>
      <c r="AK1935" s="52">
        <f>MIN($AA1935*12,$AE1935-SUM($AG1935:AJ1935)-1000*($AE1935&gt;0))</f>
        <v>0</v>
      </c>
      <c r="AL1935" s="52">
        <f>MIN($AA1935*12,$AE1935-SUM($AG1935:AK1935)-1000*($AE1935&gt;0))</f>
        <v>0</v>
      </c>
      <c r="AM1935" s="52">
        <f>MIN($AA1935*12,$AE1935-SUM($AG1935:AL1935)-1000*($AE1935&gt;0))</f>
        <v>0</v>
      </c>
      <c r="AN1935" s="52">
        <f>MIN($AA1935*12,$AE1935-SUM($AG1935:AM1935)-1000*($AE1935&gt;0))</f>
        <v>0</v>
      </c>
      <c r="AO1935" s="52">
        <f>MIN($AA1935*12,$AE1935-SUM($AG1935:AN1935)-1000*($AE1935&gt;0))</f>
        <v>0</v>
      </c>
    </row>
    <row r="1936" spans="2:41" ht="12.75" hidden="1" customHeight="1" outlineLevel="2">
      <c r="B1936" s="53" t="s">
        <v>2377</v>
      </c>
      <c r="C1936" s="53" t="s">
        <v>1367</v>
      </c>
      <c r="D1936" s="53" t="s">
        <v>1367</v>
      </c>
      <c r="E1936" s="53" t="s">
        <v>2378</v>
      </c>
      <c r="F1936" s="53" t="s">
        <v>2379</v>
      </c>
      <c r="G1936" s="53" t="s">
        <v>4852</v>
      </c>
      <c r="H1936" s="53" t="s">
        <v>4853</v>
      </c>
      <c r="I1936" s="53"/>
      <c r="J1936" s="53" t="s">
        <v>4745</v>
      </c>
      <c r="K1936" s="52">
        <v>0</v>
      </c>
      <c r="L1936" s="52">
        <v>0</v>
      </c>
      <c r="M1936" s="52">
        <v>0</v>
      </c>
      <c r="N1936" s="52">
        <v>0</v>
      </c>
      <c r="O1936" s="52">
        <v>0</v>
      </c>
      <c r="P1936" s="52">
        <v>0</v>
      </c>
      <c r="Q1936" s="52">
        <v>0</v>
      </c>
      <c r="R1936" s="52">
        <v>0</v>
      </c>
      <c r="S1936" s="52">
        <v>0</v>
      </c>
      <c r="T1936" s="52">
        <v>0</v>
      </c>
      <c r="U1936" s="52">
        <v>0</v>
      </c>
      <c r="V1936" s="52">
        <v>0</v>
      </c>
      <c r="W1936" s="52">
        <v>0</v>
      </c>
      <c r="X1936" s="52">
        <v>0</v>
      </c>
      <c r="Y1936" s="52">
        <v>0</v>
      </c>
      <c r="Z1936" s="49">
        <v>0</v>
      </c>
      <c r="AA1936" s="50">
        <v>0</v>
      </c>
      <c r="AB1936" s="51">
        <v>0</v>
      </c>
      <c r="AC1936" s="52">
        <v>0</v>
      </c>
      <c r="AD1936" s="52">
        <v>0</v>
      </c>
      <c r="AE1936" s="52">
        <v>0</v>
      </c>
      <c r="AG1936" s="52">
        <f t="shared" si="33"/>
        <v>0</v>
      </c>
      <c r="AH1936" s="52">
        <f>MIN($AA1936*12,$AE1936-SUM($AG1936:AG1936)-1000*($AE1936&gt;0))</f>
        <v>0</v>
      </c>
      <c r="AI1936" s="52">
        <f>MIN($AA1936*12,$AE1936-SUM($AG1936:AH1936)-1000*($AE1936&gt;0))</f>
        <v>0</v>
      </c>
      <c r="AJ1936" s="52">
        <f>MIN($AA1936*12,$AE1936-SUM($AG1936:AI1936)-1000*($AE1936&gt;0))</f>
        <v>0</v>
      </c>
      <c r="AK1936" s="52">
        <f>MIN($AA1936*12,$AE1936-SUM($AG1936:AJ1936)-1000*($AE1936&gt;0))</f>
        <v>0</v>
      </c>
      <c r="AL1936" s="52">
        <f>MIN($AA1936*12,$AE1936-SUM($AG1936:AK1936)-1000*($AE1936&gt;0))</f>
        <v>0</v>
      </c>
      <c r="AM1936" s="52">
        <f>MIN($AA1936*12,$AE1936-SUM($AG1936:AL1936)-1000*($AE1936&gt;0))</f>
        <v>0</v>
      </c>
      <c r="AN1936" s="52">
        <f>MIN($AA1936*12,$AE1936-SUM($AG1936:AM1936)-1000*($AE1936&gt;0))</f>
        <v>0</v>
      </c>
      <c r="AO1936" s="52">
        <f>MIN($AA1936*12,$AE1936-SUM($AG1936:AN1936)-1000*($AE1936&gt;0))</f>
        <v>0</v>
      </c>
    </row>
    <row r="1937" spans="2:41" ht="12.75" hidden="1" customHeight="1" outlineLevel="2">
      <c r="B1937" s="53" t="s">
        <v>2377</v>
      </c>
      <c r="C1937" s="53" t="s">
        <v>1367</v>
      </c>
      <c r="D1937" s="53" t="s">
        <v>1367</v>
      </c>
      <c r="E1937" s="53" t="s">
        <v>2378</v>
      </c>
      <c r="F1937" s="53" t="s">
        <v>2379</v>
      </c>
      <c r="G1937" s="53" t="s">
        <v>4854</v>
      </c>
      <c r="H1937" s="53" t="s">
        <v>4855</v>
      </c>
      <c r="I1937" s="53"/>
      <c r="J1937" s="53" t="s">
        <v>4745</v>
      </c>
      <c r="K1937" s="52">
        <v>0</v>
      </c>
      <c r="L1937" s="52">
        <v>0</v>
      </c>
      <c r="M1937" s="52">
        <v>0</v>
      </c>
      <c r="N1937" s="52">
        <v>0</v>
      </c>
      <c r="O1937" s="52">
        <v>0</v>
      </c>
      <c r="P1937" s="52">
        <v>0</v>
      </c>
      <c r="Q1937" s="52">
        <v>0</v>
      </c>
      <c r="R1937" s="52">
        <v>0</v>
      </c>
      <c r="S1937" s="52">
        <v>0</v>
      </c>
      <c r="T1937" s="52">
        <v>0</v>
      </c>
      <c r="U1937" s="52">
        <v>0</v>
      </c>
      <c r="V1937" s="52">
        <v>0</v>
      </c>
      <c r="W1937" s="52">
        <v>0</v>
      </c>
      <c r="X1937" s="52">
        <v>0</v>
      </c>
      <c r="Y1937" s="52">
        <v>0</v>
      </c>
      <c r="Z1937" s="49">
        <v>0</v>
      </c>
      <c r="AA1937" s="50">
        <v>0</v>
      </c>
      <c r="AB1937" s="51">
        <v>0</v>
      </c>
      <c r="AC1937" s="52">
        <v>0</v>
      </c>
      <c r="AD1937" s="52">
        <v>0</v>
      </c>
      <c r="AE1937" s="52">
        <v>0</v>
      </c>
      <c r="AG1937" s="52">
        <f t="shared" si="33"/>
        <v>0</v>
      </c>
      <c r="AH1937" s="52">
        <f>MIN($AA1937*12,$AE1937-SUM($AG1937:AG1937)-1000*($AE1937&gt;0))</f>
        <v>0</v>
      </c>
      <c r="AI1937" s="52">
        <f>MIN($AA1937*12,$AE1937-SUM($AG1937:AH1937)-1000*($AE1937&gt;0))</f>
        <v>0</v>
      </c>
      <c r="AJ1937" s="52">
        <f>MIN($AA1937*12,$AE1937-SUM($AG1937:AI1937)-1000*($AE1937&gt;0))</f>
        <v>0</v>
      </c>
      <c r="AK1937" s="52">
        <f>MIN($AA1937*12,$AE1937-SUM($AG1937:AJ1937)-1000*($AE1937&gt;0))</f>
        <v>0</v>
      </c>
      <c r="AL1937" s="52">
        <f>MIN($AA1937*12,$AE1937-SUM($AG1937:AK1937)-1000*($AE1937&gt;0))</f>
        <v>0</v>
      </c>
      <c r="AM1937" s="52">
        <f>MIN($AA1937*12,$AE1937-SUM($AG1937:AL1937)-1000*($AE1937&gt;0))</f>
        <v>0</v>
      </c>
      <c r="AN1937" s="52">
        <f>MIN($AA1937*12,$AE1937-SUM($AG1937:AM1937)-1000*($AE1937&gt;0))</f>
        <v>0</v>
      </c>
      <c r="AO1937" s="52">
        <f>MIN($AA1937*12,$AE1937-SUM($AG1937:AN1937)-1000*($AE1937&gt;0))</f>
        <v>0</v>
      </c>
    </row>
    <row r="1938" spans="2:41" ht="12.75" hidden="1" customHeight="1" outlineLevel="2">
      <c r="B1938" s="53" t="s">
        <v>2377</v>
      </c>
      <c r="C1938" s="53" t="s">
        <v>1367</v>
      </c>
      <c r="D1938" s="53" t="s">
        <v>1367</v>
      </c>
      <c r="E1938" s="53" t="s">
        <v>2378</v>
      </c>
      <c r="F1938" s="53" t="s">
        <v>2379</v>
      </c>
      <c r="G1938" s="53" t="s">
        <v>4856</v>
      </c>
      <c r="H1938" s="53" t="s">
        <v>4857</v>
      </c>
      <c r="I1938" s="53"/>
      <c r="J1938" s="53" t="s">
        <v>4745</v>
      </c>
      <c r="K1938" s="52">
        <v>0</v>
      </c>
      <c r="L1938" s="52">
        <v>0</v>
      </c>
      <c r="M1938" s="52">
        <v>0</v>
      </c>
      <c r="N1938" s="52">
        <v>0</v>
      </c>
      <c r="O1938" s="52">
        <v>0</v>
      </c>
      <c r="P1938" s="52">
        <v>0</v>
      </c>
      <c r="Q1938" s="52">
        <v>0</v>
      </c>
      <c r="R1938" s="52">
        <v>0</v>
      </c>
      <c r="S1938" s="52">
        <v>0</v>
      </c>
      <c r="T1938" s="52">
        <v>0</v>
      </c>
      <c r="U1938" s="52">
        <v>0</v>
      </c>
      <c r="V1938" s="52">
        <v>0</v>
      </c>
      <c r="W1938" s="52">
        <v>0</v>
      </c>
      <c r="X1938" s="52">
        <v>0</v>
      </c>
      <c r="Y1938" s="52">
        <v>0</v>
      </c>
      <c r="Z1938" s="49">
        <v>0</v>
      </c>
      <c r="AA1938" s="50">
        <v>0</v>
      </c>
      <c r="AB1938" s="51">
        <v>0</v>
      </c>
      <c r="AC1938" s="52">
        <v>0</v>
      </c>
      <c r="AD1938" s="52">
        <v>0</v>
      </c>
      <c r="AE1938" s="52">
        <v>0</v>
      </c>
      <c r="AG1938" s="52">
        <f t="shared" si="33"/>
        <v>0</v>
      </c>
      <c r="AH1938" s="52">
        <f>MIN($AA1938*12,$AE1938-SUM($AG1938:AG1938)-1000*($AE1938&gt;0))</f>
        <v>0</v>
      </c>
      <c r="AI1938" s="52">
        <f>MIN($AA1938*12,$AE1938-SUM($AG1938:AH1938)-1000*($AE1938&gt;0))</f>
        <v>0</v>
      </c>
      <c r="AJ1938" s="52">
        <f>MIN($AA1938*12,$AE1938-SUM($AG1938:AI1938)-1000*($AE1938&gt;0))</f>
        <v>0</v>
      </c>
      <c r="AK1938" s="52">
        <f>MIN($AA1938*12,$AE1938-SUM($AG1938:AJ1938)-1000*($AE1938&gt;0))</f>
        <v>0</v>
      </c>
      <c r="AL1938" s="52">
        <f>MIN($AA1938*12,$AE1938-SUM($AG1938:AK1938)-1000*($AE1938&gt;0))</f>
        <v>0</v>
      </c>
      <c r="AM1938" s="52">
        <f>MIN($AA1938*12,$AE1938-SUM($AG1938:AL1938)-1000*($AE1938&gt;0))</f>
        <v>0</v>
      </c>
      <c r="AN1938" s="52">
        <f>MIN($AA1938*12,$AE1938-SUM($AG1938:AM1938)-1000*($AE1938&gt;0))</f>
        <v>0</v>
      </c>
      <c r="AO1938" s="52">
        <f>MIN($AA1938*12,$AE1938-SUM($AG1938:AN1938)-1000*($AE1938&gt;0))</f>
        <v>0</v>
      </c>
    </row>
    <row r="1939" spans="2:41" ht="12.75" hidden="1" customHeight="1" outlineLevel="2">
      <c r="B1939" s="53" t="s">
        <v>2377</v>
      </c>
      <c r="C1939" s="53" t="s">
        <v>1367</v>
      </c>
      <c r="D1939" s="53" t="s">
        <v>1367</v>
      </c>
      <c r="E1939" s="53" t="s">
        <v>2378</v>
      </c>
      <c r="F1939" s="53" t="s">
        <v>2379</v>
      </c>
      <c r="G1939" s="53" t="s">
        <v>4858</v>
      </c>
      <c r="H1939" s="53" t="s">
        <v>4859</v>
      </c>
      <c r="I1939" s="53"/>
      <c r="J1939" s="53" t="s">
        <v>4745</v>
      </c>
      <c r="K1939" s="52">
        <v>0</v>
      </c>
      <c r="L1939" s="52">
        <v>0</v>
      </c>
      <c r="M1939" s="52">
        <v>0</v>
      </c>
      <c r="N1939" s="52">
        <v>0</v>
      </c>
      <c r="O1939" s="52">
        <v>0</v>
      </c>
      <c r="P1939" s="52">
        <v>0</v>
      </c>
      <c r="Q1939" s="52">
        <v>0</v>
      </c>
      <c r="R1939" s="52">
        <v>0</v>
      </c>
      <c r="S1939" s="52">
        <v>0</v>
      </c>
      <c r="T1939" s="52">
        <v>0</v>
      </c>
      <c r="U1939" s="52">
        <v>0</v>
      </c>
      <c r="V1939" s="52">
        <v>0</v>
      </c>
      <c r="W1939" s="52">
        <v>0</v>
      </c>
      <c r="X1939" s="52">
        <v>0</v>
      </c>
      <c r="Y1939" s="52">
        <v>0</v>
      </c>
      <c r="Z1939" s="49">
        <v>0</v>
      </c>
      <c r="AA1939" s="50">
        <v>0</v>
      </c>
      <c r="AB1939" s="51">
        <v>0</v>
      </c>
      <c r="AC1939" s="52">
        <v>0</v>
      </c>
      <c r="AD1939" s="52">
        <v>0</v>
      </c>
      <c r="AE1939" s="52">
        <v>0</v>
      </c>
      <c r="AG1939" s="52">
        <f t="shared" si="33"/>
        <v>0</v>
      </c>
      <c r="AH1939" s="52">
        <f>MIN($AA1939*12,$AE1939-SUM($AG1939:AG1939)-1000*($AE1939&gt;0))</f>
        <v>0</v>
      </c>
      <c r="AI1939" s="52">
        <f>MIN($AA1939*12,$AE1939-SUM($AG1939:AH1939)-1000*($AE1939&gt;0))</f>
        <v>0</v>
      </c>
      <c r="AJ1939" s="52">
        <f>MIN($AA1939*12,$AE1939-SUM($AG1939:AI1939)-1000*($AE1939&gt;0))</f>
        <v>0</v>
      </c>
      <c r="AK1939" s="52">
        <f>MIN($AA1939*12,$AE1939-SUM($AG1939:AJ1939)-1000*($AE1939&gt;0))</f>
        <v>0</v>
      </c>
      <c r="AL1939" s="52">
        <f>MIN($AA1939*12,$AE1939-SUM($AG1939:AK1939)-1000*($AE1939&gt;0))</f>
        <v>0</v>
      </c>
      <c r="AM1939" s="52">
        <f>MIN($AA1939*12,$AE1939-SUM($AG1939:AL1939)-1000*($AE1939&gt;0))</f>
        <v>0</v>
      </c>
      <c r="AN1939" s="52">
        <f>MIN($AA1939*12,$AE1939-SUM($AG1939:AM1939)-1000*($AE1939&gt;0))</f>
        <v>0</v>
      </c>
      <c r="AO1939" s="52">
        <f>MIN($AA1939*12,$AE1939-SUM($AG1939:AN1939)-1000*($AE1939&gt;0))</f>
        <v>0</v>
      </c>
    </row>
    <row r="1940" spans="2:41" ht="12.75" hidden="1" customHeight="1" outlineLevel="2">
      <c r="B1940" s="53" t="s">
        <v>2377</v>
      </c>
      <c r="C1940" s="53" t="s">
        <v>1367</v>
      </c>
      <c r="D1940" s="53" t="s">
        <v>1367</v>
      </c>
      <c r="E1940" s="53" t="s">
        <v>2378</v>
      </c>
      <c r="F1940" s="53" t="s">
        <v>2379</v>
      </c>
      <c r="G1940" s="53" t="s">
        <v>4860</v>
      </c>
      <c r="H1940" s="53" t="s">
        <v>4861</v>
      </c>
      <c r="I1940" s="53"/>
      <c r="J1940" s="53" t="s">
        <v>4745</v>
      </c>
      <c r="K1940" s="52">
        <v>0</v>
      </c>
      <c r="L1940" s="52">
        <v>0</v>
      </c>
      <c r="M1940" s="52">
        <v>0</v>
      </c>
      <c r="N1940" s="52">
        <v>0</v>
      </c>
      <c r="O1940" s="52">
        <v>0</v>
      </c>
      <c r="P1940" s="52">
        <v>0</v>
      </c>
      <c r="Q1940" s="52">
        <v>0</v>
      </c>
      <c r="R1940" s="52">
        <v>0</v>
      </c>
      <c r="S1940" s="52">
        <v>0</v>
      </c>
      <c r="T1940" s="52">
        <v>0</v>
      </c>
      <c r="U1940" s="52">
        <v>0</v>
      </c>
      <c r="V1940" s="52">
        <v>0</v>
      </c>
      <c r="W1940" s="52">
        <v>0</v>
      </c>
      <c r="X1940" s="52">
        <v>0</v>
      </c>
      <c r="Y1940" s="52">
        <v>0</v>
      </c>
      <c r="Z1940" s="49">
        <v>0</v>
      </c>
      <c r="AA1940" s="50">
        <v>0</v>
      </c>
      <c r="AB1940" s="51">
        <v>0</v>
      </c>
      <c r="AC1940" s="52">
        <v>0</v>
      </c>
      <c r="AD1940" s="52">
        <v>0</v>
      </c>
      <c r="AE1940" s="52">
        <v>0</v>
      </c>
      <c r="AG1940" s="52">
        <f t="shared" si="33"/>
        <v>0</v>
      </c>
      <c r="AH1940" s="52">
        <f>MIN($AA1940*12,$AE1940-SUM($AG1940:AG1940)-1000*($AE1940&gt;0))</f>
        <v>0</v>
      </c>
      <c r="AI1940" s="52">
        <f>MIN($AA1940*12,$AE1940-SUM($AG1940:AH1940)-1000*($AE1940&gt;0))</f>
        <v>0</v>
      </c>
      <c r="AJ1940" s="52">
        <f>MIN($AA1940*12,$AE1940-SUM($AG1940:AI1940)-1000*($AE1940&gt;0))</f>
        <v>0</v>
      </c>
      <c r="AK1940" s="52">
        <f>MIN($AA1940*12,$AE1940-SUM($AG1940:AJ1940)-1000*($AE1940&gt;0))</f>
        <v>0</v>
      </c>
      <c r="AL1940" s="52">
        <f>MIN($AA1940*12,$AE1940-SUM($AG1940:AK1940)-1000*($AE1940&gt;0))</f>
        <v>0</v>
      </c>
      <c r="AM1940" s="52">
        <f>MIN($AA1940*12,$AE1940-SUM($AG1940:AL1940)-1000*($AE1940&gt;0))</f>
        <v>0</v>
      </c>
      <c r="AN1940" s="52">
        <f>MIN($AA1940*12,$AE1940-SUM($AG1940:AM1940)-1000*($AE1940&gt;0))</f>
        <v>0</v>
      </c>
      <c r="AO1940" s="52">
        <f>MIN($AA1940*12,$AE1940-SUM($AG1940:AN1940)-1000*($AE1940&gt;0))</f>
        <v>0</v>
      </c>
    </row>
    <row r="1941" spans="2:41" ht="12.75" hidden="1" customHeight="1" outlineLevel="2">
      <c r="B1941" s="53" t="s">
        <v>2377</v>
      </c>
      <c r="C1941" s="53" t="s">
        <v>1367</v>
      </c>
      <c r="D1941" s="53" t="s">
        <v>1367</v>
      </c>
      <c r="E1941" s="53" t="s">
        <v>2378</v>
      </c>
      <c r="F1941" s="53" t="s">
        <v>2379</v>
      </c>
      <c r="G1941" s="53" t="s">
        <v>4862</v>
      </c>
      <c r="H1941" s="53" t="s">
        <v>4863</v>
      </c>
      <c r="I1941" s="53"/>
      <c r="J1941" s="53" t="s">
        <v>4745</v>
      </c>
      <c r="K1941" s="52">
        <v>0</v>
      </c>
      <c r="L1941" s="52">
        <v>0</v>
      </c>
      <c r="M1941" s="52">
        <v>0</v>
      </c>
      <c r="N1941" s="52">
        <v>0</v>
      </c>
      <c r="O1941" s="52">
        <v>0</v>
      </c>
      <c r="P1941" s="52">
        <v>0</v>
      </c>
      <c r="Q1941" s="52">
        <v>0</v>
      </c>
      <c r="R1941" s="52">
        <v>0</v>
      </c>
      <c r="S1941" s="52">
        <v>0</v>
      </c>
      <c r="T1941" s="52">
        <v>0</v>
      </c>
      <c r="U1941" s="52">
        <v>0</v>
      </c>
      <c r="V1941" s="52">
        <v>0</v>
      </c>
      <c r="W1941" s="52">
        <v>0</v>
      </c>
      <c r="X1941" s="52">
        <v>0</v>
      </c>
      <c r="Y1941" s="52">
        <v>0</v>
      </c>
      <c r="Z1941" s="49">
        <v>0</v>
      </c>
      <c r="AA1941" s="50">
        <v>0</v>
      </c>
      <c r="AB1941" s="51">
        <v>0</v>
      </c>
      <c r="AC1941" s="52">
        <v>0</v>
      </c>
      <c r="AD1941" s="52">
        <v>0</v>
      </c>
      <c r="AE1941" s="52">
        <v>0</v>
      </c>
      <c r="AG1941" s="52">
        <f t="shared" si="33"/>
        <v>0</v>
      </c>
      <c r="AH1941" s="52">
        <f>MIN($AA1941*12,$AE1941-SUM($AG1941:AG1941)-1000*($AE1941&gt;0))</f>
        <v>0</v>
      </c>
      <c r="AI1941" s="52">
        <f>MIN($AA1941*12,$AE1941-SUM($AG1941:AH1941)-1000*($AE1941&gt;0))</f>
        <v>0</v>
      </c>
      <c r="AJ1941" s="52">
        <f>MIN($AA1941*12,$AE1941-SUM($AG1941:AI1941)-1000*($AE1941&gt;0))</f>
        <v>0</v>
      </c>
      <c r="AK1941" s="52">
        <f>MIN($AA1941*12,$AE1941-SUM($AG1941:AJ1941)-1000*($AE1941&gt;0))</f>
        <v>0</v>
      </c>
      <c r="AL1941" s="52">
        <f>MIN($AA1941*12,$AE1941-SUM($AG1941:AK1941)-1000*($AE1941&gt;0))</f>
        <v>0</v>
      </c>
      <c r="AM1941" s="52">
        <f>MIN($AA1941*12,$AE1941-SUM($AG1941:AL1941)-1000*($AE1941&gt;0))</f>
        <v>0</v>
      </c>
      <c r="AN1941" s="52">
        <f>MIN($AA1941*12,$AE1941-SUM($AG1941:AM1941)-1000*($AE1941&gt;0))</f>
        <v>0</v>
      </c>
      <c r="AO1941" s="52">
        <f>MIN($AA1941*12,$AE1941-SUM($AG1941:AN1941)-1000*($AE1941&gt;0))</f>
        <v>0</v>
      </c>
    </row>
    <row r="1942" spans="2:41" ht="12.75" hidden="1" customHeight="1" outlineLevel="2">
      <c r="B1942" s="53" t="s">
        <v>2377</v>
      </c>
      <c r="C1942" s="53" t="s">
        <v>1367</v>
      </c>
      <c r="D1942" s="53" t="s">
        <v>1367</v>
      </c>
      <c r="E1942" s="53" t="s">
        <v>2378</v>
      </c>
      <c r="F1942" s="53" t="s">
        <v>2379</v>
      </c>
      <c r="G1942" s="53" t="s">
        <v>4864</v>
      </c>
      <c r="H1942" s="53" t="s">
        <v>4865</v>
      </c>
      <c r="I1942" s="53"/>
      <c r="J1942" s="53" t="s">
        <v>4745</v>
      </c>
      <c r="K1942" s="52">
        <v>0</v>
      </c>
      <c r="L1942" s="52">
        <v>0</v>
      </c>
      <c r="M1942" s="52">
        <v>0</v>
      </c>
      <c r="N1942" s="52">
        <v>0</v>
      </c>
      <c r="O1942" s="52">
        <v>0</v>
      </c>
      <c r="P1942" s="52">
        <v>0</v>
      </c>
      <c r="Q1942" s="52">
        <v>0</v>
      </c>
      <c r="R1942" s="52">
        <v>0</v>
      </c>
      <c r="S1942" s="52">
        <v>0</v>
      </c>
      <c r="T1942" s="52">
        <v>0</v>
      </c>
      <c r="U1942" s="52">
        <v>0</v>
      </c>
      <c r="V1942" s="52">
        <v>0</v>
      </c>
      <c r="W1942" s="52">
        <v>0</v>
      </c>
      <c r="X1942" s="52">
        <v>0</v>
      </c>
      <c r="Y1942" s="52">
        <v>0</v>
      </c>
      <c r="Z1942" s="49">
        <v>0</v>
      </c>
      <c r="AA1942" s="50">
        <v>0</v>
      </c>
      <c r="AB1942" s="51">
        <v>0</v>
      </c>
      <c r="AC1942" s="52">
        <v>0</v>
      </c>
      <c r="AD1942" s="52">
        <v>0</v>
      </c>
      <c r="AE1942" s="52">
        <v>0</v>
      </c>
      <c r="AG1942" s="52">
        <f t="shared" si="33"/>
        <v>0</v>
      </c>
      <c r="AH1942" s="52">
        <f>MIN($AA1942*12,$AE1942-SUM($AG1942:AG1942)-1000*($AE1942&gt;0))</f>
        <v>0</v>
      </c>
      <c r="AI1942" s="52">
        <f>MIN($AA1942*12,$AE1942-SUM($AG1942:AH1942)-1000*($AE1942&gt;0))</f>
        <v>0</v>
      </c>
      <c r="AJ1942" s="52">
        <f>MIN($AA1942*12,$AE1942-SUM($AG1942:AI1942)-1000*($AE1942&gt;0))</f>
        <v>0</v>
      </c>
      <c r="AK1942" s="52">
        <f>MIN($AA1942*12,$AE1942-SUM($AG1942:AJ1942)-1000*($AE1942&gt;0))</f>
        <v>0</v>
      </c>
      <c r="AL1942" s="52">
        <f>MIN($AA1942*12,$AE1942-SUM($AG1942:AK1942)-1000*($AE1942&gt;0))</f>
        <v>0</v>
      </c>
      <c r="AM1942" s="52">
        <f>MIN($AA1942*12,$AE1942-SUM($AG1942:AL1942)-1000*($AE1942&gt;0))</f>
        <v>0</v>
      </c>
      <c r="AN1942" s="52">
        <f>MIN($AA1942*12,$AE1942-SUM($AG1942:AM1942)-1000*($AE1942&gt;0))</f>
        <v>0</v>
      </c>
      <c r="AO1942" s="52">
        <f>MIN($AA1942*12,$AE1942-SUM($AG1942:AN1942)-1000*($AE1942&gt;0))</f>
        <v>0</v>
      </c>
    </row>
    <row r="1943" spans="2:41" ht="12.75" hidden="1" customHeight="1" outlineLevel="2">
      <c r="B1943" s="53" t="s">
        <v>2377</v>
      </c>
      <c r="C1943" s="53" t="s">
        <v>1367</v>
      </c>
      <c r="D1943" s="53" t="s">
        <v>1367</v>
      </c>
      <c r="E1943" s="53" t="s">
        <v>2378</v>
      </c>
      <c r="F1943" s="53" t="s">
        <v>2379</v>
      </c>
      <c r="G1943" s="53" t="s">
        <v>4866</v>
      </c>
      <c r="H1943" s="53" t="s">
        <v>4867</v>
      </c>
      <c r="I1943" s="53"/>
      <c r="J1943" s="53" t="s">
        <v>4745</v>
      </c>
      <c r="K1943" s="52">
        <v>0</v>
      </c>
      <c r="L1943" s="52">
        <v>0</v>
      </c>
      <c r="M1943" s="52">
        <v>0</v>
      </c>
      <c r="N1943" s="52">
        <v>0</v>
      </c>
      <c r="O1943" s="52">
        <v>0</v>
      </c>
      <c r="P1943" s="52">
        <v>0</v>
      </c>
      <c r="Q1943" s="52">
        <v>0</v>
      </c>
      <c r="R1943" s="52">
        <v>0</v>
      </c>
      <c r="S1943" s="52">
        <v>0</v>
      </c>
      <c r="T1943" s="52">
        <v>0</v>
      </c>
      <c r="U1943" s="52">
        <v>0</v>
      </c>
      <c r="V1943" s="52">
        <v>0</v>
      </c>
      <c r="W1943" s="52">
        <v>0</v>
      </c>
      <c r="X1943" s="52">
        <v>0</v>
      </c>
      <c r="Y1943" s="52">
        <v>0</v>
      </c>
      <c r="Z1943" s="49">
        <v>0</v>
      </c>
      <c r="AA1943" s="50">
        <v>0</v>
      </c>
      <c r="AB1943" s="51">
        <v>0</v>
      </c>
      <c r="AC1943" s="52">
        <v>0</v>
      </c>
      <c r="AD1943" s="52">
        <v>0</v>
      </c>
      <c r="AE1943" s="52">
        <v>0</v>
      </c>
      <c r="AG1943" s="52">
        <f t="shared" si="33"/>
        <v>0</v>
      </c>
      <c r="AH1943" s="52">
        <f>MIN($AA1943*12,$AE1943-SUM($AG1943:AG1943)-1000*($AE1943&gt;0))</f>
        <v>0</v>
      </c>
      <c r="AI1943" s="52">
        <f>MIN($AA1943*12,$AE1943-SUM($AG1943:AH1943)-1000*($AE1943&gt;0))</f>
        <v>0</v>
      </c>
      <c r="AJ1943" s="52">
        <f>MIN($AA1943*12,$AE1943-SUM($AG1943:AI1943)-1000*($AE1943&gt;0))</f>
        <v>0</v>
      </c>
      <c r="AK1943" s="52">
        <f>MIN($AA1943*12,$AE1943-SUM($AG1943:AJ1943)-1000*($AE1943&gt;0))</f>
        <v>0</v>
      </c>
      <c r="AL1943" s="52">
        <f>MIN($AA1943*12,$AE1943-SUM($AG1943:AK1943)-1000*($AE1943&gt;0))</f>
        <v>0</v>
      </c>
      <c r="AM1943" s="52">
        <f>MIN($AA1943*12,$AE1943-SUM($AG1943:AL1943)-1000*($AE1943&gt;0))</f>
        <v>0</v>
      </c>
      <c r="AN1943" s="52">
        <f>MIN($AA1943*12,$AE1943-SUM($AG1943:AM1943)-1000*($AE1943&gt;0))</f>
        <v>0</v>
      </c>
      <c r="AO1943" s="52">
        <f>MIN($AA1943*12,$AE1943-SUM($AG1943:AN1943)-1000*($AE1943&gt;0))</f>
        <v>0</v>
      </c>
    </row>
    <row r="1944" spans="2:41" ht="12.75" hidden="1" customHeight="1" outlineLevel="2">
      <c r="B1944" s="53" t="s">
        <v>2377</v>
      </c>
      <c r="C1944" s="53" t="s">
        <v>1367</v>
      </c>
      <c r="D1944" s="53" t="s">
        <v>1367</v>
      </c>
      <c r="E1944" s="53" t="s">
        <v>2378</v>
      </c>
      <c r="F1944" s="53" t="s">
        <v>2379</v>
      </c>
      <c r="G1944" s="53" t="s">
        <v>4868</v>
      </c>
      <c r="H1944" s="53" t="s">
        <v>4869</v>
      </c>
      <c r="I1944" s="53"/>
      <c r="J1944" s="53" t="s">
        <v>4745</v>
      </c>
      <c r="K1944" s="52">
        <v>0</v>
      </c>
      <c r="L1944" s="52">
        <v>0</v>
      </c>
      <c r="M1944" s="52">
        <v>0</v>
      </c>
      <c r="N1944" s="52">
        <v>0</v>
      </c>
      <c r="O1944" s="52">
        <v>0</v>
      </c>
      <c r="P1944" s="52">
        <v>0</v>
      </c>
      <c r="Q1944" s="52">
        <v>0</v>
      </c>
      <c r="R1944" s="52">
        <v>0</v>
      </c>
      <c r="S1944" s="52">
        <v>0</v>
      </c>
      <c r="T1944" s="52">
        <v>0</v>
      </c>
      <c r="U1944" s="52">
        <v>0</v>
      </c>
      <c r="V1944" s="52">
        <v>0</v>
      </c>
      <c r="W1944" s="52">
        <v>0</v>
      </c>
      <c r="X1944" s="52">
        <v>0</v>
      </c>
      <c r="Y1944" s="52">
        <v>0</v>
      </c>
      <c r="Z1944" s="49">
        <v>0</v>
      </c>
      <c r="AA1944" s="50">
        <v>0</v>
      </c>
      <c r="AB1944" s="51">
        <v>0</v>
      </c>
      <c r="AC1944" s="52">
        <v>0</v>
      </c>
      <c r="AD1944" s="52">
        <v>0</v>
      </c>
      <c r="AE1944" s="52">
        <v>0</v>
      </c>
      <c r="AG1944" s="52">
        <f t="shared" si="33"/>
        <v>0</v>
      </c>
      <c r="AH1944" s="52">
        <f>MIN($AA1944*12,$AE1944-SUM($AG1944:AG1944)-1000*($AE1944&gt;0))</f>
        <v>0</v>
      </c>
      <c r="AI1944" s="52">
        <f>MIN($AA1944*12,$AE1944-SUM($AG1944:AH1944)-1000*($AE1944&gt;0))</f>
        <v>0</v>
      </c>
      <c r="AJ1944" s="52">
        <f>MIN($AA1944*12,$AE1944-SUM($AG1944:AI1944)-1000*($AE1944&gt;0))</f>
        <v>0</v>
      </c>
      <c r="AK1944" s="52">
        <f>MIN($AA1944*12,$AE1944-SUM($AG1944:AJ1944)-1000*($AE1944&gt;0))</f>
        <v>0</v>
      </c>
      <c r="AL1944" s="52">
        <f>MIN($AA1944*12,$AE1944-SUM($AG1944:AK1944)-1000*($AE1944&gt;0))</f>
        <v>0</v>
      </c>
      <c r="AM1944" s="52">
        <f>MIN($AA1944*12,$AE1944-SUM($AG1944:AL1944)-1000*($AE1944&gt;0))</f>
        <v>0</v>
      </c>
      <c r="AN1944" s="52">
        <f>MIN($AA1944*12,$AE1944-SUM($AG1944:AM1944)-1000*($AE1944&gt;0))</f>
        <v>0</v>
      </c>
      <c r="AO1944" s="52">
        <f>MIN($AA1944*12,$AE1944-SUM($AG1944:AN1944)-1000*($AE1944&gt;0))</f>
        <v>0</v>
      </c>
    </row>
    <row r="1945" spans="2:41" ht="12.75" hidden="1" customHeight="1" outlineLevel="2">
      <c r="B1945" s="53" t="s">
        <v>2377</v>
      </c>
      <c r="C1945" s="53" t="s">
        <v>1367</v>
      </c>
      <c r="D1945" s="53" t="s">
        <v>1367</v>
      </c>
      <c r="E1945" s="53" t="s">
        <v>2378</v>
      </c>
      <c r="F1945" s="53" t="s">
        <v>2379</v>
      </c>
      <c r="G1945" s="53" t="s">
        <v>4870</v>
      </c>
      <c r="H1945" s="53" t="s">
        <v>4871</v>
      </c>
      <c r="I1945" s="53"/>
      <c r="J1945" s="53" t="s">
        <v>4745</v>
      </c>
      <c r="K1945" s="52">
        <v>0</v>
      </c>
      <c r="L1945" s="52">
        <v>0</v>
      </c>
      <c r="M1945" s="52">
        <v>0</v>
      </c>
      <c r="N1945" s="52">
        <v>0</v>
      </c>
      <c r="O1945" s="52">
        <v>0</v>
      </c>
      <c r="P1945" s="52">
        <v>0</v>
      </c>
      <c r="Q1945" s="52">
        <v>0</v>
      </c>
      <c r="R1945" s="52">
        <v>0</v>
      </c>
      <c r="S1945" s="52">
        <v>0</v>
      </c>
      <c r="T1945" s="52">
        <v>0</v>
      </c>
      <c r="U1945" s="52">
        <v>0</v>
      </c>
      <c r="V1945" s="52">
        <v>0</v>
      </c>
      <c r="W1945" s="52">
        <v>0</v>
      </c>
      <c r="X1945" s="52">
        <v>0</v>
      </c>
      <c r="Y1945" s="52">
        <v>0</v>
      </c>
      <c r="Z1945" s="49">
        <v>0</v>
      </c>
      <c r="AA1945" s="50">
        <v>0</v>
      </c>
      <c r="AB1945" s="51">
        <v>0</v>
      </c>
      <c r="AC1945" s="52">
        <v>0</v>
      </c>
      <c r="AD1945" s="52">
        <v>0</v>
      </c>
      <c r="AE1945" s="52">
        <v>0</v>
      </c>
      <c r="AG1945" s="52">
        <f t="shared" si="33"/>
        <v>0</v>
      </c>
      <c r="AH1945" s="52">
        <f>MIN($AA1945*12,$AE1945-SUM($AG1945:AG1945)-1000*($AE1945&gt;0))</f>
        <v>0</v>
      </c>
      <c r="AI1945" s="52">
        <f>MIN($AA1945*12,$AE1945-SUM($AG1945:AH1945)-1000*($AE1945&gt;0))</f>
        <v>0</v>
      </c>
      <c r="AJ1945" s="52">
        <f>MIN($AA1945*12,$AE1945-SUM($AG1945:AI1945)-1000*($AE1945&gt;0))</f>
        <v>0</v>
      </c>
      <c r="AK1945" s="52">
        <f>MIN($AA1945*12,$AE1945-SUM($AG1945:AJ1945)-1000*($AE1945&gt;0))</f>
        <v>0</v>
      </c>
      <c r="AL1945" s="52">
        <f>MIN($AA1945*12,$AE1945-SUM($AG1945:AK1945)-1000*($AE1945&gt;0))</f>
        <v>0</v>
      </c>
      <c r="AM1945" s="52">
        <f>MIN($AA1945*12,$AE1945-SUM($AG1945:AL1945)-1000*($AE1945&gt;0))</f>
        <v>0</v>
      </c>
      <c r="AN1945" s="52">
        <f>MIN($AA1945*12,$AE1945-SUM($AG1945:AM1945)-1000*($AE1945&gt;0))</f>
        <v>0</v>
      </c>
      <c r="AO1945" s="52">
        <f>MIN($AA1945*12,$AE1945-SUM($AG1945:AN1945)-1000*($AE1945&gt;0))</f>
        <v>0</v>
      </c>
    </row>
    <row r="1946" spans="2:41" ht="12.75" hidden="1" customHeight="1" outlineLevel="2">
      <c r="B1946" s="53" t="s">
        <v>2377</v>
      </c>
      <c r="C1946" s="53" t="s">
        <v>1367</v>
      </c>
      <c r="D1946" s="53" t="s">
        <v>1367</v>
      </c>
      <c r="E1946" s="53" t="s">
        <v>2378</v>
      </c>
      <c r="F1946" s="53" t="s">
        <v>2379</v>
      </c>
      <c r="G1946" s="53" t="s">
        <v>4872</v>
      </c>
      <c r="H1946" s="53" t="s">
        <v>4873</v>
      </c>
      <c r="I1946" s="53"/>
      <c r="J1946" s="53" t="s">
        <v>4745</v>
      </c>
      <c r="K1946" s="52">
        <v>0</v>
      </c>
      <c r="L1946" s="52">
        <v>0</v>
      </c>
      <c r="M1946" s="52">
        <v>0</v>
      </c>
      <c r="N1946" s="52">
        <v>0</v>
      </c>
      <c r="O1946" s="52">
        <v>0</v>
      </c>
      <c r="P1946" s="52">
        <v>0</v>
      </c>
      <c r="Q1946" s="52">
        <v>0</v>
      </c>
      <c r="R1946" s="52">
        <v>0</v>
      </c>
      <c r="S1946" s="52">
        <v>0</v>
      </c>
      <c r="T1946" s="52">
        <v>0</v>
      </c>
      <c r="U1946" s="52">
        <v>0</v>
      </c>
      <c r="V1946" s="52">
        <v>0</v>
      </c>
      <c r="W1946" s="52">
        <v>0</v>
      </c>
      <c r="X1946" s="52">
        <v>0</v>
      </c>
      <c r="Y1946" s="52">
        <v>0</v>
      </c>
      <c r="Z1946" s="49">
        <v>0</v>
      </c>
      <c r="AA1946" s="50">
        <v>0</v>
      </c>
      <c r="AB1946" s="51">
        <v>0</v>
      </c>
      <c r="AC1946" s="52">
        <v>0</v>
      </c>
      <c r="AD1946" s="52">
        <v>0</v>
      </c>
      <c r="AE1946" s="52">
        <v>0</v>
      </c>
      <c r="AG1946" s="52">
        <f t="shared" si="33"/>
        <v>0</v>
      </c>
      <c r="AH1946" s="52">
        <f>MIN($AA1946*12,$AE1946-SUM($AG1946:AG1946)-1000*($AE1946&gt;0))</f>
        <v>0</v>
      </c>
      <c r="AI1946" s="52">
        <f>MIN($AA1946*12,$AE1946-SUM($AG1946:AH1946)-1000*($AE1946&gt;0))</f>
        <v>0</v>
      </c>
      <c r="AJ1946" s="52">
        <f>MIN($AA1946*12,$AE1946-SUM($AG1946:AI1946)-1000*($AE1946&gt;0))</f>
        <v>0</v>
      </c>
      <c r="AK1946" s="52">
        <f>MIN($AA1946*12,$AE1946-SUM($AG1946:AJ1946)-1000*($AE1946&gt;0))</f>
        <v>0</v>
      </c>
      <c r="AL1946" s="52">
        <f>MIN($AA1946*12,$AE1946-SUM($AG1946:AK1946)-1000*($AE1946&gt;0))</f>
        <v>0</v>
      </c>
      <c r="AM1946" s="52">
        <f>MIN($AA1946*12,$AE1946-SUM($AG1946:AL1946)-1000*($AE1946&gt;0))</f>
        <v>0</v>
      </c>
      <c r="AN1946" s="52">
        <f>MIN($AA1946*12,$AE1946-SUM($AG1946:AM1946)-1000*($AE1946&gt;0))</f>
        <v>0</v>
      </c>
      <c r="AO1946" s="52">
        <f>MIN($AA1946*12,$AE1946-SUM($AG1946:AN1946)-1000*($AE1946&gt;0))</f>
        <v>0</v>
      </c>
    </row>
    <row r="1947" spans="2:41" ht="12.75" hidden="1" customHeight="1" outlineLevel="2">
      <c r="B1947" s="53" t="s">
        <v>2377</v>
      </c>
      <c r="C1947" s="53" t="s">
        <v>1367</v>
      </c>
      <c r="D1947" s="53" t="s">
        <v>1367</v>
      </c>
      <c r="E1947" s="53" t="s">
        <v>2378</v>
      </c>
      <c r="F1947" s="53" t="s">
        <v>2379</v>
      </c>
      <c r="G1947" s="53" t="s">
        <v>4874</v>
      </c>
      <c r="H1947" s="53" t="s">
        <v>4875</v>
      </c>
      <c r="I1947" s="53"/>
      <c r="J1947" s="53" t="s">
        <v>4745</v>
      </c>
      <c r="K1947" s="52">
        <v>0</v>
      </c>
      <c r="L1947" s="52">
        <v>0</v>
      </c>
      <c r="M1947" s="52">
        <v>0</v>
      </c>
      <c r="N1947" s="52">
        <v>0</v>
      </c>
      <c r="O1947" s="52">
        <v>0</v>
      </c>
      <c r="P1947" s="52">
        <v>0</v>
      </c>
      <c r="Q1947" s="52">
        <v>0</v>
      </c>
      <c r="R1947" s="52">
        <v>0</v>
      </c>
      <c r="S1947" s="52">
        <v>0</v>
      </c>
      <c r="T1947" s="52">
        <v>0</v>
      </c>
      <c r="U1947" s="52">
        <v>0</v>
      </c>
      <c r="V1947" s="52">
        <v>0</v>
      </c>
      <c r="W1947" s="52">
        <v>0</v>
      </c>
      <c r="X1947" s="52">
        <v>0</v>
      </c>
      <c r="Y1947" s="52">
        <v>0</v>
      </c>
      <c r="Z1947" s="49">
        <v>0</v>
      </c>
      <c r="AA1947" s="50">
        <v>0</v>
      </c>
      <c r="AB1947" s="51">
        <v>0</v>
      </c>
      <c r="AC1947" s="52">
        <v>0</v>
      </c>
      <c r="AD1947" s="52">
        <v>0</v>
      </c>
      <c r="AE1947" s="52">
        <v>0</v>
      </c>
      <c r="AG1947" s="52">
        <f t="shared" si="33"/>
        <v>0</v>
      </c>
      <c r="AH1947" s="52">
        <f>MIN($AA1947*12,$AE1947-SUM($AG1947:AG1947)-1000*($AE1947&gt;0))</f>
        <v>0</v>
      </c>
      <c r="AI1947" s="52">
        <f>MIN($AA1947*12,$AE1947-SUM($AG1947:AH1947)-1000*($AE1947&gt;0))</f>
        <v>0</v>
      </c>
      <c r="AJ1947" s="52">
        <f>MIN($AA1947*12,$AE1947-SUM($AG1947:AI1947)-1000*($AE1947&gt;0))</f>
        <v>0</v>
      </c>
      <c r="AK1947" s="52">
        <f>MIN($AA1947*12,$AE1947-SUM($AG1947:AJ1947)-1000*($AE1947&gt;0))</f>
        <v>0</v>
      </c>
      <c r="AL1947" s="52">
        <f>MIN($AA1947*12,$AE1947-SUM($AG1947:AK1947)-1000*($AE1947&gt;0))</f>
        <v>0</v>
      </c>
      <c r="AM1947" s="52">
        <f>MIN($AA1947*12,$AE1947-SUM($AG1947:AL1947)-1000*($AE1947&gt;0))</f>
        <v>0</v>
      </c>
      <c r="AN1947" s="52">
        <f>MIN($AA1947*12,$AE1947-SUM($AG1947:AM1947)-1000*($AE1947&gt;0))</f>
        <v>0</v>
      </c>
      <c r="AO1947" s="52">
        <f>MIN($AA1947*12,$AE1947-SUM($AG1947:AN1947)-1000*($AE1947&gt;0))</f>
        <v>0</v>
      </c>
    </row>
    <row r="1948" spans="2:41" ht="12.75" hidden="1" customHeight="1" outlineLevel="2">
      <c r="B1948" s="53" t="s">
        <v>2377</v>
      </c>
      <c r="C1948" s="53" t="s">
        <v>1367</v>
      </c>
      <c r="D1948" s="53" t="s">
        <v>1367</v>
      </c>
      <c r="E1948" s="53" t="s">
        <v>2378</v>
      </c>
      <c r="F1948" s="53" t="s">
        <v>2379</v>
      </c>
      <c r="G1948" s="53" t="s">
        <v>4876</v>
      </c>
      <c r="H1948" s="53" t="s">
        <v>4877</v>
      </c>
      <c r="I1948" s="53"/>
      <c r="J1948" s="53" t="s">
        <v>4745</v>
      </c>
      <c r="K1948" s="52">
        <v>0</v>
      </c>
      <c r="L1948" s="52">
        <v>0</v>
      </c>
      <c r="M1948" s="52">
        <v>0</v>
      </c>
      <c r="N1948" s="52">
        <v>0</v>
      </c>
      <c r="O1948" s="52">
        <v>0</v>
      </c>
      <c r="P1948" s="52">
        <v>0</v>
      </c>
      <c r="Q1948" s="52">
        <v>0</v>
      </c>
      <c r="R1948" s="52">
        <v>0</v>
      </c>
      <c r="S1948" s="52">
        <v>0</v>
      </c>
      <c r="T1948" s="52">
        <v>0</v>
      </c>
      <c r="U1948" s="52">
        <v>0</v>
      </c>
      <c r="V1948" s="52">
        <v>0</v>
      </c>
      <c r="W1948" s="52">
        <v>0</v>
      </c>
      <c r="X1948" s="52">
        <v>0</v>
      </c>
      <c r="Y1948" s="52">
        <v>0</v>
      </c>
      <c r="Z1948" s="49">
        <v>0</v>
      </c>
      <c r="AA1948" s="50">
        <v>0</v>
      </c>
      <c r="AB1948" s="51">
        <v>0</v>
      </c>
      <c r="AC1948" s="52">
        <v>0</v>
      </c>
      <c r="AD1948" s="52">
        <v>0</v>
      </c>
      <c r="AE1948" s="52">
        <v>0</v>
      </c>
      <c r="AG1948" s="52">
        <f t="shared" si="33"/>
        <v>0</v>
      </c>
      <c r="AH1948" s="52">
        <f>MIN($AA1948*12,$AE1948-SUM($AG1948:AG1948)-1000*($AE1948&gt;0))</f>
        <v>0</v>
      </c>
      <c r="AI1948" s="52">
        <f>MIN($AA1948*12,$AE1948-SUM($AG1948:AH1948)-1000*($AE1948&gt;0))</f>
        <v>0</v>
      </c>
      <c r="AJ1948" s="52">
        <f>MIN($AA1948*12,$AE1948-SUM($AG1948:AI1948)-1000*($AE1948&gt;0))</f>
        <v>0</v>
      </c>
      <c r="AK1948" s="52">
        <f>MIN($AA1948*12,$AE1948-SUM($AG1948:AJ1948)-1000*($AE1948&gt;0))</f>
        <v>0</v>
      </c>
      <c r="AL1948" s="52">
        <f>MIN($AA1948*12,$AE1948-SUM($AG1948:AK1948)-1000*($AE1948&gt;0))</f>
        <v>0</v>
      </c>
      <c r="AM1948" s="52">
        <f>MIN($AA1948*12,$AE1948-SUM($AG1948:AL1948)-1000*($AE1948&gt;0))</f>
        <v>0</v>
      </c>
      <c r="AN1948" s="52">
        <f>MIN($AA1948*12,$AE1948-SUM($AG1948:AM1948)-1000*($AE1948&gt;0))</f>
        <v>0</v>
      </c>
      <c r="AO1948" s="52">
        <f>MIN($AA1948*12,$AE1948-SUM($AG1948:AN1948)-1000*($AE1948&gt;0))</f>
        <v>0</v>
      </c>
    </row>
    <row r="1949" spans="2:41" ht="12.75" hidden="1" customHeight="1" outlineLevel="2">
      <c r="B1949" s="53" t="s">
        <v>2377</v>
      </c>
      <c r="C1949" s="53" t="s">
        <v>1367</v>
      </c>
      <c r="D1949" s="53" t="s">
        <v>1367</v>
      </c>
      <c r="E1949" s="53" t="s">
        <v>2378</v>
      </c>
      <c r="F1949" s="53" t="s">
        <v>2379</v>
      </c>
      <c r="G1949" s="53" t="s">
        <v>4878</v>
      </c>
      <c r="H1949" s="53" t="s">
        <v>4879</v>
      </c>
      <c r="I1949" s="53"/>
      <c r="J1949" s="53" t="s">
        <v>4745</v>
      </c>
      <c r="K1949" s="52">
        <v>0</v>
      </c>
      <c r="L1949" s="52">
        <v>0</v>
      </c>
      <c r="M1949" s="52">
        <v>0</v>
      </c>
      <c r="N1949" s="52">
        <v>0</v>
      </c>
      <c r="O1949" s="52">
        <v>0</v>
      </c>
      <c r="P1949" s="52">
        <v>0</v>
      </c>
      <c r="Q1949" s="52">
        <v>0</v>
      </c>
      <c r="R1949" s="52">
        <v>0</v>
      </c>
      <c r="S1949" s="52">
        <v>0</v>
      </c>
      <c r="T1949" s="52">
        <v>0</v>
      </c>
      <c r="U1949" s="52">
        <v>0</v>
      </c>
      <c r="V1949" s="52">
        <v>0</v>
      </c>
      <c r="W1949" s="52">
        <v>0</v>
      </c>
      <c r="X1949" s="52">
        <v>0</v>
      </c>
      <c r="Y1949" s="52">
        <v>0</v>
      </c>
      <c r="Z1949" s="49">
        <v>0</v>
      </c>
      <c r="AA1949" s="50">
        <v>0</v>
      </c>
      <c r="AB1949" s="51">
        <v>0</v>
      </c>
      <c r="AC1949" s="52">
        <v>0</v>
      </c>
      <c r="AD1949" s="52">
        <v>0</v>
      </c>
      <c r="AE1949" s="52">
        <v>0</v>
      </c>
      <c r="AG1949" s="52">
        <f t="shared" si="33"/>
        <v>0</v>
      </c>
      <c r="AH1949" s="52">
        <f>MIN($AA1949*12,$AE1949-SUM($AG1949:AG1949)-1000*($AE1949&gt;0))</f>
        <v>0</v>
      </c>
      <c r="AI1949" s="52">
        <f>MIN($AA1949*12,$AE1949-SUM($AG1949:AH1949)-1000*($AE1949&gt;0))</f>
        <v>0</v>
      </c>
      <c r="AJ1949" s="52">
        <f>MIN($AA1949*12,$AE1949-SUM($AG1949:AI1949)-1000*($AE1949&gt;0))</f>
        <v>0</v>
      </c>
      <c r="AK1949" s="52">
        <f>MIN($AA1949*12,$AE1949-SUM($AG1949:AJ1949)-1000*($AE1949&gt;0))</f>
        <v>0</v>
      </c>
      <c r="AL1949" s="52">
        <f>MIN($AA1949*12,$AE1949-SUM($AG1949:AK1949)-1000*($AE1949&gt;0))</f>
        <v>0</v>
      </c>
      <c r="AM1949" s="52">
        <f>MIN($AA1949*12,$AE1949-SUM($AG1949:AL1949)-1000*($AE1949&gt;0))</f>
        <v>0</v>
      </c>
      <c r="AN1949" s="52">
        <f>MIN($AA1949*12,$AE1949-SUM($AG1949:AM1949)-1000*($AE1949&gt;0))</f>
        <v>0</v>
      </c>
      <c r="AO1949" s="52">
        <f>MIN($AA1949*12,$AE1949-SUM($AG1949:AN1949)-1000*($AE1949&gt;0))</f>
        <v>0</v>
      </c>
    </row>
    <row r="1950" spans="2:41" ht="12.75" hidden="1" customHeight="1" outlineLevel="2">
      <c r="B1950" s="53" t="s">
        <v>2377</v>
      </c>
      <c r="C1950" s="53" t="s">
        <v>1367</v>
      </c>
      <c r="D1950" s="53" t="s">
        <v>1367</v>
      </c>
      <c r="E1950" s="53" t="s">
        <v>2378</v>
      </c>
      <c r="F1950" s="53" t="s">
        <v>2379</v>
      </c>
      <c r="G1950" s="53" t="s">
        <v>4880</v>
      </c>
      <c r="H1950" s="53" t="s">
        <v>4881</v>
      </c>
      <c r="I1950" s="53"/>
      <c r="J1950" s="53" t="s">
        <v>4745</v>
      </c>
      <c r="K1950" s="52">
        <v>0</v>
      </c>
      <c r="L1950" s="52">
        <v>0</v>
      </c>
      <c r="M1950" s="52">
        <v>0</v>
      </c>
      <c r="N1950" s="52">
        <v>0</v>
      </c>
      <c r="O1950" s="52">
        <v>0</v>
      </c>
      <c r="P1950" s="52">
        <v>0</v>
      </c>
      <c r="Q1950" s="52">
        <v>0</v>
      </c>
      <c r="R1950" s="52">
        <v>0</v>
      </c>
      <c r="S1950" s="52">
        <v>0</v>
      </c>
      <c r="T1950" s="52">
        <v>0</v>
      </c>
      <c r="U1950" s="52">
        <v>0</v>
      </c>
      <c r="V1950" s="52">
        <v>0</v>
      </c>
      <c r="W1950" s="52">
        <v>0</v>
      </c>
      <c r="X1950" s="52">
        <v>0</v>
      </c>
      <c r="Y1950" s="52">
        <v>0</v>
      </c>
      <c r="Z1950" s="49">
        <v>0</v>
      </c>
      <c r="AA1950" s="50">
        <v>0</v>
      </c>
      <c r="AB1950" s="51">
        <v>0</v>
      </c>
      <c r="AC1950" s="52">
        <v>0</v>
      </c>
      <c r="AD1950" s="52">
        <v>0</v>
      </c>
      <c r="AE1950" s="52">
        <v>0</v>
      </c>
      <c r="AG1950" s="52">
        <f t="shared" si="33"/>
        <v>0</v>
      </c>
      <c r="AH1950" s="52">
        <f>MIN($AA1950*12,$AE1950-SUM($AG1950:AG1950)-1000*($AE1950&gt;0))</f>
        <v>0</v>
      </c>
      <c r="AI1950" s="52">
        <f>MIN($AA1950*12,$AE1950-SUM($AG1950:AH1950)-1000*($AE1950&gt;0))</f>
        <v>0</v>
      </c>
      <c r="AJ1950" s="52">
        <f>MIN($AA1950*12,$AE1950-SUM($AG1950:AI1950)-1000*($AE1950&gt;0))</f>
        <v>0</v>
      </c>
      <c r="AK1950" s="52">
        <f>MIN($AA1950*12,$AE1950-SUM($AG1950:AJ1950)-1000*($AE1950&gt;0))</f>
        <v>0</v>
      </c>
      <c r="AL1950" s="52">
        <f>MIN($AA1950*12,$AE1950-SUM($AG1950:AK1950)-1000*($AE1950&gt;0))</f>
        <v>0</v>
      </c>
      <c r="AM1950" s="52">
        <f>MIN($AA1950*12,$AE1950-SUM($AG1950:AL1950)-1000*($AE1950&gt;0))</f>
        <v>0</v>
      </c>
      <c r="AN1950" s="52">
        <f>MIN($AA1950*12,$AE1950-SUM($AG1950:AM1950)-1000*($AE1950&gt;0))</f>
        <v>0</v>
      </c>
      <c r="AO1950" s="52">
        <f>MIN($AA1950*12,$AE1950-SUM($AG1950:AN1950)-1000*($AE1950&gt;0))</f>
        <v>0</v>
      </c>
    </row>
    <row r="1951" spans="2:41" ht="12.75" hidden="1" customHeight="1" outlineLevel="2">
      <c r="B1951" s="53" t="s">
        <v>2377</v>
      </c>
      <c r="C1951" s="53" t="s">
        <v>1367</v>
      </c>
      <c r="D1951" s="53" t="s">
        <v>1367</v>
      </c>
      <c r="E1951" s="53" t="s">
        <v>2378</v>
      </c>
      <c r="F1951" s="53" t="s">
        <v>2379</v>
      </c>
      <c r="G1951" s="53" t="s">
        <v>4882</v>
      </c>
      <c r="H1951" s="53" t="s">
        <v>4883</v>
      </c>
      <c r="I1951" s="53"/>
      <c r="J1951" s="53" t="s">
        <v>4745</v>
      </c>
      <c r="K1951" s="52">
        <v>0</v>
      </c>
      <c r="L1951" s="52">
        <v>0</v>
      </c>
      <c r="M1951" s="52">
        <v>0</v>
      </c>
      <c r="N1951" s="52">
        <v>0</v>
      </c>
      <c r="O1951" s="52">
        <v>0</v>
      </c>
      <c r="P1951" s="52">
        <v>0</v>
      </c>
      <c r="Q1951" s="52">
        <v>0</v>
      </c>
      <c r="R1951" s="52">
        <v>0</v>
      </c>
      <c r="S1951" s="52">
        <v>0</v>
      </c>
      <c r="T1951" s="52">
        <v>0</v>
      </c>
      <c r="U1951" s="52">
        <v>0</v>
      </c>
      <c r="V1951" s="52">
        <v>0</v>
      </c>
      <c r="W1951" s="52">
        <v>0</v>
      </c>
      <c r="X1951" s="52">
        <v>0</v>
      </c>
      <c r="Y1951" s="52">
        <v>0</v>
      </c>
      <c r="Z1951" s="49">
        <v>0</v>
      </c>
      <c r="AA1951" s="50">
        <v>0</v>
      </c>
      <c r="AB1951" s="51">
        <v>0</v>
      </c>
      <c r="AC1951" s="52">
        <v>0</v>
      </c>
      <c r="AD1951" s="52">
        <v>0</v>
      </c>
      <c r="AE1951" s="52">
        <v>0</v>
      </c>
      <c r="AG1951" s="52">
        <f t="shared" si="33"/>
        <v>0</v>
      </c>
      <c r="AH1951" s="52">
        <f>MIN($AA1951*12,$AE1951-SUM($AG1951:AG1951)-1000*($AE1951&gt;0))</f>
        <v>0</v>
      </c>
      <c r="AI1951" s="52">
        <f>MIN($AA1951*12,$AE1951-SUM($AG1951:AH1951)-1000*($AE1951&gt;0))</f>
        <v>0</v>
      </c>
      <c r="AJ1951" s="52">
        <f>MIN($AA1951*12,$AE1951-SUM($AG1951:AI1951)-1000*($AE1951&gt;0))</f>
        <v>0</v>
      </c>
      <c r="AK1951" s="52">
        <f>MIN($AA1951*12,$AE1951-SUM($AG1951:AJ1951)-1000*($AE1951&gt;0))</f>
        <v>0</v>
      </c>
      <c r="AL1951" s="52">
        <f>MIN($AA1951*12,$AE1951-SUM($AG1951:AK1951)-1000*($AE1951&gt;0))</f>
        <v>0</v>
      </c>
      <c r="AM1951" s="52">
        <f>MIN($AA1951*12,$AE1951-SUM($AG1951:AL1951)-1000*($AE1951&gt;0))</f>
        <v>0</v>
      </c>
      <c r="AN1951" s="52">
        <f>MIN($AA1951*12,$AE1951-SUM($AG1951:AM1951)-1000*($AE1951&gt;0))</f>
        <v>0</v>
      </c>
      <c r="AO1951" s="52">
        <f>MIN($AA1951*12,$AE1951-SUM($AG1951:AN1951)-1000*($AE1951&gt;0))</f>
        <v>0</v>
      </c>
    </row>
    <row r="1952" spans="2:41" ht="12.75" hidden="1" customHeight="1" outlineLevel="2">
      <c r="B1952" s="53" t="s">
        <v>2377</v>
      </c>
      <c r="C1952" s="53" t="s">
        <v>1367</v>
      </c>
      <c r="D1952" s="53" t="s">
        <v>1367</v>
      </c>
      <c r="E1952" s="53" t="s">
        <v>2378</v>
      </c>
      <c r="F1952" s="53" t="s">
        <v>2379</v>
      </c>
      <c r="G1952" s="53" t="s">
        <v>4884</v>
      </c>
      <c r="H1952" s="53" t="s">
        <v>4885</v>
      </c>
      <c r="I1952" s="53"/>
      <c r="J1952" s="53" t="s">
        <v>4745</v>
      </c>
      <c r="K1952" s="52">
        <v>0</v>
      </c>
      <c r="L1952" s="52">
        <v>0</v>
      </c>
      <c r="M1952" s="52">
        <v>0</v>
      </c>
      <c r="N1952" s="52">
        <v>0</v>
      </c>
      <c r="O1952" s="52">
        <v>0</v>
      </c>
      <c r="P1952" s="52">
        <v>0</v>
      </c>
      <c r="Q1952" s="52">
        <v>0</v>
      </c>
      <c r="R1952" s="52">
        <v>0</v>
      </c>
      <c r="S1952" s="52">
        <v>0</v>
      </c>
      <c r="T1952" s="52">
        <v>0</v>
      </c>
      <c r="U1952" s="52">
        <v>0</v>
      </c>
      <c r="V1952" s="52">
        <v>0</v>
      </c>
      <c r="W1952" s="52">
        <v>0</v>
      </c>
      <c r="X1952" s="52">
        <v>0</v>
      </c>
      <c r="Y1952" s="52">
        <v>0</v>
      </c>
      <c r="Z1952" s="49">
        <v>0</v>
      </c>
      <c r="AA1952" s="50">
        <v>0</v>
      </c>
      <c r="AB1952" s="51">
        <v>0</v>
      </c>
      <c r="AC1952" s="52">
        <v>0</v>
      </c>
      <c r="AD1952" s="52">
        <v>0</v>
      </c>
      <c r="AE1952" s="52">
        <v>0</v>
      </c>
      <c r="AG1952" s="52">
        <f t="shared" si="33"/>
        <v>0</v>
      </c>
      <c r="AH1952" s="52">
        <f>MIN($AA1952*12,$AE1952-SUM($AG1952:AG1952)-1000*($AE1952&gt;0))</f>
        <v>0</v>
      </c>
      <c r="AI1952" s="52">
        <f>MIN($AA1952*12,$AE1952-SUM($AG1952:AH1952)-1000*($AE1952&gt;0))</f>
        <v>0</v>
      </c>
      <c r="AJ1952" s="52">
        <f>MIN($AA1952*12,$AE1952-SUM($AG1952:AI1952)-1000*($AE1952&gt;0))</f>
        <v>0</v>
      </c>
      <c r="AK1952" s="52">
        <f>MIN($AA1952*12,$AE1952-SUM($AG1952:AJ1952)-1000*($AE1952&gt;0))</f>
        <v>0</v>
      </c>
      <c r="AL1952" s="52">
        <f>MIN($AA1952*12,$AE1952-SUM($AG1952:AK1952)-1000*($AE1952&gt;0))</f>
        <v>0</v>
      </c>
      <c r="AM1952" s="52">
        <f>MIN($AA1952*12,$AE1952-SUM($AG1952:AL1952)-1000*($AE1952&gt;0))</f>
        <v>0</v>
      </c>
      <c r="AN1952" s="52">
        <f>MIN($AA1952*12,$AE1952-SUM($AG1952:AM1952)-1000*($AE1952&gt;0))</f>
        <v>0</v>
      </c>
      <c r="AO1952" s="52">
        <f>MIN($AA1952*12,$AE1952-SUM($AG1952:AN1952)-1000*($AE1952&gt;0))</f>
        <v>0</v>
      </c>
    </row>
    <row r="1953" spans="2:41" ht="12.75" hidden="1" customHeight="1" outlineLevel="2">
      <c r="B1953" s="53" t="s">
        <v>2377</v>
      </c>
      <c r="C1953" s="53" t="s">
        <v>1367</v>
      </c>
      <c r="D1953" s="53" t="s">
        <v>1367</v>
      </c>
      <c r="E1953" s="53" t="s">
        <v>2378</v>
      </c>
      <c r="F1953" s="53" t="s">
        <v>2379</v>
      </c>
      <c r="G1953" s="53" t="s">
        <v>4886</v>
      </c>
      <c r="H1953" s="53" t="s">
        <v>4887</v>
      </c>
      <c r="I1953" s="53"/>
      <c r="J1953" s="53" t="s">
        <v>4745</v>
      </c>
      <c r="K1953" s="52">
        <v>0</v>
      </c>
      <c r="L1953" s="52">
        <v>0</v>
      </c>
      <c r="M1953" s="52">
        <v>0</v>
      </c>
      <c r="N1953" s="52">
        <v>0</v>
      </c>
      <c r="O1953" s="52">
        <v>0</v>
      </c>
      <c r="P1953" s="52">
        <v>0</v>
      </c>
      <c r="Q1953" s="52">
        <v>0</v>
      </c>
      <c r="R1953" s="52">
        <v>0</v>
      </c>
      <c r="S1953" s="52">
        <v>0</v>
      </c>
      <c r="T1953" s="52">
        <v>0</v>
      </c>
      <c r="U1953" s="52">
        <v>0</v>
      </c>
      <c r="V1953" s="52">
        <v>0</v>
      </c>
      <c r="W1953" s="52">
        <v>0</v>
      </c>
      <c r="X1953" s="52">
        <v>0</v>
      </c>
      <c r="Y1953" s="52">
        <v>0</v>
      </c>
      <c r="Z1953" s="49">
        <v>0</v>
      </c>
      <c r="AA1953" s="50">
        <v>0</v>
      </c>
      <c r="AB1953" s="51">
        <v>0</v>
      </c>
      <c r="AC1953" s="52">
        <v>0</v>
      </c>
      <c r="AD1953" s="52">
        <v>0</v>
      </c>
      <c r="AE1953" s="52">
        <v>0</v>
      </c>
      <c r="AG1953" s="52">
        <f t="shared" si="33"/>
        <v>0</v>
      </c>
      <c r="AH1953" s="52">
        <f>MIN($AA1953*12,$AE1953-SUM($AG1953:AG1953)-1000*($AE1953&gt;0))</f>
        <v>0</v>
      </c>
      <c r="AI1953" s="52">
        <f>MIN($AA1953*12,$AE1953-SUM($AG1953:AH1953)-1000*($AE1953&gt;0))</f>
        <v>0</v>
      </c>
      <c r="AJ1953" s="52">
        <f>MIN($AA1953*12,$AE1953-SUM($AG1953:AI1953)-1000*($AE1953&gt;0))</f>
        <v>0</v>
      </c>
      <c r="AK1953" s="52">
        <f>MIN($AA1953*12,$AE1953-SUM($AG1953:AJ1953)-1000*($AE1953&gt;0))</f>
        <v>0</v>
      </c>
      <c r="AL1953" s="52">
        <f>MIN($AA1953*12,$AE1953-SUM($AG1953:AK1953)-1000*($AE1953&gt;0))</f>
        <v>0</v>
      </c>
      <c r="AM1953" s="52">
        <f>MIN($AA1953*12,$AE1953-SUM($AG1953:AL1953)-1000*($AE1953&gt;0))</f>
        <v>0</v>
      </c>
      <c r="AN1953" s="52">
        <f>MIN($AA1953*12,$AE1953-SUM($AG1953:AM1953)-1000*($AE1953&gt;0))</f>
        <v>0</v>
      </c>
      <c r="AO1953" s="52">
        <f>MIN($AA1953*12,$AE1953-SUM($AG1953:AN1953)-1000*($AE1953&gt;0))</f>
        <v>0</v>
      </c>
    </row>
    <row r="1954" spans="2:41" ht="12.75" hidden="1" customHeight="1" outlineLevel="2">
      <c r="B1954" s="53" t="s">
        <v>2377</v>
      </c>
      <c r="C1954" s="53" t="s">
        <v>1367</v>
      </c>
      <c r="D1954" s="53" t="s">
        <v>1367</v>
      </c>
      <c r="E1954" s="53" t="s">
        <v>2378</v>
      </c>
      <c r="F1954" s="53" t="s">
        <v>2379</v>
      </c>
      <c r="G1954" s="53" t="s">
        <v>4888</v>
      </c>
      <c r="H1954" s="53" t="s">
        <v>4889</v>
      </c>
      <c r="I1954" s="53"/>
      <c r="J1954" s="53" t="s">
        <v>4745</v>
      </c>
      <c r="K1954" s="52">
        <v>0</v>
      </c>
      <c r="L1954" s="52">
        <v>0</v>
      </c>
      <c r="M1954" s="52">
        <v>0</v>
      </c>
      <c r="N1954" s="52">
        <v>0</v>
      </c>
      <c r="O1954" s="52">
        <v>0</v>
      </c>
      <c r="P1954" s="52">
        <v>0</v>
      </c>
      <c r="Q1954" s="52">
        <v>0</v>
      </c>
      <c r="R1954" s="52">
        <v>0</v>
      </c>
      <c r="S1954" s="52">
        <v>0</v>
      </c>
      <c r="T1954" s="52">
        <v>0</v>
      </c>
      <c r="U1954" s="52">
        <v>0</v>
      </c>
      <c r="V1954" s="52">
        <v>0</v>
      </c>
      <c r="W1954" s="52">
        <v>0</v>
      </c>
      <c r="X1954" s="52">
        <v>0</v>
      </c>
      <c r="Y1954" s="52">
        <v>0</v>
      </c>
      <c r="Z1954" s="49">
        <v>0</v>
      </c>
      <c r="AA1954" s="50">
        <v>0</v>
      </c>
      <c r="AB1954" s="51">
        <v>0</v>
      </c>
      <c r="AC1954" s="52">
        <v>0</v>
      </c>
      <c r="AD1954" s="52">
        <v>0</v>
      </c>
      <c r="AE1954" s="52">
        <v>0</v>
      </c>
      <c r="AG1954" s="52">
        <f t="shared" si="33"/>
        <v>0</v>
      </c>
      <c r="AH1954" s="52">
        <f>MIN($AA1954*12,$AE1954-SUM($AG1954:AG1954)-1000*($AE1954&gt;0))</f>
        <v>0</v>
      </c>
      <c r="AI1954" s="52">
        <f>MIN($AA1954*12,$AE1954-SUM($AG1954:AH1954)-1000*($AE1954&gt;0))</f>
        <v>0</v>
      </c>
      <c r="AJ1954" s="52">
        <f>MIN($AA1954*12,$AE1954-SUM($AG1954:AI1954)-1000*($AE1954&gt;0))</f>
        <v>0</v>
      </c>
      <c r="AK1954" s="52">
        <f>MIN($AA1954*12,$AE1954-SUM($AG1954:AJ1954)-1000*($AE1954&gt;0))</f>
        <v>0</v>
      </c>
      <c r="AL1954" s="52">
        <f>MIN($AA1954*12,$AE1954-SUM($AG1954:AK1954)-1000*($AE1954&gt;0))</f>
        <v>0</v>
      </c>
      <c r="AM1954" s="52">
        <f>MIN($AA1954*12,$AE1954-SUM($AG1954:AL1954)-1000*($AE1954&gt;0))</f>
        <v>0</v>
      </c>
      <c r="AN1954" s="52">
        <f>MIN($AA1954*12,$AE1954-SUM($AG1954:AM1954)-1000*($AE1954&gt;0))</f>
        <v>0</v>
      </c>
      <c r="AO1954" s="52">
        <f>MIN($AA1954*12,$AE1954-SUM($AG1954:AN1954)-1000*($AE1954&gt;0))</f>
        <v>0</v>
      </c>
    </row>
    <row r="1955" spans="2:41" ht="12.75" hidden="1" customHeight="1" outlineLevel="2">
      <c r="B1955" s="53" t="s">
        <v>2377</v>
      </c>
      <c r="C1955" s="53" t="s">
        <v>1367</v>
      </c>
      <c r="D1955" s="53" t="s">
        <v>1367</v>
      </c>
      <c r="E1955" s="53" t="s">
        <v>2378</v>
      </c>
      <c r="F1955" s="53" t="s">
        <v>2379</v>
      </c>
      <c r="G1955" s="53" t="s">
        <v>4890</v>
      </c>
      <c r="H1955" s="53" t="s">
        <v>4891</v>
      </c>
      <c r="I1955" s="53"/>
      <c r="J1955" s="53" t="s">
        <v>4745</v>
      </c>
      <c r="K1955" s="52">
        <v>0</v>
      </c>
      <c r="L1955" s="52">
        <v>0</v>
      </c>
      <c r="M1955" s="52">
        <v>0</v>
      </c>
      <c r="N1955" s="52">
        <v>0</v>
      </c>
      <c r="O1955" s="52">
        <v>0</v>
      </c>
      <c r="P1955" s="52">
        <v>0</v>
      </c>
      <c r="Q1955" s="52">
        <v>0</v>
      </c>
      <c r="R1955" s="52">
        <v>0</v>
      </c>
      <c r="S1955" s="52">
        <v>0</v>
      </c>
      <c r="T1955" s="52">
        <v>0</v>
      </c>
      <c r="U1955" s="52">
        <v>0</v>
      </c>
      <c r="V1955" s="52">
        <v>0</v>
      </c>
      <c r="W1955" s="52">
        <v>0</v>
      </c>
      <c r="X1955" s="52">
        <v>0</v>
      </c>
      <c r="Y1955" s="52">
        <v>0</v>
      </c>
      <c r="Z1955" s="49">
        <v>0</v>
      </c>
      <c r="AA1955" s="50">
        <v>0</v>
      </c>
      <c r="AB1955" s="51">
        <v>0</v>
      </c>
      <c r="AC1955" s="52">
        <v>0</v>
      </c>
      <c r="AD1955" s="52">
        <v>0</v>
      </c>
      <c r="AE1955" s="52">
        <v>0</v>
      </c>
      <c r="AG1955" s="52">
        <f t="shared" si="33"/>
        <v>0</v>
      </c>
      <c r="AH1955" s="52">
        <f>MIN($AA1955*12,$AE1955-SUM($AG1955:AG1955)-1000*($AE1955&gt;0))</f>
        <v>0</v>
      </c>
      <c r="AI1955" s="52">
        <f>MIN($AA1955*12,$AE1955-SUM($AG1955:AH1955)-1000*($AE1955&gt;0))</f>
        <v>0</v>
      </c>
      <c r="AJ1955" s="52">
        <f>MIN($AA1955*12,$AE1955-SUM($AG1955:AI1955)-1000*($AE1955&gt;0))</f>
        <v>0</v>
      </c>
      <c r="AK1955" s="52">
        <f>MIN($AA1955*12,$AE1955-SUM($AG1955:AJ1955)-1000*($AE1955&gt;0))</f>
        <v>0</v>
      </c>
      <c r="AL1955" s="52">
        <f>MIN($AA1955*12,$AE1955-SUM($AG1955:AK1955)-1000*($AE1955&gt;0))</f>
        <v>0</v>
      </c>
      <c r="AM1955" s="52">
        <f>MIN($AA1955*12,$AE1955-SUM($AG1955:AL1955)-1000*($AE1955&gt;0))</f>
        <v>0</v>
      </c>
      <c r="AN1955" s="52">
        <f>MIN($AA1955*12,$AE1955-SUM($AG1955:AM1955)-1000*($AE1955&gt;0))</f>
        <v>0</v>
      </c>
      <c r="AO1955" s="52">
        <f>MIN($AA1955*12,$AE1955-SUM($AG1955:AN1955)-1000*($AE1955&gt;0))</f>
        <v>0</v>
      </c>
    </row>
    <row r="1956" spans="2:41" ht="12.75" hidden="1" customHeight="1" outlineLevel="2">
      <c r="B1956" s="53" t="s">
        <v>2377</v>
      </c>
      <c r="C1956" s="53" t="s">
        <v>1367</v>
      </c>
      <c r="D1956" s="53" t="s">
        <v>1367</v>
      </c>
      <c r="E1956" s="53" t="s">
        <v>2378</v>
      </c>
      <c r="F1956" s="53" t="s">
        <v>2379</v>
      </c>
      <c r="G1956" s="53" t="s">
        <v>4892</v>
      </c>
      <c r="H1956" s="53" t="s">
        <v>4893</v>
      </c>
      <c r="I1956" s="53"/>
      <c r="J1956" s="53" t="s">
        <v>4745</v>
      </c>
      <c r="K1956" s="52">
        <v>0</v>
      </c>
      <c r="L1956" s="52">
        <v>0</v>
      </c>
      <c r="M1956" s="52">
        <v>0</v>
      </c>
      <c r="N1956" s="52">
        <v>0</v>
      </c>
      <c r="O1956" s="52">
        <v>0</v>
      </c>
      <c r="P1956" s="52">
        <v>0</v>
      </c>
      <c r="Q1956" s="52">
        <v>0</v>
      </c>
      <c r="R1956" s="52">
        <v>0</v>
      </c>
      <c r="S1956" s="52">
        <v>0</v>
      </c>
      <c r="T1956" s="52">
        <v>0</v>
      </c>
      <c r="U1956" s="52">
        <v>0</v>
      </c>
      <c r="V1956" s="52">
        <v>0</v>
      </c>
      <c r="W1956" s="52">
        <v>0</v>
      </c>
      <c r="X1956" s="52">
        <v>0</v>
      </c>
      <c r="Y1956" s="52">
        <v>0</v>
      </c>
      <c r="Z1956" s="49">
        <v>0</v>
      </c>
      <c r="AA1956" s="50">
        <v>0</v>
      </c>
      <c r="AB1956" s="51">
        <v>0</v>
      </c>
      <c r="AC1956" s="52">
        <v>0</v>
      </c>
      <c r="AD1956" s="52">
        <v>0</v>
      </c>
      <c r="AE1956" s="52">
        <v>0</v>
      </c>
      <c r="AG1956" s="52">
        <f t="shared" si="33"/>
        <v>0</v>
      </c>
      <c r="AH1956" s="52">
        <f>MIN($AA1956*12,$AE1956-SUM($AG1956:AG1956)-1000*($AE1956&gt;0))</f>
        <v>0</v>
      </c>
      <c r="AI1956" s="52">
        <f>MIN($AA1956*12,$AE1956-SUM($AG1956:AH1956)-1000*($AE1956&gt;0))</f>
        <v>0</v>
      </c>
      <c r="AJ1956" s="52">
        <f>MIN($AA1956*12,$AE1956-SUM($AG1956:AI1956)-1000*($AE1956&gt;0))</f>
        <v>0</v>
      </c>
      <c r="AK1956" s="52">
        <f>MIN($AA1956*12,$AE1956-SUM($AG1956:AJ1956)-1000*($AE1956&gt;0))</f>
        <v>0</v>
      </c>
      <c r="AL1956" s="52">
        <f>MIN($AA1956*12,$AE1956-SUM($AG1956:AK1956)-1000*($AE1956&gt;0))</f>
        <v>0</v>
      </c>
      <c r="AM1956" s="52">
        <f>MIN($AA1956*12,$AE1956-SUM($AG1956:AL1956)-1000*($AE1956&gt;0))</f>
        <v>0</v>
      </c>
      <c r="AN1956" s="52">
        <f>MIN($AA1956*12,$AE1956-SUM($AG1956:AM1956)-1000*($AE1956&gt;0))</f>
        <v>0</v>
      </c>
      <c r="AO1956" s="52">
        <f>MIN($AA1956*12,$AE1956-SUM($AG1956:AN1956)-1000*($AE1956&gt;0))</f>
        <v>0</v>
      </c>
    </row>
    <row r="1957" spans="2:41" ht="12.75" hidden="1" customHeight="1" outlineLevel="2">
      <c r="B1957" s="53" t="s">
        <v>2377</v>
      </c>
      <c r="C1957" s="53" t="s">
        <v>1367</v>
      </c>
      <c r="D1957" s="53" t="s">
        <v>1367</v>
      </c>
      <c r="E1957" s="53" t="s">
        <v>2378</v>
      </c>
      <c r="F1957" s="53" t="s">
        <v>2379</v>
      </c>
      <c r="G1957" s="53" t="s">
        <v>4894</v>
      </c>
      <c r="H1957" s="53" t="s">
        <v>4895</v>
      </c>
      <c r="I1957" s="53"/>
      <c r="J1957" s="53" t="s">
        <v>4745</v>
      </c>
      <c r="K1957" s="52">
        <v>0</v>
      </c>
      <c r="L1957" s="52">
        <v>0</v>
      </c>
      <c r="M1957" s="52">
        <v>0</v>
      </c>
      <c r="N1957" s="52">
        <v>0</v>
      </c>
      <c r="O1957" s="52">
        <v>0</v>
      </c>
      <c r="P1957" s="52">
        <v>0</v>
      </c>
      <c r="Q1957" s="52">
        <v>0</v>
      </c>
      <c r="R1957" s="52">
        <v>0</v>
      </c>
      <c r="S1957" s="52">
        <v>0</v>
      </c>
      <c r="T1957" s="52">
        <v>0</v>
      </c>
      <c r="U1957" s="52">
        <v>0</v>
      </c>
      <c r="V1957" s="52">
        <v>0</v>
      </c>
      <c r="W1957" s="52">
        <v>0</v>
      </c>
      <c r="X1957" s="52">
        <v>0</v>
      </c>
      <c r="Y1957" s="52">
        <v>0</v>
      </c>
      <c r="Z1957" s="49">
        <v>0</v>
      </c>
      <c r="AA1957" s="50">
        <v>0</v>
      </c>
      <c r="AB1957" s="51">
        <v>0</v>
      </c>
      <c r="AC1957" s="52">
        <v>0</v>
      </c>
      <c r="AD1957" s="52">
        <v>0</v>
      </c>
      <c r="AE1957" s="52">
        <v>0</v>
      </c>
      <c r="AG1957" s="52">
        <f t="shared" si="33"/>
        <v>0</v>
      </c>
      <c r="AH1957" s="52">
        <f>MIN($AA1957*12,$AE1957-SUM($AG1957:AG1957)-1000*($AE1957&gt;0))</f>
        <v>0</v>
      </c>
      <c r="AI1957" s="52">
        <f>MIN($AA1957*12,$AE1957-SUM($AG1957:AH1957)-1000*($AE1957&gt;0))</f>
        <v>0</v>
      </c>
      <c r="AJ1957" s="52">
        <f>MIN($AA1957*12,$AE1957-SUM($AG1957:AI1957)-1000*($AE1957&gt;0))</f>
        <v>0</v>
      </c>
      <c r="AK1957" s="52">
        <f>MIN($AA1957*12,$AE1957-SUM($AG1957:AJ1957)-1000*($AE1957&gt;0))</f>
        <v>0</v>
      </c>
      <c r="AL1957" s="52">
        <f>MIN($AA1957*12,$AE1957-SUM($AG1957:AK1957)-1000*($AE1957&gt;0))</f>
        <v>0</v>
      </c>
      <c r="AM1957" s="52">
        <f>MIN($AA1957*12,$AE1957-SUM($AG1957:AL1957)-1000*($AE1957&gt;0))</f>
        <v>0</v>
      </c>
      <c r="AN1957" s="52">
        <f>MIN($AA1957*12,$AE1957-SUM($AG1957:AM1957)-1000*($AE1957&gt;0))</f>
        <v>0</v>
      </c>
      <c r="AO1957" s="52">
        <f>MIN($AA1957*12,$AE1957-SUM($AG1957:AN1957)-1000*($AE1957&gt;0))</f>
        <v>0</v>
      </c>
    </row>
    <row r="1958" spans="2:41" ht="12.75" hidden="1" customHeight="1" outlineLevel="2">
      <c r="B1958" s="53" t="s">
        <v>2377</v>
      </c>
      <c r="C1958" s="53" t="s">
        <v>1367</v>
      </c>
      <c r="D1958" s="53" t="s">
        <v>1367</v>
      </c>
      <c r="E1958" s="53" t="s">
        <v>2378</v>
      </c>
      <c r="F1958" s="53" t="s">
        <v>2379</v>
      </c>
      <c r="G1958" s="53" t="s">
        <v>4896</v>
      </c>
      <c r="H1958" s="53" t="s">
        <v>4897</v>
      </c>
      <c r="I1958" s="53"/>
      <c r="J1958" s="53" t="s">
        <v>4745</v>
      </c>
      <c r="K1958" s="52">
        <v>0</v>
      </c>
      <c r="L1958" s="52">
        <v>0</v>
      </c>
      <c r="M1958" s="52">
        <v>0</v>
      </c>
      <c r="N1958" s="52">
        <v>0</v>
      </c>
      <c r="O1958" s="52">
        <v>0</v>
      </c>
      <c r="P1958" s="52">
        <v>0</v>
      </c>
      <c r="Q1958" s="52">
        <v>0</v>
      </c>
      <c r="R1958" s="52">
        <v>0</v>
      </c>
      <c r="S1958" s="52">
        <v>0</v>
      </c>
      <c r="T1958" s="52">
        <v>0</v>
      </c>
      <c r="U1958" s="52">
        <v>0</v>
      </c>
      <c r="V1958" s="52">
        <v>0</v>
      </c>
      <c r="W1958" s="52">
        <v>0</v>
      </c>
      <c r="X1958" s="52">
        <v>0</v>
      </c>
      <c r="Y1958" s="52">
        <v>0</v>
      </c>
      <c r="Z1958" s="49">
        <v>0</v>
      </c>
      <c r="AA1958" s="50">
        <v>0</v>
      </c>
      <c r="AB1958" s="51">
        <v>0</v>
      </c>
      <c r="AC1958" s="52">
        <v>0</v>
      </c>
      <c r="AD1958" s="52">
        <v>0</v>
      </c>
      <c r="AE1958" s="52">
        <v>0</v>
      </c>
      <c r="AG1958" s="52">
        <f t="shared" si="33"/>
        <v>0</v>
      </c>
      <c r="AH1958" s="52">
        <f>MIN($AA1958*12,$AE1958-SUM($AG1958:AG1958)-1000*($AE1958&gt;0))</f>
        <v>0</v>
      </c>
      <c r="AI1958" s="52">
        <f>MIN($AA1958*12,$AE1958-SUM($AG1958:AH1958)-1000*($AE1958&gt;0))</f>
        <v>0</v>
      </c>
      <c r="AJ1958" s="52">
        <f>MIN($AA1958*12,$AE1958-SUM($AG1958:AI1958)-1000*($AE1958&gt;0))</f>
        <v>0</v>
      </c>
      <c r="AK1958" s="52">
        <f>MIN($AA1958*12,$AE1958-SUM($AG1958:AJ1958)-1000*($AE1958&gt;0))</f>
        <v>0</v>
      </c>
      <c r="AL1958" s="52">
        <f>MIN($AA1958*12,$AE1958-SUM($AG1958:AK1958)-1000*($AE1958&gt;0))</f>
        <v>0</v>
      </c>
      <c r="AM1958" s="52">
        <f>MIN($AA1958*12,$AE1958-SUM($AG1958:AL1958)-1000*($AE1958&gt;0))</f>
        <v>0</v>
      </c>
      <c r="AN1958" s="52">
        <f>MIN($AA1958*12,$AE1958-SUM($AG1958:AM1958)-1000*($AE1958&gt;0))</f>
        <v>0</v>
      </c>
      <c r="AO1958" s="52">
        <f>MIN($AA1958*12,$AE1958-SUM($AG1958:AN1958)-1000*($AE1958&gt;0))</f>
        <v>0</v>
      </c>
    </row>
    <row r="1959" spans="2:41" ht="12.75" hidden="1" customHeight="1" outlineLevel="2">
      <c r="B1959" s="53" t="s">
        <v>2377</v>
      </c>
      <c r="C1959" s="53" t="s">
        <v>1367</v>
      </c>
      <c r="D1959" s="53" t="s">
        <v>1367</v>
      </c>
      <c r="E1959" s="53" t="s">
        <v>2378</v>
      </c>
      <c r="F1959" s="53" t="s">
        <v>2379</v>
      </c>
      <c r="G1959" s="53" t="s">
        <v>4898</v>
      </c>
      <c r="H1959" s="53" t="s">
        <v>4899</v>
      </c>
      <c r="I1959" s="53"/>
      <c r="J1959" s="53" t="s">
        <v>4745</v>
      </c>
      <c r="K1959" s="52">
        <v>0</v>
      </c>
      <c r="L1959" s="52">
        <v>0</v>
      </c>
      <c r="M1959" s="52">
        <v>0</v>
      </c>
      <c r="N1959" s="52">
        <v>0</v>
      </c>
      <c r="O1959" s="52">
        <v>0</v>
      </c>
      <c r="P1959" s="52">
        <v>0</v>
      </c>
      <c r="Q1959" s="52">
        <v>0</v>
      </c>
      <c r="R1959" s="52">
        <v>0</v>
      </c>
      <c r="S1959" s="52">
        <v>0</v>
      </c>
      <c r="T1959" s="52">
        <v>0</v>
      </c>
      <c r="U1959" s="52">
        <v>0</v>
      </c>
      <c r="V1959" s="52">
        <v>0</v>
      </c>
      <c r="W1959" s="52">
        <v>0</v>
      </c>
      <c r="X1959" s="52">
        <v>0</v>
      </c>
      <c r="Y1959" s="52">
        <v>0</v>
      </c>
      <c r="Z1959" s="49">
        <v>0</v>
      </c>
      <c r="AA1959" s="50">
        <v>0</v>
      </c>
      <c r="AB1959" s="51">
        <v>0</v>
      </c>
      <c r="AC1959" s="52">
        <v>0</v>
      </c>
      <c r="AD1959" s="52">
        <v>0</v>
      </c>
      <c r="AE1959" s="52">
        <v>0</v>
      </c>
      <c r="AG1959" s="52">
        <f t="shared" si="33"/>
        <v>0</v>
      </c>
      <c r="AH1959" s="52">
        <f>MIN($AA1959*12,$AE1959-SUM($AG1959:AG1959)-1000*($AE1959&gt;0))</f>
        <v>0</v>
      </c>
      <c r="AI1959" s="52">
        <f>MIN($AA1959*12,$AE1959-SUM($AG1959:AH1959)-1000*($AE1959&gt;0))</f>
        <v>0</v>
      </c>
      <c r="AJ1959" s="52">
        <f>MIN($AA1959*12,$AE1959-SUM($AG1959:AI1959)-1000*($AE1959&gt;0))</f>
        <v>0</v>
      </c>
      <c r="AK1959" s="52">
        <f>MIN($AA1959*12,$AE1959-SUM($AG1959:AJ1959)-1000*($AE1959&gt;0))</f>
        <v>0</v>
      </c>
      <c r="AL1959" s="52">
        <f>MIN($AA1959*12,$AE1959-SUM($AG1959:AK1959)-1000*($AE1959&gt;0))</f>
        <v>0</v>
      </c>
      <c r="AM1959" s="52">
        <f>MIN($AA1959*12,$AE1959-SUM($AG1959:AL1959)-1000*($AE1959&gt;0))</f>
        <v>0</v>
      </c>
      <c r="AN1959" s="52">
        <f>MIN($AA1959*12,$AE1959-SUM($AG1959:AM1959)-1000*($AE1959&gt;0))</f>
        <v>0</v>
      </c>
      <c r="AO1959" s="52">
        <f>MIN($AA1959*12,$AE1959-SUM($AG1959:AN1959)-1000*($AE1959&gt;0))</f>
        <v>0</v>
      </c>
    </row>
    <row r="1960" spans="2:41" ht="12.75" hidden="1" customHeight="1" outlineLevel="2">
      <c r="B1960" s="53" t="s">
        <v>2377</v>
      </c>
      <c r="C1960" s="53" t="s">
        <v>1367</v>
      </c>
      <c r="D1960" s="53" t="s">
        <v>1367</v>
      </c>
      <c r="E1960" s="53" t="s">
        <v>2378</v>
      </c>
      <c r="F1960" s="53" t="s">
        <v>2379</v>
      </c>
      <c r="G1960" s="53" t="s">
        <v>4900</v>
      </c>
      <c r="H1960" s="53" t="s">
        <v>4901</v>
      </c>
      <c r="I1960" s="53"/>
      <c r="J1960" s="53" t="s">
        <v>4745</v>
      </c>
      <c r="K1960" s="52">
        <v>0</v>
      </c>
      <c r="L1960" s="52">
        <v>0</v>
      </c>
      <c r="M1960" s="52">
        <v>0</v>
      </c>
      <c r="N1960" s="52">
        <v>0</v>
      </c>
      <c r="O1960" s="52">
        <v>0</v>
      </c>
      <c r="P1960" s="52">
        <v>0</v>
      </c>
      <c r="Q1960" s="52">
        <v>0</v>
      </c>
      <c r="R1960" s="52">
        <v>0</v>
      </c>
      <c r="S1960" s="52">
        <v>0</v>
      </c>
      <c r="T1960" s="52">
        <v>0</v>
      </c>
      <c r="U1960" s="52">
        <v>0</v>
      </c>
      <c r="V1960" s="52">
        <v>0</v>
      </c>
      <c r="W1960" s="52">
        <v>0</v>
      </c>
      <c r="X1960" s="52">
        <v>0</v>
      </c>
      <c r="Y1960" s="52">
        <v>0</v>
      </c>
      <c r="Z1960" s="49">
        <v>0</v>
      </c>
      <c r="AA1960" s="50">
        <v>0</v>
      </c>
      <c r="AB1960" s="51">
        <v>0</v>
      </c>
      <c r="AC1960" s="52">
        <v>0</v>
      </c>
      <c r="AD1960" s="52">
        <v>0</v>
      </c>
      <c r="AE1960" s="52">
        <v>0</v>
      </c>
      <c r="AG1960" s="52">
        <f t="shared" si="33"/>
        <v>0</v>
      </c>
      <c r="AH1960" s="52">
        <f>MIN($AA1960*12,$AE1960-SUM($AG1960:AG1960)-1000*($AE1960&gt;0))</f>
        <v>0</v>
      </c>
      <c r="AI1960" s="52">
        <f>MIN($AA1960*12,$AE1960-SUM($AG1960:AH1960)-1000*($AE1960&gt;0))</f>
        <v>0</v>
      </c>
      <c r="AJ1960" s="52">
        <f>MIN($AA1960*12,$AE1960-SUM($AG1960:AI1960)-1000*($AE1960&gt;0))</f>
        <v>0</v>
      </c>
      <c r="AK1960" s="52">
        <f>MIN($AA1960*12,$AE1960-SUM($AG1960:AJ1960)-1000*($AE1960&gt;0))</f>
        <v>0</v>
      </c>
      <c r="AL1960" s="52">
        <f>MIN($AA1960*12,$AE1960-SUM($AG1960:AK1960)-1000*($AE1960&gt;0))</f>
        <v>0</v>
      </c>
      <c r="AM1960" s="52">
        <f>MIN($AA1960*12,$AE1960-SUM($AG1960:AL1960)-1000*($AE1960&gt;0))</f>
        <v>0</v>
      </c>
      <c r="AN1960" s="52">
        <f>MIN($AA1960*12,$AE1960-SUM($AG1960:AM1960)-1000*($AE1960&gt;0))</f>
        <v>0</v>
      </c>
      <c r="AO1960" s="52">
        <f>MIN($AA1960*12,$AE1960-SUM($AG1960:AN1960)-1000*($AE1960&gt;0))</f>
        <v>0</v>
      </c>
    </row>
    <row r="1961" spans="2:41" ht="12.75" hidden="1" customHeight="1" outlineLevel="2">
      <c r="B1961" s="53" t="s">
        <v>2377</v>
      </c>
      <c r="C1961" s="53" t="s">
        <v>1367</v>
      </c>
      <c r="D1961" s="53" t="s">
        <v>1367</v>
      </c>
      <c r="E1961" s="53" t="s">
        <v>2378</v>
      </c>
      <c r="F1961" s="53" t="s">
        <v>2379</v>
      </c>
      <c r="G1961" s="53" t="s">
        <v>4902</v>
      </c>
      <c r="H1961" s="53" t="s">
        <v>4903</v>
      </c>
      <c r="I1961" s="53"/>
      <c r="J1961" s="53" t="s">
        <v>4745</v>
      </c>
      <c r="K1961" s="52">
        <v>0</v>
      </c>
      <c r="L1961" s="52">
        <v>0</v>
      </c>
      <c r="M1961" s="52">
        <v>0</v>
      </c>
      <c r="N1961" s="52">
        <v>0</v>
      </c>
      <c r="O1961" s="52">
        <v>0</v>
      </c>
      <c r="P1961" s="52">
        <v>0</v>
      </c>
      <c r="Q1961" s="52">
        <v>0</v>
      </c>
      <c r="R1961" s="52">
        <v>0</v>
      </c>
      <c r="S1961" s="52">
        <v>0</v>
      </c>
      <c r="T1961" s="52">
        <v>0</v>
      </c>
      <c r="U1961" s="52">
        <v>0</v>
      </c>
      <c r="V1961" s="52">
        <v>0</v>
      </c>
      <c r="W1961" s="52">
        <v>0</v>
      </c>
      <c r="X1961" s="52">
        <v>0</v>
      </c>
      <c r="Y1961" s="52">
        <v>0</v>
      </c>
      <c r="Z1961" s="49">
        <v>0</v>
      </c>
      <c r="AA1961" s="50">
        <v>0</v>
      </c>
      <c r="AB1961" s="51">
        <v>0</v>
      </c>
      <c r="AC1961" s="52">
        <v>0</v>
      </c>
      <c r="AD1961" s="52">
        <v>0</v>
      </c>
      <c r="AE1961" s="52">
        <v>0</v>
      </c>
      <c r="AG1961" s="52">
        <f t="shared" si="33"/>
        <v>0</v>
      </c>
      <c r="AH1961" s="52">
        <f>MIN($AA1961*12,$AE1961-SUM($AG1961:AG1961)-1000*($AE1961&gt;0))</f>
        <v>0</v>
      </c>
      <c r="AI1961" s="52">
        <f>MIN($AA1961*12,$AE1961-SUM($AG1961:AH1961)-1000*($AE1961&gt;0))</f>
        <v>0</v>
      </c>
      <c r="AJ1961" s="52">
        <f>MIN($AA1961*12,$AE1961-SUM($AG1961:AI1961)-1000*($AE1961&gt;0))</f>
        <v>0</v>
      </c>
      <c r="AK1961" s="52">
        <f>MIN($AA1961*12,$AE1961-SUM($AG1961:AJ1961)-1000*($AE1961&gt;0))</f>
        <v>0</v>
      </c>
      <c r="AL1961" s="52">
        <f>MIN($AA1961*12,$AE1961-SUM($AG1961:AK1961)-1000*($AE1961&gt;0))</f>
        <v>0</v>
      </c>
      <c r="AM1961" s="52">
        <f>MIN($AA1961*12,$AE1961-SUM($AG1961:AL1961)-1000*($AE1961&gt;0))</f>
        <v>0</v>
      </c>
      <c r="AN1961" s="52">
        <f>MIN($AA1961*12,$AE1961-SUM($AG1961:AM1961)-1000*($AE1961&gt;0))</f>
        <v>0</v>
      </c>
      <c r="AO1961" s="52">
        <f>MIN($AA1961*12,$AE1961-SUM($AG1961:AN1961)-1000*($AE1961&gt;0))</f>
        <v>0</v>
      </c>
    </row>
    <row r="1962" spans="2:41" ht="12.75" hidden="1" customHeight="1" outlineLevel="2">
      <c r="B1962" s="53" t="s">
        <v>2377</v>
      </c>
      <c r="C1962" s="53" t="s">
        <v>1367</v>
      </c>
      <c r="D1962" s="53" t="s">
        <v>1367</v>
      </c>
      <c r="E1962" s="53" t="s">
        <v>2378</v>
      </c>
      <c r="F1962" s="53" t="s">
        <v>2379</v>
      </c>
      <c r="G1962" s="53" t="s">
        <v>4904</v>
      </c>
      <c r="H1962" s="53" t="s">
        <v>4905</v>
      </c>
      <c r="I1962" s="53"/>
      <c r="J1962" s="53" t="s">
        <v>4745</v>
      </c>
      <c r="K1962" s="52">
        <v>0</v>
      </c>
      <c r="L1962" s="52">
        <v>0</v>
      </c>
      <c r="M1962" s="52">
        <v>0</v>
      </c>
      <c r="N1962" s="52">
        <v>0</v>
      </c>
      <c r="O1962" s="52">
        <v>0</v>
      </c>
      <c r="P1962" s="52">
        <v>0</v>
      </c>
      <c r="Q1962" s="52">
        <v>0</v>
      </c>
      <c r="R1962" s="52">
        <v>0</v>
      </c>
      <c r="S1962" s="52">
        <v>0</v>
      </c>
      <c r="T1962" s="52">
        <v>0</v>
      </c>
      <c r="U1962" s="52">
        <v>0</v>
      </c>
      <c r="V1962" s="52">
        <v>0</v>
      </c>
      <c r="W1962" s="52">
        <v>0</v>
      </c>
      <c r="X1962" s="52">
        <v>0</v>
      </c>
      <c r="Y1962" s="52">
        <v>0</v>
      </c>
      <c r="Z1962" s="49">
        <v>0</v>
      </c>
      <c r="AA1962" s="50">
        <v>0</v>
      </c>
      <c r="AB1962" s="51">
        <v>0</v>
      </c>
      <c r="AC1962" s="52">
        <v>0</v>
      </c>
      <c r="AD1962" s="52">
        <v>0</v>
      </c>
      <c r="AE1962" s="52">
        <v>0</v>
      </c>
      <c r="AG1962" s="52">
        <f t="shared" si="33"/>
        <v>0</v>
      </c>
      <c r="AH1962" s="52">
        <f>MIN($AA1962*12,$AE1962-SUM($AG1962:AG1962)-1000*($AE1962&gt;0))</f>
        <v>0</v>
      </c>
      <c r="AI1962" s="52">
        <f>MIN($AA1962*12,$AE1962-SUM($AG1962:AH1962)-1000*($AE1962&gt;0))</f>
        <v>0</v>
      </c>
      <c r="AJ1962" s="52">
        <f>MIN($AA1962*12,$AE1962-SUM($AG1962:AI1962)-1000*($AE1962&gt;0))</f>
        <v>0</v>
      </c>
      <c r="AK1962" s="52">
        <f>MIN($AA1962*12,$AE1962-SUM($AG1962:AJ1962)-1000*($AE1962&gt;0))</f>
        <v>0</v>
      </c>
      <c r="AL1962" s="52">
        <f>MIN($AA1962*12,$AE1962-SUM($AG1962:AK1962)-1000*($AE1962&gt;0))</f>
        <v>0</v>
      </c>
      <c r="AM1962" s="52">
        <f>MIN($AA1962*12,$AE1962-SUM($AG1962:AL1962)-1000*($AE1962&gt;0))</f>
        <v>0</v>
      </c>
      <c r="AN1962" s="52">
        <f>MIN($AA1962*12,$AE1962-SUM($AG1962:AM1962)-1000*($AE1962&gt;0))</f>
        <v>0</v>
      </c>
      <c r="AO1962" s="52">
        <f>MIN($AA1962*12,$AE1962-SUM($AG1962:AN1962)-1000*($AE1962&gt;0))</f>
        <v>0</v>
      </c>
    </row>
    <row r="1963" spans="2:41" ht="12.75" hidden="1" customHeight="1" outlineLevel="2">
      <c r="B1963" s="53" t="s">
        <v>2377</v>
      </c>
      <c r="C1963" s="53" t="s">
        <v>1367</v>
      </c>
      <c r="D1963" s="53" t="s">
        <v>1367</v>
      </c>
      <c r="E1963" s="53" t="s">
        <v>2378</v>
      </c>
      <c r="F1963" s="53" t="s">
        <v>2379</v>
      </c>
      <c r="G1963" s="53" t="s">
        <v>4906</v>
      </c>
      <c r="H1963" s="53" t="s">
        <v>4907</v>
      </c>
      <c r="I1963" s="53"/>
      <c r="J1963" s="53" t="s">
        <v>4745</v>
      </c>
      <c r="K1963" s="52">
        <v>0</v>
      </c>
      <c r="L1963" s="52">
        <v>0</v>
      </c>
      <c r="M1963" s="52">
        <v>0</v>
      </c>
      <c r="N1963" s="52">
        <v>0</v>
      </c>
      <c r="O1963" s="52">
        <v>0</v>
      </c>
      <c r="P1963" s="52">
        <v>0</v>
      </c>
      <c r="Q1963" s="52">
        <v>0</v>
      </c>
      <c r="R1963" s="52">
        <v>0</v>
      </c>
      <c r="S1963" s="52">
        <v>0</v>
      </c>
      <c r="T1963" s="52">
        <v>0</v>
      </c>
      <c r="U1963" s="52">
        <v>0</v>
      </c>
      <c r="V1963" s="52">
        <v>0</v>
      </c>
      <c r="W1963" s="52">
        <v>0</v>
      </c>
      <c r="X1963" s="52">
        <v>0</v>
      </c>
      <c r="Y1963" s="52">
        <v>0</v>
      </c>
      <c r="Z1963" s="49">
        <v>0</v>
      </c>
      <c r="AA1963" s="50">
        <v>0</v>
      </c>
      <c r="AB1963" s="51">
        <v>0</v>
      </c>
      <c r="AC1963" s="52">
        <v>0</v>
      </c>
      <c r="AD1963" s="52">
        <v>0</v>
      </c>
      <c r="AE1963" s="52">
        <v>0</v>
      </c>
      <c r="AG1963" s="52">
        <f t="shared" si="33"/>
        <v>0</v>
      </c>
      <c r="AH1963" s="52">
        <f>MIN($AA1963*12,$AE1963-SUM($AG1963:AG1963)-1000*($AE1963&gt;0))</f>
        <v>0</v>
      </c>
      <c r="AI1963" s="52">
        <f>MIN($AA1963*12,$AE1963-SUM($AG1963:AH1963)-1000*($AE1963&gt;0))</f>
        <v>0</v>
      </c>
      <c r="AJ1963" s="52">
        <f>MIN($AA1963*12,$AE1963-SUM($AG1963:AI1963)-1000*($AE1963&gt;0))</f>
        <v>0</v>
      </c>
      <c r="AK1963" s="52">
        <f>MIN($AA1963*12,$AE1963-SUM($AG1963:AJ1963)-1000*($AE1963&gt;0))</f>
        <v>0</v>
      </c>
      <c r="AL1963" s="52">
        <f>MIN($AA1963*12,$AE1963-SUM($AG1963:AK1963)-1000*($AE1963&gt;0))</f>
        <v>0</v>
      </c>
      <c r="AM1963" s="52">
        <f>MIN($AA1963*12,$AE1963-SUM($AG1963:AL1963)-1000*($AE1963&gt;0))</f>
        <v>0</v>
      </c>
      <c r="AN1963" s="52">
        <f>MIN($AA1963*12,$AE1963-SUM($AG1963:AM1963)-1000*($AE1963&gt;0))</f>
        <v>0</v>
      </c>
      <c r="AO1963" s="52">
        <f>MIN($AA1963*12,$AE1963-SUM($AG1963:AN1963)-1000*($AE1963&gt;0))</f>
        <v>0</v>
      </c>
    </row>
    <row r="1964" spans="2:41" ht="12.75" hidden="1" customHeight="1" outlineLevel="2">
      <c r="B1964" s="53" t="s">
        <v>2377</v>
      </c>
      <c r="C1964" s="53" t="s">
        <v>1367</v>
      </c>
      <c r="D1964" s="53" t="s">
        <v>1367</v>
      </c>
      <c r="E1964" s="53" t="s">
        <v>2378</v>
      </c>
      <c r="F1964" s="53" t="s">
        <v>2379</v>
      </c>
      <c r="G1964" s="53" t="s">
        <v>4908</v>
      </c>
      <c r="H1964" s="53" t="s">
        <v>4909</v>
      </c>
      <c r="I1964" s="53"/>
      <c r="J1964" s="53" t="s">
        <v>4745</v>
      </c>
      <c r="K1964" s="52">
        <v>0</v>
      </c>
      <c r="L1964" s="52">
        <v>0</v>
      </c>
      <c r="M1964" s="52">
        <v>0</v>
      </c>
      <c r="N1964" s="52">
        <v>0</v>
      </c>
      <c r="O1964" s="52">
        <v>0</v>
      </c>
      <c r="P1964" s="52">
        <v>0</v>
      </c>
      <c r="Q1964" s="52">
        <v>0</v>
      </c>
      <c r="R1964" s="52">
        <v>0</v>
      </c>
      <c r="S1964" s="52">
        <v>0</v>
      </c>
      <c r="T1964" s="52">
        <v>0</v>
      </c>
      <c r="U1964" s="52">
        <v>0</v>
      </c>
      <c r="V1964" s="52">
        <v>0</v>
      </c>
      <c r="W1964" s="52">
        <v>0</v>
      </c>
      <c r="X1964" s="52">
        <v>0</v>
      </c>
      <c r="Y1964" s="52">
        <v>0</v>
      </c>
      <c r="Z1964" s="49">
        <v>0</v>
      </c>
      <c r="AA1964" s="50">
        <v>0</v>
      </c>
      <c r="AB1964" s="51">
        <v>0</v>
      </c>
      <c r="AC1964" s="52">
        <v>0</v>
      </c>
      <c r="AD1964" s="52">
        <v>0</v>
      </c>
      <c r="AE1964" s="52">
        <v>0</v>
      </c>
      <c r="AG1964" s="52">
        <f t="shared" si="33"/>
        <v>0</v>
      </c>
      <c r="AH1964" s="52">
        <f>MIN($AA1964*12,$AE1964-SUM($AG1964:AG1964)-1000*($AE1964&gt;0))</f>
        <v>0</v>
      </c>
      <c r="AI1964" s="52">
        <f>MIN($AA1964*12,$AE1964-SUM($AG1964:AH1964)-1000*($AE1964&gt;0))</f>
        <v>0</v>
      </c>
      <c r="AJ1964" s="52">
        <f>MIN($AA1964*12,$AE1964-SUM($AG1964:AI1964)-1000*($AE1964&gt;0))</f>
        <v>0</v>
      </c>
      <c r="AK1964" s="52">
        <f>MIN($AA1964*12,$AE1964-SUM($AG1964:AJ1964)-1000*($AE1964&gt;0))</f>
        <v>0</v>
      </c>
      <c r="AL1964" s="52">
        <f>MIN($AA1964*12,$AE1964-SUM($AG1964:AK1964)-1000*($AE1964&gt;0))</f>
        <v>0</v>
      </c>
      <c r="AM1964" s="52">
        <f>MIN($AA1964*12,$AE1964-SUM($AG1964:AL1964)-1000*($AE1964&gt;0))</f>
        <v>0</v>
      </c>
      <c r="AN1964" s="52">
        <f>MIN($AA1964*12,$AE1964-SUM($AG1964:AM1964)-1000*($AE1964&gt;0))</f>
        <v>0</v>
      </c>
      <c r="AO1964" s="52">
        <f>MIN($AA1964*12,$AE1964-SUM($AG1964:AN1964)-1000*($AE1964&gt;0))</f>
        <v>0</v>
      </c>
    </row>
    <row r="1965" spans="2:41" ht="12.75" hidden="1" customHeight="1" outlineLevel="2">
      <c r="B1965" s="53" t="s">
        <v>2377</v>
      </c>
      <c r="C1965" s="53" t="s">
        <v>1367</v>
      </c>
      <c r="D1965" s="53" t="s">
        <v>1367</v>
      </c>
      <c r="E1965" s="53" t="s">
        <v>2378</v>
      </c>
      <c r="F1965" s="53" t="s">
        <v>2379</v>
      </c>
      <c r="G1965" s="53" t="s">
        <v>4910</v>
      </c>
      <c r="H1965" s="53" t="s">
        <v>4911</v>
      </c>
      <c r="I1965" s="53"/>
      <c r="J1965" s="53" t="s">
        <v>4745</v>
      </c>
      <c r="K1965" s="52">
        <v>0</v>
      </c>
      <c r="L1965" s="52">
        <v>0</v>
      </c>
      <c r="M1965" s="52">
        <v>0</v>
      </c>
      <c r="N1965" s="52">
        <v>0</v>
      </c>
      <c r="O1965" s="52">
        <v>0</v>
      </c>
      <c r="P1965" s="52">
        <v>0</v>
      </c>
      <c r="Q1965" s="52">
        <v>0</v>
      </c>
      <c r="R1965" s="52">
        <v>0</v>
      </c>
      <c r="S1965" s="52">
        <v>0</v>
      </c>
      <c r="T1965" s="52">
        <v>0</v>
      </c>
      <c r="U1965" s="52">
        <v>0</v>
      </c>
      <c r="V1965" s="52">
        <v>0</v>
      </c>
      <c r="W1965" s="52">
        <v>0</v>
      </c>
      <c r="X1965" s="52">
        <v>0</v>
      </c>
      <c r="Y1965" s="52">
        <v>0</v>
      </c>
      <c r="Z1965" s="49">
        <v>0</v>
      </c>
      <c r="AA1965" s="50">
        <v>0</v>
      </c>
      <c r="AB1965" s="51">
        <v>0</v>
      </c>
      <c r="AC1965" s="52">
        <v>0</v>
      </c>
      <c r="AD1965" s="52">
        <v>0</v>
      </c>
      <c r="AE1965" s="52">
        <v>0</v>
      </c>
      <c r="AG1965" s="52">
        <f t="shared" si="33"/>
        <v>0</v>
      </c>
      <c r="AH1965" s="52">
        <f>MIN($AA1965*12,$AE1965-SUM($AG1965:AG1965)-1000*($AE1965&gt;0))</f>
        <v>0</v>
      </c>
      <c r="AI1965" s="52">
        <f>MIN($AA1965*12,$AE1965-SUM($AG1965:AH1965)-1000*($AE1965&gt;0))</f>
        <v>0</v>
      </c>
      <c r="AJ1965" s="52">
        <f>MIN($AA1965*12,$AE1965-SUM($AG1965:AI1965)-1000*($AE1965&gt;0))</f>
        <v>0</v>
      </c>
      <c r="AK1965" s="52">
        <f>MIN($AA1965*12,$AE1965-SUM($AG1965:AJ1965)-1000*($AE1965&gt;0))</f>
        <v>0</v>
      </c>
      <c r="AL1965" s="52">
        <f>MIN($AA1965*12,$AE1965-SUM($AG1965:AK1965)-1000*($AE1965&gt;0))</f>
        <v>0</v>
      </c>
      <c r="AM1965" s="52">
        <f>MIN($AA1965*12,$AE1965-SUM($AG1965:AL1965)-1000*($AE1965&gt;0))</f>
        <v>0</v>
      </c>
      <c r="AN1965" s="52">
        <f>MIN($AA1965*12,$AE1965-SUM($AG1965:AM1965)-1000*($AE1965&gt;0))</f>
        <v>0</v>
      </c>
      <c r="AO1965" s="52">
        <f>MIN($AA1965*12,$AE1965-SUM($AG1965:AN1965)-1000*($AE1965&gt;0))</f>
        <v>0</v>
      </c>
    </row>
    <row r="1966" spans="2:41" ht="12.75" hidden="1" customHeight="1" outlineLevel="2">
      <c r="B1966" s="53" t="s">
        <v>2377</v>
      </c>
      <c r="C1966" s="53" t="s">
        <v>1367</v>
      </c>
      <c r="D1966" s="53" t="s">
        <v>1367</v>
      </c>
      <c r="E1966" s="53" t="s">
        <v>2378</v>
      </c>
      <c r="F1966" s="53" t="s">
        <v>2379</v>
      </c>
      <c r="G1966" s="53" t="s">
        <v>4912</v>
      </c>
      <c r="H1966" s="53" t="s">
        <v>4913</v>
      </c>
      <c r="I1966" s="53"/>
      <c r="J1966" s="53" t="s">
        <v>4745</v>
      </c>
      <c r="K1966" s="52">
        <v>0</v>
      </c>
      <c r="L1966" s="52">
        <v>0</v>
      </c>
      <c r="M1966" s="52">
        <v>0</v>
      </c>
      <c r="N1966" s="52">
        <v>0</v>
      </c>
      <c r="O1966" s="52">
        <v>0</v>
      </c>
      <c r="P1966" s="52">
        <v>0</v>
      </c>
      <c r="Q1966" s="52">
        <v>0</v>
      </c>
      <c r="R1966" s="52">
        <v>0</v>
      </c>
      <c r="S1966" s="52">
        <v>0</v>
      </c>
      <c r="T1966" s="52">
        <v>0</v>
      </c>
      <c r="U1966" s="52">
        <v>0</v>
      </c>
      <c r="V1966" s="52">
        <v>0</v>
      </c>
      <c r="W1966" s="52">
        <v>0</v>
      </c>
      <c r="X1966" s="52">
        <v>0</v>
      </c>
      <c r="Y1966" s="52">
        <v>0</v>
      </c>
      <c r="Z1966" s="49">
        <v>0</v>
      </c>
      <c r="AA1966" s="50">
        <v>0</v>
      </c>
      <c r="AB1966" s="51">
        <v>0</v>
      </c>
      <c r="AC1966" s="52">
        <v>0</v>
      </c>
      <c r="AD1966" s="52">
        <v>0</v>
      </c>
      <c r="AE1966" s="52">
        <v>0</v>
      </c>
      <c r="AG1966" s="52">
        <f t="shared" si="33"/>
        <v>0</v>
      </c>
      <c r="AH1966" s="52">
        <f>MIN($AA1966*12,$AE1966-SUM($AG1966:AG1966)-1000*($AE1966&gt;0))</f>
        <v>0</v>
      </c>
      <c r="AI1966" s="52">
        <f>MIN($AA1966*12,$AE1966-SUM($AG1966:AH1966)-1000*($AE1966&gt;0))</f>
        <v>0</v>
      </c>
      <c r="AJ1966" s="52">
        <f>MIN($AA1966*12,$AE1966-SUM($AG1966:AI1966)-1000*($AE1966&gt;0))</f>
        <v>0</v>
      </c>
      <c r="AK1966" s="52">
        <f>MIN($AA1966*12,$AE1966-SUM($AG1966:AJ1966)-1000*($AE1966&gt;0))</f>
        <v>0</v>
      </c>
      <c r="AL1966" s="52">
        <f>MIN($AA1966*12,$AE1966-SUM($AG1966:AK1966)-1000*($AE1966&gt;0))</f>
        <v>0</v>
      </c>
      <c r="AM1966" s="52">
        <f>MIN($AA1966*12,$AE1966-SUM($AG1966:AL1966)-1000*($AE1966&gt;0))</f>
        <v>0</v>
      </c>
      <c r="AN1966" s="52">
        <f>MIN($AA1966*12,$AE1966-SUM($AG1966:AM1966)-1000*($AE1966&gt;0))</f>
        <v>0</v>
      </c>
      <c r="AO1966" s="52">
        <f>MIN($AA1966*12,$AE1966-SUM($AG1966:AN1966)-1000*($AE1966&gt;0))</f>
        <v>0</v>
      </c>
    </row>
    <row r="1967" spans="2:41" ht="12.75" hidden="1" customHeight="1" outlineLevel="2">
      <c r="B1967" s="53" t="s">
        <v>2377</v>
      </c>
      <c r="C1967" s="53" t="s">
        <v>1367</v>
      </c>
      <c r="D1967" s="53" t="s">
        <v>1367</v>
      </c>
      <c r="E1967" s="53" t="s">
        <v>2378</v>
      </c>
      <c r="F1967" s="53" t="s">
        <v>2379</v>
      </c>
      <c r="G1967" s="53" t="s">
        <v>4914</v>
      </c>
      <c r="H1967" s="53" t="s">
        <v>4915</v>
      </c>
      <c r="I1967" s="53"/>
      <c r="J1967" s="53" t="s">
        <v>4745</v>
      </c>
      <c r="K1967" s="52">
        <v>0</v>
      </c>
      <c r="L1967" s="52">
        <v>0</v>
      </c>
      <c r="M1967" s="52">
        <v>0</v>
      </c>
      <c r="N1967" s="52">
        <v>0</v>
      </c>
      <c r="O1967" s="52">
        <v>0</v>
      </c>
      <c r="P1967" s="52">
        <v>0</v>
      </c>
      <c r="Q1967" s="52">
        <v>0</v>
      </c>
      <c r="R1967" s="52">
        <v>0</v>
      </c>
      <c r="S1967" s="52">
        <v>0</v>
      </c>
      <c r="T1967" s="52">
        <v>0</v>
      </c>
      <c r="U1967" s="52">
        <v>0</v>
      </c>
      <c r="V1967" s="52">
        <v>0</v>
      </c>
      <c r="W1967" s="52">
        <v>0</v>
      </c>
      <c r="X1967" s="52">
        <v>0</v>
      </c>
      <c r="Y1967" s="52">
        <v>0</v>
      </c>
      <c r="Z1967" s="49">
        <v>0</v>
      </c>
      <c r="AA1967" s="50">
        <v>0</v>
      </c>
      <c r="AB1967" s="51">
        <v>0</v>
      </c>
      <c r="AC1967" s="52">
        <v>0</v>
      </c>
      <c r="AD1967" s="52">
        <v>0</v>
      </c>
      <c r="AE1967" s="52">
        <v>0</v>
      </c>
      <c r="AG1967" s="52">
        <f t="shared" si="33"/>
        <v>0</v>
      </c>
      <c r="AH1967" s="52">
        <f>MIN($AA1967*12,$AE1967-SUM($AG1967:AG1967)-1000*($AE1967&gt;0))</f>
        <v>0</v>
      </c>
      <c r="AI1967" s="52">
        <f>MIN($AA1967*12,$AE1967-SUM($AG1967:AH1967)-1000*($AE1967&gt;0))</f>
        <v>0</v>
      </c>
      <c r="AJ1967" s="52">
        <f>MIN($AA1967*12,$AE1967-SUM($AG1967:AI1967)-1000*($AE1967&gt;0))</f>
        <v>0</v>
      </c>
      <c r="AK1967" s="52">
        <f>MIN($AA1967*12,$AE1967-SUM($AG1967:AJ1967)-1000*($AE1967&gt;0))</f>
        <v>0</v>
      </c>
      <c r="AL1967" s="52">
        <f>MIN($AA1967*12,$AE1967-SUM($AG1967:AK1967)-1000*($AE1967&gt;0))</f>
        <v>0</v>
      </c>
      <c r="AM1967" s="52">
        <f>MIN($AA1967*12,$AE1967-SUM($AG1967:AL1967)-1000*($AE1967&gt;0))</f>
        <v>0</v>
      </c>
      <c r="AN1967" s="52">
        <f>MIN($AA1967*12,$AE1967-SUM($AG1967:AM1967)-1000*($AE1967&gt;0))</f>
        <v>0</v>
      </c>
      <c r="AO1967" s="52">
        <f>MIN($AA1967*12,$AE1967-SUM($AG1967:AN1967)-1000*($AE1967&gt;0))</f>
        <v>0</v>
      </c>
    </row>
    <row r="1968" spans="2:41" ht="12.75" hidden="1" customHeight="1" outlineLevel="2">
      <c r="B1968" s="53" t="s">
        <v>2377</v>
      </c>
      <c r="C1968" s="53" t="s">
        <v>1367</v>
      </c>
      <c r="D1968" s="53" t="s">
        <v>1367</v>
      </c>
      <c r="E1968" s="53" t="s">
        <v>2378</v>
      </c>
      <c r="F1968" s="53" t="s">
        <v>2379</v>
      </c>
      <c r="G1968" s="53" t="s">
        <v>4916</v>
      </c>
      <c r="H1968" s="53" t="s">
        <v>4917</v>
      </c>
      <c r="I1968" s="53"/>
      <c r="J1968" s="53" t="s">
        <v>4745</v>
      </c>
      <c r="K1968" s="52">
        <v>0</v>
      </c>
      <c r="L1968" s="52">
        <v>0</v>
      </c>
      <c r="M1968" s="52">
        <v>0</v>
      </c>
      <c r="N1968" s="52">
        <v>0</v>
      </c>
      <c r="O1968" s="52">
        <v>0</v>
      </c>
      <c r="P1968" s="52">
        <v>0</v>
      </c>
      <c r="Q1968" s="52">
        <v>0</v>
      </c>
      <c r="R1968" s="52">
        <v>0</v>
      </c>
      <c r="S1968" s="52">
        <v>0</v>
      </c>
      <c r="T1968" s="52">
        <v>0</v>
      </c>
      <c r="U1968" s="52">
        <v>0</v>
      </c>
      <c r="V1968" s="52">
        <v>0</v>
      </c>
      <c r="W1968" s="52">
        <v>0</v>
      </c>
      <c r="X1968" s="52">
        <v>0</v>
      </c>
      <c r="Y1968" s="52">
        <v>0</v>
      </c>
      <c r="Z1968" s="49">
        <v>0</v>
      </c>
      <c r="AA1968" s="50">
        <v>0</v>
      </c>
      <c r="AB1968" s="51">
        <v>0</v>
      </c>
      <c r="AC1968" s="52">
        <v>0</v>
      </c>
      <c r="AD1968" s="52">
        <v>0</v>
      </c>
      <c r="AE1968" s="52">
        <v>0</v>
      </c>
      <c r="AG1968" s="52">
        <f t="shared" si="33"/>
        <v>0</v>
      </c>
      <c r="AH1968" s="52">
        <f>MIN($AA1968*12,$AE1968-SUM($AG1968:AG1968)-1000*($AE1968&gt;0))</f>
        <v>0</v>
      </c>
      <c r="AI1968" s="52">
        <f>MIN($AA1968*12,$AE1968-SUM($AG1968:AH1968)-1000*($AE1968&gt;0))</f>
        <v>0</v>
      </c>
      <c r="AJ1968" s="52">
        <f>MIN($AA1968*12,$AE1968-SUM($AG1968:AI1968)-1000*($AE1968&gt;0))</f>
        <v>0</v>
      </c>
      <c r="AK1968" s="52">
        <f>MIN($AA1968*12,$AE1968-SUM($AG1968:AJ1968)-1000*($AE1968&gt;0))</f>
        <v>0</v>
      </c>
      <c r="AL1968" s="52">
        <f>MIN($AA1968*12,$AE1968-SUM($AG1968:AK1968)-1000*($AE1968&gt;0))</f>
        <v>0</v>
      </c>
      <c r="AM1968" s="52">
        <f>MIN($AA1968*12,$AE1968-SUM($AG1968:AL1968)-1000*($AE1968&gt;0))</f>
        <v>0</v>
      </c>
      <c r="AN1968" s="52">
        <f>MIN($AA1968*12,$AE1968-SUM($AG1968:AM1968)-1000*($AE1968&gt;0))</f>
        <v>0</v>
      </c>
      <c r="AO1968" s="52">
        <f>MIN($AA1968*12,$AE1968-SUM($AG1968:AN1968)-1000*($AE1968&gt;0))</f>
        <v>0</v>
      </c>
    </row>
    <row r="1969" spans="2:41" ht="12.75" hidden="1" customHeight="1" outlineLevel="2">
      <c r="B1969" s="53" t="s">
        <v>2377</v>
      </c>
      <c r="C1969" s="53" t="s">
        <v>1367</v>
      </c>
      <c r="D1969" s="53" t="s">
        <v>1367</v>
      </c>
      <c r="E1969" s="53" t="s">
        <v>2378</v>
      </c>
      <c r="F1969" s="53" t="s">
        <v>2379</v>
      </c>
      <c r="G1969" s="53" t="s">
        <v>4918</v>
      </c>
      <c r="H1969" s="53" t="s">
        <v>4919</v>
      </c>
      <c r="I1969" s="53"/>
      <c r="J1969" s="53" t="s">
        <v>4745</v>
      </c>
      <c r="K1969" s="52">
        <v>0</v>
      </c>
      <c r="L1969" s="52">
        <v>0</v>
      </c>
      <c r="M1969" s="52">
        <v>0</v>
      </c>
      <c r="N1969" s="52">
        <v>0</v>
      </c>
      <c r="O1969" s="52">
        <v>0</v>
      </c>
      <c r="P1969" s="52">
        <v>0</v>
      </c>
      <c r="Q1969" s="52">
        <v>0</v>
      </c>
      <c r="R1969" s="52">
        <v>0</v>
      </c>
      <c r="S1969" s="52">
        <v>0</v>
      </c>
      <c r="T1969" s="52">
        <v>0</v>
      </c>
      <c r="U1969" s="52">
        <v>0</v>
      </c>
      <c r="V1969" s="52">
        <v>0</v>
      </c>
      <c r="W1969" s="52">
        <v>0</v>
      </c>
      <c r="X1969" s="52">
        <v>0</v>
      </c>
      <c r="Y1969" s="52">
        <v>0</v>
      </c>
      <c r="Z1969" s="49">
        <v>0</v>
      </c>
      <c r="AA1969" s="50">
        <v>0</v>
      </c>
      <c r="AB1969" s="51">
        <v>0</v>
      </c>
      <c r="AC1969" s="52">
        <v>0</v>
      </c>
      <c r="AD1969" s="52">
        <v>0</v>
      </c>
      <c r="AE1969" s="52">
        <v>0</v>
      </c>
      <c r="AG1969" s="52">
        <f t="shared" si="33"/>
        <v>0</v>
      </c>
      <c r="AH1969" s="52">
        <f>MIN($AA1969*12,$AE1969-SUM($AG1969:AG1969)-1000*($AE1969&gt;0))</f>
        <v>0</v>
      </c>
      <c r="AI1969" s="52">
        <f>MIN($AA1969*12,$AE1969-SUM($AG1969:AH1969)-1000*($AE1969&gt;0))</f>
        <v>0</v>
      </c>
      <c r="AJ1969" s="52">
        <f>MIN($AA1969*12,$AE1969-SUM($AG1969:AI1969)-1000*($AE1969&gt;0))</f>
        <v>0</v>
      </c>
      <c r="AK1969" s="52">
        <f>MIN($AA1969*12,$AE1969-SUM($AG1969:AJ1969)-1000*($AE1969&gt;0))</f>
        <v>0</v>
      </c>
      <c r="AL1969" s="52">
        <f>MIN($AA1969*12,$AE1969-SUM($AG1969:AK1969)-1000*($AE1969&gt;0))</f>
        <v>0</v>
      </c>
      <c r="AM1969" s="52">
        <f>MIN($AA1969*12,$AE1969-SUM($AG1969:AL1969)-1000*($AE1969&gt;0))</f>
        <v>0</v>
      </c>
      <c r="AN1969" s="52">
        <f>MIN($AA1969*12,$AE1969-SUM($AG1969:AM1969)-1000*($AE1969&gt;0))</f>
        <v>0</v>
      </c>
      <c r="AO1969" s="52">
        <f>MIN($AA1969*12,$AE1969-SUM($AG1969:AN1969)-1000*($AE1969&gt;0))</f>
        <v>0</v>
      </c>
    </row>
    <row r="1970" spans="2:41" ht="12.75" hidden="1" customHeight="1" outlineLevel="2">
      <c r="B1970" s="53" t="s">
        <v>2377</v>
      </c>
      <c r="C1970" s="53" t="s">
        <v>1367</v>
      </c>
      <c r="D1970" s="53" t="s">
        <v>1367</v>
      </c>
      <c r="E1970" s="53" t="s">
        <v>2378</v>
      </c>
      <c r="F1970" s="53" t="s">
        <v>2379</v>
      </c>
      <c r="G1970" s="53" t="s">
        <v>4920</v>
      </c>
      <c r="H1970" s="53" t="s">
        <v>4921</v>
      </c>
      <c r="I1970" s="53"/>
      <c r="J1970" s="53" t="s">
        <v>4745</v>
      </c>
      <c r="K1970" s="52">
        <v>0</v>
      </c>
      <c r="L1970" s="52">
        <v>0</v>
      </c>
      <c r="M1970" s="52">
        <v>0</v>
      </c>
      <c r="N1970" s="52">
        <v>0</v>
      </c>
      <c r="O1970" s="52">
        <v>0</v>
      </c>
      <c r="P1970" s="52">
        <v>0</v>
      </c>
      <c r="Q1970" s="52">
        <v>0</v>
      </c>
      <c r="R1970" s="52">
        <v>0</v>
      </c>
      <c r="S1970" s="52">
        <v>0</v>
      </c>
      <c r="T1970" s="52">
        <v>0</v>
      </c>
      <c r="U1970" s="52">
        <v>0</v>
      </c>
      <c r="V1970" s="52">
        <v>0</v>
      </c>
      <c r="W1970" s="52">
        <v>0</v>
      </c>
      <c r="X1970" s="52">
        <v>0</v>
      </c>
      <c r="Y1970" s="52">
        <v>0</v>
      </c>
      <c r="Z1970" s="49">
        <v>0</v>
      </c>
      <c r="AA1970" s="50">
        <v>0</v>
      </c>
      <c r="AB1970" s="51">
        <v>0</v>
      </c>
      <c r="AC1970" s="52">
        <v>0</v>
      </c>
      <c r="AD1970" s="52">
        <v>0</v>
      </c>
      <c r="AE1970" s="52">
        <v>0</v>
      </c>
      <c r="AG1970" s="52">
        <f t="shared" si="33"/>
        <v>0</v>
      </c>
      <c r="AH1970" s="52">
        <f>MIN($AA1970*12,$AE1970-SUM($AG1970:AG1970)-1000*($AE1970&gt;0))</f>
        <v>0</v>
      </c>
      <c r="AI1970" s="52">
        <f>MIN($AA1970*12,$AE1970-SUM($AG1970:AH1970)-1000*($AE1970&gt;0))</f>
        <v>0</v>
      </c>
      <c r="AJ1970" s="52">
        <f>MIN($AA1970*12,$AE1970-SUM($AG1970:AI1970)-1000*($AE1970&gt;0))</f>
        <v>0</v>
      </c>
      <c r="AK1970" s="52">
        <f>MIN($AA1970*12,$AE1970-SUM($AG1970:AJ1970)-1000*($AE1970&gt;0))</f>
        <v>0</v>
      </c>
      <c r="AL1970" s="52">
        <f>MIN($AA1970*12,$AE1970-SUM($AG1970:AK1970)-1000*($AE1970&gt;0))</f>
        <v>0</v>
      </c>
      <c r="AM1970" s="52">
        <f>MIN($AA1970*12,$AE1970-SUM($AG1970:AL1970)-1000*($AE1970&gt;0))</f>
        <v>0</v>
      </c>
      <c r="AN1970" s="52">
        <f>MIN($AA1970*12,$AE1970-SUM($AG1970:AM1970)-1000*($AE1970&gt;0))</f>
        <v>0</v>
      </c>
      <c r="AO1970" s="52">
        <f>MIN($AA1970*12,$AE1970-SUM($AG1970:AN1970)-1000*($AE1970&gt;0))</f>
        <v>0</v>
      </c>
    </row>
    <row r="1971" spans="2:41" ht="12.75" hidden="1" customHeight="1" outlineLevel="2">
      <c r="B1971" s="53" t="s">
        <v>2377</v>
      </c>
      <c r="C1971" s="53" t="s">
        <v>1367</v>
      </c>
      <c r="D1971" s="53" t="s">
        <v>1367</v>
      </c>
      <c r="E1971" s="53" t="s">
        <v>2378</v>
      </c>
      <c r="F1971" s="53" t="s">
        <v>2379</v>
      </c>
      <c r="G1971" s="53" t="s">
        <v>4922</v>
      </c>
      <c r="H1971" s="53" t="s">
        <v>4923</v>
      </c>
      <c r="I1971" s="53"/>
      <c r="J1971" s="53" t="s">
        <v>4745</v>
      </c>
      <c r="K1971" s="52">
        <v>0</v>
      </c>
      <c r="L1971" s="52">
        <v>0</v>
      </c>
      <c r="M1971" s="52">
        <v>0</v>
      </c>
      <c r="N1971" s="52">
        <v>0</v>
      </c>
      <c r="O1971" s="52">
        <v>0</v>
      </c>
      <c r="P1971" s="52">
        <v>0</v>
      </c>
      <c r="Q1971" s="52">
        <v>0</v>
      </c>
      <c r="R1971" s="52">
        <v>0</v>
      </c>
      <c r="S1971" s="52">
        <v>0</v>
      </c>
      <c r="T1971" s="52">
        <v>0</v>
      </c>
      <c r="U1971" s="52">
        <v>0</v>
      </c>
      <c r="V1971" s="52">
        <v>0</v>
      </c>
      <c r="W1971" s="52">
        <v>0</v>
      </c>
      <c r="X1971" s="52">
        <v>0</v>
      </c>
      <c r="Y1971" s="52">
        <v>0</v>
      </c>
      <c r="Z1971" s="49">
        <v>0</v>
      </c>
      <c r="AA1971" s="50">
        <v>0</v>
      </c>
      <c r="AB1971" s="51">
        <v>0</v>
      </c>
      <c r="AC1971" s="52">
        <v>0</v>
      </c>
      <c r="AD1971" s="52">
        <v>0</v>
      </c>
      <c r="AE1971" s="52">
        <v>0</v>
      </c>
      <c r="AG1971" s="52">
        <f t="shared" si="33"/>
        <v>0</v>
      </c>
      <c r="AH1971" s="52">
        <f>MIN($AA1971*12,$AE1971-SUM($AG1971:AG1971)-1000*($AE1971&gt;0))</f>
        <v>0</v>
      </c>
      <c r="AI1971" s="52">
        <f>MIN($AA1971*12,$AE1971-SUM($AG1971:AH1971)-1000*($AE1971&gt;0))</f>
        <v>0</v>
      </c>
      <c r="AJ1971" s="52">
        <f>MIN($AA1971*12,$AE1971-SUM($AG1971:AI1971)-1000*($AE1971&gt;0))</f>
        <v>0</v>
      </c>
      <c r="AK1971" s="52">
        <f>MIN($AA1971*12,$AE1971-SUM($AG1971:AJ1971)-1000*($AE1971&gt;0))</f>
        <v>0</v>
      </c>
      <c r="AL1971" s="52">
        <f>MIN($AA1971*12,$AE1971-SUM($AG1971:AK1971)-1000*($AE1971&gt;0))</f>
        <v>0</v>
      </c>
      <c r="AM1971" s="52">
        <f>MIN($AA1971*12,$AE1971-SUM($AG1971:AL1971)-1000*($AE1971&gt;0))</f>
        <v>0</v>
      </c>
      <c r="AN1971" s="52">
        <f>MIN($AA1971*12,$AE1971-SUM($AG1971:AM1971)-1000*($AE1971&gt;0))</f>
        <v>0</v>
      </c>
      <c r="AO1971" s="52">
        <f>MIN($AA1971*12,$AE1971-SUM($AG1971:AN1971)-1000*($AE1971&gt;0))</f>
        <v>0</v>
      </c>
    </row>
    <row r="1972" spans="2:41" ht="12.75" hidden="1" customHeight="1" outlineLevel="2">
      <c r="B1972" s="53" t="s">
        <v>2377</v>
      </c>
      <c r="C1972" s="53" t="s">
        <v>1367</v>
      </c>
      <c r="D1972" s="53" t="s">
        <v>1367</v>
      </c>
      <c r="E1972" s="53" t="s">
        <v>2378</v>
      </c>
      <c r="F1972" s="53" t="s">
        <v>2379</v>
      </c>
      <c r="G1972" s="53" t="s">
        <v>4924</v>
      </c>
      <c r="H1972" s="53" t="s">
        <v>4925</v>
      </c>
      <c r="I1972" s="53"/>
      <c r="J1972" s="53" t="s">
        <v>4745</v>
      </c>
      <c r="K1972" s="52">
        <v>0</v>
      </c>
      <c r="L1972" s="52">
        <v>0</v>
      </c>
      <c r="M1972" s="52">
        <v>0</v>
      </c>
      <c r="N1972" s="52">
        <v>0</v>
      </c>
      <c r="O1972" s="52">
        <v>0</v>
      </c>
      <c r="P1972" s="52">
        <v>0</v>
      </c>
      <c r="Q1972" s="52">
        <v>0</v>
      </c>
      <c r="R1972" s="52">
        <v>0</v>
      </c>
      <c r="S1972" s="52">
        <v>0</v>
      </c>
      <c r="T1972" s="52">
        <v>0</v>
      </c>
      <c r="U1972" s="52">
        <v>0</v>
      </c>
      <c r="V1972" s="52">
        <v>0</v>
      </c>
      <c r="W1972" s="52">
        <v>0</v>
      </c>
      <c r="X1972" s="52">
        <v>0</v>
      </c>
      <c r="Y1972" s="52">
        <v>0</v>
      </c>
      <c r="Z1972" s="49">
        <v>0</v>
      </c>
      <c r="AA1972" s="50">
        <v>0</v>
      </c>
      <c r="AB1972" s="51">
        <v>0</v>
      </c>
      <c r="AC1972" s="52">
        <v>0</v>
      </c>
      <c r="AD1972" s="52">
        <v>0</v>
      </c>
      <c r="AE1972" s="52">
        <v>0</v>
      </c>
      <c r="AG1972" s="52">
        <f t="shared" si="33"/>
        <v>0</v>
      </c>
      <c r="AH1972" s="52">
        <f>MIN($AA1972*12,$AE1972-SUM($AG1972:AG1972)-1000*($AE1972&gt;0))</f>
        <v>0</v>
      </c>
      <c r="AI1972" s="52">
        <f>MIN($AA1972*12,$AE1972-SUM($AG1972:AH1972)-1000*($AE1972&gt;0))</f>
        <v>0</v>
      </c>
      <c r="AJ1972" s="52">
        <f>MIN($AA1972*12,$AE1972-SUM($AG1972:AI1972)-1000*($AE1972&gt;0))</f>
        <v>0</v>
      </c>
      <c r="AK1972" s="52">
        <f>MIN($AA1972*12,$AE1972-SUM($AG1972:AJ1972)-1000*($AE1972&gt;0))</f>
        <v>0</v>
      </c>
      <c r="AL1972" s="52">
        <f>MIN($AA1972*12,$AE1972-SUM($AG1972:AK1972)-1000*($AE1972&gt;0))</f>
        <v>0</v>
      </c>
      <c r="AM1972" s="52">
        <f>MIN($AA1972*12,$AE1972-SUM($AG1972:AL1972)-1000*($AE1972&gt;0))</f>
        <v>0</v>
      </c>
      <c r="AN1972" s="52">
        <f>MIN($AA1972*12,$AE1972-SUM($AG1972:AM1972)-1000*($AE1972&gt;0))</f>
        <v>0</v>
      </c>
      <c r="AO1972" s="52">
        <f>MIN($AA1972*12,$AE1972-SUM($AG1972:AN1972)-1000*($AE1972&gt;0))</f>
        <v>0</v>
      </c>
    </row>
    <row r="1973" spans="2:41" ht="12.75" hidden="1" customHeight="1" outlineLevel="2">
      <c r="B1973" s="53" t="s">
        <v>2377</v>
      </c>
      <c r="C1973" s="53" t="s">
        <v>1367</v>
      </c>
      <c r="D1973" s="53" t="s">
        <v>1367</v>
      </c>
      <c r="E1973" s="53" t="s">
        <v>2378</v>
      </c>
      <c r="F1973" s="53" t="s">
        <v>2379</v>
      </c>
      <c r="G1973" s="53" t="s">
        <v>4926</v>
      </c>
      <c r="H1973" s="53" t="s">
        <v>4927</v>
      </c>
      <c r="I1973" s="53"/>
      <c r="J1973" s="53" t="s">
        <v>4745</v>
      </c>
      <c r="K1973" s="52">
        <v>0</v>
      </c>
      <c r="L1973" s="52">
        <v>0</v>
      </c>
      <c r="M1973" s="52">
        <v>0</v>
      </c>
      <c r="N1973" s="52">
        <v>0</v>
      </c>
      <c r="O1973" s="52">
        <v>0</v>
      </c>
      <c r="P1973" s="52">
        <v>0</v>
      </c>
      <c r="Q1973" s="52">
        <v>0</v>
      </c>
      <c r="R1973" s="52">
        <v>0</v>
      </c>
      <c r="S1973" s="52">
        <v>0</v>
      </c>
      <c r="T1973" s="52">
        <v>0</v>
      </c>
      <c r="U1973" s="52">
        <v>0</v>
      </c>
      <c r="V1973" s="52">
        <v>0</v>
      </c>
      <c r="W1973" s="52">
        <v>0</v>
      </c>
      <c r="X1973" s="52">
        <v>0</v>
      </c>
      <c r="Y1973" s="52">
        <v>0</v>
      </c>
      <c r="Z1973" s="49">
        <v>0</v>
      </c>
      <c r="AA1973" s="50">
        <v>0</v>
      </c>
      <c r="AB1973" s="51">
        <v>0</v>
      </c>
      <c r="AC1973" s="52">
        <v>0</v>
      </c>
      <c r="AD1973" s="52">
        <v>0</v>
      </c>
      <c r="AE1973" s="52">
        <v>0</v>
      </c>
      <c r="AG1973" s="52">
        <f t="shared" si="33"/>
        <v>0</v>
      </c>
      <c r="AH1973" s="52">
        <f>MIN($AA1973*12,$AE1973-SUM($AG1973:AG1973)-1000*($AE1973&gt;0))</f>
        <v>0</v>
      </c>
      <c r="AI1973" s="52">
        <f>MIN($AA1973*12,$AE1973-SUM($AG1973:AH1973)-1000*($AE1973&gt;0))</f>
        <v>0</v>
      </c>
      <c r="AJ1973" s="52">
        <f>MIN($AA1973*12,$AE1973-SUM($AG1973:AI1973)-1000*($AE1973&gt;0))</f>
        <v>0</v>
      </c>
      <c r="AK1973" s="52">
        <f>MIN($AA1973*12,$AE1973-SUM($AG1973:AJ1973)-1000*($AE1973&gt;0))</f>
        <v>0</v>
      </c>
      <c r="AL1973" s="52">
        <f>MIN($AA1973*12,$AE1973-SUM($AG1973:AK1973)-1000*($AE1973&gt;0))</f>
        <v>0</v>
      </c>
      <c r="AM1973" s="52">
        <f>MIN($AA1973*12,$AE1973-SUM($AG1973:AL1973)-1000*($AE1973&gt;0))</f>
        <v>0</v>
      </c>
      <c r="AN1973" s="52">
        <f>MIN($AA1973*12,$AE1973-SUM($AG1973:AM1973)-1000*($AE1973&gt;0))</f>
        <v>0</v>
      </c>
      <c r="AO1973" s="52">
        <f>MIN($AA1973*12,$AE1973-SUM($AG1973:AN1973)-1000*($AE1973&gt;0))</f>
        <v>0</v>
      </c>
    </row>
    <row r="1974" spans="2:41" ht="12.75" hidden="1" customHeight="1" outlineLevel="2">
      <c r="B1974" s="53" t="s">
        <v>2377</v>
      </c>
      <c r="C1974" s="53" t="s">
        <v>1367</v>
      </c>
      <c r="D1974" s="53" t="s">
        <v>1367</v>
      </c>
      <c r="E1974" s="53" t="s">
        <v>2378</v>
      </c>
      <c r="F1974" s="53" t="s">
        <v>2379</v>
      </c>
      <c r="G1974" s="53" t="s">
        <v>4928</v>
      </c>
      <c r="H1974" s="53" t="s">
        <v>4929</v>
      </c>
      <c r="I1974" s="53"/>
      <c r="J1974" s="53" t="s">
        <v>4745</v>
      </c>
      <c r="K1974" s="52">
        <v>0</v>
      </c>
      <c r="L1974" s="52">
        <v>0</v>
      </c>
      <c r="M1974" s="52">
        <v>0</v>
      </c>
      <c r="N1974" s="52">
        <v>0</v>
      </c>
      <c r="O1974" s="52">
        <v>0</v>
      </c>
      <c r="P1974" s="52">
        <v>0</v>
      </c>
      <c r="Q1974" s="52">
        <v>0</v>
      </c>
      <c r="R1974" s="52">
        <v>0</v>
      </c>
      <c r="S1974" s="52">
        <v>0</v>
      </c>
      <c r="T1974" s="52">
        <v>0</v>
      </c>
      <c r="U1974" s="52">
        <v>0</v>
      </c>
      <c r="V1974" s="52">
        <v>0</v>
      </c>
      <c r="W1974" s="52">
        <v>0</v>
      </c>
      <c r="X1974" s="52">
        <v>0</v>
      </c>
      <c r="Y1974" s="52">
        <v>0</v>
      </c>
      <c r="Z1974" s="49">
        <v>0</v>
      </c>
      <c r="AA1974" s="50">
        <v>0</v>
      </c>
      <c r="AB1974" s="51">
        <v>0</v>
      </c>
      <c r="AC1974" s="52">
        <v>0</v>
      </c>
      <c r="AD1974" s="52">
        <v>0</v>
      </c>
      <c r="AE1974" s="52">
        <v>0</v>
      </c>
      <c r="AG1974" s="52">
        <f t="shared" si="33"/>
        <v>0</v>
      </c>
      <c r="AH1974" s="52">
        <f>MIN($AA1974*12,$AE1974-SUM($AG1974:AG1974)-1000*($AE1974&gt;0))</f>
        <v>0</v>
      </c>
      <c r="AI1974" s="52">
        <f>MIN($AA1974*12,$AE1974-SUM($AG1974:AH1974)-1000*($AE1974&gt;0))</f>
        <v>0</v>
      </c>
      <c r="AJ1974" s="52">
        <f>MIN($AA1974*12,$AE1974-SUM($AG1974:AI1974)-1000*($AE1974&gt;0))</f>
        <v>0</v>
      </c>
      <c r="AK1974" s="52">
        <f>MIN($AA1974*12,$AE1974-SUM($AG1974:AJ1974)-1000*($AE1974&gt;0))</f>
        <v>0</v>
      </c>
      <c r="AL1974" s="52">
        <f>MIN($AA1974*12,$AE1974-SUM($AG1974:AK1974)-1000*($AE1974&gt;0))</f>
        <v>0</v>
      </c>
      <c r="AM1974" s="52">
        <f>MIN($AA1974*12,$AE1974-SUM($AG1974:AL1974)-1000*($AE1974&gt;0))</f>
        <v>0</v>
      </c>
      <c r="AN1974" s="52">
        <f>MIN($AA1974*12,$AE1974-SUM($AG1974:AM1974)-1000*($AE1974&gt;0))</f>
        <v>0</v>
      </c>
      <c r="AO1974" s="52">
        <f>MIN($AA1974*12,$AE1974-SUM($AG1974:AN1974)-1000*($AE1974&gt;0))</f>
        <v>0</v>
      </c>
    </row>
    <row r="1975" spans="2:41" ht="12.75" hidden="1" customHeight="1" outlineLevel="2">
      <c r="B1975" s="53" t="s">
        <v>2377</v>
      </c>
      <c r="C1975" s="53" t="s">
        <v>1367</v>
      </c>
      <c r="D1975" s="53" t="s">
        <v>1367</v>
      </c>
      <c r="E1975" s="53" t="s">
        <v>2378</v>
      </c>
      <c r="F1975" s="53" t="s">
        <v>2379</v>
      </c>
      <c r="G1975" s="53" t="s">
        <v>4930</v>
      </c>
      <c r="H1975" s="53" t="s">
        <v>4931</v>
      </c>
      <c r="I1975" s="53"/>
      <c r="J1975" s="53" t="s">
        <v>4745</v>
      </c>
      <c r="K1975" s="52">
        <v>0</v>
      </c>
      <c r="L1975" s="52">
        <v>0</v>
      </c>
      <c r="M1975" s="52">
        <v>0</v>
      </c>
      <c r="N1975" s="52">
        <v>0</v>
      </c>
      <c r="O1975" s="52">
        <v>0</v>
      </c>
      <c r="P1975" s="52">
        <v>0</v>
      </c>
      <c r="Q1975" s="52">
        <v>0</v>
      </c>
      <c r="R1975" s="52">
        <v>0</v>
      </c>
      <c r="S1975" s="52">
        <v>0</v>
      </c>
      <c r="T1975" s="52">
        <v>0</v>
      </c>
      <c r="U1975" s="52">
        <v>0</v>
      </c>
      <c r="V1975" s="52">
        <v>0</v>
      </c>
      <c r="W1975" s="52">
        <v>0</v>
      </c>
      <c r="X1975" s="52">
        <v>0</v>
      </c>
      <c r="Y1975" s="52">
        <v>0</v>
      </c>
      <c r="Z1975" s="49">
        <v>0</v>
      </c>
      <c r="AA1975" s="50">
        <v>0</v>
      </c>
      <c r="AB1975" s="51">
        <v>0</v>
      </c>
      <c r="AC1975" s="52">
        <v>0</v>
      </c>
      <c r="AD1975" s="52">
        <v>0</v>
      </c>
      <c r="AE1975" s="52">
        <v>0</v>
      </c>
      <c r="AG1975" s="52">
        <f t="shared" si="33"/>
        <v>0</v>
      </c>
      <c r="AH1975" s="52">
        <f>MIN($AA1975*12,$AE1975-SUM($AG1975:AG1975)-1000*($AE1975&gt;0))</f>
        <v>0</v>
      </c>
      <c r="AI1975" s="52">
        <f>MIN($AA1975*12,$AE1975-SUM($AG1975:AH1975)-1000*($AE1975&gt;0))</f>
        <v>0</v>
      </c>
      <c r="AJ1975" s="52">
        <f>MIN($AA1975*12,$AE1975-SUM($AG1975:AI1975)-1000*($AE1975&gt;0))</f>
        <v>0</v>
      </c>
      <c r="AK1975" s="52">
        <f>MIN($AA1975*12,$AE1975-SUM($AG1975:AJ1975)-1000*($AE1975&gt;0))</f>
        <v>0</v>
      </c>
      <c r="AL1975" s="52">
        <f>MIN($AA1975*12,$AE1975-SUM($AG1975:AK1975)-1000*($AE1975&gt;0))</f>
        <v>0</v>
      </c>
      <c r="AM1975" s="52">
        <f>MIN($AA1975*12,$AE1975-SUM($AG1975:AL1975)-1000*($AE1975&gt;0))</f>
        <v>0</v>
      </c>
      <c r="AN1975" s="52">
        <f>MIN($AA1975*12,$AE1975-SUM($AG1975:AM1975)-1000*($AE1975&gt;0))</f>
        <v>0</v>
      </c>
      <c r="AO1975" s="52">
        <f>MIN($AA1975*12,$AE1975-SUM($AG1975:AN1975)-1000*($AE1975&gt;0))</f>
        <v>0</v>
      </c>
    </row>
    <row r="1976" spans="2:41" ht="12.75" hidden="1" customHeight="1" outlineLevel="2">
      <c r="B1976" s="53" t="s">
        <v>2377</v>
      </c>
      <c r="C1976" s="53" t="s">
        <v>1367</v>
      </c>
      <c r="D1976" s="53" t="s">
        <v>1367</v>
      </c>
      <c r="E1976" s="53" t="s">
        <v>2378</v>
      </c>
      <c r="F1976" s="53" t="s">
        <v>2379</v>
      </c>
      <c r="G1976" s="53" t="s">
        <v>4932</v>
      </c>
      <c r="H1976" s="53" t="s">
        <v>4933</v>
      </c>
      <c r="I1976" s="53"/>
      <c r="J1976" s="53" t="s">
        <v>4745</v>
      </c>
      <c r="K1976" s="52">
        <v>0</v>
      </c>
      <c r="L1976" s="52">
        <v>0</v>
      </c>
      <c r="M1976" s="52">
        <v>0</v>
      </c>
      <c r="N1976" s="52">
        <v>0</v>
      </c>
      <c r="O1976" s="52">
        <v>0</v>
      </c>
      <c r="P1976" s="52">
        <v>0</v>
      </c>
      <c r="Q1976" s="52">
        <v>0</v>
      </c>
      <c r="R1976" s="52">
        <v>0</v>
      </c>
      <c r="S1976" s="52">
        <v>0</v>
      </c>
      <c r="T1976" s="52">
        <v>0</v>
      </c>
      <c r="U1976" s="52">
        <v>0</v>
      </c>
      <c r="V1976" s="52">
        <v>0</v>
      </c>
      <c r="W1976" s="52">
        <v>0</v>
      </c>
      <c r="X1976" s="52">
        <v>0</v>
      </c>
      <c r="Y1976" s="52">
        <v>0</v>
      </c>
      <c r="Z1976" s="49">
        <v>0</v>
      </c>
      <c r="AA1976" s="50">
        <v>0</v>
      </c>
      <c r="AB1976" s="51">
        <v>0</v>
      </c>
      <c r="AC1976" s="52">
        <v>0</v>
      </c>
      <c r="AD1976" s="52">
        <v>0</v>
      </c>
      <c r="AE1976" s="52">
        <v>0</v>
      </c>
      <c r="AG1976" s="52">
        <f t="shared" si="33"/>
        <v>0</v>
      </c>
      <c r="AH1976" s="52">
        <f>MIN($AA1976*12,$AE1976-SUM($AG1976:AG1976)-1000*($AE1976&gt;0))</f>
        <v>0</v>
      </c>
      <c r="AI1976" s="52">
        <f>MIN($AA1976*12,$AE1976-SUM($AG1976:AH1976)-1000*($AE1976&gt;0))</f>
        <v>0</v>
      </c>
      <c r="AJ1976" s="52">
        <f>MIN($AA1976*12,$AE1976-SUM($AG1976:AI1976)-1000*($AE1976&gt;0))</f>
        <v>0</v>
      </c>
      <c r="AK1976" s="52">
        <f>MIN($AA1976*12,$AE1976-SUM($AG1976:AJ1976)-1000*($AE1976&gt;0))</f>
        <v>0</v>
      </c>
      <c r="AL1976" s="52">
        <f>MIN($AA1976*12,$AE1976-SUM($AG1976:AK1976)-1000*($AE1976&gt;0))</f>
        <v>0</v>
      </c>
      <c r="AM1976" s="52">
        <f>MIN($AA1976*12,$AE1976-SUM($AG1976:AL1976)-1000*($AE1976&gt;0))</f>
        <v>0</v>
      </c>
      <c r="AN1976" s="52">
        <f>MIN($AA1976*12,$AE1976-SUM($AG1976:AM1976)-1000*($AE1976&gt;0))</f>
        <v>0</v>
      </c>
      <c r="AO1976" s="52">
        <f>MIN($AA1976*12,$AE1976-SUM($AG1976:AN1976)-1000*($AE1976&gt;0))</f>
        <v>0</v>
      </c>
    </row>
    <row r="1977" spans="2:41" ht="12.75" hidden="1" customHeight="1" outlineLevel="2">
      <c r="B1977" s="53" t="s">
        <v>2377</v>
      </c>
      <c r="C1977" s="53" t="s">
        <v>1367</v>
      </c>
      <c r="D1977" s="53" t="s">
        <v>1367</v>
      </c>
      <c r="E1977" s="53" t="s">
        <v>2378</v>
      </c>
      <c r="F1977" s="53" t="s">
        <v>2379</v>
      </c>
      <c r="G1977" s="53" t="s">
        <v>4934</v>
      </c>
      <c r="H1977" s="53" t="s">
        <v>4935</v>
      </c>
      <c r="I1977" s="53"/>
      <c r="J1977" s="53" t="s">
        <v>4745</v>
      </c>
      <c r="K1977" s="52">
        <v>0</v>
      </c>
      <c r="L1977" s="52">
        <v>0</v>
      </c>
      <c r="M1977" s="52">
        <v>0</v>
      </c>
      <c r="N1977" s="52">
        <v>0</v>
      </c>
      <c r="O1977" s="52">
        <v>0</v>
      </c>
      <c r="P1977" s="52">
        <v>0</v>
      </c>
      <c r="Q1977" s="52">
        <v>0</v>
      </c>
      <c r="R1977" s="52">
        <v>0</v>
      </c>
      <c r="S1977" s="52">
        <v>0</v>
      </c>
      <c r="T1977" s="52">
        <v>0</v>
      </c>
      <c r="U1977" s="52">
        <v>0</v>
      </c>
      <c r="V1977" s="52">
        <v>0</v>
      </c>
      <c r="W1977" s="52">
        <v>0</v>
      </c>
      <c r="X1977" s="52">
        <v>0</v>
      </c>
      <c r="Y1977" s="52">
        <v>0</v>
      </c>
      <c r="Z1977" s="49">
        <v>0</v>
      </c>
      <c r="AA1977" s="50">
        <v>0</v>
      </c>
      <c r="AB1977" s="51">
        <v>0</v>
      </c>
      <c r="AC1977" s="52">
        <v>0</v>
      </c>
      <c r="AD1977" s="52">
        <v>0</v>
      </c>
      <c r="AE1977" s="52">
        <v>0</v>
      </c>
      <c r="AG1977" s="52">
        <f t="shared" si="33"/>
        <v>0</v>
      </c>
      <c r="AH1977" s="52">
        <f>MIN($AA1977*12,$AE1977-SUM($AG1977:AG1977)-1000*($AE1977&gt;0))</f>
        <v>0</v>
      </c>
      <c r="AI1977" s="52">
        <f>MIN($AA1977*12,$AE1977-SUM($AG1977:AH1977)-1000*($AE1977&gt;0))</f>
        <v>0</v>
      </c>
      <c r="AJ1977" s="52">
        <f>MIN($AA1977*12,$AE1977-SUM($AG1977:AI1977)-1000*($AE1977&gt;0))</f>
        <v>0</v>
      </c>
      <c r="AK1977" s="52">
        <f>MIN($AA1977*12,$AE1977-SUM($AG1977:AJ1977)-1000*($AE1977&gt;0))</f>
        <v>0</v>
      </c>
      <c r="AL1977" s="52">
        <f>MIN($AA1977*12,$AE1977-SUM($AG1977:AK1977)-1000*($AE1977&gt;0))</f>
        <v>0</v>
      </c>
      <c r="AM1977" s="52">
        <f>MIN($AA1977*12,$AE1977-SUM($AG1977:AL1977)-1000*($AE1977&gt;0))</f>
        <v>0</v>
      </c>
      <c r="AN1977" s="52">
        <f>MIN($AA1977*12,$AE1977-SUM($AG1977:AM1977)-1000*($AE1977&gt;0))</f>
        <v>0</v>
      </c>
      <c r="AO1977" s="52">
        <f>MIN($AA1977*12,$AE1977-SUM($AG1977:AN1977)-1000*($AE1977&gt;0))</f>
        <v>0</v>
      </c>
    </row>
    <row r="1978" spans="2:41" ht="12.75" hidden="1" customHeight="1" outlineLevel="2">
      <c r="B1978" s="53" t="s">
        <v>2377</v>
      </c>
      <c r="C1978" s="53" t="s">
        <v>1367</v>
      </c>
      <c r="D1978" s="53" t="s">
        <v>1367</v>
      </c>
      <c r="E1978" s="53" t="s">
        <v>2378</v>
      </c>
      <c r="F1978" s="53" t="s">
        <v>2379</v>
      </c>
      <c r="G1978" s="53" t="s">
        <v>4936</v>
      </c>
      <c r="H1978" s="53" t="s">
        <v>4937</v>
      </c>
      <c r="I1978" s="53"/>
      <c r="J1978" s="53" t="s">
        <v>4745</v>
      </c>
      <c r="K1978" s="52">
        <v>0</v>
      </c>
      <c r="L1978" s="52">
        <v>0</v>
      </c>
      <c r="M1978" s="52">
        <v>0</v>
      </c>
      <c r="N1978" s="52">
        <v>0</v>
      </c>
      <c r="O1978" s="52">
        <v>0</v>
      </c>
      <c r="P1978" s="52">
        <v>0</v>
      </c>
      <c r="Q1978" s="52">
        <v>0</v>
      </c>
      <c r="R1978" s="52">
        <v>0</v>
      </c>
      <c r="S1978" s="52">
        <v>0</v>
      </c>
      <c r="T1978" s="52">
        <v>0</v>
      </c>
      <c r="U1978" s="52">
        <v>0</v>
      </c>
      <c r="V1978" s="52">
        <v>0</v>
      </c>
      <c r="W1978" s="52">
        <v>0</v>
      </c>
      <c r="X1978" s="52">
        <v>0</v>
      </c>
      <c r="Y1978" s="52">
        <v>0</v>
      </c>
      <c r="Z1978" s="49">
        <v>0</v>
      </c>
      <c r="AA1978" s="50">
        <v>0</v>
      </c>
      <c r="AB1978" s="51">
        <v>0</v>
      </c>
      <c r="AC1978" s="52">
        <v>0</v>
      </c>
      <c r="AD1978" s="52">
        <v>0</v>
      </c>
      <c r="AE1978" s="52">
        <v>0</v>
      </c>
      <c r="AG1978" s="52">
        <f t="shared" si="33"/>
        <v>0</v>
      </c>
      <c r="AH1978" s="52">
        <f>MIN($AA1978*12,$AE1978-SUM($AG1978:AG1978)-1000*($AE1978&gt;0))</f>
        <v>0</v>
      </c>
      <c r="AI1978" s="52">
        <f>MIN($AA1978*12,$AE1978-SUM($AG1978:AH1978)-1000*($AE1978&gt;0))</f>
        <v>0</v>
      </c>
      <c r="AJ1978" s="52">
        <f>MIN($AA1978*12,$AE1978-SUM($AG1978:AI1978)-1000*($AE1978&gt;0))</f>
        <v>0</v>
      </c>
      <c r="AK1978" s="52">
        <f>MIN($AA1978*12,$AE1978-SUM($AG1978:AJ1978)-1000*($AE1978&gt;0))</f>
        <v>0</v>
      </c>
      <c r="AL1978" s="52">
        <f>MIN($AA1978*12,$AE1978-SUM($AG1978:AK1978)-1000*($AE1978&gt;0))</f>
        <v>0</v>
      </c>
      <c r="AM1978" s="52">
        <f>MIN($AA1978*12,$AE1978-SUM($AG1978:AL1978)-1000*($AE1978&gt;0))</f>
        <v>0</v>
      </c>
      <c r="AN1978" s="52">
        <f>MIN($AA1978*12,$AE1978-SUM($AG1978:AM1978)-1000*($AE1978&gt;0))</f>
        <v>0</v>
      </c>
      <c r="AO1978" s="52">
        <f>MIN($AA1978*12,$AE1978-SUM($AG1978:AN1978)-1000*($AE1978&gt;0))</f>
        <v>0</v>
      </c>
    </row>
    <row r="1979" spans="2:41" ht="12.75" hidden="1" customHeight="1" outlineLevel="2">
      <c r="B1979" s="53" t="s">
        <v>2377</v>
      </c>
      <c r="C1979" s="53" t="s">
        <v>1367</v>
      </c>
      <c r="D1979" s="53" t="s">
        <v>1367</v>
      </c>
      <c r="E1979" s="53" t="s">
        <v>2378</v>
      </c>
      <c r="F1979" s="53" t="s">
        <v>2379</v>
      </c>
      <c r="G1979" s="53" t="s">
        <v>4938</v>
      </c>
      <c r="H1979" s="53" t="s">
        <v>4939</v>
      </c>
      <c r="I1979" s="53"/>
      <c r="J1979" s="53" t="s">
        <v>4745</v>
      </c>
      <c r="K1979" s="52">
        <v>0</v>
      </c>
      <c r="L1979" s="52">
        <v>0</v>
      </c>
      <c r="M1979" s="52">
        <v>0</v>
      </c>
      <c r="N1979" s="52">
        <v>0</v>
      </c>
      <c r="O1979" s="52">
        <v>0</v>
      </c>
      <c r="P1979" s="52">
        <v>0</v>
      </c>
      <c r="Q1979" s="52">
        <v>0</v>
      </c>
      <c r="R1979" s="52">
        <v>0</v>
      </c>
      <c r="S1979" s="52">
        <v>0</v>
      </c>
      <c r="T1979" s="52">
        <v>0</v>
      </c>
      <c r="U1979" s="52">
        <v>0</v>
      </c>
      <c r="V1979" s="52">
        <v>0</v>
      </c>
      <c r="W1979" s="52">
        <v>0</v>
      </c>
      <c r="X1979" s="52">
        <v>0</v>
      </c>
      <c r="Y1979" s="52">
        <v>0</v>
      </c>
      <c r="Z1979" s="49">
        <v>0</v>
      </c>
      <c r="AA1979" s="50">
        <v>0</v>
      </c>
      <c r="AB1979" s="51">
        <v>0</v>
      </c>
      <c r="AC1979" s="52">
        <v>0</v>
      </c>
      <c r="AD1979" s="52">
        <v>0</v>
      </c>
      <c r="AE1979" s="52">
        <v>0</v>
      </c>
      <c r="AG1979" s="52">
        <f t="shared" si="33"/>
        <v>0</v>
      </c>
      <c r="AH1979" s="52">
        <f>MIN($AA1979*12,$AE1979-SUM($AG1979:AG1979)-1000*($AE1979&gt;0))</f>
        <v>0</v>
      </c>
      <c r="AI1979" s="52">
        <f>MIN($AA1979*12,$AE1979-SUM($AG1979:AH1979)-1000*($AE1979&gt;0))</f>
        <v>0</v>
      </c>
      <c r="AJ1979" s="52">
        <f>MIN($AA1979*12,$AE1979-SUM($AG1979:AI1979)-1000*($AE1979&gt;0))</f>
        <v>0</v>
      </c>
      <c r="AK1979" s="52">
        <f>MIN($AA1979*12,$AE1979-SUM($AG1979:AJ1979)-1000*($AE1979&gt;0))</f>
        <v>0</v>
      </c>
      <c r="AL1979" s="52">
        <f>MIN($AA1979*12,$AE1979-SUM($AG1979:AK1979)-1000*($AE1979&gt;0))</f>
        <v>0</v>
      </c>
      <c r="AM1979" s="52">
        <f>MIN($AA1979*12,$AE1979-SUM($AG1979:AL1979)-1000*($AE1979&gt;0))</f>
        <v>0</v>
      </c>
      <c r="AN1979" s="52">
        <f>MIN($AA1979*12,$AE1979-SUM($AG1979:AM1979)-1000*($AE1979&gt;0))</f>
        <v>0</v>
      </c>
      <c r="AO1979" s="52">
        <f>MIN($AA1979*12,$AE1979-SUM($AG1979:AN1979)-1000*($AE1979&gt;0))</f>
        <v>0</v>
      </c>
    </row>
    <row r="1980" spans="2:41" ht="12.75" hidden="1" customHeight="1" outlineLevel="2">
      <c r="B1980" s="53" t="s">
        <v>2377</v>
      </c>
      <c r="C1980" s="53" t="s">
        <v>1367</v>
      </c>
      <c r="D1980" s="53" t="s">
        <v>1367</v>
      </c>
      <c r="E1980" s="53" t="s">
        <v>2378</v>
      </c>
      <c r="F1980" s="53" t="s">
        <v>2379</v>
      </c>
      <c r="G1980" s="53" t="s">
        <v>4940</v>
      </c>
      <c r="H1980" s="53" t="s">
        <v>4941</v>
      </c>
      <c r="I1980" s="53"/>
      <c r="J1980" s="53" t="s">
        <v>4745</v>
      </c>
      <c r="K1980" s="52">
        <v>0</v>
      </c>
      <c r="L1980" s="52">
        <v>0</v>
      </c>
      <c r="M1980" s="52">
        <v>0</v>
      </c>
      <c r="N1980" s="52">
        <v>0</v>
      </c>
      <c r="O1980" s="52">
        <v>0</v>
      </c>
      <c r="P1980" s="52">
        <v>0</v>
      </c>
      <c r="Q1980" s="52">
        <v>0</v>
      </c>
      <c r="R1980" s="52">
        <v>0</v>
      </c>
      <c r="S1980" s="52">
        <v>0</v>
      </c>
      <c r="T1980" s="52">
        <v>0</v>
      </c>
      <c r="U1980" s="52">
        <v>0</v>
      </c>
      <c r="V1980" s="52">
        <v>0</v>
      </c>
      <c r="W1980" s="52">
        <v>0</v>
      </c>
      <c r="X1980" s="52">
        <v>0</v>
      </c>
      <c r="Y1980" s="52">
        <v>0</v>
      </c>
      <c r="Z1980" s="49">
        <v>0</v>
      </c>
      <c r="AA1980" s="50">
        <v>0</v>
      </c>
      <c r="AB1980" s="51">
        <v>0</v>
      </c>
      <c r="AC1980" s="52">
        <v>0</v>
      </c>
      <c r="AD1980" s="52">
        <v>0</v>
      </c>
      <c r="AE1980" s="52">
        <v>0</v>
      </c>
      <c r="AG1980" s="52">
        <f t="shared" si="33"/>
        <v>0</v>
      </c>
      <c r="AH1980" s="52">
        <f>MIN($AA1980*12,$AE1980-SUM($AG1980:AG1980)-1000*($AE1980&gt;0))</f>
        <v>0</v>
      </c>
      <c r="AI1980" s="52">
        <f>MIN($AA1980*12,$AE1980-SUM($AG1980:AH1980)-1000*($AE1980&gt;0))</f>
        <v>0</v>
      </c>
      <c r="AJ1980" s="52">
        <f>MIN($AA1980*12,$AE1980-SUM($AG1980:AI1980)-1000*($AE1980&gt;0))</f>
        <v>0</v>
      </c>
      <c r="AK1980" s="52">
        <f>MIN($AA1980*12,$AE1980-SUM($AG1980:AJ1980)-1000*($AE1980&gt;0))</f>
        <v>0</v>
      </c>
      <c r="AL1980" s="52">
        <f>MIN($AA1980*12,$AE1980-SUM($AG1980:AK1980)-1000*($AE1980&gt;0))</f>
        <v>0</v>
      </c>
      <c r="AM1980" s="52">
        <f>MIN($AA1980*12,$AE1980-SUM($AG1980:AL1980)-1000*($AE1980&gt;0))</f>
        <v>0</v>
      </c>
      <c r="AN1980" s="52">
        <f>MIN($AA1980*12,$AE1980-SUM($AG1980:AM1980)-1000*($AE1980&gt;0))</f>
        <v>0</v>
      </c>
      <c r="AO1980" s="52">
        <f>MIN($AA1980*12,$AE1980-SUM($AG1980:AN1980)-1000*($AE1980&gt;0))</f>
        <v>0</v>
      </c>
    </row>
    <row r="1981" spans="2:41" ht="12.75" hidden="1" customHeight="1" outlineLevel="2">
      <c r="B1981" s="53" t="s">
        <v>2377</v>
      </c>
      <c r="C1981" s="53" t="s">
        <v>1367</v>
      </c>
      <c r="D1981" s="53" t="s">
        <v>1367</v>
      </c>
      <c r="E1981" s="53" t="s">
        <v>2378</v>
      </c>
      <c r="F1981" s="53" t="s">
        <v>2379</v>
      </c>
      <c r="G1981" s="53" t="s">
        <v>4942</v>
      </c>
      <c r="H1981" s="53" t="s">
        <v>4943</v>
      </c>
      <c r="I1981" s="53"/>
      <c r="J1981" s="53" t="s">
        <v>4745</v>
      </c>
      <c r="K1981" s="52">
        <v>0</v>
      </c>
      <c r="L1981" s="52">
        <v>0</v>
      </c>
      <c r="M1981" s="52">
        <v>0</v>
      </c>
      <c r="N1981" s="52">
        <v>0</v>
      </c>
      <c r="O1981" s="52">
        <v>0</v>
      </c>
      <c r="P1981" s="52">
        <v>0</v>
      </c>
      <c r="Q1981" s="52">
        <v>0</v>
      </c>
      <c r="R1981" s="52">
        <v>0</v>
      </c>
      <c r="S1981" s="52">
        <v>0</v>
      </c>
      <c r="T1981" s="52">
        <v>0</v>
      </c>
      <c r="U1981" s="52">
        <v>0</v>
      </c>
      <c r="V1981" s="52">
        <v>0</v>
      </c>
      <c r="W1981" s="52">
        <v>0</v>
      </c>
      <c r="X1981" s="52">
        <v>0</v>
      </c>
      <c r="Y1981" s="52">
        <v>0</v>
      </c>
      <c r="Z1981" s="49">
        <v>0</v>
      </c>
      <c r="AA1981" s="50">
        <v>0</v>
      </c>
      <c r="AB1981" s="51">
        <v>0</v>
      </c>
      <c r="AC1981" s="52">
        <v>0</v>
      </c>
      <c r="AD1981" s="52">
        <v>0</v>
      </c>
      <c r="AE1981" s="52">
        <v>0</v>
      </c>
      <c r="AG1981" s="52">
        <f t="shared" si="33"/>
        <v>0</v>
      </c>
      <c r="AH1981" s="52">
        <f>MIN($AA1981*12,$AE1981-SUM($AG1981:AG1981)-1000*($AE1981&gt;0))</f>
        <v>0</v>
      </c>
      <c r="AI1981" s="52">
        <f>MIN($AA1981*12,$AE1981-SUM($AG1981:AH1981)-1000*($AE1981&gt;0))</f>
        <v>0</v>
      </c>
      <c r="AJ1981" s="52">
        <f>MIN($AA1981*12,$AE1981-SUM($AG1981:AI1981)-1000*($AE1981&gt;0))</f>
        <v>0</v>
      </c>
      <c r="AK1981" s="52">
        <f>MIN($AA1981*12,$AE1981-SUM($AG1981:AJ1981)-1000*($AE1981&gt;0))</f>
        <v>0</v>
      </c>
      <c r="AL1981" s="52">
        <f>MIN($AA1981*12,$AE1981-SUM($AG1981:AK1981)-1000*($AE1981&gt;0))</f>
        <v>0</v>
      </c>
      <c r="AM1981" s="52">
        <f>MIN($AA1981*12,$AE1981-SUM($AG1981:AL1981)-1000*($AE1981&gt;0))</f>
        <v>0</v>
      </c>
      <c r="AN1981" s="52">
        <f>MIN($AA1981*12,$AE1981-SUM($AG1981:AM1981)-1000*($AE1981&gt;0))</f>
        <v>0</v>
      </c>
      <c r="AO1981" s="52">
        <f>MIN($AA1981*12,$AE1981-SUM($AG1981:AN1981)-1000*($AE1981&gt;0))</f>
        <v>0</v>
      </c>
    </row>
    <row r="1982" spans="2:41" ht="12.75" hidden="1" customHeight="1" outlineLevel="2">
      <c r="B1982" s="53" t="s">
        <v>2377</v>
      </c>
      <c r="C1982" s="53" t="s">
        <v>1367</v>
      </c>
      <c r="D1982" s="53" t="s">
        <v>1367</v>
      </c>
      <c r="E1982" s="53" t="s">
        <v>2378</v>
      </c>
      <c r="F1982" s="53" t="s">
        <v>2379</v>
      </c>
      <c r="G1982" s="53" t="s">
        <v>4944</v>
      </c>
      <c r="H1982" s="53" t="s">
        <v>4945</v>
      </c>
      <c r="I1982" s="53"/>
      <c r="J1982" s="53" t="s">
        <v>4745</v>
      </c>
      <c r="K1982" s="52">
        <v>0</v>
      </c>
      <c r="L1982" s="52">
        <v>0</v>
      </c>
      <c r="M1982" s="52">
        <v>0</v>
      </c>
      <c r="N1982" s="52">
        <v>0</v>
      </c>
      <c r="O1982" s="52">
        <v>0</v>
      </c>
      <c r="P1982" s="52">
        <v>0</v>
      </c>
      <c r="Q1982" s="52">
        <v>0</v>
      </c>
      <c r="R1982" s="52">
        <v>0</v>
      </c>
      <c r="S1982" s="52">
        <v>0</v>
      </c>
      <c r="T1982" s="52">
        <v>0</v>
      </c>
      <c r="U1982" s="52">
        <v>0</v>
      </c>
      <c r="V1982" s="52">
        <v>0</v>
      </c>
      <c r="W1982" s="52">
        <v>0</v>
      </c>
      <c r="X1982" s="52">
        <v>0</v>
      </c>
      <c r="Y1982" s="52">
        <v>0</v>
      </c>
      <c r="Z1982" s="49">
        <v>0</v>
      </c>
      <c r="AA1982" s="50">
        <v>0</v>
      </c>
      <c r="AB1982" s="51">
        <v>0</v>
      </c>
      <c r="AC1982" s="52">
        <v>0</v>
      </c>
      <c r="AD1982" s="52">
        <v>0</v>
      </c>
      <c r="AE1982" s="52">
        <v>0</v>
      </c>
      <c r="AG1982" s="52">
        <f t="shared" si="33"/>
        <v>0</v>
      </c>
      <c r="AH1982" s="52">
        <f>MIN($AA1982*12,$AE1982-SUM($AG1982:AG1982)-1000*($AE1982&gt;0))</f>
        <v>0</v>
      </c>
      <c r="AI1982" s="52">
        <f>MIN($AA1982*12,$AE1982-SUM($AG1982:AH1982)-1000*($AE1982&gt;0))</f>
        <v>0</v>
      </c>
      <c r="AJ1982" s="52">
        <f>MIN($AA1982*12,$AE1982-SUM($AG1982:AI1982)-1000*($AE1982&gt;0))</f>
        <v>0</v>
      </c>
      <c r="AK1982" s="52">
        <f>MIN($AA1982*12,$AE1982-SUM($AG1982:AJ1982)-1000*($AE1982&gt;0))</f>
        <v>0</v>
      </c>
      <c r="AL1982" s="52">
        <f>MIN($AA1982*12,$AE1982-SUM($AG1982:AK1982)-1000*($AE1982&gt;0))</f>
        <v>0</v>
      </c>
      <c r="AM1982" s="52">
        <f>MIN($AA1982*12,$AE1982-SUM($AG1982:AL1982)-1000*($AE1982&gt;0))</f>
        <v>0</v>
      </c>
      <c r="AN1982" s="52">
        <f>MIN($AA1982*12,$AE1982-SUM($AG1982:AM1982)-1000*($AE1982&gt;0))</f>
        <v>0</v>
      </c>
      <c r="AO1982" s="52">
        <f>MIN($AA1982*12,$AE1982-SUM($AG1982:AN1982)-1000*($AE1982&gt;0))</f>
        <v>0</v>
      </c>
    </row>
    <row r="1983" spans="2:41" ht="12.75" hidden="1" customHeight="1" outlineLevel="2">
      <c r="B1983" s="53" t="s">
        <v>2377</v>
      </c>
      <c r="C1983" s="53" t="s">
        <v>1367</v>
      </c>
      <c r="D1983" s="53" t="s">
        <v>1367</v>
      </c>
      <c r="E1983" s="53" t="s">
        <v>2378</v>
      </c>
      <c r="F1983" s="53" t="s">
        <v>2379</v>
      </c>
      <c r="G1983" s="53" t="s">
        <v>4946</v>
      </c>
      <c r="H1983" s="53" t="s">
        <v>4947</v>
      </c>
      <c r="I1983" s="53"/>
      <c r="J1983" s="53" t="s">
        <v>4745</v>
      </c>
      <c r="K1983" s="52">
        <v>0</v>
      </c>
      <c r="L1983" s="52">
        <v>0</v>
      </c>
      <c r="M1983" s="52">
        <v>0</v>
      </c>
      <c r="N1983" s="52">
        <v>0</v>
      </c>
      <c r="O1983" s="52">
        <v>0</v>
      </c>
      <c r="P1983" s="52">
        <v>0</v>
      </c>
      <c r="Q1983" s="52">
        <v>0</v>
      </c>
      <c r="R1983" s="52">
        <v>0</v>
      </c>
      <c r="S1983" s="52">
        <v>0</v>
      </c>
      <c r="T1983" s="52">
        <v>0</v>
      </c>
      <c r="U1983" s="52">
        <v>0</v>
      </c>
      <c r="V1983" s="52">
        <v>0</v>
      </c>
      <c r="W1983" s="52">
        <v>0</v>
      </c>
      <c r="X1983" s="52">
        <v>0</v>
      </c>
      <c r="Y1983" s="52">
        <v>0</v>
      </c>
      <c r="Z1983" s="49">
        <v>0</v>
      </c>
      <c r="AA1983" s="50">
        <v>0</v>
      </c>
      <c r="AB1983" s="51">
        <v>0</v>
      </c>
      <c r="AC1983" s="52">
        <v>0</v>
      </c>
      <c r="AD1983" s="52">
        <v>0</v>
      </c>
      <c r="AE1983" s="52">
        <v>0</v>
      </c>
      <c r="AG1983" s="52">
        <f t="shared" si="33"/>
        <v>0</v>
      </c>
      <c r="AH1983" s="52">
        <f>MIN($AA1983*12,$AE1983-SUM($AG1983:AG1983)-1000*($AE1983&gt;0))</f>
        <v>0</v>
      </c>
      <c r="AI1983" s="52">
        <f>MIN($AA1983*12,$AE1983-SUM($AG1983:AH1983)-1000*($AE1983&gt;0))</f>
        <v>0</v>
      </c>
      <c r="AJ1983" s="52">
        <f>MIN($AA1983*12,$AE1983-SUM($AG1983:AI1983)-1000*($AE1983&gt;0))</f>
        <v>0</v>
      </c>
      <c r="AK1983" s="52">
        <f>MIN($AA1983*12,$AE1983-SUM($AG1983:AJ1983)-1000*($AE1983&gt;0))</f>
        <v>0</v>
      </c>
      <c r="AL1983" s="52">
        <f>MIN($AA1983*12,$AE1983-SUM($AG1983:AK1983)-1000*($AE1983&gt;0))</f>
        <v>0</v>
      </c>
      <c r="AM1983" s="52">
        <f>MIN($AA1983*12,$AE1983-SUM($AG1983:AL1983)-1000*($AE1983&gt;0))</f>
        <v>0</v>
      </c>
      <c r="AN1983" s="52">
        <f>MIN($AA1983*12,$AE1983-SUM($AG1983:AM1983)-1000*($AE1983&gt;0))</f>
        <v>0</v>
      </c>
      <c r="AO1983" s="52">
        <f>MIN($AA1983*12,$AE1983-SUM($AG1983:AN1983)-1000*($AE1983&gt;0))</f>
        <v>0</v>
      </c>
    </row>
    <row r="1984" spans="2:41" ht="12.75" hidden="1" customHeight="1" outlineLevel="2">
      <c r="B1984" s="53" t="s">
        <v>2377</v>
      </c>
      <c r="C1984" s="53" t="s">
        <v>1367</v>
      </c>
      <c r="D1984" s="53" t="s">
        <v>1367</v>
      </c>
      <c r="E1984" s="53" t="s">
        <v>2378</v>
      </c>
      <c r="F1984" s="53" t="s">
        <v>2379</v>
      </c>
      <c r="G1984" s="53" t="s">
        <v>4948</v>
      </c>
      <c r="H1984" s="53" t="s">
        <v>4949</v>
      </c>
      <c r="I1984" s="53"/>
      <c r="J1984" s="53" t="s">
        <v>4745</v>
      </c>
      <c r="K1984" s="52">
        <v>0</v>
      </c>
      <c r="L1984" s="52">
        <v>0</v>
      </c>
      <c r="M1984" s="52">
        <v>0</v>
      </c>
      <c r="N1984" s="52">
        <v>0</v>
      </c>
      <c r="O1984" s="52">
        <v>0</v>
      </c>
      <c r="P1984" s="52">
        <v>0</v>
      </c>
      <c r="Q1984" s="52">
        <v>0</v>
      </c>
      <c r="R1984" s="52">
        <v>0</v>
      </c>
      <c r="S1984" s="52">
        <v>0</v>
      </c>
      <c r="T1984" s="52">
        <v>0</v>
      </c>
      <c r="U1984" s="52">
        <v>0</v>
      </c>
      <c r="V1984" s="52">
        <v>0</v>
      </c>
      <c r="W1984" s="52">
        <v>0</v>
      </c>
      <c r="X1984" s="52">
        <v>0</v>
      </c>
      <c r="Y1984" s="52">
        <v>0</v>
      </c>
      <c r="Z1984" s="49">
        <v>0</v>
      </c>
      <c r="AA1984" s="50">
        <v>0</v>
      </c>
      <c r="AB1984" s="51">
        <v>0</v>
      </c>
      <c r="AC1984" s="52">
        <v>0</v>
      </c>
      <c r="AD1984" s="52">
        <v>0</v>
      </c>
      <c r="AE1984" s="52">
        <v>0</v>
      </c>
      <c r="AG1984" s="52">
        <f t="shared" si="33"/>
        <v>0</v>
      </c>
      <c r="AH1984" s="52">
        <f>MIN($AA1984*12,$AE1984-SUM($AG1984:AG1984)-1000*($AE1984&gt;0))</f>
        <v>0</v>
      </c>
      <c r="AI1984" s="52">
        <f>MIN($AA1984*12,$AE1984-SUM($AG1984:AH1984)-1000*($AE1984&gt;0))</f>
        <v>0</v>
      </c>
      <c r="AJ1984" s="52">
        <f>MIN($AA1984*12,$AE1984-SUM($AG1984:AI1984)-1000*($AE1984&gt;0))</f>
        <v>0</v>
      </c>
      <c r="AK1984" s="52">
        <f>MIN($AA1984*12,$AE1984-SUM($AG1984:AJ1984)-1000*($AE1984&gt;0))</f>
        <v>0</v>
      </c>
      <c r="AL1984" s="52">
        <f>MIN($AA1984*12,$AE1984-SUM($AG1984:AK1984)-1000*($AE1984&gt;0))</f>
        <v>0</v>
      </c>
      <c r="AM1984" s="52">
        <f>MIN($AA1984*12,$AE1984-SUM($AG1984:AL1984)-1000*($AE1984&gt;0))</f>
        <v>0</v>
      </c>
      <c r="AN1984" s="52">
        <f>MIN($AA1984*12,$AE1984-SUM($AG1984:AM1984)-1000*($AE1984&gt;0))</f>
        <v>0</v>
      </c>
      <c r="AO1984" s="52">
        <f>MIN($AA1984*12,$AE1984-SUM($AG1984:AN1984)-1000*($AE1984&gt;0))</f>
        <v>0</v>
      </c>
    </row>
    <row r="1985" spans="2:41" ht="12.75" hidden="1" customHeight="1" outlineLevel="2">
      <c r="B1985" s="53" t="s">
        <v>2377</v>
      </c>
      <c r="C1985" s="53" t="s">
        <v>1367</v>
      </c>
      <c r="D1985" s="53" t="s">
        <v>1367</v>
      </c>
      <c r="E1985" s="53" t="s">
        <v>2378</v>
      </c>
      <c r="F1985" s="53" t="s">
        <v>2379</v>
      </c>
      <c r="G1985" s="53" t="s">
        <v>4950</v>
      </c>
      <c r="H1985" s="53" t="s">
        <v>4951</v>
      </c>
      <c r="I1985" s="53"/>
      <c r="J1985" s="53" t="s">
        <v>4745</v>
      </c>
      <c r="K1985" s="52">
        <v>0</v>
      </c>
      <c r="L1985" s="52">
        <v>0</v>
      </c>
      <c r="M1985" s="52">
        <v>0</v>
      </c>
      <c r="N1985" s="52">
        <v>0</v>
      </c>
      <c r="O1985" s="52">
        <v>0</v>
      </c>
      <c r="P1985" s="52">
        <v>0</v>
      </c>
      <c r="Q1985" s="52">
        <v>0</v>
      </c>
      <c r="R1985" s="52">
        <v>0</v>
      </c>
      <c r="S1985" s="52">
        <v>0</v>
      </c>
      <c r="T1985" s="52">
        <v>0</v>
      </c>
      <c r="U1985" s="52">
        <v>0</v>
      </c>
      <c r="V1985" s="52">
        <v>0</v>
      </c>
      <c r="W1985" s="52">
        <v>0</v>
      </c>
      <c r="X1985" s="52">
        <v>0</v>
      </c>
      <c r="Y1985" s="52">
        <v>0</v>
      </c>
      <c r="Z1985" s="49">
        <v>0</v>
      </c>
      <c r="AA1985" s="50">
        <v>0</v>
      </c>
      <c r="AB1985" s="51">
        <v>0</v>
      </c>
      <c r="AC1985" s="52">
        <v>0</v>
      </c>
      <c r="AD1985" s="52">
        <v>0</v>
      </c>
      <c r="AE1985" s="52">
        <v>0</v>
      </c>
      <c r="AG1985" s="52">
        <f t="shared" si="33"/>
        <v>0</v>
      </c>
      <c r="AH1985" s="52">
        <f>MIN($AA1985*12,$AE1985-SUM($AG1985:AG1985)-1000*($AE1985&gt;0))</f>
        <v>0</v>
      </c>
      <c r="AI1985" s="52">
        <f>MIN($AA1985*12,$AE1985-SUM($AG1985:AH1985)-1000*($AE1985&gt;0))</f>
        <v>0</v>
      </c>
      <c r="AJ1985" s="52">
        <f>MIN($AA1985*12,$AE1985-SUM($AG1985:AI1985)-1000*($AE1985&gt;0))</f>
        <v>0</v>
      </c>
      <c r="AK1985" s="52">
        <f>MIN($AA1985*12,$AE1985-SUM($AG1985:AJ1985)-1000*($AE1985&gt;0))</f>
        <v>0</v>
      </c>
      <c r="AL1985" s="52">
        <f>MIN($AA1985*12,$AE1985-SUM($AG1985:AK1985)-1000*($AE1985&gt;0))</f>
        <v>0</v>
      </c>
      <c r="AM1985" s="52">
        <f>MIN($AA1985*12,$AE1985-SUM($AG1985:AL1985)-1000*($AE1985&gt;0))</f>
        <v>0</v>
      </c>
      <c r="AN1985" s="52">
        <f>MIN($AA1985*12,$AE1985-SUM($AG1985:AM1985)-1000*($AE1985&gt;0))</f>
        <v>0</v>
      </c>
      <c r="AO1985" s="52">
        <f>MIN($AA1985*12,$AE1985-SUM($AG1985:AN1985)-1000*($AE1985&gt;0))</f>
        <v>0</v>
      </c>
    </row>
    <row r="1986" spans="2:41" ht="12.75" hidden="1" customHeight="1" outlineLevel="2">
      <c r="B1986" s="53" t="s">
        <v>2377</v>
      </c>
      <c r="C1986" s="53" t="s">
        <v>1367</v>
      </c>
      <c r="D1986" s="53" t="s">
        <v>1367</v>
      </c>
      <c r="E1986" s="53" t="s">
        <v>2378</v>
      </c>
      <c r="F1986" s="53" t="s">
        <v>2379</v>
      </c>
      <c r="G1986" s="53" t="s">
        <v>4952</v>
      </c>
      <c r="H1986" s="53" t="s">
        <v>4953</v>
      </c>
      <c r="I1986" s="53"/>
      <c r="J1986" s="53" t="s">
        <v>4745</v>
      </c>
      <c r="K1986" s="52">
        <v>0</v>
      </c>
      <c r="L1986" s="52">
        <v>0</v>
      </c>
      <c r="M1986" s="52">
        <v>0</v>
      </c>
      <c r="N1986" s="52">
        <v>0</v>
      </c>
      <c r="O1986" s="52">
        <v>0</v>
      </c>
      <c r="P1986" s="52">
        <v>0</v>
      </c>
      <c r="Q1986" s="52">
        <v>0</v>
      </c>
      <c r="R1986" s="52">
        <v>0</v>
      </c>
      <c r="S1986" s="52">
        <v>0</v>
      </c>
      <c r="T1986" s="52">
        <v>0</v>
      </c>
      <c r="U1986" s="52">
        <v>0</v>
      </c>
      <c r="V1986" s="52">
        <v>0</v>
      </c>
      <c r="W1986" s="52">
        <v>0</v>
      </c>
      <c r="X1986" s="52">
        <v>0</v>
      </c>
      <c r="Y1986" s="52">
        <v>0</v>
      </c>
      <c r="Z1986" s="49">
        <v>0</v>
      </c>
      <c r="AA1986" s="50">
        <v>0</v>
      </c>
      <c r="AB1986" s="51">
        <v>0</v>
      </c>
      <c r="AC1986" s="52">
        <v>0</v>
      </c>
      <c r="AD1986" s="52">
        <v>0</v>
      </c>
      <c r="AE1986" s="52">
        <v>0</v>
      </c>
      <c r="AG1986" s="52">
        <f t="shared" si="33"/>
        <v>0</v>
      </c>
      <c r="AH1986" s="52">
        <f>MIN($AA1986*12,$AE1986-SUM($AG1986:AG1986)-1000*($AE1986&gt;0))</f>
        <v>0</v>
      </c>
      <c r="AI1986" s="52">
        <f>MIN($AA1986*12,$AE1986-SUM($AG1986:AH1986)-1000*($AE1986&gt;0))</f>
        <v>0</v>
      </c>
      <c r="AJ1986" s="52">
        <f>MIN($AA1986*12,$AE1986-SUM($AG1986:AI1986)-1000*($AE1986&gt;0))</f>
        <v>0</v>
      </c>
      <c r="AK1986" s="52">
        <f>MIN($AA1986*12,$AE1986-SUM($AG1986:AJ1986)-1000*($AE1986&gt;0))</f>
        <v>0</v>
      </c>
      <c r="AL1986" s="52">
        <f>MIN($AA1986*12,$AE1986-SUM($AG1986:AK1986)-1000*($AE1986&gt;0))</f>
        <v>0</v>
      </c>
      <c r="AM1986" s="52">
        <f>MIN($AA1986*12,$AE1986-SUM($AG1986:AL1986)-1000*($AE1986&gt;0))</f>
        <v>0</v>
      </c>
      <c r="AN1986" s="52">
        <f>MIN($AA1986*12,$AE1986-SUM($AG1986:AM1986)-1000*($AE1986&gt;0))</f>
        <v>0</v>
      </c>
      <c r="AO1986" s="52">
        <f>MIN($AA1986*12,$AE1986-SUM($AG1986:AN1986)-1000*($AE1986&gt;0))</f>
        <v>0</v>
      </c>
    </row>
    <row r="1987" spans="2:41" ht="12.75" hidden="1" customHeight="1" outlineLevel="2">
      <c r="B1987" s="53" t="s">
        <v>2377</v>
      </c>
      <c r="C1987" s="53" t="s">
        <v>1367</v>
      </c>
      <c r="D1987" s="53" t="s">
        <v>1367</v>
      </c>
      <c r="E1987" s="53" t="s">
        <v>2378</v>
      </c>
      <c r="F1987" s="53" t="s">
        <v>2379</v>
      </c>
      <c r="G1987" s="53" t="s">
        <v>4954</v>
      </c>
      <c r="H1987" s="53" t="s">
        <v>4955</v>
      </c>
      <c r="I1987" s="53"/>
      <c r="J1987" s="53" t="s">
        <v>4745</v>
      </c>
      <c r="K1987" s="52">
        <v>0</v>
      </c>
      <c r="L1987" s="52">
        <v>0</v>
      </c>
      <c r="M1987" s="52">
        <v>0</v>
      </c>
      <c r="N1987" s="52">
        <v>0</v>
      </c>
      <c r="O1987" s="52">
        <v>0</v>
      </c>
      <c r="P1987" s="52">
        <v>0</v>
      </c>
      <c r="Q1987" s="52">
        <v>0</v>
      </c>
      <c r="R1987" s="52">
        <v>0</v>
      </c>
      <c r="S1987" s="52">
        <v>0</v>
      </c>
      <c r="T1987" s="52">
        <v>0</v>
      </c>
      <c r="U1987" s="52">
        <v>0</v>
      </c>
      <c r="V1987" s="52">
        <v>0</v>
      </c>
      <c r="W1987" s="52">
        <v>0</v>
      </c>
      <c r="X1987" s="52">
        <v>0</v>
      </c>
      <c r="Y1987" s="52">
        <v>0</v>
      </c>
      <c r="Z1987" s="49">
        <v>0</v>
      </c>
      <c r="AA1987" s="50">
        <v>0</v>
      </c>
      <c r="AB1987" s="51">
        <v>0</v>
      </c>
      <c r="AC1987" s="52">
        <v>0</v>
      </c>
      <c r="AD1987" s="52">
        <v>0</v>
      </c>
      <c r="AE1987" s="52">
        <v>0</v>
      </c>
      <c r="AG1987" s="52">
        <f t="shared" si="33"/>
        <v>0</v>
      </c>
      <c r="AH1987" s="52">
        <f>MIN($AA1987*12,$AE1987-SUM($AG1987:AG1987)-1000*($AE1987&gt;0))</f>
        <v>0</v>
      </c>
      <c r="AI1987" s="52">
        <f>MIN($AA1987*12,$AE1987-SUM($AG1987:AH1987)-1000*($AE1987&gt;0))</f>
        <v>0</v>
      </c>
      <c r="AJ1987" s="52">
        <f>MIN($AA1987*12,$AE1987-SUM($AG1987:AI1987)-1000*($AE1987&gt;0))</f>
        <v>0</v>
      </c>
      <c r="AK1987" s="52">
        <f>MIN($AA1987*12,$AE1987-SUM($AG1987:AJ1987)-1000*($AE1987&gt;0))</f>
        <v>0</v>
      </c>
      <c r="AL1987" s="52">
        <f>MIN($AA1987*12,$AE1987-SUM($AG1987:AK1987)-1000*($AE1987&gt;0))</f>
        <v>0</v>
      </c>
      <c r="AM1987" s="52">
        <f>MIN($AA1987*12,$AE1987-SUM($AG1987:AL1987)-1000*($AE1987&gt;0))</f>
        <v>0</v>
      </c>
      <c r="AN1987" s="52">
        <f>MIN($AA1987*12,$AE1987-SUM($AG1987:AM1987)-1000*($AE1987&gt;0))</f>
        <v>0</v>
      </c>
      <c r="AO1987" s="52">
        <f>MIN($AA1987*12,$AE1987-SUM($AG1987:AN1987)-1000*($AE1987&gt;0))</f>
        <v>0</v>
      </c>
    </row>
    <row r="1988" spans="2:41" ht="12.75" hidden="1" customHeight="1" outlineLevel="2">
      <c r="B1988" s="53" t="s">
        <v>2377</v>
      </c>
      <c r="C1988" s="53" t="s">
        <v>1367</v>
      </c>
      <c r="D1988" s="53" t="s">
        <v>1367</v>
      </c>
      <c r="E1988" s="53" t="s">
        <v>2378</v>
      </c>
      <c r="F1988" s="53" t="s">
        <v>2379</v>
      </c>
      <c r="G1988" s="53" t="s">
        <v>4956</v>
      </c>
      <c r="H1988" s="53" t="s">
        <v>4957</v>
      </c>
      <c r="I1988" s="53"/>
      <c r="J1988" s="53" t="s">
        <v>4745</v>
      </c>
      <c r="K1988" s="52">
        <v>167273</v>
      </c>
      <c r="L1988" s="52">
        <v>166273</v>
      </c>
      <c r="M1988" s="52">
        <v>0</v>
      </c>
      <c r="N1988" s="52">
        <v>0</v>
      </c>
      <c r="O1988" s="52">
        <v>0</v>
      </c>
      <c r="P1988" s="52">
        <v>0</v>
      </c>
      <c r="Q1988" s="52">
        <v>0</v>
      </c>
      <c r="R1988" s="52">
        <v>0</v>
      </c>
      <c r="S1988" s="52">
        <v>0</v>
      </c>
      <c r="T1988" s="52">
        <v>0</v>
      </c>
      <c r="U1988" s="52">
        <v>0</v>
      </c>
      <c r="V1988" s="52">
        <v>0</v>
      </c>
      <c r="W1988" s="52">
        <v>0</v>
      </c>
      <c r="X1988" s="52">
        <v>0</v>
      </c>
      <c r="Y1988" s="52">
        <v>0</v>
      </c>
      <c r="Z1988" s="49">
        <v>0</v>
      </c>
      <c r="AA1988" s="50">
        <v>0</v>
      </c>
      <c r="AB1988" s="51">
        <v>166273</v>
      </c>
      <c r="AC1988" s="52">
        <v>0</v>
      </c>
      <c r="AD1988" s="52">
        <v>0</v>
      </c>
      <c r="AE1988" s="52">
        <v>1000</v>
      </c>
      <c r="AG1988" s="52">
        <f t="shared" ref="AG1988:AG2051" si="34">MIN($AA1988,$AE1988-1000*($AE1988&gt;0))</f>
        <v>0</v>
      </c>
      <c r="AH1988" s="52">
        <f>MIN($AA1988*12,$AE1988-SUM($AG1988:AG1988)-1000*($AE1988&gt;0))</f>
        <v>0</v>
      </c>
      <c r="AI1988" s="52">
        <f>MIN($AA1988*12,$AE1988-SUM($AG1988:AH1988)-1000*($AE1988&gt;0))</f>
        <v>0</v>
      </c>
      <c r="AJ1988" s="52">
        <f>MIN($AA1988*12,$AE1988-SUM($AG1988:AI1988)-1000*($AE1988&gt;0))</f>
        <v>0</v>
      </c>
      <c r="AK1988" s="52">
        <f>MIN($AA1988*12,$AE1988-SUM($AG1988:AJ1988)-1000*($AE1988&gt;0))</f>
        <v>0</v>
      </c>
      <c r="AL1988" s="52">
        <f>MIN($AA1988*12,$AE1988-SUM($AG1988:AK1988)-1000*($AE1988&gt;0))</f>
        <v>0</v>
      </c>
      <c r="AM1988" s="52">
        <f>MIN($AA1988*12,$AE1988-SUM($AG1988:AL1988)-1000*($AE1988&gt;0))</f>
        <v>0</v>
      </c>
      <c r="AN1988" s="52">
        <f>MIN($AA1988*12,$AE1988-SUM($AG1988:AM1988)-1000*($AE1988&gt;0))</f>
        <v>0</v>
      </c>
      <c r="AO1988" s="52">
        <f>MIN($AA1988*12,$AE1988-SUM($AG1988:AN1988)-1000*($AE1988&gt;0))</f>
        <v>0</v>
      </c>
    </row>
    <row r="1989" spans="2:41" ht="12.75" hidden="1" customHeight="1" outlineLevel="2">
      <c r="B1989" s="53" t="s">
        <v>2377</v>
      </c>
      <c r="C1989" s="53" t="s">
        <v>1367</v>
      </c>
      <c r="D1989" s="53" t="s">
        <v>1367</v>
      </c>
      <c r="E1989" s="53" t="s">
        <v>2378</v>
      </c>
      <c r="F1989" s="53" t="s">
        <v>2379</v>
      </c>
      <c r="G1989" s="53" t="s">
        <v>4958</v>
      </c>
      <c r="H1989" s="53" t="s">
        <v>4959</v>
      </c>
      <c r="I1989" s="53"/>
      <c r="J1989" s="53" t="s">
        <v>4745</v>
      </c>
      <c r="K1989" s="52">
        <v>167273</v>
      </c>
      <c r="L1989" s="52">
        <v>166273</v>
      </c>
      <c r="M1989" s="52">
        <v>0</v>
      </c>
      <c r="N1989" s="52">
        <v>0</v>
      </c>
      <c r="O1989" s="52">
        <v>0</v>
      </c>
      <c r="P1989" s="52">
        <v>0</v>
      </c>
      <c r="Q1989" s="52">
        <v>0</v>
      </c>
      <c r="R1989" s="52">
        <v>0</v>
      </c>
      <c r="S1989" s="52">
        <v>0</v>
      </c>
      <c r="T1989" s="52">
        <v>0</v>
      </c>
      <c r="U1989" s="52">
        <v>0</v>
      </c>
      <c r="V1989" s="52">
        <v>0</v>
      </c>
      <c r="W1989" s="52">
        <v>0</v>
      </c>
      <c r="X1989" s="52">
        <v>0</v>
      </c>
      <c r="Y1989" s="52">
        <v>0</v>
      </c>
      <c r="Z1989" s="49">
        <v>0</v>
      </c>
      <c r="AA1989" s="50">
        <v>0</v>
      </c>
      <c r="AB1989" s="51">
        <v>166273</v>
      </c>
      <c r="AC1989" s="52">
        <v>0</v>
      </c>
      <c r="AD1989" s="52">
        <v>0</v>
      </c>
      <c r="AE1989" s="52">
        <v>1000</v>
      </c>
      <c r="AG1989" s="52">
        <f t="shared" si="34"/>
        <v>0</v>
      </c>
      <c r="AH1989" s="52">
        <f>MIN($AA1989*12,$AE1989-SUM($AG1989:AG1989)-1000*($AE1989&gt;0))</f>
        <v>0</v>
      </c>
      <c r="AI1989" s="52">
        <f>MIN($AA1989*12,$AE1989-SUM($AG1989:AH1989)-1000*($AE1989&gt;0))</f>
        <v>0</v>
      </c>
      <c r="AJ1989" s="52">
        <f>MIN($AA1989*12,$AE1989-SUM($AG1989:AI1989)-1000*($AE1989&gt;0))</f>
        <v>0</v>
      </c>
      <c r="AK1989" s="52">
        <f>MIN($AA1989*12,$AE1989-SUM($AG1989:AJ1989)-1000*($AE1989&gt;0))</f>
        <v>0</v>
      </c>
      <c r="AL1989" s="52">
        <f>MIN($AA1989*12,$AE1989-SUM($AG1989:AK1989)-1000*($AE1989&gt;0))</f>
        <v>0</v>
      </c>
      <c r="AM1989" s="52">
        <f>MIN($AA1989*12,$AE1989-SUM($AG1989:AL1989)-1000*($AE1989&gt;0))</f>
        <v>0</v>
      </c>
      <c r="AN1989" s="52">
        <f>MIN($AA1989*12,$AE1989-SUM($AG1989:AM1989)-1000*($AE1989&gt;0))</f>
        <v>0</v>
      </c>
      <c r="AO1989" s="52">
        <f>MIN($AA1989*12,$AE1989-SUM($AG1989:AN1989)-1000*($AE1989&gt;0))</f>
        <v>0</v>
      </c>
    </row>
    <row r="1990" spans="2:41" ht="12.75" hidden="1" customHeight="1" outlineLevel="2">
      <c r="B1990" s="53" t="s">
        <v>2377</v>
      </c>
      <c r="C1990" s="53" t="s">
        <v>1367</v>
      </c>
      <c r="D1990" s="53" t="s">
        <v>1367</v>
      </c>
      <c r="E1990" s="53" t="s">
        <v>2378</v>
      </c>
      <c r="F1990" s="53" t="s">
        <v>2379</v>
      </c>
      <c r="G1990" s="53" t="s">
        <v>4960</v>
      </c>
      <c r="H1990" s="53" t="s">
        <v>4961</v>
      </c>
      <c r="I1990" s="53"/>
      <c r="J1990" s="53" t="s">
        <v>4745</v>
      </c>
      <c r="K1990" s="52">
        <v>167273</v>
      </c>
      <c r="L1990" s="52">
        <v>166273</v>
      </c>
      <c r="M1990" s="52">
        <v>0</v>
      </c>
      <c r="N1990" s="52">
        <v>0</v>
      </c>
      <c r="O1990" s="52">
        <v>0</v>
      </c>
      <c r="P1990" s="52">
        <v>0</v>
      </c>
      <c r="Q1990" s="52">
        <v>0</v>
      </c>
      <c r="R1990" s="52">
        <v>0</v>
      </c>
      <c r="S1990" s="52">
        <v>0</v>
      </c>
      <c r="T1990" s="52">
        <v>0</v>
      </c>
      <c r="U1990" s="52">
        <v>0</v>
      </c>
      <c r="V1990" s="52">
        <v>0</v>
      </c>
      <c r="W1990" s="52">
        <v>0</v>
      </c>
      <c r="X1990" s="52">
        <v>0</v>
      </c>
      <c r="Y1990" s="52">
        <v>0</v>
      </c>
      <c r="Z1990" s="49">
        <v>0</v>
      </c>
      <c r="AA1990" s="50">
        <v>0</v>
      </c>
      <c r="AB1990" s="51">
        <v>166273</v>
      </c>
      <c r="AC1990" s="52">
        <v>0</v>
      </c>
      <c r="AD1990" s="52">
        <v>0</v>
      </c>
      <c r="AE1990" s="52">
        <v>1000</v>
      </c>
      <c r="AG1990" s="52">
        <f t="shared" si="34"/>
        <v>0</v>
      </c>
      <c r="AH1990" s="52">
        <f>MIN($AA1990*12,$AE1990-SUM($AG1990:AG1990)-1000*($AE1990&gt;0))</f>
        <v>0</v>
      </c>
      <c r="AI1990" s="52">
        <f>MIN($AA1990*12,$AE1990-SUM($AG1990:AH1990)-1000*($AE1990&gt;0))</f>
        <v>0</v>
      </c>
      <c r="AJ1990" s="52">
        <f>MIN($AA1990*12,$AE1990-SUM($AG1990:AI1990)-1000*($AE1990&gt;0))</f>
        <v>0</v>
      </c>
      <c r="AK1990" s="52">
        <f>MIN($AA1990*12,$AE1990-SUM($AG1990:AJ1990)-1000*($AE1990&gt;0))</f>
        <v>0</v>
      </c>
      <c r="AL1990" s="52">
        <f>MIN($AA1990*12,$AE1990-SUM($AG1990:AK1990)-1000*($AE1990&gt;0))</f>
        <v>0</v>
      </c>
      <c r="AM1990" s="52">
        <f>MIN($AA1990*12,$AE1990-SUM($AG1990:AL1990)-1000*($AE1990&gt;0))</f>
        <v>0</v>
      </c>
      <c r="AN1990" s="52">
        <f>MIN($AA1990*12,$AE1990-SUM($AG1990:AM1990)-1000*($AE1990&gt;0))</f>
        <v>0</v>
      </c>
      <c r="AO1990" s="52">
        <f>MIN($AA1990*12,$AE1990-SUM($AG1990:AN1990)-1000*($AE1990&gt;0))</f>
        <v>0</v>
      </c>
    </row>
    <row r="1991" spans="2:41" ht="12.75" hidden="1" customHeight="1" outlineLevel="2">
      <c r="B1991" s="53" t="s">
        <v>2377</v>
      </c>
      <c r="C1991" s="53" t="s">
        <v>1367</v>
      </c>
      <c r="D1991" s="53" t="s">
        <v>1367</v>
      </c>
      <c r="E1991" s="53" t="s">
        <v>2378</v>
      </c>
      <c r="F1991" s="53" t="s">
        <v>2379</v>
      </c>
      <c r="G1991" s="53" t="s">
        <v>4962</v>
      </c>
      <c r="H1991" s="53" t="s">
        <v>4963</v>
      </c>
      <c r="I1991" s="53"/>
      <c r="J1991" s="53" t="s">
        <v>4745</v>
      </c>
      <c r="K1991" s="52">
        <v>0</v>
      </c>
      <c r="L1991" s="52">
        <v>0</v>
      </c>
      <c r="M1991" s="52">
        <v>0</v>
      </c>
      <c r="N1991" s="52">
        <v>0</v>
      </c>
      <c r="O1991" s="52">
        <v>0</v>
      </c>
      <c r="P1991" s="52">
        <v>0</v>
      </c>
      <c r="Q1991" s="52">
        <v>0</v>
      </c>
      <c r="R1991" s="52">
        <v>0</v>
      </c>
      <c r="S1991" s="52">
        <v>0</v>
      </c>
      <c r="T1991" s="52">
        <v>0</v>
      </c>
      <c r="U1991" s="52">
        <v>0</v>
      </c>
      <c r="V1991" s="52">
        <v>0</v>
      </c>
      <c r="W1991" s="52">
        <v>0</v>
      </c>
      <c r="X1991" s="52">
        <v>0</v>
      </c>
      <c r="Y1991" s="52">
        <v>0</v>
      </c>
      <c r="Z1991" s="49">
        <v>0</v>
      </c>
      <c r="AA1991" s="50">
        <v>0</v>
      </c>
      <c r="AB1991" s="51">
        <v>0</v>
      </c>
      <c r="AC1991" s="52">
        <v>0</v>
      </c>
      <c r="AD1991" s="52">
        <v>0</v>
      </c>
      <c r="AE1991" s="52">
        <v>0</v>
      </c>
      <c r="AG1991" s="52">
        <f t="shared" si="34"/>
        <v>0</v>
      </c>
      <c r="AH1991" s="52">
        <f>MIN($AA1991*12,$AE1991-SUM($AG1991:AG1991)-1000*($AE1991&gt;0))</f>
        <v>0</v>
      </c>
      <c r="AI1991" s="52">
        <f>MIN($AA1991*12,$AE1991-SUM($AG1991:AH1991)-1000*($AE1991&gt;0))</f>
        <v>0</v>
      </c>
      <c r="AJ1991" s="52">
        <f>MIN($AA1991*12,$AE1991-SUM($AG1991:AI1991)-1000*($AE1991&gt;0))</f>
        <v>0</v>
      </c>
      <c r="AK1991" s="52">
        <f>MIN($AA1991*12,$AE1991-SUM($AG1991:AJ1991)-1000*($AE1991&gt;0))</f>
        <v>0</v>
      </c>
      <c r="AL1991" s="52">
        <f>MIN($AA1991*12,$AE1991-SUM($AG1991:AK1991)-1000*($AE1991&gt;0))</f>
        <v>0</v>
      </c>
      <c r="AM1991" s="52">
        <f>MIN($AA1991*12,$AE1991-SUM($AG1991:AL1991)-1000*($AE1991&gt;0))</f>
        <v>0</v>
      </c>
      <c r="AN1991" s="52">
        <f>MIN($AA1991*12,$AE1991-SUM($AG1991:AM1991)-1000*($AE1991&gt;0))</f>
        <v>0</v>
      </c>
      <c r="AO1991" s="52">
        <f>MIN($AA1991*12,$AE1991-SUM($AG1991:AN1991)-1000*($AE1991&gt;0))</f>
        <v>0</v>
      </c>
    </row>
    <row r="1992" spans="2:41" ht="12.75" hidden="1" customHeight="1" outlineLevel="2">
      <c r="B1992" s="53" t="s">
        <v>2377</v>
      </c>
      <c r="C1992" s="53" t="s">
        <v>1367</v>
      </c>
      <c r="D1992" s="53" t="s">
        <v>1367</v>
      </c>
      <c r="E1992" s="53" t="s">
        <v>2378</v>
      </c>
      <c r="F1992" s="53" t="s">
        <v>2379</v>
      </c>
      <c r="G1992" s="53" t="s">
        <v>4964</v>
      </c>
      <c r="H1992" s="53" t="s">
        <v>4965</v>
      </c>
      <c r="I1992" s="53"/>
      <c r="J1992" s="53" t="s">
        <v>4745</v>
      </c>
      <c r="K1992" s="52">
        <v>0</v>
      </c>
      <c r="L1992" s="52">
        <v>0</v>
      </c>
      <c r="M1992" s="52">
        <v>0</v>
      </c>
      <c r="N1992" s="52">
        <v>0</v>
      </c>
      <c r="O1992" s="52">
        <v>0</v>
      </c>
      <c r="P1992" s="52">
        <v>0</v>
      </c>
      <c r="Q1992" s="52">
        <v>0</v>
      </c>
      <c r="R1992" s="52">
        <v>0</v>
      </c>
      <c r="S1992" s="52">
        <v>0</v>
      </c>
      <c r="T1992" s="52">
        <v>0</v>
      </c>
      <c r="U1992" s="52">
        <v>0</v>
      </c>
      <c r="V1992" s="52">
        <v>0</v>
      </c>
      <c r="W1992" s="52">
        <v>0</v>
      </c>
      <c r="X1992" s="52">
        <v>0</v>
      </c>
      <c r="Y1992" s="52">
        <v>0</v>
      </c>
      <c r="Z1992" s="49">
        <v>0</v>
      </c>
      <c r="AA1992" s="50">
        <v>0</v>
      </c>
      <c r="AB1992" s="51">
        <v>0</v>
      </c>
      <c r="AC1992" s="52">
        <v>0</v>
      </c>
      <c r="AD1992" s="52">
        <v>0</v>
      </c>
      <c r="AE1992" s="52">
        <v>0</v>
      </c>
      <c r="AG1992" s="52">
        <f t="shared" si="34"/>
        <v>0</v>
      </c>
      <c r="AH1992" s="52">
        <f>MIN($AA1992*12,$AE1992-SUM($AG1992:AG1992)-1000*($AE1992&gt;0))</f>
        <v>0</v>
      </c>
      <c r="AI1992" s="52">
        <f>MIN($AA1992*12,$AE1992-SUM($AG1992:AH1992)-1000*($AE1992&gt;0))</f>
        <v>0</v>
      </c>
      <c r="AJ1992" s="52">
        <f>MIN($AA1992*12,$AE1992-SUM($AG1992:AI1992)-1000*($AE1992&gt;0))</f>
        <v>0</v>
      </c>
      <c r="AK1992" s="52">
        <f>MIN($AA1992*12,$AE1992-SUM($AG1992:AJ1992)-1000*($AE1992&gt;0))</f>
        <v>0</v>
      </c>
      <c r="AL1992" s="52">
        <f>MIN($AA1992*12,$AE1992-SUM($AG1992:AK1992)-1000*($AE1992&gt;0))</f>
        <v>0</v>
      </c>
      <c r="AM1992" s="52">
        <f>MIN($AA1992*12,$AE1992-SUM($AG1992:AL1992)-1000*($AE1992&gt;0))</f>
        <v>0</v>
      </c>
      <c r="AN1992" s="52">
        <f>MIN($AA1992*12,$AE1992-SUM($AG1992:AM1992)-1000*($AE1992&gt;0))</f>
        <v>0</v>
      </c>
      <c r="AO1992" s="52">
        <f>MIN($AA1992*12,$AE1992-SUM($AG1992:AN1992)-1000*($AE1992&gt;0))</f>
        <v>0</v>
      </c>
    </row>
    <row r="1993" spans="2:41" ht="12.75" hidden="1" customHeight="1" outlineLevel="2">
      <c r="B1993" s="53" t="s">
        <v>2377</v>
      </c>
      <c r="C1993" s="53" t="s">
        <v>1367</v>
      </c>
      <c r="D1993" s="53" t="s">
        <v>1367</v>
      </c>
      <c r="E1993" s="53" t="s">
        <v>2378</v>
      </c>
      <c r="F1993" s="53" t="s">
        <v>2379</v>
      </c>
      <c r="G1993" s="53" t="s">
        <v>4966</v>
      </c>
      <c r="H1993" s="53" t="s">
        <v>4967</v>
      </c>
      <c r="I1993" s="53"/>
      <c r="J1993" s="53" t="s">
        <v>4745</v>
      </c>
      <c r="K1993" s="52">
        <v>26150</v>
      </c>
      <c r="L1993" s="52">
        <v>25150</v>
      </c>
      <c r="M1993" s="52">
        <v>0</v>
      </c>
      <c r="N1993" s="52">
        <v>0</v>
      </c>
      <c r="O1993" s="52">
        <v>0</v>
      </c>
      <c r="P1993" s="52">
        <v>0</v>
      </c>
      <c r="Q1993" s="52">
        <v>0</v>
      </c>
      <c r="R1993" s="52">
        <v>0</v>
      </c>
      <c r="S1993" s="52">
        <v>0</v>
      </c>
      <c r="T1993" s="52">
        <v>0</v>
      </c>
      <c r="U1993" s="52">
        <v>0</v>
      </c>
      <c r="V1993" s="52">
        <v>0</v>
      </c>
      <c r="W1993" s="52">
        <v>0</v>
      </c>
      <c r="X1993" s="52">
        <v>0</v>
      </c>
      <c r="Y1993" s="52">
        <v>0</v>
      </c>
      <c r="Z1993" s="49">
        <v>0</v>
      </c>
      <c r="AA1993" s="50">
        <v>0</v>
      </c>
      <c r="AB1993" s="51">
        <v>25150</v>
      </c>
      <c r="AC1993" s="52">
        <v>0</v>
      </c>
      <c r="AD1993" s="52">
        <v>0</v>
      </c>
      <c r="AE1993" s="52">
        <v>1000</v>
      </c>
      <c r="AG1993" s="52">
        <f t="shared" si="34"/>
        <v>0</v>
      </c>
      <c r="AH1993" s="52">
        <f>MIN($AA1993*12,$AE1993-SUM($AG1993:AG1993)-1000*($AE1993&gt;0))</f>
        <v>0</v>
      </c>
      <c r="AI1993" s="52">
        <f>MIN($AA1993*12,$AE1993-SUM($AG1993:AH1993)-1000*($AE1993&gt;0))</f>
        <v>0</v>
      </c>
      <c r="AJ1993" s="52">
        <f>MIN($AA1993*12,$AE1993-SUM($AG1993:AI1993)-1000*($AE1993&gt;0))</f>
        <v>0</v>
      </c>
      <c r="AK1993" s="52">
        <f>MIN($AA1993*12,$AE1993-SUM($AG1993:AJ1993)-1000*($AE1993&gt;0))</f>
        <v>0</v>
      </c>
      <c r="AL1993" s="52">
        <f>MIN($AA1993*12,$AE1993-SUM($AG1993:AK1993)-1000*($AE1993&gt;0))</f>
        <v>0</v>
      </c>
      <c r="AM1993" s="52">
        <f>MIN($AA1993*12,$AE1993-SUM($AG1993:AL1993)-1000*($AE1993&gt;0))</f>
        <v>0</v>
      </c>
      <c r="AN1993" s="52">
        <f>MIN($AA1993*12,$AE1993-SUM($AG1993:AM1993)-1000*($AE1993&gt;0))</f>
        <v>0</v>
      </c>
      <c r="AO1993" s="52">
        <f>MIN($AA1993*12,$AE1993-SUM($AG1993:AN1993)-1000*($AE1993&gt;0))</f>
        <v>0</v>
      </c>
    </row>
    <row r="1994" spans="2:41" ht="12.75" hidden="1" customHeight="1" outlineLevel="2">
      <c r="B1994" s="53" t="s">
        <v>2377</v>
      </c>
      <c r="C1994" s="53" t="s">
        <v>1367</v>
      </c>
      <c r="D1994" s="53" t="s">
        <v>1367</v>
      </c>
      <c r="E1994" s="53" t="s">
        <v>2378</v>
      </c>
      <c r="F1994" s="53" t="s">
        <v>2379</v>
      </c>
      <c r="G1994" s="53" t="s">
        <v>4968</v>
      </c>
      <c r="H1994" s="53" t="s">
        <v>4969</v>
      </c>
      <c r="I1994" s="53"/>
      <c r="J1994" s="53" t="s">
        <v>4745</v>
      </c>
      <c r="K1994" s="52">
        <v>135000</v>
      </c>
      <c r="L1994" s="52">
        <v>134000</v>
      </c>
      <c r="M1994" s="52">
        <v>0</v>
      </c>
      <c r="N1994" s="52">
        <v>0</v>
      </c>
      <c r="O1994" s="52">
        <v>0</v>
      </c>
      <c r="P1994" s="52">
        <v>0</v>
      </c>
      <c r="Q1994" s="52">
        <v>0</v>
      </c>
      <c r="R1994" s="52">
        <v>0</v>
      </c>
      <c r="S1994" s="52">
        <v>0</v>
      </c>
      <c r="T1994" s="52">
        <v>0</v>
      </c>
      <c r="U1994" s="52">
        <v>0</v>
      </c>
      <c r="V1994" s="52">
        <v>0</v>
      </c>
      <c r="W1994" s="52">
        <v>0</v>
      </c>
      <c r="X1994" s="52">
        <v>0</v>
      </c>
      <c r="Y1994" s="52">
        <v>0</v>
      </c>
      <c r="Z1994" s="49">
        <v>0</v>
      </c>
      <c r="AA1994" s="50">
        <v>0</v>
      </c>
      <c r="AB1994" s="51">
        <v>134000</v>
      </c>
      <c r="AC1994" s="52">
        <v>0</v>
      </c>
      <c r="AD1994" s="52">
        <v>0</v>
      </c>
      <c r="AE1994" s="52">
        <v>1000</v>
      </c>
      <c r="AG1994" s="52">
        <f t="shared" si="34"/>
        <v>0</v>
      </c>
      <c r="AH1994" s="52">
        <f>MIN($AA1994*12,$AE1994-SUM($AG1994:AG1994)-1000*($AE1994&gt;0))</f>
        <v>0</v>
      </c>
      <c r="AI1994" s="52">
        <f>MIN($AA1994*12,$AE1994-SUM($AG1994:AH1994)-1000*($AE1994&gt;0))</f>
        <v>0</v>
      </c>
      <c r="AJ1994" s="52">
        <f>MIN($AA1994*12,$AE1994-SUM($AG1994:AI1994)-1000*($AE1994&gt;0))</f>
        <v>0</v>
      </c>
      <c r="AK1994" s="52">
        <f>MIN($AA1994*12,$AE1994-SUM($AG1994:AJ1994)-1000*($AE1994&gt;0))</f>
        <v>0</v>
      </c>
      <c r="AL1994" s="52">
        <f>MIN($AA1994*12,$AE1994-SUM($AG1994:AK1994)-1000*($AE1994&gt;0))</f>
        <v>0</v>
      </c>
      <c r="AM1994" s="52">
        <f>MIN($AA1994*12,$AE1994-SUM($AG1994:AL1994)-1000*($AE1994&gt;0))</f>
        <v>0</v>
      </c>
      <c r="AN1994" s="52">
        <f>MIN($AA1994*12,$AE1994-SUM($AG1994:AM1994)-1000*($AE1994&gt;0))</f>
        <v>0</v>
      </c>
      <c r="AO1994" s="52">
        <f>MIN($AA1994*12,$AE1994-SUM($AG1994:AN1994)-1000*($AE1994&gt;0))</f>
        <v>0</v>
      </c>
    </row>
    <row r="1995" spans="2:41" ht="12.75" hidden="1" customHeight="1" outlineLevel="2">
      <c r="B1995" s="53" t="s">
        <v>2377</v>
      </c>
      <c r="C1995" s="53" t="s">
        <v>1367</v>
      </c>
      <c r="D1995" s="53" t="s">
        <v>1367</v>
      </c>
      <c r="E1995" s="53" t="s">
        <v>2378</v>
      </c>
      <c r="F1995" s="53" t="s">
        <v>2379</v>
      </c>
      <c r="G1995" s="53" t="s">
        <v>4970</v>
      </c>
      <c r="H1995" s="53" t="s">
        <v>4971</v>
      </c>
      <c r="I1995" s="53"/>
      <c r="J1995" s="53" t="s">
        <v>4745</v>
      </c>
      <c r="K1995" s="52">
        <v>199000</v>
      </c>
      <c r="L1995" s="52">
        <v>198000</v>
      </c>
      <c r="M1995" s="52">
        <v>0</v>
      </c>
      <c r="N1995" s="52">
        <v>0</v>
      </c>
      <c r="O1995" s="52">
        <v>0</v>
      </c>
      <c r="P1995" s="52">
        <v>0</v>
      </c>
      <c r="Q1995" s="52">
        <v>0</v>
      </c>
      <c r="R1995" s="52">
        <v>0</v>
      </c>
      <c r="S1995" s="52">
        <v>0</v>
      </c>
      <c r="T1995" s="52">
        <v>0</v>
      </c>
      <c r="U1995" s="52">
        <v>0</v>
      </c>
      <c r="V1995" s="52">
        <v>0</v>
      </c>
      <c r="W1995" s="52">
        <v>0</v>
      </c>
      <c r="X1995" s="52">
        <v>0</v>
      </c>
      <c r="Y1995" s="52">
        <v>0</v>
      </c>
      <c r="Z1995" s="49">
        <v>0</v>
      </c>
      <c r="AA1995" s="50">
        <v>0</v>
      </c>
      <c r="AB1995" s="51">
        <v>198000</v>
      </c>
      <c r="AC1995" s="52">
        <v>0</v>
      </c>
      <c r="AD1995" s="52">
        <v>0</v>
      </c>
      <c r="AE1995" s="52">
        <v>1000</v>
      </c>
      <c r="AG1995" s="52">
        <f t="shared" si="34"/>
        <v>0</v>
      </c>
      <c r="AH1995" s="52">
        <f>MIN($AA1995*12,$AE1995-SUM($AG1995:AG1995)-1000*($AE1995&gt;0))</f>
        <v>0</v>
      </c>
      <c r="AI1995" s="52">
        <f>MIN($AA1995*12,$AE1995-SUM($AG1995:AH1995)-1000*($AE1995&gt;0))</f>
        <v>0</v>
      </c>
      <c r="AJ1995" s="52">
        <f>MIN($AA1995*12,$AE1995-SUM($AG1995:AI1995)-1000*($AE1995&gt;0))</f>
        <v>0</v>
      </c>
      <c r="AK1995" s="52">
        <f>MIN($AA1995*12,$AE1995-SUM($AG1995:AJ1995)-1000*($AE1995&gt;0))</f>
        <v>0</v>
      </c>
      <c r="AL1995" s="52">
        <f>MIN($AA1995*12,$AE1995-SUM($AG1995:AK1995)-1000*($AE1995&gt;0))</f>
        <v>0</v>
      </c>
      <c r="AM1995" s="52">
        <f>MIN($AA1995*12,$AE1995-SUM($AG1995:AL1995)-1000*($AE1995&gt;0))</f>
        <v>0</v>
      </c>
      <c r="AN1995" s="52">
        <f>MIN($AA1995*12,$AE1995-SUM($AG1995:AM1995)-1000*($AE1995&gt;0))</f>
        <v>0</v>
      </c>
      <c r="AO1995" s="52">
        <f>MIN($AA1995*12,$AE1995-SUM($AG1995:AN1995)-1000*($AE1995&gt;0))</f>
        <v>0</v>
      </c>
    </row>
    <row r="1996" spans="2:41" ht="12.75" hidden="1" customHeight="1" outlineLevel="2">
      <c r="B1996" s="53" t="s">
        <v>2377</v>
      </c>
      <c r="C1996" s="53" t="s">
        <v>1367</v>
      </c>
      <c r="D1996" s="53" t="s">
        <v>1367</v>
      </c>
      <c r="E1996" s="53" t="s">
        <v>2378</v>
      </c>
      <c r="F1996" s="53" t="s">
        <v>2379</v>
      </c>
      <c r="G1996" s="53" t="s">
        <v>4972</v>
      </c>
      <c r="H1996" s="53" t="s">
        <v>4973</v>
      </c>
      <c r="I1996" s="53"/>
      <c r="J1996" s="53" t="s">
        <v>4745</v>
      </c>
      <c r="K1996" s="52">
        <v>50413</v>
      </c>
      <c r="L1996" s="52">
        <v>49413</v>
      </c>
      <c r="M1996" s="52">
        <v>0</v>
      </c>
      <c r="N1996" s="52">
        <v>0</v>
      </c>
      <c r="O1996" s="52">
        <v>0</v>
      </c>
      <c r="P1996" s="52">
        <v>0</v>
      </c>
      <c r="Q1996" s="52">
        <v>0</v>
      </c>
      <c r="R1996" s="52">
        <v>0</v>
      </c>
      <c r="S1996" s="52">
        <v>0</v>
      </c>
      <c r="T1996" s="52">
        <v>0</v>
      </c>
      <c r="U1996" s="52">
        <v>0</v>
      </c>
      <c r="V1996" s="52">
        <v>0</v>
      </c>
      <c r="W1996" s="52">
        <v>0</v>
      </c>
      <c r="X1996" s="52">
        <v>0</v>
      </c>
      <c r="Y1996" s="52">
        <v>0</v>
      </c>
      <c r="Z1996" s="49">
        <v>0</v>
      </c>
      <c r="AA1996" s="50">
        <v>0</v>
      </c>
      <c r="AB1996" s="51">
        <v>49413</v>
      </c>
      <c r="AC1996" s="52">
        <v>0</v>
      </c>
      <c r="AD1996" s="52">
        <v>0</v>
      </c>
      <c r="AE1996" s="52">
        <v>1000</v>
      </c>
      <c r="AG1996" s="52">
        <f t="shared" si="34"/>
        <v>0</v>
      </c>
      <c r="AH1996" s="52">
        <f>MIN($AA1996*12,$AE1996-SUM($AG1996:AG1996)-1000*($AE1996&gt;0))</f>
        <v>0</v>
      </c>
      <c r="AI1996" s="52">
        <f>MIN($AA1996*12,$AE1996-SUM($AG1996:AH1996)-1000*($AE1996&gt;0))</f>
        <v>0</v>
      </c>
      <c r="AJ1996" s="52">
        <f>MIN($AA1996*12,$AE1996-SUM($AG1996:AI1996)-1000*($AE1996&gt;0))</f>
        <v>0</v>
      </c>
      <c r="AK1996" s="52">
        <f>MIN($AA1996*12,$AE1996-SUM($AG1996:AJ1996)-1000*($AE1996&gt;0))</f>
        <v>0</v>
      </c>
      <c r="AL1996" s="52">
        <f>MIN($AA1996*12,$AE1996-SUM($AG1996:AK1996)-1000*($AE1996&gt;0))</f>
        <v>0</v>
      </c>
      <c r="AM1996" s="52">
        <f>MIN($AA1996*12,$AE1996-SUM($AG1996:AL1996)-1000*($AE1996&gt;0))</f>
        <v>0</v>
      </c>
      <c r="AN1996" s="52">
        <f>MIN($AA1996*12,$AE1996-SUM($AG1996:AM1996)-1000*($AE1996&gt;0))</f>
        <v>0</v>
      </c>
      <c r="AO1996" s="52">
        <f>MIN($AA1996*12,$AE1996-SUM($AG1996:AN1996)-1000*($AE1996&gt;0))</f>
        <v>0</v>
      </c>
    </row>
    <row r="1997" spans="2:41" ht="12.75" hidden="1" customHeight="1" outlineLevel="2">
      <c r="B1997" s="53" t="s">
        <v>2377</v>
      </c>
      <c r="C1997" s="53" t="s">
        <v>1367</v>
      </c>
      <c r="D1997" s="53" t="s">
        <v>1367</v>
      </c>
      <c r="E1997" s="53" t="s">
        <v>1368</v>
      </c>
      <c r="F1997" s="53" t="s">
        <v>2387</v>
      </c>
      <c r="G1997" s="53" t="s">
        <v>4974</v>
      </c>
      <c r="H1997" s="53" t="s">
        <v>4975</v>
      </c>
      <c r="I1997" s="53"/>
      <c r="J1997" s="53" t="s">
        <v>4976</v>
      </c>
      <c r="K1997" s="52">
        <v>2053818</v>
      </c>
      <c r="L1997" s="52">
        <v>2052818</v>
      </c>
      <c r="M1997" s="52">
        <v>0</v>
      </c>
      <c r="N1997" s="52">
        <v>0</v>
      </c>
      <c r="O1997" s="52">
        <v>0</v>
      </c>
      <c r="P1997" s="52">
        <v>0</v>
      </c>
      <c r="Q1997" s="52">
        <v>0</v>
      </c>
      <c r="R1997" s="52">
        <v>0</v>
      </c>
      <c r="S1997" s="52">
        <v>0</v>
      </c>
      <c r="T1997" s="52">
        <v>0</v>
      </c>
      <c r="U1997" s="52">
        <v>0</v>
      </c>
      <c r="V1997" s="52">
        <v>0</v>
      </c>
      <c r="W1997" s="52">
        <v>0</v>
      </c>
      <c r="X1997" s="52">
        <v>0</v>
      </c>
      <c r="Y1997" s="52">
        <v>0</v>
      </c>
      <c r="Z1997" s="49">
        <v>0</v>
      </c>
      <c r="AA1997" s="50">
        <v>0</v>
      </c>
      <c r="AB1997" s="51">
        <v>2052818</v>
      </c>
      <c r="AC1997" s="52">
        <v>0</v>
      </c>
      <c r="AD1997" s="52">
        <v>0</v>
      </c>
      <c r="AE1997" s="52">
        <v>1000</v>
      </c>
      <c r="AG1997" s="52">
        <f t="shared" si="34"/>
        <v>0</v>
      </c>
      <c r="AH1997" s="52">
        <f>MIN($AA1997*12,$AE1997-SUM($AG1997:AG1997)-1000*($AE1997&gt;0))</f>
        <v>0</v>
      </c>
      <c r="AI1997" s="52">
        <f>MIN($AA1997*12,$AE1997-SUM($AG1997:AH1997)-1000*($AE1997&gt;0))</f>
        <v>0</v>
      </c>
      <c r="AJ1997" s="52">
        <f>MIN($AA1997*12,$AE1997-SUM($AG1997:AI1997)-1000*($AE1997&gt;0))</f>
        <v>0</v>
      </c>
      <c r="AK1997" s="52">
        <f>MIN($AA1997*12,$AE1997-SUM($AG1997:AJ1997)-1000*($AE1997&gt;0))</f>
        <v>0</v>
      </c>
      <c r="AL1997" s="52">
        <f>MIN($AA1997*12,$AE1997-SUM($AG1997:AK1997)-1000*($AE1997&gt;0))</f>
        <v>0</v>
      </c>
      <c r="AM1997" s="52">
        <f>MIN($AA1997*12,$AE1997-SUM($AG1997:AL1997)-1000*($AE1997&gt;0))</f>
        <v>0</v>
      </c>
      <c r="AN1997" s="52">
        <f>MIN($AA1997*12,$AE1997-SUM($AG1997:AM1997)-1000*($AE1997&gt;0))</f>
        <v>0</v>
      </c>
      <c r="AO1997" s="52">
        <f>MIN($AA1997*12,$AE1997-SUM($AG1997:AN1997)-1000*($AE1997&gt;0))</f>
        <v>0</v>
      </c>
    </row>
    <row r="1998" spans="2:41" ht="12.75" hidden="1" customHeight="1" outlineLevel="2">
      <c r="B1998" s="53" t="s">
        <v>2377</v>
      </c>
      <c r="C1998" s="53" t="s">
        <v>1367</v>
      </c>
      <c r="D1998" s="53" t="s">
        <v>1367</v>
      </c>
      <c r="E1998" s="53" t="s">
        <v>1368</v>
      </c>
      <c r="F1998" s="53" t="s">
        <v>2682</v>
      </c>
      <c r="G1998" s="53" t="s">
        <v>4977</v>
      </c>
      <c r="H1998" s="53" t="s">
        <v>4978</v>
      </c>
      <c r="I1998" s="53"/>
      <c r="J1998" s="53" t="s">
        <v>4979</v>
      </c>
      <c r="K1998" s="52">
        <v>239091</v>
      </c>
      <c r="L1998" s="52">
        <v>238091</v>
      </c>
      <c r="M1998" s="52">
        <v>0</v>
      </c>
      <c r="N1998" s="52">
        <v>0</v>
      </c>
      <c r="O1998" s="52">
        <v>0</v>
      </c>
      <c r="P1998" s="52">
        <v>0</v>
      </c>
      <c r="Q1998" s="52">
        <v>0</v>
      </c>
      <c r="R1998" s="52">
        <v>0</v>
      </c>
      <c r="S1998" s="52">
        <v>0</v>
      </c>
      <c r="T1998" s="52">
        <v>0</v>
      </c>
      <c r="U1998" s="52">
        <v>0</v>
      </c>
      <c r="V1998" s="52">
        <v>0</v>
      </c>
      <c r="W1998" s="52">
        <v>0</v>
      </c>
      <c r="X1998" s="52">
        <v>0</v>
      </c>
      <c r="Y1998" s="52">
        <v>0</v>
      </c>
      <c r="Z1998" s="49">
        <v>0</v>
      </c>
      <c r="AA1998" s="50">
        <v>0</v>
      </c>
      <c r="AB1998" s="51">
        <v>238091</v>
      </c>
      <c r="AC1998" s="52">
        <v>0</v>
      </c>
      <c r="AD1998" s="52">
        <v>0</v>
      </c>
      <c r="AE1998" s="52">
        <v>1000</v>
      </c>
      <c r="AG1998" s="52">
        <f t="shared" si="34"/>
        <v>0</v>
      </c>
      <c r="AH1998" s="52">
        <f>MIN($AA1998*12,$AE1998-SUM($AG1998:AG1998)-1000*($AE1998&gt;0))</f>
        <v>0</v>
      </c>
      <c r="AI1998" s="52">
        <f>MIN($AA1998*12,$AE1998-SUM($AG1998:AH1998)-1000*($AE1998&gt;0))</f>
        <v>0</v>
      </c>
      <c r="AJ1998" s="52">
        <f>MIN($AA1998*12,$AE1998-SUM($AG1998:AI1998)-1000*($AE1998&gt;0))</f>
        <v>0</v>
      </c>
      <c r="AK1998" s="52">
        <f>MIN($AA1998*12,$AE1998-SUM($AG1998:AJ1998)-1000*($AE1998&gt;0))</f>
        <v>0</v>
      </c>
      <c r="AL1998" s="52">
        <f>MIN($AA1998*12,$AE1998-SUM($AG1998:AK1998)-1000*($AE1998&gt;0))</f>
        <v>0</v>
      </c>
      <c r="AM1998" s="52">
        <f>MIN($AA1998*12,$AE1998-SUM($AG1998:AL1998)-1000*($AE1998&gt;0))</f>
        <v>0</v>
      </c>
      <c r="AN1998" s="52">
        <f>MIN($AA1998*12,$AE1998-SUM($AG1998:AM1998)-1000*($AE1998&gt;0))</f>
        <v>0</v>
      </c>
      <c r="AO1998" s="52">
        <f>MIN($AA1998*12,$AE1998-SUM($AG1998:AN1998)-1000*($AE1998&gt;0))</f>
        <v>0</v>
      </c>
    </row>
    <row r="1999" spans="2:41" ht="12.75" hidden="1" customHeight="1" outlineLevel="2">
      <c r="B1999" s="53" t="s">
        <v>2377</v>
      </c>
      <c r="C1999" s="53" t="s">
        <v>1367</v>
      </c>
      <c r="D1999" s="53" t="s">
        <v>1367</v>
      </c>
      <c r="E1999" s="53" t="s">
        <v>1368</v>
      </c>
      <c r="F1999" s="53" t="s">
        <v>2391</v>
      </c>
      <c r="G1999" s="53" t="s">
        <v>4980</v>
      </c>
      <c r="H1999" s="53" t="s">
        <v>4981</v>
      </c>
      <c r="I1999" s="53"/>
      <c r="J1999" s="53" t="s">
        <v>4979</v>
      </c>
      <c r="K1999" s="52">
        <v>0</v>
      </c>
      <c r="L1999" s="52">
        <v>0</v>
      </c>
      <c r="M1999" s="52">
        <v>0</v>
      </c>
      <c r="N1999" s="52">
        <v>0</v>
      </c>
      <c r="O1999" s="52">
        <v>0</v>
      </c>
      <c r="P1999" s="52">
        <v>0</v>
      </c>
      <c r="Q1999" s="52">
        <v>0</v>
      </c>
      <c r="R1999" s="52">
        <v>0</v>
      </c>
      <c r="S1999" s="52">
        <v>0</v>
      </c>
      <c r="T1999" s="52">
        <v>0</v>
      </c>
      <c r="U1999" s="52">
        <v>0</v>
      </c>
      <c r="V1999" s="52">
        <v>0</v>
      </c>
      <c r="W1999" s="52">
        <v>0</v>
      </c>
      <c r="X1999" s="52">
        <v>0</v>
      </c>
      <c r="Y1999" s="52">
        <v>0</v>
      </c>
      <c r="Z1999" s="49">
        <v>0</v>
      </c>
      <c r="AA1999" s="50">
        <v>0</v>
      </c>
      <c r="AB1999" s="51">
        <v>0</v>
      </c>
      <c r="AC1999" s="52">
        <v>0</v>
      </c>
      <c r="AD1999" s="52">
        <v>0</v>
      </c>
      <c r="AE1999" s="52">
        <v>0</v>
      </c>
      <c r="AG1999" s="52">
        <f t="shared" si="34"/>
        <v>0</v>
      </c>
      <c r="AH1999" s="52">
        <f>MIN($AA1999*12,$AE1999-SUM($AG1999:AG1999)-1000*($AE1999&gt;0))</f>
        <v>0</v>
      </c>
      <c r="AI1999" s="52">
        <f>MIN($AA1999*12,$AE1999-SUM($AG1999:AH1999)-1000*($AE1999&gt;0))</f>
        <v>0</v>
      </c>
      <c r="AJ1999" s="52">
        <f>MIN($AA1999*12,$AE1999-SUM($AG1999:AI1999)-1000*($AE1999&gt;0))</f>
        <v>0</v>
      </c>
      <c r="AK1999" s="52">
        <f>MIN($AA1999*12,$AE1999-SUM($AG1999:AJ1999)-1000*($AE1999&gt;0))</f>
        <v>0</v>
      </c>
      <c r="AL1999" s="52">
        <f>MIN($AA1999*12,$AE1999-SUM($AG1999:AK1999)-1000*($AE1999&gt;0))</f>
        <v>0</v>
      </c>
      <c r="AM1999" s="52">
        <f>MIN($AA1999*12,$AE1999-SUM($AG1999:AL1999)-1000*($AE1999&gt;0))</f>
        <v>0</v>
      </c>
      <c r="AN1999" s="52">
        <f>MIN($AA1999*12,$AE1999-SUM($AG1999:AM1999)-1000*($AE1999&gt;0))</f>
        <v>0</v>
      </c>
      <c r="AO1999" s="52">
        <f>MIN($AA1999*12,$AE1999-SUM($AG1999:AN1999)-1000*($AE1999&gt;0))</f>
        <v>0</v>
      </c>
    </row>
    <row r="2000" spans="2:41" ht="12.75" hidden="1" customHeight="1" outlineLevel="2">
      <c r="B2000" s="53" t="s">
        <v>2377</v>
      </c>
      <c r="C2000" s="53" t="s">
        <v>1367</v>
      </c>
      <c r="D2000" s="53" t="s">
        <v>1367</v>
      </c>
      <c r="E2000" s="53" t="s">
        <v>1368</v>
      </c>
      <c r="F2000" s="53" t="s">
        <v>2409</v>
      </c>
      <c r="G2000" s="53" t="s">
        <v>4982</v>
      </c>
      <c r="H2000" s="53" t="s">
        <v>4983</v>
      </c>
      <c r="I2000" s="53"/>
      <c r="J2000" s="53" t="s">
        <v>4984</v>
      </c>
      <c r="K2000" s="52">
        <v>199000</v>
      </c>
      <c r="L2000" s="52">
        <v>198000</v>
      </c>
      <c r="M2000" s="52">
        <v>0</v>
      </c>
      <c r="N2000" s="52">
        <v>0</v>
      </c>
      <c r="O2000" s="52">
        <v>0</v>
      </c>
      <c r="P2000" s="52">
        <v>0</v>
      </c>
      <c r="Q2000" s="52">
        <v>0</v>
      </c>
      <c r="R2000" s="52">
        <v>0</v>
      </c>
      <c r="S2000" s="52">
        <v>0</v>
      </c>
      <c r="T2000" s="52">
        <v>0</v>
      </c>
      <c r="U2000" s="52">
        <v>0</v>
      </c>
      <c r="V2000" s="52">
        <v>0</v>
      </c>
      <c r="W2000" s="52">
        <v>0</v>
      </c>
      <c r="X2000" s="52">
        <v>0</v>
      </c>
      <c r="Y2000" s="52">
        <v>0</v>
      </c>
      <c r="Z2000" s="49">
        <v>0</v>
      </c>
      <c r="AA2000" s="50">
        <v>0</v>
      </c>
      <c r="AB2000" s="51">
        <v>198000</v>
      </c>
      <c r="AC2000" s="52">
        <v>0</v>
      </c>
      <c r="AD2000" s="52">
        <v>0</v>
      </c>
      <c r="AE2000" s="52">
        <v>1000</v>
      </c>
      <c r="AG2000" s="52">
        <f t="shared" si="34"/>
        <v>0</v>
      </c>
      <c r="AH2000" s="52">
        <f>MIN($AA2000*12,$AE2000-SUM($AG2000:AG2000)-1000*($AE2000&gt;0))</f>
        <v>0</v>
      </c>
      <c r="AI2000" s="52">
        <f>MIN($AA2000*12,$AE2000-SUM($AG2000:AH2000)-1000*($AE2000&gt;0))</f>
        <v>0</v>
      </c>
      <c r="AJ2000" s="52">
        <f>MIN($AA2000*12,$AE2000-SUM($AG2000:AI2000)-1000*($AE2000&gt;0))</f>
        <v>0</v>
      </c>
      <c r="AK2000" s="52">
        <f>MIN($AA2000*12,$AE2000-SUM($AG2000:AJ2000)-1000*($AE2000&gt;0))</f>
        <v>0</v>
      </c>
      <c r="AL2000" s="52">
        <f>MIN($AA2000*12,$AE2000-SUM($AG2000:AK2000)-1000*($AE2000&gt;0))</f>
        <v>0</v>
      </c>
      <c r="AM2000" s="52">
        <f>MIN($AA2000*12,$AE2000-SUM($AG2000:AL2000)-1000*($AE2000&gt;0))</f>
        <v>0</v>
      </c>
      <c r="AN2000" s="52">
        <f>MIN($AA2000*12,$AE2000-SUM($AG2000:AM2000)-1000*($AE2000&gt;0))</f>
        <v>0</v>
      </c>
      <c r="AO2000" s="52">
        <f>MIN($AA2000*12,$AE2000-SUM($AG2000:AN2000)-1000*($AE2000&gt;0))</f>
        <v>0</v>
      </c>
    </row>
    <row r="2001" spans="2:41" ht="12.75" hidden="1" customHeight="1" outlineLevel="2">
      <c r="B2001" s="53" t="s">
        <v>2377</v>
      </c>
      <c r="C2001" s="53" t="s">
        <v>1367</v>
      </c>
      <c r="D2001" s="53" t="s">
        <v>1367</v>
      </c>
      <c r="E2001" s="53" t="s">
        <v>1368</v>
      </c>
      <c r="F2001" s="53" t="s">
        <v>2682</v>
      </c>
      <c r="G2001" s="53" t="s">
        <v>4985</v>
      </c>
      <c r="H2001" s="53" t="s">
        <v>4986</v>
      </c>
      <c r="I2001" s="53"/>
      <c r="J2001" s="53" t="s">
        <v>4987</v>
      </c>
      <c r="K2001" s="52">
        <v>327273</v>
      </c>
      <c r="L2001" s="52">
        <v>326273</v>
      </c>
      <c r="M2001" s="52">
        <v>0</v>
      </c>
      <c r="N2001" s="52">
        <v>0</v>
      </c>
      <c r="O2001" s="52">
        <v>0</v>
      </c>
      <c r="P2001" s="52">
        <v>0</v>
      </c>
      <c r="Q2001" s="52">
        <v>0</v>
      </c>
      <c r="R2001" s="52">
        <v>0</v>
      </c>
      <c r="S2001" s="52">
        <v>0</v>
      </c>
      <c r="T2001" s="52">
        <v>0</v>
      </c>
      <c r="U2001" s="52">
        <v>0</v>
      </c>
      <c r="V2001" s="52">
        <v>0</v>
      </c>
      <c r="W2001" s="52">
        <v>0</v>
      </c>
      <c r="X2001" s="52">
        <v>0</v>
      </c>
      <c r="Y2001" s="52">
        <v>0</v>
      </c>
      <c r="Z2001" s="49">
        <v>0</v>
      </c>
      <c r="AA2001" s="50">
        <v>0</v>
      </c>
      <c r="AB2001" s="51">
        <v>326273</v>
      </c>
      <c r="AC2001" s="52">
        <v>0</v>
      </c>
      <c r="AD2001" s="52">
        <v>0</v>
      </c>
      <c r="AE2001" s="52">
        <v>1000</v>
      </c>
      <c r="AG2001" s="52">
        <f t="shared" si="34"/>
        <v>0</v>
      </c>
      <c r="AH2001" s="52">
        <f>MIN($AA2001*12,$AE2001-SUM($AG2001:AG2001)-1000*($AE2001&gt;0))</f>
        <v>0</v>
      </c>
      <c r="AI2001" s="52">
        <f>MIN($AA2001*12,$AE2001-SUM($AG2001:AH2001)-1000*($AE2001&gt;0))</f>
        <v>0</v>
      </c>
      <c r="AJ2001" s="52">
        <f>MIN($AA2001*12,$AE2001-SUM($AG2001:AI2001)-1000*($AE2001&gt;0))</f>
        <v>0</v>
      </c>
      <c r="AK2001" s="52">
        <f>MIN($AA2001*12,$AE2001-SUM($AG2001:AJ2001)-1000*($AE2001&gt;0))</f>
        <v>0</v>
      </c>
      <c r="AL2001" s="52">
        <f>MIN($AA2001*12,$AE2001-SUM($AG2001:AK2001)-1000*($AE2001&gt;0))</f>
        <v>0</v>
      </c>
      <c r="AM2001" s="52">
        <f>MIN($AA2001*12,$AE2001-SUM($AG2001:AL2001)-1000*($AE2001&gt;0))</f>
        <v>0</v>
      </c>
      <c r="AN2001" s="52">
        <f>MIN($AA2001*12,$AE2001-SUM($AG2001:AM2001)-1000*($AE2001&gt;0))</f>
        <v>0</v>
      </c>
      <c r="AO2001" s="52">
        <f>MIN($AA2001*12,$AE2001-SUM($AG2001:AN2001)-1000*($AE2001&gt;0))</f>
        <v>0</v>
      </c>
    </row>
    <row r="2002" spans="2:41" ht="12.75" hidden="1" customHeight="1" outlineLevel="2">
      <c r="B2002" s="53" t="s">
        <v>2377</v>
      </c>
      <c r="C2002" s="53" t="s">
        <v>1367</v>
      </c>
      <c r="D2002" s="53" t="s">
        <v>1367</v>
      </c>
      <c r="E2002" s="53" t="s">
        <v>1368</v>
      </c>
      <c r="F2002" s="53" t="s">
        <v>2682</v>
      </c>
      <c r="G2002" s="53" t="s">
        <v>4988</v>
      </c>
      <c r="H2002" s="53" t="s">
        <v>4989</v>
      </c>
      <c r="I2002" s="53"/>
      <c r="J2002" s="53" t="s">
        <v>4987</v>
      </c>
      <c r="K2002" s="52">
        <v>362728</v>
      </c>
      <c r="L2002" s="52">
        <v>361728</v>
      </c>
      <c r="M2002" s="52">
        <v>0</v>
      </c>
      <c r="N2002" s="52">
        <v>0</v>
      </c>
      <c r="O2002" s="52">
        <v>0</v>
      </c>
      <c r="P2002" s="52">
        <v>0</v>
      </c>
      <c r="Q2002" s="52">
        <v>0</v>
      </c>
      <c r="R2002" s="52">
        <v>0</v>
      </c>
      <c r="S2002" s="52">
        <v>0</v>
      </c>
      <c r="T2002" s="52">
        <v>0</v>
      </c>
      <c r="U2002" s="52">
        <v>0</v>
      </c>
      <c r="V2002" s="52">
        <v>0</v>
      </c>
      <c r="W2002" s="52">
        <v>0</v>
      </c>
      <c r="X2002" s="52">
        <v>0</v>
      </c>
      <c r="Y2002" s="52">
        <v>0</v>
      </c>
      <c r="Z2002" s="49">
        <v>0</v>
      </c>
      <c r="AA2002" s="50">
        <v>0</v>
      </c>
      <c r="AB2002" s="51">
        <v>361728</v>
      </c>
      <c r="AC2002" s="52">
        <v>0</v>
      </c>
      <c r="AD2002" s="52">
        <v>0</v>
      </c>
      <c r="AE2002" s="52">
        <v>1000</v>
      </c>
      <c r="AG2002" s="52">
        <f t="shared" si="34"/>
        <v>0</v>
      </c>
      <c r="AH2002" s="52">
        <f>MIN($AA2002*12,$AE2002-SUM($AG2002:AG2002)-1000*($AE2002&gt;0))</f>
        <v>0</v>
      </c>
      <c r="AI2002" s="52">
        <f>MIN($AA2002*12,$AE2002-SUM($AG2002:AH2002)-1000*($AE2002&gt;0))</f>
        <v>0</v>
      </c>
      <c r="AJ2002" s="52">
        <f>MIN($AA2002*12,$AE2002-SUM($AG2002:AI2002)-1000*($AE2002&gt;0))</f>
        <v>0</v>
      </c>
      <c r="AK2002" s="52">
        <f>MIN($AA2002*12,$AE2002-SUM($AG2002:AJ2002)-1000*($AE2002&gt;0))</f>
        <v>0</v>
      </c>
      <c r="AL2002" s="52">
        <f>MIN($AA2002*12,$AE2002-SUM($AG2002:AK2002)-1000*($AE2002&gt;0))</f>
        <v>0</v>
      </c>
      <c r="AM2002" s="52">
        <f>MIN($AA2002*12,$AE2002-SUM($AG2002:AL2002)-1000*($AE2002&gt;0))</f>
        <v>0</v>
      </c>
      <c r="AN2002" s="52">
        <f>MIN($AA2002*12,$AE2002-SUM($AG2002:AM2002)-1000*($AE2002&gt;0))</f>
        <v>0</v>
      </c>
      <c r="AO2002" s="52">
        <f>MIN($AA2002*12,$AE2002-SUM($AG2002:AN2002)-1000*($AE2002&gt;0))</f>
        <v>0</v>
      </c>
    </row>
    <row r="2003" spans="2:41" ht="12.75" hidden="1" customHeight="1" outlineLevel="2">
      <c r="B2003" s="53" t="s">
        <v>2377</v>
      </c>
      <c r="C2003" s="53" t="s">
        <v>1367</v>
      </c>
      <c r="D2003" s="53" t="s">
        <v>1367</v>
      </c>
      <c r="E2003" s="53" t="s">
        <v>1368</v>
      </c>
      <c r="F2003" s="53" t="s">
        <v>2682</v>
      </c>
      <c r="G2003" s="53" t="s">
        <v>4990</v>
      </c>
      <c r="H2003" s="53" t="s">
        <v>4991</v>
      </c>
      <c r="I2003" s="53"/>
      <c r="J2003" s="53" t="s">
        <v>4987</v>
      </c>
      <c r="K2003" s="52">
        <v>254546</v>
      </c>
      <c r="L2003" s="52">
        <v>253546</v>
      </c>
      <c r="M2003" s="52">
        <v>0</v>
      </c>
      <c r="N2003" s="52">
        <v>0</v>
      </c>
      <c r="O2003" s="52">
        <v>0</v>
      </c>
      <c r="P2003" s="52">
        <v>0</v>
      </c>
      <c r="Q2003" s="52">
        <v>0</v>
      </c>
      <c r="R2003" s="52">
        <v>0</v>
      </c>
      <c r="S2003" s="52">
        <v>0</v>
      </c>
      <c r="T2003" s="52">
        <v>0</v>
      </c>
      <c r="U2003" s="52">
        <v>0</v>
      </c>
      <c r="V2003" s="52">
        <v>0</v>
      </c>
      <c r="W2003" s="52">
        <v>0</v>
      </c>
      <c r="X2003" s="52">
        <v>0</v>
      </c>
      <c r="Y2003" s="52">
        <v>0</v>
      </c>
      <c r="Z2003" s="49">
        <v>0</v>
      </c>
      <c r="AA2003" s="50">
        <v>0</v>
      </c>
      <c r="AB2003" s="51">
        <v>253546</v>
      </c>
      <c r="AC2003" s="52">
        <v>0</v>
      </c>
      <c r="AD2003" s="52">
        <v>0</v>
      </c>
      <c r="AE2003" s="52">
        <v>1000</v>
      </c>
      <c r="AG2003" s="52">
        <f t="shared" si="34"/>
        <v>0</v>
      </c>
      <c r="AH2003" s="52">
        <f>MIN($AA2003*12,$AE2003-SUM($AG2003:AG2003)-1000*($AE2003&gt;0))</f>
        <v>0</v>
      </c>
      <c r="AI2003" s="52">
        <f>MIN($AA2003*12,$AE2003-SUM($AG2003:AH2003)-1000*($AE2003&gt;0))</f>
        <v>0</v>
      </c>
      <c r="AJ2003" s="52">
        <f>MIN($AA2003*12,$AE2003-SUM($AG2003:AI2003)-1000*($AE2003&gt;0))</f>
        <v>0</v>
      </c>
      <c r="AK2003" s="52">
        <f>MIN($AA2003*12,$AE2003-SUM($AG2003:AJ2003)-1000*($AE2003&gt;0))</f>
        <v>0</v>
      </c>
      <c r="AL2003" s="52">
        <f>MIN($AA2003*12,$AE2003-SUM($AG2003:AK2003)-1000*($AE2003&gt;0))</f>
        <v>0</v>
      </c>
      <c r="AM2003" s="52">
        <f>MIN($AA2003*12,$AE2003-SUM($AG2003:AL2003)-1000*($AE2003&gt;0))</f>
        <v>0</v>
      </c>
      <c r="AN2003" s="52">
        <f>MIN($AA2003*12,$AE2003-SUM($AG2003:AM2003)-1000*($AE2003&gt;0))</f>
        <v>0</v>
      </c>
      <c r="AO2003" s="52">
        <f>MIN($AA2003*12,$AE2003-SUM($AG2003:AN2003)-1000*($AE2003&gt;0))</f>
        <v>0</v>
      </c>
    </row>
    <row r="2004" spans="2:41" ht="12.75" hidden="1" customHeight="1" outlineLevel="2">
      <c r="B2004" s="53" t="s">
        <v>2377</v>
      </c>
      <c r="C2004" s="53" t="s">
        <v>1367</v>
      </c>
      <c r="D2004" s="53" t="s">
        <v>1367</v>
      </c>
      <c r="E2004" s="53" t="s">
        <v>1368</v>
      </c>
      <c r="F2004" s="53" t="s">
        <v>2682</v>
      </c>
      <c r="G2004" s="53" t="s">
        <v>4992</v>
      </c>
      <c r="H2004" s="53" t="s">
        <v>4993</v>
      </c>
      <c r="I2004" s="53"/>
      <c r="J2004" s="53" t="s">
        <v>4994</v>
      </c>
      <c r="K2004" s="52">
        <v>386364</v>
      </c>
      <c r="L2004" s="52">
        <v>385364</v>
      </c>
      <c r="M2004" s="52">
        <v>0</v>
      </c>
      <c r="N2004" s="52">
        <v>0</v>
      </c>
      <c r="O2004" s="52">
        <v>0</v>
      </c>
      <c r="P2004" s="52">
        <v>0</v>
      </c>
      <c r="Q2004" s="52">
        <v>0</v>
      </c>
      <c r="R2004" s="52">
        <v>0</v>
      </c>
      <c r="S2004" s="52">
        <v>0</v>
      </c>
      <c r="T2004" s="52">
        <v>0</v>
      </c>
      <c r="U2004" s="52">
        <v>0</v>
      </c>
      <c r="V2004" s="52">
        <v>0</v>
      </c>
      <c r="W2004" s="52">
        <v>0</v>
      </c>
      <c r="X2004" s="52">
        <v>0</v>
      </c>
      <c r="Y2004" s="52">
        <v>0</v>
      </c>
      <c r="Z2004" s="49">
        <v>0</v>
      </c>
      <c r="AA2004" s="50">
        <v>0</v>
      </c>
      <c r="AB2004" s="51">
        <v>385364</v>
      </c>
      <c r="AC2004" s="52">
        <v>0</v>
      </c>
      <c r="AD2004" s="52">
        <v>0</v>
      </c>
      <c r="AE2004" s="52">
        <v>1000</v>
      </c>
      <c r="AG2004" s="52">
        <f t="shared" si="34"/>
        <v>0</v>
      </c>
      <c r="AH2004" s="52">
        <f>MIN($AA2004*12,$AE2004-SUM($AG2004:AG2004)-1000*($AE2004&gt;0))</f>
        <v>0</v>
      </c>
      <c r="AI2004" s="52">
        <f>MIN($AA2004*12,$AE2004-SUM($AG2004:AH2004)-1000*($AE2004&gt;0))</f>
        <v>0</v>
      </c>
      <c r="AJ2004" s="52">
        <f>MIN($AA2004*12,$AE2004-SUM($AG2004:AI2004)-1000*($AE2004&gt;0))</f>
        <v>0</v>
      </c>
      <c r="AK2004" s="52">
        <f>MIN($AA2004*12,$AE2004-SUM($AG2004:AJ2004)-1000*($AE2004&gt;0))</f>
        <v>0</v>
      </c>
      <c r="AL2004" s="52">
        <f>MIN($AA2004*12,$AE2004-SUM($AG2004:AK2004)-1000*($AE2004&gt;0))</f>
        <v>0</v>
      </c>
      <c r="AM2004" s="52">
        <f>MIN($AA2004*12,$AE2004-SUM($AG2004:AL2004)-1000*($AE2004&gt;0))</f>
        <v>0</v>
      </c>
      <c r="AN2004" s="52">
        <f>MIN($AA2004*12,$AE2004-SUM($AG2004:AM2004)-1000*($AE2004&gt;0))</f>
        <v>0</v>
      </c>
      <c r="AO2004" s="52">
        <f>MIN($AA2004*12,$AE2004-SUM($AG2004:AN2004)-1000*($AE2004&gt;0))</f>
        <v>0</v>
      </c>
    </row>
    <row r="2005" spans="2:41" ht="12.75" hidden="1" customHeight="1" outlineLevel="2">
      <c r="B2005" s="53" t="s">
        <v>2377</v>
      </c>
      <c r="C2005" s="53" t="s">
        <v>1367</v>
      </c>
      <c r="D2005" s="53" t="s">
        <v>1367</v>
      </c>
      <c r="E2005" s="53" t="s">
        <v>1368</v>
      </c>
      <c r="F2005" s="53" t="s">
        <v>2682</v>
      </c>
      <c r="G2005" s="53" t="s">
        <v>4995</v>
      </c>
      <c r="H2005" s="53" t="s">
        <v>4986</v>
      </c>
      <c r="I2005" s="53"/>
      <c r="J2005" s="53" t="s">
        <v>4996</v>
      </c>
      <c r="K2005" s="52">
        <v>299091</v>
      </c>
      <c r="L2005" s="52">
        <v>298091</v>
      </c>
      <c r="M2005" s="52">
        <v>0</v>
      </c>
      <c r="N2005" s="52">
        <v>0</v>
      </c>
      <c r="O2005" s="52">
        <v>0</v>
      </c>
      <c r="P2005" s="52">
        <v>0</v>
      </c>
      <c r="Q2005" s="52">
        <v>0</v>
      </c>
      <c r="R2005" s="52">
        <v>0</v>
      </c>
      <c r="S2005" s="52">
        <v>0</v>
      </c>
      <c r="T2005" s="52">
        <v>0</v>
      </c>
      <c r="U2005" s="52">
        <v>0</v>
      </c>
      <c r="V2005" s="52">
        <v>0</v>
      </c>
      <c r="W2005" s="52">
        <v>0</v>
      </c>
      <c r="X2005" s="52">
        <v>0</v>
      </c>
      <c r="Y2005" s="52">
        <v>0</v>
      </c>
      <c r="Z2005" s="49">
        <v>0</v>
      </c>
      <c r="AA2005" s="50">
        <v>0</v>
      </c>
      <c r="AB2005" s="51">
        <v>298091</v>
      </c>
      <c r="AC2005" s="52">
        <v>0</v>
      </c>
      <c r="AD2005" s="52">
        <v>0</v>
      </c>
      <c r="AE2005" s="52">
        <v>1000</v>
      </c>
      <c r="AG2005" s="52">
        <f t="shared" si="34"/>
        <v>0</v>
      </c>
      <c r="AH2005" s="52">
        <f>MIN($AA2005*12,$AE2005-SUM($AG2005:AG2005)-1000*($AE2005&gt;0))</f>
        <v>0</v>
      </c>
      <c r="AI2005" s="52">
        <f>MIN($AA2005*12,$AE2005-SUM($AG2005:AH2005)-1000*($AE2005&gt;0))</f>
        <v>0</v>
      </c>
      <c r="AJ2005" s="52">
        <f>MIN($AA2005*12,$AE2005-SUM($AG2005:AI2005)-1000*($AE2005&gt;0))</f>
        <v>0</v>
      </c>
      <c r="AK2005" s="52">
        <f>MIN($AA2005*12,$AE2005-SUM($AG2005:AJ2005)-1000*($AE2005&gt;0))</f>
        <v>0</v>
      </c>
      <c r="AL2005" s="52">
        <f>MIN($AA2005*12,$AE2005-SUM($AG2005:AK2005)-1000*($AE2005&gt;0))</f>
        <v>0</v>
      </c>
      <c r="AM2005" s="52">
        <f>MIN($AA2005*12,$AE2005-SUM($AG2005:AL2005)-1000*($AE2005&gt;0))</f>
        <v>0</v>
      </c>
      <c r="AN2005" s="52">
        <f>MIN($AA2005*12,$AE2005-SUM($AG2005:AM2005)-1000*($AE2005&gt;0))</f>
        <v>0</v>
      </c>
      <c r="AO2005" s="52">
        <f>MIN($AA2005*12,$AE2005-SUM($AG2005:AN2005)-1000*($AE2005&gt;0))</f>
        <v>0</v>
      </c>
    </row>
    <row r="2006" spans="2:41" ht="12.75" hidden="1" customHeight="1" outlineLevel="2">
      <c r="B2006" s="53" t="s">
        <v>2377</v>
      </c>
      <c r="C2006" s="53" t="s">
        <v>1367</v>
      </c>
      <c r="D2006" s="53" t="s">
        <v>1367</v>
      </c>
      <c r="E2006" s="53" t="s">
        <v>1368</v>
      </c>
      <c r="F2006" s="53" t="s">
        <v>2682</v>
      </c>
      <c r="G2006" s="53" t="s">
        <v>4997</v>
      </c>
      <c r="H2006" s="53" t="s">
        <v>4986</v>
      </c>
      <c r="I2006" s="53"/>
      <c r="J2006" s="53" t="s">
        <v>4996</v>
      </c>
      <c r="K2006" s="52">
        <v>272728</v>
      </c>
      <c r="L2006" s="52">
        <v>271728</v>
      </c>
      <c r="M2006" s="52">
        <v>0</v>
      </c>
      <c r="N2006" s="52">
        <v>0</v>
      </c>
      <c r="O2006" s="52">
        <v>0</v>
      </c>
      <c r="P2006" s="52">
        <v>0</v>
      </c>
      <c r="Q2006" s="52">
        <v>0</v>
      </c>
      <c r="R2006" s="52">
        <v>0</v>
      </c>
      <c r="S2006" s="52">
        <v>0</v>
      </c>
      <c r="T2006" s="52">
        <v>0</v>
      </c>
      <c r="U2006" s="52">
        <v>0</v>
      </c>
      <c r="V2006" s="52">
        <v>0</v>
      </c>
      <c r="W2006" s="52">
        <v>0</v>
      </c>
      <c r="X2006" s="52">
        <v>0</v>
      </c>
      <c r="Y2006" s="52">
        <v>0</v>
      </c>
      <c r="Z2006" s="49">
        <v>0</v>
      </c>
      <c r="AA2006" s="50">
        <v>0</v>
      </c>
      <c r="AB2006" s="51">
        <v>271728</v>
      </c>
      <c r="AC2006" s="52">
        <v>0</v>
      </c>
      <c r="AD2006" s="52">
        <v>0</v>
      </c>
      <c r="AE2006" s="52">
        <v>1000</v>
      </c>
      <c r="AG2006" s="52">
        <f t="shared" si="34"/>
        <v>0</v>
      </c>
      <c r="AH2006" s="52">
        <f>MIN($AA2006*12,$AE2006-SUM($AG2006:AG2006)-1000*($AE2006&gt;0))</f>
        <v>0</v>
      </c>
      <c r="AI2006" s="52">
        <f>MIN($AA2006*12,$AE2006-SUM($AG2006:AH2006)-1000*($AE2006&gt;0))</f>
        <v>0</v>
      </c>
      <c r="AJ2006" s="52">
        <f>MIN($AA2006*12,$AE2006-SUM($AG2006:AI2006)-1000*($AE2006&gt;0))</f>
        <v>0</v>
      </c>
      <c r="AK2006" s="52">
        <f>MIN($AA2006*12,$AE2006-SUM($AG2006:AJ2006)-1000*($AE2006&gt;0))</f>
        <v>0</v>
      </c>
      <c r="AL2006" s="52">
        <f>MIN($AA2006*12,$AE2006-SUM($AG2006:AK2006)-1000*($AE2006&gt;0))</f>
        <v>0</v>
      </c>
      <c r="AM2006" s="52">
        <f>MIN($AA2006*12,$AE2006-SUM($AG2006:AL2006)-1000*($AE2006&gt;0))</f>
        <v>0</v>
      </c>
      <c r="AN2006" s="52">
        <f>MIN($AA2006*12,$AE2006-SUM($AG2006:AM2006)-1000*($AE2006&gt;0))</f>
        <v>0</v>
      </c>
      <c r="AO2006" s="52">
        <f>MIN($AA2006*12,$AE2006-SUM($AG2006:AN2006)-1000*($AE2006&gt;0))</f>
        <v>0</v>
      </c>
    </row>
    <row r="2007" spans="2:41" ht="12.75" hidden="1" customHeight="1" outlineLevel="2">
      <c r="B2007" s="53" t="s">
        <v>2377</v>
      </c>
      <c r="C2007" s="53" t="s">
        <v>1367</v>
      </c>
      <c r="D2007" s="53" t="s">
        <v>1367</v>
      </c>
      <c r="E2007" s="53" t="s">
        <v>1368</v>
      </c>
      <c r="F2007" s="53" t="s">
        <v>2391</v>
      </c>
      <c r="G2007" s="53" t="s">
        <v>4998</v>
      </c>
      <c r="H2007" s="53" t="s">
        <v>4999</v>
      </c>
      <c r="I2007" s="53"/>
      <c r="J2007" s="53" t="s">
        <v>5000</v>
      </c>
      <c r="K2007" s="52">
        <v>0</v>
      </c>
      <c r="L2007" s="52">
        <v>0</v>
      </c>
      <c r="M2007" s="52">
        <v>0</v>
      </c>
      <c r="N2007" s="52">
        <v>0</v>
      </c>
      <c r="O2007" s="52">
        <v>0</v>
      </c>
      <c r="P2007" s="52">
        <v>0</v>
      </c>
      <c r="Q2007" s="52">
        <v>0</v>
      </c>
      <c r="R2007" s="52">
        <v>0</v>
      </c>
      <c r="S2007" s="52">
        <v>0</v>
      </c>
      <c r="T2007" s="52">
        <v>0</v>
      </c>
      <c r="U2007" s="52">
        <v>0</v>
      </c>
      <c r="V2007" s="52">
        <v>0</v>
      </c>
      <c r="W2007" s="52">
        <v>0</v>
      </c>
      <c r="X2007" s="52">
        <v>0</v>
      </c>
      <c r="Y2007" s="52">
        <v>0</v>
      </c>
      <c r="Z2007" s="49">
        <v>0</v>
      </c>
      <c r="AA2007" s="50">
        <v>0</v>
      </c>
      <c r="AB2007" s="51">
        <v>0</v>
      </c>
      <c r="AC2007" s="52">
        <v>0</v>
      </c>
      <c r="AD2007" s="52">
        <v>0</v>
      </c>
      <c r="AE2007" s="52">
        <v>0</v>
      </c>
      <c r="AG2007" s="52">
        <f t="shared" si="34"/>
        <v>0</v>
      </c>
      <c r="AH2007" s="52">
        <f>MIN($AA2007*12,$AE2007-SUM($AG2007:AG2007)-1000*($AE2007&gt;0))</f>
        <v>0</v>
      </c>
      <c r="AI2007" s="52">
        <f>MIN($AA2007*12,$AE2007-SUM($AG2007:AH2007)-1000*($AE2007&gt;0))</f>
        <v>0</v>
      </c>
      <c r="AJ2007" s="52">
        <f>MIN($AA2007*12,$AE2007-SUM($AG2007:AI2007)-1000*($AE2007&gt;0))</f>
        <v>0</v>
      </c>
      <c r="AK2007" s="52">
        <f>MIN($AA2007*12,$AE2007-SUM($AG2007:AJ2007)-1000*($AE2007&gt;0))</f>
        <v>0</v>
      </c>
      <c r="AL2007" s="52">
        <f>MIN($AA2007*12,$AE2007-SUM($AG2007:AK2007)-1000*($AE2007&gt;0))</f>
        <v>0</v>
      </c>
      <c r="AM2007" s="52">
        <f>MIN($AA2007*12,$AE2007-SUM($AG2007:AL2007)-1000*($AE2007&gt;0))</f>
        <v>0</v>
      </c>
      <c r="AN2007" s="52">
        <f>MIN($AA2007*12,$AE2007-SUM($AG2007:AM2007)-1000*($AE2007&gt;0))</f>
        <v>0</v>
      </c>
      <c r="AO2007" s="52">
        <f>MIN($AA2007*12,$AE2007-SUM($AG2007:AN2007)-1000*($AE2007&gt;0))</f>
        <v>0</v>
      </c>
    </row>
    <row r="2008" spans="2:41" ht="12.75" hidden="1" customHeight="1" outlineLevel="2">
      <c r="B2008" s="53" t="s">
        <v>2377</v>
      </c>
      <c r="C2008" s="53" t="s">
        <v>1367</v>
      </c>
      <c r="D2008" s="53" t="s">
        <v>1367</v>
      </c>
      <c r="E2008" s="53" t="s">
        <v>1368</v>
      </c>
      <c r="F2008" s="53" t="s">
        <v>2391</v>
      </c>
      <c r="G2008" s="53" t="s">
        <v>5001</v>
      </c>
      <c r="H2008" s="53" t="s">
        <v>5002</v>
      </c>
      <c r="I2008" s="53"/>
      <c r="J2008" s="53" t="s">
        <v>5000</v>
      </c>
      <c r="K2008" s="52">
        <v>1635000</v>
      </c>
      <c r="L2008" s="52">
        <v>1634000</v>
      </c>
      <c r="M2008" s="52">
        <v>0</v>
      </c>
      <c r="N2008" s="52">
        <v>0</v>
      </c>
      <c r="O2008" s="52">
        <v>0</v>
      </c>
      <c r="P2008" s="52">
        <v>0</v>
      </c>
      <c r="Q2008" s="52">
        <v>0</v>
      </c>
      <c r="R2008" s="52">
        <v>0</v>
      </c>
      <c r="S2008" s="52">
        <v>0</v>
      </c>
      <c r="T2008" s="52">
        <v>0</v>
      </c>
      <c r="U2008" s="52">
        <v>0</v>
      </c>
      <c r="V2008" s="52">
        <v>0</v>
      </c>
      <c r="W2008" s="52">
        <v>0</v>
      </c>
      <c r="X2008" s="52">
        <v>0</v>
      </c>
      <c r="Y2008" s="52">
        <v>0</v>
      </c>
      <c r="Z2008" s="49">
        <v>0</v>
      </c>
      <c r="AA2008" s="50">
        <v>0</v>
      </c>
      <c r="AB2008" s="51">
        <v>1634000</v>
      </c>
      <c r="AC2008" s="52">
        <v>0</v>
      </c>
      <c r="AD2008" s="52">
        <v>0</v>
      </c>
      <c r="AE2008" s="52">
        <v>1000</v>
      </c>
      <c r="AG2008" s="52">
        <f t="shared" si="34"/>
        <v>0</v>
      </c>
      <c r="AH2008" s="52">
        <f>MIN($AA2008*12,$AE2008-SUM($AG2008:AG2008)-1000*($AE2008&gt;0))</f>
        <v>0</v>
      </c>
      <c r="AI2008" s="52">
        <f>MIN($AA2008*12,$AE2008-SUM($AG2008:AH2008)-1000*($AE2008&gt;0))</f>
        <v>0</v>
      </c>
      <c r="AJ2008" s="52">
        <f>MIN($AA2008*12,$AE2008-SUM($AG2008:AI2008)-1000*($AE2008&gt;0))</f>
        <v>0</v>
      </c>
      <c r="AK2008" s="52">
        <f>MIN($AA2008*12,$AE2008-SUM($AG2008:AJ2008)-1000*($AE2008&gt;0))</f>
        <v>0</v>
      </c>
      <c r="AL2008" s="52">
        <f>MIN($AA2008*12,$AE2008-SUM($AG2008:AK2008)-1000*($AE2008&gt;0))</f>
        <v>0</v>
      </c>
      <c r="AM2008" s="52">
        <f>MIN($AA2008*12,$AE2008-SUM($AG2008:AL2008)-1000*($AE2008&gt;0))</f>
        <v>0</v>
      </c>
      <c r="AN2008" s="52">
        <f>MIN($AA2008*12,$AE2008-SUM($AG2008:AM2008)-1000*($AE2008&gt;0))</f>
        <v>0</v>
      </c>
      <c r="AO2008" s="52">
        <f>MIN($AA2008*12,$AE2008-SUM($AG2008:AN2008)-1000*($AE2008&gt;0))</f>
        <v>0</v>
      </c>
    </row>
    <row r="2009" spans="2:41" ht="12.75" hidden="1" customHeight="1" outlineLevel="2">
      <c r="B2009" s="53" t="s">
        <v>2377</v>
      </c>
      <c r="C2009" s="53" t="s">
        <v>1367</v>
      </c>
      <c r="D2009" s="53" t="s">
        <v>1367</v>
      </c>
      <c r="E2009" s="53" t="s">
        <v>1368</v>
      </c>
      <c r="F2009" s="53" t="s">
        <v>2409</v>
      </c>
      <c r="G2009" s="53" t="s">
        <v>5003</v>
      </c>
      <c r="H2009" s="53" t="s">
        <v>5004</v>
      </c>
      <c r="I2009" s="53"/>
      <c r="J2009" s="53" t="s">
        <v>5000</v>
      </c>
      <c r="K2009" s="52">
        <v>154000</v>
      </c>
      <c r="L2009" s="52">
        <v>153000</v>
      </c>
      <c r="M2009" s="52">
        <v>0</v>
      </c>
      <c r="N2009" s="52">
        <v>0</v>
      </c>
      <c r="O2009" s="52">
        <v>0</v>
      </c>
      <c r="P2009" s="52">
        <v>0</v>
      </c>
      <c r="Q2009" s="52">
        <v>0</v>
      </c>
      <c r="R2009" s="52">
        <v>0</v>
      </c>
      <c r="S2009" s="52">
        <v>0</v>
      </c>
      <c r="T2009" s="52">
        <v>0</v>
      </c>
      <c r="U2009" s="52">
        <v>0</v>
      </c>
      <c r="V2009" s="52">
        <v>0</v>
      </c>
      <c r="W2009" s="52">
        <v>0</v>
      </c>
      <c r="X2009" s="52">
        <v>0</v>
      </c>
      <c r="Y2009" s="52">
        <v>0</v>
      </c>
      <c r="Z2009" s="49">
        <v>0</v>
      </c>
      <c r="AA2009" s="50">
        <v>0</v>
      </c>
      <c r="AB2009" s="51">
        <v>153000</v>
      </c>
      <c r="AC2009" s="52">
        <v>0</v>
      </c>
      <c r="AD2009" s="52">
        <v>0</v>
      </c>
      <c r="AE2009" s="52">
        <v>1000</v>
      </c>
      <c r="AG2009" s="52">
        <f t="shared" si="34"/>
        <v>0</v>
      </c>
      <c r="AH2009" s="52">
        <f>MIN($AA2009*12,$AE2009-SUM($AG2009:AG2009)-1000*($AE2009&gt;0))</f>
        <v>0</v>
      </c>
      <c r="AI2009" s="52">
        <f>MIN($AA2009*12,$AE2009-SUM($AG2009:AH2009)-1000*($AE2009&gt;0))</f>
        <v>0</v>
      </c>
      <c r="AJ2009" s="52">
        <f>MIN($AA2009*12,$AE2009-SUM($AG2009:AI2009)-1000*($AE2009&gt;0))</f>
        <v>0</v>
      </c>
      <c r="AK2009" s="52">
        <f>MIN($AA2009*12,$AE2009-SUM($AG2009:AJ2009)-1000*($AE2009&gt;0))</f>
        <v>0</v>
      </c>
      <c r="AL2009" s="52">
        <f>MIN($AA2009*12,$AE2009-SUM($AG2009:AK2009)-1000*($AE2009&gt;0))</f>
        <v>0</v>
      </c>
      <c r="AM2009" s="52">
        <f>MIN($AA2009*12,$AE2009-SUM($AG2009:AL2009)-1000*($AE2009&gt;0))</f>
        <v>0</v>
      </c>
      <c r="AN2009" s="52">
        <f>MIN($AA2009*12,$AE2009-SUM($AG2009:AM2009)-1000*($AE2009&gt;0))</f>
        <v>0</v>
      </c>
      <c r="AO2009" s="52">
        <f>MIN($AA2009*12,$AE2009-SUM($AG2009:AN2009)-1000*($AE2009&gt;0))</f>
        <v>0</v>
      </c>
    </row>
    <row r="2010" spans="2:41" ht="12.75" hidden="1" customHeight="1" outlineLevel="2">
      <c r="B2010" s="53" t="s">
        <v>2377</v>
      </c>
      <c r="C2010" s="53" t="s">
        <v>1367</v>
      </c>
      <c r="D2010" s="53" t="s">
        <v>1367</v>
      </c>
      <c r="E2010" s="53" t="s">
        <v>1368</v>
      </c>
      <c r="F2010" s="53" t="s">
        <v>2409</v>
      </c>
      <c r="G2010" s="53" t="s">
        <v>5005</v>
      </c>
      <c r="H2010" s="53" t="s">
        <v>5006</v>
      </c>
      <c r="I2010" s="53"/>
      <c r="J2010" s="53" t="s">
        <v>5000</v>
      </c>
      <c r="K2010" s="52">
        <v>154000</v>
      </c>
      <c r="L2010" s="52">
        <v>153000</v>
      </c>
      <c r="M2010" s="52">
        <v>0</v>
      </c>
      <c r="N2010" s="52">
        <v>0</v>
      </c>
      <c r="O2010" s="52">
        <v>0</v>
      </c>
      <c r="P2010" s="52">
        <v>0</v>
      </c>
      <c r="Q2010" s="52">
        <v>0</v>
      </c>
      <c r="R2010" s="52">
        <v>0</v>
      </c>
      <c r="S2010" s="52">
        <v>0</v>
      </c>
      <c r="T2010" s="52">
        <v>0</v>
      </c>
      <c r="U2010" s="52">
        <v>0</v>
      </c>
      <c r="V2010" s="52">
        <v>0</v>
      </c>
      <c r="W2010" s="52">
        <v>0</v>
      </c>
      <c r="X2010" s="52">
        <v>0</v>
      </c>
      <c r="Y2010" s="52">
        <v>0</v>
      </c>
      <c r="Z2010" s="49">
        <v>0</v>
      </c>
      <c r="AA2010" s="50">
        <v>0</v>
      </c>
      <c r="AB2010" s="51">
        <v>153000</v>
      </c>
      <c r="AC2010" s="52">
        <v>0</v>
      </c>
      <c r="AD2010" s="52">
        <v>0</v>
      </c>
      <c r="AE2010" s="52">
        <v>1000</v>
      </c>
      <c r="AG2010" s="52">
        <f t="shared" si="34"/>
        <v>0</v>
      </c>
      <c r="AH2010" s="52">
        <f>MIN($AA2010*12,$AE2010-SUM($AG2010:AG2010)-1000*($AE2010&gt;0))</f>
        <v>0</v>
      </c>
      <c r="AI2010" s="52">
        <f>MIN($AA2010*12,$AE2010-SUM($AG2010:AH2010)-1000*($AE2010&gt;0))</f>
        <v>0</v>
      </c>
      <c r="AJ2010" s="52">
        <f>MIN($AA2010*12,$AE2010-SUM($AG2010:AI2010)-1000*($AE2010&gt;0))</f>
        <v>0</v>
      </c>
      <c r="AK2010" s="52">
        <f>MIN($AA2010*12,$AE2010-SUM($AG2010:AJ2010)-1000*($AE2010&gt;0))</f>
        <v>0</v>
      </c>
      <c r="AL2010" s="52">
        <f>MIN($AA2010*12,$AE2010-SUM($AG2010:AK2010)-1000*($AE2010&gt;0))</f>
        <v>0</v>
      </c>
      <c r="AM2010" s="52">
        <f>MIN($AA2010*12,$AE2010-SUM($AG2010:AL2010)-1000*($AE2010&gt;0))</f>
        <v>0</v>
      </c>
      <c r="AN2010" s="52">
        <f>MIN($AA2010*12,$AE2010-SUM($AG2010:AM2010)-1000*($AE2010&gt;0))</f>
        <v>0</v>
      </c>
      <c r="AO2010" s="52">
        <f>MIN($AA2010*12,$AE2010-SUM($AG2010:AN2010)-1000*($AE2010&gt;0))</f>
        <v>0</v>
      </c>
    </row>
    <row r="2011" spans="2:41" ht="12.75" hidden="1" customHeight="1" outlineLevel="2">
      <c r="B2011" s="53" t="s">
        <v>2377</v>
      </c>
      <c r="C2011" s="53" t="s">
        <v>1367</v>
      </c>
      <c r="D2011" s="53" t="s">
        <v>1367</v>
      </c>
      <c r="E2011" s="53" t="s">
        <v>1368</v>
      </c>
      <c r="F2011" s="53" t="s">
        <v>2391</v>
      </c>
      <c r="G2011" s="53" t="s">
        <v>5007</v>
      </c>
      <c r="H2011" s="53" t="s">
        <v>5008</v>
      </c>
      <c r="I2011" s="53"/>
      <c r="J2011" s="53" t="s">
        <v>5009</v>
      </c>
      <c r="K2011" s="52">
        <v>0</v>
      </c>
      <c r="L2011" s="52">
        <v>0</v>
      </c>
      <c r="M2011" s="52">
        <v>0</v>
      </c>
      <c r="N2011" s="52">
        <v>0</v>
      </c>
      <c r="O2011" s="52">
        <v>0</v>
      </c>
      <c r="P2011" s="52">
        <v>0</v>
      </c>
      <c r="Q2011" s="52">
        <v>0</v>
      </c>
      <c r="R2011" s="52">
        <v>0</v>
      </c>
      <c r="S2011" s="52">
        <v>0</v>
      </c>
      <c r="T2011" s="52">
        <v>0</v>
      </c>
      <c r="U2011" s="52">
        <v>0</v>
      </c>
      <c r="V2011" s="52">
        <v>0</v>
      </c>
      <c r="W2011" s="52">
        <v>0</v>
      </c>
      <c r="X2011" s="52">
        <v>0</v>
      </c>
      <c r="Y2011" s="52">
        <v>0</v>
      </c>
      <c r="Z2011" s="49">
        <v>0</v>
      </c>
      <c r="AA2011" s="50">
        <v>0</v>
      </c>
      <c r="AB2011" s="51">
        <v>0</v>
      </c>
      <c r="AC2011" s="52">
        <v>0</v>
      </c>
      <c r="AD2011" s="52">
        <v>0</v>
      </c>
      <c r="AE2011" s="52">
        <v>0</v>
      </c>
      <c r="AG2011" s="52">
        <f t="shared" si="34"/>
        <v>0</v>
      </c>
      <c r="AH2011" s="52">
        <f>MIN($AA2011*12,$AE2011-SUM($AG2011:AG2011)-1000*($AE2011&gt;0))</f>
        <v>0</v>
      </c>
      <c r="AI2011" s="52">
        <f>MIN($AA2011*12,$AE2011-SUM($AG2011:AH2011)-1000*($AE2011&gt;0))</f>
        <v>0</v>
      </c>
      <c r="AJ2011" s="52">
        <f>MIN($AA2011*12,$AE2011-SUM($AG2011:AI2011)-1000*($AE2011&gt;0))</f>
        <v>0</v>
      </c>
      <c r="AK2011" s="52">
        <f>MIN($AA2011*12,$AE2011-SUM($AG2011:AJ2011)-1000*($AE2011&gt;0))</f>
        <v>0</v>
      </c>
      <c r="AL2011" s="52">
        <f>MIN($AA2011*12,$AE2011-SUM($AG2011:AK2011)-1000*($AE2011&gt;0))</f>
        <v>0</v>
      </c>
      <c r="AM2011" s="52">
        <f>MIN($AA2011*12,$AE2011-SUM($AG2011:AL2011)-1000*($AE2011&gt;0))</f>
        <v>0</v>
      </c>
      <c r="AN2011" s="52">
        <f>MIN($AA2011*12,$AE2011-SUM($AG2011:AM2011)-1000*($AE2011&gt;0))</f>
        <v>0</v>
      </c>
      <c r="AO2011" s="52">
        <f>MIN($AA2011*12,$AE2011-SUM($AG2011:AN2011)-1000*($AE2011&gt;0))</f>
        <v>0</v>
      </c>
    </row>
    <row r="2012" spans="2:41" ht="12.75" hidden="1" customHeight="1" outlineLevel="2">
      <c r="B2012" s="53" t="s">
        <v>2377</v>
      </c>
      <c r="C2012" s="53" t="s">
        <v>1367</v>
      </c>
      <c r="D2012" s="53" t="s">
        <v>1367</v>
      </c>
      <c r="E2012" s="53" t="s">
        <v>1368</v>
      </c>
      <c r="F2012" s="53" t="s">
        <v>2391</v>
      </c>
      <c r="G2012" s="53" t="s">
        <v>5010</v>
      </c>
      <c r="H2012" s="53" t="s">
        <v>5011</v>
      </c>
      <c r="I2012" s="53"/>
      <c r="J2012" s="53" t="s">
        <v>5012</v>
      </c>
      <c r="K2012" s="52">
        <v>1809091</v>
      </c>
      <c r="L2012" s="52">
        <v>1808091</v>
      </c>
      <c r="M2012" s="52">
        <v>0</v>
      </c>
      <c r="N2012" s="52">
        <v>0</v>
      </c>
      <c r="O2012" s="52">
        <v>0</v>
      </c>
      <c r="P2012" s="52">
        <v>0</v>
      </c>
      <c r="Q2012" s="52">
        <v>0</v>
      </c>
      <c r="R2012" s="52">
        <v>0</v>
      </c>
      <c r="S2012" s="52">
        <v>0</v>
      </c>
      <c r="T2012" s="52">
        <v>0</v>
      </c>
      <c r="U2012" s="52">
        <v>0</v>
      </c>
      <c r="V2012" s="52">
        <v>0</v>
      </c>
      <c r="W2012" s="52">
        <v>0</v>
      </c>
      <c r="X2012" s="52">
        <v>0</v>
      </c>
      <c r="Y2012" s="52">
        <v>0</v>
      </c>
      <c r="Z2012" s="49">
        <v>0</v>
      </c>
      <c r="AA2012" s="50">
        <v>0</v>
      </c>
      <c r="AB2012" s="51">
        <v>1808091</v>
      </c>
      <c r="AC2012" s="52">
        <v>0</v>
      </c>
      <c r="AD2012" s="52">
        <v>0</v>
      </c>
      <c r="AE2012" s="52">
        <v>1000</v>
      </c>
      <c r="AG2012" s="52">
        <f t="shared" si="34"/>
        <v>0</v>
      </c>
      <c r="AH2012" s="52">
        <f>MIN($AA2012*12,$AE2012-SUM($AG2012:AG2012)-1000*($AE2012&gt;0))</f>
        <v>0</v>
      </c>
      <c r="AI2012" s="52">
        <f>MIN($AA2012*12,$AE2012-SUM($AG2012:AH2012)-1000*($AE2012&gt;0))</f>
        <v>0</v>
      </c>
      <c r="AJ2012" s="52">
        <f>MIN($AA2012*12,$AE2012-SUM($AG2012:AI2012)-1000*($AE2012&gt;0))</f>
        <v>0</v>
      </c>
      <c r="AK2012" s="52">
        <f>MIN($AA2012*12,$AE2012-SUM($AG2012:AJ2012)-1000*($AE2012&gt;0))</f>
        <v>0</v>
      </c>
      <c r="AL2012" s="52">
        <f>MIN($AA2012*12,$AE2012-SUM($AG2012:AK2012)-1000*($AE2012&gt;0))</f>
        <v>0</v>
      </c>
      <c r="AM2012" s="52">
        <f>MIN($AA2012*12,$AE2012-SUM($AG2012:AL2012)-1000*($AE2012&gt;0))</f>
        <v>0</v>
      </c>
      <c r="AN2012" s="52">
        <f>MIN($AA2012*12,$AE2012-SUM($AG2012:AM2012)-1000*($AE2012&gt;0))</f>
        <v>0</v>
      </c>
      <c r="AO2012" s="52">
        <f>MIN($AA2012*12,$AE2012-SUM($AG2012:AN2012)-1000*($AE2012&gt;0))</f>
        <v>0</v>
      </c>
    </row>
    <row r="2013" spans="2:41" ht="12.75" hidden="1" customHeight="1" outlineLevel="2">
      <c r="B2013" s="53" t="s">
        <v>2377</v>
      </c>
      <c r="C2013" s="53" t="s">
        <v>1367</v>
      </c>
      <c r="D2013" s="53" t="s">
        <v>1367</v>
      </c>
      <c r="E2013" s="53" t="s">
        <v>1368</v>
      </c>
      <c r="F2013" s="53" t="s">
        <v>2391</v>
      </c>
      <c r="G2013" s="53" t="s">
        <v>5013</v>
      </c>
      <c r="H2013" s="53" t="s">
        <v>5014</v>
      </c>
      <c r="I2013" s="53"/>
      <c r="J2013" s="53" t="s">
        <v>5015</v>
      </c>
      <c r="K2013" s="52">
        <v>1490910</v>
      </c>
      <c r="L2013" s="52">
        <v>1489910</v>
      </c>
      <c r="M2013" s="52">
        <v>0</v>
      </c>
      <c r="N2013" s="52">
        <v>0</v>
      </c>
      <c r="O2013" s="52">
        <v>0</v>
      </c>
      <c r="P2013" s="52">
        <v>0</v>
      </c>
      <c r="Q2013" s="52">
        <v>0</v>
      </c>
      <c r="R2013" s="52">
        <v>0</v>
      </c>
      <c r="S2013" s="52">
        <v>0</v>
      </c>
      <c r="T2013" s="52">
        <v>0</v>
      </c>
      <c r="U2013" s="52">
        <v>0</v>
      </c>
      <c r="V2013" s="52">
        <v>0</v>
      </c>
      <c r="W2013" s="52">
        <v>0</v>
      </c>
      <c r="X2013" s="52">
        <v>0</v>
      </c>
      <c r="Y2013" s="52">
        <v>0</v>
      </c>
      <c r="Z2013" s="49">
        <v>0</v>
      </c>
      <c r="AA2013" s="50">
        <v>0</v>
      </c>
      <c r="AB2013" s="51">
        <v>1489910</v>
      </c>
      <c r="AC2013" s="52">
        <v>0</v>
      </c>
      <c r="AD2013" s="52">
        <v>0</v>
      </c>
      <c r="AE2013" s="52">
        <v>1000</v>
      </c>
      <c r="AG2013" s="52">
        <f t="shared" si="34"/>
        <v>0</v>
      </c>
      <c r="AH2013" s="52">
        <f>MIN($AA2013*12,$AE2013-SUM($AG2013:AG2013)-1000*($AE2013&gt;0))</f>
        <v>0</v>
      </c>
      <c r="AI2013" s="52">
        <f>MIN($AA2013*12,$AE2013-SUM($AG2013:AH2013)-1000*($AE2013&gt;0))</f>
        <v>0</v>
      </c>
      <c r="AJ2013" s="52">
        <f>MIN($AA2013*12,$AE2013-SUM($AG2013:AI2013)-1000*($AE2013&gt;0))</f>
        <v>0</v>
      </c>
      <c r="AK2013" s="52">
        <f>MIN($AA2013*12,$AE2013-SUM($AG2013:AJ2013)-1000*($AE2013&gt;0))</f>
        <v>0</v>
      </c>
      <c r="AL2013" s="52">
        <f>MIN($AA2013*12,$AE2013-SUM($AG2013:AK2013)-1000*($AE2013&gt;0))</f>
        <v>0</v>
      </c>
      <c r="AM2013" s="52">
        <f>MIN($AA2013*12,$AE2013-SUM($AG2013:AL2013)-1000*($AE2013&gt;0))</f>
        <v>0</v>
      </c>
      <c r="AN2013" s="52">
        <f>MIN($AA2013*12,$AE2013-SUM($AG2013:AM2013)-1000*($AE2013&gt;0))</f>
        <v>0</v>
      </c>
      <c r="AO2013" s="52">
        <f>MIN($AA2013*12,$AE2013-SUM($AG2013:AN2013)-1000*($AE2013&gt;0))</f>
        <v>0</v>
      </c>
    </row>
    <row r="2014" spans="2:41" ht="12.75" hidden="1" customHeight="1" outlineLevel="2">
      <c r="B2014" s="53" t="s">
        <v>2377</v>
      </c>
      <c r="C2014" s="53" t="s">
        <v>1367</v>
      </c>
      <c r="D2014" s="53" t="s">
        <v>1367</v>
      </c>
      <c r="E2014" s="53" t="s">
        <v>2378</v>
      </c>
      <c r="F2014" s="53" t="s">
        <v>2379</v>
      </c>
      <c r="G2014" s="53" t="s">
        <v>5016</v>
      </c>
      <c r="H2014" s="53" t="s">
        <v>5017</v>
      </c>
      <c r="I2014" s="53"/>
      <c r="J2014" s="53" t="s">
        <v>5018</v>
      </c>
      <c r="K2014" s="52">
        <v>240000</v>
      </c>
      <c r="L2014" s="52">
        <v>239000</v>
      </c>
      <c r="M2014" s="52">
        <v>0</v>
      </c>
      <c r="N2014" s="52">
        <v>0</v>
      </c>
      <c r="O2014" s="52">
        <v>0</v>
      </c>
      <c r="P2014" s="52">
        <v>0</v>
      </c>
      <c r="Q2014" s="52">
        <v>0</v>
      </c>
      <c r="R2014" s="52">
        <v>0</v>
      </c>
      <c r="S2014" s="52">
        <v>0</v>
      </c>
      <c r="T2014" s="52">
        <v>0</v>
      </c>
      <c r="U2014" s="52">
        <v>0</v>
      </c>
      <c r="V2014" s="52">
        <v>0</v>
      </c>
      <c r="W2014" s="52">
        <v>0</v>
      </c>
      <c r="X2014" s="52">
        <v>0</v>
      </c>
      <c r="Y2014" s="52">
        <v>0</v>
      </c>
      <c r="Z2014" s="49">
        <v>0</v>
      </c>
      <c r="AA2014" s="50">
        <v>0</v>
      </c>
      <c r="AB2014" s="51">
        <v>239000</v>
      </c>
      <c r="AC2014" s="52">
        <v>0</v>
      </c>
      <c r="AD2014" s="52">
        <v>0</v>
      </c>
      <c r="AE2014" s="52">
        <v>1000</v>
      </c>
      <c r="AG2014" s="52">
        <f t="shared" si="34"/>
        <v>0</v>
      </c>
      <c r="AH2014" s="52">
        <f>MIN($AA2014*12,$AE2014-SUM($AG2014:AG2014)-1000*($AE2014&gt;0))</f>
        <v>0</v>
      </c>
      <c r="AI2014" s="52">
        <f>MIN($AA2014*12,$AE2014-SUM($AG2014:AH2014)-1000*($AE2014&gt;0))</f>
        <v>0</v>
      </c>
      <c r="AJ2014" s="52">
        <f>MIN($AA2014*12,$AE2014-SUM($AG2014:AI2014)-1000*($AE2014&gt;0))</f>
        <v>0</v>
      </c>
      <c r="AK2014" s="52">
        <f>MIN($AA2014*12,$AE2014-SUM($AG2014:AJ2014)-1000*($AE2014&gt;0))</f>
        <v>0</v>
      </c>
      <c r="AL2014" s="52">
        <f>MIN($AA2014*12,$AE2014-SUM($AG2014:AK2014)-1000*($AE2014&gt;0))</f>
        <v>0</v>
      </c>
      <c r="AM2014" s="52">
        <f>MIN($AA2014*12,$AE2014-SUM($AG2014:AL2014)-1000*($AE2014&gt;0))</f>
        <v>0</v>
      </c>
      <c r="AN2014" s="52">
        <f>MIN($AA2014*12,$AE2014-SUM($AG2014:AM2014)-1000*($AE2014&gt;0))</f>
        <v>0</v>
      </c>
      <c r="AO2014" s="52">
        <f>MIN($AA2014*12,$AE2014-SUM($AG2014:AN2014)-1000*($AE2014&gt;0))</f>
        <v>0</v>
      </c>
    </row>
    <row r="2015" spans="2:41" ht="12.75" hidden="1" customHeight="1" outlineLevel="2">
      <c r="B2015" s="53" t="s">
        <v>2377</v>
      </c>
      <c r="C2015" s="53" t="s">
        <v>1367</v>
      </c>
      <c r="D2015" s="53" t="s">
        <v>1367</v>
      </c>
      <c r="E2015" s="53" t="s">
        <v>1368</v>
      </c>
      <c r="F2015" s="53" t="s">
        <v>2409</v>
      </c>
      <c r="G2015" s="53" t="s">
        <v>5019</v>
      </c>
      <c r="H2015" s="53" t="s">
        <v>5020</v>
      </c>
      <c r="I2015" s="53"/>
      <c r="J2015" s="53" t="s">
        <v>5021</v>
      </c>
      <c r="K2015" s="52">
        <v>517619</v>
      </c>
      <c r="L2015" s="52">
        <v>516619</v>
      </c>
      <c r="M2015" s="52">
        <v>0</v>
      </c>
      <c r="N2015" s="52">
        <v>0</v>
      </c>
      <c r="O2015" s="52">
        <v>0</v>
      </c>
      <c r="P2015" s="52">
        <v>0</v>
      </c>
      <c r="Q2015" s="52">
        <v>0</v>
      </c>
      <c r="R2015" s="52">
        <v>0</v>
      </c>
      <c r="S2015" s="52">
        <v>0</v>
      </c>
      <c r="T2015" s="52">
        <v>0</v>
      </c>
      <c r="U2015" s="52">
        <v>0</v>
      </c>
      <c r="V2015" s="52">
        <v>0</v>
      </c>
      <c r="W2015" s="52">
        <v>0</v>
      </c>
      <c r="X2015" s="52">
        <v>0</v>
      </c>
      <c r="Y2015" s="52">
        <v>0</v>
      </c>
      <c r="Z2015" s="49">
        <v>0</v>
      </c>
      <c r="AA2015" s="50">
        <v>0</v>
      </c>
      <c r="AB2015" s="51">
        <v>516619</v>
      </c>
      <c r="AC2015" s="52">
        <v>0</v>
      </c>
      <c r="AD2015" s="52">
        <v>0</v>
      </c>
      <c r="AE2015" s="52">
        <v>1000</v>
      </c>
      <c r="AG2015" s="52">
        <f t="shared" si="34"/>
        <v>0</v>
      </c>
      <c r="AH2015" s="52">
        <f>MIN($AA2015*12,$AE2015-SUM($AG2015:AG2015)-1000*($AE2015&gt;0))</f>
        <v>0</v>
      </c>
      <c r="AI2015" s="52">
        <f>MIN($AA2015*12,$AE2015-SUM($AG2015:AH2015)-1000*($AE2015&gt;0))</f>
        <v>0</v>
      </c>
      <c r="AJ2015" s="52">
        <f>MIN($AA2015*12,$AE2015-SUM($AG2015:AI2015)-1000*($AE2015&gt;0))</f>
        <v>0</v>
      </c>
      <c r="AK2015" s="52">
        <f>MIN($AA2015*12,$AE2015-SUM($AG2015:AJ2015)-1000*($AE2015&gt;0))</f>
        <v>0</v>
      </c>
      <c r="AL2015" s="52">
        <f>MIN($AA2015*12,$AE2015-SUM($AG2015:AK2015)-1000*($AE2015&gt;0))</f>
        <v>0</v>
      </c>
      <c r="AM2015" s="52">
        <f>MIN($AA2015*12,$AE2015-SUM($AG2015:AL2015)-1000*($AE2015&gt;0))</f>
        <v>0</v>
      </c>
      <c r="AN2015" s="52">
        <f>MIN($AA2015*12,$AE2015-SUM($AG2015:AM2015)-1000*($AE2015&gt;0))</f>
        <v>0</v>
      </c>
      <c r="AO2015" s="52">
        <f>MIN($AA2015*12,$AE2015-SUM($AG2015:AN2015)-1000*($AE2015&gt;0))</f>
        <v>0</v>
      </c>
    </row>
    <row r="2016" spans="2:41" ht="12.75" hidden="1" customHeight="1" outlineLevel="2">
      <c r="B2016" s="53" t="s">
        <v>2377</v>
      </c>
      <c r="C2016" s="53" t="s">
        <v>1367</v>
      </c>
      <c r="D2016" s="53" t="s">
        <v>1367</v>
      </c>
      <c r="E2016" s="53" t="s">
        <v>1368</v>
      </c>
      <c r="F2016" s="53" t="s">
        <v>2391</v>
      </c>
      <c r="G2016" s="53" t="s">
        <v>5022</v>
      </c>
      <c r="H2016" s="53" t="s">
        <v>5023</v>
      </c>
      <c r="I2016" s="53"/>
      <c r="J2016" s="53" t="s">
        <v>5024</v>
      </c>
      <c r="K2016" s="52">
        <v>1238000</v>
      </c>
      <c r="L2016" s="52">
        <v>1237000</v>
      </c>
      <c r="M2016" s="52">
        <v>0</v>
      </c>
      <c r="N2016" s="52">
        <v>0</v>
      </c>
      <c r="O2016" s="52">
        <v>0</v>
      </c>
      <c r="P2016" s="52">
        <v>0</v>
      </c>
      <c r="Q2016" s="52">
        <v>0</v>
      </c>
      <c r="R2016" s="52">
        <v>0</v>
      </c>
      <c r="S2016" s="52">
        <v>0</v>
      </c>
      <c r="T2016" s="52">
        <v>0</v>
      </c>
      <c r="U2016" s="52">
        <v>0</v>
      </c>
      <c r="V2016" s="52">
        <v>0</v>
      </c>
      <c r="W2016" s="52">
        <v>0</v>
      </c>
      <c r="X2016" s="52">
        <v>0</v>
      </c>
      <c r="Y2016" s="52">
        <v>0</v>
      </c>
      <c r="Z2016" s="49">
        <v>0</v>
      </c>
      <c r="AA2016" s="50">
        <v>0</v>
      </c>
      <c r="AB2016" s="51">
        <v>1237000</v>
      </c>
      <c r="AC2016" s="52">
        <v>0</v>
      </c>
      <c r="AD2016" s="52">
        <v>0</v>
      </c>
      <c r="AE2016" s="52">
        <v>1000</v>
      </c>
      <c r="AG2016" s="52">
        <f t="shared" si="34"/>
        <v>0</v>
      </c>
      <c r="AH2016" s="52">
        <f>MIN($AA2016*12,$AE2016-SUM($AG2016:AG2016)-1000*($AE2016&gt;0))</f>
        <v>0</v>
      </c>
      <c r="AI2016" s="52">
        <f>MIN($AA2016*12,$AE2016-SUM($AG2016:AH2016)-1000*($AE2016&gt;0))</f>
        <v>0</v>
      </c>
      <c r="AJ2016" s="52">
        <f>MIN($AA2016*12,$AE2016-SUM($AG2016:AI2016)-1000*($AE2016&gt;0))</f>
        <v>0</v>
      </c>
      <c r="AK2016" s="52">
        <f>MIN($AA2016*12,$AE2016-SUM($AG2016:AJ2016)-1000*($AE2016&gt;0))</f>
        <v>0</v>
      </c>
      <c r="AL2016" s="52">
        <f>MIN($AA2016*12,$AE2016-SUM($AG2016:AK2016)-1000*($AE2016&gt;0))</f>
        <v>0</v>
      </c>
      <c r="AM2016" s="52">
        <f>MIN($AA2016*12,$AE2016-SUM($AG2016:AL2016)-1000*($AE2016&gt;0))</f>
        <v>0</v>
      </c>
      <c r="AN2016" s="52">
        <f>MIN($AA2016*12,$AE2016-SUM($AG2016:AM2016)-1000*($AE2016&gt;0))</f>
        <v>0</v>
      </c>
      <c r="AO2016" s="52">
        <f>MIN($AA2016*12,$AE2016-SUM($AG2016:AN2016)-1000*($AE2016&gt;0))</f>
        <v>0</v>
      </c>
    </row>
    <row r="2017" spans="2:41" ht="12.75" hidden="1" customHeight="1" outlineLevel="2">
      <c r="B2017" s="53" t="s">
        <v>2377</v>
      </c>
      <c r="C2017" s="53" t="s">
        <v>1367</v>
      </c>
      <c r="D2017" s="53" t="s">
        <v>1367</v>
      </c>
      <c r="E2017" s="53" t="s">
        <v>1368</v>
      </c>
      <c r="F2017" s="53" t="s">
        <v>2391</v>
      </c>
      <c r="G2017" s="53" t="s">
        <v>5025</v>
      </c>
      <c r="H2017" s="53" t="s">
        <v>5026</v>
      </c>
      <c r="I2017" s="53"/>
      <c r="J2017" s="53" t="s">
        <v>5027</v>
      </c>
      <c r="K2017" s="52">
        <v>1135137</v>
      </c>
      <c r="L2017" s="52">
        <v>1134137</v>
      </c>
      <c r="M2017" s="52">
        <v>0</v>
      </c>
      <c r="N2017" s="52">
        <v>0</v>
      </c>
      <c r="O2017" s="52">
        <v>0</v>
      </c>
      <c r="P2017" s="52">
        <v>0</v>
      </c>
      <c r="Q2017" s="52">
        <v>0</v>
      </c>
      <c r="R2017" s="52">
        <v>0</v>
      </c>
      <c r="S2017" s="52">
        <v>0</v>
      </c>
      <c r="T2017" s="52">
        <v>0</v>
      </c>
      <c r="U2017" s="52">
        <v>0</v>
      </c>
      <c r="V2017" s="52">
        <v>0</v>
      </c>
      <c r="W2017" s="52">
        <v>0</v>
      </c>
      <c r="X2017" s="52">
        <v>0</v>
      </c>
      <c r="Y2017" s="52">
        <v>0</v>
      </c>
      <c r="Z2017" s="49">
        <v>0</v>
      </c>
      <c r="AA2017" s="50">
        <v>0</v>
      </c>
      <c r="AB2017" s="51">
        <v>1134137</v>
      </c>
      <c r="AC2017" s="52">
        <v>0</v>
      </c>
      <c r="AD2017" s="52">
        <v>0</v>
      </c>
      <c r="AE2017" s="52">
        <v>1000</v>
      </c>
      <c r="AG2017" s="52">
        <f t="shared" si="34"/>
        <v>0</v>
      </c>
      <c r="AH2017" s="52">
        <f>MIN($AA2017*12,$AE2017-SUM($AG2017:AG2017)-1000*($AE2017&gt;0))</f>
        <v>0</v>
      </c>
      <c r="AI2017" s="52">
        <f>MIN($AA2017*12,$AE2017-SUM($AG2017:AH2017)-1000*($AE2017&gt;0))</f>
        <v>0</v>
      </c>
      <c r="AJ2017" s="52">
        <f>MIN($AA2017*12,$AE2017-SUM($AG2017:AI2017)-1000*($AE2017&gt;0))</f>
        <v>0</v>
      </c>
      <c r="AK2017" s="52">
        <f>MIN($AA2017*12,$AE2017-SUM($AG2017:AJ2017)-1000*($AE2017&gt;0))</f>
        <v>0</v>
      </c>
      <c r="AL2017" s="52">
        <f>MIN($AA2017*12,$AE2017-SUM($AG2017:AK2017)-1000*($AE2017&gt;0))</f>
        <v>0</v>
      </c>
      <c r="AM2017" s="52">
        <f>MIN($AA2017*12,$AE2017-SUM($AG2017:AL2017)-1000*($AE2017&gt;0))</f>
        <v>0</v>
      </c>
      <c r="AN2017" s="52">
        <f>MIN($AA2017*12,$AE2017-SUM($AG2017:AM2017)-1000*($AE2017&gt;0))</f>
        <v>0</v>
      </c>
      <c r="AO2017" s="52">
        <f>MIN($AA2017*12,$AE2017-SUM($AG2017:AN2017)-1000*($AE2017&gt;0))</f>
        <v>0</v>
      </c>
    </row>
    <row r="2018" spans="2:41" ht="12.75" hidden="1" customHeight="1" outlineLevel="2">
      <c r="B2018" s="53" t="s">
        <v>2377</v>
      </c>
      <c r="C2018" s="53" t="s">
        <v>1367</v>
      </c>
      <c r="D2018" s="53" t="s">
        <v>1367</v>
      </c>
      <c r="E2018" s="53" t="s">
        <v>1368</v>
      </c>
      <c r="F2018" s="53" t="s">
        <v>2409</v>
      </c>
      <c r="G2018" s="53" t="s">
        <v>5028</v>
      </c>
      <c r="H2018" s="53" t="s">
        <v>5029</v>
      </c>
      <c r="I2018" s="53"/>
      <c r="J2018" s="53" t="s">
        <v>5027</v>
      </c>
      <c r="K2018" s="52">
        <v>550510</v>
      </c>
      <c r="L2018" s="52">
        <v>549510</v>
      </c>
      <c r="M2018" s="52">
        <v>0</v>
      </c>
      <c r="N2018" s="52">
        <v>0</v>
      </c>
      <c r="O2018" s="52">
        <v>0</v>
      </c>
      <c r="P2018" s="52">
        <v>0</v>
      </c>
      <c r="Q2018" s="52">
        <v>0</v>
      </c>
      <c r="R2018" s="52">
        <v>0</v>
      </c>
      <c r="S2018" s="52">
        <v>0</v>
      </c>
      <c r="T2018" s="52">
        <v>0</v>
      </c>
      <c r="U2018" s="52">
        <v>0</v>
      </c>
      <c r="V2018" s="52">
        <v>0</v>
      </c>
      <c r="W2018" s="52">
        <v>0</v>
      </c>
      <c r="X2018" s="52">
        <v>0</v>
      </c>
      <c r="Y2018" s="52">
        <v>0</v>
      </c>
      <c r="Z2018" s="49">
        <v>0</v>
      </c>
      <c r="AA2018" s="50">
        <v>0</v>
      </c>
      <c r="AB2018" s="51">
        <v>549510</v>
      </c>
      <c r="AC2018" s="52">
        <v>0</v>
      </c>
      <c r="AD2018" s="52">
        <v>0</v>
      </c>
      <c r="AE2018" s="52">
        <v>1000</v>
      </c>
      <c r="AG2018" s="52">
        <f t="shared" si="34"/>
        <v>0</v>
      </c>
      <c r="AH2018" s="52">
        <f>MIN($AA2018*12,$AE2018-SUM($AG2018:AG2018)-1000*($AE2018&gt;0))</f>
        <v>0</v>
      </c>
      <c r="AI2018" s="52">
        <f>MIN($AA2018*12,$AE2018-SUM($AG2018:AH2018)-1000*($AE2018&gt;0))</f>
        <v>0</v>
      </c>
      <c r="AJ2018" s="52">
        <f>MIN($AA2018*12,$AE2018-SUM($AG2018:AI2018)-1000*($AE2018&gt;0))</f>
        <v>0</v>
      </c>
      <c r="AK2018" s="52">
        <f>MIN($AA2018*12,$AE2018-SUM($AG2018:AJ2018)-1000*($AE2018&gt;0))</f>
        <v>0</v>
      </c>
      <c r="AL2018" s="52">
        <f>MIN($AA2018*12,$AE2018-SUM($AG2018:AK2018)-1000*($AE2018&gt;0))</f>
        <v>0</v>
      </c>
      <c r="AM2018" s="52">
        <f>MIN($AA2018*12,$AE2018-SUM($AG2018:AL2018)-1000*($AE2018&gt;0))</f>
        <v>0</v>
      </c>
      <c r="AN2018" s="52">
        <f>MIN($AA2018*12,$AE2018-SUM($AG2018:AM2018)-1000*($AE2018&gt;0))</f>
        <v>0</v>
      </c>
      <c r="AO2018" s="52">
        <f>MIN($AA2018*12,$AE2018-SUM($AG2018:AN2018)-1000*($AE2018&gt;0))</f>
        <v>0</v>
      </c>
    </row>
    <row r="2019" spans="2:41" ht="12.75" hidden="1" customHeight="1" outlineLevel="2">
      <c r="B2019" s="53" t="s">
        <v>2377</v>
      </c>
      <c r="C2019" s="53" t="s">
        <v>1367</v>
      </c>
      <c r="D2019" s="53" t="s">
        <v>1367</v>
      </c>
      <c r="E2019" s="53" t="s">
        <v>1368</v>
      </c>
      <c r="F2019" s="53" t="s">
        <v>2391</v>
      </c>
      <c r="G2019" s="53" t="s">
        <v>5030</v>
      </c>
      <c r="H2019" s="53" t="s">
        <v>5031</v>
      </c>
      <c r="I2019" s="53"/>
      <c r="J2019" s="53" t="s">
        <v>5032</v>
      </c>
      <c r="K2019" s="52">
        <v>778000</v>
      </c>
      <c r="L2019" s="52">
        <v>777000</v>
      </c>
      <c r="M2019" s="52">
        <v>0</v>
      </c>
      <c r="N2019" s="52">
        <v>0</v>
      </c>
      <c r="O2019" s="52">
        <v>0</v>
      </c>
      <c r="P2019" s="52">
        <v>0</v>
      </c>
      <c r="Q2019" s="52">
        <v>0</v>
      </c>
      <c r="R2019" s="52">
        <v>0</v>
      </c>
      <c r="S2019" s="52">
        <v>0</v>
      </c>
      <c r="T2019" s="52">
        <v>0</v>
      </c>
      <c r="U2019" s="52">
        <v>0</v>
      </c>
      <c r="V2019" s="52">
        <v>0</v>
      </c>
      <c r="W2019" s="52">
        <v>0</v>
      </c>
      <c r="X2019" s="52">
        <v>0</v>
      </c>
      <c r="Y2019" s="52">
        <v>0</v>
      </c>
      <c r="Z2019" s="49">
        <v>0</v>
      </c>
      <c r="AA2019" s="50">
        <v>0</v>
      </c>
      <c r="AB2019" s="51">
        <v>777000</v>
      </c>
      <c r="AC2019" s="52">
        <v>0</v>
      </c>
      <c r="AD2019" s="52">
        <v>0</v>
      </c>
      <c r="AE2019" s="52">
        <v>1000</v>
      </c>
      <c r="AG2019" s="52">
        <f t="shared" si="34"/>
        <v>0</v>
      </c>
      <c r="AH2019" s="52">
        <f>MIN($AA2019*12,$AE2019-SUM($AG2019:AG2019)-1000*($AE2019&gt;0))</f>
        <v>0</v>
      </c>
      <c r="AI2019" s="52">
        <f>MIN($AA2019*12,$AE2019-SUM($AG2019:AH2019)-1000*($AE2019&gt;0))</f>
        <v>0</v>
      </c>
      <c r="AJ2019" s="52">
        <f>MIN($AA2019*12,$AE2019-SUM($AG2019:AI2019)-1000*($AE2019&gt;0))</f>
        <v>0</v>
      </c>
      <c r="AK2019" s="52">
        <f>MIN($AA2019*12,$AE2019-SUM($AG2019:AJ2019)-1000*($AE2019&gt;0))</f>
        <v>0</v>
      </c>
      <c r="AL2019" s="52">
        <f>MIN($AA2019*12,$AE2019-SUM($AG2019:AK2019)-1000*($AE2019&gt;0))</f>
        <v>0</v>
      </c>
      <c r="AM2019" s="52">
        <f>MIN($AA2019*12,$AE2019-SUM($AG2019:AL2019)-1000*($AE2019&gt;0))</f>
        <v>0</v>
      </c>
      <c r="AN2019" s="52">
        <f>MIN($AA2019*12,$AE2019-SUM($AG2019:AM2019)-1000*($AE2019&gt;0))</f>
        <v>0</v>
      </c>
      <c r="AO2019" s="52">
        <f>MIN($AA2019*12,$AE2019-SUM($AG2019:AN2019)-1000*($AE2019&gt;0))</f>
        <v>0</v>
      </c>
    </row>
    <row r="2020" spans="2:41" ht="12.75" hidden="1" customHeight="1" outlineLevel="2">
      <c r="B2020" s="53" t="s">
        <v>2377</v>
      </c>
      <c r="C2020" s="53" t="s">
        <v>1367</v>
      </c>
      <c r="D2020" s="53" t="s">
        <v>1367</v>
      </c>
      <c r="E2020" s="53" t="s">
        <v>1368</v>
      </c>
      <c r="F2020" s="53" t="s">
        <v>2387</v>
      </c>
      <c r="G2020" s="53" t="s">
        <v>5033</v>
      </c>
      <c r="H2020" s="53" t="s">
        <v>5034</v>
      </c>
      <c r="I2020" s="53"/>
      <c r="J2020" s="53" t="s">
        <v>5035</v>
      </c>
      <c r="K2020" s="52">
        <v>1737091</v>
      </c>
      <c r="L2020" s="52">
        <v>1736091</v>
      </c>
      <c r="M2020" s="52">
        <v>0</v>
      </c>
      <c r="N2020" s="52">
        <v>0</v>
      </c>
      <c r="O2020" s="52">
        <v>0</v>
      </c>
      <c r="P2020" s="52">
        <v>0</v>
      </c>
      <c r="Q2020" s="52">
        <v>0</v>
      </c>
      <c r="R2020" s="52">
        <v>0</v>
      </c>
      <c r="S2020" s="52">
        <v>0</v>
      </c>
      <c r="T2020" s="52">
        <v>0</v>
      </c>
      <c r="U2020" s="52">
        <v>0</v>
      </c>
      <c r="V2020" s="52">
        <v>0</v>
      </c>
      <c r="W2020" s="52">
        <v>0</v>
      </c>
      <c r="X2020" s="52">
        <v>0</v>
      </c>
      <c r="Y2020" s="52">
        <v>0</v>
      </c>
      <c r="Z2020" s="49">
        <v>0</v>
      </c>
      <c r="AA2020" s="50">
        <v>0</v>
      </c>
      <c r="AB2020" s="51">
        <v>1736091</v>
      </c>
      <c r="AC2020" s="52">
        <v>0</v>
      </c>
      <c r="AD2020" s="52">
        <v>0</v>
      </c>
      <c r="AE2020" s="52">
        <v>1000</v>
      </c>
      <c r="AG2020" s="52">
        <f t="shared" si="34"/>
        <v>0</v>
      </c>
      <c r="AH2020" s="52">
        <f>MIN($AA2020*12,$AE2020-SUM($AG2020:AG2020)-1000*($AE2020&gt;0))</f>
        <v>0</v>
      </c>
      <c r="AI2020" s="52">
        <f>MIN($AA2020*12,$AE2020-SUM($AG2020:AH2020)-1000*($AE2020&gt;0))</f>
        <v>0</v>
      </c>
      <c r="AJ2020" s="52">
        <f>MIN($AA2020*12,$AE2020-SUM($AG2020:AI2020)-1000*($AE2020&gt;0))</f>
        <v>0</v>
      </c>
      <c r="AK2020" s="52">
        <f>MIN($AA2020*12,$AE2020-SUM($AG2020:AJ2020)-1000*($AE2020&gt;0))</f>
        <v>0</v>
      </c>
      <c r="AL2020" s="52">
        <f>MIN($AA2020*12,$AE2020-SUM($AG2020:AK2020)-1000*($AE2020&gt;0))</f>
        <v>0</v>
      </c>
      <c r="AM2020" s="52">
        <f>MIN($AA2020*12,$AE2020-SUM($AG2020:AL2020)-1000*($AE2020&gt;0))</f>
        <v>0</v>
      </c>
      <c r="AN2020" s="52">
        <f>MIN($AA2020*12,$AE2020-SUM($AG2020:AM2020)-1000*($AE2020&gt;0))</f>
        <v>0</v>
      </c>
      <c r="AO2020" s="52">
        <f>MIN($AA2020*12,$AE2020-SUM($AG2020:AN2020)-1000*($AE2020&gt;0))</f>
        <v>0</v>
      </c>
    </row>
    <row r="2021" spans="2:41" ht="12.75" hidden="1" customHeight="1" outlineLevel="2">
      <c r="B2021" s="53" t="s">
        <v>2377</v>
      </c>
      <c r="C2021" s="53" t="s">
        <v>1367</v>
      </c>
      <c r="D2021" s="53" t="s">
        <v>1367</v>
      </c>
      <c r="E2021" s="53" t="s">
        <v>2378</v>
      </c>
      <c r="F2021" s="53" t="s">
        <v>3607</v>
      </c>
      <c r="G2021" s="53" t="s">
        <v>5036</v>
      </c>
      <c r="H2021" s="53" t="s">
        <v>4763</v>
      </c>
      <c r="I2021" s="53"/>
      <c r="J2021" s="53" t="s">
        <v>5037</v>
      </c>
      <c r="K2021" s="52">
        <v>2365200</v>
      </c>
      <c r="L2021" s="52">
        <v>2364200</v>
      </c>
      <c r="M2021" s="52">
        <v>0</v>
      </c>
      <c r="N2021" s="52">
        <v>0</v>
      </c>
      <c r="O2021" s="52">
        <v>0</v>
      </c>
      <c r="P2021" s="52">
        <v>0</v>
      </c>
      <c r="Q2021" s="52">
        <v>0</v>
      </c>
      <c r="R2021" s="52">
        <v>0</v>
      </c>
      <c r="S2021" s="52">
        <v>0</v>
      </c>
      <c r="T2021" s="52">
        <v>0</v>
      </c>
      <c r="U2021" s="52">
        <v>0</v>
      </c>
      <c r="V2021" s="52">
        <v>0</v>
      </c>
      <c r="W2021" s="52">
        <v>0</v>
      </c>
      <c r="X2021" s="52">
        <v>0</v>
      </c>
      <c r="Y2021" s="52">
        <v>0</v>
      </c>
      <c r="Z2021" s="49">
        <v>0</v>
      </c>
      <c r="AA2021" s="50">
        <v>0</v>
      </c>
      <c r="AB2021" s="51">
        <v>2364200</v>
      </c>
      <c r="AC2021" s="52">
        <v>0</v>
      </c>
      <c r="AD2021" s="52">
        <v>0</v>
      </c>
      <c r="AE2021" s="52">
        <v>1000</v>
      </c>
      <c r="AG2021" s="52">
        <f t="shared" si="34"/>
        <v>0</v>
      </c>
      <c r="AH2021" s="52">
        <f>MIN($AA2021*12,$AE2021-SUM($AG2021:AG2021)-1000*($AE2021&gt;0))</f>
        <v>0</v>
      </c>
      <c r="AI2021" s="52">
        <f>MIN($AA2021*12,$AE2021-SUM($AG2021:AH2021)-1000*($AE2021&gt;0))</f>
        <v>0</v>
      </c>
      <c r="AJ2021" s="52">
        <f>MIN($AA2021*12,$AE2021-SUM($AG2021:AI2021)-1000*($AE2021&gt;0))</f>
        <v>0</v>
      </c>
      <c r="AK2021" s="52">
        <f>MIN($AA2021*12,$AE2021-SUM($AG2021:AJ2021)-1000*($AE2021&gt;0))</f>
        <v>0</v>
      </c>
      <c r="AL2021" s="52">
        <f>MIN($AA2021*12,$AE2021-SUM($AG2021:AK2021)-1000*($AE2021&gt;0))</f>
        <v>0</v>
      </c>
      <c r="AM2021" s="52">
        <f>MIN($AA2021*12,$AE2021-SUM($AG2021:AL2021)-1000*($AE2021&gt;0))</f>
        <v>0</v>
      </c>
      <c r="AN2021" s="52">
        <f>MIN($AA2021*12,$AE2021-SUM($AG2021:AM2021)-1000*($AE2021&gt;0))</f>
        <v>0</v>
      </c>
      <c r="AO2021" s="52">
        <f>MIN($AA2021*12,$AE2021-SUM($AG2021:AN2021)-1000*($AE2021&gt;0))</f>
        <v>0</v>
      </c>
    </row>
    <row r="2022" spans="2:41" ht="12.75" hidden="1" customHeight="1" outlineLevel="2">
      <c r="B2022" s="53" t="s">
        <v>2377</v>
      </c>
      <c r="C2022" s="53" t="s">
        <v>1367</v>
      </c>
      <c r="D2022" s="53" t="s">
        <v>1367</v>
      </c>
      <c r="E2022" s="53" t="s">
        <v>2378</v>
      </c>
      <c r="F2022" s="53" t="s">
        <v>2618</v>
      </c>
      <c r="G2022" s="53" t="s">
        <v>5038</v>
      </c>
      <c r="H2022" s="53" t="s">
        <v>5039</v>
      </c>
      <c r="I2022" s="53"/>
      <c r="J2022" s="53" t="s">
        <v>5040</v>
      </c>
      <c r="K2022" s="52">
        <v>53546</v>
      </c>
      <c r="L2022" s="52">
        <v>52546</v>
      </c>
      <c r="M2022" s="52">
        <v>0</v>
      </c>
      <c r="N2022" s="52">
        <v>0</v>
      </c>
      <c r="O2022" s="52">
        <v>0</v>
      </c>
      <c r="P2022" s="52">
        <v>0</v>
      </c>
      <c r="Q2022" s="52">
        <v>0</v>
      </c>
      <c r="R2022" s="52">
        <v>0</v>
      </c>
      <c r="S2022" s="52">
        <v>0</v>
      </c>
      <c r="T2022" s="52">
        <v>0</v>
      </c>
      <c r="U2022" s="52">
        <v>0</v>
      </c>
      <c r="V2022" s="52">
        <v>0</v>
      </c>
      <c r="W2022" s="52">
        <v>0</v>
      </c>
      <c r="X2022" s="52">
        <v>0</v>
      </c>
      <c r="Y2022" s="52">
        <v>0</v>
      </c>
      <c r="Z2022" s="49">
        <v>0</v>
      </c>
      <c r="AA2022" s="50">
        <v>0</v>
      </c>
      <c r="AB2022" s="51">
        <v>52546</v>
      </c>
      <c r="AC2022" s="52">
        <v>0</v>
      </c>
      <c r="AD2022" s="52">
        <v>0</v>
      </c>
      <c r="AE2022" s="52">
        <v>1000</v>
      </c>
      <c r="AG2022" s="52">
        <f t="shared" si="34"/>
        <v>0</v>
      </c>
      <c r="AH2022" s="52">
        <f>MIN($AA2022*12,$AE2022-SUM($AG2022:AG2022)-1000*($AE2022&gt;0))</f>
        <v>0</v>
      </c>
      <c r="AI2022" s="52">
        <f>MIN($AA2022*12,$AE2022-SUM($AG2022:AH2022)-1000*($AE2022&gt;0))</f>
        <v>0</v>
      </c>
      <c r="AJ2022" s="52">
        <f>MIN($AA2022*12,$AE2022-SUM($AG2022:AI2022)-1000*($AE2022&gt;0))</f>
        <v>0</v>
      </c>
      <c r="AK2022" s="52">
        <f>MIN($AA2022*12,$AE2022-SUM($AG2022:AJ2022)-1000*($AE2022&gt;0))</f>
        <v>0</v>
      </c>
      <c r="AL2022" s="52">
        <f>MIN($AA2022*12,$AE2022-SUM($AG2022:AK2022)-1000*($AE2022&gt;0))</f>
        <v>0</v>
      </c>
      <c r="AM2022" s="52">
        <f>MIN($AA2022*12,$AE2022-SUM($AG2022:AL2022)-1000*($AE2022&gt;0))</f>
        <v>0</v>
      </c>
      <c r="AN2022" s="52">
        <f>MIN($AA2022*12,$AE2022-SUM($AG2022:AM2022)-1000*($AE2022&gt;0))</f>
        <v>0</v>
      </c>
      <c r="AO2022" s="52">
        <f>MIN($AA2022*12,$AE2022-SUM($AG2022:AN2022)-1000*($AE2022&gt;0))</f>
        <v>0</v>
      </c>
    </row>
    <row r="2023" spans="2:41" ht="12.75" hidden="1" customHeight="1" outlineLevel="2">
      <c r="B2023" s="53" t="s">
        <v>2377</v>
      </c>
      <c r="C2023" s="53" t="s">
        <v>1367</v>
      </c>
      <c r="D2023" s="53" t="s">
        <v>1367</v>
      </c>
      <c r="E2023" s="53" t="s">
        <v>2378</v>
      </c>
      <c r="F2023" s="53" t="s">
        <v>2618</v>
      </c>
      <c r="G2023" s="53" t="s">
        <v>5041</v>
      </c>
      <c r="H2023" s="53" t="s">
        <v>5042</v>
      </c>
      <c r="I2023" s="53"/>
      <c r="J2023" s="53" t="s">
        <v>5043</v>
      </c>
      <c r="K2023" s="52">
        <v>162728</v>
      </c>
      <c r="L2023" s="52">
        <v>161728</v>
      </c>
      <c r="M2023" s="52">
        <v>0</v>
      </c>
      <c r="N2023" s="52">
        <v>0</v>
      </c>
      <c r="O2023" s="52">
        <v>0</v>
      </c>
      <c r="P2023" s="52">
        <v>0</v>
      </c>
      <c r="Q2023" s="52">
        <v>0</v>
      </c>
      <c r="R2023" s="52">
        <v>0</v>
      </c>
      <c r="S2023" s="52">
        <v>0</v>
      </c>
      <c r="T2023" s="52">
        <v>0</v>
      </c>
      <c r="U2023" s="52">
        <v>0</v>
      </c>
      <c r="V2023" s="52">
        <v>0</v>
      </c>
      <c r="W2023" s="52">
        <v>0</v>
      </c>
      <c r="X2023" s="52">
        <v>0</v>
      </c>
      <c r="Y2023" s="52">
        <v>0</v>
      </c>
      <c r="Z2023" s="49">
        <v>0</v>
      </c>
      <c r="AA2023" s="50">
        <v>0</v>
      </c>
      <c r="AB2023" s="51">
        <v>161728</v>
      </c>
      <c r="AC2023" s="52">
        <v>0</v>
      </c>
      <c r="AD2023" s="52">
        <v>0</v>
      </c>
      <c r="AE2023" s="52">
        <v>1000</v>
      </c>
      <c r="AG2023" s="52">
        <f t="shared" si="34"/>
        <v>0</v>
      </c>
      <c r="AH2023" s="52">
        <f>MIN($AA2023*12,$AE2023-SUM($AG2023:AG2023)-1000*($AE2023&gt;0))</f>
        <v>0</v>
      </c>
      <c r="AI2023" s="52">
        <f>MIN($AA2023*12,$AE2023-SUM($AG2023:AH2023)-1000*($AE2023&gt;0))</f>
        <v>0</v>
      </c>
      <c r="AJ2023" s="52">
        <f>MIN($AA2023*12,$AE2023-SUM($AG2023:AI2023)-1000*($AE2023&gt;0))</f>
        <v>0</v>
      </c>
      <c r="AK2023" s="52">
        <f>MIN($AA2023*12,$AE2023-SUM($AG2023:AJ2023)-1000*($AE2023&gt;0))</f>
        <v>0</v>
      </c>
      <c r="AL2023" s="52">
        <f>MIN($AA2023*12,$AE2023-SUM($AG2023:AK2023)-1000*($AE2023&gt;0))</f>
        <v>0</v>
      </c>
      <c r="AM2023" s="52">
        <f>MIN($AA2023*12,$AE2023-SUM($AG2023:AL2023)-1000*($AE2023&gt;0))</f>
        <v>0</v>
      </c>
      <c r="AN2023" s="52">
        <f>MIN($AA2023*12,$AE2023-SUM($AG2023:AM2023)-1000*($AE2023&gt;0))</f>
        <v>0</v>
      </c>
      <c r="AO2023" s="52">
        <f>MIN($AA2023*12,$AE2023-SUM($AG2023:AN2023)-1000*($AE2023&gt;0))</f>
        <v>0</v>
      </c>
    </row>
    <row r="2024" spans="2:41" ht="12.75" hidden="1" customHeight="1" outlineLevel="2">
      <c r="B2024" s="53" t="s">
        <v>2377</v>
      </c>
      <c r="C2024" s="53" t="s">
        <v>1367</v>
      </c>
      <c r="D2024" s="53" t="s">
        <v>1367</v>
      </c>
      <c r="E2024" s="53" t="s">
        <v>2378</v>
      </c>
      <c r="F2024" s="53" t="s">
        <v>2379</v>
      </c>
      <c r="G2024" s="53" t="s">
        <v>5044</v>
      </c>
      <c r="H2024" s="53" t="s">
        <v>5045</v>
      </c>
      <c r="I2024" s="53"/>
      <c r="J2024" s="53" t="s">
        <v>5046</v>
      </c>
      <c r="K2024" s="52">
        <v>3636364</v>
      </c>
      <c r="L2024" s="52">
        <v>3635364</v>
      </c>
      <c r="M2024" s="52">
        <v>0</v>
      </c>
      <c r="N2024" s="52">
        <v>0</v>
      </c>
      <c r="O2024" s="52">
        <v>0</v>
      </c>
      <c r="P2024" s="52">
        <v>0</v>
      </c>
      <c r="Q2024" s="52">
        <v>0</v>
      </c>
      <c r="R2024" s="52">
        <v>0</v>
      </c>
      <c r="S2024" s="52">
        <v>0</v>
      </c>
      <c r="T2024" s="52">
        <v>0</v>
      </c>
      <c r="U2024" s="52">
        <v>0</v>
      </c>
      <c r="V2024" s="52">
        <v>0</v>
      </c>
      <c r="W2024" s="52">
        <v>0</v>
      </c>
      <c r="X2024" s="52">
        <v>0</v>
      </c>
      <c r="Y2024" s="52">
        <v>0</v>
      </c>
      <c r="Z2024" s="49">
        <v>0</v>
      </c>
      <c r="AA2024" s="50">
        <v>0</v>
      </c>
      <c r="AB2024" s="51">
        <v>3635364</v>
      </c>
      <c r="AC2024" s="52">
        <v>0</v>
      </c>
      <c r="AD2024" s="52">
        <v>0</v>
      </c>
      <c r="AE2024" s="52">
        <v>1000</v>
      </c>
      <c r="AG2024" s="52">
        <f t="shared" si="34"/>
        <v>0</v>
      </c>
      <c r="AH2024" s="52">
        <f>MIN($AA2024*12,$AE2024-SUM($AG2024:AG2024)-1000*($AE2024&gt;0))</f>
        <v>0</v>
      </c>
      <c r="AI2024" s="52">
        <f>MIN($AA2024*12,$AE2024-SUM($AG2024:AH2024)-1000*($AE2024&gt;0))</f>
        <v>0</v>
      </c>
      <c r="AJ2024" s="52">
        <f>MIN($AA2024*12,$AE2024-SUM($AG2024:AI2024)-1000*($AE2024&gt;0))</f>
        <v>0</v>
      </c>
      <c r="AK2024" s="52">
        <f>MIN($AA2024*12,$AE2024-SUM($AG2024:AJ2024)-1000*($AE2024&gt;0))</f>
        <v>0</v>
      </c>
      <c r="AL2024" s="52">
        <f>MIN($AA2024*12,$AE2024-SUM($AG2024:AK2024)-1000*($AE2024&gt;0))</f>
        <v>0</v>
      </c>
      <c r="AM2024" s="52">
        <f>MIN($AA2024*12,$AE2024-SUM($AG2024:AL2024)-1000*($AE2024&gt;0))</f>
        <v>0</v>
      </c>
      <c r="AN2024" s="52">
        <f>MIN($AA2024*12,$AE2024-SUM($AG2024:AM2024)-1000*($AE2024&gt;0))</f>
        <v>0</v>
      </c>
      <c r="AO2024" s="52">
        <f>MIN($AA2024*12,$AE2024-SUM($AG2024:AN2024)-1000*($AE2024&gt;0))</f>
        <v>0</v>
      </c>
    </row>
    <row r="2025" spans="2:41" ht="12.75" hidden="1" customHeight="1" outlineLevel="2">
      <c r="B2025" s="53" t="s">
        <v>2377</v>
      </c>
      <c r="C2025" s="53" t="s">
        <v>1367</v>
      </c>
      <c r="D2025" s="53" t="s">
        <v>1367</v>
      </c>
      <c r="E2025" s="53" t="s">
        <v>1368</v>
      </c>
      <c r="F2025" s="53" t="s">
        <v>2391</v>
      </c>
      <c r="G2025" s="53" t="s">
        <v>5047</v>
      </c>
      <c r="H2025" s="53" t="s">
        <v>5048</v>
      </c>
      <c r="I2025" s="53"/>
      <c r="J2025" s="53" t="s">
        <v>5049</v>
      </c>
      <c r="K2025" s="52">
        <v>1158845</v>
      </c>
      <c r="L2025" s="52">
        <v>1157845</v>
      </c>
      <c r="M2025" s="52">
        <v>0</v>
      </c>
      <c r="N2025" s="52">
        <v>0</v>
      </c>
      <c r="O2025" s="52">
        <v>0</v>
      </c>
      <c r="P2025" s="52">
        <v>0</v>
      </c>
      <c r="Q2025" s="52">
        <v>0</v>
      </c>
      <c r="R2025" s="52">
        <v>0</v>
      </c>
      <c r="S2025" s="52">
        <v>0</v>
      </c>
      <c r="T2025" s="52">
        <v>0</v>
      </c>
      <c r="U2025" s="52">
        <v>0</v>
      </c>
      <c r="V2025" s="52">
        <v>0</v>
      </c>
      <c r="W2025" s="52">
        <v>0</v>
      </c>
      <c r="X2025" s="52">
        <v>0</v>
      </c>
      <c r="Y2025" s="52">
        <v>0</v>
      </c>
      <c r="Z2025" s="49">
        <v>0</v>
      </c>
      <c r="AA2025" s="50">
        <v>0</v>
      </c>
      <c r="AB2025" s="51">
        <v>1157845</v>
      </c>
      <c r="AC2025" s="52">
        <v>0</v>
      </c>
      <c r="AD2025" s="52">
        <v>0</v>
      </c>
      <c r="AE2025" s="52">
        <v>1000</v>
      </c>
      <c r="AG2025" s="52">
        <f t="shared" si="34"/>
        <v>0</v>
      </c>
      <c r="AH2025" s="52">
        <f>MIN($AA2025*12,$AE2025-SUM($AG2025:AG2025)-1000*($AE2025&gt;0))</f>
        <v>0</v>
      </c>
      <c r="AI2025" s="52">
        <f>MIN($AA2025*12,$AE2025-SUM($AG2025:AH2025)-1000*($AE2025&gt;0))</f>
        <v>0</v>
      </c>
      <c r="AJ2025" s="52">
        <f>MIN($AA2025*12,$AE2025-SUM($AG2025:AI2025)-1000*($AE2025&gt;0))</f>
        <v>0</v>
      </c>
      <c r="AK2025" s="52">
        <f>MIN($AA2025*12,$AE2025-SUM($AG2025:AJ2025)-1000*($AE2025&gt;0))</f>
        <v>0</v>
      </c>
      <c r="AL2025" s="52">
        <f>MIN($AA2025*12,$AE2025-SUM($AG2025:AK2025)-1000*($AE2025&gt;0))</f>
        <v>0</v>
      </c>
      <c r="AM2025" s="52">
        <f>MIN($AA2025*12,$AE2025-SUM($AG2025:AL2025)-1000*($AE2025&gt;0))</f>
        <v>0</v>
      </c>
      <c r="AN2025" s="52">
        <f>MIN($AA2025*12,$AE2025-SUM($AG2025:AM2025)-1000*($AE2025&gt;0))</f>
        <v>0</v>
      </c>
      <c r="AO2025" s="52">
        <f>MIN($AA2025*12,$AE2025-SUM($AG2025:AN2025)-1000*($AE2025&gt;0))</f>
        <v>0</v>
      </c>
    </row>
    <row r="2026" spans="2:41" ht="12.75" hidden="1" customHeight="1" outlineLevel="2">
      <c r="B2026" s="53" t="s">
        <v>2377</v>
      </c>
      <c r="C2026" s="53" t="s">
        <v>1367</v>
      </c>
      <c r="D2026" s="53" t="s">
        <v>1367</v>
      </c>
      <c r="E2026" s="53" t="s">
        <v>1368</v>
      </c>
      <c r="F2026" s="53" t="s">
        <v>2391</v>
      </c>
      <c r="G2026" s="53" t="s">
        <v>5050</v>
      </c>
      <c r="H2026" s="53" t="s">
        <v>5051</v>
      </c>
      <c r="I2026" s="53"/>
      <c r="J2026" s="53" t="s">
        <v>5052</v>
      </c>
      <c r="K2026" s="52">
        <v>816000</v>
      </c>
      <c r="L2026" s="52">
        <v>815000</v>
      </c>
      <c r="M2026" s="52">
        <v>0</v>
      </c>
      <c r="N2026" s="52">
        <v>0</v>
      </c>
      <c r="O2026" s="52">
        <v>0</v>
      </c>
      <c r="P2026" s="52">
        <v>0</v>
      </c>
      <c r="Q2026" s="52">
        <v>0</v>
      </c>
      <c r="R2026" s="52">
        <v>0</v>
      </c>
      <c r="S2026" s="52">
        <v>0</v>
      </c>
      <c r="T2026" s="52">
        <v>0</v>
      </c>
      <c r="U2026" s="52">
        <v>0</v>
      </c>
      <c r="V2026" s="52">
        <v>0</v>
      </c>
      <c r="W2026" s="52">
        <v>0</v>
      </c>
      <c r="X2026" s="52">
        <v>0</v>
      </c>
      <c r="Y2026" s="52">
        <v>0</v>
      </c>
      <c r="Z2026" s="49">
        <v>0</v>
      </c>
      <c r="AA2026" s="50">
        <v>0</v>
      </c>
      <c r="AB2026" s="51">
        <v>815000</v>
      </c>
      <c r="AC2026" s="52">
        <v>0</v>
      </c>
      <c r="AD2026" s="52">
        <v>0</v>
      </c>
      <c r="AE2026" s="52">
        <v>1000</v>
      </c>
      <c r="AG2026" s="52">
        <f t="shared" si="34"/>
        <v>0</v>
      </c>
      <c r="AH2026" s="52">
        <f>MIN($AA2026*12,$AE2026-SUM($AG2026:AG2026)-1000*($AE2026&gt;0))</f>
        <v>0</v>
      </c>
      <c r="AI2026" s="52">
        <f>MIN($AA2026*12,$AE2026-SUM($AG2026:AH2026)-1000*($AE2026&gt;0))</f>
        <v>0</v>
      </c>
      <c r="AJ2026" s="52">
        <f>MIN($AA2026*12,$AE2026-SUM($AG2026:AI2026)-1000*($AE2026&gt;0))</f>
        <v>0</v>
      </c>
      <c r="AK2026" s="52">
        <f>MIN($AA2026*12,$AE2026-SUM($AG2026:AJ2026)-1000*($AE2026&gt;0))</f>
        <v>0</v>
      </c>
      <c r="AL2026" s="52">
        <f>MIN($AA2026*12,$AE2026-SUM($AG2026:AK2026)-1000*($AE2026&gt;0))</f>
        <v>0</v>
      </c>
      <c r="AM2026" s="52">
        <f>MIN($AA2026*12,$AE2026-SUM($AG2026:AL2026)-1000*($AE2026&gt;0))</f>
        <v>0</v>
      </c>
      <c r="AN2026" s="52">
        <f>MIN($AA2026*12,$AE2026-SUM($AG2026:AM2026)-1000*($AE2026&gt;0))</f>
        <v>0</v>
      </c>
      <c r="AO2026" s="52">
        <f>MIN($AA2026*12,$AE2026-SUM($AG2026:AN2026)-1000*($AE2026&gt;0))</f>
        <v>0</v>
      </c>
    </row>
    <row r="2027" spans="2:41" ht="12.75" hidden="1" customHeight="1" outlineLevel="2">
      <c r="B2027" s="53" t="s">
        <v>2377</v>
      </c>
      <c r="C2027" s="53" t="s">
        <v>1367</v>
      </c>
      <c r="D2027" s="53" t="s">
        <v>1367</v>
      </c>
      <c r="E2027" s="53" t="s">
        <v>1368</v>
      </c>
      <c r="F2027" s="53" t="s">
        <v>2682</v>
      </c>
      <c r="G2027" s="53" t="s">
        <v>5053</v>
      </c>
      <c r="H2027" s="53" t="s">
        <v>5054</v>
      </c>
      <c r="I2027" s="53"/>
      <c r="J2027" s="53" t="s">
        <v>5055</v>
      </c>
      <c r="K2027" s="52">
        <v>335455</v>
      </c>
      <c r="L2027" s="52">
        <v>334455</v>
      </c>
      <c r="M2027" s="52">
        <v>0</v>
      </c>
      <c r="N2027" s="52">
        <v>0</v>
      </c>
      <c r="O2027" s="52">
        <v>0</v>
      </c>
      <c r="P2027" s="52">
        <v>0</v>
      </c>
      <c r="Q2027" s="52">
        <v>0</v>
      </c>
      <c r="R2027" s="52">
        <v>0</v>
      </c>
      <c r="S2027" s="52">
        <v>0</v>
      </c>
      <c r="T2027" s="52">
        <v>0</v>
      </c>
      <c r="U2027" s="52">
        <v>0</v>
      </c>
      <c r="V2027" s="52">
        <v>0</v>
      </c>
      <c r="W2027" s="52">
        <v>0</v>
      </c>
      <c r="X2027" s="52">
        <v>0</v>
      </c>
      <c r="Y2027" s="52">
        <v>0</v>
      </c>
      <c r="Z2027" s="49">
        <v>0</v>
      </c>
      <c r="AA2027" s="50">
        <v>0</v>
      </c>
      <c r="AB2027" s="51">
        <v>334455</v>
      </c>
      <c r="AC2027" s="52">
        <v>0</v>
      </c>
      <c r="AD2027" s="52">
        <v>0</v>
      </c>
      <c r="AE2027" s="52">
        <v>1000</v>
      </c>
      <c r="AG2027" s="52">
        <f t="shared" si="34"/>
        <v>0</v>
      </c>
      <c r="AH2027" s="52">
        <f>MIN($AA2027*12,$AE2027-SUM($AG2027:AG2027)-1000*($AE2027&gt;0))</f>
        <v>0</v>
      </c>
      <c r="AI2027" s="52">
        <f>MIN($AA2027*12,$AE2027-SUM($AG2027:AH2027)-1000*($AE2027&gt;0))</f>
        <v>0</v>
      </c>
      <c r="AJ2027" s="52">
        <f>MIN($AA2027*12,$AE2027-SUM($AG2027:AI2027)-1000*($AE2027&gt;0))</f>
        <v>0</v>
      </c>
      <c r="AK2027" s="52">
        <f>MIN($AA2027*12,$AE2027-SUM($AG2027:AJ2027)-1000*($AE2027&gt;0))</f>
        <v>0</v>
      </c>
      <c r="AL2027" s="52">
        <f>MIN($AA2027*12,$AE2027-SUM($AG2027:AK2027)-1000*($AE2027&gt;0))</f>
        <v>0</v>
      </c>
      <c r="AM2027" s="52">
        <f>MIN($AA2027*12,$AE2027-SUM($AG2027:AL2027)-1000*($AE2027&gt;0))</f>
        <v>0</v>
      </c>
      <c r="AN2027" s="52">
        <f>MIN($AA2027*12,$AE2027-SUM($AG2027:AM2027)-1000*($AE2027&gt;0))</f>
        <v>0</v>
      </c>
      <c r="AO2027" s="52">
        <f>MIN($AA2027*12,$AE2027-SUM($AG2027:AN2027)-1000*($AE2027&gt;0))</f>
        <v>0</v>
      </c>
    </row>
    <row r="2028" spans="2:41" ht="12.75" hidden="1" customHeight="1" outlineLevel="2">
      <c r="B2028" s="53" t="s">
        <v>2377</v>
      </c>
      <c r="C2028" s="53" t="s">
        <v>1367</v>
      </c>
      <c r="D2028" s="53" t="s">
        <v>1367</v>
      </c>
      <c r="E2028" s="53" t="s">
        <v>1368</v>
      </c>
      <c r="F2028" s="53" t="s">
        <v>2391</v>
      </c>
      <c r="G2028" s="53" t="s">
        <v>5056</v>
      </c>
      <c r="H2028" s="53" t="s">
        <v>5057</v>
      </c>
      <c r="I2028" s="53"/>
      <c r="J2028" s="53" t="s">
        <v>5058</v>
      </c>
      <c r="K2028" s="52">
        <v>1900000</v>
      </c>
      <c r="L2028" s="52">
        <v>1899000</v>
      </c>
      <c r="M2028" s="52">
        <v>0</v>
      </c>
      <c r="N2028" s="52">
        <v>0</v>
      </c>
      <c r="O2028" s="52">
        <v>0</v>
      </c>
      <c r="P2028" s="52">
        <v>0</v>
      </c>
      <c r="Q2028" s="52">
        <v>0</v>
      </c>
      <c r="R2028" s="52">
        <v>0</v>
      </c>
      <c r="S2028" s="52">
        <v>0</v>
      </c>
      <c r="T2028" s="52">
        <v>0</v>
      </c>
      <c r="U2028" s="52">
        <v>0</v>
      </c>
      <c r="V2028" s="52">
        <v>0</v>
      </c>
      <c r="W2028" s="52">
        <v>0</v>
      </c>
      <c r="X2028" s="52">
        <v>0</v>
      </c>
      <c r="Y2028" s="52">
        <v>0</v>
      </c>
      <c r="Z2028" s="49">
        <v>0</v>
      </c>
      <c r="AA2028" s="50">
        <v>0</v>
      </c>
      <c r="AB2028" s="51">
        <v>1899000</v>
      </c>
      <c r="AC2028" s="52">
        <v>0</v>
      </c>
      <c r="AD2028" s="52">
        <v>0</v>
      </c>
      <c r="AE2028" s="52">
        <v>1000</v>
      </c>
      <c r="AG2028" s="52">
        <f t="shared" si="34"/>
        <v>0</v>
      </c>
      <c r="AH2028" s="52">
        <f>MIN($AA2028*12,$AE2028-SUM($AG2028:AG2028)-1000*($AE2028&gt;0))</f>
        <v>0</v>
      </c>
      <c r="AI2028" s="52">
        <f>MIN($AA2028*12,$AE2028-SUM($AG2028:AH2028)-1000*($AE2028&gt;0))</f>
        <v>0</v>
      </c>
      <c r="AJ2028" s="52">
        <f>MIN($AA2028*12,$AE2028-SUM($AG2028:AI2028)-1000*($AE2028&gt;0))</f>
        <v>0</v>
      </c>
      <c r="AK2028" s="52">
        <f>MIN($AA2028*12,$AE2028-SUM($AG2028:AJ2028)-1000*($AE2028&gt;0))</f>
        <v>0</v>
      </c>
      <c r="AL2028" s="52">
        <f>MIN($AA2028*12,$AE2028-SUM($AG2028:AK2028)-1000*($AE2028&gt;0))</f>
        <v>0</v>
      </c>
      <c r="AM2028" s="52">
        <f>MIN($AA2028*12,$AE2028-SUM($AG2028:AL2028)-1000*($AE2028&gt;0))</f>
        <v>0</v>
      </c>
      <c r="AN2028" s="52">
        <f>MIN($AA2028*12,$AE2028-SUM($AG2028:AM2028)-1000*($AE2028&gt;0))</f>
        <v>0</v>
      </c>
      <c r="AO2028" s="52">
        <f>MIN($AA2028*12,$AE2028-SUM($AG2028:AN2028)-1000*($AE2028&gt;0))</f>
        <v>0</v>
      </c>
    </row>
    <row r="2029" spans="2:41" ht="12.75" hidden="1" customHeight="1" outlineLevel="2">
      <c r="B2029" s="53" t="s">
        <v>2377</v>
      </c>
      <c r="C2029" s="53" t="s">
        <v>1367</v>
      </c>
      <c r="D2029" s="53" t="s">
        <v>1367</v>
      </c>
      <c r="E2029" s="53" t="s">
        <v>1368</v>
      </c>
      <c r="F2029" s="53" t="s">
        <v>2391</v>
      </c>
      <c r="G2029" s="53" t="s">
        <v>5059</v>
      </c>
      <c r="H2029" s="53" t="s">
        <v>5057</v>
      </c>
      <c r="I2029" s="53"/>
      <c r="J2029" s="53" t="s">
        <v>5058</v>
      </c>
      <c r="K2029" s="52">
        <v>538000</v>
      </c>
      <c r="L2029" s="52">
        <v>537000</v>
      </c>
      <c r="M2029" s="52">
        <v>0</v>
      </c>
      <c r="N2029" s="52">
        <v>0</v>
      </c>
      <c r="O2029" s="52">
        <v>0</v>
      </c>
      <c r="P2029" s="52">
        <v>0</v>
      </c>
      <c r="Q2029" s="52">
        <v>0</v>
      </c>
      <c r="R2029" s="52">
        <v>0</v>
      </c>
      <c r="S2029" s="52">
        <v>0</v>
      </c>
      <c r="T2029" s="52">
        <v>0</v>
      </c>
      <c r="U2029" s="52">
        <v>0</v>
      </c>
      <c r="V2029" s="52">
        <v>0</v>
      </c>
      <c r="W2029" s="52">
        <v>0</v>
      </c>
      <c r="X2029" s="52">
        <v>0</v>
      </c>
      <c r="Y2029" s="52">
        <v>0</v>
      </c>
      <c r="Z2029" s="49">
        <v>0</v>
      </c>
      <c r="AA2029" s="50">
        <v>0</v>
      </c>
      <c r="AB2029" s="51">
        <v>537000</v>
      </c>
      <c r="AC2029" s="52">
        <v>0</v>
      </c>
      <c r="AD2029" s="52">
        <v>0</v>
      </c>
      <c r="AE2029" s="52">
        <v>1000</v>
      </c>
      <c r="AG2029" s="52">
        <f t="shared" si="34"/>
        <v>0</v>
      </c>
      <c r="AH2029" s="52">
        <f>MIN($AA2029*12,$AE2029-SUM($AG2029:AG2029)-1000*($AE2029&gt;0))</f>
        <v>0</v>
      </c>
      <c r="AI2029" s="52">
        <f>MIN($AA2029*12,$AE2029-SUM($AG2029:AH2029)-1000*($AE2029&gt;0))</f>
        <v>0</v>
      </c>
      <c r="AJ2029" s="52">
        <f>MIN($AA2029*12,$AE2029-SUM($AG2029:AI2029)-1000*($AE2029&gt;0))</f>
        <v>0</v>
      </c>
      <c r="AK2029" s="52">
        <f>MIN($AA2029*12,$AE2029-SUM($AG2029:AJ2029)-1000*($AE2029&gt;0))</f>
        <v>0</v>
      </c>
      <c r="AL2029" s="52">
        <f>MIN($AA2029*12,$AE2029-SUM($AG2029:AK2029)-1000*($AE2029&gt;0))</f>
        <v>0</v>
      </c>
      <c r="AM2029" s="52">
        <f>MIN($AA2029*12,$AE2029-SUM($AG2029:AL2029)-1000*($AE2029&gt;0))</f>
        <v>0</v>
      </c>
      <c r="AN2029" s="52">
        <f>MIN($AA2029*12,$AE2029-SUM($AG2029:AM2029)-1000*($AE2029&gt;0))</f>
        <v>0</v>
      </c>
      <c r="AO2029" s="52">
        <f>MIN($AA2029*12,$AE2029-SUM($AG2029:AN2029)-1000*($AE2029&gt;0))</f>
        <v>0</v>
      </c>
    </row>
    <row r="2030" spans="2:41" ht="12.75" hidden="1" customHeight="1" outlineLevel="2">
      <c r="B2030" s="53" t="s">
        <v>2377</v>
      </c>
      <c r="C2030" s="53" t="s">
        <v>1367</v>
      </c>
      <c r="D2030" s="53" t="s">
        <v>1367</v>
      </c>
      <c r="E2030" s="53" t="s">
        <v>1368</v>
      </c>
      <c r="F2030" s="53" t="s">
        <v>2391</v>
      </c>
      <c r="G2030" s="53" t="s">
        <v>5060</v>
      </c>
      <c r="H2030" s="53" t="s">
        <v>5061</v>
      </c>
      <c r="I2030" s="53"/>
      <c r="J2030" s="53" t="s">
        <v>5055</v>
      </c>
      <c r="K2030" s="52">
        <v>4716000</v>
      </c>
      <c r="L2030" s="52">
        <v>4715000</v>
      </c>
      <c r="M2030" s="52">
        <v>0</v>
      </c>
      <c r="N2030" s="52">
        <v>0</v>
      </c>
      <c r="O2030" s="52">
        <v>0</v>
      </c>
      <c r="P2030" s="52">
        <v>0</v>
      </c>
      <c r="Q2030" s="52">
        <v>0</v>
      </c>
      <c r="R2030" s="52">
        <v>0</v>
      </c>
      <c r="S2030" s="52">
        <v>0</v>
      </c>
      <c r="T2030" s="52">
        <v>0</v>
      </c>
      <c r="U2030" s="52">
        <v>0</v>
      </c>
      <c r="V2030" s="52">
        <v>0</v>
      </c>
      <c r="W2030" s="52">
        <v>0</v>
      </c>
      <c r="X2030" s="52">
        <v>0</v>
      </c>
      <c r="Y2030" s="52">
        <v>0</v>
      </c>
      <c r="Z2030" s="49">
        <v>0</v>
      </c>
      <c r="AA2030" s="50">
        <v>0</v>
      </c>
      <c r="AB2030" s="51">
        <v>4715000</v>
      </c>
      <c r="AC2030" s="52">
        <v>0</v>
      </c>
      <c r="AD2030" s="52">
        <v>0</v>
      </c>
      <c r="AE2030" s="52">
        <v>1000</v>
      </c>
      <c r="AG2030" s="52">
        <f t="shared" si="34"/>
        <v>0</v>
      </c>
      <c r="AH2030" s="52">
        <f>MIN($AA2030*12,$AE2030-SUM($AG2030:AG2030)-1000*($AE2030&gt;0))</f>
        <v>0</v>
      </c>
      <c r="AI2030" s="52">
        <f>MIN($AA2030*12,$AE2030-SUM($AG2030:AH2030)-1000*($AE2030&gt;0))</f>
        <v>0</v>
      </c>
      <c r="AJ2030" s="52">
        <f>MIN($AA2030*12,$AE2030-SUM($AG2030:AI2030)-1000*($AE2030&gt;0))</f>
        <v>0</v>
      </c>
      <c r="AK2030" s="52">
        <f>MIN($AA2030*12,$AE2030-SUM($AG2030:AJ2030)-1000*($AE2030&gt;0))</f>
        <v>0</v>
      </c>
      <c r="AL2030" s="52">
        <f>MIN($AA2030*12,$AE2030-SUM($AG2030:AK2030)-1000*($AE2030&gt;0))</f>
        <v>0</v>
      </c>
      <c r="AM2030" s="52">
        <f>MIN($AA2030*12,$AE2030-SUM($AG2030:AL2030)-1000*($AE2030&gt;0))</f>
        <v>0</v>
      </c>
      <c r="AN2030" s="52">
        <f>MIN($AA2030*12,$AE2030-SUM($AG2030:AM2030)-1000*($AE2030&gt;0))</f>
        <v>0</v>
      </c>
      <c r="AO2030" s="52">
        <f>MIN($AA2030*12,$AE2030-SUM($AG2030:AN2030)-1000*($AE2030&gt;0))</f>
        <v>0</v>
      </c>
    </row>
    <row r="2031" spans="2:41" ht="12.75" hidden="1" customHeight="1" outlineLevel="2">
      <c r="B2031" s="53" t="s">
        <v>2377</v>
      </c>
      <c r="C2031" s="53" t="s">
        <v>1367</v>
      </c>
      <c r="D2031" s="53" t="s">
        <v>1367</v>
      </c>
      <c r="E2031" s="53" t="s">
        <v>1368</v>
      </c>
      <c r="F2031" s="53" t="s">
        <v>2391</v>
      </c>
      <c r="G2031" s="53" t="s">
        <v>5062</v>
      </c>
      <c r="H2031" s="53" t="s">
        <v>5061</v>
      </c>
      <c r="I2031" s="53"/>
      <c r="J2031" s="53" t="s">
        <v>5058</v>
      </c>
      <c r="K2031" s="52">
        <v>80000</v>
      </c>
      <c r="L2031" s="52">
        <v>79000</v>
      </c>
      <c r="M2031" s="52">
        <v>0</v>
      </c>
      <c r="N2031" s="52">
        <v>0</v>
      </c>
      <c r="O2031" s="52">
        <v>0</v>
      </c>
      <c r="P2031" s="52">
        <v>0</v>
      </c>
      <c r="Q2031" s="52">
        <v>0</v>
      </c>
      <c r="R2031" s="52">
        <v>0</v>
      </c>
      <c r="S2031" s="52">
        <v>0</v>
      </c>
      <c r="T2031" s="52">
        <v>0</v>
      </c>
      <c r="U2031" s="52">
        <v>0</v>
      </c>
      <c r="V2031" s="52">
        <v>0</v>
      </c>
      <c r="W2031" s="52">
        <v>0</v>
      </c>
      <c r="X2031" s="52">
        <v>0</v>
      </c>
      <c r="Y2031" s="52">
        <v>0</v>
      </c>
      <c r="Z2031" s="49">
        <v>0</v>
      </c>
      <c r="AA2031" s="50">
        <v>0</v>
      </c>
      <c r="AB2031" s="51">
        <v>79000</v>
      </c>
      <c r="AC2031" s="52">
        <v>0</v>
      </c>
      <c r="AD2031" s="52">
        <v>0</v>
      </c>
      <c r="AE2031" s="52">
        <v>1000</v>
      </c>
      <c r="AG2031" s="52">
        <f t="shared" si="34"/>
        <v>0</v>
      </c>
      <c r="AH2031" s="52">
        <f>MIN($AA2031*12,$AE2031-SUM($AG2031:AG2031)-1000*($AE2031&gt;0))</f>
        <v>0</v>
      </c>
      <c r="AI2031" s="52">
        <f>MIN($AA2031*12,$AE2031-SUM($AG2031:AH2031)-1000*($AE2031&gt;0))</f>
        <v>0</v>
      </c>
      <c r="AJ2031" s="52">
        <f>MIN($AA2031*12,$AE2031-SUM($AG2031:AI2031)-1000*($AE2031&gt;0))</f>
        <v>0</v>
      </c>
      <c r="AK2031" s="52">
        <f>MIN($AA2031*12,$AE2031-SUM($AG2031:AJ2031)-1000*($AE2031&gt;0))</f>
        <v>0</v>
      </c>
      <c r="AL2031" s="52">
        <f>MIN($AA2031*12,$AE2031-SUM($AG2031:AK2031)-1000*($AE2031&gt;0))</f>
        <v>0</v>
      </c>
      <c r="AM2031" s="52">
        <f>MIN($AA2031*12,$AE2031-SUM($AG2031:AL2031)-1000*($AE2031&gt;0))</f>
        <v>0</v>
      </c>
      <c r="AN2031" s="52">
        <f>MIN($AA2031*12,$AE2031-SUM($AG2031:AM2031)-1000*($AE2031&gt;0))</f>
        <v>0</v>
      </c>
      <c r="AO2031" s="52">
        <f>MIN($AA2031*12,$AE2031-SUM($AG2031:AN2031)-1000*($AE2031&gt;0))</f>
        <v>0</v>
      </c>
    </row>
    <row r="2032" spans="2:41" ht="12.75" hidden="1" customHeight="1" outlineLevel="2">
      <c r="B2032" s="53" t="s">
        <v>2377</v>
      </c>
      <c r="C2032" s="53" t="s">
        <v>1367</v>
      </c>
      <c r="D2032" s="53" t="s">
        <v>1367</v>
      </c>
      <c r="E2032" s="53" t="s">
        <v>1368</v>
      </c>
      <c r="F2032" s="53" t="s">
        <v>2391</v>
      </c>
      <c r="G2032" s="53" t="s">
        <v>5063</v>
      </c>
      <c r="H2032" s="53" t="s">
        <v>5064</v>
      </c>
      <c r="I2032" s="53"/>
      <c r="J2032" s="53" t="s">
        <v>5058</v>
      </c>
      <c r="K2032" s="52">
        <v>1577000</v>
      </c>
      <c r="L2032" s="52">
        <v>1576000</v>
      </c>
      <c r="M2032" s="52">
        <v>0</v>
      </c>
      <c r="N2032" s="52">
        <v>0</v>
      </c>
      <c r="O2032" s="52">
        <v>0</v>
      </c>
      <c r="P2032" s="52">
        <v>0</v>
      </c>
      <c r="Q2032" s="52">
        <v>0</v>
      </c>
      <c r="R2032" s="52">
        <v>0</v>
      </c>
      <c r="S2032" s="52">
        <v>0</v>
      </c>
      <c r="T2032" s="52">
        <v>0</v>
      </c>
      <c r="U2032" s="52">
        <v>0</v>
      </c>
      <c r="V2032" s="52">
        <v>0</v>
      </c>
      <c r="W2032" s="52">
        <v>0</v>
      </c>
      <c r="X2032" s="52">
        <v>0</v>
      </c>
      <c r="Y2032" s="52">
        <v>0</v>
      </c>
      <c r="Z2032" s="49">
        <v>0</v>
      </c>
      <c r="AA2032" s="50">
        <v>0</v>
      </c>
      <c r="AB2032" s="51">
        <v>1576000</v>
      </c>
      <c r="AC2032" s="52">
        <v>0</v>
      </c>
      <c r="AD2032" s="52">
        <v>0</v>
      </c>
      <c r="AE2032" s="52">
        <v>1000</v>
      </c>
      <c r="AG2032" s="52">
        <f t="shared" si="34"/>
        <v>0</v>
      </c>
      <c r="AH2032" s="52">
        <f>MIN($AA2032*12,$AE2032-SUM($AG2032:AG2032)-1000*($AE2032&gt;0))</f>
        <v>0</v>
      </c>
      <c r="AI2032" s="52">
        <f>MIN($AA2032*12,$AE2032-SUM($AG2032:AH2032)-1000*($AE2032&gt;0))</f>
        <v>0</v>
      </c>
      <c r="AJ2032" s="52">
        <f>MIN($AA2032*12,$AE2032-SUM($AG2032:AI2032)-1000*($AE2032&gt;0))</f>
        <v>0</v>
      </c>
      <c r="AK2032" s="52">
        <f>MIN($AA2032*12,$AE2032-SUM($AG2032:AJ2032)-1000*($AE2032&gt;0))</f>
        <v>0</v>
      </c>
      <c r="AL2032" s="52">
        <f>MIN($AA2032*12,$AE2032-SUM($AG2032:AK2032)-1000*($AE2032&gt;0))</f>
        <v>0</v>
      </c>
      <c r="AM2032" s="52">
        <f>MIN($AA2032*12,$AE2032-SUM($AG2032:AL2032)-1000*($AE2032&gt;0))</f>
        <v>0</v>
      </c>
      <c r="AN2032" s="52">
        <f>MIN($AA2032*12,$AE2032-SUM($AG2032:AM2032)-1000*($AE2032&gt;0))</f>
        <v>0</v>
      </c>
      <c r="AO2032" s="52">
        <f>MIN($AA2032*12,$AE2032-SUM($AG2032:AN2032)-1000*($AE2032&gt;0))</f>
        <v>0</v>
      </c>
    </row>
    <row r="2033" spans="2:41" ht="12.75" hidden="1" customHeight="1" outlineLevel="2">
      <c r="B2033" s="53" t="s">
        <v>2377</v>
      </c>
      <c r="C2033" s="53" t="s">
        <v>1367</v>
      </c>
      <c r="D2033" s="53" t="s">
        <v>1367</v>
      </c>
      <c r="E2033" s="53" t="s">
        <v>1368</v>
      </c>
      <c r="F2033" s="53" t="s">
        <v>2391</v>
      </c>
      <c r="G2033" s="53" t="s">
        <v>5065</v>
      </c>
      <c r="H2033" s="53" t="s">
        <v>5066</v>
      </c>
      <c r="I2033" s="53"/>
      <c r="J2033" s="53" t="s">
        <v>5067</v>
      </c>
      <c r="K2033" s="52">
        <v>0</v>
      </c>
      <c r="L2033" s="52">
        <v>0</v>
      </c>
      <c r="M2033" s="52">
        <v>0</v>
      </c>
      <c r="N2033" s="52">
        <v>0</v>
      </c>
      <c r="O2033" s="52">
        <v>0</v>
      </c>
      <c r="P2033" s="52">
        <v>0</v>
      </c>
      <c r="Q2033" s="52">
        <v>0</v>
      </c>
      <c r="R2033" s="52">
        <v>0</v>
      </c>
      <c r="S2033" s="52">
        <v>0</v>
      </c>
      <c r="T2033" s="52">
        <v>0</v>
      </c>
      <c r="U2033" s="52">
        <v>0</v>
      </c>
      <c r="V2033" s="52">
        <v>0</v>
      </c>
      <c r="W2033" s="52">
        <v>0</v>
      </c>
      <c r="X2033" s="52">
        <v>0</v>
      </c>
      <c r="Y2033" s="52">
        <v>0</v>
      </c>
      <c r="Z2033" s="49">
        <v>0</v>
      </c>
      <c r="AA2033" s="50">
        <v>0</v>
      </c>
      <c r="AB2033" s="51">
        <v>0</v>
      </c>
      <c r="AC2033" s="52">
        <v>0</v>
      </c>
      <c r="AD2033" s="52">
        <v>0</v>
      </c>
      <c r="AE2033" s="52">
        <v>0</v>
      </c>
      <c r="AG2033" s="52">
        <f t="shared" si="34"/>
        <v>0</v>
      </c>
      <c r="AH2033" s="52">
        <f>MIN($AA2033*12,$AE2033-SUM($AG2033:AG2033)-1000*($AE2033&gt;0))</f>
        <v>0</v>
      </c>
      <c r="AI2033" s="52">
        <f>MIN($AA2033*12,$AE2033-SUM($AG2033:AH2033)-1000*($AE2033&gt;0))</f>
        <v>0</v>
      </c>
      <c r="AJ2033" s="52">
        <f>MIN($AA2033*12,$AE2033-SUM($AG2033:AI2033)-1000*($AE2033&gt;0))</f>
        <v>0</v>
      </c>
      <c r="AK2033" s="52">
        <f>MIN($AA2033*12,$AE2033-SUM($AG2033:AJ2033)-1000*($AE2033&gt;0))</f>
        <v>0</v>
      </c>
      <c r="AL2033" s="52">
        <f>MIN($AA2033*12,$AE2033-SUM($AG2033:AK2033)-1000*($AE2033&gt;0))</f>
        <v>0</v>
      </c>
      <c r="AM2033" s="52">
        <f>MIN($AA2033*12,$AE2033-SUM($AG2033:AL2033)-1000*($AE2033&gt;0))</f>
        <v>0</v>
      </c>
      <c r="AN2033" s="52">
        <f>MIN($AA2033*12,$AE2033-SUM($AG2033:AM2033)-1000*($AE2033&gt;0))</f>
        <v>0</v>
      </c>
      <c r="AO2033" s="52">
        <f>MIN($AA2033*12,$AE2033-SUM($AG2033:AN2033)-1000*($AE2033&gt;0))</f>
        <v>0</v>
      </c>
    </row>
    <row r="2034" spans="2:41" ht="12.75" hidden="1" customHeight="1" outlineLevel="2">
      <c r="B2034" s="53" t="s">
        <v>2377</v>
      </c>
      <c r="C2034" s="53" t="s">
        <v>1367</v>
      </c>
      <c r="D2034" s="53" t="s">
        <v>1367</v>
      </c>
      <c r="E2034" s="53" t="s">
        <v>1368</v>
      </c>
      <c r="F2034" s="53" t="s">
        <v>2391</v>
      </c>
      <c r="G2034" s="53" t="s">
        <v>5068</v>
      </c>
      <c r="H2034" s="53" t="s">
        <v>5069</v>
      </c>
      <c r="I2034" s="53"/>
      <c r="J2034" s="53" t="s">
        <v>5067</v>
      </c>
      <c r="K2034" s="52">
        <v>1400000</v>
      </c>
      <c r="L2034" s="52">
        <v>1399000</v>
      </c>
      <c r="M2034" s="52">
        <v>0</v>
      </c>
      <c r="N2034" s="52">
        <v>0</v>
      </c>
      <c r="O2034" s="52">
        <v>0</v>
      </c>
      <c r="P2034" s="52">
        <v>0</v>
      </c>
      <c r="Q2034" s="52">
        <v>0</v>
      </c>
      <c r="R2034" s="52">
        <v>0</v>
      </c>
      <c r="S2034" s="52">
        <v>0</v>
      </c>
      <c r="T2034" s="52">
        <v>0</v>
      </c>
      <c r="U2034" s="52">
        <v>0</v>
      </c>
      <c r="V2034" s="52">
        <v>0</v>
      </c>
      <c r="W2034" s="52">
        <v>0</v>
      </c>
      <c r="X2034" s="52">
        <v>0</v>
      </c>
      <c r="Y2034" s="52">
        <v>0</v>
      </c>
      <c r="Z2034" s="49">
        <v>0</v>
      </c>
      <c r="AA2034" s="50">
        <v>0</v>
      </c>
      <c r="AB2034" s="51">
        <v>1399000</v>
      </c>
      <c r="AC2034" s="52">
        <v>0</v>
      </c>
      <c r="AD2034" s="52">
        <v>0</v>
      </c>
      <c r="AE2034" s="52">
        <v>1000</v>
      </c>
      <c r="AG2034" s="52">
        <f t="shared" si="34"/>
        <v>0</v>
      </c>
      <c r="AH2034" s="52">
        <f>MIN($AA2034*12,$AE2034-SUM($AG2034:AG2034)-1000*($AE2034&gt;0))</f>
        <v>0</v>
      </c>
      <c r="AI2034" s="52">
        <f>MIN($AA2034*12,$AE2034-SUM($AG2034:AH2034)-1000*($AE2034&gt;0))</f>
        <v>0</v>
      </c>
      <c r="AJ2034" s="52">
        <f>MIN($AA2034*12,$AE2034-SUM($AG2034:AI2034)-1000*($AE2034&gt;0))</f>
        <v>0</v>
      </c>
      <c r="AK2034" s="52">
        <f>MIN($AA2034*12,$AE2034-SUM($AG2034:AJ2034)-1000*($AE2034&gt;0))</f>
        <v>0</v>
      </c>
      <c r="AL2034" s="52">
        <f>MIN($AA2034*12,$AE2034-SUM($AG2034:AK2034)-1000*($AE2034&gt;0))</f>
        <v>0</v>
      </c>
      <c r="AM2034" s="52">
        <f>MIN($AA2034*12,$AE2034-SUM($AG2034:AL2034)-1000*($AE2034&gt;0))</f>
        <v>0</v>
      </c>
      <c r="AN2034" s="52">
        <f>MIN($AA2034*12,$AE2034-SUM($AG2034:AM2034)-1000*($AE2034&gt;0))</f>
        <v>0</v>
      </c>
      <c r="AO2034" s="52">
        <f>MIN($AA2034*12,$AE2034-SUM($AG2034:AN2034)-1000*($AE2034&gt;0))</f>
        <v>0</v>
      </c>
    </row>
    <row r="2035" spans="2:41" ht="12.75" hidden="1" customHeight="1" outlineLevel="2">
      <c r="B2035" s="53" t="s">
        <v>2377</v>
      </c>
      <c r="C2035" s="53" t="s">
        <v>1367</v>
      </c>
      <c r="D2035" s="53" t="s">
        <v>1367</v>
      </c>
      <c r="E2035" s="53" t="s">
        <v>1368</v>
      </c>
      <c r="F2035" s="53" t="s">
        <v>2391</v>
      </c>
      <c r="G2035" s="53" t="s">
        <v>5070</v>
      </c>
      <c r="H2035" s="53" t="s">
        <v>5071</v>
      </c>
      <c r="I2035" s="53"/>
      <c r="J2035" s="53" t="s">
        <v>5072</v>
      </c>
      <c r="K2035" s="52">
        <v>4725600</v>
      </c>
      <c r="L2035" s="52">
        <v>4724600</v>
      </c>
      <c r="M2035" s="52">
        <v>0</v>
      </c>
      <c r="N2035" s="52">
        <v>0</v>
      </c>
      <c r="O2035" s="52">
        <v>0</v>
      </c>
      <c r="P2035" s="52">
        <v>0</v>
      </c>
      <c r="Q2035" s="52">
        <v>0</v>
      </c>
      <c r="R2035" s="52">
        <v>0</v>
      </c>
      <c r="S2035" s="52">
        <v>0</v>
      </c>
      <c r="T2035" s="52">
        <v>0</v>
      </c>
      <c r="U2035" s="52">
        <v>0</v>
      </c>
      <c r="V2035" s="52">
        <v>0</v>
      </c>
      <c r="W2035" s="52">
        <v>0</v>
      </c>
      <c r="X2035" s="52">
        <v>0</v>
      </c>
      <c r="Y2035" s="52">
        <v>0</v>
      </c>
      <c r="Z2035" s="49">
        <v>0</v>
      </c>
      <c r="AA2035" s="50">
        <v>0</v>
      </c>
      <c r="AB2035" s="51">
        <v>4724600</v>
      </c>
      <c r="AC2035" s="52">
        <v>0</v>
      </c>
      <c r="AD2035" s="52">
        <v>0</v>
      </c>
      <c r="AE2035" s="52">
        <v>1000</v>
      </c>
      <c r="AG2035" s="52">
        <f t="shared" si="34"/>
        <v>0</v>
      </c>
      <c r="AH2035" s="52">
        <f>MIN($AA2035*12,$AE2035-SUM($AG2035:AG2035)-1000*($AE2035&gt;0))</f>
        <v>0</v>
      </c>
      <c r="AI2035" s="52">
        <f>MIN($AA2035*12,$AE2035-SUM($AG2035:AH2035)-1000*($AE2035&gt;0))</f>
        <v>0</v>
      </c>
      <c r="AJ2035" s="52">
        <f>MIN($AA2035*12,$AE2035-SUM($AG2035:AI2035)-1000*($AE2035&gt;0))</f>
        <v>0</v>
      </c>
      <c r="AK2035" s="52">
        <f>MIN($AA2035*12,$AE2035-SUM($AG2035:AJ2035)-1000*($AE2035&gt;0))</f>
        <v>0</v>
      </c>
      <c r="AL2035" s="52">
        <f>MIN($AA2035*12,$AE2035-SUM($AG2035:AK2035)-1000*($AE2035&gt;0))</f>
        <v>0</v>
      </c>
      <c r="AM2035" s="52">
        <f>MIN($AA2035*12,$AE2035-SUM($AG2035:AL2035)-1000*($AE2035&gt;0))</f>
        <v>0</v>
      </c>
      <c r="AN2035" s="52">
        <f>MIN($AA2035*12,$AE2035-SUM($AG2035:AM2035)-1000*($AE2035&gt;0))</f>
        <v>0</v>
      </c>
      <c r="AO2035" s="52">
        <f>MIN($AA2035*12,$AE2035-SUM($AG2035:AN2035)-1000*($AE2035&gt;0))</f>
        <v>0</v>
      </c>
    </row>
    <row r="2036" spans="2:41" ht="12.75" hidden="1" customHeight="1" outlineLevel="2">
      <c r="B2036" s="53" t="s">
        <v>2377</v>
      </c>
      <c r="C2036" s="53" t="s">
        <v>1367</v>
      </c>
      <c r="D2036" s="53" t="s">
        <v>1367</v>
      </c>
      <c r="E2036" s="53" t="s">
        <v>2378</v>
      </c>
      <c r="F2036" s="53" t="s">
        <v>2618</v>
      </c>
      <c r="G2036" s="53" t="s">
        <v>5073</v>
      </c>
      <c r="H2036" s="53" t="s">
        <v>5074</v>
      </c>
      <c r="I2036" s="53"/>
      <c r="J2036" s="53" t="s">
        <v>5075</v>
      </c>
      <c r="K2036" s="52">
        <v>624136</v>
      </c>
      <c r="L2036" s="52">
        <v>623136</v>
      </c>
      <c r="M2036" s="52">
        <v>0</v>
      </c>
      <c r="N2036" s="52">
        <v>0</v>
      </c>
      <c r="O2036" s="52">
        <v>0</v>
      </c>
      <c r="P2036" s="52">
        <v>0</v>
      </c>
      <c r="Q2036" s="52">
        <v>0</v>
      </c>
      <c r="R2036" s="52">
        <v>0</v>
      </c>
      <c r="S2036" s="52">
        <v>0</v>
      </c>
      <c r="T2036" s="52">
        <v>0</v>
      </c>
      <c r="U2036" s="52">
        <v>0</v>
      </c>
      <c r="V2036" s="52">
        <v>0</v>
      </c>
      <c r="W2036" s="52">
        <v>0</v>
      </c>
      <c r="X2036" s="52">
        <v>0</v>
      </c>
      <c r="Y2036" s="52">
        <v>0</v>
      </c>
      <c r="Z2036" s="49">
        <v>0</v>
      </c>
      <c r="AA2036" s="50">
        <v>0</v>
      </c>
      <c r="AB2036" s="51">
        <v>623136</v>
      </c>
      <c r="AC2036" s="52">
        <v>0</v>
      </c>
      <c r="AD2036" s="52">
        <v>0</v>
      </c>
      <c r="AE2036" s="52">
        <v>1000</v>
      </c>
      <c r="AG2036" s="52">
        <f t="shared" si="34"/>
        <v>0</v>
      </c>
      <c r="AH2036" s="52">
        <f>MIN($AA2036*12,$AE2036-SUM($AG2036:AG2036)-1000*($AE2036&gt;0))</f>
        <v>0</v>
      </c>
      <c r="AI2036" s="52">
        <f>MIN($AA2036*12,$AE2036-SUM($AG2036:AH2036)-1000*($AE2036&gt;0))</f>
        <v>0</v>
      </c>
      <c r="AJ2036" s="52">
        <f>MIN($AA2036*12,$AE2036-SUM($AG2036:AI2036)-1000*($AE2036&gt;0))</f>
        <v>0</v>
      </c>
      <c r="AK2036" s="52">
        <f>MIN($AA2036*12,$AE2036-SUM($AG2036:AJ2036)-1000*($AE2036&gt;0))</f>
        <v>0</v>
      </c>
      <c r="AL2036" s="52">
        <f>MIN($AA2036*12,$AE2036-SUM($AG2036:AK2036)-1000*($AE2036&gt;0))</f>
        <v>0</v>
      </c>
      <c r="AM2036" s="52">
        <f>MIN($AA2036*12,$AE2036-SUM($AG2036:AL2036)-1000*($AE2036&gt;0))</f>
        <v>0</v>
      </c>
      <c r="AN2036" s="52">
        <f>MIN($AA2036*12,$AE2036-SUM($AG2036:AM2036)-1000*($AE2036&gt;0))</f>
        <v>0</v>
      </c>
      <c r="AO2036" s="52">
        <f>MIN($AA2036*12,$AE2036-SUM($AG2036:AN2036)-1000*($AE2036&gt;0))</f>
        <v>0</v>
      </c>
    </row>
    <row r="2037" spans="2:41" ht="12.75" hidden="1" customHeight="1" outlineLevel="2">
      <c r="B2037" s="53" t="s">
        <v>2377</v>
      </c>
      <c r="C2037" s="53" t="s">
        <v>1367</v>
      </c>
      <c r="D2037" s="53" t="s">
        <v>1367</v>
      </c>
      <c r="E2037" s="53" t="s">
        <v>1368</v>
      </c>
      <c r="F2037" s="53" t="s">
        <v>2391</v>
      </c>
      <c r="G2037" s="53" t="s">
        <v>5076</v>
      </c>
      <c r="H2037" s="53" t="s">
        <v>5077</v>
      </c>
      <c r="I2037" s="53"/>
      <c r="J2037" s="53" t="s">
        <v>5078</v>
      </c>
      <c r="K2037" s="52">
        <v>1190000</v>
      </c>
      <c r="L2037" s="52">
        <v>1189000</v>
      </c>
      <c r="M2037" s="52">
        <v>0</v>
      </c>
      <c r="N2037" s="52">
        <v>0</v>
      </c>
      <c r="O2037" s="52">
        <v>0</v>
      </c>
      <c r="P2037" s="52">
        <v>0</v>
      </c>
      <c r="Q2037" s="52">
        <v>0</v>
      </c>
      <c r="R2037" s="52">
        <v>0</v>
      </c>
      <c r="S2037" s="52">
        <v>0</v>
      </c>
      <c r="T2037" s="52">
        <v>0</v>
      </c>
      <c r="U2037" s="52">
        <v>0</v>
      </c>
      <c r="V2037" s="52">
        <v>0</v>
      </c>
      <c r="W2037" s="52">
        <v>0</v>
      </c>
      <c r="X2037" s="52">
        <v>0</v>
      </c>
      <c r="Y2037" s="52">
        <v>0</v>
      </c>
      <c r="Z2037" s="49">
        <v>0</v>
      </c>
      <c r="AA2037" s="50">
        <v>0</v>
      </c>
      <c r="AB2037" s="51">
        <v>1189000</v>
      </c>
      <c r="AC2037" s="52">
        <v>0</v>
      </c>
      <c r="AD2037" s="52">
        <v>0</v>
      </c>
      <c r="AE2037" s="52">
        <v>1000</v>
      </c>
      <c r="AG2037" s="52">
        <f t="shared" si="34"/>
        <v>0</v>
      </c>
      <c r="AH2037" s="52">
        <f>MIN($AA2037*12,$AE2037-SUM($AG2037:AG2037)-1000*($AE2037&gt;0))</f>
        <v>0</v>
      </c>
      <c r="AI2037" s="52">
        <f>MIN($AA2037*12,$AE2037-SUM($AG2037:AH2037)-1000*($AE2037&gt;0))</f>
        <v>0</v>
      </c>
      <c r="AJ2037" s="52">
        <f>MIN($AA2037*12,$AE2037-SUM($AG2037:AI2037)-1000*($AE2037&gt;0))</f>
        <v>0</v>
      </c>
      <c r="AK2037" s="52">
        <f>MIN($AA2037*12,$AE2037-SUM($AG2037:AJ2037)-1000*($AE2037&gt;0))</f>
        <v>0</v>
      </c>
      <c r="AL2037" s="52">
        <f>MIN($AA2037*12,$AE2037-SUM($AG2037:AK2037)-1000*($AE2037&gt;0))</f>
        <v>0</v>
      </c>
      <c r="AM2037" s="52">
        <f>MIN($AA2037*12,$AE2037-SUM($AG2037:AL2037)-1000*($AE2037&gt;0))</f>
        <v>0</v>
      </c>
      <c r="AN2037" s="52">
        <f>MIN($AA2037*12,$AE2037-SUM($AG2037:AM2037)-1000*($AE2037&gt;0))</f>
        <v>0</v>
      </c>
      <c r="AO2037" s="52">
        <f>MIN($AA2037*12,$AE2037-SUM($AG2037:AN2037)-1000*($AE2037&gt;0))</f>
        <v>0</v>
      </c>
    </row>
    <row r="2038" spans="2:41" ht="12.75" hidden="1" customHeight="1" outlineLevel="2">
      <c r="B2038" s="53" t="s">
        <v>2377</v>
      </c>
      <c r="C2038" s="53" t="s">
        <v>1367</v>
      </c>
      <c r="D2038" s="53" t="s">
        <v>1367</v>
      </c>
      <c r="E2038" s="53" t="s">
        <v>1368</v>
      </c>
      <c r="F2038" s="53" t="s">
        <v>2391</v>
      </c>
      <c r="G2038" s="53" t="s">
        <v>5079</v>
      </c>
      <c r="H2038" s="53" t="s">
        <v>5077</v>
      </c>
      <c r="I2038" s="53"/>
      <c r="J2038" s="53" t="s">
        <v>5080</v>
      </c>
      <c r="K2038" s="52">
        <v>1545000</v>
      </c>
      <c r="L2038" s="52">
        <v>1544000</v>
      </c>
      <c r="M2038" s="52">
        <v>0</v>
      </c>
      <c r="N2038" s="52">
        <v>0</v>
      </c>
      <c r="O2038" s="52">
        <v>0</v>
      </c>
      <c r="P2038" s="52">
        <v>0</v>
      </c>
      <c r="Q2038" s="52">
        <v>0</v>
      </c>
      <c r="R2038" s="52">
        <v>0</v>
      </c>
      <c r="S2038" s="52">
        <v>0</v>
      </c>
      <c r="T2038" s="52">
        <v>0</v>
      </c>
      <c r="U2038" s="52">
        <v>0</v>
      </c>
      <c r="V2038" s="52">
        <v>0</v>
      </c>
      <c r="W2038" s="52">
        <v>0</v>
      </c>
      <c r="X2038" s="52">
        <v>0</v>
      </c>
      <c r="Y2038" s="52">
        <v>0</v>
      </c>
      <c r="Z2038" s="49">
        <v>0</v>
      </c>
      <c r="AA2038" s="50">
        <v>0</v>
      </c>
      <c r="AB2038" s="51">
        <v>1544000</v>
      </c>
      <c r="AC2038" s="52">
        <v>0</v>
      </c>
      <c r="AD2038" s="52">
        <v>0</v>
      </c>
      <c r="AE2038" s="52">
        <v>1000</v>
      </c>
      <c r="AG2038" s="52">
        <f t="shared" si="34"/>
        <v>0</v>
      </c>
      <c r="AH2038" s="52">
        <f>MIN($AA2038*12,$AE2038-SUM($AG2038:AG2038)-1000*($AE2038&gt;0))</f>
        <v>0</v>
      </c>
      <c r="AI2038" s="52">
        <f>MIN($AA2038*12,$AE2038-SUM($AG2038:AH2038)-1000*($AE2038&gt;0))</f>
        <v>0</v>
      </c>
      <c r="AJ2038" s="52">
        <f>MIN($AA2038*12,$AE2038-SUM($AG2038:AI2038)-1000*($AE2038&gt;0))</f>
        <v>0</v>
      </c>
      <c r="AK2038" s="52">
        <f>MIN($AA2038*12,$AE2038-SUM($AG2038:AJ2038)-1000*($AE2038&gt;0))</f>
        <v>0</v>
      </c>
      <c r="AL2038" s="52">
        <f>MIN($AA2038*12,$AE2038-SUM($AG2038:AK2038)-1000*($AE2038&gt;0))</f>
        <v>0</v>
      </c>
      <c r="AM2038" s="52">
        <f>MIN($AA2038*12,$AE2038-SUM($AG2038:AL2038)-1000*($AE2038&gt;0))</f>
        <v>0</v>
      </c>
      <c r="AN2038" s="52">
        <f>MIN($AA2038*12,$AE2038-SUM($AG2038:AM2038)-1000*($AE2038&gt;0))</f>
        <v>0</v>
      </c>
      <c r="AO2038" s="52">
        <f>MIN($AA2038*12,$AE2038-SUM($AG2038:AN2038)-1000*($AE2038&gt;0))</f>
        <v>0</v>
      </c>
    </row>
    <row r="2039" spans="2:41" ht="12.75" hidden="1" customHeight="1" outlineLevel="2">
      <c r="B2039" s="53" t="s">
        <v>2377</v>
      </c>
      <c r="C2039" s="53" t="s">
        <v>1367</v>
      </c>
      <c r="D2039" s="53" t="s">
        <v>1367</v>
      </c>
      <c r="E2039" s="53" t="s">
        <v>2378</v>
      </c>
      <c r="F2039" s="53" t="s">
        <v>3708</v>
      </c>
      <c r="G2039" s="53" t="s">
        <v>5081</v>
      </c>
      <c r="H2039" s="53" t="s">
        <v>5082</v>
      </c>
      <c r="I2039" s="53"/>
      <c r="J2039" s="53" t="s">
        <v>5083</v>
      </c>
      <c r="K2039" s="52">
        <v>800000</v>
      </c>
      <c r="L2039" s="52">
        <v>799000</v>
      </c>
      <c r="M2039" s="52">
        <v>0</v>
      </c>
      <c r="N2039" s="52">
        <v>0</v>
      </c>
      <c r="O2039" s="52">
        <v>0</v>
      </c>
      <c r="P2039" s="52">
        <v>0</v>
      </c>
      <c r="Q2039" s="52">
        <v>0</v>
      </c>
      <c r="R2039" s="52">
        <v>0</v>
      </c>
      <c r="S2039" s="52">
        <v>0</v>
      </c>
      <c r="T2039" s="52">
        <v>0</v>
      </c>
      <c r="U2039" s="52">
        <v>0</v>
      </c>
      <c r="V2039" s="52">
        <v>0</v>
      </c>
      <c r="W2039" s="52">
        <v>0</v>
      </c>
      <c r="X2039" s="52">
        <v>0</v>
      </c>
      <c r="Y2039" s="52">
        <v>0</v>
      </c>
      <c r="Z2039" s="49">
        <v>0</v>
      </c>
      <c r="AA2039" s="50">
        <v>0</v>
      </c>
      <c r="AB2039" s="51">
        <v>799000</v>
      </c>
      <c r="AC2039" s="52">
        <v>0</v>
      </c>
      <c r="AD2039" s="52">
        <v>0</v>
      </c>
      <c r="AE2039" s="52">
        <v>1000</v>
      </c>
      <c r="AG2039" s="52">
        <f t="shared" si="34"/>
        <v>0</v>
      </c>
      <c r="AH2039" s="52">
        <f>MIN($AA2039*12,$AE2039-SUM($AG2039:AG2039)-1000*($AE2039&gt;0))</f>
        <v>0</v>
      </c>
      <c r="AI2039" s="52">
        <f>MIN($AA2039*12,$AE2039-SUM($AG2039:AH2039)-1000*($AE2039&gt;0))</f>
        <v>0</v>
      </c>
      <c r="AJ2039" s="52">
        <f>MIN($AA2039*12,$AE2039-SUM($AG2039:AI2039)-1000*($AE2039&gt;0))</f>
        <v>0</v>
      </c>
      <c r="AK2039" s="52">
        <f>MIN($AA2039*12,$AE2039-SUM($AG2039:AJ2039)-1000*($AE2039&gt;0))</f>
        <v>0</v>
      </c>
      <c r="AL2039" s="52">
        <f>MIN($AA2039*12,$AE2039-SUM($AG2039:AK2039)-1000*($AE2039&gt;0))</f>
        <v>0</v>
      </c>
      <c r="AM2039" s="52">
        <f>MIN($AA2039*12,$AE2039-SUM($AG2039:AL2039)-1000*($AE2039&gt;0))</f>
        <v>0</v>
      </c>
      <c r="AN2039" s="52">
        <f>MIN($AA2039*12,$AE2039-SUM($AG2039:AM2039)-1000*($AE2039&gt;0))</f>
        <v>0</v>
      </c>
      <c r="AO2039" s="52">
        <f>MIN($AA2039*12,$AE2039-SUM($AG2039:AN2039)-1000*($AE2039&gt;0))</f>
        <v>0</v>
      </c>
    </row>
    <row r="2040" spans="2:41" ht="12.75" hidden="1" customHeight="1" outlineLevel="2">
      <c r="B2040" s="53" t="s">
        <v>2377</v>
      </c>
      <c r="C2040" s="53" t="s">
        <v>1367</v>
      </c>
      <c r="D2040" s="53" t="s">
        <v>1367</v>
      </c>
      <c r="E2040" s="53" t="s">
        <v>1368</v>
      </c>
      <c r="F2040" s="53" t="s">
        <v>2387</v>
      </c>
      <c r="G2040" s="53" t="s">
        <v>5084</v>
      </c>
      <c r="H2040" s="53" t="s">
        <v>5085</v>
      </c>
      <c r="I2040" s="53"/>
      <c r="J2040" s="53" t="s">
        <v>5086</v>
      </c>
      <c r="K2040" s="52">
        <v>0</v>
      </c>
      <c r="L2040" s="52">
        <v>0</v>
      </c>
      <c r="M2040" s="52">
        <v>0</v>
      </c>
      <c r="N2040" s="52">
        <v>0</v>
      </c>
      <c r="O2040" s="52">
        <v>0</v>
      </c>
      <c r="P2040" s="52">
        <v>0</v>
      </c>
      <c r="Q2040" s="52">
        <v>0</v>
      </c>
      <c r="R2040" s="52">
        <v>0</v>
      </c>
      <c r="S2040" s="52">
        <v>0</v>
      </c>
      <c r="T2040" s="52">
        <v>0</v>
      </c>
      <c r="U2040" s="52">
        <v>0</v>
      </c>
      <c r="V2040" s="52">
        <v>0</v>
      </c>
      <c r="W2040" s="52">
        <v>0</v>
      </c>
      <c r="X2040" s="52">
        <v>0</v>
      </c>
      <c r="Y2040" s="52">
        <v>0</v>
      </c>
      <c r="Z2040" s="49">
        <v>0</v>
      </c>
      <c r="AA2040" s="50">
        <v>0</v>
      </c>
      <c r="AB2040" s="51">
        <v>0</v>
      </c>
      <c r="AC2040" s="52">
        <v>0</v>
      </c>
      <c r="AD2040" s="52">
        <v>0</v>
      </c>
      <c r="AE2040" s="52">
        <v>0</v>
      </c>
      <c r="AG2040" s="52">
        <f t="shared" si="34"/>
        <v>0</v>
      </c>
      <c r="AH2040" s="52">
        <f>MIN($AA2040*12,$AE2040-SUM($AG2040:AG2040)-1000*($AE2040&gt;0))</f>
        <v>0</v>
      </c>
      <c r="AI2040" s="52">
        <f>MIN($AA2040*12,$AE2040-SUM($AG2040:AH2040)-1000*($AE2040&gt;0))</f>
        <v>0</v>
      </c>
      <c r="AJ2040" s="52">
        <f>MIN($AA2040*12,$AE2040-SUM($AG2040:AI2040)-1000*($AE2040&gt;0))</f>
        <v>0</v>
      </c>
      <c r="AK2040" s="52">
        <f>MIN($AA2040*12,$AE2040-SUM($AG2040:AJ2040)-1000*($AE2040&gt;0))</f>
        <v>0</v>
      </c>
      <c r="AL2040" s="52">
        <f>MIN($AA2040*12,$AE2040-SUM($AG2040:AK2040)-1000*($AE2040&gt;0))</f>
        <v>0</v>
      </c>
      <c r="AM2040" s="52">
        <f>MIN($AA2040*12,$AE2040-SUM($AG2040:AL2040)-1000*($AE2040&gt;0))</f>
        <v>0</v>
      </c>
      <c r="AN2040" s="52">
        <f>MIN($AA2040*12,$AE2040-SUM($AG2040:AM2040)-1000*($AE2040&gt;0))</f>
        <v>0</v>
      </c>
      <c r="AO2040" s="52">
        <f>MIN($AA2040*12,$AE2040-SUM($AG2040:AN2040)-1000*($AE2040&gt;0))</f>
        <v>0</v>
      </c>
    </row>
    <row r="2041" spans="2:41" ht="12.75" hidden="1" customHeight="1" outlineLevel="2">
      <c r="B2041" s="53" t="s">
        <v>2377</v>
      </c>
      <c r="C2041" s="53" t="s">
        <v>1367</v>
      </c>
      <c r="D2041" s="53" t="s">
        <v>1367</v>
      </c>
      <c r="E2041" s="53" t="s">
        <v>2378</v>
      </c>
      <c r="F2041" s="53" t="s">
        <v>2618</v>
      </c>
      <c r="G2041" s="53" t="s">
        <v>5087</v>
      </c>
      <c r="H2041" s="53" t="s">
        <v>5088</v>
      </c>
      <c r="I2041" s="53"/>
      <c r="J2041" s="53" t="s">
        <v>5086</v>
      </c>
      <c r="K2041" s="52">
        <v>2590909</v>
      </c>
      <c r="L2041" s="52">
        <v>2589909</v>
      </c>
      <c r="M2041" s="52">
        <v>0</v>
      </c>
      <c r="N2041" s="52">
        <v>0</v>
      </c>
      <c r="O2041" s="52">
        <v>0</v>
      </c>
      <c r="P2041" s="52">
        <v>0</v>
      </c>
      <c r="Q2041" s="52">
        <v>0</v>
      </c>
      <c r="R2041" s="52">
        <v>0</v>
      </c>
      <c r="S2041" s="52">
        <v>0</v>
      </c>
      <c r="T2041" s="52">
        <v>0</v>
      </c>
      <c r="U2041" s="52">
        <v>0</v>
      </c>
      <c r="V2041" s="52">
        <v>0</v>
      </c>
      <c r="W2041" s="52">
        <v>0</v>
      </c>
      <c r="X2041" s="52">
        <v>0</v>
      </c>
      <c r="Y2041" s="52">
        <v>0</v>
      </c>
      <c r="Z2041" s="49">
        <v>0</v>
      </c>
      <c r="AA2041" s="50">
        <v>0</v>
      </c>
      <c r="AB2041" s="51">
        <v>2589909</v>
      </c>
      <c r="AC2041" s="52">
        <v>0</v>
      </c>
      <c r="AD2041" s="52">
        <v>0</v>
      </c>
      <c r="AE2041" s="52">
        <v>1000</v>
      </c>
      <c r="AG2041" s="52">
        <f t="shared" si="34"/>
        <v>0</v>
      </c>
      <c r="AH2041" s="52">
        <f>MIN($AA2041*12,$AE2041-SUM($AG2041:AG2041)-1000*($AE2041&gt;0))</f>
        <v>0</v>
      </c>
      <c r="AI2041" s="52">
        <f>MIN($AA2041*12,$AE2041-SUM($AG2041:AH2041)-1000*($AE2041&gt;0))</f>
        <v>0</v>
      </c>
      <c r="AJ2041" s="52">
        <f>MIN($AA2041*12,$AE2041-SUM($AG2041:AI2041)-1000*($AE2041&gt;0))</f>
        <v>0</v>
      </c>
      <c r="AK2041" s="52">
        <f>MIN($AA2041*12,$AE2041-SUM($AG2041:AJ2041)-1000*($AE2041&gt;0))</f>
        <v>0</v>
      </c>
      <c r="AL2041" s="52">
        <f>MIN($AA2041*12,$AE2041-SUM($AG2041:AK2041)-1000*($AE2041&gt;0))</f>
        <v>0</v>
      </c>
      <c r="AM2041" s="52">
        <f>MIN($AA2041*12,$AE2041-SUM($AG2041:AL2041)-1000*($AE2041&gt;0))</f>
        <v>0</v>
      </c>
      <c r="AN2041" s="52">
        <f>MIN($AA2041*12,$AE2041-SUM($AG2041:AM2041)-1000*($AE2041&gt;0))</f>
        <v>0</v>
      </c>
      <c r="AO2041" s="52">
        <f>MIN($AA2041*12,$AE2041-SUM($AG2041:AN2041)-1000*($AE2041&gt;0))</f>
        <v>0</v>
      </c>
    </row>
    <row r="2042" spans="2:41" ht="12.75" hidden="1" customHeight="1" outlineLevel="2">
      <c r="B2042" s="53" t="s">
        <v>2377</v>
      </c>
      <c r="C2042" s="53" t="s">
        <v>1367</v>
      </c>
      <c r="D2042" s="53" t="s">
        <v>1367</v>
      </c>
      <c r="E2042" s="53" t="s">
        <v>1368</v>
      </c>
      <c r="F2042" s="53" t="s">
        <v>2391</v>
      </c>
      <c r="G2042" s="53" t="s">
        <v>5089</v>
      </c>
      <c r="H2042" s="53" t="s">
        <v>5090</v>
      </c>
      <c r="I2042" s="53"/>
      <c r="J2042" s="53" t="s">
        <v>5091</v>
      </c>
      <c r="K2042" s="52">
        <v>0</v>
      </c>
      <c r="L2042" s="52">
        <v>0</v>
      </c>
      <c r="M2042" s="52">
        <v>0</v>
      </c>
      <c r="N2042" s="52">
        <v>0</v>
      </c>
      <c r="O2042" s="52">
        <v>0</v>
      </c>
      <c r="P2042" s="52">
        <v>0</v>
      </c>
      <c r="Q2042" s="52">
        <v>0</v>
      </c>
      <c r="R2042" s="52">
        <v>0</v>
      </c>
      <c r="S2042" s="52">
        <v>0</v>
      </c>
      <c r="T2042" s="52">
        <v>0</v>
      </c>
      <c r="U2042" s="52">
        <v>0</v>
      </c>
      <c r="V2042" s="52">
        <v>0</v>
      </c>
      <c r="W2042" s="52">
        <v>0</v>
      </c>
      <c r="X2042" s="52">
        <v>0</v>
      </c>
      <c r="Y2042" s="52">
        <v>0</v>
      </c>
      <c r="Z2042" s="49">
        <v>0</v>
      </c>
      <c r="AA2042" s="50">
        <v>0</v>
      </c>
      <c r="AB2042" s="51">
        <v>0</v>
      </c>
      <c r="AC2042" s="52">
        <v>0</v>
      </c>
      <c r="AD2042" s="52">
        <v>0</v>
      </c>
      <c r="AE2042" s="52">
        <v>0</v>
      </c>
      <c r="AG2042" s="52">
        <f t="shared" si="34"/>
        <v>0</v>
      </c>
      <c r="AH2042" s="52">
        <f>MIN($AA2042*12,$AE2042-SUM($AG2042:AG2042)-1000*($AE2042&gt;0))</f>
        <v>0</v>
      </c>
      <c r="AI2042" s="52">
        <f>MIN($AA2042*12,$AE2042-SUM($AG2042:AH2042)-1000*($AE2042&gt;0))</f>
        <v>0</v>
      </c>
      <c r="AJ2042" s="52">
        <f>MIN($AA2042*12,$AE2042-SUM($AG2042:AI2042)-1000*($AE2042&gt;0))</f>
        <v>0</v>
      </c>
      <c r="AK2042" s="52">
        <f>MIN($AA2042*12,$AE2042-SUM($AG2042:AJ2042)-1000*($AE2042&gt;0))</f>
        <v>0</v>
      </c>
      <c r="AL2042" s="52">
        <f>MIN($AA2042*12,$AE2042-SUM($AG2042:AK2042)-1000*($AE2042&gt;0))</f>
        <v>0</v>
      </c>
      <c r="AM2042" s="52">
        <f>MIN($AA2042*12,$AE2042-SUM($AG2042:AL2042)-1000*($AE2042&gt;0))</f>
        <v>0</v>
      </c>
      <c r="AN2042" s="52">
        <f>MIN($AA2042*12,$AE2042-SUM($AG2042:AM2042)-1000*($AE2042&gt;0))</f>
        <v>0</v>
      </c>
      <c r="AO2042" s="52">
        <f>MIN($AA2042*12,$AE2042-SUM($AG2042:AN2042)-1000*($AE2042&gt;0))</f>
        <v>0</v>
      </c>
    </row>
    <row r="2043" spans="2:41" ht="12.75" hidden="1" customHeight="1" outlineLevel="2">
      <c r="B2043" s="53" t="s">
        <v>2377</v>
      </c>
      <c r="C2043" s="53" t="s">
        <v>1367</v>
      </c>
      <c r="D2043" s="53" t="s">
        <v>1367</v>
      </c>
      <c r="E2043" s="53" t="s">
        <v>1368</v>
      </c>
      <c r="F2043" s="53" t="s">
        <v>2391</v>
      </c>
      <c r="G2043" s="53" t="s">
        <v>5092</v>
      </c>
      <c r="H2043" s="53" t="s">
        <v>5090</v>
      </c>
      <c r="I2043" s="53"/>
      <c r="J2043" s="53" t="s">
        <v>5093</v>
      </c>
      <c r="K2043" s="52">
        <v>0</v>
      </c>
      <c r="L2043" s="52">
        <v>0</v>
      </c>
      <c r="M2043" s="52">
        <v>0</v>
      </c>
      <c r="N2043" s="52">
        <v>0</v>
      </c>
      <c r="O2043" s="52">
        <v>0</v>
      </c>
      <c r="P2043" s="52">
        <v>0</v>
      </c>
      <c r="Q2043" s="52">
        <v>0</v>
      </c>
      <c r="R2043" s="52">
        <v>0</v>
      </c>
      <c r="S2043" s="52">
        <v>0</v>
      </c>
      <c r="T2043" s="52">
        <v>0</v>
      </c>
      <c r="U2043" s="52">
        <v>0</v>
      </c>
      <c r="V2043" s="52">
        <v>0</v>
      </c>
      <c r="W2043" s="52">
        <v>0</v>
      </c>
      <c r="X2043" s="52">
        <v>0</v>
      </c>
      <c r="Y2043" s="52">
        <v>0</v>
      </c>
      <c r="Z2043" s="49">
        <v>0</v>
      </c>
      <c r="AA2043" s="50">
        <v>0</v>
      </c>
      <c r="AB2043" s="51">
        <v>0</v>
      </c>
      <c r="AC2043" s="52">
        <v>0</v>
      </c>
      <c r="AD2043" s="52">
        <v>0</v>
      </c>
      <c r="AE2043" s="52">
        <v>0</v>
      </c>
      <c r="AG2043" s="52">
        <f t="shared" si="34"/>
        <v>0</v>
      </c>
      <c r="AH2043" s="52">
        <f>MIN($AA2043*12,$AE2043-SUM($AG2043:AG2043)-1000*($AE2043&gt;0))</f>
        <v>0</v>
      </c>
      <c r="AI2043" s="52">
        <f>MIN($AA2043*12,$AE2043-SUM($AG2043:AH2043)-1000*($AE2043&gt;0))</f>
        <v>0</v>
      </c>
      <c r="AJ2043" s="52">
        <f>MIN($AA2043*12,$AE2043-SUM($AG2043:AI2043)-1000*($AE2043&gt;0))</f>
        <v>0</v>
      </c>
      <c r="AK2043" s="52">
        <f>MIN($AA2043*12,$AE2043-SUM($AG2043:AJ2043)-1000*($AE2043&gt;0))</f>
        <v>0</v>
      </c>
      <c r="AL2043" s="52">
        <f>MIN($AA2043*12,$AE2043-SUM($AG2043:AK2043)-1000*($AE2043&gt;0))</f>
        <v>0</v>
      </c>
      <c r="AM2043" s="52">
        <f>MIN($AA2043*12,$AE2043-SUM($AG2043:AL2043)-1000*($AE2043&gt;0))</f>
        <v>0</v>
      </c>
      <c r="AN2043" s="52">
        <f>MIN($AA2043*12,$AE2043-SUM($AG2043:AM2043)-1000*($AE2043&gt;0))</f>
        <v>0</v>
      </c>
      <c r="AO2043" s="52">
        <f>MIN($AA2043*12,$AE2043-SUM($AG2043:AN2043)-1000*($AE2043&gt;0))</f>
        <v>0</v>
      </c>
    </row>
    <row r="2044" spans="2:41" ht="12.75" hidden="1" customHeight="1" outlineLevel="2">
      <c r="B2044" s="53" t="s">
        <v>2377</v>
      </c>
      <c r="C2044" s="53" t="s">
        <v>1367</v>
      </c>
      <c r="D2044" s="53" t="s">
        <v>1367</v>
      </c>
      <c r="E2044" s="53" t="s">
        <v>1368</v>
      </c>
      <c r="F2044" s="53" t="s">
        <v>2387</v>
      </c>
      <c r="G2044" s="53" t="s">
        <v>5094</v>
      </c>
      <c r="H2044" s="53" t="s">
        <v>5095</v>
      </c>
      <c r="I2044" s="53"/>
      <c r="J2044" s="53" t="s">
        <v>5096</v>
      </c>
      <c r="K2044" s="52">
        <v>2019000</v>
      </c>
      <c r="L2044" s="52">
        <v>2018000</v>
      </c>
      <c r="M2044" s="52">
        <v>0</v>
      </c>
      <c r="N2044" s="52">
        <v>0</v>
      </c>
      <c r="O2044" s="52">
        <v>0</v>
      </c>
      <c r="P2044" s="52">
        <v>0</v>
      </c>
      <c r="Q2044" s="52">
        <v>0</v>
      </c>
      <c r="R2044" s="52">
        <v>0</v>
      </c>
      <c r="S2044" s="52">
        <v>0</v>
      </c>
      <c r="T2044" s="52">
        <v>0</v>
      </c>
      <c r="U2044" s="52">
        <v>0</v>
      </c>
      <c r="V2044" s="52">
        <v>0</v>
      </c>
      <c r="W2044" s="52">
        <v>0</v>
      </c>
      <c r="X2044" s="52">
        <v>0</v>
      </c>
      <c r="Y2044" s="52">
        <v>0</v>
      </c>
      <c r="Z2044" s="49">
        <v>0</v>
      </c>
      <c r="AA2044" s="50">
        <v>0</v>
      </c>
      <c r="AB2044" s="51">
        <v>2018000</v>
      </c>
      <c r="AC2044" s="52">
        <v>0</v>
      </c>
      <c r="AD2044" s="52">
        <v>0</v>
      </c>
      <c r="AE2044" s="52">
        <v>1000</v>
      </c>
      <c r="AG2044" s="52">
        <f t="shared" si="34"/>
        <v>0</v>
      </c>
      <c r="AH2044" s="52">
        <f>MIN($AA2044*12,$AE2044-SUM($AG2044:AG2044)-1000*($AE2044&gt;0))</f>
        <v>0</v>
      </c>
      <c r="AI2044" s="52">
        <f>MIN($AA2044*12,$AE2044-SUM($AG2044:AH2044)-1000*($AE2044&gt;0))</f>
        <v>0</v>
      </c>
      <c r="AJ2044" s="52">
        <f>MIN($AA2044*12,$AE2044-SUM($AG2044:AI2044)-1000*($AE2044&gt;0))</f>
        <v>0</v>
      </c>
      <c r="AK2044" s="52">
        <f>MIN($AA2044*12,$AE2044-SUM($AG2044:AJ2044)-1000*($AE2044&gt;0))</f>
        <v>0</v>
      </c>
      <c r="AL2044" s="52">
        <f>MIN($AA2044*12,$AE2044-SUM($AG2044:AK2044)-1000*($AE2044&gt;0))</f>
        <v>0</v>
      </c>
      <c r="AM2044" s="52">
        <f>MIN($AA2044*12,$AE2044-SUM($AG2044:AL2044)-1000*($AE2044&gt;0))</f>
        <v>0</v>
      </c>
      <c r="AN2044" s="52">
        <f>MIN($AA2044*12,$AE2044-SUM($AG2044:AM2044)-1000*($AE2044&gt;0))</f>
        <v>0</v>
      </c>
      <c r="AO2044" s="52">
        <f>MIN($AA2044*12,$AE2044-SUM($AG2044:AN2044)-1000*($AE2044&gt;0))</f>
        <v>0</v>
      </c>
    </row>
    <row r="2045" spans="2:41" ht="12.75" hidden="1" customHeight="1" outlineLevel="2">
      <c r="B2045" s="53" t="s">
        <v>2377</v>
      </c>
      <c r="C2045" s="53" t="s">
        <v>1367</v>
      </c>
      <c r="D2045" s="53" t="s">
        <v>1367</v>
      </c>
      <c r="E2045" s="53" t="s">
        <v>1368</v>
      </c>
      <c r="F2045" s="53" t="s">
        <v>2391</v>
      </c>
      <c r="G2045" s="53" t="s">
        <v>5097</v>
      </c>
      <c r="H2045" s="53" t="s">
        <v>5098</v>
      </c>
      <c r="I2045" s="53"/>
      <c r="J2045" s="53" t="s">
        <v>5099</v>
      </c>
      <c r="K2045" s="52">
        <v>1850000</v>
      </c>
      <c r="L2045" s="52">
        <v>1849000</v>
      </c>
      <c r="M2045" s="52">
        <v>0</v>
      </c>
      <c r="N2045" s="52">
        <v>0</v>
      </c>
      <c r="O2045" s="52">
        <v>0</v>
      </c>
      <c r="P2045" s="52">
        <v>0</v>
      </c>
      <c r="Q2045" s="52">
        <v>0</v>
      </c>
      <c r="R2045" s="52">
        <v>0</v>
      </c>
      <c r="S2045" s="52">
        <v>0</v>
      </c>
      <c r="T2045" s="52">
        <v>0</v>
      </c>
      <c r="U2045" s="52">
        <v>0</v>
      </c>
      <c r="V2045" s="52">
        <v>0</v>
      </c>
      <c r="W2045" s="52">
        <v>0</v>
      </c>
      <c r="X2045" s="52">
        <v>0</v>
      </c>
      <c r="Y2045" s="52">
        <v>0</v>
      </c>
      <c r="Z2045" s="49">
        <v>0</v>
      </c>
      <c r="AA2045" s="50">
        <v>0</v>
      </c>
      <c r="AB2045" s="51">
        <v>1849000</v>
      </c>
      <c r="AC2045" s="52">
        <v>0</v>
      </c>
      <c r="AD2045" s="52">
        <v>0</v>
      </c>
      <c r="AE2045" s="52">
        <v>1000</v>
      </c>
      <c r="AG2045" s="52">
        <f t="shared" si="34"/>
        <v>0</v>
      </c>
      <c r="AH2045" s="52">
        <f>MIN($AA2045*12,$AE2045-SUM($AG2045:AG2045)-1000*($AE2045&gt;0))</f>
        <v>0</v>
      </c>
      <c r="AI2045" s="52">
        <f>MIN($AA2045*12,$AE2045-SUM($AG2045:AH2045)-1000*($AE2045&gt;0))</f>
        <v>0</v>
      </c>
      <c r="AJ2045" s="52">
        <f>MIN($AA2045*12,$AE2045-SUM($AG2045:AI2045)-1000*($AE2045&gt;0))</f>
        <v>0</v>
      </c>
      <c r="AK2045" s="52">
        <f>MIN($AA2045*12,$AE2045-SUM($AG2045:AJ2045)-1000*($AE2045&gt;0))</f>
        <v>0</v>
      </c>
      <c r="AL2045" s="52">
        <f>MIN($AA2045*12,$AE2045-SUM($AG2045:AK2045)-1000*($AE2045&gt;0))</f>
        <v>0</v>
      </c>
      <c r="AM2045" s="52">
        <f>MIN($AA2045*12,$AE2045-SUM($AG2045:AL2045)-1000*($AE2045&gt;0))</f>
        <v>0</v>
      </c>
      <c r="AN2045" s="52">
        <f>MIN($AA2045*12,$AE2045-SUM($AG2045:AM2045)-1000*($AE2045&gt;0))</f>
        <v>0</v>
      </c>
      <c r="AO2045" s="52">
        <f>MIN($AA2045*12,$AE2045-SUM($AG2045:AN2045)-1000*($AE2045&gt;0))</f>
        <v>0</v>
      </c>
    </row>
    <row r="2046" spans="2:41" ht="12.75" hidden="1" customHeight="1" outlineLevel="2">
      <c r="B2046" s="53" t="s">
        <v>2377</v>
      </c>
      <c r="C2046" s="53" t="s">
        <v>1367</v>
      </c>
      <c r="D2046" s="53" t="s">
        <v>1367</v>
      </c>
      <c r="E2046" s="53" t="s">
        <v>1368</v>
      </c>
      <c r="F2046" s="53" t="s">
        <v>2391</v>
      </c>
      <c r="G2046" s="53" t="s">
        <v>5100</v>
      </c>
      <c r="H2046" s="53" t="s">
        <v>5101</v>
      </c>
      <c r="I2046" s="53"/>
      <c r="J2046" s="53" t="s">
        <v>5102</v>
      </c>
      <c r="K2046" s="52">
        <v>680000</v>
      </c>
      <c r="L2046" s="52">
        <v>679000</v>
      </c>
      <c r="M2046" s="52">
        <v>0</v>
      </c>
      <c r="N2046" s="52">
        <v>0</v>
      </c>
      <c r="O2046" s="52">
        <v>0</v>
      </c>
      <c r="P2046" s="52">
        <v>0</v>
      </c>
      <c r="Q2046" s="52">
        <v>0</v>
      </c>
      <c r="R2046" s="52">
        <v>0</v>
      </c>
      <c r="S2046" s="52">
        <v>0</v>
      </c>
      <c r="T2046" s="52">
        <v>0</v>
      </c>
      <c r="U2046" s="52">
        <v>0</v>
      </c>
      <c r="V2046" s="52">
        <v>0</v>
      </c>
      <c r="W2046" s="52">
        <v>0</v>
      </c>
      <c r="X2046" s="52">
        <v>0</v>
      </c>
      <c r="Y2046" s="52">
        <v>0</v>
      </c>
      <c r="Z2046" s="49">
        <v>0</v>
      </c>
      <c r="AA2046" s="50">
        <v>0</v>
      </c>
      <c r="AB2046" s="51">
        <v>679000</v>
      </c>
      <c r="AC2046" s="52">
        <v>0</v>
      </c>
      <c r="AD2046" s="52">
        <v>0</v>
      </c>
      <c r="AE2046" s="52">
        <v>1000</v>
      </c>
      <c r="AG2046" s="52">
        <f t="shared" si="34"/>
        <v>0</v>
      </c>
      <c r="AH2046" s="52">
        <f>MIN($AA2046*12,$AE2046-SUM($AG2046:AG2046)-1000*($AE2046&gt;0))</f>
        <v>0</v>
      </c>
      <c r="AI2046" s="52">
        <f>MIN($AA2046*12,$AE2046-SUM($AG2046:AH2046)-1000*($AE2046&gt;0))</f>
        <v>0</v>
      </c>
      <c r="AJ2046" s="52">
        <f>MIN($AA2046*12,$AE2046-SUM($AG2046:AI2046)-1000*($AE2046&gt;0))</f>
        <v>0</v>
      </c>
      <c r="AK2046" s="52">
        <f>MIN($AA2046*12,$AE2046-SUM($AG2046:AJ2046)-1000*($AE2046&gt;0))</f>
        <v>0</v>
      </c>
      <c r="AL2046" s="52">
        <f>MIN($AA2046*12,$AE2046-SUM($AG2046:AK2046)-1000*($AE2046&gt;0))</f>
        <v>0</v>
      </c>
      <c r="AM2046" s="52">
        <f>MIN($AA2046*12,$AE2046-SUM($AG2046:AL2046)-1000*($AE2046&gt;0))</f>
        <v>0</v>
      </c>
      <c r="AN2046" s="52">
        <f>MIN($AA2046*12,$AE2046-SUM($AG2046:AM2046)-1000*($AE2046&gt;0))</f>
        <v>0</v>
      </c>
      <c r="AO2046" s="52">
        <f>MIN($AA2046*12,$AE2046-SUM($AG2046:AN2046)-1000*($AE2046&gt;0))</f>
        <v>0</v>
      </c>
    </row>
    <row r="2047" spans="2:41" ht="12.75" hidden="1" customHeight="1" outlineLevel="2">
      <c r="B2047" s="53" t="s">
        <v>2377</v>
      </c>
      <c r="C2047" s="53" t="s">
        <v>1367</v>
      </c>
      <c r="D2047" s="53" t="s">
        <v>1367</v>
      </c>
      <c r="E2047" s="53" t="s">
        <v>1368</v>
      </c>
      <c r="F2047" s="53" t="s">
        <v>2391</v>
      </c>
      <c r="G2047" s="53" t="s">
        <v>5103</v>
      </c>
      <c r="H2047" s="53" t="s">
        <v>5101</v>
      </c>
      <c r="I2047" s="53"/>
      <c r="J2047" s="53" t="s">
        <v>5102</v>
      </c>
      <c r="K2047" s="52">
        <v>1605000</v>
      </c>
      <c r="L2047" s="52">
        <v>1604000</v>
      </c>
      <c r="M2047" s="52">
        <v>0</v>
      </c>
      <c r="N2047" s="52">
        <v>0</v>
      </c>
      <c r="O2047" s="52">
        <v>0</v>
      </c>
      <c r="P2047" s="52">
        <v>0</v>
      </c>
      <c r="Q2047" s="52">
        <v>0</v>
      </c>
      <c r="R2047" s="52">
        <v>0</v>
      </c>
      <c r="S2047" s="52">
        <v>0</v>
      </c>
      <c r="T2047" s="52">
        <v>0</v>
      </c>
      <c r="U2047" s="52">
        <v>0</v>
      </c>
      <c r="V2047" s="52">
        <v>0</v>
      </c>
      <c r="W2047" s="52">
        <v>0</v>
      </c>
      <c r="X2047" s="52">
        <v>0</v>
      </c>
      <c r="Y2047" s="52">
        <v>0</v>
      </c>
      <c r="Z2047" s="49">
        <v>0</v>
      </c>
      <c r="AA2047" s="50">
        <v>0</v>
      </c>
      <c r="AB2047" s="51">
        <v>1604000</v>
      </c>
      <c r="AC2047" s="52">
        <v>0</v>
      </c>
      <c r="AD2047" s="52">
        <v>0</v>
      </c>
      <c r="AE2047" s="52">
        <v>1000</v>
      </c>
      <c r="AG2047" s="52">
        <f t="shared" si="34"/>
        <v>0</v>
      </c>
      <c r="AH2047" s="52">
        <f>MIN($AA2047*12,$AE2047-SUM($AG2047:AG2047)-1000*($AE2047&gt;0))</f>
        <v>0</v>
      </c>
      <c r="AI2047" s="52">
        <f>MIN($AA2047*12,$AE2047-SUM($AG2047:AH2047)-1000*($AE2047&gt;0))</f>
        <v>0</v>
      </c>
      <c r="AJ2047" s="52">
        <f>MIN($AA2047*12,$AE2047-SUM($AG2047:AI2047)-1000*($AE2047&gt;0))</f>
        <v>0</v>
      </c>
      <c r="AK2047" s="52">
        <f>MIN($AA2047*12,$AE2047-SUM($AG2047:AJ2047)-1000*($AE2047&gt;0))</f>
        <v>0</v>
      </c>
      <c r="AL2047" s="52">
        <f>MIN($AA2047*12,$AE2047-SUM($AG2047:AK2047)-1000*($AE2047&gt;0))</f>
        <v>0</v>
      </c>
      <c r="AM2047" s="52">
        <f>MIN($AA2047*12,$AE2047-SUM($AG2047:AL2047)-1000*($AE2047&gt;0))</f>
        <v>0</v>
      </c>
      <c r="AN2047" s="52">
        <f>MIN($AA2047*12,$AE2047-SUM($AG2047:AM2047)-1000*($AE2047&gt;0))</f>
        <v>0</v>
      </c>
      <c r="AO2047" s="52">
        <f>MIN($AA2047*12,$AE2047-SUM($AG2047:AN2047)-1000*($AE2047&gt;0))</f>
        <v>0</v>
      </c>
    </row>
    <row r="2048" spans="2:41" ht="12.75" hidden="1" customHeight="1" outlineLevel="2">
      <c r="B2048" s="53" t="s">
        <v>2377</v>
      </c>
      <c r="C2048" s="53" t="s">
        <v>1367</v>
      </c>
      <c r="D2048" s="53" t="s">
        <v>1367</v>
      </c>
      <c r="E2048" s="53" t="s">
        <v>1368</v>
      </c>
      <c r="F2048" s="53" t="s">
        <v>2391</v>
      </c>
      <c r="G2048" s="53" t="s">
        <v>5104</v>
      </c>
      <c r="H2048" s="53" t="s">
        <v>5105</v>
      </c>
      <c r="I2048" s="53"/>
      <c r="J2048" s="53" t="s">
        <v>5106</v>
      </c>
      <c r="K2048" s="52">
        <v>2141000</v>
      </c>
      <c r="L2048" s="52">
        <v>2140000</v>
      </c>
      <c r="M2048" s="52">
        <v>0</v>
      </c>
      <c r="N2048" s="52">
        <v>0</v>
      </c>
      <c r="O2048" s="52">
        <v>0</v>
      </c>
      <c r="P2048" s="52">
        <v>0</v>
      </c>
      <c r="Q2048" s="52">
        <v>0</v>
      </c>
      <c r="R2048" s="52">
        <v>0</v>
      </c>
      <c r="S2048" s="52">
        <v>0</v>
      </c>
      <c r="T2048" s="52">
        <v>0</v>
      </c>
      <c r="U2048" s="52">
        <v>0</v>
      </c>
      <c r="V2048" s="52">
        <v>0</v>
      </c>
      <c r="W2048" s="52">
        <v>0</v>
      </c>
      <c r="X2048" s="52">
        <v>0</v>
      </c>
      <c r="Y2048" s="52">
        <v>0</v>
      </c>
      <c r="Z2048" s="49">
        <v>0</v>
      </c>
      <c r="AA2048" s="50">
        <v>0</v>
      </c>
      <c r="AB2048" s="51">
        <v>2140000</v>
      </c>
      <c r="AC2048" s="52">
        <v>0</v>
      </c>
      <c r="AD2048" s="52">
        <v>0</v>
      </c>
      <c r="AE2048" s="52">
        <v>1000</v>
      </c>
      <c r="AG2048" s="52">
        <f t="shared" si="34"/>
        <v>0</v>
      </c>
      <c r="AH2048" s="52">
        <f>MIN($AA2048*12,$AE2048-SUM($AG2048:AG2048)-1000*($AE2048&gt;0))</f>
        <v>0</v>
      </c>
      <c r="AI2048" s="52">
        <f>MIN($AA2048*12,$AE2048-SUM($AG2048:AH2048)-1000*($AE2048&gt;0))</f>
        <v>0</v>
      </c>
      <c r="AJ2048" s="52">
        <f>MIN($AA2048*12,$AE2048-SUM($AG2048:AI2048)-1000*($AE2048&gt;0))</f>
        <v>0</v>
      </c>
      <c r="AK2048" s="52">
        <f>MIN($AA2048*12,$AE2048-SUM($AG2048:AJ2048)-1000*($AE2048&gt;0))</f>
        <v>0</v>
      </c>
      <c r="AL2048" s="52">
        <f>MIN($AA2048*12,$AE2048-SUM($AG2048:AK2048)-1000*($AE2048&gt;0))</f>
        <v>0</v>
      </c>
      <c r="AM2048" s="52">
        <f>MIN($AA2048*12,$AE2048-SUM($AG2048:AL2048)-1000*($AE2048&gt;0))</f>
        <v>0</v>
      </c>
      <c r="AN2048" s="52">
        <f>MIN($AA2048*12,$AE2048-SUM($AG2048:AM2048)-1000*($AE2048&gt;0))</f>
        <v>0</v>
      </c>
      <c r="AO2048" s="52">
        <f>MIN($AA2048*12,$AE2048-SUM($AG2048:AN2048)-1000*($AE2048&gt;0))</f>
        <v>0</v>
      </c>
    </row>
    <row r="2049" spans="2:41" ht="12.75" hidden="1" customHeight="1" outlineLevel="2">
      <c r="B2049" s="53" t="s">
        <v>2377</v>
      </c>
      <c r="C2049" s="53" t="s">
        <v>1367</v>
      </c>
      <c r="D2049" s="53" t="s">
        <v>1367</v>
      </c>
      <c r="E2049" s="53" t="s">
        <v>1368</v>
      </c>
      <c r="F2049" s="53" t="s">
        <v>2391</v>
      </c>
      <c r="G2049" s="53" t="s">
        <v>5107</v>
      </c>
      <c r="H2049" s="53" t="s">
        <v>5105</v>
      </c>
      <c r="I2049" s="53"/>
      <c r="J2049" s="53" t="s">
        <v>5106</v>
      </c>
      <c r="K2049" s="52">
        <v>510000</v>
      </c>
      <c r="L2049" s="52">
        <v>509000</v>
      </c>
      <c r="M2049" s="52">
        <v>0</v>
      </c>
      <c r="N2049" s="52">
        <v>0</v>
      </c>
      <c r="O2049" s="52">
        <v>0</v>
      </c>
      <c r="P2049" s="52">
        <v>0</v>
      </c>
      <c r="Q2049" s="52">
        <v>0</v>
      </c>
      <c r="R2049" s="52">
        <v>0</v>
      </c>
      <c r="S2049" s="52">
        <v>0</v>
      </c>
      <c r="T2049" s="52">
        <v>0</v>
      </c>
      <c r="U2049" s="52">
        <v>0</v>
      </c>
      <c r="V2049" s="52">
        <v>0</v>
      </c>
      <c r="W2049" s="52">
        <v>0</v>
      </c>
      <c r="X2049" s="52">
        <v>0</v>
      </c>
      <c r="Y2049" s="52">
        <v>0</v>
      </c>
      <c r="Z2049" s="49">
        <v>0</v>
      </c>
      <c r="AA2049" s="50">
        <v>0</v>
      </c>
      <c r="AB2049" s="51">
        <v>509000</v>
      </c>
      <c r="AC2049" s="52">
        <v>0</v>
      </c>
      <c r="AD2049" s="52">
        <v>0</v>
      </c>
      <c r="AE2049" s="52">
        <v>1000</v>
      </c>
      <c r="AG2049" s="52">
        <f t="shared" si="34"/>
        <v>0</v>
      </c>
      <c r="AH2049" s="52">
        <f>MIN($AA2049*12,$AE2049-SUM($AG2049:AG2049)-1000*($AE2049&gt;0))</f>
        <v>0</v>
      </c>
      <c r="AI2049" s="52">
        <f>MIN($AA2049*12,$AE2049-SUM($AG2049:AH2049)-1000*($AE2049&gt;0))</f>
        <v>0</v>
      </c>
      <c r="AJ2049" s="52">
        <f>MIN($AA2049*12,$AE2049-SUM($AG2049:AI2049)-1000*($AE2049&gt;0))</f>
        <v>0</v>
      </c>
      <c r="AK2049" s="52">
        <f>MIN($AA2049*12,$AE2049-SUM($AG2049:AJ2049)-1000*($AE2049&gt;0))</f>
        <v>0</v>
      </c>
      <c r="AL2049" s="52">
        <f>MIN($AA2049*12,$AE2049-SUM($AG2049:AK2049)-1000*($AE2049&gt;0))</f>
        <v>0</v>
      </c>
      <c r="AM2049" s="52">
        <f>MIN($AA2049*12,$AE2049-SUM($AG2049:AL2049)-1000*($AE2049&gt;0))</f>
        <v>0</v>
      </c>
      <c r="AN2049" s="52">
        <f>MIN($AA2049*12,$AE2049-SUM($AG2049:AM2049)-1000*($AE2049&gt;0))</f>
        <v>0</v>
      </c>
      <c r="AO2049" s="52">
        <f>MIN($AA2049*12,$AE2049-SUM($AG2049:AN2049)-1000*($AE2049&gt;0))</f>
        <v>0</v>
      </c>
    </row>
    <row r="2050" spans="2:41" ht="12.75" hidden="1" customHeight="1" outlineLevel="2">
      <c r="B2050" s="53" t="s">
        <v>2377</v>
      </c>
      <c r="C2050" s="53" t="s">
        <v>1367</v>
      </c>
      <c r="D2050" s="53" t="s">
        <v>1367</v>
      </c>
      <c r="E2050" s="53" t="s">
        <v>1368</v>
      </c>
      <c r="F2050" s="53" t="s">
        <v>2391</v>
      </c>
      <c r="G2050" s="53" t="s">
        <v>5108</v>
      </c>
      <c r="H2050" s="53" t="s">
        <v>5109</v>
      </c>
      <c r="I2050" s="53"/>
      <c r="J2050" s="53" t="s">
        <v>5110</v>
      </c>
      <c r="K2050" s="52">
        <v>2386000</v>
      </c>
      <c r="L2050" s="52">
        <v>2385000</v>
      </c>
      <c r="M2050" s="52">
        <v>0</v>
      </c>
      <c r="N2050" s="52">
        <v>0</v>
      </c>
      <c r="O2050" s="52">
        <v>0</v>
      </c>
      <c r="P2050" s="52">
        <v>0</v>
      </c>
      <c r="Q2050" s="52">
        <v>0</v>
      </c>
      <c r="R2050" s="52">
        <v>0</v>
      </c>
      <c r="S2050" s="52">
        <v>0</v>
      </c>
      <c r="T2050" s="52">
        <v>0</v>
      </c>
      <c r="U2050" s="52">
        <v>0</v>
      </c>
      <c r="V2050" s="52">
        <v>0</v>
      </c>
      <c r="W2050" s="52">
        <v>0</v>
      </c>
      <c r="X2050" s="52">
        <v>0</v>
      </c>
      <c r="Y2050" s="52">
        <v>0</v>
      </c>
      <c r="Z2050" s="49">
        <v>0</v>
      </c>
      <c r="AA2050" s="50">
        <v>0</v>
      </c>
      <c r="AB2050" s="51">
        <v>2385000</v>
      </c>
      <c r="AC2050" s="52">
        <v>0</v>
      </c>
      <c r="AD2050" s="52">
        <v>0</v>
      </c>
      <c r="AE2050" s="52">
        <v>1000</v>
      </c>
      <c r="AG2050" s="52">
        <f t="shared" si="34"/>
        <v>0</v>
      </c>
      <c r="AH2050" s="52">
        <f>MIN($AA2050*12,$AE2050-SUM($AG2050:AG2050)-1000*($AE2050&gt;0))</f>
        <v>0</v>
      </c>
      <c r="AI2050" s="52">
        <f>MIN($AA2050*12,$AE2050-SUM($AG2050:AH2050)-1000*($AE2050&gt;0))</f>
        <v>0</v>
      </c>
      <c r="AJ2050" s="52">
        <f>MIN($AA2050*12,$AE2050-SUM($AG2050:AI2050)-1000*($AE2050&gt;0))</f>
        <v>0</v>
      </c>
      <c r="AK2050" s="52">
        <f>MIN($AA2050*12,$AE2050-SUM($AG2050:AJ2050)-1000*($AE2050&gt;0))</f>
        <v>0</v>
      </c>
      <c r="AL2050" s="52">
        <f>MIN($AA2050*12,$AE2050-SUM($AG2050:AK2050)-1000*($AE2050&gt;0))</f>
        <v>0</v>
      </c>
      <c r="AM2050" s="52">
        <f>MIN($AA2050*12,$AE2050-SUM($AG2050:AL2050)-1000*($AE2050&gt;0))</f>
        <v>0</v>
      </c>
      <c r="AN2050" s="52">
        <f>MIN($AA2050*12,$AE2050-SUM($AG2050:AM2050)-1000*($AE2050&gt;0))</f>
        <v>0</v>
      </c>
      <c r="AO2050" s="52">
        <f>MIN($AA2050*12,$AE2050-SUM($AG2050:AN2050)-1000*($AE2050&gt;0))</f>
        <v>0</v>
      </c>
    </row>
    <row r="2051" spans="2:41" ht="12.75" hidden="1" customHeight="1" outlineLevel="2">
      <c r="B2051" s="53" t="s">
        <v>2377</v>
      </c>
      <c r="C2051" s="53" t="s">
        <v>1367</v>
      </c>
      <c r="D2051" s="53" t="s">
        <v>1367</v>
      </c>
      <c r="E2051" s="53" t="s">
        <v>1368</v>
      </c>
      <c r="F2051" s="53" t="s">
        <v>2391</v>
      </c>
      <c r="G2051" s="53" t="s">
        <v>5111</v>
      </c>
      <c r="H2051" s="53" t="s">
        <v>5112</v>
      </c>
      <c r="I2051" s="53"/>
      <c r="J2051" s="53" t="s">
        <v>5113</v>
      </c>
      <c r="K2051" s="52">
        <v>1410000</v>
      </c>
      <c r="L2051" s="52">
        <v>1409000</v>
      </c>
      <c r="M2051" s="52">
        <v>0</v>
      </c>
      <c r="N2051" s="52">
        <v>0</v>
      </c>
      <c r="O2051" s="52">
        <v>0</v>
      </c>
      <c r="P2051" s="52">
        <v>0</v>
      </c>
      <c r="Q2051" s="52">
        <v>0</v>
      </c>
      <c r="R2051" s="52">
        <v>0</v>
      </c>
      <c r="S2051" s="52">
        <v>0</v>
      </c>
      <c r="T2051" s="52">
        <v>0</v>
      </c>
      <c r="U2051" s="52">
        <v>0</v>
      </c>
      <c r="V2051" s="52">
        <v>0</v>
      </c>
      <c r="W2051" s="52">
        <v>0</v>
      </c>
      <c r="X2051" s="52">
        <v>0</v>
      </c>
      <c r="Y2051" s="52">
        <v>0</v>
      </c>
      <c r="Z2051" s="49">
        <v>0</v>
      </c>
      <c r="AA2051" s="50">
        <v>0</v>
      </c>
      <c r="AB2051" s="51">
        <v>1409000</v>
      </c>
      <c r="AC2051" s="52">
        <v>0</v>
      </c>
      <c r="AD2051" s="52">
        <v>0</v>
      </c>
      <c r="AE2051" s="52">
        <v>1000</v>
      </c>
      <c r="AG2051" s="52">
        <f t="shared" si="34"/>
        <v>0</v>
      </c>
      <c r="AH2051" s="52">
        <f>MIN($AA2051*12,$AE2051-SUM($AG2051:AG2051)-1000*($AE2051&gt;0))</f>
        <v>0</v>
      </c>
      <c r="AI2051" s="52">
        <f>MIN($AA2051*12,$AE2051-SUM($AG2051:AH2051)-1000*($AE2051&gt;0))</f>
        <v>0</v>
      </c>
      <c r="AJ2051" s="52">
        <f>MIN($AA2051*12,$AE2051-SUM($AG2051:AI2051)-1000*($AE2051&gt;0))</f>
        <v>0</v>
      </c>
      <c r="AK2051" s="52">
        <f>MIN($AA2051*12,$AE2051-SUM($AG2051:AJ2051)-1000*($AE2051&gt;0))</f>
        <v>0</v>
      </c>
      <c r="AL2051" s="52">
        <f>MIN($AA2051*12,$AE2051-SUM($AG2051:AK2051)-1000*($AE2051&gt;0))</f>
        <v>0</v>
      </c>
      <c r="AM2051" s="52">
        <f>MIN($AA2051*12,$AE2051-SUM($AG2051:AL2051)-1000*($AE2051&gt;0))</f>
        <v>0</v>
      </c>
      <c r="AN2051" s="52">
        <f>MIN($AA2051*12,$AE2051-SUM($AG2051:AM2051)-1000*($AE2051&gt;0))</f>
        <v>0</v>
      </c>
      <c r="AO2051" s="52">
        <f>MIN($AA2051*12,$AE2051-SUM($AG2051:AN2051)-1000*($AE2051&gt;0))</f>
        <v>0</v>
      </c>
    </row>
    <row r="2052" spans="2:41" ht="12.75" hidden="1" customHeight="1" outlineLevel="2">
      <c r="B2052" s="53" t="s">
        <v>2377</v>
      </c>
      <c r="C2052" s="53" t="s">
        <v>1367</v>
      </c>
      <c r="D2052" s="53" t="s">
        <v>1367</v>
      </c>
      <c r="E2052" s="53" t="s">
        <v>1368</v>
      </c>
      <c r="F2052" s="53" t="s">
        <v>2391</v>
      </c>
      <c r="G2052" s="53" t="s">
        <v>5114</v>
      </c>
      <c r="H2052" s="53" t="s">
        <v>5112</v>
      </c>
      <c r="I2052" s="53"/>
      <c r="J2052" s="53" t="s">
        <v>5113</v>
      </c>
      <c r="K2052" s="52">
        <v>170000</v>
      </c>
      <c r="L2052" s="52">
        <v>169000</v>
      </c>
      <c r="M2052" s="52">
        <v>0</v>
      </c>
      <c r="N2052" s="52">
        <v>0</v>
      </c>
      <c r="O2052" s="52">
        <v>0</v>
      </c>
      <c r="P2052" s="52">
        <v>0</v>
      </c>
      <c r="Q2052" s="52">
        <v>0</v>
      </c>
      <c r="R2052" s="52">
        <v>0</v>
      </c>
      <c r="S2052" s="52">
        <v>0</v>
      </c>
      <c r="T2052" s="52">
        <v>0</v>
      </c>
      <c r="U2052" s="52">
        <v>0</v>
      </c>
      <c r="V2052" s="52">
        <v>0</v>
      </c>
      <c r="W2052" s="52">
        <v>0</v>
      </c>
      <c r="X2052" s="52">
        <v>0</v>
      </c>
      <c r="Y2052" s="52">
        <v>0</v>
      </c>
      <c r="Z2052" s="49">
        <v>0</v>
      </c>
      <c r="AA2052" s="50">
        <v>0</v>
      </c>
      <c r="AB2052" s="51">
        <v>169000</v>
      </c>
      <c r="AC2052" s="52">
        <v>0</v>
      </c>
      <c r="AD2052" s="52">
        <v>0</v>
      </c>
      <c r="AE2052" s="52">
        <v>1000</v>
      </c>
      <c r="AG2052" s="52">
        <f t="shared" ref="AG2052:AG2115" si="35">MIN($AA2052,$AE2052-1000*($AE2052&gt;0))</f>
        <v>0</v>
      </c>
      <c r="AH2052" s="52">
        <f>MIN($AA2052*12,$AE2052-SUM($AG2052:AG2052)-1000*($AE2052&gt;0))</f>
        <v>0</v>
      </c>
      <c r="AI2052" s="52">
        <f>MIN($AA2052*12,$AE2052-SUM($AG2052:AH2052)-1000*($AE2052&gt;0))</f>
        <v>0</v>
      </c>
      <c r="AJ2052" s="52">
        <f>MIN($AA2052*12,$AE2052-SUM($AG2052:AI2052)-1000*($AE2052&gt;0))</f>
        <v>0</v>
      </c>
      <c r="AK2052" s="52">
        <f>MIN($AA2052*12,$AE2052-SUM($AG2052:AJ2052)-1000*($AE2052&gt;0))</f>
        <v>0</v>
      </c>
      <c r="AL2052" s="52">
        <f>MIN($AA2052*12,$AE2052-SUM($AG2052:AK2052)-1000*($AE2052&gt;0))</f>
        <v>0</v>
      </c>
      <c r="AM2052" s="52">
        <f>MIN($AA2052*12,$AE2052-SUM($AG2052:AL2052)-1000*($AE2052&gt;0))</f>
        <v>0</v>
      </c>
      <c r="AN2052" s="52">
        <f>MIN($AA2052*12,$AE2052-SUM($AG2052:AM2052)-1000*($AE2052&gt;0))</f>
        <v>0</v>
      </c>
      <c r="AO2052" s="52">
        <f>MIN($AA2052*12,$AE2052-SUM($AG2052:AN2052)-1000*($AE2052&gt;0))</f>
        <v>0</v>
      </c>
    </row>
    <row r="2053" spans="2:41" ht="12.75" hidden="1" customHeight="1" outlineLevel="2">
      <c r="B2053" s="53" t="s">
        <v>2377</v>
      </c>
      <c r="C2053" s="53" t="s">
        <v>1367</v>
      </c>
      <c r="D2053" s="53" t="s">
        <v>1367</v>
      </c>
      <c r="E2053" s="53" t="s">
        <v>1368</v>
      </c>
      <c r="F2053" s="53" t="s">
        <v>2391</v>
      </c>
      <c r="G2053" s="53" t="s">
        <v>5115</v>
      </c>
      <c r="H2053" s="53" t="s">
        <v>5116</v>
      </c>
      <c r="I2053" s="53"/>
      <c r="J2053" s="53" t="s">
        <v>5113</v>
      </c>
      <c r="K2053" s="52">
        <v>1740000</v>
      </c>
      <c r="L2053" s="52">
        <v>1739000</v>
      </c>
      <c r="M2053" s="52">
        <v>0</v>
      </c>
      <c r="N2053" s="52">
        <v>0</v>
      </c>
      <c r="O2053" s="52">
        <v>0</v>
      </c>
      <c r="P2053" s="52">
        <v>0</v>
      </c>
      <c r="Q2053" s="52">
        <v>0</v>
      </c>
      <c r="R2053" s="52">
        <v>0</v>
      </c>
      <c r="S2053" s="52">
        <v>0</v>
      </c>
      <c r="T2053" s="52">
        <v>0</v>
      </c>
      <c r="U2053" s="52">
        <v>0</v>
      </c>
      <c r="V2053" s="52">
        <v>0</v>
      </c>
      <c r="W2053" s="52">
        <v>0</v>
      </c>
      <c r="X2053" s="52">
        <v>0</v>
      </c>
      <c r="Y2053" s="52">
        <v>0</v>
      </c>
      <c r="Z2053" s="49">
        <v>0</v>
      </c>
      <c r="AA2053" s="50">
        <v>0</v>
      </c>
      <c r="AB2053" s="51">
        <v>1739000</v>
      </c>
      <c r="AC2053" s="52">
        <v>0</v>
      </c>
      <c r="AD2053" s="52">
        <v>0</v>
      </c>
      <c r="AE2053" s="52">
        <v>1000</v>
      </c>
      <c r="AG2053" s="52">
        <f t="shared" si="35"/>
        <v>0</v>
      </c>
      <c r="AH2053" s="52">
        <f>MIN($AA2053*12,$AE2053-SUM($AG2053:AG2053)-1000*($AE2053&gt;0))</f>
        <v>0</v>
      </c>
      <c r="AI2053" s="52">
        <f>MIN($AA2053*12,$AE2053-SUM($AG2053:AH2053)-1000*($AE2053&gt;0))</f>
        <v>0</v>
      </c>
      <c r="AJ2053" s="52">
        <f>MIN($AA2053*12,$AE2053-SUM($AG2053:AI2053)-1000*($AE2053&gt;0))</f>
        <v>0</v>
      </c>
      <c r="AK2053" s="52">
        <f>MIN($AA2053*12,$AE2053-SUM($AG2053:AJ2053)-1000*($AE2053&gt;0))</f>
        <v>0</v>
      </c>
      <c r="AL2053" s="52">
        <f>MIN($AA2053*12,$AE2053-SUM($AG2053:AK2053)-1000*($AE2053&gt;0))</f>
        <v>0</v>
      </c>
      <c r="AM2053" s="52">
        <f>MIN($AA2053*12,$AE2053-SUM($AG2053:AL2053)-1000*($AE2053&gt;0))</f>
        <v>0</v>
      </c>
      <c r="AN2053" s="52">
        <f>MIN($AA2053*12,$AE2053-SUM($AG2053:AM2053)-1000*($AE2053&gt;0))</f>
        <v>0</v>
      </c>
      <c r="AO2053" s="52">
        <f>MIN($AA2053*12,$AE2053-SUM($AG2053:AN2053)-1000*($AE2053&gt;0))</f>
        <v>0</v>
      </c>
    </row>
    <row r="2054" spans="2:41" ht="12.75" hidden="1" customHeight="1" outlineLevel="2">
      <c r="B2054" s="53" t="s">
        <v>2377</v>
      </c>
      <c r="C2054" s="53" t="s">
        <v>1367</v>
      </c>
      <c r="D2054" s="53" t="s">
        <v>1367</v>
      </c>
      <c r="E2054" s="53" t="s">
        <v>1368</v>
      </c>
      <c r="F2054" s="53" t="s">
        <v>2391</v>
      </c>
      <c r="G2054" s="53" t="s">
        <v>5117</v>
      </c>
      <c r="H2054" s="53" t="s">
        <v>5116</v>
      </c>
      <c r="I2054" s="53"/>
      <c r="J2054" s="53" t="s">
        <v>5118</v>
      </c>
      <c r="K2054" s="52">
        <v>340000</v>
      </c>
      <c r="L2054" s="52">
        <v>339000</v>
      </c>
      <c r="M2054" s="52">
        <v>0</v>
      </c>
      <c r="N2054" s="52">
        <v>0</v>
      </c>
      <c r="O2054" s="52">
        <v>0</v>
      </c>
      <c r="P2054" s="52">
        <v>0</v>
      </c>
      <c r="Q2054" s="52">
        <v>0</v>
      </c>
      <c r="R2054" s="52">
        <v>0</v>
      </c>
      <c r="S2054" s="52">
        <v>0</v>
      </c>
      <c r="T2054" s="52">
        <v>0</v>
      </c>
      <c r="U2054" s="52">
        <v>0</v>
      </c>
      <c r="V2054" s="52">
        <v>0</v>
      </c>
      <c r="W2054" s="52">
        <v>0</v>
      </c>
      <c r="X2054" s="52">
        <v>0</v>
      </c>
      <c r="Y2054" s="52">
        <v>0</v>
      </c>
      <c r="Z2054" s="49">
        <v>0</v>
      </c>
      <c r="AA2054" s="50">
        <v>0</v>
      </c>
      <c r="AB2054" s="51">
        <v>339000</v>
      </c>
      <c r="AC2054" s="52">
        <v>0</v>
      </c>
      <c r="AD2054" s="52">
        <v>0</v>
      </c>
      <c r="AE2054" s="52">
        <v>1000</v>
      </c>
      <c r="AG2054" s="52">
        <f t="shared" si="35"/>
        <v>0</v>
      </c>
      <c r="AH2054" s="52">
        <f>MIN($AA2054*12,$AE2054-SUM($AG2054:AG2054)-1000*($AE2054&gt;0))</f>
        <v>0</v>
      </c>
      <c r="AI2054" s="52">
        <f>MIN($AA2054*12,$AE2054-SUM($AG2054:AH2054)-1000*($AE2054&gt;0))</f>
        <v>0</v>
      </c>
      <c r="AJ2054" s="52">
        <f>MIN($AA2054*12,$AE2054-SUM($AG2054:AI2054)-1000*($AE2054&gt;0))</f>
        <v>0</v>
      </c>
      <c r="AK2054" s="52">
        <f>MIN($AA2054*12,$AE2054-SUM($AG2054:AJ2054)-1000*($AE2054&gt;0))</f>
        <v>0</v>
      </c>
      <c r="AL2054" s="52">
        <f>MIN($AA2054*12,$AE2054-SUM($AG2054:AK2054)-1000*($AE2054&gt;0))</f>
        <v>0</v>
      </c>
      <c r="AM2054" s="52">
        <f>MIN($AA2054*12,$AE2054-SUM($AG2054:AL2054)-1000*($AE2054&gt;0))</f>
        <v>0</v>
      </c>
      <c r="AN2054" s="52">
        <f>MIN($AA2054*12,$AE2054-SUM($AG2054:AM2054)-1000*($AE2054&gt;0))</f>
        <v>0</v>
      </c>
      <c r="AO2054" s="52">
        <f>MIN($AA2054*12,$AE2054-SUM($AG2054:AN2054)-1000*($AE2054&gt;0))</f>
        <v>0</v>
      </c>
    </row>
    <row r="2055" spans="2:41" ht="12.75" hidden="1" customHeight="1" outlineLevel="2">
      <c r="B2055" s="53" t="s">
        <v>2377</v>
      </c>
      <c r="C2055" s="53" t="s">
        <v>1367</v>
      </c>
      <c r="D2055" s="53" t="s">
        <v>1367</v>
      </c>
      <c r="E2055" s="53" t="s">
        <v>1368</v>
      </c>
      <c r="F2055" s="53" t="s">
        <v>2387</v>
      </c>
      <c r="G2055" s="53" t="s">
        <v>5119</v>
      </c>
      <c r="H2055" s="53" t="s">
        <v>5120</v>
      </c>
      <c r="I2055" s="53"/>
      <c r="J2055" s="53" t="s">
        <v>5121</v>
      </c>
      <c r="K2055" s="52">
        <v>1656363</v>
      </c>
      <c r="L2055" s="52">
        <v>1655363</v>
      </c>
      <c r="M2055" s="52">
        <v>0</v>
      </c>
      <c r="N2055" s="52">
        <v>0</v>
      </c>
      <c r="O2055" s="52">
        <v>0</v>
      </c>
      <c r="P2055" s="52">
        <v>0</v>
      </c>
      <c r="Q2055" s="52">
        <v>0</v>
      </c>
      <c r="R2055" s="52">
        <v>0</v>
      </c>
      <c r="S2055" s="52">
        <v>0</v>
      </c>
      <c r="T2055" s="52">
        <v>0</v>
      </c>
      <c r="U2055" s="52">
        <v>0</v>
      </c>
      <c r="V2055" s="52">
        <v>0</v>
      </c>
      <c r="W2055" s="52">
        <v>0</v>
      </c>
      <c r="X2055" s="52">
        <v>0</v>
      </c>
      <c r="Y2055" s="52">
        <v>0</v>
      </c>
      <c r="Z2055" s="49">
        <v>0</v>
      </c>
      <c r="AA2055" s="50">
        <v>0</v>
      </c>
      <c r="AB2055" s="51">
        <v>1655363</v>
      </c>
      <c r="AC2055" s="52">
        <v>0</v>
      </c>
      <c r="AD2055" s="52">
        <v>0</v>
      </c>
      <c r="AE2055" s="52">
        <v>1000</v>
      </c>
      <c r="AG2055" s="52">
        <f t="shared" si="35"/>
        <v>0</v>
      </c>
      <c r="AH2055" s="52">
        <f>MIN($AA2055*12,$AE2055-SUM($AG2055:AG2055)-1000*($AE2055&gt;0))</f>
        <v>0</v>
      </c>
      <c r="AI2055" s="52">
        <f>MIN($AA2055*12,$AE2055-SUM($AG2055:AH2055)-1000*($AE2055&gt;0))</f>
        <v>0</v>
      </c>
      <c r="AJ2055" s="52">
        <f>MIN($AA2055*12,$AE2055-SUM($AG2055:AI2055)-1000*($AE2055&gt;0))</f>
        <v>0</v>
      </c>
      <c r="AK2055" s="52">
        <f>MIN($AA2055*12,$AE2055-SUM($AG2055:AJ2055)-1000*($AE2055&gt;0))</f>
        <v>0</v>
      </c>
      <c r="AL2055" s="52">
        <f>MIN($AA2055*12,$AE2055-SUM($AG2055:AK2055)-1000*($AE2055&gt;0))</f>
        <v>0</v>
      </c>
      <c r="AM2055" s="52">
        <f>MIN($AA2055*12,$AE2055-SUM($AG2055:AL2055)-1000*($AE2055&gt;0))</f>
        <v>0</v>
      </c>
      <c r="AN2055" s="52">
        <f>MIN($AA2055*12,$AE2055-SUM($AG2055:AM2055)-1000*($AE2055&gt;0))</f>
        <v>0</v>
      </c>
      <c r="AO2055" s="52">
        <f>MIN($AA2055*12,$AE2055-SUM($AG2055:AN2055)-1000*($AE2055&gt;0))</f>
        <v>0</v>
      </c>
    </row>
    <row r="2056" spans="2:41" ht="12.75" hidden="1" customHeight="1" outlineLevel="2">
      <c r="B2056" s="53" t="s">
        <v>2377</v>
      </c>
      <c r="C2056" s="53" t="s">
        <v>1367</v>
      </c>
      <c r="D2056" s="53" t="s">
        <v>1367</v>
      </c>
      <c r="E2056" s="53" t="s">
        <v>1368</v>
      </c>
      <c r="F2056" s="53" t="s">
        <v>2682</v>
      </c>
      <c r="G2056" s="53" t="s">
        <v>5122</v>
      </c>
      <c r="H2056" s="53" t="s">
        <v>5123</v>
      </c>
      <c r="I2056" s="53"/>
      <c r="J2056" s="53" t="s">
        <v>5124</v>
      </c>
      <c r="K2056" s="52">
        <v>1581818</v>
      </c>
      <c r="L2056" s="52">
        <v>1580818</v>
      </c>
      <c r="M2056" s="52">
        <v>0</v>
      </c>
      <c r="N2056" s="52">
        <v>0</v>
      </c>
      <c r="O2056" s="52">
        <v>0</v>
      </c>
      <c r="P2056" s="52">
        <v>0</v>
      </c>
      <c r="Q2056" s="52">
        <v>0</v>
      </c>
      <c r="R2056" s="52">
        <v>0</v>
      </c>
      <c r="S2056" s="52">
        <v>0</v>
      </c>
      <c r="T2056" s="52">
        <v>0</v>
      </c>
      <c r="U2056" s="52">
        <v>0</v>
      </c>
      <c r="V2056" s="52">
        <v>0</v>
      </c>
      <c r="W2056" s="52">
        <v>0</v>
      </c>
      <c r="X2056" s="52">
        <v>0</v>
      </c>
      <c r="Y2056" s="52">
        <v>0</v>
      </c>
      <c r="Z2056" s="49">
        <v>0</v>
      </c>
      <c r="AA2056" s="50">
        <v>0</v>
      </c>
      <c r="AB2056" s="51">
        <v>1580818</v>
      </c>
      <c r="AC2056" s="52">
        <v>0</v>
      </c>
      <c r="AD2056" s="52">
        <v>0</v>
      </c>
      <c r="AE2056" s="52">
        <v>1000</v>
      </c>
      <c r="AG2056" s="52">
        <f t="shared" si="35"/>
        <v>0</v>
      </c>
      <c r="AH2056" s="52">
        <f>MIN($AA2056*12,$AE2056-SUM($AG2056:AG2056)-1000*($AE2056&gt;0))</f>
        <v>0</v>
      </c>
      <c r="AI2056" s="52">
        <f>MIN($AA2056*12,$AE2056-SUM($AG2056:AH2056)-1000*($AE2056&gt;0))</f>
        <v>0</v>
      </c>
      <c r="AJ2056" s="52">
        <f>MIN($AA2056*12,$AE2056-SUM($AG2056:AI2056)-1000*($AE2056&gt;0))</f>
        <v>0</v>
      </c>
      <c r="AK2056" s="52">
        <f>MIN($AA2056*12,$AE2056-SUM($AG2056:AJ2056)-1000*($AE2056&gt;0))</f>
        <v>0</v>
      </c>
      <c r="AL2056" s="52">
        <f>MIN($AA2056*12,$AE2056-SUM($AG2056:AK2056)-1000*($AE2056&gt;0))</f>
        <v>0</v>
      </c>
      <c r="AM2056" s="52">
        <f>MIN($AA2056*12,$AE2056-SUM($AG2056:AL2056)-1000*($AE2056&gt;0))</f>
        <v>0</v>
      </c>
      <c r="AN2056" s="52">
        <f>MIN($AA2056*12,$AE2056-SUM($AG2056:AM2056)-1000*($AE2056&gt;0))</f>
        <v>0</v>
      </c>
      <c r="AO2056" s="52">
        <f>MIN($AA2056*12,$AE2056-SUM($AG2056:AN2056)-1000*($AE2056&gt;0))</f>
        <v>0</v>
      </c>
    </row>
    <row r="2057" spans="2:41" ht="12.75" hidden="1" customHeight="1" outlineLevel="2">
      <c r="B2057" s="53" t="s">
        <v>2377</v>
      </c>
      <c r="C2057" s="53" t="s">
        <v>1367</v>
      </c>
      <c r="D2057" s="53" t="s">
        <v>1367</v>
      </c>
      <c r="E2057" s="53" t="s">
        <v>1368</v>
      </c>
      <c r="F2057" s="53" t="s">
        <v>2391</v>
      </c>
      <c r="G2057" s="53" t="s">
        <v>5125</v>
      </c>
      <c r="H2057" s="53" t="s">
        <v>5126</v>
      </c>
      <c r="I2057" s="53"/>
      <c r="J2057" s="53" t="s">
        <v>5127</v>
      </c>
      <c r="K2057" s="52">
        <v>897227</v>
      </c>
      <c r="L2057" s="52">
        <v>896227</v>
      </c>
      <c r="M2057" s="52">
        <v>0</v>
      </c>
      <c r="N2057" s="52">
        <v>0</v>
      </c>
      <c r="O2057" s="52">
        <v>0</v>
      </c>
      <c r="P2057" s="52">
        <v>0</v>
      </c>
      <c r="Q2057" s="52">
        <v>0</v>
      </c>
      <c r="R2057" s="52">
        <v>0</v>
      </c>
      <c r="S2057" s="52">
        <v>0</v>
      </c>
      <c r="T2057" s="52">
        <v>0</v>
      </c>
      <c r="U2057" s="52">
        <v>0</v>
      </c>
      <c r="V2057" s="52">
        <v>0</v>
      </c>
      <c r="W2057" s="52">
        <v>0</v>
      </c>
      <c r="X2057" s="52">
        <v>0</v>
      </c>
      <c r="Y2057" s="52">
        <v>0</v>
      </c>
      <c r="Z2057" s="49">
        <v>0</v>
      </c>
      <c r="AA2057" s="50">
        <v>0</v>
      </c>
      <c r="AB2057" s="51">
        <v>896227</v>
      </c>
      <c r="AC2057" s="52">
        <v>0</v>
      </c>
      <c r="AD2057" s="52">
        <v>0</v>
      </c>
      <c r="AE2057" s="52">
        <v>1000</v>
      </c>
      <c r="AG2057" s="52">
        <f t="shared" si="35"/>
        <v>0</v>
      </c>
      <c r="AH2057" s="52">
        <f>MIN($AA2057*12,$AE2057-SUM($AG2057:AG2057)-1000*($AE2057&gt;0))</f>
        <v>0</v>
      </c>
      <c r="AI2057" s="52">
        <f>MIN($AA2057*12,$AE2057-SUM($AG2057:AH2057)-1000*($AE2057&gt;0))</f>
        <v>0</v>
      </c>
      <c r="AJ2057" s="52">
        <f>MIN($AA2057*12,$AE2057-SUM($AG2057:AI2057)-1000*($AE2057&gt;0))</f>
        <v>0</v>
      </c>
      <c r="AK2057" s="52">
        <f>MIN($AA2057*12,$AE2057-SUM($AG2057:AJ2057)-1000*($AE2057&gt;0))</f>
        <v>0</v>
      </c>
      <c r="AL2057" s="52">
        <f>MIN($AA2057*12,$AE2057-SUM($AG2057:AK2057)-1000*($AE2057&gt;0))</f>
        <v>0</v>
      </c>
      <c r="AM2057" s="52">
        <f>MIN($AA2057*12,$AE2057-SUM($AG2057:AL2057)-1000*($AE2057&gt;0))</f>
        <v>0</v>
      </c>
      <c r="AN2057" s="52">
        <f>MIN($AA2057*12,$AE2057-SUM($AG2057:AM2057)-1000*($AE2057&gt;0))</f>
        <v>0</v>
      </c>
      <c r="AO2057" s="52">
        <f>MIN($AA2057*12,$AE2057-SUM($AG2057:AN2057)-1000*($AE2057&gt;0))</f>
        <v>0</v>
      </c>
    </row>
    <row r="2058" spans="2:41" ht="12.75" hidden="1" customHeight="1" outlineLevel="2">
      <c r="B2058" s="53" t="s">
        <v>2377</v>
      </c>
      <c r="C2058" s="53" t="s">
        <v>1367</v>
      </c>
      <c r="D2058" s="53" t="s">
        <v>1367</v>
      </c>
      <c r="E2058" s="53" t="s">
        <v>1368</v>
      </c>
      <c r="F2058" s="53" t="s">
        <v>2391</v>
      </c>
      <c r="G2058" s="53" t="s">
        <v>5128</v>
      </c>
      <c r="H2058" s="53" t="s">
        <v>5129</v>
      </c>
      <c r="I2058" s="53"/>
      <c r="J2058" s="53" t="s">
        <v>5130</v>
      </c>
      <c r="K2058" s="52">
        <v>0</v>
      </c>
      <c r="L2058" s="52">
        <v>0</v>
      </c>
      <c r="M2058" s="52">
        <v>0</v>
      </c>
      <c r="N2058" s="52">
        <v>0</v>
      </c>
      <c r="O2058" s="52">
        <v>0</v>
      </c>
      <c r="P2058" s="52">
        <v>0</v>
      </c>
      <c r="Q2058" s="52">
        <v>0</v>
      </c>
      <c r="R2058" s="52">
        <v>0</v>
      </c>
      <c r="S2058" s="52">
        <v>0</v>
      </c>
      <c r="T2058" s="52">
        <v>0</v>
      </c>
      <c r="U2058" s="52">
        <v>0</v>
      </c>
      <c r="V2058" s="52">
        <v>0</v>
      </c>
      <c r="W2058" s="52">
        <v>0</v>
      </c>
      <c r="X2058" s="52">
        <v>0</v>
      </c>
      <c r="Y2058" s="52">
        <v>0</v>
      </c>
      <c r="Z2058" s="49">
        <v>0</v>
      </c>
      <c r="AA2058" s="50">
        <v>0</v>
      </c>
      <c r="AB2058" s="51">
        <v>0</v>
      </c>
      <c r="AC2058" s="52">
        <v>0</v>
      </c>
      <c r="AD2058" s="52">
        <v>0</v>
      </c>
      <c r="AE2058" s="52">
        <v>0</v>
      </c>
      <c r="AG2058" s="52">
        <f t="shared" si="35"/>
        <v>0</v>
      </c>
      <c r="AH2058" s="52">
        <f>MIN($AA2058*12,$AE2058-SUM($AG2058:AG2058)-1000*($AE2058&gt;0))</f>
        <v>0</v>
      </c>
      <c r="AI2058" s="52">
        <f>MIN($AA2058*12,$AE2058-SUM($AG2058:AH2058)-1000*($AE2058&gt;0))</f>
        <v>0</v>
      </c>
      <c r="AJ2058" s="52">
        <f>MIN($AA2058*12,$AE2058-SUM($AG2058:AI2058)-1000*($AE2058&gt;0))</f>
        <v>0</v>
      </c>
      <c r="AK2058" s="52">
        <f>MIN($AA2058*12,$AE2058-SUM($AG2058:AJ2058)-1000*($AE2058&gt;0))</f>
        <v>0</v>
      </c>
      <c r="AL2058" s="52">
        <f>MIN($AA2058*12,$AE2058-SUM($AG2058:AK2058)-1000*($AE2058&gt;0))</f>
        <v>0</v>
      </c>
      <c r="AM2058" s="52">
        <f>MIN($AA2058*12,$AE2058-SUM($AG2058:AL2058)-1000*($AE2058&gt;0))</f>
        <v>0</v>
      </c>
      <c r="AN2058" s="52">
        <f>MIN($AA2058*12,$AE2058-SUM($AG2058:AM2058)-1000*($AE2058&gt;0))</f>
        <v>0</v>
      </c>
      <c r="AO2058" s="52">
        <f>MIN($AA2058*12,$AE2058-SUM($AG2058:AN2058)-1000*($AE2058&gt;0))</f>
        <v>0</v>
      </c>
    </row>
    <row r="2059" spans="2:41" ht="12.75" hidden="1" customHeight="1" outlineLevel="2">
      <c r="B2059" s="53" t="s">
        <v>2377</v>
      </c>
      <c r="C2059" s="53" t="s">
        <v>1367</v>
      </c>
      <c r="D2059" s="53" t="s">
        <v>1367</v>
      </c>
      <c r="E2059" s="53" t="s">
        <v>1368</v>
      </c>
      <c r="F2059" s="53" t="s">
        <v>2387</v>
      </c>
      <c r="G2059" s="53" t="s">
        <v>5131</v>
      </c>
      <c r="H2059" s="53" t="s">
        <v>5132</v>
      </c>
      <c r="I2059" s="53"/>
      <c r="J2059" s="53" t="s">
        <v>5130</v>
      </c>
      <c r="K2059" s="52">
        <v>1600000</v>
      </c>
      <c r="L2059" s="52">
        <v>1599000</v>
      </c>
      <c r="M2059" s="52">
        <v>0</v>
      </c>
      <c r="N2059" s="52">
        <v>0</v>
      </c>
      <c r="O2059" s="52">
        <v>0</v>
      </c>
      <c r="P2059" s="52">
        <v>0</v>
      </c>
      <c r="Q2059" s="52">
        <v>0</v>
      </c>
      <c r="R2059" s="52">
        <v>0</v>
      </c>
      <c r="S2059" s="52">
        <v>0</v>
      </c>
      <c r="T2059" s="52">
        <v>0</v>
      </c>
      <c r="U2059" s="52">
        <v>0</v>
      </c>
      <c r="V2059" s="52">
        <v>0</v>
      </c>
      <c r="W2059" s="52">
        <v>0</v>
      </c>
      <c r="X2059" s="52">
        <v>0</v>
      </c>
      <c r="Y2059" s="52">
        <v>0</v>
      </c>
      <c r="Z2059" s="49">
        <v>0</v>
      </c>
      <c r="AA2059" s="50">
        <v>0</v>
      </c>
      <c r="AB2059" s="51">
        <v>1599000</v>
      </c>
      <c r="AC2059" s="52">
        <v>0</v>
      </c>
      <c r="AD2059" s="52">
        <v>0</v>
      </c>
      <c r="AE2059" s="52">
        <v>1000</v>
      </c>
      <c r="AG2059" s="52">
        <f t="shared" si="35"/>
        <v>0</v>
      </c>
      <c r="AH2059" s="52">
        <f>MIN($AA2059*12,$AE2059-SUM($AG2059:AG2059)-1000*($AE2059&gt;0))</f>
        <v>0</v>
      </c>
      <c r="AI2059" s="52">
        <f>MIN($AA2059*12,$AE2059-SUM($AG2059:AH2059)-1000*($AE2059&gt;0))</f>
        <v>0</v>
      </c>
      <c r="AJ2059" s="52">
        <f>MIN($AA2059*12,$AE2059-SUM($AG2059:AI2059)-1000*($AE2059&gt;0))</f>
        <v>0</v>
      </c>
      <c r="AK2059" s="52">
        <f>MIN($AA2059*12,$AE2059-SUM($AG2059:AJ2059)-1000*($AE2059&gt;0))</f>
        <v>0</v>
      </c>
      <c r="AL2059" s="52">
        <f>MIN($AA2059*12,$AE2059-SUM($AG2059:AK2059)-1000*($AE2059&gt;0))</f>
        <v>0</v>
      </c>
      <c r="AM2059" s="52">
        <f>MIN($AA2059*12,$AE2059-SUM($AG2059:AL2059)-1000*($AE2059&gt;0))</f>
        <v>0</v>
      </c>
      <c r="AN2059" s="52">
        <f>MIN($AA2059*12,$AE2059-SUM($AG2059:AM2059)-1000*($AE2059&gt;0))</f>
        <v>0</v>
      </c>
      <c r="AO2059" s="52">
        <f>MIN($AA2059*12,$AE2059-SUM($AG2059:AN2059)-1000*($AE2059&gt;0))</f>
        <v>0</v>
      </c>
    </row>
    <row r="2060" spans="2:41" ht="12.75" hidden="1" customHeight="1" outlineLevel="2">
      <c r="B2060" s="53" t="s">
        <v>2377</v>
      </c>
      <c r="C2060" s="53" t="s">
        <v>1367</v>
      </c>
      <c r="D2060" s="53" t="s">
        <v>1367</v>
      </c>
      <c r="E2060" s="53" t="s">
        <v>2378</v>
      </c>
      <c r="F2060" s="53" t="s">
        <v>2618</v>
      </c>
      <c r="G2060" s="53" t="s">
        <v>5133</v>
      </c>
      <c r="H2060" s="53" t="s">
        <v>5134</v>
      </c>
      <c r="I2060" s="53"/>
      <c r="J2060" s="53" t="s">
        <v>5130</v>
      </c>
      <c r="K2060" s="52">
        <v>123636</v>
      </c>
      <c r="L2060" s="52">
        <v>122636</v>
      </c>
      <c r="M2060" s="52">
        <v>0</v>
      </c>
      <c r="N2060" s="52">
        <v>0</v>
      </c>
      <c r="O2060" s="52">
        <v>0</v>
      </c>
      <c r="P2060" s="52">
        <v>0</v>
      </c>
      <c r="Q2060" s="52">
        <v>0</v>
      </c>
      <c r="R2060" s="52">
        <v>0</v>
      </c>
      <c r="S2060" s="52">
        <v>0</v>
      </c>
      <c r="T2060" s="52">
        <v>0</v>
      </c>
      <c r="U2060" s="52">
        <v>0</v>
      </c>
      <c r="V2060" s="52">
        <v>0</v>
      </c>
      <c r="W2060" s="52">
        <v>0</v>
      </c>
      <c r="X2060" s="52">
        <v>0</v>
      </c>
      <c r="Y2060" s="52">
        <v>0</v>
      </c>
      <c r="Z2060" s="49">
        <v>0</v>
      </c>
      <c r="AA2060" s="50">
        <v>0</v>
      </c>
      <c r="AB2060" s="51">
        <v>122636</v>
      </c>
      <c r="AC2060" s="52">
        <v>0</v>
      </c>
      <c r="AD2060" s="52">
        <v>0</v>
      </c>
      <c r="AE2060" s="52">
        <v>1000</v>
      </c>
      <c r="AG2060" s="52">
        <f t="shared" si="35"/>
        <v>0</v>
      </c>
      <c r="AH2060" s="52">
        <f>MIN($AA2060*12,$AE2060-SUM($AG2060:AG2060)-1000*($AE2060&gt;0))</f>
        <v>0</v>
      </c>
      <c r="AI2060" s="52">
        <f>MIN($AA2060*12,$AE2060-SUM($AG2060:AH2060)-1000*($AE2060&gt;0))</f>
        <v>0</v>
      </c>
      <c r="AJ2060" s="52">
        <f>MIN($AA2060*12,$AE2060-SUM($AG2060:AI2060)-1000*($AE2060&gt;0))</f>
        <v>0</v>
      </c>
      <c r="AK2060" s="52">
        <f>MIN($AA2060*12,$AE2060-SUM($AG2060:AJ2060)-1000*($AE2060&gt;0))</f>
        <v>0</v>
      </c>
      <c r="AL2060" s="52">
        <f>MIN($AA2060*12,$AE2060-SUM($AG2060:AK2060)-1000*($AE2060&gt;0))</f>
        <v>0</v>
      </c>
      <c r="AM2060" s="52">
        <f>MIN($AA2060*12,$AE2060-SUM($AG2060:AL2060)-1000*($AE2060&gt;0))</f>
        <v>0</v>
      </c>
      <c r="AN2060" s="52">
        <f>MIN($AA2060*12,$AE2060-SUM($AG2060:AM2060)-1000*($AE2060&gt;0))</f>
        <v>0</v>
      </c>
      <c r="AO2060" s="52">
        <f>MIN($AA2060*12,$AE2060-SUM($AG2060:AN2060)-1000*($AE2060&gt;0))</f>
        <v>0</v>
      </c>
    </row>
    <row r="2061" spans="2:41" ht="12.75" hidden="1" customHeight="1" outlineLevel="2">
      <c r="B2061" s="53" t="s">
        <v>2377</v>
      </c>
      <c r="C2061" s="53" t="s">
        <v>1367</v>
      </c>
      <c r="D2061" s="53" t="s">
        <v>1367</v>
      </c>
      <c r="E2061" s="53" t="s">
        <v>1368</v>
      </c>
      <c r="F2061" s="53" t="s">
        <v>2391</v>
      </c>
      <c r="G2061" s="53" t="s">
        <v>5135</v>
      </c>
      <c r="H2061" s="53" t="s">
        <v>5136</v>
      </c>
      <c r="I2061" s="53"/>
      <c r="J2061" s="53" t="s">
        <v>5137</v>
      </c>
      <c r="K2061" s="52">
        <v>530000</v>
      </c>
      <c r="L2061" s="52">
        <v>529000</v>
      </c>
      <c r="M2061" s="52">
        <v>0</v>
      </c>
      <c r="N2061" s="52">
        <v>0</v>
      </c>
      <c r="O2061" s="52">
        <v>0</v>
      </c>
      <c r="P2061" s="52">
        <v>0</v>
      </c>
      <c r="Q2061" s="52">
        <v>0</v>
      </c>
      <c r="R2061" s="52">
        <v>0</v>
      </c>
      <c r="S2061" s="52">
        <v>0</v>
      </c>
      <c r="T2061" s="52">
        <v>0</v>
      </c>
      <c r="U2061" s="52">
        <v>0</v>
      </c>
      <c r="V2061" s="52">
        <v>0</v>
      </c>
      <c r="W2061" s="52">
        <v>0</v>
      </c>
      <c r="X2061" s="52">
        <v>0</v>
      </c>
      <c r="Y2061" s="52">
        <v>0</v>
      </c>
      <c r="Z2061" s="49">
        <v>0</v>
      </c>
      <c r="AA2061" s="50">
        <v>0</v>
      </c>
      <c r="AB2061" s="51">
        <v>529000</v>
      </c>
      <c r="AC2061" s="52">
        <v>0</v>
      </c>
      <c r="AD2061" s="52">
        <v>0</v>
      </c>
      <c r="AE2061" s="52">
        <v>1000</v>
      </c>
      <c r="AG2061" s="52">
        <f t="shared" si="35"/>
        <v>0</v>
      </c>
      <c r="AH2061" s="52">
        <f>MIN($AA2061*12,$AE2061-SUM($AG2061:AG2061)-1000*($AE2061&gt;0))</f>
        <v>0</v>
      </c>
      <c r="AI2061" s="52">
        <f>MIN($AA2061*12,$AE2061-SUM($AG2061:AH2061)-1000*($AE2061&gt;0))</f>
        <v>0</v>
      </c>
      <c r="AJ2061" s="52">
        <f>MIN($AA2061*12,$AE2061-SUM($AG2061:AI2061)-1000*($AE2061&gt;0))</f>
        <v>0</v>
      </c>
      <c r="AK2061" s="52">
        <f>MIN($AA2061*12,$AE2061-SUM($AG2061:AJ2061)-1000*($AE2061&gt;0))</f>
        <v>0</v>
      </c>
      <c r="AL2061" s="52">
        <f>MIN($AA2061*12,$AE2061-SUM($AG2061:AK2061)-1000*($AE2061&gt;0))</f>
        <v>0</v>
      </c>
      <c r="AM2061" s="52">
        <f>MIN($AA2061*12,$AE2061-SUM($AG2061:AL2061)-1000*($AE2061&gt;0))</f>
        <v>0</v>
      </c>
      <c r="AN2061" s="52">
        <f>MIN($AA2061*12,$AE2061-SUM($AG2061:AM2061)-1000*($AE2061&gt;0))</f>
        <v>0</v>
      </c>
      <c r="AO2061" s="52">
        <f>MIN($AA2061*12,$AE2061-SUM($AG2061:AN2061)-1000*($AE2061&gt;0))</f>
        <v>0</v>
      </c>
    </row>
    <row r="2062" spans="2:41" ht="12.75" hidden="1" customHeight="1" outlineLevel="2">
      <c r="B2062" s="53" t="s">
        <v>2377</v>
      </c>
      <c r="C2062" s="53" t="s">
        <v>1367</v>
      </c>
      <c r="D2062" s="53" t="s">
        <v>1367</v>
      </c>
      <c r="E2062" s="53" t="s">
        <v>1368</v>
      </c>
      <c r="F2062" s="53" t="s">
        <v>2409</v>
      </c>
      <c r="G2062" s="53" t="s">
        <v>5138</v>
      </c>
      <c r="H2062" s="53" t="s">
        <v>5139</v>
      </c>
      <c r="I2062" s="53"/>
      <c r="J2062" s="53" t="s">
        <v>5140</v>
      </c>
      <c r="K2062" s="52">
        <v>170000</v>
      </c>
      <c r="L2062" s="52">
        <v>169000</v>
      </c>
      <c r="M2062" s="52">
        <v>0</v>
      </c>
      <c r="N2062" s="52">
        <v>0</v>
      </c>
      <c r="O2062" s="52">
        <v>0</v>
      </c>
      <c r="P2062" s="52">
        <v>0</v>
      </c>
      <c r="Q2062" s="52">
        <v>0</v>
      </c>
      <c r="R2062" s="52">
        <v>0</v>
      </c>
      <c r="S2062" s="52">
        <v>0</v>
      </c>
      <c r="T2062" s="52">
        <v>0</v>
      </c>
      <c r="U2062" s="52">
        <v>0</v>
      </c>
      <c r="V2062" s="52">
        <v>0</v>
      </c>
      <c r="W2062" s="52">
        <v>0</v>
      </c>
      <c r="X2062" s="52">
        <v>0</v>
      </c>
      <c r="Y2062" s="52">
        <v>0</v>
      </c>
      <c r="Z2062" s="49">
        <v>0</v>
      </c>
      <c r="AA2062" s="50">
        <v>0</v>
      </c>
      <c r="AB2062" s="51">
        <v>169000</v>
      </c>
      <c r="AC2062" s="52">
        <v>0</v>
      </c>
      <c r="AD2062" s="52">
        <v>0</v>
      </c>
      <c r="AE2062" s="52">
        <v>1000</v>
      </c>
      <c r="AG2062" s="52">
        <f t="shared" si="35"/>
        <v>0</v>
      </c>
      <c r="AH2062" s="52">
        <f>MIN($AA2062*12,$AE2062-SUM($AG2062:AG2062)-1000*($AE2062&gt;0))</f>
        <v>0</v>
      </c>
      <c r="AI2062" s="52">
        <f>MIN($AA2062*12,$AE2062-SUM($AG2062:AH2062)-1000*($AE2062&gt;0))</f>
        <v>0</v>
      </c>
      <c r="AJ2062" s="52">
        <f>MIN($AA2062*12,$AE2062-SUM($AG2062:AI2062)-1000*($AE2062&gt;0))</f>
        <v>0</v>
      </c>
      <c r="AK2062" s="52">
        <f>MIN($AA2062*12,$AE2062-SUM($AG2062:AJ2062)-1000*($AE2062&gt;0))</f>
        <v>0</v>
      </c>
      <c r="AL2062" s="52">
        <f>MIN($AA2062*12,$AE2062-SUM($AG2062:AK2062)-1000*($AE2062&gt;0))</f>
        <v>0</v>
      </c>
      <c r="AM2062" s="52">
        <f>MIN($AA2062*12,$AE2062-SUM($AG2062:AL2062)-1000*($AE2062&gt;0))</f>
        <v>0</v>
      </c>
      <c r="AN2062" s="52">
        <f>MIN($AA2062*12,$AE2062-SUM($AG2062:AM2062)-1000*($AE2062&gt;0))</f>
        <v>0</v>
      </c>
      <c r="AO2062" s="52">
        <f>MIN($AA2062*12,$AE2062-SUM($AG2062:AN2062)-1000*($AE2062&gt;0))</f>
        <v>0</v>
      </c>
    </row>
    <row r="2063" spans="2:41" ht="12.75" hidden="1" customHeight="1" outlineLevel="2">
      <c r="B2063" s="53" t="s">
        <v>2377</v>
      </c>
      <c r="C2063" s="53" t="s">
        <v>1367</v>
      </c>
      <c r="D2063" s="53" t="s">
        <v>1367</v>
      </c>
      <c r="E2063" s="53" t="s">
        <v>1368</v>
      </c>
      <c r="F2063" s="53" t="s">
        <v>2391</v>
      </c>
      <c r="G2063" s="53" t="s">
        <v>5141</v>
      </c>
      <c r="H2063" s="53" t="s">
        <v>5142</v>
      </c>
      <c r="I2063" s="53"/>
      <c r="J2063" s="53" t="s">
        <v>5143</v>
      </c>
      <c r="K2063" s="52">
        <v>1698091</v>
      </c>
      <c r="L2063" s="52">
        <v>1697091</v>
      </c>
      <c r="M2063" s="52">
        <v>0</v>
      </c>
      <c r="N2063" s="52">
        <v>0</v>
      </c>
      <c r="O2063" s="52">
        <v>0</v>
      </c>
      <c r="P2063" s="52">
        <v>0</v>
      </c>
      <c r="Q2063" s="52">
        <v>0</v>
      </c>
      <c r="R2063" s="52">
        <v>0</v>
      </c>
      <c r="S2063" s="52">
        <v>0</v>
      </c>
      <c r="T2063" s="52">
        <v>0</v>
      </c>
      <c r="U2063" s="52">
        <v>0</v>
      </c>
      <c r="V2063" s="52">
        <v>0</v>
      </c>
      <c r="W2063" s="52">
        <v>0</v>
      </c>
      <c r="X2063" s="52">
        <v>0</v>
      </c>
      <c r="Y2063" s="52">
        <v>0</v>
      </c>
      <c r="Z2063" s="49">
        <v>0</v>
      </c>
      <c r="AA2063" s="50">
        <v>0</v>
      </c>
      <c r="AB2063" s="51">
        <v>1697091</v>
      </c>
      <c r="AC2063" s="52">
        <v>0</v>
      </c>
      <c r="AD2063" s="52">
        <v>0</v>
      </c>
      <c r="AE2063" s="52">
        <v>1000</v>
      </c>
      <c r="AG2063" s="52">
        <f t="shared" si="35"/>
        <v>0</v>
      </c>
      <c r="AH2063" s="52">
        <f>MIN($AA2063*12,$AE2063-SUM($AG2063:AG2063)-1000*($AE2063&gt;0))</f>
        <v>0</v>
      </c>
      <c r="AI2063" s="52">
        <f>MIN($AA2063*12,$AE2063-SUM($AG2063:AH2063)-1000*($AE2063&gt;0))</f>
        <v>0</v>
      </c>
      <c r="AJ2063" s="52">
        <f>MIN($AA2063*12,$AE2063-SUM($AG2063:AI2063)-1000*($AE2063&gt;0))</f>
        <v>0</v>
      </c>
      <c r="AK2063" s="52">
        <f>MIN($AA2063*12,$AE2063-SUM($AG2063:AJ2063)-1000*($AE2063&gt;0))</f>
        <v>0</v>
      </c>
      <c r="AL2063" s="52">
        <f>MIN($AA2063*12,$AE2063-SUM($AG2063:AK2063)-1000*($AE2063&gt;0))</f>
        <v>0</v>
      </c>
      <c r="AM2063" s="52">
        <f>MIN($AA2063*12,$AE2063-SUM($AG2063:AL2063)-1000*($AE2063&gt;0))</f>
        <v>0</v>
      </c>
      <c r="AN2063" s="52">
        <f>MIN($AA2063*12,$AE2063-SUM($AG2063:AM2063)-1000*($AE2063&gt;0))</f>
        <v>0</v>
      </c>
      <c r="AO2063" s="52">
        <f>MIN($AA2063*12,$AE2063-SUM($AG2063:AN2063)-1000*($AE2063&gt;0))</f>
        <v>0</v>
      </c>
    </row>
    <row r="2064" spans="2:41" ht="12.75" hidden="1" customHeight="1" outlineLevel="2">
      <c r="B2064" s="53" t="s">
        <v>2377</v>
      </c>
      <c r="C2064" s="53" t="s">
        <v>1367</v>
      </c>
      <c r="D2064" s="53" t="s">
        <v>1367</v>
      </c>
      <c r="E2064" s="53" t="s">
        <v>2378</v>
      </c>
      <c r="F2064" s="53" t="s">
        <v>2618</v>
      </c>
      <c r="G2064" s="53" t="s">
        <v>5144</v>
      </c>
      <c r="H2064" s="53" t="s">
        <v>5145</v>
      </c>
      <c r="I2064" s="53"/>
      <c r="J2064" s="53" t="s">
        <v>5143</v>
      </c>
      <c r="K2064" s="52">
        <v>0</v>
      </c>
      <c r="L2064" s="52">
        <v>0</v>
      </c>
      <c r="M2064" s="52">
        <v>0</v>
      </c>
      <c r="N2064" s="52">
        <v>0</v>
      </c>
      <c r="O2064" s="52">
        <v>0</v>
      </c>
      <c r="P2064" s="52">
        <v>0</v>
      </c>
      <c r="Q2064" s="52">
        <v>0</v>
      </c>
      <c r="R2064" s="52">
        <v>0</v>
      </c>
      <c r="S2064" s="52">
        <v>0</v>
      </c>
      <c r="T2064" s="52">
        <v>0</v>
      </c>
      <c r="U2064" s="52">
        <v>0</v>
      </c>
      <c r="V2064" s="52">
        <v>0</v>
      </c>
      <c r="W2064" s="52">
        <v>0</v>
      </c>
      <c r="X2064" s="52">
        <v>0</v>
      </c>
      <c r="Y2064" s="52">
        <v>0</v>
      </c>
      <c r="Z2064" s="49">
        <v>0</v>
      </c>
      <c r="AA2064" s="50">
        <v>0</v>
      </c>
      <c r="AB2064" s="51">
        <v>0</v>
      </c>
      <c r="AC2064" s="52">
        <v>0</v>
      </c>
      <c r="AD2064" s="52">
        <v>0</v>
      </c>
      <c r="AE2064" s="52">
        <v>0</v>
      </c>
      <c r="AG2064" s="52">
        <f t="shared" si="35"/>
        <v>0</v>
      </c>
      <c r="AH2064" s="52">
        <f>MIN($AA2064*12,$AE2064-SUM($AG2064:AG2064)-1000*($AE2064&gt;0))</f>
        <v>0</v>
      </c>
      <c r="AI2064" s="52">
        <f>MIN($AA2064*12,$AE2064-SUM($AG2064:AH2064)-1000*($AE2064&gt;0))</f>
        <v>0</v>
      </c>
      <c r="AJ2064" s="52">
        <f>MIN($AA2064*12,$AE2064-SUM($AG2064:AI2064)-1000*($AE2064&gt;0))</f>
        <v>0</v>
      </c>
      <c r="AK2064" s="52">
        <f>MIN($AA2064*12,$AE2064-SUM($AG2064:AJ2064)-1000*($AE2064&gt;0))</f>
        <v>0</v>
      </c>
      <c r="AL2064" s="52">
        <f>MIN($AA2064*12,$AE2064-SUM($AG2064:AK2064)-1000*($AE2064&gt;0))</f>
        <v>0</v>
      </c>
      <c r="AM2064" s="52">
        <f>MIN($AA2064*12,$AE2064-SUM($AG2064:AL2064)-1000*($AE2064&gt;0))</f>
        <v>0</v>
      </c>
      <c r="AN2064" s="52">
        <f>MIN($AA2064*12,$AE2064-SUM($AG2064:AM2064)-1000*($AE2064&gt;0))</f>
        <v>0</v>
      </c>
      <c r="AO2064" s="52">
        <f>MIN($AA2064*12,$AE2064-SUM($AG2064:AN2064)-1000*($AE2064&gt;0))</f>
        <v>0</v>
      </c>
    </row>
    <row r="2065" spans="2:41" ht="12.75" hidden="1" customHeight="1" outlineLevel="2">
      <c r="B2065" s="53" t="s">
        <v>2377</v>
      </c>
      <c r="C2065" s="53" t="s">
        <v>1367</v>
      </c>
      <c r="D2065" s="53" t="s">
        <v>1367</v>
      </c>
      <c r="E2065" s="53" t="s">
        <v>1368</v>
      </c>
      <c r="F2065" s="53" t="s">
        <v>2391</v>
      </c>
      <c r="G2065" s="53" t="s">
        <v>5146</v>
      </c>
      <c r="H2065" s="53" t="s">
        <v>5147</v>
      </c>
      <c r="I2065" s="53"/>
      <c r="J2065" s="53" t="s">
        <v>5148</v>
      </c>
      <c r="K2065" s="52">
        <v>2706009</v>
      </c>
      <c r="L2065" s="52">
        <v>2705009</v>
      </c>
      <c r="M2065" s="52">
        <v>0</v>
      </c>
      <c r="N2065" s="52">
        <v>0</v>
      </c>
      <c r="O2065" s="52">
        <v>0</v>
      </c>
      <c r="P2065" s="52">
        <v>0</v>
      </c>
      <c r="Q2065" s="52">
        <v>0</v>
      </c>
      <c r="R2065" s="52">
        <v>0</v>
      </c>
      <c r="S2065" s="52">
        <v>0</v>
      </c>
      <c r="T2065" s="52">
        <v>0</v>
      </c>
      <c r="U2065" s="52">
        <v>0</v>
      </c>
      <c r="V2065" s="52">
        <v>0</v>
      </c>
      <c r="W2065" s="52">
        <v>0</v>
      </c>
      <c r="X2065" s="52">
        <v>0</v>
      </c>
      <c r="Y2065" s="52">
        <v>0</v>
      </c>
      <c r="Z2065" s="49">
        <v>0</v>
      </c>
      <c r="AA2065" s="50">
        <v>0</v>
      </c>
      <c r="AB2065" s="51">
        <v>2705009</v>
      </c>
      <c r="AC2065" s="52">
        <v>0</v>
      </c>
      <c r="AD2065" s="52">
        <v>0</v>
      </c>
      <c r="AE2065" s="52">
        <v>1000</v>
      </c>
      <c r="AG2065" s="52">
        <f t="shared" si="35"/>
        <v>0</v>
      </c>
      <c r="AH2065" s="52">
        <f>MIN($AA2065*12,$AE2065-SUM($AG2065:AG2065)-1000*($AE2065&gt;0))</f>
        <v>0</v>
      </c>
      <c r="AI2065" s="52">
        <f>MIN($AA2065*12,$AE2065-SUM($AG2065:AH2065)-1000*($AE2065&gt;0))</f>
        <v>0</v>
      </c>
      <c r="AJ2065" s="52">
        <f>MIN($AA2065*12,$AE2065-SUM($AG2065:AI2065)-1000*($AE2065&gt;0))</f>
        <v>0</v>
      </c>
      <c r="AK2065" s="52">
        <f>MIN($AA2065*12,$AE2065-SUM($AG2065:AJ2065)-1000*($AE2065&gt;0))</f>
        <v>0</v>
      </c>
      <c r="AL2065" s="52">
        <f>MIN($AA2065*12,$AE2065-SUM($AG2065:AK2065)-1000*($AE2065&gt;0))</f>
        <v>0</v>
      </c>
      <c r="AM2065" s="52">
        <f>MIN($AA2065*12,$AE2065-SUM($AG2065:AL2065)-1000*($AE2065&gt;0))</f>
        <v>0</v>
      </c>
      <c r="AN2065" s="52">
        <f>MIN($AA2065*12,$AE2065-SUM($AG2065:AM2065)-1000*($AE2065&gt;0))</f>
        <v>0</v>
      </c>
      <c r="AO2065" s="52">
        <f>MIN($AA2065*12,$AE2065-SUM($AG2065:AN2065)-1000*($AE2065&gt;0))</f>
        <v>0</v>
      </c>
    </row>
    <row r="2066" spans="2:41" ht="12.75" hidden="1" customHeight="1" outlineLevel="2">
      <c r="B2066" s="53" t="s">
        <v>2377</v>
      </c>
      <c r="C2066" s="53" t="s">
        <v>1367</v>
      </c>
      <c r="D2066" s="53" t="s">
        <v>1367</v>
      </c>
      <c r="E2066" s="53" t="s">
        <v>1368</v>
      </c>
      <c r="F2066" s="53" t="s">
        <v>2387</v>
      </c>
      <c r="G2066" s="53" t="s">
        <v>5149</v>
      </c>
      <c r="H2066" s="53" t="s">
        <v>5150</v>
      </c>
      <c r="I2066" s="53"/>
      <c r="J2066" s="53" t="s">
        <v>5148</v>
      </c>
      <c r="K2066" s="52">
        <v>0</v>
      </c>
      <c r="L2066" s="52">
        <v>0</v>
      </c>
      <c r="M2066" s="52">
        <v>0</v>
      </c>
      <c r="N2066" s="52">
        <v>0</v>
      </c>
      <c r="O2066" s="52">
        <v>0</v>
      </c>
      <c r="P2066" s="52">
        <v>0</v>
      </c>
      <c r="Q2066" s="52">
        <v>0</v>
      </c>
      <c r="R2066" s="52">
        <v>0</v>
      </c>
      <c r="S2066" s="52">
        <v>0</v>
      </c>
      <c r="T2066" s="52">
        <v>0</v>
      </c>
      <c r="U2066" s="52">
        <v>0</v>
      </c>
      <c r="V2066" s="52">
        <v>0</v>
      </c>
      <c r="W2066" s="52">
        <v>0</v>
      </c>
      <c r="X2066" s="52">
        <v>0</v>
      </c>
      <c r="Y2066" s="52">
        <v>0</v>
      </c>
      <c r="Z2066" s="49">
        <v>0</v>
      </c>
      <c r="AA2066" s="50">
        <v>0</v>
      </c>
      <c r="AB2066" s="51">
        <v>0</v>
      </c>
      <c r="AC2066" s="52">
        <v>0</v>
      </c>
      <c r="AD2066" s="52">
        <v>0</v>
      </c>
      <c r="AE2066" s="52">
        <v>0</v>
      </c>
      <c r="AG2066" s="52">
        <f t="shared" si="35"/>
        <v>0</v>
      </c>
      <c r="AH2066" s="52">
        <f>MIN($AA2066*12,$AE2066-SUM($AG2066:AG2066)-1000*($AE2066&gt;0))</f>
        <v>0</v>
      </c>
      <c r="AI2066" s="52">
        <f>MIN($AA2066*12,$AE2066-SUM($AG2066:AH2066)-1000*($AE2066&gt;0))</f>
        <v>0</v>
      </c>
      <c r="AJ2066" s="52">
        <f>MIN($AA2066*12,$AE2066-SUM($AG2066:AI2066)-1000*($AE2066&gt;0))</f>
        <v>0</v>
      </c>
      <c r="AK2066" s="52">
        <f>MIN($AA2066*12,$AE2066-SUM($AG2066:AJ2066)-1000*($AE2066&gt;0))</f>
        <v>0</v>
      </c>
      <c r="AL2066" s="52">
        <f>MIN($AA2066*12,$AE2066-SUM($AG2066:AK2066)-1000*($AE2066&gt;0))</f>
        <v>0</v>
      </c>
      <c r="AM2066" s="52">
        <f>MIN($AA2066*12,$AE2066-SUM($AG2066:AL2066)-1000*($AE2066&gt;0))</f>
        <v>0</v>
      </c>
      <c r="AN2066" s="52">
        <f>MIN($AA2066*12,$AE2066-SUM($AG2066:AM2066)-1000*($AE2066&gt;0))</f>
        <v>0</v>
      </c>
      <c r="AO2066" s="52">
        <f>MIN($AA2066*12,$AE2066-SUM($AG2066:AN2066)-1000*($AE2066&gt;0))</f>
        <v>0</v>
      </c>
    </row>
    <row r="2067" spans="2:41" ht="12.75" hidden="1" customHeight="1" outlineLevel="2">
      <c r="B2067" s="53" t="s">
        <v>2377</v>
      </c>
      <c r="C2067" s="53" t="s">
        <v>1367</v>
      </c>
      <c r="D2067" s="53" t="s">
        <v>1367</v>
      </c>
      <c r="E2067" s="53" t="s">
        <v>2378</v>
      </c>
      <c r="F2067" s="53" t="s">
        <v>3607</v>
      </c>
      <c r="G2067" s="53" t="s">
        <v>5151</v>
      </c>
      <c r="H2067" s="53" t="s">
        <v>5152</v>
      </c>
      <c r="I2067" s="53"/>
      <c r="J2067" s="53" t="s">
        <v>5148</v>
      </c>
      <c r="K2067" s="52">
        <v>2172727</v>
      </c>
      <c r="L2067" s="52">
        <v>2171727</v>
      </c>
      <c r="M2067" s="52">
        <v>0</v>
      </c>
      <c r="N2067" s="52">
        <v>0</v>
      </c>
      <c r="O2067" s="52">
        <v>0</v>
      </c>
      <c r="P2067" s="52">
        <v>0</v>
      </c>
      <c r="Q2067" s="52">
        <v>0</v>
      </c>
      <c r="R2067" s="52">
        <v>0</v>
      </c>
      <c r="S2067" s="52">
        <v>0</v>
      </c>
      <c r="T2067" s="52">
        <v>0</v>
      </c>
      <c r="U2067" s="52">
        <v>0</v>
      </c>
      <c r="V2067" s="52">
        <v>0</v>
      </c>
      <c r="W2067" s="52">
        <v>0</v>
      </c>
      <c r="X2067" s="52">
        <v>0</v>
      </c>
      <c r="Y2067" s="52">
        <v>0</v>
      </c>
      <c r="Z2067" s="49">
        <v>0</v>
      </c>
      <c r="AA2067" s="50">
        <v>0</v>
      </c>
      <c r="AB2067" s="51">
        <v>2171727</v>
      </c>
      <c r="AC2067" s="52">
        <v>0</v>
      </c>
      <c r="AD2067" s="52">
        <v>0</v>
      </c>
      <c r="AE2067" s="52">
        <v>1000</v>
      </c>
      <c r="AG2067" s="52">
        <f t="shared" si="35"/>
        <v>0</v>
      </c>
      <c r="AH2067" s="52">
        <f>MIN($AA2067*12,$AE2067-SUM($AG2067:AG2067)-1000*($AE2067&gt;0))</f>
        <v>0</v>
      </c>
      <c r="AI2067" s="52">
        <f>MIN($AA2067*12,$AE2067-SUM($AG2067:AH2067)-1000*($AE2067&gt;0))</f>
        <v>0</v>
      </c>
      <c r="AJ2067" s="52">
        <f>MIN($AA2067*12,$AE2067-SUM($AG2067:AI2067)-1000*($AE2067&gt;0))</f>
        <v>0</v>
      </c>
      <c r="AK2067" s="52">
        <f>MIN($AA2067*12,$AE2067-SUM($AG2067:AJ2067)-1000*($AE2067&gt;0))</f>
        <v>0</v>
      </c>
      <c r="AL2067" s="52">
        <f>MIN($AA2067*12,$AE2067-SUM($AG2067:AK2067)-1000*($AE2067&gt;0))</f>
        <v>0</v>
      </c>
      <c r="AM2067" s="52">
        <f>MIN($AA2067*12,$AE2067-SUM($AG2067:AL2067)-1000*($AE2067&gt;0))</f>
        <v>0</v>
      </c>
      <c r="AN2067" s="52">
        <f>MIN($AA2067*12,$AE2067-SUM($AG2067:AM2067)-1000*($AE2067&gt;0))</f>
        <v>0</v>
      </c>
      <c r="AO2067" s="52">
        <f>MIN($AA2067*12,$AE2067-SUM($AG2067:AN2067)-1000*($AE2067&gt;0))</f>
        <v>0</v>
      </c>
    </row>
    <row r="2068" spans="2:41" ht="12.75" hidden="1" customHeight="1" outlineLevel="2">
      <c r="B2068" s="53" t="s">
        <v>2377</v>
      </c>
      <c r="C2068" s="53" t="s">
        <v>1367</v>
      </c>
      <c r="D2068" s="53" t="s">
        <v>1367</v>
      </c>
      <c r="E2068" s="53" t="s">
        <v>1368</v>
      </c>
      <c r="F2068" s="53" t="s">
        <v>2391</v>
      </c>
      <c r="G2068" s="53" t="s">
        <v>5153</v>
      </c>
      <c r="H2068" s="53" t="s">
        <v>5154</v>
      </c>
      <c r="I2068" s="53"/>
      <c r="J2068" s="53" t="s">
        <v>5155</v>
      </c>
      <c r="K2068" s="52">
        <v>0</v>
      </c>
      <c r="L2068" s="52">
        <v>0</v>
      </c>
      <c r="M2068" s="52">
        <v>0</v>
      </c>
      <c r="N2068" s="52">
        <v>0</v>
      </c>
      <c r="O2068" s="52">
        <v>0</v>
      </c>
      <c r="P2068" s="52">
        <v>0</v>
      </c>
      <c r="Q2068" s="52">
        <v>0</v>
      </c>
      <c r="R2068" s="52">
        <v>0</v>
      </c>
      <c r="S2068" s="52">
        <v>0</v>
      </c>
      <c r="T2068" s="52">
        <v>0</v>
      </c>
      <c r="U2068" s="52">
        <v>0</v>
      </c>
      <c r="V2068" s="52">
        <v>0</v>
      </c>
      <c r="W2068" s="52">
        <v>0</v>
      </c>
      <c r="X2068" s="52">
        <v>0</v>
      </c>
      <c r="Y2068" s="52">
        <v>0</v>
      </c>
      <c r="Z2068" s="49">
        <v>0</v>
      </c>
      <c r="AA2068" s="50">
        <v>0</v>
      </c>
      <c r="AB2068" s="51">
        <v>0</v>
      </c>
      <c r="AC2068" s="52">
        <v>0</v>
      </c>
      <c r="AD2068" s="52">
        <v>0</v>
      </c>
      <c r="AE2068" s="52">
        <v>0</v>
      </c>
      <c r="AG2068" s="52">
        <f t="shared" si="35"/>
        <v>0</v>
      </c>
      <c r="AH2068" s="52">
        <f>MIN($AA2068*12,$AE2068-SUM($AG2068:AG2068)-1000*($AE2068&gt;0))</f>
        <v>0</v>
      </c>
      <c r="AI2068" s="52">
        <f>MIN($AA2068*12,$AE2068-SUM($AG2068:AH2068)-1000*($AE2068&gt;0))</f>
        <v>0</v>
      </c>
      <c r="AJ2068" s="52">
        <f>MIN($AA2068*12,$AE2068-SUM($AG2068:AI2068)-1000*($AE2068&gt;0))</f>
        <v>0</v>
      </c>
      <c r="AK2068" s="52">
        <f>MIN($AA2068*12,$AE2068-SUM($AG2068:AJ2068)-1000*($AE2068&gt;0))</f>
        <v>0</v>
      </c>
      <c r="AL2068" s="52">
        <f>MIN($AA2068*12,$AE2068-SUM($AG2068:AK2068)-1000*($AE2068&gt;0))</f>
        <v>0</v>
      </c>
      <c r="AM2068" s="52">
        <f>MIN($AA2068*12,$AE2068-SUM($AG2068:AL2068)-1000*($AE2068&gt;0))</f>
        <v>0</v>
      </c>
      <c r="AN2068" s="52">
        <f>MIN($AA2068*12,$AE2068-SUM($AG2068:AM2068)-1000*($AE2068&gt;0))</f>
        <v>0</v>
      </c>
      <c r="AO2068" s="52">
        <f>MIN($AA2068*12,$AE2068-SUM($AG2068:AN2068)-1000*($AE2068&gt;0))</f>
        <v>0</v>
      </c>
    </row>
    <row r="2069" spans="2:41" ht="12.75" hidden="1" customHeight="1" outlineLevel="2">
      <c r="B2069" s="53" t="s">
        <v>2377</v>
      </c>
      <c r="C2069" s="53" t="s">
        <v>1367</v>
      </c>
      <c r="D2069" s="53" t="s">
        <v>1367</v>
      </c>
      <c r="E2069" s="53" t="s">
        <v>1368</v>
      </c>
      <c r="F2069" s="53" t="s">
        <v>2391</v>
      </c>
      <c r="G2069" s="53" t="s">
        <v>5156</v>
      </c>
      <c r="H2069" s="53" t="s">
        <v>5157</v>
      </c>
      <c r="I2069" s="53"/>
      <c r="J2069" s="53" t="s">
        <v>5158</v>
      </c>
      <c r="K2069" s="52">
        <v>5633455</v>
      </c>
      <c r="L2069" s="52">
        <v>5632455</v>
      </c>
      <c r="M2069" s="52">
        <v>0</v>
      </c>
      <c r="N2069" s="52">
        <v>0</v>
      </c>
      <c r="O2069" s="52">
        <v>0</v>
      </c>
      <c r="P2069" s="52">
        <v>0</v>
      </c>
      <c r="Q2069" s="52">
        <v>0</v>
      </c>
      <c r="R2069" s="52">
        <v>0</v>
      </c>
      <c r="S2069" s="52">
        <v>0</v>
      </c>
      <c r="T2069" s="52">
        <v>0</v>
      </c>
      <c r="U2069" s="52">
        <v>0</v>
      </c>
      <c r="V2069" s="52">
        <v>0</v>
      </c>
      <c r="W2069" s="52">
        <v>0</v>
      </c>
      <c r="X2069" s="52">
        <v>0</v>
      </c>
      <c r="Y2069" s="52">
        <v>0</v>
      </c>
      <c r="Z2069" s="49">
        <v>0</v>
      </c>
      <c r="AA2069" s="50">
        <v>0</v>
      </c>
      <c r="AB2069" s="51">
        <v>5632455</v>
      </c>
      <c r="AC2069" s="52">
        <v>0</v>
      </c>
      <c r="AD2069" s="52">
        <v>0</v>
      </c>
      <c r="AE2069" s="52">
        <v>1000</v>
      </c>
      <c r="AG2069" s="52">
        <f t="shared" si="35"/>
        <v>0</v>
      </c>
      <c r="AH2069" s="52">
        <f>MIN($AA2069*12,$AE2069-SUM($AG2069:AG2069)-1000*($AE2069&gt;0))</f>
        <v>0</v>
      </c>
      <c r="AI2069" s="52">
        <f>MIN($AA2069*12,$AE2069-SUM($AG2069:AH2069)-1000*($AE2069&gt;0))</f>
        <v>0</v>
      </c>
      <c r="AJ2069" s="52">
        <f>MIN($AA2069*12,$AE2069-SUM($AG2069:AI2069)-1000*($AE2069&gt;0))</f>
        <v>0</v>
      </c>
      <c r="AK2069" s="52">
        <f>MIN($AA2069*12,$AE2069-SUM($AG2069:AJ2069)-1000*($AE2069&gt;0))</f>
        <v>0</v>
      </c>
      <c r="AL2069" s="52">
        <f>MIN($AA2069*12,$AE2069-SUM($AG2069:AK2069)-1000*($AE2069&gt;0))</f>
        <v>0</v>
      </c>
      <c r="AM2069" s="52">
        <f>MIN($AA2069*12,$AE2069-SUM($AG2069:AL2069)-1000*($AE2069&gt;0))</f>
        <v>0</v>
      </c>
      <c r="AN2069" s="52">
        <f>MIN($AA2069*12,$AE2069-SUM($AG2069:AM2069)-1000*($AE2069&gt;0))</f>
        <v>0</v>
      </c>
      <c r="AO2069" s="52">
        <f>MIN($AA2069*12,$AE2069-SUM($AG2069:AN2069)-1000*($AE2069&gt;0))</f>
        <v>0</v>
      </c>
    </row>
    <row r="2070" spans="2:41" ht="12.75" hidden="1" customHeight="1" outlineLevel="2">
      <c r="B2070" s="53" t="s">
        <v>2377</v>
      </c>
      <c r="C2070" s="53" t="s">
        <v>1367</v>
      </c>
      <c r="D2070" s="53" t="s">
        <v>1367</v>
      </c>
      <c r="E2070" s="53" t="s">
        <v>1368</v>
      </c>
      <c r="F2070" s="53" t="s">
        <v>2409</v>
      </c>
      <c r="G2070" s="53" t="s">
        <v>5159</v>
      </c>
      <c r="H2070" s="53" t="s">
        <v>5160</v>
      </c>
      <c r="I2070" s="53"/>
      <c r="J2070" s="53" t="s">
        <v>5161</v>
      </c>
      <c r="K2070" s="52">
        <v>266364</v>
      </c>
      <c r="L2070" s="52">
        <v>265364</v>
      </c>
      <c r="M2070" s="52">
        <v>0</v>
      </c>
      <c r="N2070" s="52">
        <v>0</v>
      </c>
      <c r="O2070" s="52">
        <v>0</v>
      </c>
      <c r="P2070" s="52">
        <v>0</v>
      </c>
      <c r="Q2070" s="52">
        <v>0</v>
      </c>
      <c r="R2070" s="52">
        <v>0</v>
      </c>
      <c r="S2070" s="52">
        <v>0</v>
      </c>
      <c r="T2070" s="52">
        <v>0</v>
      </c>
      <c r="U2070" s="52">
        <v>0</v>
      </c>
      <c r="V2070" s="52">
        <v>0</v>
      </c>
      <c r="W2070" s="52">
        <v>0</v>
      </c>
      <c r="X2070" s="52">
        <v>0</v>
      </c>
      <c r="Y2070" s="52">
        <v>0</v>
      </c>
      <c r="Z2070" s="49">
        <v>0</v>
      </c>
      <c r="AA2070" s="50">
        <v>0</v>
      </c>
      <c r="AB2070" s="51">
        <v>265364</v>
      </c>
      <c r="AC2070" s="52">
        <v>0</v>
      </c>
      <c r="AD2070" s="52">
        <v>0</v>
      </c>
      <c r="AE2070" s="52">
        <v>1000</v>
      </c>
      <c r="AG2070" s="52">
        <f t="shared" si="35"/>
        <v>0</v>
      </c>
      <c r="AH2070" s="52">
        <f>MIN($AA2070*12,$AE2070-SUM($AG2070:AG2070)-1000*($AE2070&gt;0))</f>
        <v>0</v>
      </c>
      <c r="AI2070" s="52">
        <f>MIN($AA2070*12,$AE2070-SUM($AG2070:AH2070)-1000*($AE2070&gt;0))</f>
        <v>0</v>
      </c>
      <c r="AJ2070" s="52">
        <f>MIN($AA2070*12,$AE2070-SUM($AG2070:AI2070)-1000*($AE2070&gt;0))</f>
        <v>0</v>
      </c>
      <c r="AK2070" s="52">
        <f>MIN($AA2070*12,$AE2070-SUM($AG2070:AJ2070)-1000*($AE2070&gt;0))</f>
        <v>0</v>
      </c>
      <c r="AL2070" s="52">
        <f>MIN($AA2070*12,$AE2070-SUM($AG2070:AK2070)-1000*($AE2070&gt;0))</f>
        <v>0</v>
      </c>
      <c r="AM2070" s="52">
        <f>MIN($AA2070*12,$AE2070-SUM($AG2070:AL2070)-1000*($AE2070&gt;0))</f>
        <v>0</v>
      </c>
      <c r="AN2070" s="52">
        <f>MIN($AA2070*12,$AE2070-SUM($AG2070:AM2070)-1000*($AE2070&gt;0))</f>
        <v>0</v>
      </c>
      <c r="AO2070" s="52">
        <f>MIN($AA2070*12,$AE2070-SUM($AG2070:AN2070)-1000*($AE2070&gt;0))</f>
        <v>0</v>
      </c>
    </row>
    <row r="2071" spans="2:41" ht="12.75" hidden="1" customHeight="1" outlineLevel="2">
      <c r="B2071" s="53" t="s">
        <v>2377</v>
      </c>
      <c r="C2071" s="53" t="s">
        <v>1367</v>
      </c>
      <c r="D2071" s="53" t="s">
        <v>1367</v>
      </c>
      <c r="E2071" s="53" t="s">
        <v>1368</v>
      </c>
      <c r="F2071" s="53" t="s">
        <v>2391</v>
      </c>
      <c r="G2071" s="53" t="s">
        <v>5162</v>
      </c>
      <c r="H2071" s="53" t="s">
        <v>5163</v>
      </c>
      <c r="I2071" s="53"/>
      <c r="J2071" s="53" t="s">
        <v>5164</v>
      </c>
      <c r="K2071" s="52">
        <v>4384564</v>
      </c>
      <c r="L2071" s="52">
        <v>4383564</v>
      </c>
      <c r="M2071" s="52">
        <v>0</v>
      </c>
      <c r="N2071" s="52">
        <v>0</v>
      </c>
      <c r="O2071" s="52">
        <v>0</v>
      </c>
      <c r="P2071" s="52">
        <v>0</v>
      </c>
      <c r="Q2071" s="52">
        <v>0</v>
      </c>
      <c r="R2071" s="52">
        <v>0</v>
      </c>
      <c r="S2071" s="52">
        <v>0</v>
      </c>
      <c r="T2071" s="52">
        <v>0</v>
      </c>
      <c r="U2071" s="52">
        <v>0</v>
      </c>
      <c r="V2071" s="52">
        <v>0</v>
      </c>
      <c r="W2071" s="52">
        <v>0</v>
      </c>
      <c r="X2071" s="52">
        <v>0</v>
      </c>
      <c r="Y2071" s="52">
        <v>0</v>
      </c>
      <c r="Z2071" s="49">
        <v>0</v>
      </c>
      <c r="AA2071" s="50">
        <v>0</v>
      </c>
      <c r="AB2071" s="51">
        <v>4383564</v>
      </c>
      <c r="AC2071" s="52">
        <v>0</v>
      </c>
      <c r="AD2071" s="52">
        <v>0</v>
      </c>
      <c r="AE2071" s="52">
        <v>1000</v>
      </c>
      <c r="AG2071" s="52">
        <f t="shared" si="35"/>
        <v>0</v>
      </c>
      <c r="AH2071" s="52">
        <f>MIN($AA2071*12,$AE2071-SUM($AG2071:AG2071)-1000*($AE2071&gt;0))</f>
        <v>0</v>
      </c>
      <c r="AI2071" s="52">
        <f>MIN($AA2071*12,$AE2071-SUM($AG2071:AH2071)-1000*($AE2071&gt;0))</f>
        <v>0</v>
      </c>
      <c r="AJ2071" s="52">
        <f>MIN($AA2071*12,$AE2071-SUM($AG2071:AI2071)-1000*($AE2071&gt;0))</f>
        <v>0</v>
      </c>
      <c r="AK2071" s="52">
        <f>MIN($AA2071*12,$AE2071-SUM($AG2071:AJ2071)-1000*($AE2071&gt;0))</f>
        <v>0</v>
      </c>
      <c r="AL2071" s="52">
        <f>MIN($AA2071*12,$AE2071-SUM($AG2071:AK2071)-1000*($AE2071&gt;0))</f>
        <v>0</v>
      </c>
      <c r="AM2071" s="52">
        <f>MIN($AA2071*12,$AE2071-SUM($AG2071:AL2071)-1000*($AE2071&gt;0))</f>
        <v>0</v>
      </c>
      <c r="AN2071" s="52">
        <f>MIN($AA2071*12,$AE2071-SUM($AG2071:AM2071)-1000*($AE2071&gt;0))</f>
        <v>0</v>
      </c>
      <c r="AO2071" s="52">
        <f>MIN($AA2071*12,$AE2071-SUM($AG2071:AN2071)-1000*($AE2071&gt;0))</f>
        <v>0</v>
      </c>
    </row>
    <row r="2072" spans="2:41" ht="12.75" hidden="1" customHeight="1" outlineLevel="2">
      <c r="B2072" s="53" t="s">
        <v>2377</v>
      </c>
      <c r="C2072" s="53" t="s">
        <v>1367</v>
      </c>
      <c r="D2072" s="53" t="s">
        <v>1367</v>
      </c>
      <c r="E2072" s="53" t="s">
        <v>2378</v>
      </c>
      <c r="F2072" s="53" t="s">
        <v>2379</v>
      </c>
      <c r="G2072" s="53" t="s">
        <v>5165</v>
      </c>
      <c r="H2072" s="53" t="s">
        <v>5166</v>
      </c>
      <c r="I2072" s="53"/>
      <c r="J2072" s="53" t="s">
        <v>2382</v>
      </c>
      <c r="K2072" s="52">
        <v>8147500</v>
      </c>
      <c r="L2072" s="52">
        <v>8146500</v>
      </c>
      <c r="M2072" s="52">
        <v>0</v>
      </c>
      <c r="N2072" s="52">
        <v>0</v>
      </c>
      <c r="O2072" s="52">
        <v>0</v>
      </c>
      <c r="P2072" s="52">
        <v>0</v>
      </c>
      <c r="Q2072" s="52">
        <v>0</v>
      </c>
      <c r="R2072" s="52">
        <v>0</v>
      </c>
      <c r="S2072" s="52">
        <v>0</v>
      </c>
      <c r="T2072" s="52">
        <v>0</v>
      </c>
      <c r="U2072" s="52">
        <v>0</v>
      </c>
      <c r="V2072" s="52">
        <v>0</v>
      </c>
      <c r="W2072" s="52">
        <v>0</v>
      </c>
      <c r="X2072" s="52">
        <v>0</v>
      </c>
      <c r="Y2072" s="52">
        <v>0</v>
      </c>
      <c r="Z2072" s="49">
        <v>0</v>
      </c>
      <c r="AA2072" s="50">
        <v>0</v>
      </c>
      <c r="AB2072" s="51">
        <v>8146500</v>
      </c>
      <c r="AC2072" s="52">
        <v>0</v>
      </c>
      <c r="AD2072" s="52">
        <v>0</v>
      </c>
      <c r="AE2072" s="52">
        <v>1000</v>
      </c>
      <c r="AG2072" s="52">
        <f t="shared" si="35"/>
        <v>0</v>
      </c>
      <c r="AH2072" s="52">
        <f>MIN($AA2072*12,$AE2072-SUM($AG2072:AG2072)-1000*($AE2072&gt;0))</f>
        <v>0</v>
      </c>
      <c r="AI2072" s="52">
        <f>MIN($AA2072*12,$AE2072-SUM($AG2072:AH2072)-1000*($AE2072&gt;0))</f>
        <v>0</v>
      </c>
      <c r="AJ2072" s="52">
        <f>MIN($AA2072*12,$AE2072-SUM($AG2072:AI2072)-1000*($AE2072&gt;0))</f>
        <v>0</v>
      </c>
      <c r="AK2072" s="52">
        <f>MIN($AA2072*12,$AE2072-SUM($AG2072:AJ2072)-1000*($AE2072&gt;0))</f>
        <v>0</v>
      </c>
      <c r="AL2072" s="52">
        <f>MIN($AA2072*12,$AE2072-SUM($AG2072:AK2072)-1000*($AE2072&gt;0))</f>
        <v>0</v>
      </c>
      <c r="AM2072" s="52">
        <f>MIN($AA2072*12,$AE2072-SUM($AG2072:AL2072)-1000*($AE2072&gt;0))</f>
        <v>0</v>
      </c>
      <c r="AN2072" s="52">
        <f>MIN($AA2072*12,$AE2072-SUM($AG2072:AM2072)-1000*($AE2072&gt;0))</f>
        <v>0</v>
      </c>
      <c r="AO2072" s="52">
        <f>MIN($AA2072*12,$AE2072-SUM($AG2072:AN2072)-1000*($AE2072&gt;0))</f>
        <v>0</v>
      </c>
    </row>
    <row r="2073" spans="2:41" ht="12.75" hidden="1" customHeight="1" outlineLevel="2">
      <c r="B2073" s="53" t="s">
        <v>2377</v>
      </c>
      <c r="C2073" s="53" t="s">
        <v>1367</v>
      </c>
      <c r="D2073" s="53" t="s">
        <v>1367</v>
      </c>
      <c r="E2073" s="53" t="s">
        <v>1368</v>
      </c>
      <c r="F2073" s="53" t="s">
        <v>2391</v>
      </c>
      <c r="G2073" s="53" t="s">
        <v>5167</v>
      </c>
      <c r="H2073" s="53" t="s">
        <v>5168</v>
      </c>
      <c r="I2073" s="53"/>
      <c r="J2073" s="53" t="s">
        <v>5169</v>
      </c>
      <c r="K2073" s="52">
        <v>0</v>
      </c>
      <c r="L2073" s="52">
        <v>0</v>
      </c>
      <c r="M2073" s="52">
        <v>0</v>
      </c>
      <c r="N2073" s="52">
        <v>0</v>
      </c>
      <c r="O2073" s="52">
        <v>0</v>
      </c>
      <c r="P2073" s="52">
        <v>0</v>
      </c>
      <c r="Q2073" s="52">
        <v>0</v>
      </c>
      <c r="R2073" s="52">
        <v>0</v>
      </c>
      <c r="S2073" s="52">
        <v>0</v>
      </c>
      <c r="T2073" s="52">
        <v>0</v>
      </c>
      <c r="U2073" s="52">
        <v>0</v>
      </c>
      <c r="V2073" s="52">
        <v>0</v>
      </c>
      <c r="W2073" s="52">
        <v>0</v>
      </c>
      <c r="X2073" s="52">
        <v>0</v>
      </c>
      <c r="Y2073" s="52">
        <v>0</v>
      </c>
      <c r="Z2073" s="49">
        <v>0</v>
      </c>
      <c r="AA2073" s="50">
        <v>0</v>
      </c>
      <c r="AB2073" s="51">
        <v>0</v>
      </c>
      <c r="AC2073" s="52">
        <v>0</v>
      </c>
      <c r="AD2073" s="52">
        <v>0</v>
      </c>
      <c r="AE2073" s="52">
        <v>0</v>
      </c>
      <c r="AG2073" s="52">
        <f t="shared" si="35"/>
        <v>0</v>
      </c>
      <c r="AH2073" s="52">
        <f>MIN($AA2073*12,$AE2073-SUM($AG2073:AG2073)-1000*($AE2073&gt;0))</f>
        <v>0</v>
      </c>
      <c r="AI2073" s="52">
        <f>MIN($AA2073*12,$AE2073-SUM($AG2073:AH2073)-1000*($AE2073&gt;0))</f>
        <v>0</v>
      </c>
      <c r="AJ2073" s="52">
        <f>MIN($AA2073*12,$AE2073-SUM($AG2073:AI2073)-1000*($AE2073&gt;0))</f>
        <v>0</v>
      </c>
      <c r="AK2073" s="52">
        <f>MIN($AA2073*12,$AE2073-SUM($AG2073:AJ2073)-1000*($AE2073&gt;0))</f>
        <v>0</v>
      </c>
      <c r="AL2073" s="52">
        <f>MIN($AA2073*12,$AE2073-SUM($AG2073:AK2073)-1000*($AE2073&gt;0))</f>
        <v>0</v>
      </c>
      <c r="AM2073" s="52">
        <f>MIN($AA2073*12,$AE2073-SUM($AG2073:AL2073)-1000*($AE2073&gt;0))</f>
        <v>0</v>
      </c>
      <c r="AN2073" s="52">
        <f>MIN($AA2073*12,$AE2073-SUM($AG2073:AM2073)-1000*($AE2073&gt;0))</f>
        <v>0</v>
      </c>
      <c r="AO2073" s="52">
        <f>MIN($AA2073*12,$AE2073-SUM($AG2073:AN2073)-1000*($AE2073&gt;0))</f>
        <v>0</v>
      </c>
    </row>
    <row r="2074" spans="2:41" ht="12.75" hidden="1" customHeight="1" outlineLevel="2">
      <c r="B2074" s="53" t="s">
        <v>2377</v>
      </c>
      <c r="C2074" s="53" t="s">
        <v>1367</v>
      </c>
      <c r="D2074" s="53" t="s">
        <v>1367</v>
      </c>
      <c r="E2074" s="53" t="s">
        <v>1368</v>
      </c>
      <c r="F2074" s="53" t="s">
        <v>2391</v>
      </c>
      <c r="G2074" s="53" t="s">
        <v>5170</v>
      </c>
      <c r="H2074" s="53" t="s">
        <v>5171</v>
      </c>
      <c r="I2074" s="53"/>
      <c r="J2074" s="53" t="s">
        <v>5172</v>
      </c>
      <c r="K2074" s="52">
        <v>2094427</v>
      </c>
      <c r="L2074" s="52">
        <v>2093427</v>
      </c>
      <c r="M2074" s="52">
        <v>0</v>
      </c>
      <c r="N2074" s="52">
        <v>0</v>
      </c>
      <c r="O2074" s="52">
        <v>0</v>
      </c>
      <c r="P2074" s="52">
        <v>0</v>
      </c>
      <c r="Q2074" s="52">
        <v>0</v>
      </c>
      <c r="R2074" s="52">
        <v>0</v>
      </c>
      <c r="S2074" s="52">
        <v>0</v>
      </c>
      <c r="T2074" s="52">
        <v>0</v>
      </c>
      <c r="U2074" s="52">
        <v>0</v>
      </c>
      <c r="V2074" s="52">
        <v>0</v>
      </c>
      <c r="W2074" s="52">
        <v>0</v>
      </c>
      <c r="X2074" s="52">
        <v>0</v>
      </c>
      <c r="Y2074" s="52">
        <v>0</v>
      </c>
      <c r="Z2074" s="49">
        <v>0</v>
      </c>
      <c r="AA2074" s="50">
        <v>0</v>
      </c>
      <c r="AB2074" s="51">
        <v>2093427</v>
      </c>
      <c r="AC2074" s="52">
        <v>0</v>
      </c>
      <c r="AD2074" s="52">
        <v>0</v>
      </c>
      <c r="AE2074" s="52">
        <v>1000</v>
      </c>
      <c r="AG2074" s="52">
        <f t="shared" si="35"/>
        <v>0</v>
      </c>
      <c r="AH2074" s="52">
        <f>MIN($AA2074*12,$AE2074-SUM($AG2074:AG2074)-1000*($AE2074&gt;0))</f>
        <v>0</v>
      </c>
      <c r="AI2074" s="52">
        <f>MIN($AA2074*12,$AE2074-SUM($AG2074:AH2074)-1000*($AE2074&gt;0))</f>
        <v>0</v>
      </c>
      <c r="AJ2074" s="52">
        <f>MIN($AA2074*12,$AE2074-SUM($AG2074:AI2074)-1000*($AE2074&gt;0))</f>
        <v>0</v>
      </c>
      <c r="AK2074" s="52">
        <f>MIN($AA2074*12,$AE2074-SUM($AG2074:AJ2074)-1000*($AE2074&gt;0))</f>
        <v>0</v>
      </c>
      <c r="AL2074" s="52">
        <f>MIN($AA2074*12,$AE2074-SUM($AG2074:AK2074)-1000*($AE2074&gt;0))</f>
        <v>0</v>
      </c>
      <c r="AM2074" s="52">
        <f>MIN($AA2074*12,$AE2074-SUM($AG2074:AL2074)-1000*($AE2074&gt;0))</f>
        <v>0</v>
      </c>
      <c r="AN2074" s="52">
        <f>MIN($AA2074*12,$AE2074-SUM($AG2074:AM2074)-1000*($AE2074&gt;0))</f>
        <v>0</v>
      </c>
      <c r="AO2074" s="52">
        <f>MIN($AA2074*12,$AE2074-SUM($AG2074:AN2074)-1000*($AE2074&gt;0))</f>
        <v>0</v>
      </c>
    </row>
    <row r="2075" spans="2:41" ht="12.75" hidden="1" customHeight="1" outlineLevel="2">
      <c r="B2075" s="53" t="s">
        <v>2377</v>
      </c>
      <c r="C2075" s="53" t="s">
        <v>1367</v>
      </c>
      <c r="D2075" s="53" t="s">
        <v>1367</v>
      </c>
      <c r="E2075" s="53" t="s">
        <v>1368</v>
      </c>
      <c r="F2075" s="53" t="s">
        <v>2391</v>
      </c>
      <c r="G2075" s="53" t="s">
        <v>5173</v>
      </c>
      <c r="H2075" s="53" t="s">
        <v>5174</v>
      </c>
      <c r="I2075" s="53"/>
      <c r="J2075" s="53" t="s">
        <v>5175</v>
      </c>
      <c r="K2075" s="52">
        <v>1888182</v>
      </c>
      <c r="L2075" s="52">
        <v>1887182</v>
      </c>
      <c r="M2075" s="52">
        <v>0</v>
      </c>
      <c r="N2075" s="52">
        <v>0</v>
      </c>
      <c r="O2075" s="52">
        <v>0</v>
      </c>
      <c r="P2075" s="52">
        <v>0</v>
      </c>
      <c r="Q2075" s="52">
        <v>0</v>
      </c>
      <c r="R2075" s="52">
        <v>0</v>
      </c>
      <c r="S2075" s="52">
        <v>0</v>
      </c>
      <c r="T2075" s="52">
        <v>0</v>
      </c>
      <c r="U2075" s="52">
        <v>0</v>
      </c>
      <c r="V2075" s="52">
        <v>0</v>
      </c>
      <c r="W2075" s="52">
        <v>0</v>
      </c>
      <c r="X2075" s="52">
        <v>0</v>
      </c>
      <c r="Y2075" s="52">
        <v>0</v>
      </c>
      <c r="Z2075" s="49">
        <v>0</v>
      </c>
      <c r="AA2075" s="50">
        <v>0</v>
      </c>
      <c r="AB2075" s="51">
        <v>1887182</v>
      </c>
      <c r="AC2075" s="52">
        <v>0</v>
      </c>
      <c r="AD2075" s="52">
        <v>0</v>
      </c>
      <c r="AE2075" s="52">
        <v>1000</v>
      </c>
      <c r="AG2075" s="52">
        <f t="shared" si="35"/>
        <v>0</v>
      </c>
      <c r="AH2075" s="52">
        <f>MIN($AA2075*12,$AE2075-SUM($AG2075:AG2075)-1000*($AE2075&gt;0))</f>
        <v>0</v>
      </c>
      <c r="AI2075" s="52">
        <f>MIN($AA2075*12,$AE2075-SUM($AG2075:AH2075)-1000*($AE2075&gt;0))</f>
        <v>0</v>
      </c>
      <c r="AJ2075" s="52">
        <f>MIN($AA2075*12,$AE2075-SUM($AG2075:AI2075)-1000*($AE2075&gt;0))</f>
        <v>0</v>
      </c>
      <c r="AK2075" s="52">
        <f>MIN($AA2075*12,$AE2075-SUM($AG2075:AJ2075)-1000*($AE2075&gt;0))</f>
        <v>0</v>
      </c>
      <c r="AL2075" s="52">
        <f>MIN($AA2075*12,$AE2075-SUM($AG2075:AK2075)-1000*($AE2075&gt;0))</f>
        <v>0</v>
      </c>
      <c r="AM2075" s="52">
        <f>MIN($AA2075*12,$AE2075-SUM($AG2075:AL2075)-1000*($AE2075&gt;0))</f>
        <v>0</v>
      </c>
      <c r="AN2075" s="52">
        <f>MIN($AA2075*12,$AE2075-SUM($AG2075:AM2075)-1000*($AE2075&gt;0))</f>
        <v>0</v>
      </c>
      <c r="AO2075" s="52">
        <f>MIN($AA2075*12,$AE2075-SUM($AG2075:AN2075)-1000*($AE2075&gt;0))</f>
        <v>0</v>
      </c>
    </row>
    <row r="2076" spans="2:41" ht="12.75" hidden="1" customHeight="1" outlineLevel="2">
      <c r="B2076" s="53" t="s">
        <v>2377</v>
      </c>
      <c r="C2076" s="53" t="s">
        <v>1367</v>
      </c>
      <c r="D2076" s="53" t="s">
        <v>1367</v>
      </c>
      <c r="E2076" s="53" t="s">
        <v>2378</v>
      </c>
      <c r="F2076" s="53" t="s">
        <v>3607</v>
      </c>
      <c r="G2076" s="53" t="s">
        <v>5176</v>
      </c>
      <c r="H2076" s="53" t="s">
        <v>5177</v>
      </c>
      <c r="I2076" s="53"/>
      <c r="J2076" s="53" t="s">
        <v>5178</v>
      </c>
      <c r="K2076" s="52">
        <v>1922727</v>
      </c>
      <c r="L2076" s="52">
        <v>1921727</v>
      </c>
      <c r="M2076" s="52">
        <v>0</v>
      </c>
      <c r="N2076" s="52">
        <v>0</v>
      </c>
      <c r="O2076" s="52">
        <v>0</v>
      </c>
      <c r="P2076" s="52">
        <v>0</v>
      </c>
      <c r="Q2076" s="52">
        <v>0</v>
      </c>
      <c r="R2076" s="52">
        <v>0</v>
      </c>
      <c r="S2076" s="52">
        <v>0</v>
      </c>
      <c r="T2076" s="52">
        <v>0</v>
      </c>
      <c r="U2076" s="52">
        <v>0</v>
      </c>
      <c r="V2076" s="52">
        <v>0</v>
      </c>
      <c r="W2076" s="52">
        <v>0</v>
      </c>
      <c r="X2076" s="52">
        <v>0</v>
      </c>
      <c r="Y2076" s="52">
        <v>0</v>
      </c>
      <c r="Z2076" s="49">
        <v>0</v>
      </c>
      <c r="AA2076" s="50">
        <v>0</v>
      </c>
      <c r="AB2076" s="51">
        <v>1921727</v>
      </c>
      <c r="AC2076" s="52">
        <v>0</v>
      </c>
      <c r="AD2076" s="52">
        <v>0</v>
      </c>
      <c r="AE2076" s="52">
        <v>1000</v>
      </c>
      <c r="AG2076" s="52">
        <f t="shared" si="35"/>
        <v>0</v>
      </c>
      <c r="AH2076" s="52">
        <f>MIN($AA2076*12,$AE2076-SUM($AG2076:AG2076)-1000*($AE2076&gt;0))</f>
        <v>0</v>
      </c>
      <c r="AI2076" s="52">
        <f>MIN($AA2076*12,$AE2076-SUM($AG2076:AH2076)-1000*($AE2076&gt;0))</f>
        <v>0</v>
      </c>
      <c r="AJ2076" s="52">
        <f>MIN($AA2076*12,$AE2076-SUM($AG2076:AI2076)-1000*($AE2076&gt;0))</f>
        <v>0</v>
      </c>
      <c r="AK2076" s="52">
        <f>MIN($AA2076*12,$AE2076-SUM($AG2076:AJ2076)-1000*($AE2076&gt;0))</f>
        <v>0</v>
      </c>
      <c r="AL2076" s="52">
        <f>MIN($AA2076*12,$AE2076-SUM($AG2076:AK2076)-1000*($AE2076&gt;0))</f>
        <v>0</v>
      </c>
      <c r="AM2076" s="52">
        <f>MIN($AA2076*12,$AE2076-SUM($AG2076:AL2076)-1000*($AE2076&gt;0))</f>
        <v>0</v>
      </c>
      <c r="AN2076" s="52">
        <f>MIN($AA2076*12,$AE2076-SUM($AG2076:AM2076)-1000*($AE2076&gt;0))</f>
        <v>0</v>
      </c>
      <c r="AO2076" s="52">
        <f>MIN($AA2076*12,$AE2076-SUM($AG2076:AN2076)-1000*($AE2076&gt;0))</f>
        <v>0</v>
      </c>
    </row>
    <row r="2077" spans="2:41" ht="12.75" hidden="1" customHeight="1" outlineLevel="2">
      <c r="B2077" s="53" t="s">
        <v>2377</v>
      </c>
      <c r="C2077" s="53" t="s">
        <v>1367</v>
      </c>
      <c r="D2077" s="53" t="s">
        <v>1367</v>
      </c>
      <c r="E2077" s="53" t="s">
        <v>1368</v>
      </c>
      <c r="F2077" s="53" t="s">
        <v>2391</v>
      </c>
      <c r="G2077" s="53" t="s">
        <v>5179</v>
      </c>
      <c r="H2077" s="53" t="s">
        <v>5180</v>
      </c>
      <c r="I2077" s="53"/>
      <c r="J2077" s="53" t="s">
        <v>5181</v>
      </c>
      <c r="K2077" s="52">
        <v>0</v>
      </c>
      <c r="L2077" s="52">
        <v>0</v>
      </c>
      <c r="M2077" s="52">
        <v>0</v>
      </c>
      <c r="N2077" s="52">
        <v>0</v>
      </c>
      <c r="O2077" s="52">
        <v>0</v>
      </c>
      <c r="P2077" s="52">
        <v>0</v>
      </c>
      <c r="Q2077" s="52">
        <v>0</v>
      </c>
      <c r="R2077" s="52">
        <v>0</v>
      </c>
      <c r="S2077" s="52">
        <v>0</v>
      </c>
      <c r="T2077" s="52">
        <v>0</v>
      </c>
      <c r="U2077" s="52">
        <v>0</v>
      </c>
      <c r="V2077" s="52">
        <v>0</v>
      </c>
      <c r="W2077" s="52">
        <v>0</v>
      </c>
      <c r="X2077" s="52">
        <v>0</v>
      </c>
      <c r="Y2077" s="52">
        <v>0</v>
      </c>
      <c r="Z2077" s="49">
        <v>0</v>
      </c>
      <c r="AA2077" s="50">
        <v>0</v>
      </c>
      <c r="AB2077" s="51">
        <v>0</v>
      </c>
      <c r="AC2077" s="52">
        <v>0</v>
      </c>
      <c r="AD2077" s="52">
        <v>0</v>
      </c>
      <c r="AE2077" s="52">
        <v>0</v>
      </c>
      <c r="AG2077" s="52">
        <f t="shared" si="35"/>
        <v>0</v>
      </c>
      <c r="AH2077" s="52">
        <f>MIN($AA2077*12,$AE2077-SUM($AG2077:AG2077)-1000*($AE2077&gt;0))</f>
        <v>0</v>
      </c>
      <c r="AI2077" s="52">
        <f>MIN($AA2077*12,$AE2077-SUM($AG2077:AH2077)-1000*($AE2077&gt;0))</f>
        <v>0</v>
      </c>
      <c r="AJ2077" s="52">
        <f>MIN($AA2077*12,$AE2077-SUM($AG2077:AI2077)-1000*($AE2077&gt;0))</f>
        <v>0</v>
      </c>
      <c r="AK2077" s="52">
        <f>MIN($AA2077*12,$AE2077-SUM($AG2077:AJ2077)-1000*($AE2077&gt;0))</f>
        <v>0</v>
      </c>
      <c r="AL2077" s="52">
        <f>MIN($AA2077*12,$AE2077-SUM($AG2077:AK2077)-1000*($AE2077&gt;0))</f>
        <v>0</v>
      </c>
      <c r="AM2077" s="52">
        <f>MIN($AA2077*12,$AE2077-SUM($AG2077:AL2077)-1000*($AE2077&gt;0))</f>
        <v>0</v>
      </c>
      <c r="AN2077" s="52">
        <f>MIN($AA2077*12,$AE2077-SUM($AG2077:AM2077)-1000*($AE2077&gt;0))</f>
        <v>0</v>
      </c>
      <c r="AO2077" s="52">
        <f>MIN($AA2077*12,$AE2077-SUM($AG2077:AN2077)-1000*($AE2077&gt;0))</f>
        <v>0</v>
      </c>
    </row>
    <row r="2078" spans="2:41" ht="12.75" hidden="1" customHeight="1" outlineLevel="2">
      <c r="B2078" s="53" t="s">
        <v>2377</v>
      </c>
      <c r="C2078" s="53" t="s">
        <v>1367</v>
      </c>
      <c r="D2078" s="53" t="s">
        <v>1367</v>
      </c>
      <c r="E2078" s="53" t="s">
        <v>1368</v>
      </c>
      <c r="F2078" s="53" t="s">
        <v>2391</v>
      </c>
      <c r="G2078" s="53" t="s">
        <v>5182</v>
      </c>
      <c r="H2078" s="53" t="s">
        <v>5183</v>
      </c>
      <c r="I2078" s="53"/>
      <c r="J2078" s="53" t="s">
        <v>5181</v>
      </c>
      <c r="K2078" s="52">
        <v>1849663</v>
      </c>
      <c r="L2078" s="52">
        <v>1848663</v>
      </c>
      <c r="M2078" s="52">
        <v>0</v>
      </c>
      <c r="N2078" s="52">
        <v>0</v>
      </c>
      <c r="O2078" s="52">
        <v>0</v>
      </c>
      <c r="P2078" s="52">
        <v>0</v>
      </c>
      <c r="Q2078" s="52">
        <v>0</v>
      </c>
      <c r="R2078" s="52">
        <v>0</v>
      </c>
      <c r="S2078" s="52">
        <v>0</v>
      </c>
      <c r="T2078" s="52">
        <v>0</v>
      </c>
      <c r="U2078" s="52">
        <v>0</v>
      </c>
      <c r="V2078" s="52">
        <v>0</v>
      </c>
      <c r="W2078" s="52">
        <v>0</v>
      </c>
      <c r="X2078" s="52">
        <v>0</v>
      </c>
      <c r="Y2078" s="52">
        <v>0</v>
      </c>
      <c r="Z2078" s="49">
        <v>0</v>
      </c>
      <c r="AA2078" s="50">
        <v>0</v>
      </c>
      <c r="AB2078" s="51">
        <v>1848663</v>
      </c>
      <c r="AC2078" s="52">
        <v>0</v>
      </c>
      <c r="AD2078" s="52">
        <v>0</v>
      </c>
      <c r="AE2078" s="52">
        <v>1000</v>
      </c>
      <c r="AG2078" s="52">
        <f t="shared" si="35"/>
        <v>0</v>
      </c>
      <c r="AH2078" s="52">
        <f>MIN($AA2078*12,$AE2078-SUM($AG2078:AG2078)-1000*($AE2078&gt;0))</f>
        <v>0</v>
      </c>
      <c r="AI2078" s="52">
        <f>MIN($AA2078*12,$AE2078-SUM($AG2078:AH2078)-1000*($AE2078&gt;0))</f>
        <v>0</v>
      </c>
      <c r="AJ2078" s="52">
        <f>MIN($AA2078*12,$AE2078-SUM($AG2078:AI2078)-1000*($AE2078&gt;0))</f>
        <v>0</v>
      </c>
      <c r="AK2078" s="52">
        <f>MIN($AA2078*12,$AE2078-SUM($AG2078:AJ2078)-1000*($AE2078&gt;0))</f>
        <v>0</v>
      </c>
      <c r="AL2078" s="52">
        <f>MIN($AA2078*12,$AE2078-SUM($AG2078:AK2078)-1000*($AE2078&gt;0))</f>
        <v>0</v>
      </c>
      <c r="AM2078" s="52">
        <f>MIN($AA2078*12,$AE2078-SUM($AG2078:AL2078)-1000*($AE2078&gt;0))</f>
        <v>0</v>
      </c>
      <c r="AN2078" s="52">
        <f>MIN($AA2078*12,$AE2078-SUM($AG2078:AM2078)-1000*($AE2078&gt;0))</f>
        <v>0</v>
      </c>
      <c r="AO2078" s="52">
        <f>MIN($AA2078*12,$AE2078-SUM($AG2078:AN2078)-1000*($AE2078&gt;0))</f>
        <v>0</v>
      </c>
    </row>
    <row r="2079" spans="2:41" ht="12.75" hidden="1" customHeight="1" outlineLevel="2">
      <c r="B2079" s="53" t="s">
        <v>2377</v>
      </c>
      <c r="C2079" s="53" t="s">
        <v>1367</v>
      </c>
      <c r="D2079" s="53" t="s">
        <v>1367</v>
      </c>
      <c r="E2079" s="53" t="s">
        <v>1368</v>
      </c>
      <c r="F2079" s="53" t="s">
        <v>2387</v>
      </c>
      <c r="G2079" s="53" t="s">
        <v>5184</v>
      </c>
      <c r="H2079" s="53" t="s">
        <v>5185</v>
      </c>
      <c r="I2079" s="53"/>
      <c r="J2079" s="53" t="s">
        <v>5186</v>
      </c>
      <c r="K2079" s="52">
        <v>1546364</v>
      </c>
      <c r="L2079" s="52">
        <v>1545364</v>
      </c>
      <c r="M2079" s="52">
        <v>0</v>
      </c>
      <c r="N2079" s="52">
        <v>0</v>
      </c>
      <c r="O2079" s="52">
        <v>0</v>
      </c>
      <c r="P2079" s="52">
        <v>0</v>
      </c>
      <c r="Q2079" s="52">
        <v>0</v>
      </c>
      <c r="R2079" s="52">
        <v>0</v>
      </c>
      <c r="S2079" s="52">
        <v>0</v>
      </c>
      <c r="T2079" s="52">
        <v>0</v>
      </c>
      <c r="U2079" s="52">
        <v>0</v>
      </c>
      <c r="V2079" s="52">
        <v>0</v>
      </c>
      <c r="W2079" s="52">
        <v>0</v>
      </c>
      <c r="X2079" s="52">
        <v>0</v>
      </c>
      <c r="Y2079" s="52">
        <v>0</v>
      </c>
      <c r="Z2079" s="49">
        <v>0</v>
      </c>
      <c r="AA2079" s="50">
        <v>0</v>
      </c>
      <c r="AB2079" s="51">
        <v>1545364</v>
      </c>
      <c r="AC2079" s="52">
        <v>0</v>
      </c>
      <c r="AD2079" s="52">
        <v>0</v>
      </c>
      <c r="AE2079" s="52">
        <v>1000</v>
      </c>
      <c r="AG2079" s="52">
        <f t="shared" si="35"/>
        <v>0</v>
      </c>
      <c r="AH2079" s="52">
        <f>MIN($AA2079*12,$AE2079-SUM($AG2079:AG2079)-1000*($AE2079&gt;0))</f>
        <v>0</v>
      </c>
      <c r="AI2079" s="52">
        <f>MIN($AA2079*12,$AE2079-SUM($AG2079:AH2079)-1000*($AE2079&gt;0))</f>
        <v>0</v>
      </c>
      <c r="AJ2079" s="52">
        <f>MIN($AA2079*12,$AE2079-SUM($AG2079:AI2079)-1000*($AE2079&gt;0))</f>
        <v>0</v>
      </c>
      <c r="AK2079" s="52">
        <f>MIN($AA2079*12,$AE2079-SUM($AG2079:AJ2079)-1000*($AE2079&gt;0))</f>
        <v>0</v>
      </c>
      <c r="AL2079" s="52">
        <f>MIN($AA2079*12,$AE2079-SUM($AG2079:AK2079)-1000*($AE2079&gt;0))</f>
        <v>0</v>
      </c>
      <c r="AM2079" s="52">
        <f>MIN($AA2079*12,$AE2079-SUM($AG2079:AL2079)-1000*($AE2079&gt;0))</f>
        <v>0</v>
      </c>
      <c r="AN2079" s="52">
        <f>MIN($AA2079*12,$AE2079-SUM($AG2079:AM2079)-1000*($AE2079&gt;0))</f>
        <v>0</v>
      </c>
      <c r="AO2079" s="52">
        <f>MIN($AA2079*12,$AE2079-SUM($AG2079:AN2079)-1000*($AE2079&gt;0))</f>
        <v>0</v>
      </c>
    </row>
    <row r="2080" spans="2:41" ht="12.75" hidden="1" customHeight="1" outlineLevel="2">
      <c r="B2080" s="53" t="s">
        <v>2377</v>
      </c>
      <c r="C2080" s="53" t="s">
        <v>1367</v>
      </c>
      <c r="D2080" s="53" t="s">
        <v>1367</v>
      </c>
      <c r="E2080" s="53" t="s">
        <v>2378</v>
      </c>
      <c r="F2080" s="53" t="s">
        <v>2618</v>
      </c>
      <c r="G2080" s="53" t="s">
        <v>5187</v>
      </c>
      <c r="H2080" s="53" t="s">
        <v>5188</v>
      </c>
      <c r="I2080" s="53"/>
      <c r="J2080" s="53" t="s">
        <v>5189</v>
      </c>
      <c r="K2080" s="52">
        <v>1706818</v>
      </c>
      <c r="L2080" s="52">
        <v>1705818</v>
      </c>
      <c r="M2080" s="52">
        <v>0</v>
      </c>
      <c r="N2080" s="52">
        <v>0</v>
      </c>
      <c r="O2080" s="52">
        <v>0</v>
      </c>
      <c r="P2080" s="52">
        <v>0</v>
      </c>
      <c r="Q2080" s="52">
        <v>0</v>
      </c>
      <c r="R2080" s="52">
        <v>0</v>
      </c>
      <c r="S2080" s="52">
        <v>0</v>
      </c>
      <c r="T2080" s="52">
        <v>0</v>
      </c>
      <c r="U2080" s="52">
        <v>0</v>
      </c>
      <c r="V2080" s="52">
        <v>0</v>
      </c>
      <c r="W2080" s="52">
        <v>0</v>
      </c>
      <c r="X2080" s="52">
        <v>0</v>
      </c>
      <c r="Y2080" s="52">
        <v>0</v>
      </c>
      <c r="Z2080" s="49">
        <v>0</v>
      </c>
      <c r="AA2080" s="50">
        <v>0</v>
      </c>
      <c r="AB2080" s="51">
        <v>1705818</v>
      </c>
      <c r="AC2080" s="52">
        <v>0</v>
      </c>
      <c r="AD2080" s="52">
        <v>0</v>
      </c>
      <c r="AE2080" s="52">
        <v>1000</v>
      </c>
      <c r="AG2080" s="52">
        <f t="shared" si="35"/>
        <v>0</v>
      </c>
      <c r="AH2080" s="52">
        <f>MIN($AA2080*12,$AE2080-SUM($AG2080:AG2080)-1000*($AE2080&gt;0))</f>
        <v>0</v>
      </c>
      <c r="AI2080" s="52">
        <f>MIN($AA2080*12,$AE2080-SUM($AG2080:AH2080)-1000*($AE2080&gt;0))</f>
        <v>0</v>
      </c>
      <c r="AJ2080" s="52">
        <f>MIN($AA2080*12,$AE2080-SUM($AG2080:AI2080)-1000*($AE2080&gt;0))</f>
        <v>0</v>
      </c>
      <c r="AK2080" s="52">
        <f>MIN($AA2080*12,$AE2080-SUM($AG2080:AJ2080)-1000*($AE2080&gt;0))</f>
        <v>0</v>
      </c>
      <c r="AL2080" s="52">
        <f>MIN($AA2080*12,$AE2080-SUM($AG2080:AK2080)-1000*($AE2080&gt;0))</f>
        <v>0</v>
      </c>
      <c r="AM2080" s="52">
        <f>MIN($AA2080*12,$AE2080-SUM($AG2080:AL2080)-1000*($AE2080&gt;0))</f>
        <v>0</v>
      </c>
      <c r="AN2080" s="52">
        <f>MIN($AA2080*12,$AE2080-SUM($AG2080:AM2080)-1000*($AE2080&gt;0))</f>
        <v>0</v>
      </c>
      <c r="AO2080" s="52">
        <f>MIN($AA2080*12,$AE2080-SUM($AG2080:AN2080)-1000*($AE2080&gt;0))</f>
        <v>0</v>
      </c>
    </row>
    <row r="2081" spans="2:41" ht="12.75" hidden="1" customHeight="1" outlineLevel="2">
      <c r="B2081" s="53" t="s">
        <v>2377</v>
      </c>
      <c r="C2081" s="53" t="s">
        <v>1367</v>
      </c>
      <c r="D2081" s="53" t="s">
        <v>1367</v>
      </c>
      <c r="E2081" s="53" t="s">
        <v>1368</v>
      </c>
      <c r="F2081" s="53" t="s">
        <v>2682</v>
      </c>
      <c r="G2081" s="53" t="s">
        <v>5190</v>
      </c>
      <c r="H2081" s="53" t="s">
        <v>5191</v>
      </c>
      <c r="I2081" s="53"/>
      <c r="J2081" s="53" t="s">
        <v>5189</v>
      </c>
      <c r="K2081" s="52">
        <v>5744400</v>
      </c>
      <c r="L2081" s="52">
        <v>5743400</v>
      </c>
      <c r="M2081" s="52">
        <v>0</v>
      </c>
      <c r="N2081" s="52">
        <v>0</v>
      </c>
      <c r="O2081" s="52">
        <v>0</v>
      </c>
      <c r="P2081" s="52">
        <v>0</v>
      </c>
      <c r="Q2081" s="52">
        <v>0</v>
      </c>
      <c r="R2081" s="52">
        <v>0</v>
      </c>
      <c r="S2081" s="52">
        <v>0</v>
      </c>
      <c r="T2081" s="52">
        <v>0</v>
      </c>
      <c r="U2081" s="52">
        <v>0</v>
      </c>
      <c r="V2081" s="52">
        <v>0</v>
      </c>
      <c r="W2081" s="52">
        <v>0</v>
      </c>
      <c r="X2081" s="52">
        <v>0</v>
      </c>
      <c r="Y2081" s="52">
        <v>0</v>
      </c>
      <c r="Z2081" s="49">
        <v>0</v>
      </c>
      <c r="AA2081" s="50">
        <v>0</v>
      </c>
      <c r="AB2081" s="51">
        <v>5743400</v>
      </c>
      <c r="AC2081" s="52">
        <v>0</v>
      </c>
      <c r="AD2081" s="52">
        <v>0</v>
      </c>
      <c r="AE2081" s="52">
        <v>1000</v>
      </c>
      <c r="AG2081" s="52">
        <f t="shared" si="35"/>
        <v>0</v>
      </c>
      <c r="AH2081" s="52">
        <f>MIN($AA2081*12,$AE2081-SUM($AG2081:AG2081)-1000*($AE2081&gt;0))</f>
        <v>0</v>
      </c>
      <c r="AI2081" s="52">
        <f>MIN($AA2081*12,$AE2081-SUM($AG2081:AH2081)-1000*($AE2081&gt;0))</f>
        <v>0</v>
      </c>
      <c r="AJ2081" s="52">
        <f>MIN($AA2081*12,$AE2081-SUM($AG2081:AI2081)-1000*($AE2081&gt;0))</f>
        <v>0</v>
      </c>
      <c r="AK2081" s="52">
        <f>MIN($AA2081*12,$AE2081-SUM($AG2081:AJ2081)-1000*($AE2081&gt;0))</f>
        <v>0</v>
      </c>
      <c r="AL2081" s="52">
        <f>MIN($AA2081*12,$AE2081-SUM($AG2081:AK2081)-1000*($AE2081&gt;0))</f>
        <v>0</v>
      </c>
      <c r="AM2081" s="52">
        <f>MIN($AA2081*12,$AE2081-SUM($AG2081:AL2081)-1000*($AE2081&gt;0))</f>
        <v>0</v>
      </c>
      <c r="AN2081" s="52">
        <f>MIN($AA2081*12,$AE2081-SUM($AG2081:AM2081)-1000*($AE2081&gt;0))</f>
        <v>0</v>
      </c>
      <c r="AO2081" s="52">
        <f>MIN($AA2081*12,$AE2081-SUM($AG2081:AN2081)-1000*($AE2081&gt;0))</f>
        <v>0</v>
      </c>
    </row>
    <row r="2082" spans="2:41" ht="12.75" hidden="1" customHeight="1" outlineLevel="2">
      <c r="B2082" s="53" t="s">
        <v>2377</v>
      </c>
      <c r="C2082" s="53" t="s">
        <v>1367</v>
      </c>
      <c r="D2082" s="53" t="s">
        <v>1367</v>
      </c>
      <c r="E2082" s="53" t="s">
        <v>1368</v>
      </c>
      <c r="F2082" s="53" t="s">
        <v>2387</v>
      </c>
      <c r="G2082" s="53" t="s">
        <v>5192</v>
      </c>
      <c r="H2082" s="53" t="s">
        <v>5193</v>
      </c>
      <c r="I2082" s="53"/>
      <c r="J2082" s="53" t="s">
        <v>5189</v>
      </c>
      <c r="K2082" s="52">
        <v>1434509</v>
      </c>
      <c r="L2082" s="52">
        <v>1433509</v>
      </c>
      <c r="M2082" s="52">
        <v>0</v>
      </c>
      <c r="N2082" s="52">
        <v>0</v>
      </c>
      <c r="O2082" s="52">
        <v>0</v>
      </c>
      <c r="P2082" s="52">
        <v>0</v>
      </c>
      <c r="Q2082" s="52">
        <v>0</v>
      </c>
      <c r="R2082" s="52">
        <v>0</v>
      </c>
      <c r="S2082" s="52">
        <v>0</v>
      </c>
      <c r="T2082" s="52">
        <v>0</v>
      </c>
      <c r="U2082" s="52">
        <v>0</v>
      </c>
      <c r="V2082" s="52">
        <v>0</v>
      </c>
      <c r="W2082" s="52">
        <v>0</v>
      </c>
      <c r="X2082" s="52">
        <v>0</v>
      </c>
      <c r="Y2082" s="52">
        <v>0</v>
      </c>
      <c r="Z2082" s="49">
        <v>0</v>
      </c>
      <c r="AA2082" s="50">
        <v>0</v>
      </c>
      <c r="AB2082" s="51">
        <v>1433509</v>
      </c>
      <c r="AC2082" s="52">
        <v>0</v>
      </c>
      <c r="AD2082" s="52">
        <v>0</v>
      </c>
      <c r="AE2082" s="52">
        <v>1000</v>
      </c>
      <c r="AG2082" s="52">
        <f t="shared" si="35"/>
        <v>0</v>
      </c>
      <c r="AH2082" s="52">
        <f>MIN($AA2082*12,$AE2082-SUM($AG2082:AG2082)-1000*($AE2082&gt;0))</f>
        <v>0</v>
      </c>
      <c r="AI2082" s="52">
        <f>MIN($AA2082*12,$AE2082-SUM($AG2082:AH2082)-1000*($AE2082&gt;0))</f>
        <v>0</v>
      </c>
      <c r="AJ2082" s="52">
        <f>MIN($AA2082*12,$AE2082-SUM($AG2082:AI2082)-1000*($AE2082&gt;0))</f>
        <v>0</v>
      </c>
      <c r="AK2082" s="52">
        <f>MIN($AA2082*12,$AE2082-SUM($AG2082:AJ2082)-1000*($AE2082&gt;0))</f>
        <v>0</v>
      </c>
      <c r="AL2082" s="52">
        <f>MIN($AA2082*12,$AE2082-SUM($AG2082:AK2082)-1000*($AE2082&gt;0))</f>
        <v>0</v>
      </c>
      <c r="AM2082" s="52">
        <f>MIN($AA2082*12,$AE2082-SUM($AG2082:AL2082)-1000*($AE2082&gt;0))</f>
        <v>0</v>
      </c>
      <c r="AN2082" s="52">
        <f>MIN($AA2082*12,$AE2082-SUM($AG2082:AM2082)-1000*($AE2082&gt;0))</f>
        <v>0</v>
      </c>
      <c r="AO2082" s="52">
        <f>MIN($AA2082*12,$AE2082-SUM($AG2082:AN2082)-1000*($AE2082&gt;0))</f>
        <v>0</v>
      </c>
    </row>
    <row r="2083" spans="2:41" ht="12.75" hidden="1" customHeight="1" outlineLevel="2">
      <c r="B2083" s="53" t="s">
        <v>2377</v>
      </c>
      <c r="C2083" s="53" t="s">
        <v>1367</v>
      </c>
      <c r="D2083" s="53" t="s">
        <v>1367</v>
      </c>
      <c r="E2083" s="53" t="s">
        <v>1368</v>
      </c>
      <c r="F2083" s="53" t="s">
        <v>2682</v>
      </c>
      <c r="G2083" s="53" t="s">
        <v>5194</v>
      </c>
      <c r="H2083" s="53" t="s">
        <v>5195</v>
      </c>
      <c r="I2083" s="53"/>
      <c r="J2083" s="53" t="s">
        <v>5189</v>
      </c>
      <c r="K2083" s="52">
        <v>963636</v>
      </c>
      <c r="L2083" s="52">
        <v>962636</v>
      </c>
      <c r="M2083" s="52">
        <v>0</v>
      </c>
      <c r="N2083" s="52">
        <v>0</v>
      </c>
      <c r="O2083" s="52">
        <v>0</v>
      </c>
      <c r="P2083" s="52">
        <v>0</v>
      </c>
      <c r="Q2083" s="52">
        <v>0</v>
      </c>
      <c r="R2083" s="52">
        <v>0</v>
      </c>
      <c r="S2083" s="52">
        <v>0</v>
      </c>
      <c r="T2083" s="52">
        <v>0</v>
      </c>
      <c r="U2083" s="52">
        <v>0</v>
      </c>
      <c r="V2083" s="52">
        <v>0</v>
      </c>
      <c r="W2083" s="52">
        <v>0</v>
      </c>
      <c r="X2083" s="52">
        <v>0</v>
      </c>
      <c r="Y2083" s="52">
        <v>0</v>
      </c>
      <c r="Z2083" s="49">
        <v>0</v>
      </c>
      <c r="AA2083" s="50">
        <v>0</v>
      </c>
      <c r="AB2083" s="51">
        <v>962636</v>
      </c>
      <c r="AC2083" s="52">
        <v>0</v>
      </c>
      <c r="AD2083" s="52">
        <v>0</v>
      </c>
      <c r="AE2083" s="52">
        <v>1000</v>
      </c>
      <c r="AG2083" s="52">
        <f t="shared" si="35"/>
        <v>0</v>
      </c>
      <c r="AH2083" s="52">
        <f>MIN($AA2083*12,$AE2083-SUM($AG2083:AG2083)-1000*($AE2083&gt;0))</f>
        <v>0</v>
      </c>
      <c r="AI2083" s="52">
        <f>MIN($AA2083*12,$AE2083-SUM($AG2083:AH2083)-1000*($AE2083&gt;0))</f>
        <v>0</v>
      </c>
      <c r="AJ2083" s="52">
        <f>MIN($AA2083*12,$AE2083-SUM($AG2083:AI2083)-1000*($AE2083&gt;0))</f>
        <v>0</v>
      </c>
      <c r="AK2083" s="52">
        <f>MIN($AA2083*12,$AE2083-SUM($AG2083:AJ2083)-1000*($AE2083&gt;0))</f>
        <v>0</v>
      </c>
      <c r="AL2083" s="52">
        <f>MIN($AA2083*12,$AE2083-SUM($AG2083:AK2083)-1000*($AE2083&gt;0))</f>
        <v>0</v>
      </c>
      <c r="AM2083" s="52">
        <f>MIN($AA2083*12,$AE2083-SUM($AG2083:AL2083)-1000*($AE2083&gt;0))</f>
        <v>0</v>
      </c>
      <c r="AN2083" s="52">
        <f>MIN($AA2083*12,$AE2083-SUM($AG2083:AM2083)-1000*($AE2083&gt;0))</f>
        <v>0</v>
      </c>
      <c r="AO2083" s="52">
        <f>MIN($AA2083*12,$AE2083-SUM($AG2083:AN2083)-1000*($AE2083&gt;0))</f>
        <v>0</v>
      </c>
    </row>
    <row r="2084" spans="2:41" ht="12.75" hidden="1" customHeight="1" outlineLevel="2">
      <c r="B2084" s="53" t="s">
        <v>2377</v>
      </c>
      <c r="C2084" s="53" t="s">
        <v>1367</v>
      </c>
      <c r="D2084" s="53" t="s">
        <v>1367</v>
      </c>
      <c r="E2084" s="53" t="s">
        <v>1368</v>
      </c>
      <c r="F2084" s="53" t="s">
        <v>2391</v>
      </c>
      <c r="G2084" s="53" t="s">
        <v>5196</v>
      </c>
      <c r="H2084" s="53" t="s">
        <v>5197</v>
      </c>
      <c r="I2084" s="53"/>
      <c r="J2084" s="53" t="s">
        <v>5198</v>
      </c>
      <c r="K2084" s="52">
        <v>1680000</v>
      </c>
      <c r="L2084" s="52">
        <v>1679000</v>
      </c>
      <c r="M2084" s="52">
        <v>0</v>
      </c>
      <c r="N2084" s="52">
        <v>0</v>
      </c>
      <c r="O2084" s="52">
        <v>0</v>
      </c>
      <c r="P2084" s="52">
        <v>0</v>
      </c>
      <c r="Q2084" s="52">
        <v>0</v>
      </c>
      <c r="R2084" s="52">
        <v>0</v>
      </c>
      <c r="S2084" s="52">
        <v>0</v>
      </c>
      <c r="T2084" s="52">
        <v>0</v>
      </c>
      <c r="U2084" s="52">
        <v>0</v>
      </c>
      <c r="V2084" s="52">
        <v>0</v>
      </c>
      <c r="W2084" s="52">
        <v>0</v>
      </c>
      <c r="X2084" s="52">
        <v>0</v>
      </c>
      <c r="Y2084" s="52">
        <v>0</v>
      </c>
      <c r="Z2084" s="49">
        <v>0</v>
      </c>
      <c r="AA2084" s="50">
        <v>0</v>
      </c>
      <c r="AB2084" s="51">
        <v>1679000</v>
      </c>
      <c r="AC2084" s="52">
        <v>0</v>
      </c>
      <c r="AD2084" s="52">
        <v>0</v>
      </c>
      <c r="AE2084" s="52">
        <v>1000</v>
      </c>
      <c r="AG2084" s="52">
        <f t="shared" si="35"/>
        <v>0</v>
      </c>
      <c r="AH2084" s="52">
        <f>MIN($AA2084*12,$AE2084-SUM($AG2084:AG2084)-1000*($AE2084&gt;0))</f>
        <v>0</v>
      </c>
      <c r="AI2084" s="52">
        <f>MIN($AA2084*12,$AE2084-SUM($AG2084:AH2084)-1000*($AE2084&gt;0))</f>
        <v>0</v>
      </c>
      <c r="AJ2084" s="52">
        <f>MIN($AA2084*12,$AE2084-SUM($AG2084:AI2084)-1000*($AE2084&gt;0))</f>
        <v>0</v>
      </c>
      <c r="AK2084" s="52">
        <f>MIN($AA2084*12,$AE2084-SUM($AG2084:AJ2084)-1000*($AE2084&gt;0))</f>
        <v>0</v>
      </c>
      <c r="AL2084" s="52">
        <f>MIN($AA2084*12,$AE2084-SUM($AG2084:AK2084)-1000*($AE2084&gt;0))</f>
        <v>0</v>
      </c>
      <c r="AM2084" s="52">
        <f>MIN($AA2084*12,$AE2084-SUM($AG2084:AL2084)-1000*($AE2084&gt;0))</f>
        <v>0</v>
      </c>
      <c r="AN2084" s="52">
        <f>MIN($AA2084*12,$AE2084-SUM($AG2084:AM2084)-1000*($AE2084&gt;0))</f>
        <v>0</v>
      </c>
      <c r="AO2084" s="52">
        <f>MIN($AA2084*12,$AE2084-SUM($AG2084:AN2084)-1000*($AE2084&gt;0))</f>
        <v>0</v>
      </c>
    </row>
    <row r="2085" spans="2:41" ht="12.75" hidden="1" customHeight="1" outlineLevel="2">
      <c r="B2085" s="53" t="s">
        <v>2377</v>
      </c>
      <c r="C2085" s="53" t="s">
        <v>1367</v>
      </c>
      <c r="D2085" s="53" t="s">
        <v>1367</v>
      </c>
      <c r="E2085" s="53" t="s">
        <v>1368</v>
      </c>
      <c r="F2085" s="53" t="s">
        <v>2387</v>
      </c>
      <c r="G2085" s="53" t="s">
        <v>5199</v>
      </c>
      <c r="H2085" s="53" t="s">
        <v>5200</v>
      </c>
      <c r="I2085" s="53"/>
      <c r="J2085" s="53" t="s">
        <v>5201</v>
      </c>
      <c r="K2085" s="52">
        <v>0</v>
      </c>
      <c r="L2085" s="52">
        <v>0</v>
      </c>
      <c r="M2085" s="52">
        <v>0</v>
      </c>
      <c r="N2085" s="52">
        <v>0</v>
      </c>
      <c r="O2085" s="52">
        <v>0</v>
      </c>
      <c r="P2085" s="52">
        <v>0</v>
      </c>
      <c r="Q2085" s="52">
        <v>0</v>
      </c>
      <c r="R2085" s="52">
        <v>0</v>
      </c>
      <c r="S2085" s="52">
        <v>0</v>
      </c>
      <c r="T2085" s="52">
        <v>0</v>
      </c>
      <c r="U2085" s="52">
        <v>0</v>
      </c>
      <c r="V2085" s="52">
        <v>0</v>
      </c>
      <c r="W2085" s="52">
        <v>0</v>
      </c>
      <c r="X2085" s="52">
        <v>0</v>
      </c>
      <c r="Y2085" s="52">
        <v>0</v>
      </c>
      <c r="Z2085" s="49">
        <v>0</v>
      </c>
      <c r="AA2085" s="50">
        <v>0</v>
      </c>
      <c r="AB2085" s="51">
        <v>0</v>
      </c>
      <c r="AC2085" s="52">
        <v>0</v>
      </c>
      <c r="AD2085" s="52">
        <v>0</v>
      </c>
      <c r="AE2085" s="52">
        <v>0</v>
      </c>
      <c r="AG2085" s="52">
        <f t="shared" si="35"/>
        <v>0</v>
      </c>
      <c r="AH2085" s="52">
        <f>MIN($AA2085*12,$AE2085-SUM($AG2085:AG2085)-1000*($AE2085&gt;0))</f>
        <v>0</v>
      </c>
      <c r="AI2085" s="52">
        <f>MIN($AA2085*12,$AE2085-SUM($AG2085:AH2085)-1000*($AE2085&gt;0))</f>
        <v>0</v>
      </c>
      <c r="AJ2085" s="52">
        <f>MIN($AA2085*12,$AE2085-SUM($AG2085:AI2085)-1000*($AE2085&gt;0))</f>
        <v>0</v>
      </c>
      <c r="AK2085" s="52">
        <f>MIN($AA2085*12,$AE2085-SUM($AG2085:AJ2085)-1000*($AE2085&gt;0))</f>
        <v>0</v>
      </c>
      <c r="AL2085" s="52">
        <f>MIN($AA2085*12,$AE2085-SUM($AG2085:AK2085)-1000*($AE2085&gt;0))</f>
        <v>0</v>
      </c>
      <c r="AM2085" s="52">
        <f>MIN($AA2085*12,$AE2085-SUM($AG2085:AL2085)-1000*($AE2085&gt;0))</f>
        <v>0</v>
      </c>
      <c r="AN2085" s="52">
        <f>MIN($AA2085*12,$AE2085-SUM($AG2085:AM2085)-1000*($AE2085&gt;0))</f>
        <v>0</v>
      </c>
      <c r="AO2085" s="52">
        <f>MIN($AA2085*12,$AE2085-SUM($AG2085:AN2085)-1000*($AE2085&gt;0))</f>
        <v>0</v>
      </c>
    </row>
    <row r="2086" spans="2:41" ht="12.75" hidden="1" customHeight="1" outlineLevel="2">
      <c r="B2086" s="53" t="s">
        <v>2377</v>
      </c>
      <c r="C2086" s="53" t="s">
        <v>1367</v>
      </c>
      <c r="D2086" s="53" t="s">
        <v>1367</v>
      </c>
      <c r="E2086" s="53" t="s">
        <v>1368</v>
      </c>
      <c r="F2086" s="53" t="s">
        <v>2682</v>
      </c>
      <c r="G2086" s="53" t="s">
        <v>5202</v>
      </c>
      <c r="H2086" s="53" t="s">
        <v>5203</v>
      </c>
      <c r="I2086" s="53"/>
      <c r="J2086" s="53" t="s">
        <v>5201</v>
      </c>
      <c r="K2086" s="52">
        <v>335455</v>
      </c>
      <c r="L2086" s="52">
        <v>334455</v>
      </c>
      <c r="M2086" s="52">
        <v>0</v>
      </c>
      <c r="N2086" s="52">
        <v>0</v>
      </c>
      <c r="O2086" s="52">
        <v>0</v>
      </c>
      <c r="P2086" s="52">
        <v>0</v>
      </c>
      <c r="Q2086" s="52">
        <v>0</v>
      </c>
      <c r="R2086" s="52">
        <v>0</v>
      </c>
      <c r="S2086" s="52">
        <v>0</v>
      </c>
      <c r="T2086" s="52">
        <v>0</v>
      </c>
      <c r="U2086" s="52">
        <v>0</v>
      </c>
      <c r="V2086" s="52">
        <v>0</v>
      </c>
      <c r="W2086" s="52">
        <v>0</v>
      </c>
      <c r="X2086" s="52">
        <v>0</v>
      </c>
      <c r="Y2086" s="52">
        <v>0</v>
      </c>
      <c r="Z2086" s="49">
        <v>0</v>
      </c>
      <c r="AA2086" s="50">
        <v>0</v>
      </c>
      <c r="AB2086" s="51">
        <v>334455</v>
      </c>
      <c r="AC2086" s="52">
        <v>0</v>
      </c>
      <c r="AD2086" s="52">
        <v>0</v>
      </c>
      <c r="AE2086" s="52">
        <v>1000</v>
      </c>
      <c r="AG2086" s="52">
        <f t="shared" si="35"/>
        <v>0</v>
      </c>
      <c r="AH2086" s="52">
        <f>MIN($AA2086*12,$AE2086-SUM($AG2086:AG2086)-1000*($AE2086&gt;0))</f>
        <v>0</v>
      </c>
      <c r="AI2086" s="52">
        <f>MIN($AA2086*12,$AE2086-SUM($AG2086:AH2086)-1000*($AE2086&gt;0))</f>
        <v>0</v>
      </c>
      <c r="AJ2086" s="52">
        <f>MIN($AA2086*12,$AE2086-SUM($AG2086:AI2086)-1000*($AE2086&gt;0))</f>
        <v>0</v>
      </c>
      <c r="AK2086" s="52">
        <f>MIN($AA2086*12,$AE2086-SUM($AG2086:AJ2086)-1000*($AE2086&gt;0))</f>
        <v>0</v>
      </c>
      <c r="AL2086" s="52">
        <f>MIN($AA2086*12,$AE2086-SUM($AG2086:AK2086)-1000*($AE2086&gt;0))</f>
        <v>0</v>
      </c>
      <c r="AM2086" s="52">
        <f>MIN($AA2086*12,$AE2086-SUM($AG2086:AL2086)-1000*($AE2086&gt;0))</f>
        <v>0</v>
      </c>
      <c r="AN2086" s="52">
        <f>MIN($AA2086*12,$AE2086-SUM($AG2086:AM2086)-1000*($AE2086&gt;0))</f>
        <v>0</v>
      </c>
      <c r="AO2086" s="52">
        <f>MIN($AA2086*12,$AE2086-SUM($AG2086:AN2086)-1000*($AE2086&gt;0))</f>
        <v>0</v>
      </c>
    </row>
    <row r="2087" spans="2:41" ht="12.75" hidden="1" customHeight="1" outlineLevel="2">
      <c r="B2087" s="53" t="s">
        <v>2377</v>
      </c>
      <c r="C2087" s="53" t="s">
        <v>1367</v>
      </c>
      <c r="D2087" s="53" t="s">
        <v>1367</v>
      </c>
      <c r="E2087" s="53" t="s">
        <v>1368</v>
      </c>
      <c r="F2087" s="53" t="s">
        <v>2391</v>
      </c>
      <c r="G2087" s="53" t="s">
        <v>5204</v>
      </c>
      <c r="H2087" s="53" t="s">
        <v>5205</v>
      </c>
      <c r="I2087" s="53"/>
      <c r="J2087" s="53" t="s">
        <v>5201</v>
      </c>
      <c r="K2087" s="52">
        <v>7338182</v>
      </c>
      <c r="L2087" s="52">
        <v>7337182</v>
      </c>
      <c r="M2087" s="52">
        <v>0</v>
      </c>
      <c r="N2087" s="52">
        <v>0</v>
      </c>
      <c r="O2087" s="52">
        <v>0</v>
      </c>
      <c r="P2087" s="52">
        <v>0</v>
      </c>
      <c r="Q2087" s="52">
        <v>0</v>
      </c>
      <c r="R2087" s="52">
        <v>0</v>
      </c>
      <c r="S2087" s="52">
        <v>0</v>
      </c>
      <c r="T2087" s="52">
        <v>0</v>
      </c>
      <c r="U2087" s="52">
        <v>0</v>
      </c>
      <c r="V2087" s="52">
        <v>0</v>
      </c>
      <c r="W2087" s="52">
        <v>0</v>
      </c>
      <c r="X2087" s="52">
        <v>0</v>
      </c>
      <c r="Y2087" s="52">
        <v>0</v>
      </c>
      <c r="Z2087" s="49">
        <v>0</v>
      </c>
      <c r="AA2087" s="50">
        <v>0</v>
      </c>
      <c r="AB2087" s="51">
        <v>7337182</v>
      </c>
      <c r="AC2087" s="52">
        <v>0</v>
      </c>
      <c r="AD2087" s="52">
        <v>0</v>
      </c>
      <c r="AE2087" s="52">
        <v>1000</v>
      </c>
      <c r="AG2087" s="52">
        <f t="shared" si="35"/>
        <v>0</v>
      </c>
      <c r="AH2087" s="52">
        <f>MIN($AA2087*12,$AE2087-SUM($AG2087:AG2087)-1000*($AE2087&gt;0))</f>
        <v>0</v>
      </c>
      <c r="AI2087" s="52">
        <f>MIN($AA2087*12,$AE2087-SUM($AG2087:AH2087)-1000*($AE2087&gt;0))</f>
        <v>0</v>
      </c>
      <c r="AJ2087" s="52">
        <f>MIN($AA2087*12,$AE2087-SUM($AG2087:AI2087)-1000*($AE2087&gt;0))</f>
        <v>0</v>
      </c>
      <c r="AK2087" s="52">
        <f>MIN($AA2087*12,$AE2087-SUM($AG2087:AJ2087)-1000*($AE2087&gt;0))</f>
        <v>0</v>
      </c>
      <c r="AL2087" s="52">
        <f>MIN($AA2087*12,$AE2087-SUM($AG2087:AK2087)-1000*($AE2087&gt;0))</f>
        <v>0</v>
      </c>
      <c r="AM2087" s="52">
        <f>MIN($AA2087*12,$AE2087-SUM($AG2087:AL2087)-1000*($AE2087&gt;0))</f>
        <v>0</v>
      </c>
      <c r="AN2087" s="52">
        <f>MIN($AA2087*12,$AE2087-SUM($AG2087:AM2087)-1000*($AE2087&gt;0))</f>
        <v>0</v>
      </c>
      <c r="AO2087" s="52">
        <f>MIN($AA2087*12,$AE2087-SUM($AG2087:AN2087)-1000*($AE2087&gt;0))</f>
        <v>0</v>
      </c>
    </row>
    <row r="2088" spans="2:41" ht="12.75" hidden="1" customHeight="1" outlineLevel="2">
      <c r="B2088" s="53" t="s">
        <v>2377</v>
      </c>
      <c r="C2088" s="53" t="s">
        <v>1367</v>
      </c>
      <c r="D2088" s="53" t="s">
        <v>1367</v>
      </c>
      <c r="E2088" s="53" t="s">
        <v>1368</v>
      </c>
      <c r="F2088" s="53" t="s">
        <v>2409</v>
      </c>
      <c r="G2088" s="53" t="s">
        <v>5206</v>
      </c>
      <c r="H2088" s="53" t="s">
        <v>5207</v>
      </c>
      <c r="I2088" s="53"/>
      <c r="J2088" s="53" t="s">
        <v>5201</v>
      </c>
      <c r="K2088" s="52">
        <v>245000</v>
      </c>
      <c r="L2088" s="52">
        <v>244000</v>
      </c>
      <c r="M2088" s="52">
        <v>0</v>
      </c>
      <c r="N2088" s="52">
        <v>0</v>
      </c>
      <c r="O2088" s="52">
        <v>0</v>
      </c>
      <c r="P2088" s="52">
        <v>0</v>
      </c>
      <c r="Q2088" s="52">
        <v>0</v>
      </c>
      <c r="R2088" s="52">
        <v>0</v>
      </c>
      <c r="S2088" s="52">
        <v>0</v>
      </c>
      <c r="T2088" s="52">
        <v>0</v>
      </c>
      <c r="U2088" s="52">
        <v>0</v>
      </c>
      <c r="V2088" s="52">
        <v>0</v>
      </c>
      <c r="W2088" s="52">
        <v>0</v>
      </c>
      <c r="X2088" s="52">
        <v>0</v>
      </c>
      <c r="Y2088" s="52">
        <v>0</v>
      </c>
      <c r="Z2088" s="49">
        <v>0</v>
      </c>
      <c r="AA2088" s="50">
        <v>0</v>
      </c>
      <c r="AB2088" s="51">
        <v>244000</v>
      </c>
      <c r="AC2088" s="52">
        <v>0</v>
      </c>
      <c r="AD2088" s="52">
        <v>0</v>
      </c>
      <c r="AE2088" s="52">
        <v>1000</v>
      </c>
      <c r="AG2088" s="52">
        <f t="shared" si="35"/>
        <v>0</v>
      </c>
      <c r="AH2088" s="52">
        <f>MIN($AA2088*12,$AE2088-SUM($AG2088:AG2088)-1000*($AE2088&gt;0))</f>
        <v>0</v>
      </c>
      <c r="AI2088" s="52">
        <f>MIN($AA2088*12,$AE2088-SUM($AG2088:AH2088)-1000*($AE2088&gt;0))</f>
        <v>0</v>
      </c>
      <c r="AJ2088" s="52">
        <f>MIN($AA2088*12,$AE2088-SUM($AG2088:AI2088)-1000*($AE2088&gt;0))</f>
        <v>0</v>
      </c>
      <c r="AK2088" s="52">
        <f>MIN($AA2088*12,$AE2088-SUM($AG2088:AJ2088)-1000*($AE2088&gt;0))</f>
        <v>0</v>
      </c>
      <c r="AL2088" s="52">
        <f>MIN($AA2088*12,$AE2088-SUM($AG2088:AK2088)-1000*($AE2088&gt;0))</f>
        <v>0</v>
      </c>
      <c r="AM2088" s="52">
        <f>MIN($AA2088*12,$AE2088-SUM($AG2088:AL2088)-1000*($AE2088&gt;0))</f>
        <v>0</v>
      </c>
      <c r="AN2088" s="52">
        <f>MIN($AA2088*12,$AE2088-SUM($AG2088:AM2088)-1000*($AE2088&gt;0))</f>
        <v>0</v>
      </c>
      <c r="AO2088" s="52">
        <f>MIN($AA2088*12,$AE2088-SUM($AG2088:AN2088)-1000*($AE2088&gt;0))</f>
        <v>0</v>
      </c>
    </row>
    <row r="2089" spans="2:41" ht="12.75" hidden="1" customHeight="1" outlineLevel="2">
      <c r="B2089" s="53" t="s">
        <v>2377</v>
      </c>
      <c r="C2089" s="53" t="s">
        <v>1367</v>
      </c>
      <c r="D2089" s="53" t="s">
        <v>1367</v>
      </c>
      <c r="E2089" s="53" t="s">
        <v>1368</v>
      </c>
      <c r="F2089" s="53" t="s">
        <v>2391</v>
      </c>
      <c r="G2089" s="53" t="s">
        <v>5208</v>
      </c>
      <c r="H2089" s="53" t="s">
        <v>5209</v>
      </c>
      <c r="I2089" s="53"/>
      <c r="J2089" s="53" t="s">
        <v>5201</v>
      </c>
      <c r="K2089" s="52">
        <v>997964</v>
      </c>
      <c r="L2089" s="52">
        <v>996964</v>
      </c>
      <c r="M2089" s="52">
        <v>0</v>
      </c>
      <c r="N2089" s="52">
        <v>0</v>
      </c>
      <c r="O2089" s="52">
        <v>0</v>
      </c>
      <c r="P2089" s="52">
        <v>0</v>
      </c>
      <c r="Q2089" s="52">
        <v>0</v>
      </c>
      <c r="R2089" s="52">
        <v>0</v>
      </c>
      <c r="S2089" s="52">
        <v>0</v>
      </c>
      <c r="T2089" s="52">
        <v>0</v>
      </c>
      <c r="U2089" s="52">
        <v>0</v>
      </c>
      <c r="V2089" s="52">
        <v>0</v>
      </c>
      <c r="W2089" s="52">
        <v>0</v>
      </c>
      <c r="X2089" s="52">
        <v>0</v>
      </c>
      <c r="Y2089" s="52">
        <v>0</v>
      </c>
      <c r="Z2089" s="49">
        <v>0</v>
      </c>
      <c r="AA2089" s="50">
        <v>0</v>
      </c>
      <c r="AB2089" s="51">
        <v>996964</v>
      </c>
      <c r="AC2089" s="52">
        <v>0</v>
      </c>
      <c r="AD2089" s="52">
        <v>0</v>
      </c>
      <c r="AE2089" s="52">
        <v>1000</v>
      </c>
      <c r="AG2089" s="52">
        <f t="shared" si="35"/>
        <v>0</v>
      </c>
      <c r="AH2089" s="52">
        <f>MIN($AA2089*12,$AE2089-SUM($AG2089:AG2089)-1000*($AE2089&gt;0))</f>
        <v>0</v>
      </c>
      <c r="AI2089" s="52">
        <f>MIN($AA2089*12,$AE2089-SUM($AG2089:AH2089)-1000*($AE2089&gt;0))</f>
        <v>0</v>
      </c>
      <c r="AJ2089" s="52">
        <f>MIN($AA2089*12,$AE2089-SUM($AG2089:AI2089)-1000*($AE2089&gt;0))</f>
        <v>0</v>
      </c>
      <c r="AK2089" s="52">
        <f>MIN($AA2089*12,$AE2089-SUM($AG2089:AJ2089)-1000*($AE2089&gt;0))</f>
        <v>0</v>
      </c>
      <c r="AL2089" s="52">
        <f>MIN($AA2089*12,$AE2089-SUM($AG2089:AK2089)-1000*($AE2089&gt;0))</f>
        <v>0</v>
      </c>
      <c r="AM2089" s="52">
        <f>MIN($AA2089*12,$AE2089-SUM($AG2089:AL2089)-1000*($AE2089&gt;0))</f>
        <v>0</v>
      </c>
      <c r="AN2089" s="52">
        <f>MIN($AA2089*12,$AE2089-SUM($AG2089:AM2089)-1000*($AE2089&gt;0))</f>
        <v>0</v>
      </c>
      <c r="AO2089" s="52">
        <f>MIN($AA2089*12,$AE2089-SUM($AG2089:AN2089)-1000*($AE2089&gt;0))</f>
        <v>0</v>
      </c>
    </row>
    <row r="2090" spans="2:41" ht="12.75" hidden="1" customHeight="1" outlineLevel="2">
      <c r="B2090" s="53" t="s">
        <v>2377</v>
      </c>
      <c r="C2090" s="53" t="s">
        <v>1367</v>
      </c>
      <c r="D2090" s="53" t="s">
        <v>1367</v>
      </c>
      <c r="E2090" s="53" t="s">
        <v>1368</v>
      </c>
      <c r="F2090" s="53" t="s">
        <v>2391</v>
      </c>
      <c r="G2090" s="53" t="s">
        <v>5210</v>
      </c>
      <c r="H2090" s="53" t="s">
        <v>5211</v>
      </c>
      <c r="I2090" s="53"/>
      <c r="J2090" s="53" t="s">
        <v>5201</v>
      </c>
      <c r="K2090" s="52">
        <v>1460473</v>
      </c>
      <c r="L2090" s="52">
        <v>1459473</v>
      </c>
      <c r="M2090" s="52">
        <v>0</v>
      </c>
      <c r="N2090" s="52">
        <v>0</v>
      </c>
      <c r="O2090" s="52">
        <v>0</v>
      </c>
      <c r="P2090" s="52">
        <v>0</v>
      </c>
      <c r="Q2090" s="52">
        <v>0</v>
      </c>
      <c r="R2090" s="52">
        <v>0</v>
      </c>
      <c r="S2090" s="52">
        <v>0</v>
      </c>
      <c r="T2090" s="52">
        <v>0</v>
      </c>
      <c r="U2090" s="52">
        <v>0</v>
      </c>
      <c r="V2090" s="52">
        <v>0</v>
      </c>
      <c r="W2090" s="52">
        <v>0</v>
      </c>
      <c r="X2090" s="52">
        <v>0</v>
      </c>
      <c r="Y2090" s="52">
        <v>0</v>
      </c>
      <c r="Z2090" s="49">
        <v>0</v>
      </c>
      <c r="AA2090" s="50">
        <v>0</v>
      </c>
      <c r="AB2090" s="51">
        <v>1459473</v>
      </c>
      <c r="AC2090" s="52">
        <v>0</v>
      </c>
      <c r="AD2090" s="52">
        <v>0</v>
      </c>
      <c r="AE2090" s="52">
        <v>1000</v>
      </c>
      <c r="AG2090" s="52">
        <f t="shared" si="35"/>
        <v>0</v>
      </c>
      <c r="AH2090" s="52">
        <f>MIN($AA2090*12,$AE2090-SUM($AG2090:AG2090)-1000*($AE2090&gt;0))</f>
        <v>0</v>
      </c>
      <c r="AI2090" s="52">
        <f>MIN($AA2090*12,$AE2090-SUM($AG2090:AH2090)-1000*($AE2090&gt;0))</f>
        <v>0</v>
      </c>
      <c r="AJ2090" s="52">
        <f>MIN($AA2090*12,$AE2090-SUM($AG2090:AI2090)-1000*($AE2090&gt;0))</f>
        <v>0</v>
      </c>
      <c r="AK2090" s="52">
        <f>MIN($AA2090*12,$AE2090-SUM($AG2090:AJ2090)-1000*($AE2090&gt;0))</f>
        <v>0</v>
      </c>
      <c r="AL2090" s="52">
        <f>MIN($AA2090*12,$AE2090-SUM($AG2090:AK2090)-1000*($AE2090&gt;0))</f>
        <v>0</v>
      </c>
      <c r="AM2090" s="52">
        <f>MIN($AA2090*12,$AE2090-SUM($AG2090:AL2090)-1000*($AE2090&gt;0))</f>
        <v>0</v>
      </c>
      <c r="AN2090" s="52">
        <f>MIN($AA2090*12,$AE2090-SUM($AG2090:AM2090)-1000*($AE2090&gt;0))</f>
        <v>0</v>
      </c>
      <c r="AO2090" s="52">
        <f>MIN($AA2090*12,$AE2090-SUM($AG2090:AN2090)-1000*($AE2090&gt;0))</f>
        <v>0</v>
      </c>
    </row>
    <row r="2091" spans="2:41" ht="12.75" hidden="1" customHeight="1" outlineLevel="2">
      <c r="B2091" s="53" t="s">
        <v>2377</v>
      </c>
      <c r="C2091" s="53" t="s">
        <v>1367</v>
      </c>
      <c r="D2091" s="53" t="s">
        <v>1367</v>
      </c>
      <c r="E2091" s="53" t="s">
        <v>1368</v>
      </c>
      <c r="F2091" s="53" t="s">
        <v>2391</v>
      </c>
      <c r="G2091" s="53" t="s">
        <v>5212</v>
      </c>
      <c r="H2091" s="53" t="s">
        <v>5213</v>
      </c>
      <c r="I2091" s="53"/>
      <c r="J2091" s="53" t="s">
        <v>5201</v>
      </c>
      <c r="K2091" s="52">
        <v>1243245</v>
      </c>
      <c r="L2091" s="52">
        <v>1242245</v>
      </c>
      <c r="M2091" s="52">
        <v>0</v>
      </c>
      <c r="N2091" s="52">
        <v>0</v>
      </c>
      <c r="O2091" s="52">
        <v>0</v>
      </c>
      <c r="P2091" s="52">
        <v>0</v>
      </c>
      <c r="Q2091" s="52">
        <v>0</v>
      </c>
      <c r="R2091" s="52">
        <v>0</v>
      </c>
      <c r="S2091" s="52">
        <v>0</v>
      </c>
      <c r="T2091" s="52">
        <v>0</v>
      </c>
      <c r="U2091" s="52">
        <v>0</v>
      </c>
      <c r="V2091" s="52">
        <v>0</v>
      </c>
      <c r="W2091" s="52">
        <v>0</v>
      </c>
      <c r="X2091" s="52">
        <v>0</v>
      </c>
      <c r="Y2091" s="52">
        <v>0</v>
      </c>
      <c r="Z2091" s="49">
        <v>0</v>
      </c>
      <c r="AA2091" s="50">
        <v>0</v>
      </c>
      <c r="AB2091" s="51">
        <v>1242245</v>
      </c>
      <c r="AC2091" s="52">
        <v>0</v>
      </c>
      <c r="AD2091" s="52">
        <v>0</v>
      </c>
      <c r="AE2091" s="52">
        <v>1000</v>
      </c>
      <c r="AG2091" s="52">
        <f t="shared" si="35"/>
        <v>0</v>
      </c>
      <c r="AH2091" s="52">
        <f>MIN($AA2091*12,$AE2091-SUM($AG2091:AG2091)-1000*($AE2091&gt;0))</f>
        <v>0</v>
      </c>
      <c r="AI2091" s="52">
        <f>MIN($AA2091*12,$AE2091-SUM($AG2091:AH2091)-1000*($AE2091&gt;0))</f>
        <v>0</v>
      </c>
      <c r="AJ2091" s="52">
        <f>MIN($AA2091*12,$AE2091-SUM($AG2091:AI2091)-1000*($AE2091&gt;0))</f>
        <v>0</v>
      </c>
      <c r="AK2091" s="52">
        <f>MIN($AA2091*12,$AE2091-SUM($AG2091:AJ2091)-1000*($AE2091&gt;0))</f>
        <v>0</v>
      </c>
      <c r="AL2091" s="52">
        <f>MIN($AA2091*12,$AE2091-SUM($AG2091:AK2091)-1000*($AE2091&gt;0))</f>
        <v>0</v>
      </c>
      <c r="AM2091" s="52">
        <f>MIN($AA2091*12,$AE2091-SUM($AG2091:AL2091)-1000*($AE2091&gt;0))</f>
        <v>0</v>
      </c>
      <c r="AN2091" s="52">
        <f>MIN($AA2091*12,$AE2091-SUM($AG2091:AM2091)-1000*($AE2091&gt;0))</f>
        <v>0</v>
      </c>
      <c r="AO2091" s="52">
        <f>MIN($AA2091*12,$AE2091-SUM($AG2091:AN2091)-1000*($AE2091&gt;0))</f>
        <v>0</v>
      </c>
    </row>
    <row r="2092" spans="2:41" ht="12.75" hidden="1" customHeight="1" outlineLevel="2">
      <c r="B2092" s="53" t="s">
        <v>2377</v>
      </c>
      <c r="C2092" s="53" t="s">
        <v>1367</v>
      </c>
      <c r="D2092" s="53" t="s">
        <v>1367</v>
      </c>
      <c r="E2092" s="53" t="s">
        <v>1368</v>
      </c>
      <c r="F2092" s="53" t="s">
        <v>2391</v>
      </c>
      <c r="G2092" s="53" t="s">
        <v>5214</v>
      </c>
      <c r="H2092" s="53" t="s">
        <v>5215</v>
      </c>
      <c r="I2092" s="53"/>
      <c r="J2092" s="53" t="s">
        <v>5201</v>
      </c>
      <c r="K2092" s="52">
        <v>3214355</v>
      </c>
      <c r="L2092" s="52">
        <v>3213355</v>
      </c>
      <c r="M2092" s="52">
        <v>0</v>
      </c>
      <c r="N2092" s="52">
        <v>0</v>
      </c>
      <c r="O2092" s="52">
        <v>0</v>
      </c>
      <c r="P2092" s="52">
        <v>0</v>
      </c>
      <c r="Q2092" s="52">
        <v>0</v>
      </c>
      <c r="R2092" s="52">
        <v>0</v>
      </c>
      <c r="S2092" s="52">
        <v>0</v>
      </c>
      <c r="T2092" s="52">
        <v>0</v>
      </c>
      <c r="U2092" s="52">
        <v>0</v>
      </c>
      <c r="V2092" s="52">
        <v>0</v>
      </c>
      <c r="W2092" s="52">
        <v>0</v>
      </c>
      <c r="X2092" s="52">
        <v>0</v>
      </c>
      <c r="Y2092" s="52">
        <v>0</v>
      </c>
      <c r="Z2092" s="49">
        <v>0</v>
      </c>
      <c r="AA2092" s="50">
        <v>0</v>
      </c>
      <c r="AB2092" s="51">
        <v>3213355</v>
      </c>
      <c r="AC2092" s="52">
        <v>0</v>
      </c>
      <c r="AD2092" s="52">
        <v>0</v>
      </c>
      <c r="AE2092" s="52">
        <v>1000</v>
      </c>
      <c r="AG2092" s="52">
        <f t="shared" si="35"/>
        <v>0</v>
      </c>
      <c r="AH2092" s="52">
        <f>MIN($AA2092*12,$AE2092-SUM($AG2092:AG2092)-1000*($AE2092&gt;0))</f>
        <v>0</v>
      </c>
      <c r="AI2092" s="52">
        <f>MIN($AA2092*12,$AE2092-SUM($AG2092:AH2092)-1000*($AE2092&gt;0))</f>
        <v>0</v>
      </c>
      <c r="AJ2092" s="52">
        <f>MIN($AA2092*12,$AE2092-SUM($AG2092:AI2092)-1000*($AE2092&gt;0))</f>
        <v>0</v>
      </c>
      <c r="AK2092" s="52">
        <f>MIN($AA2092*12,$AE2092-SUM($AG2092:AJ2092)-1000*($AE2092&gt;0))</f>
        <v>0</v>
      </c>
      <c r="AL2092" s="52">
        <f>MIN($AA2092*12,$AE2092-SUM($AG2092:AK2092)-1000*($AE2092&gt;0))</f>
        <v>0</v>
      </c>
      <c r="AM2092" s="52">
        <f>MIN($AA2092*12,$AE2092-SUM($AG2092:AL2092)-1000*($AE2092&gt;0))</f>
        <v>0</v>
      </c>
      <c r="AN2092" s="52">
        <f>MIN($AA2092*12,$AE2092-SUM($AG2092:AM2092)-1000*($AE2092&gt;0))</f>
        <v>0</v>
      </c>
      <c r="AO2092" s="52">
        <f>MIN($AA2092*12,$AE2092-SUM($AG2092:AN2092)-1000*($AE2092&gt;0))</f>
        <v>0</v>
      </c>
    </row>
    <row r="2093" spans="2:41" ht="12.75" hidden="1" customHeight="1" outlineLevel="2">
      <c r="B2093" s="53" t="s">
        <v>2377</v>
      </c>
      <c r="C2093" s="53" t="s">
        <v>1367</v>
      </c>
      <c r="D2093" s="53" t="s">
        <v>1367</v>
      </c>
      <c r="E2093" s="53" t="s">
        <v>1368</v>
      </c>
      <c r="F2093" s="53" t="s">
        <v>2409</v>
      </c>
      <c r="G2093" s="53" t="s">
        <v>5216</v>
      </c>
      <c r="H2093" s="53" t="s">
        <v>5217</v>
      </c>
      <c r="I2093" s="53"/>
      <c r="J2093" s="53" t="s">
        <v>5218</v>
      </c>
      <c r="K2093" s="52">
        <v>309309</v>
      </c>
      <c r="L2093" s="52">
        <v>308309</v>
      </c>
      <c r="M2093" s="52">
        <v>0</v>
      </c>
      <c r="N2093" s="52">
        <v>0</v>
      </c>
      <c r="O2093" s="52">
        <v>0</v>
      </c>
      <c r="P2093" s="52">
        <v>0</v>
      </c>
      <c r="Q2093" s="52">
        <v>0</v>
      </c>
      <c r="R2093" s="52">
        <v>0</v>
      </c>
      <c r="S2093" s="52">
        <v>0</v>
      </c>
      <c r="T2093" s="52">
        <v>0</v>
      </c>
      <c r="U2093" s="52">
        <v>0</v>
      </c>
      <c r="V2093" s="52">
        <v>0</v>
      </c>
      <c r="W2093" s="52">
        <v>0</v>
      </c>
      <c r="X2093" s="52">
        <v>0</v>
      </c>
      <c r="Y2093" s="52">
        <v>0</v>
      </c>
      <c r="Z2093" s="49">
        <v>0</v>
      </c>
      <c r="AA2093" s="50">
        <v>0</v>
      </c>
      <c r="AB2093" s="51">
        <v>308309</v>
      </c>
      <c r="AC2093" s="52">
        <v>0</v>
      </c>
      <c r="AD2093" s="52">
        <v>0</v>
      </c>
      <c r="AE2093" s="52">
        <v>1000</v>
      </c>
      <c r="AG2093" s="52">
        <f t="shared" si="35"/>
        <v>0</v>
      </c>
      <c r="AH2093" s="52">
        <f>MIN($AA2093*12,$AE2093-SUM($AG2093:AG2093)-1000*($AE2093&gt;0))</f>
        <v>0</v>
      </c>
      <c r="AI2093" s="52">
        <f>MIN($AA2093*12,$AE2093-SUM($AG2093:AH2093)-1000*($AE2093&gt;0))</f>
        <v>0</v>
      </c>
      <c r="AJ2093" s="52">
        <f>MIN($AA2093*12,$AE2093-SUM($AG2093:AI2093)-1000*($AE2093&gt;0))</f>
        <v>0</v>
      </c>
      <c r="AK2093" s="52">
        <f>MIN($AA2093*12,$AE2093-SUM($AG2093:AJ2093)-1000*($AE2093&gt;0))</f>
        <v>0</v>
      </c>
      <c r="AL2093" s="52">
        <f>MIN($AA2093*12,$AE2093-SUM($AG2093:AK2093)-1000*($AE2093&gt;0))</f>
        <v>0</v>
      </c>
      <c r="AM2093" s="52">
        <f>MIN($AA2093*12,$AE2093-SUM($AG2093:AL2093)-1000*($AE2093&gt;0))</f>
        <v>0</v>
      </c>
      <c r="AN2093" s="52">
        <f>MIN($AA2093*12,$AE2093-SUM($AG2093:AM2093)-1000*($AE2093&gt;0))</f>
        <v>0</v>
      </c>
      <c r="AO2093" s="52">
        <f>MIN($AA2093*12,$AE2093-SUM($AG2093:AN2093)-1000*($AE2093&gt;0))</f>
        <v>0</v>
      </c>
    </row>
    <row r="2094" spans="2:41" ht="12.75" hidden="1" customHeight="1" outlineLevel="2">
      <c r="B2094" s="53" t="s">
        <v>2377</v>
      </c>
      <c r="C2094" s="53" t="s">
        <v>1367</v>
      </c>
      <c r="D2094" s="53" t="s">
        <v>1367</v>
      </c>
      <c r="E2094" s="53" t="s">
        <v>1368</v>
      </c>
      <c r="F2094" s="53" t="s">
        <v>2391</v>
      </c>
      <c r="G2094" s="53" t="s">
        <v>5219</v>
      </c>
      <c r="H2094" s="53" t="s">
        <v>5220</v>
      </c>
      <c r="I2094" s="53"/>
      <c r="J2094" s="53" t="s">
        <v>5218</v>
      </c>
      <c r="K2094" s="52">
        <v>1295745</v>
      </c>
      <c r="L2094" s="52">
        <v>1294745</v>
      </c>
      <c r="M2094" s="52">
        <v>0</v>
      </c>
      <c r="N2094" s="52">
        <v>0</v>
      </c>
      <c r="O2094" s="52">
        <v>0</v>
      </c>
      <c r="P2094" s="52">
        <v>0</v>
      </c>
      <c r="Q2094" s="52">
        <v>0</v>
      </c>
      <c r="R2094" s="52">
        <v>0</v>
      </c>
      <c r="S2094" s="52">
        <v>0</v>
      </c>
      <c r="T2094" s="52">
        <v>0</v>
      </c>
      <c r="U2094" s="52">
        <v>0</v>
      </c>
      <c r="V2094" s="52">
        <v>0</v>
      </c>
      <c r="W2094" s="52">
        <v>0</v>
      </c>
      <c r="X2094" s="52">
        <v>0</v>
      </c>
      <c r="Y2094" s="52">
        <v>0</v>
      </c>
      <c r="Z2094" s="49">
        <v>0</v>
      </c>
      <c r="AA2094" s="50">
        <v>0</v>
      </c>
      <c r="AB2094" s="51">
        <v>1294745</v>
      </c>
      <c r="AC2094" s="52">
        <v>0</v>
      </c>
      <c r="AD2094" s="52">
        <v>0</v>
      </c>
      <c r="AE2094" s="52">
        <v>1000</v>
      </c>
      <c r="AG2094" s="52">
        <f t="shared" si="35"/>
        <v>0</v>
      </c>
      <c r="AH2094" s="52">
        <f>MIN($AA2094*12,$AE2094-SUM($AG2094:AG2094)-1000*($AE2094&gt;0))</f>
        <v>0</v>
      </c>
      <c r="AI2094" s="52">
        <f>MIN($AA2094*12,$AE2094-SUM($AG2094:AH2094)-1000*($AE2094&gt;0))</f>
        <v>0</v>
      </c>
      <c r="AJ2094" s="52">
        <f>MIN($AA2094*12,$AE2094-SUM($AG2094:AI2094)-1000*($AE2094&gt;0))</f>
        <v>0</v>
      </c>
      <c r="AK2094" s="52">
        <f>MIN($AA2094*12,$AE2094-SUM($AG2094:AJ2094)-1000*($AE2094&gt;0))</f>
        <v>0</v>
      </c>
      <c r="AL2094" s="52">
        <f>MIN($AA2094*12,$AE2094-SUM($AG2094:AK2094)-1000*($AE2094&gt;0))</f>
        <v>0</v>
      </c>
      <c r="AM2094" s="52">
        <f>MIN($AA2094*12,$AE2094-SUM($AG2094:AL2094)-1000*($AE2094&gt;0))</f>
        <v>0</v>
      </c>
      <c r="AN2094" s="52">
        <f>MIN($AA2094*12,$AE2094-SUM($AG2094:AM2094)-1000*($AE2094&gt;0))</f>
        <v>0</v>
      </c>
      <c r="AO2094" s="52">
        <f>MIN($AA2094*12,$AE2094-SUM($AG2094:AN2094)-1000*($AE2094&gt;0))</f>
        <v>0</v>
      </c>
    </row>
    <row r="2095" spans="2:41" ht="12.75" hidden="1" customHeight="1" outlineLevel="2">
      <c r="B2095" s="53" t="s">
        <v>2377</v>
      </c>
      <c r="C2095" s="53" t="s">
        <v>1367</v>
      </c>
      <c r="D2095" s="53" t="s">
        <v>1367</v>
      </c>
      <c r="E2095" s="53" t="s">
        <v>1368</v>
      </c>
      <c r="F2095" s="53" t="s">
        <v>2391</v>
      </c>
      <c r="G2095" s="53" t="s">
        <v>5221</v>
      </c>
      <c r="H2095" s="53" t="s">
        <v>5222</v>
      </c>
      <c r="I2095" s="53"/>
      <c r="J2095" s="53" t="s">
        <v>5223</v>
      </c>
      <c r="K2095" s="52">
        <v>1623818</v>
      </c>
      <c r="L2095" s="52">
        <v>1622818</v>
      </c>
      <c r="M2095" s="52">
        <v>0</v>
      </c>
      <c r="N2095" s="52">
        <v>0</v>
      </c>
      <c r="O2095" s="52">
        <v>0</v>
      </c>
      <c r="P2095" s="52">
        <v>0</v>
      </c>
      <c r="Q2095" s="52">
        <v>0</v>
      </c>
      <c r="R2095" s="52">
        <v>0</v>
      </c>
      <c r="S2095" s="52">
        <v>0</v>
      </c>
      <c r="T2095" s="52">
        <v>0</v>
      </c>
      <c r="U2095" s="52">
        <v>0</v>
      </c>
      <c r="V2095" s="52">
        <v>0</v>
      </c>
      <c r="W2095" s="52">
        <v>0</v>
      </c>
      <c r="X2095" s="52">
        <v>0</v>
      </c>
      <c r="Y2095" s="52">
        <v>0</v>
      </c>
      <c r="Z2095" s="49">
        <v>0</v>
      </c>
      <c r="AA2095" s="50">
        <v>0</v>
      </c>
      <c r="AB2095" s="51">
        <v>1622818</v>
      </c>
      <c r="AC2095" s="52">
        <v>0</v>
      </c>
      <c r="AD2095" s="52">
        <v>0</v>
      </c>
      <c r="AE2095" s="52">
        <v>1000</v>
      </c>
      <c r="AG2095" s="52">
        <f t="shared" si="35"/>
        <v>0</v>
      </c>
      <c r="AH2095" s="52">
        <f>MIN($AA2095*12,$AE2095-SUM($AG2095:AG2095)-1000*($AE2095&gt;0))</f>
        <v>0</v>
      </c>
      <c r="AI2095" s="52">
        <f>MIN($AA2095*12,$AE2095-SUM($AG2095:AH2095)-1000*($AE2095&gt;0))</f>
        <v>0</v>
      </c>
      <c r="AJ2095" s="52">
        <f>MIN($AA2095*12,$AE2095-SUM($AG2095:AI2095)-1000*($AE2095&gt;0))</f>
        <v>0</v>
      </c>
      <c r="AK2095" s="52">
        <f>MIN($AA2095*12,$AE2095-SUM($AG2095:AJ2095)-1000*($AE2095&gt;0))</f>
        <v>0</v>
      </c>
      <c r="AL2095" s="52">
        <f>MIN($AA2095*12,$AE2095-SUM($AG2095:AK2095)-1000*($AE2095&gt;0))</f>
        <v>0</v>
      </c>
      <c r="AM2095" s="52">
        <f>MIN($AA2095*12,$AE2095-SUM($AG2095:AL2095)-1000*($AE2095&gt;0))</f>
        <v>0</v>
      </c>
      <c r="AN2095" s="52">
        <f>MIN($AA2095*12,$AE2095-SUM($AG2095:AM2095)-1000*($AE2095&gt;0))</f>
        <v>0</v>
      </c>
      <c r="AO2095" s="52">
        <f>MIN($AA2095*12,$AE2095-SUM($AG2095:AN2095)-1000*($AE2095&gt;0))</f>
        <v>0</v>
      </c>
    </row>
    <row r="2096" spans="2:41" ht="12.75" hidden="1" customHeight="1" outlineLevel="2">
      <c r="B2096" s="53" t="s">
        <v>2377</v>
      </c>
      <c r="C2096" s="53" t="s">
        <v>1367</v>
      </c>
      <c r="D2096" s="53" t="s">
        <v>1367</v>
      </c>
      <c r="E2096" s="53" t="s">
        <v>1368</v>
      </c>
      <c r="F2096" s="53" t="s">
        <v>2391</v>
      </c>
      <c r="G2096" s="53" t="s">
        <v>5224</v>
      </c>
      <c r="H2096" s="53" t="s">
        <v>5222</v>
      </c>
      <c r="I2096" s="53"/>
      <c r="J2096" s="53" t="s">
        <v>5223</v>
      </c>
      <c r="K2096" s="52">
        <v>40818</v>
      </c>
      <c r="L2096" s="52">
        <v>39818</v>
      </c>
      <c r="M2096" s="52">
        <v>0</v>
      </c>
      <c r="N2096" s="52">
        <v>0</v>
      </c>
      <c r="O2096" s="52">
        <v>0</v>
      </c>
      <c r="P2096" s="52">
        <v>0</v>
      </c>
      <c r="Q2096" s="52">
        <v>0</v>
      </c>
      <c r="R2096" s="52">
        <v>0</v>
      </c>
      <c r="S2096" s="52">
        <v>0</v>
      </c>
      <c r="T2096" s="52">
        <v>0</v>
      </c>
      <c r="U2096" s="52">
        <v>0</v>
      </c>
      <c r="V2096" s="52">
        <v>0</v>
      </c>
      <c r="W2096" s="52">
        <v>0</v>
      </c>
      <c r="X2096" s="52">
        <v>0</v>
      </c>
      <c r="Y2096" s="52">
        <v>0</v>
      </c>
      <c r="Z2096" s="49">
        <v>0</v>
      </c>
      <c r="AA2096" s="50">
        <v>0</v>
      </c>
      <c r="AB2096" s="51">
        <v>39818</v>
      </c>
      <c r="AC2096" s="52">
        <v>0</v>
      </c>
      <c r="AD2096" s="52">
        <v>0</v>
      </c>
      <c r="AE2096" s="52">
        <v>1000</v>
      </c>
      <c r="AG2096" s="52">
        <f t="shared" si="35"/>
        <v>0</v>
      </c>
      <c r="AH2096" s="52">
        <f>MIN($AA2096*12,$AE2096-SUM($AG2096:AG2096)-1000*($AE2096&gt;0))</f>
        <v>0</v>
      </c>
      <c r="AI2096" s="52">
        <f>MIN($AA2096*12,$AE2096-SUM($AG2096:AH2096)-1000*($AE2096&gt;0))</f>
        <v>0</v>
      </c>
      <c r="AJ2096" s="52">
        <f>MIN($AA2096*12,$AE2096-SUM($AG2096:AI2096)-1000*($AE2096&gt;0))</f>
        <v>0</v>
      </c>
      <c r="AK2096" s="52">
        <f>MIN($AA2096*12,$AE2096-SUM($AG2096:AJ2096)-1000*($AE2096&gt;0))</f>
        <v>0</v>
      </c>
      <c r="AL2096" s="52">
        <f>MIN($AA2096*12,$AE2096-SUM($AG2096:AK2096)-1000*($AE2096&gt;0))</f>
        <v>0</v>
      </c>
      <c r="AM2096" s="52">
        <f>MIN($AA2096*12,$AE2096-SUM($AG2096:AL2096)-1000*($AE2096&gt;0))</f>
        <v>0</v>
      </c>
      <c r="AN2096" s="52">
        <f>MIN($AA2096*12,$AE2096-SUM($AG2096:AM2096)-1000*($AE2096&gt;0))</f>
        <v>0</v>
      </c>
      <c r="AO2096" s="52">
        <f>MIN($AA2096*12,$AE2096-SUM($AG2096:AN2096)-1000*($AE2096&gt;0))</f>
        <v>0</v>
      </c>
    </row>
    <row r="2097" spans="2:41" ht="12.75" hidden="1" customHeight="1" outlineLevel="2">
      <c r="B2097" s="53" t="s">
        <v>2377</v>
      </c>
      <c r="C2097" s="53" t="s">
        <v>1367</v>
      </c>
      <c r="D2097" s="53" t="s">
        <v>1367</v>
      </c>
      <c r="E2097" s="53" t="s">
        <v>1368</v>
      </c>
      <c r="F2097" s="53" t="s">
        <v>2391</v>
      </c>
      <c r="G2097" s="53" t="s">
        <v>5225</v>
      </c>
      <c r="H2097" s="53" t="s">
        <v>5226</v>
      </c>
      <c r="I2097" s="53"/>
      <c r="J2097" s="53" t="s">
        <v>5223</v>
      </c>
      <c r="K2097" s="52">
        <v>343636</v>
      </c>
      <c r="L2097" s="52">
        <v>342636</v>
      </c>
      <c r="M2097" s="52">
        <v>0</v>
      </c>
      <c r="N2097" s="52">
        <v>0</v>
      </c>
      <c r="O2097" s="52">
        <v>0</v>
      </c>
      <c r="P2097" s="52">
        <v>0</v>
      </c>
      <c r="Q2097" s="52">
        <v>0</v>
      </c>
      <c r="R2097" s="52">
        <v>0</v>
      </c>
      <c r="S2097" s="52">
        <v>0</v>
      </c>
      <c r="T2097" s="52">
        <v>0</v>
      </c>
      <c r="U2097" s="52">
        <v>0</v>
      </c>
      <c r="V2097" s="52">
        <v>0</v>
      </c>
      <c r="W2097" s="52">
        <v>0</v>
      </c>
      <c r="X2097" s="52">
        <v>0</v>
      </c>
      <c r="Y2097" s="52">
        <v>0</v>
      </c>
      <c r="Z2097" s="49">
        <v>0</v>
      </c>
      <c r="AA2097" s="50">
        <v>0</v>
      </c>
      <c r="AB2097" s="51">
        <v>342636</v>
      </c>
      <c r="AC2097" s="52">
        <v>0</v>
      </c>
      <c r="AD2097" s="52">
        <v>0</v>
      </c>
      <c r="AE2097" s="52">
        <v>1000</v>
      </c>
      <c r="AG2097" s="52">
        <f t="shared" si="35"/>
        <v>0</v>
      </c>
      <c r="AH2097" s="52">
        <f>MIN($AA2097*12,$AE2097-SUM($AG2097:AG2097)-1000*($AE2097&gt;0))</f>
        <v>0</v>
      </c>
      <c r="AI2097" s="52">
        <f>MIN($AA2097*12,$AE2097-SUM($AG2097:AH2097)-1000*($AE2097&gt;0))</f>
        <v>0</v>
      </c>
      <c r="AJ2097" s="52">
        <f>MIN($AA2097*12,$AE2097-SUM($AG2097:AI2097)-1000*($AE2097&gt;0))</f>
        <v>0</v>
      </c>
      <c r="AK2097" s="52">
        <f>MIN($AA2097*12,$AE2097-SUM($AG2097:AJ2097)-1000*($AE2097&gt;0))</f>
        <v>0</v>
      </c>
      <c r="AL2097" s="52">
        <f>MIN($AA2097*12,$AE2097-SUM($AG2097:AK2097)-1000*($AE2097&gt;0))</f>
        <v>0</v>
      </c>
      <c r="AM2097" s="52">
        <f>MIN($AA2097*12,$AE2097-SUM($AG2097:AL2097)-1000*($AE2097&gt;0))</f>
        <v>0</v>
      </c>
      <c r="AN2097" s="52">
        <f>MIN($AA2097*12,$AE2097-SUM($AG2097:AM2097)-1000*($AE2097&gt;0))</f>
        <v>0</v>
      </c>
      <c r="AO2097" s="52">
        <f>MIN($AA2097*12,$AE2097-SUM($AG2097:AN2097)-1000*($AE2097&gt;0))</f>
        <v>0</v>
      </c>
    </row>
    <row r="2098" spans="2:41" ht="12.75" hidden="1" customHeight="1" outlineLevel="2">
      <c r="B2098" s="53" t="s">
        <v>2377</v>
      </c>
      <c r="C2098" s="53" t="s">
        <v>1367</v>
      </c>
      <c r="D2098" s="53" t="s">
        <v>1367</v>
      </c>
      <c r="E2098" s="53" t="s">
        <v>1368</v>
      </c>
      <c r="F2098" s="53" t="s">
        <v>2391</v>
      </c>
      <c r="G2098" s="53" t="s">
        <v>5227</v>
      </c>
      <c r="H2098" s="53" t="s">
        <v>5226</v>
      </c>
      <c r="I2098" s="53"/>
      <c r="J2098" s="53" t="s">
        <v>5223</v>
      </c>
      <c r="K2098" s="52">
        <v>1352300</v>
      </c>
      <c r="L2098" s="52">
        <v>1351300</v>
      </c>
      <c r="M2098" s="52">
        <v>0</v>
      </c>
      <c r="N2098" s="52">
        <v>0</v>
      </c>
      <c r="O2098" s="52">
        <v>0</v>
      </c>
      <c r="P2098" s="52">
        <v>0</v>
      </c>
      <c r="Q2098" s="52">
        <v>0</v>
      </c>
      <c r="R2098" s="52">
        <v>0</v>
      </c>
      <c r="S2098" s="52">
        <v>0</v>
      </c>
      <c r="T2098" s="52">
        <v>0</v>
      </c>
      <c r="U2098" s="52">
        <v>0</v>
      </c>
      <c r="V2098" s="52">
        <v>0</v>
      </c>
      <c r="W2098" s="52">
        <v>0</v>
      </c>
      <c r="X2098" s="52">
        <v>0</v>
      </c>
      <c r="Y2098" s="52">
        <v>0</v>
      </c>
      <c r="Z2098" s="49">
        <v>0</v>
      </c>
      <c r="AA2098" s="50">
        <v>0</v>
      </c>
      <c r="AB2098" s="51">
        <v>1351300</v>
      </c>
      <c r="AC2098" s="52">
        <v>0</v>
      </c>
      <c r="AD2098" s="52">
        <v>0</v>
      </c>
      <c r="AE2098" s="52">
        <v>1000</v>
      </c>
      <c r="AG2098" s="52">
        <f t="shared" si="35"/>
        <v>0</v>
      </c>
      <c r="AH2098" s="52">
        <f>MIN($AA2098*12,$AE2098-SUM($AG2098:AG2098)-1000*($AE2098&gt;0))</f>
        <v>0</v>
      </c>
      <c r="AI2098" s="52">
        <f>MIN($AA2098*12,$AE2098-SUM($AG2098:AH2098)-1000*($AE2098&gt;0))</f>
        <v>0</v>
      </c>
      <c r="AJ2098" s="52">
        <f>MIN($AA2098*12,$AE2098-SUM($AG2098:AI2098)-1000*($AE2098&gt;0))</f>
        <v>0</v>
      </c>
      <c r="AK2098" s="52">
        <f>MIN($AA2098*12,$AE2098-SUM($AG2098:AJ2098)-1000*($AE2098&gt;0))</f>
        <v>0</v>
      </c>
      <c r="AL2098" s="52">
        <f>MIN($AA2098*12,$AE2098-SUM($AG2098:AK2098)-1000*($AE2098&gt;0))</f>
        <v>0</v>
      </c>
      <c r="AM2098" s="52">
        <f>MIN($AA2098*12,$AE2098-SUM($AG2098:AL2098)-1000*($AE2098&gt;0))</f>
        <v>0</v>
      </c>
      <c r="AN2098" s="52">
        <f>MIN($AA2098*12,$AE2098-SUM($AG2098:AM2098)-1000*($AE2098&gt;0))</f>
        <v>0</v>
      </c>
      <c r="AO2098" s="52">
        <f>MIN($AA2098*12,$AE2098-SUM($AG2098:AN2098)-1000*($AE2098&gt;0))</f>
        <v>0</v>
      </c>
    </row>
    <row r="2099" spans="2:41" ht="12.75" hidden="1" customHeight="1" outlineLevel="2">
      <c r="B2099" s="53" t="s">
        <v>2377</v>
      </c>
      <c r="C2099" s="53" t="s">
        <v>1367</v>
      </c>
      <c r="D2099" s="53" t="s">
        <v>1367</v>
      </c>
      <c r="E2099" s="53" t="s">
        <v>1368</v>
      </c>
      <c r="F2099" s="53" t="s">
        <v>2387</v>
      </c>
      <c r="G2099" s="53" t="s">
        <v>5228</v>
      </c>
      <c r="H2099" s="53" t="s">
        <v>5229</v>
      </c>
      <c r="I2099" s="53"/>
      <c r="J2099" s="53" t="s">
        <v>5223</v>
      </c>
      <c r="K2099" s="52">
        <v>2017636</v>
      </c>
      <c r="L2099" s="52">
        <v>2016636</v>
      </c>
      <c r="M2099" s="52">
        <v>0</v>
      </c>
      <c r="N2099" s="52">
        <v>0</v>
      </c>
      <c r="O2099" s="52">
        <v>0</v>
      </c>
      <c r="P2099" s="52">
        <v>0</v>
      </c>
      <c r="Q2099" s="52">
        <v>0</v>
      </c>
      <c r="R2099" s="52">
        <v>0</v>
      </c>
      <c r="S2099" s="52">
        <v>0</v>
      </c>
      <c r="T2099" s="52">
        <v>0</v>
      </c>
      <c r="U2099" s="52">
        <v>0</v>
      </c>
      <c r="V2099" s="52">
        <v>0</v>
      </c>
      <c r="W2099" s="52">
        <v>0</v>
      </c>
      <c r="X2099" s="52">
        <v>0</v>
      </c>
      <c r="Y2099" s="52">
        <v>0</v>
      </c>
      <c r="Z2099" s="49">
        <v>0</v>
      </c>
      <c r="AA2099" s="50">
        <v>0</v>
      </c>
      <c r="AB2099" s="51">
        <v>2016636</v>
      </c>
      <c r="AC2099" s="52">
        <v>0</v>
      </c>
      <c r="AD2099" s="52">
        <v>0</v>
      </c>
      <c r="AE2099" s="52">
        <v>1000</v>
      </c>
      <c r="AG2099" s="52">
        <f t="shared" si="35"/>
        <v>0</v>
      </c>
      <c r="AH2099" s="52">
        <f>MIN($AA2099*12,$AE2099-SUM($AG2099:AG2099)-1000*($AE2099&gt;0))</f>
        <v>0</v>
      </c>
      <c r="AI2099" s="52">
        <f>MIN($AA2099*12,$AE2099-SUM($AG2099:AH2099)-1000*($AE2099&gt;0))</f>
        <v>0</v>
      </c>
      <c r="AJ2099" s="52">
        <f>MIN($AA2099*12,$AE2099-SUM($AG2099:AI2099)-1000*($AE2099&gt;0))</f>
        <v>0</v>
      </c>
      <c r="AK2099" s="52">
        <f>MIN($AA2099*12,$AE2099-SUM($AG2099:AJ2099)-1000*($AE2099&gt;0))</f>
        <v>0</v>
      </c>
      <c r="AL2099" s="52">
        <f>MIN($AA2099*12,$AE2099-SUM($AG2099:AK2099)-1000*($AE2099&gt;0))</f>
        <v>0</v>
      </c>
      <c r="AM2099" s="52">
        <f>MIN($AA2099*12,$AE2099-SUM($AG2099:AL2099)-1000*($AE2099&gt;0))</f>
        <v>0</v>
      </c>
      <c r="AN2099" s="52">
        <f>MIN($AA2099*12,$AE2099-SUM($AG2099:AM2099)-1000*($AE2099&gt;0))</f>
        <v>0</v>
      </c>
      <c r="AO2099" s="52">
        <f>MIN($AA2099*12,$AE2099-SUM($AG2099:AN2099)-1000*($AE2099&gt;0))</f>
        <v>0</v>
      </c>
    </row>
    <row r="2100" spans="2:41" ht="12.75" hidden="1" customHeight="1" outlineLevel="2">
      <c r="B2100" s="53" t="s">
        <v>2377</v>
      </c>
      <c r="C2100" s="53" t="s">
        <v>1367</v>
      </c>
      <c r="D2100" s="53" t="s">
        <v>1367</v>
      </c>
      <c r="E2100" s="53" t="s">
        <v>1368</v>
      </c>
      <c r="F2100" s="53" t="s">
        <v>2387</v>
      </c>
      <c r="G2100" s="53" t="s">
        <v>5230</v>
      </c>
      <c r="H2100" s="53" t="s">
        <v>5231</v>
      </c>
      <c r="I2100" s="53"/>
      <c r="J2100" s="53" t="s">
        <v>5223</v>
      </c>
      <c r="K2100" s="52">
        <v>1120000</v>
      </c>
      <c r="L2100" s="52">
        <v>1119000</v>
      </c>
      <c r="M2100" s="52">
        <v>0</v>
      </c>
      <c r="N2100" s="52">
        <v>0</v>
      </c>
      <c r="O2100" s="52">
        <v>0</v>
      </c>
      <c r="P2100" s="52">
        <v>0</v>
      </c>
      <c r="Q2100" s="52">
        <v>0</v>
      </c>
      <c r="R2100" s="52">
        <v>0</v>
      </c>
      <c r="S2100" s="52">
        <v>0</v>
      </c>
      <c r="T2100" s="52">
        <v>0</v>
      </c>
      <c r="U2100" s="52">
        <v>0</v>
      </c>
      <c r="V2100" s="52">
        <v>0</v>
      </c>
      <c r="W2100" s="52">
        <v>0</v>
      </c>
      <c r="X2100" s="52">
        <v>0</v>
      </c>
      <c r="Y2100" s="52">
        <v>0</v>
      </c>
      <c r="Z2100" s="49">
        <v>0</v>
      </c>
      <c r="AA2100" s="50">
        <v>0</v>
      </c>
      <c r="AB2100" s="51">
        <v>1119000</v>
      </c>
      <c r="AC2100" s="52">
        <v>0</v>
      </c>
      <c r="AD2100" s="52">
        <v>0</v>
      </c>
      <c r="AE2100" s="52">
        <v>1000</v>
      </c>
      <c r="AG2100" s="52">
        <f t="shared" si="35"/>
        <v>0</v>
      </c>
      <c r="AH2100" s="52">
        <f>MIN($AA2100*12,$AE2100-SUM($AG2100:AG2100)-1000*($AE2100&gt;0))</f>
        <v>0</v>
      </c>
      <c r="AI2100" s="52">
        <f>MIN($AA2100*12,$AE2100-SUM($AG2100:AH2100)-1000*($AE2100&gt;0))</f>
        <v>0</v>
      </c>
      <c r="AJ2100" s="52">
        <f>MIN($AA2100*12,$AE2100-SUM($AG2100:AI2100)-1000*($AE2100&gt;0))</f>
        <v>0</v>
      </c>
      <c r="AK2100" s="52">
        <f>MIN($AA2100*12,$AE2100-SUM($AG2100:AJ2100)-1000*($AE2100&gt;0))</f>
        <v>0</v>
      </c>
      <c r="AL2100" s="52">
        <f>MIN($AA2100*12,$AE2100-SUM($AG2100:AK2100)-1000*($AE2100&gt;0))</f>
        <v>0</v>
      </c>
      <c r="AM2100" s="52">
        <f>MIN($AA2100*12,$AE2100-SUM($AG2100:AL2100)-1000*($AE2100&gt;0))</f>
        <v>0</v>
      </c>
      <c r="AN2100" s="52">
        <f>MIN($AA2100*12,$AE2100-SUM($AG2100:AM2100)-1000*($AE2100&gt;0))</f>
        <v>0</v>
      </c>
      <c r="AO2100" s="52">
        <f>MIN($AA2100*12,$AE2100-SUM($AG2100:AN2100)-1000*($AE2100&gt;0))</f>
        <v>0</v>
      </c>
    </row>
    <row r="2101" spans="2:41" ht="12.75" hidden="1" customHeight="1" outlineLevel="2">
      <c r="B2101" s="53" t="s">
        <v>2377</v>
      </c>
      <c r="C2101" s="53" t="s">
        <v>1367</v>
      </c>
      <c r="D2101" s="53" t="s">
        <v>1367</v>
      </c>
      <c r="E2101" s="53" t="s">
        <v>1368</v>
      </c>
      <c r="F2101" s="53" t="s">
        <v>2409</v>
      </c>
      <c r="G2101" s="53" t="s">
        <v>5232</v>
      </c>
      <c r="H2101" s="53" t="s">
        <v>5233</v>
      </c>
      <c r="I2101" s="53"/>
      <c r="J2101" s="53" t="s">
        <v>5223</v>
      </c>
      <c r="K2101" s="52">
        <v>0</v>
      </c>
      <c r="L2101" s="52">
        <v>0</v>
      </c>
      <c r="M2101" s="52">
        <v>0</v>
      </c>
      <c r="N2101" s="52">
        <v>0</v>
      </c>
      <c r="O2101" s="52">
        <v>0</v>
      </c>
      <c r="P2101" s="52">
        <v>0</v>
      </c>
      <c r="Q2101" s="52">
        <v>0</v>
      </c>
      <c r="R2101" s="52">
        <v>0</v>
      </c>
      <c r="S2101" s="52">
        <v>0</v>
      </c>
      <c r="T2101" s="52">
        <v>0</v>
      </c>
      <c r="U2101" s="52">
        <v>0</v>
      </c>
      <c r="V2101" s="52">
        <v>0</v>
      </c>
      <c r="W2101" s="52">
        <v>0</v>
      </c>
      <c r="X2101" s="52">
        <v>0</v>
      </c>
      <c r="Y2101" s="52">
        <v>0</v>
      </c>
      <c r="Z2101" s="49">
        <v>0</v>
      </c>
      <c r="AA2101" s="50">
        <v>0</v>
      </c>
      <c r="AB2101" s="51">
        <v>0</v>
      </c>
      <c r="AC2101" s="52">
        <v>0</v>
      </c>
      <c r="AD2101" s="52">
        <v>0</v>
      </c>
      <c r="AE2101" s="52">
        <v>0</v>
      </c>
      <c r="AG2101" s="52">
        <f t="shared" si="35"/>
        <v>0</v>
      </c>
      <c r="AH2101" s="52">
        <f>MIN($AA2101*12,$AE2101-SUM($AG2101:AG2101)-1000*($AE2101&gt;0))</f>
        <v>0</v>
      </c>
      <c r="AI2101" s="52">
        <f>MIN($AA2101*12,$AE2101-SUM($AG2101:AH2101)-1000*($AE2101&gt;0))</f>
        <v>0</v>
      </c>
      <c r="AJ2101" s="52">
        <f>MIN($AA2101*12,$AE2101-SUM($AG2101:AI2101)-1000*($AE2101&gt;0))</f>
        <v>0</v>
      </c>
      <c r="AK2101" s="52">
        <f>MIN($AA2101*12,$AE2101-SUM($AG2101:AJ2101)-1000*($AE2101&gt;0))</f>
        <v>0</v>
      </c>
      <c r="AL2101" s="52">
        <f>MIN($AA2101*12,$AE2101-SUM($AG2101:AK2101)-1000*($AE2101&gt;0))</f>
        <v>0</v>
      </c>
      <c r="AM2101" s="52">
        <f>MIN($AA2101*12,$AE2101-SUM($AG2101:AL2101)-1000*($AE2101&gt;0))</f>
        <v>0</v>
      </c>
      <c r="AN2101" s="52">
        <f>MIN($AA2101*12,$AE2101-SUM($AG2101:AM2101)-1000*($AE2101&gt;0))</f>
        <v>0</v>
      </c>
      <c r="AO2101" s="52">
        <f>MIN($AA2101*12,$AE2101-SUM($AG2101:AN2101)-1000*($AE2101&gt;0))</f>
        <v>0</v>
      </c>
    </row>
    <row r="2102" spans="2:41" ht="12.75" hidden="1" customHeight="1" outlineLevel="2">
      <c r="B2102" s="53" t="s">
        <v>2377</v>
      </c>
      <c r="C2102" s="53" t="s">
        <v>1367</v>
      </c>
      <c r="D2102" s="53" t="s">
        <v>1367</v>
      </c>
      <c r="E2102" s="53" t="s">
        <v>2378</v>
      </c>
      <c r="F2102" s="53" t="s">
        <v>2379</v>
      </c>
      <c r="G2102" s="53" t="s">
        <v>5234</v>
      </c>
      <c r="H2102" s="53" t="s">
        <v>5235</v>
      </c>
      <c r="I2102" s="53"/>
      <c r="J2102" s="53" t="s">
        <v>2304</v>
      </c>
      <c r="K2102" s="52">
        <v>0</v>
      </c>
      <c r="L2102" s="52">
        <v>0</v>
      </c>
      <c r="M2102" s="52">
        <v>0</v>
      </c>
      <c r="N2102" s="52">
        <v>0</v>
      </c>
      <c r="O2102" s="52">
        <v>0</v>
      </c>
      <c r="P2102" s="52">
        <v>0</v>
      </c>
      <c r="Q2102" s="52">
        <v>0</v>
      </c>
      <c r="R2102" s="52">
        <v>0</v>
      </c>
      <c r="S2102" s="52">
        <v>0</v>
      </c>
      <c r="T2102" s="52">
        <v>0</v>
      </c>
      <c r="U2102" s="52">
        <v>0</v>
      </c>
      <c r="V2102" s="52">
        <v>0</v>
      </c>
      <c r="W2102" s="52">
        <v>0</v>
      </c>
      <c r="X2102" s="52">
        <v>0</v>
      </c>
      <c r="Y2102" s="52">
        <v>0</v>
      </c>
      <c r="Z2102" s="49">
        <v>0</v>
      </c>
      <c r="AA2102" s="50">
        <v>0</v>
      </c>
      <c r="AB2102" s="51">
        <v>0</v>
      </c>
      <c r="AC2102" s="52">
        <v>0</v>
      </c>
      <c r="AD2102" s="52">
        <v>0</v>
      </c>
      <c r="AE2102" s="52">
        <v>0</v>
      </c>
      <c r="AG2102" s="52">
        <f t="shared" si="35"/>
        <v>0</v>
      </c>
      <c r="AH2102" s="52">
        <f>MIN($AA2102*12,$AE2102-SUM($AG2102:AG2102)-1000*($AE2102&gt;0))</f>
        <v>0</v>
      </c>
      <c r="AI2102" s="52">
        <f>MIN($AA2102*12,$AE2102-SUM($AG2102:AH2102)-1000*($AE2102&gt;0))</f>
        <v>0</v>
      </c>
      <c r="AJ2102" s="52">
        <f>MIN($AA2102*12,$AE2102-SUM($AG2102:AI2102)-1000*($AE2102&gt;0))</f>
        <v>0</v>
      </c>
      <c r="AK2102" s="52">
        <f>MIN($AA2102*12,$AE2102-SUM($AG2102:AJ2102)-1000*($AE2102&gt;0))</f>
        <v>0</v>
      </c>
      <c r="AL2102" s="52">
        <f>MIN($AA2102*12,$AE2102-SUM($AG2102:AK2102)-1000*($AE2102&gt;0))</f>
        <v>0</v>
      </c>
      <c r="AM2102" s="52">
        <f>MIN($AA2102*12,$AE2102-SUM($AG2102:AL2102)-1000*($AE2102&gt;0))</f>
        <v>0</v>
      </c>
      <c r="AN2102" s="52">
        <f>MIN($AA2102*12,$AE2102-SUM($AG2102:AM2102)-1000*($AE2102&gt;0))</f>
        <v>0</v>
      </c>
      <c r="AO2102" s="52">
        <f>MIN($AA2102*12,$AE2102-SUM($AG2102:AN2102)-1000*($AE2102&gt;0))</f>
        <v>0</v>
      </c>
    </row>
    <row r="2103" spans="2:41" ht="12.75" hidden="1" customHeight="1" outlineLevel="2">
      <c r="B2103" s="53" t="s">
        <v>2377</v>
      </c>
      <c r="C2103" s="53" t="s">
        <v>1367</v>
      </c>
      <c r="D2103" s="53" t="s">
        <v>1367</v>
      </c>
      <c r="E2103" s="53" t="s">
        <v>1368</v>
      </c>
      <c r="F2103" s="53" t="s">
        <v>2391</v>
      </c>
      <c r="G2103" s="53" t="s">
        <v>5236</v>
      </c>
      <c r="H2103" s="53" t="s">
        <v>5237</v>
      </c>
      <c r="I2103" s="53"/>
      <c r="J2103" s="53" t="s">
        <v>5238</v>
      </c>
      <c r="K2103" s="52">
        <v>0</v>
      </c>
      <c r="L2103" s="52">
        <v>0</v>
      </c>
      <c r="M2103" s="52">
        <v>0</v>
      </c>
      <c r="N2103" s="52">
        <v>0</v>
      </c>
      <c r="O2103" s="52">
        <v>0</v>
      </c>
      <c r="P2103" s="52">
        <v>0</v>
      </c>
      <c r="Q2103" s="52">
        <v>0</v>
      </c>
      <c r="R2103" s="52">
        <v>0</v>
      </c>
      <c r="S2103" s="52">
        <v>0</v>
      </c>
      <c r="T2103" s="52">
        <v>0</v>
      </c>
      <c r="U2103" s="52">
        <v>0</v>
      </c>
      <c r="V2103" s="52">
        <v>0</v>
      </c>
      <c r="W2103" s="52">
        <v>0</v>
      </c>
      <c r="X2103" s="52">
        <v>0</v>
      </c>
      <c r="Y2103" s="52">
        <v>0</v>
      </c>
      <c r="Z2103" s="49">
        <v>0</v>
      </c>
      <c r="AA2103" s="50">
        <v>0</v>
      </c>
      <c r="AB2103" s="51">
        <v>0</v>
      </c>
      <c r="AC2103" s="52">
        <v>0</v>
      </c>
      <c r="AD2103" s="52">
        <v>0</v>
      </c>
      <c r="AE2103" s="52">
        <v>0</v>
      </c>
      <c r="AG2103" s="52">
        <f t="shared" si="35"/>
        <v>0</v>
      </c>
      <c r="AH2103" s="52">
        <f>MIN($AA2103*12,$AE2103-SUM($AG2103:AG2103)-1000*($AE2103&gt;0))</f>
        <v>0</v>
      </c>
      <c r="AI2103" s="52">
        <f>MIN($AA2103*12,$AE2103-SUM($AG2103:AH2103)-1000*($AE2103&gt;0))</f>
        <v>0</v>
      </c>
      <c r="AJ2103" s="52">
        <f>MIN($AA2103*12,$AE2103-SUM($AG2103:AI2103)-1000*($AE2103&gt;0))</f>
        <v>0</v>
      </c>
      <c r="AK2103" s="52">
        <f>MIN($AA2103*12,$AE2103-SUM($AG2103:AJ2103)-1000*($AE2103&gt;0))</f>
        <v>0</v>
      </c>
      <c r="AL2103" s="52">
        <f>MIN($AA2103*12,$AE2103-SUM($AG2103:AK2103)-1000*($AE2103&gt;0))</f>
        <v>0</v>
      </c>
      <c r="AM2103" s="52">
        <f>MIN($AA2103*12,$AE2103-SUM($AG2103:AL2103)-1000*($AE2103&gt;0))</f>
        <v>0</v>
      </c>
      <c r="AN2103" s="52">
        <f>MIN($AA2103*12,$AE2103-SUM($AG2103:AM2103)-1000*($AE2103&gt;0))</f>
        <v>0</v>
      </c>
      <c r="AO2103" s="52">
        <f>MIN($AA2103*12,$AE2103-SUM($AG2103:AN2103)-1000*($AE2103&gt;0))</f>
        <v>0</v>
      </c>
    </row>
    <row r="2104" spans="2:41" ht="12.75" hidden="1" customHeight="1" outlineLevel="2">
      <c r="B2104" s="53" t="s">
        <v>2377</v>
      </c>
      <c r="C2104" s="53" t="s">
        <v>1367</v>
      </c>
      <c r="D2104" s="53" t="s">
        <v>1367</v>
      </c>
      <c r="E2104" s="53" t="s">
        <v>1368</v>
      </c>
      <c r="F2104" s="53" t="s">
        <v>2391</v>
      </c>
      <c r="G2104" s="53" t="s">
        <v>5239</v>
      </c>
      <c r="H2104" s="53" t="s">
        <v>5237</v>
      </c>
      <c r="I2104" s="53"/>
      <c r="J2104" s="53" t="s">
        <v>5238</v>
      </c>
      <c r="K2104" s="52">
        <v>0</v>
      </c>
      <c r="L2104" s="52">
        <v>0</v>
      </c>
      <c r="M2104" s="52">
        <v>0</v>
      </c>
      <c r="N2104" s="52">
        <v>0</v>
      </c>
      <c r="O2104" s="52">
        <v>0</v>
      </c>
      <c r="P2104" s="52">
        <v>0</v>
      </c>
      <c r="Q2104" s="52">
        <v>0</v>
      </c>
      <c r="R2104" s="52">
        <v>0</v>
      </c>
      <c r="S2104" s="52">
        <v>0</v>
      </c>
      <c r="T2104" s="52">
        <v>0</v>
      </c>
      <c r="U2104" s="52">
        <v>0</v>
      </c>
      <c r="V2104" s="52">
        <v>0</v>
      </c>
      <c r="W2104" s="52">
        <v>0</v>
      </c>
      <c r="X2104" s="52">
        <v>0</v>
      </c>
      <c r="Y2104" s="52">
        <v>0</v>
      </c>
      <c r="Z2104" s="49">
        <v>0</v>
      </c>
      <c r="AA2104" s="50">
        <v>0</v>
      </c>
      <c r="AB2104" s="51">
        <v>0</v>
      </c>
      <c r="AC2104" s="52">
        <v>0</v>
      </c>
      <c r="AD2104" s="52">
        <v>0</v>
      </c>
      <c r="AE2104" s="52">
        <v>0</v>
      </c>
      <c r="AG2104" s="52">
        <f t="shared" si="35"/>
        <v>0</v>
      </c>
      <c r="AH2104" s="52">
        <f>MIN($AA2104*12,$AE2104-SUM($AG2104:AG2104)-1000*($AE2104&gt;0))</f>
        <v>0</v>
      </c>
      <c r="AI2104" s="52">
        <f>MIN($AA2104*12,$AE2104-SUM($AG2104:AH2104)-1000*($AE2104&gt;0))</f>
        <v>0</v>
      </c>
      <c r="AJ2104" s="52">
        <f>MIN($AA2104*12,$AE2104-SUM($AG2104:AI2104)-1000*($AE2104&gt;0))</f>
        <v>0</v>
      </c>
      <c r="AK2104" s="52">
        <f>MIN($AA2104*12,$AE2104-SUM($AG2104:AJ2104)-1000*($AE2104&gt;0))</f>
        <v>0</v>
      </c>
      <c r="AL2104" s="52">
        <f>MIN($AA2104*12,$AE2104-SUM($AG2104:AK2104)-1000*($AE2104&gt;0))</f>
        <v>0</v>
      </c>
      <c r="AM2104" s="52">
        <f>MIN($AA2104*12,$AE2104-SUM($AG2104:AL2104)-1000*($AE2104&gt;0))</f>
        <v>0</v>
      </c>
      <c r="AN2104" s="52">
        <f>MIN($AA2104*12,$AE2104-SUM($AG2104:AM2104)-1000*($AE2104&gt;0))</f>
        <v>0</v>
      </c>
      <c r="AO2104" s="52">
        <f>MIN($AA2104*12,$AE2104-SUM($AG2104:AN2104)-1000*($AE2104&gt;0))</f>
        <v>0</v>
      </c>
    </row>
    <row r="2105" spans="2:41" ht="12.75" hidden="1" customHeight="1" outlineLevel="2">
      <c r="B2105" s="53" t="s">
        <v>2377</v>
      </c>
      <c r="C2105" s="53" t="s">
        <v>1367</v>
      </c>
      <c r="D2105" s="53" t="s">
        <v>1367</v>
      </c>
      <c r="E2105" s="53" t="s">
        <v>1368</v>
      </c>
      <c r="F2105" s="53" t="s">
        <v>2391</v>
      </c>
      <c r="G2105" s="53" t="s">
        <v>5240</v>
      </c>
      <c r="H2105" s="53" t="s">
        <v>5237</v>
      </c>
      <c r="I2105" s="53"/>
      <c r="J2105" s="53" t="s">
        <v>5238</v>
      </c>
      <c r="K2105" s="52">
        <v>0</v>
      </c>
      <c r="L2105" s="52">
        <v>0</v>
      </c>
      <c r="M2105" s="52">
        <v>0</v>
      </c>
      <c r="N2105" s="52">
        <v>0</v>
      </c>
      <c r="O2105" s="52">
        <v>0</v>
      </c>
      <c r="P2105" s="52">
        <v>0</v>
      </c>
      <c r="Q2105" s="52">
        <v>0</v>
      </c>
      <c r="R2105" s="52">
        <v>0</v>
      </c>
      <c r="S2105" s="52">
        <v>0</v>
      </c>
      <c r="T2105" s="52">
        <v>0</v>
      </c>
      <c r="U2105" s="52">
        <v>0</v>
      </c>
      <c r="V2105" s="52">
        <v>0</v>
      </c>
      <c r="W2105" s="52">
        <v>0</v>
      </c>
      <c r="X2105" s="52">
        <v>0</v>
      </c>
      <c r="Y2105" s="52">
        <v>0</v>
      </c>
      <c r="Z2105" s="49">
        <v>0</v>
      </c>
      <c r="AA2105" s="50">
        <v>0</v>
      </c>
      <c r="AB2105" s="51">
        <v>0</v>
      </c>
      <c r="AC2105" s="52">
        <v>0</v>
      </c>
      <c r="AD2105" s="52">
        <v>0</v>
      </c>
      <c r="AE2105" s="52">
        <v>0</v>
      </c>
      <c r="AG2105" s="52">
        <f t="shared" si="35"/>
        <v>0</v>
      </c>
      <c r="AH2105" s="52">
        <f>MIN($AA2105*12,$AE2105-SUM($AG2105:AG2105)-1000*($AE2105&gt;0))</f>
        <v>0</v>
      </c>
      <c r="AI2105" s="52">
        <f>MIN($AA2105*12,$AE2105-SUM($AG2105:AH2105)-1000*($AE2105&gt;0))</f>
        <v>0</v>
      </c>
      <c r="AJ2105" s="52">
        <f>MIN($AA2105*12,$AE2105-SUM($AG2105:AI2105)-1000*($AE2105&gt;0))</f>
        <v>0</v>
      </c>
      <c r="AK2105" s="52">
        <f>MIN($AA2105*12,$AE2105-SUM($AG2105:AJ2105)-1000*($AE2105&gt;0))</f>
        <v>0</v>
      </c>
      <c r="AL2105" s="52">
        <f>MIN($AA2105*12,$AE2105-SUM($AG2105:AK2105)-1000*($AE2105&gt;0))</f>
        <v>0</v>
      </c>
      <c r="AM2105" s="52">
        <f>MIN($AA2105*12,$AE2105-SUM($AG2105:AL2105)-1000*($AE2105&gt;0))</f>
        <v>0</v>
      </c>
      <c r="AN2105" s="52">
        <f>MIN($AA2105*12,$AE2105-SUM($AG2105:AM2105)-1000*($AE2105&gt;0))</f>
        <v>0</v>
      </c>
      <c r="AO2105" s="52">
        <f>MIN($AA2105*12,$AE2105-SUM($AG2105:AN2105)-1000*($AE2105&gt;0))</f>
        <v>0</v>
      </c>
    </row>
    <row r="2106" spans="2:41" ht="12.75" hidden="1" customHeight="1" outlineLevel="2">
      <c r="B2106" s="53" t="s">
        <v>2377</v>
      </c>
      <c r="C2106" s="53" t="s">
        <v>1367</v>
      </c>
      <c r="D2106" s="53" t="s">
        <v>1367</v>
      </c>
      <c r="E2106" s="53" t="s">
        <v>1368</v>
      </c>
      <c r="F2106" s="53" t="s">
        <v>2391</v>
      </c>
      <c r="G2106" s="53" t="s">
        <v>5241</v>
      </c>
      <c r="H2106" s="53" t="s">
        <v>5237</v>
      </c>
      <c r="I2106" s="53"/>
      <c r="J2106" s="53" t="s">
        <v>5238</v>
      </c>
      <c r="K2106" s="52">
        <v>0</v>
      </c>
      <c r="L2106" s="52">
        <v>0</v>
      </c>
      <c r="M2106" s="52">
        <v>0</v>
      </c>
      <c r="N2106" s="52">
        <v>0</v>
      </c>
      <c r="O2106" s="52">
        <v>0</v>
      </c>
      <c r="P2106" s="52">
        <v>0</v>
      </c>
      <c r="Q2106" s="52">
        <v>0</v>
      </c>
      <c r="R2106" s="52">
        <v>0</v>
      </c>
      <c r="S2106" s="52">
        <v>0</v>
      </c>
      <c r="T2106" s="52">
        <v>0</v>
      </c>
      <c r="U2106" s="52">
        <v>0</v>
      </c>
      <c r="V2106" s="52">
        <v>0</v>
      </c>
      <c r="W2106" s="52">
        <v>0</v>
      </c>
      <c r="X2106" s="52">
        <v>0</v>
      </c>
      <c r="Y2106" s="52">
        <v>0</v>
      </c>
      <c r="Z2106" s="49">
        <v>0</v>
      </c>
      <c r="AA2106" s="50">
        <v>0</v>
      </c>
      <c r="AB2106" s="51">
        <v>0</v>
      </c>
      <c r="AC2106" s="52">
        <v>0</v>
      </c>
      <c r="AD2106" s="52">
        <v>0</v>
      </c>
      <c r="AE2106" s="52">
        <v>0</v>
      </c>
      <c r="AG2106" s="52">
        <f t="shared" si="35"/>
        <v>0</v>
      </c>
      <c r="AH2106" s="52">
        <f>MIN($AA2106*12,$AE2106-SUM($AG2106:AG2106)-1000*($AE2106&gt;0))</f>
        <v>0</v>
      </c>
      <c r="AI2106" s="52">
        <f>MIN($AA2106*12,$AE2106-SUM($AG2106:AH2106)-1000*($AE2106&gt;0))</f>
        <v>0</v>
      </c>
      <c r="AJ2106" s="52">
        <f>MIN($AA2106*12,$AE2106-SUM($AG2106:AI2106)-1000*($AE2106&gt;0))</f>
        <v>0</v>
      </c>
      <c r="AK2106" s="52">
        <f>MIN($AA2106*12,$AE2106-SUM($AG2106:AJ2106)-1000*($AE2106&gt;0))</f>
        <v>0</v>
      </c>
      <c r="AL2106" s="52">
        <f>MIN($AA2106*12,$AE2106-SUM($AG2106:AK2106)-1000*($AE2106&gt;0))</f>
        <v>0</v>
      </c>
      <c r="AM2106" s="52">
        <f>MIN($AA2106*12,$AE2106-SUM($AG2106:AL2106)-1000*($AE2106&gt;0))</f>
        <v>0</v>
      </c>
      <c r="AN2106" s="52">
        <f>MIN($AA2106*12,$AE2106-SUM($AG2106:AM2106)-1000*($AE2106&gt;0))</f>
        <v>0</v>
      </c>
      <c r="AO2106" s="52">
        <f>MIN($AA2106*12,$AE2106-SUM($AG2106:AN2106)-1000*($AE2106&gt;0))</f>
        <v>0</v>
      </c>
    </row>
    <row r="2107" spans="2:41" ht="12.75" hidden="1" customHeight="1" outlineLevel="2">
      <c r="B2107" s="53" t="s">
        <v>2377</v>
      </c>
      <c r="C2107" s="53" t="s">
        <v>1367</v>
      </c>
      <c r="D2107" s="53" t="s">
        <v>1367</v>
      </c>
      <c r="E2107" s="53" t="s">
        <v>1368</v>
      </c>
      <c r="F2107" s="53" t="s">
        <v>2682</v>
      </c>
      <c r="G2107" s="53" t="s">
        <v>5242</v>
      </c>
      <c r="H2107" s="53" t="s">
        <v>5243</v>
      </c>
      <c r="I2107" s="53"/>
      <c r="J2107" s="53" t="s">
        <v>5238</v>
      </c>
      <c r="K2107" s="52">
        <v>780909</v>
      </c>
      <c r="L2107" s="52">
        <v>779909</v>
      </c>
      <c r="M2107" s="52">
        <v>0</v>
      </c>
      <c r="N2107" s="52">
        <v>0</v>
      </c>
      <c r="O2107" s="52">
        <v>0</v>
      </c>
      <c r="P2107" s="52">
        <v>0</v>
      </c>
      <c r="Q2107" s="52">
        <v>0</v>
      </c>
      <c r="R2107" s="52">
        <v>0</v>
      </c>
      <c r="S2107" s="52">
        <v>0</v>
      </c>
      <c r="T2107" s="52">
        <v>0</v>
      </c>
      <c r="U2107" s="52">
        <v>0</v>
      </c>
      <c r="V2107" s="52">
        <v>0</v>
      </c>
      <c r="W2107" s="52">
        <v>0</v>
      </c>
      <c r="X2107" s="52">
        <v>0</v>
      </c>
      <c r="Y2107" s="52">
        <v>0</v>
      </c>
      <c r="Z2107" s="49">
        <v>0</v>
      </c>
      <c r="AA2107" s="50">
        <v>0</v>
      </c>
      <c r="AB2107" s="51">
        <v>779909</v>
      </c>
      <c r="AC2107" s="52">
        <v>0</v>
      </c>
      <c r="AD2107" s="52">
        <v>0</v>
      </c>
      <c r="AE2107" s="52">
        <v>1000</v>
      </c>
      <c r="AG2107" s="52">
        <f t="shared" si="35"/>
        <v>0</v>
      </c>
      <c r="AH2107" s="52">
        <f>MIN($AA2107*12,$AE2107-SUM($AG2107:AG2107)-1000*($AE2107&gt;0))</f>
        <v>0</v>
      </c>
      <c r="AI2107" s="52">
        <f>MIN($AA2107*12,$AE2107-SUM($AG2107:AH2107)-1000*($AE2107&gt;0))</f>
        <v>0</v>
      </c>
      <c r="AJ2107" s="52">
        <f>MIN($AA2107*12,$AE2107-SUM($AG2107:AI2107)-1000*($AE2107&gt;0))</f>
        <v>0</v>
      </c>
      <c r="AK2107" s="52">
        <f>MIN($AA2107*12,$AE2107-SUM($AG2107:AJ2107)-1000*($AE2107&gt;0))</f>
        <v>0</v>
      </c>
      <c r="AL2107" s="52">
        <f>MIN($AA2107*12,$AE2107-SUM($AG2107:AK2107)-1000*($AE2107&gt;0))</f>
        <v>0</v>
      </c>
      <c r="AM2107" s="52">
        <f>MIN($AA2107*12,$AE2107-SUM($AG2107:AL2107)-1000*($AE2107&gt;0))</f>
        <v>0</v>
      </c>
      <c r="AN2107" s="52">
        <f>MIN($AA2107*12,$AE2107-SUM($AG2107:AM2107)-1000*($AE2107&gt;0))</f>
        <v>0</v>
      </c>
      <c r="AO2107" s="52">
        <f>MIN($AA2107*12,$AE2107-SUM($AG2107:AN2107)-1000*($AE2107&gt;0))</f>
        <v>0</v>
      </c>
    </row>
    <row r="2108" spans="2:41" ht="12.75" hidden="1" customHeight="1" outlineLevel="2">
      <c r="B2108" s="53" t="s">
        <v>2377</v>
      </c>
      <c r="C2108" s="53" t="s">
        <v>1367</v>
      </c>
      <c r="D2108" s="53" t="s">
        <v>1367</v>
      </c>
      <c r="E2108" s="53" t="s">
        <v>1368</v>
      </c>
      <c r="F2108" s="53" t="s">
        <v>2682</v>
      </c>
      <c r="G2108" s="53" t="s">
        <v>5244</v>
      </c>
      <c r="H2108" s="53" t="s">
        <v>5243</v>
      </c>
      <c r="I2108" s="53"/>
      <c r="J2108" s="53" t="s">
        <v>5238</v>
      </c>
      <c r="K2108" s="52">
        <v>682427</v>
      </c>
      <c r="L2108" s="52">
        <v>681427</v>
      </c>
      <c r="M2108" s="52">
        <v>0</v>
      </c>
      <c r="N2108" s="52">
        <v>0</v>
      </c>
      <c r="O2108" s="52">
        <v>0</v>
      </c>
      <c r="P2108" s="52">
        <v>0</v>
      </c>
      <c r="Q2108" s="52">
        <v>0</v>
      </c>
      <c r="R2108" s="52">
        <v>0</v>
      </c>
      <c r="S2108" s="52">
        <v>0</v>
      </c>
      <c r="T2108" s="52">
        <v>0</v>
      </c>
      <c r="U2108" s="52">
        <v>0</v>
      </c>
      <c r="V2108" s="52">
        <v>0</v>
      </c>
      <c r="W2108" s="52">
        <v>0</v>
      </c>
      <c r="X2108" s="52">
        <v>0</v>
      </c>
      <c r="Y2108" s="52">
        <v>0</v>
      </c>
      <c r="Z2108" s="49">
        <v>0</v>
      </c>
      <c r="AA2108" s="50">
        <v>0</v>
      </c>
      <c r="AB2108" s="51">
        <v>681427</v>
      </c>
      <c r="AC2108" s="52">
        <v>0</v>
      </c>
      <c r="AD2108" s="52">
        <v>0</v>
      </c>
      <c r="AE2108" s="52">
        <v>1000</v>
      </c>
      <c r="AG2108" s="52">
        <f t="shared" si="35"/>
        <v>0</v>
      </c>
      <c r="AH2108" s="52">
        <f>MIN($AA2108*12,$AE2108-SUM($AG2108:AG2108)-1000*($AE2108&gt;0))</f>
        <v>0</v>
      </c>
      <c r="AI2108" s="52">
        <f>MIN($AA2108*12,$AE2108-SUM($AG2108:AH2108)-1000*($AE2108&gt;0))</f>
        <v>0</v>
      </c>
      <c r="AJ2108" s="52">
        <f>MIN($AA2108*12,$AE2108-SUM($AG2108:AI2108)-1000*($AE2108&gt;0))</f>
        <v>0</v>
      </c>
      <c r="AK2108" s="52">
        <f>MIN($AA2108*12,$AE2108-SUM($AG2108:AJ2108)-1000*($AE2108&gt;0))</f>
        <v>0</v>
      </c>
      <c r="AL2108" s="52">
        <f>MIN($AA2108*12,$AE2108-SUM($AG2108:AK2108)-1000*($AE2108&gt;0))</f>
        <v>0</v>
      </c>
      <c r="AM2108" s="52">
        <f>MIN($AA2108*12,$AE2108-SUM($AG2108:AL2108)-1000*($AE2108&gt;0))</f>
        <v>0</v>
      </c>
      <c r="AN2108" s="52">
        <f>MIN($AA2108*12,$AE2108-SUM($AG2108:AM2108)-1000*($AE2108&gt;0))</f>
        <v>0</v>
      </c>
      <c r="AO2108" s="52">
        <f>MIN($AA2108*12,$AE2108-SUM($AG2108:AN2108)-1000*($AE2108&gt;0))</f>
        <v>0</v>
      </c>
    </row>
    <row r="2109" spans="2:41" ht="12.75" hidden="1" customHeight="1" outlineLevel="2">
      <c r="B2109" s="53" t="s">
        <v>2377</v>
      </c>
      <c r="C2109" s="53" t="s">
        <v>1367</v>
      </c>
      <c r="D2109" s="53" t="s">
        <v>1367</v>
      </c>
      <c r="E2109" s="53" t="s">
        <v>1368</v>
      </c>
      <c r="F2109" s="53" t="s">
        <v>2682</v>
      </c>
      <c r="G2109" s="53" t="s">
        <v>5245</v>
      </c>
      <c r="H2109" s="53" t="s">
        <v>5243</v>
      </c>
      <c r="I2109" s="53"/>
      <c r="J2109" s="53" t="s">
        <v>5238</v>
      </c>
      <c r="K2109" s="52">
        <v>908182</v>
      </c>
      <c r="L2109" s="52">
        <v>907182</v>
      </c>
      <c r="M2109" s="52">
        <v>0</v>
      </c>
      <c r="N2109" s="52">
        <v>0</v>
      </c>
      <c r="O2109" s="52">
        <v>0</v>
      </c>
      <c r="P2109" s="52">
        <v>0</v>
      </c>
      <c r="Q2109" s="52">
        <v>0</v>
      </c>
      <c r="R2109" s="52">
        <v>0</v>
      </c>
      <c r="S2109" s="52">
        <v>0</v>
      </c>
      <c r="T2109" s="52">
        <v>0</v>
      </c>
      <c r="U2109" s="52">
        <v>0</v>
      </c>
      <c r="V2109" s="52">
        <v>0</v>
      </c>
      <c r="W2109" s="52">
        <v>0</v>
      </c>
      <c r="X2109" s="52">
        <v>0</v>
      </c>
      <c r="Y2109" s="52">
        <v>0</v>
      </c>
      <c r="Z2109" s="49">
        <v>0</v>
      </c>
      <c r="AA2109" s="50">
        <v>0</v>
      </c>
      <c r="AB2109" s="51">
        <v>907182</v>
      </c>
      <c r="AC2109" s="52">
        <v>0</v>
      </c>
      <c r="AD2109" s="52">
        <v>0</v>
      </c>
      <c r="AE2109" s="52">
        <v>1000</v>
      </c>
      <c r="AG2109" s="52">
        <f t="shared" si="35"/>
        <v>0</v>
      </c>
      <c r="AH2109" s="52">
        <f>MIN($AA2109*12,$AE2109-SUM($AG2109:AG2109)-1000*($AE2109&gt;0))</f>
        <v>0</v>
      </c>
      <c r="AI2109" s="52">
        <f>MIN($AA2109*12,$AE2109-SUM($AG2109:AH2109)-1000*($AE2109&gt;0))</f>
        <v>0</v>
      </c>
      <c r="AJ2109" s="52">
        <f>MIN($AA2109*12,$AE2109-SUM($AG2109:AI2109)-1000*($AE2109&gt;0))</f>
        <v>0</v>
      </c>
      <c r="AK2109" s="52">
        <f>MIN($AA2109*12,$AE2109-SUM($AG2109:AJ2109)-1000*($AE2109&gt;0))</f>
        <v>0</v>
      </c>
      <c r="AL2109" s="52">
        <f>MIN($AA2109*12,$AE2109-SUM($AG2109:AK2109)-1000*($AE2109&gt;0))</f>
        <v>0</v>
      </c>
      <c r="AM2109" s="52">
        <f>MIN($AA2109*12,$AE2109-SUM($AG2109:AL2109)-1000*($AE2109&gt;0))</f>
        <v>0</v>
      </c>
      <c r="AN2109" s="52">
        <f>MIN($AA2109*12,$AE2109-SUM($AG2109:AM2109)-1000*($AE2109&gt;0))</f>
        <v>0</v>
      </c>
      <c r="AO2109" s="52">
        <f>MIN($AA2109*12,$AE2109-SUM($AG2109:AN2109)-1000*($AE2109&gt;0))</f>
        <v>0</v>
      </c>
    </row>
    <row r="2110" spans="2:41" ht="12.75" hidden="1" customHeight="1" outlineLevel="2">
      <c r="B2110" s="53" t="s">
        <v>2377</v>
      </c>
      <c r="C2110" s="53" t="s">
        <v>1367</v>
      </c>
      <c r="D2110" s="53" t="s">
        <v>1367</v>
      </c>
      <c r="E2110" s="53" t="s">
        <v>1368</v>
      </c>
      <c r="F2110" s="53" t="s">
        <v>2391</v>
      </c>
      <c r="G2110" s="53" t="s">
        <v>5246</v>
      </c>
      <c r="H2110" s="53" t="s">
        <v>5247</v>
      </c>
      <c r="I2110" s="53"/>
      <c r="J2110" s="53" t="s">
        <v>5248</v>
      </c>
      <c r="K2110" s="52">
        <v>3500000</v>
      </c>
      <c r="L2110" s="52">
        <v>3499000</v>
      </c>
      <c r="M2110" s="52">
        <v>0</v>
      </c>
      <c r="N2110" s="52">
        <v>0</v>
      </c>
      <c r="O2110" s="52">
        <v>0</v>
      </c>
      <c r="P2110" s="52">
        <v>0</v>
      </c>
      <c r="Q2110" s="52">
        <v>0</v>
      </c>
      <c r="R2110" s="52">
        <v>0</v>
      </c>
      <c r="S2110" s="52">
        <v>0</v>
      </c>
      <c r="T2110" s="52">
        <v>0</v>
      </c>
      <c r="U2110" s="52">
        <v>0</v>
      </c>
      <c r="V2110" s="52">
        <v>0</v>
      </c>
      <c r="W2110" s="52">
        <v>0</v>
      </c>
      <c r="X2110" s="52">
        <v>0</v>
      </c>
      <c r="Y2110" s="52">
        <v>0</v>
      </c>
      <c r="Z2110" s="49">
        <v>0</v>
      </c>
      <c r="AA2110" s="50">
        <v>0</v>
      </c>
      <c r="AB2110" s="51">
        <v>3499000</v>
      </c>
      <c r="AC2110" s="52">
        <v>0</v>
      </c>
      <c r="AD2110" s="52">
        <v>0</v>
      </c>
      <c r="AE2110" s="52">
        <v>1000</v>
      </c>
      <c r="AG2110" s="52">
        <f t="shared" si="35"/>
        <v>0</v>
      </c>
      <c r="AH2110" s="52">
        <f>MIN($AA2110*12,$AE2110-SUM($AG2110:AG2110)-1000*($AE2110&gt;0))</f>
        <v>0</v>
      </c>
      <c r="AI2110" s="52">
        <f>MIN($AA2110*12,$AE2110-SUM($AG2110:AH2110)-1000*($AE2110&gt;0))</f>
        <v>0</v>
      </c>
      <c r="AJ2110" s="52">
        <f>MIN($AA2110*12,$AE2110-SUM($AG2110:AI2110)-1000*($AE2110&gt;0))</f>
        <v>0</v>
      </c>
      <c r="AK2110" s="52">
        <f>MIN($AA2110*12,$AE2110-SUM($AG2110:AJ2110)-1000*($AE2110&gt;0))</f>
        <v>0</v>
      </c>
      <c r="AL2110" s="52">
        <f>MIN($AA2110*12,$AE2110-SUM($AG2110:AK2110)-1000*($AE2110&gt;0))</f>
        <v>0</v>
      </c>
      <c r="AM2110" s="52">
        <f>MIN($AA2110*12,$AE2110-SUM($AG2110:AL2110)-1000*($AE2110&gt;0))</f>
        <v>0</v>
      </c>
      <c r="AN2110" s="52">
        <f>MIN($AA2110*12,$AE2110-SUM($AG2110:AM2110)-1000*($AE2110&gt;0))</f>
        <v>0</v>
      </c>
      <c r="AO2110" s="52">
        <f>MIN($AA2110*12,$AE2110-SUM($AG2110:AN2110)-1000*($AE2110&gt;0))</f>
        <v>0</v>
      </c>
    </row>
    <row r="2111" spans="2:41" ht="12.75" hidden="1" customHeight="1" outlineLevel="2">
      <c r="B2111" s="53" t="s">
        <v>2377</v>
      </c>
      <c r="C2111" s="53" t="s">
        <v>1367</v>
      </c>
      <c r="D2111" s="53" t="s">
        <v>1367</v>
      </c>
      <c r="E2111" s="53" t="s">
        <v>1368</v>
      </c>
      <c r="F2111" s="53" t="s">
        <v>2391</v>
      </c>
      <c r="G2111" s="53" t="s">
        <v>5249</v>
      </c>
      <c r="H2111" s="53" t="s">
        <v>5250</v>
      </c>
      <c r="I2111" s="53"/>
      <c r="J2111" s="53" t="s">
        <v>5251</v>
      </c>
      <c r="K2111" s="52">
        <v>379818</v>
      </c>
      <c r="L2111" s="52">
        <v>378818</v>
      </c>
      <c r="M2111" s="52">
        <v>0</v>
      </c>
      <c r="N2111" s="52">
        <v>0</v>
      </c>
      <c r="O2111" s="52">
        <v>0</v>
      </c>
      <c r="P2111" s="52">
        <v>0</v>
      </c>
      <c r="Q2111" s="52">
        <v>0</v>
      </c>
      <c r="R2111" s="52">
        <v>0</v>
      </c>
      <c r="S2111" s="52">
        <v>0</v>
      </c>
      <c r="T2111" s="52">
        <v>0</v>
      </c>
      <c r="U2111" s="52">
        <v>0</v>
      </c>
      <c r="V2111" s="52">
        <v>0</v>
      </c>
      <c r="W2111" s="52">
        <v>0</v>
      </c>
      <c r="X2111" s="52">
        <v>0</v>
      </c>
      <c r="Y2111" s="52">
        <v>0</v>
      </c>
      <c r="Z2111" s="49">
        <v>0</v>
      </c>
      <c r="AA2111" s="50">
        <v>0</v>
      </c>
      <c r="AB2111" s="51">
        <v>378818</v>
      </c>
      <c r="AC2111" s="52">
        <v>0</v>
      </c>
      <c r="AD2111" s="52">
        <v>0</v>
      </c>
      <c r="AE2111" s="52">
        <v>1000</v>
      </c>
      <c r="AG2111" s="52">
        <f t="shared" si="35"/>
        <v>0</v>
      </c>
      <c r="AH2111" s="52">
        <f>MIN($AA2111*12,$AE2111-SUM($AG2111:AG2111)-1000*($AE2111&gt;0))</f>
        <v>0</v>
      </c>
      <c r="AI2111" s="52">
        <f>MIN($AA2111*12,$AE2111-SUM($AG2111:AH2111)-1000*($AE2111&gt;0))</f>
        <v>0</v>
      </c>
      <c r="AJ2111" s="52">
        <f>MIN($AA2111*12,$AE2111-SUM($AG2111:AI2111)-1000*($AE2111&gt;0))</f>
        <v>0</v>
      </c>
      <c r="AK2111" s="52">
        <f>MIN($AA2111*12,$AE2111-SUM($AG2111:AJ2111)-1000*($AE2111&gt;0))</f>
        <v>0</v>
      </c>
      <c r="AL2111" s="52">
        <f>MIN($AA2111*12,$AE2111-SUM($AG2111:AK2111)-1000*($AE2111&gt;0))</f>
        <v>0</v>
      </c>
      <c r="AM2111" s="52">
        <f>MIN($AA2111*12,$AE2111-SUM($AG2111:AL2111)-1000*($AE2111&gt;0))</f>
        <v>0</v>
      </c>
      <c r="AN2111" s="52">
        <f>MIN($AA2111*12,$AE2111-SUM($AG2111:AM2111)-1000*($AE2111&gt;0))</f>
        <v>0</v>
      </c>
      <c r="AO2111" s="52">
        <f>MIN($AA2111*12,$AE2111-SUM($AG2111:AN2111)-1000*($AE2111&gt;0))</f>
        <v>0</v>
      </c>
    </row>
    <row r="2112" spans="2:41" ht="12.75" hidden="1" customHeight="1" outlineLevel="2">
      <c r="B2112" s="53" t="s">
        <v>2377</v>
      </c>
      <c r="C2112" s="53" t="s">
        <v>1367</v>
      </c>
      <c r="D2112" s="53" t="s">
        <v>1367</v>
      </c>
      <c r="E2112" s="53" t="s">
        <v>1368</v>
      </c>
      <c r="F2112" s="53" t="s">
        <v>2391</v>
      </c>
      <c r="G2112" s="53" t="s">
        <v>5252</v>
      </c>
      <c r="H2112" s="53" t="s">
        <v>5253</v>
      </c>
      <c r="I2112" s="53"/>
      <c r="J2112" s="53" t="s">
        <v>5251</v>
      </c>
      <c r="K2112" s="52">
        <v>40818</v>
      </c>
      <c r="L2112" s="52">
        <v>39818</v>
      </c>
      <c r="M2112" s="52">
        <v>0</v>
      </c>
      <c r="N2112" s="52">
        <v>0</v>
      </c>
      <c r="O2112" s="52">
        <v>0</v>
      </c>
      <c r="P2112" s="52">
        <v>0</v>
      </c>
      <c r="Q2112" s="52">
        <v>0</v>
      </c>
      <c r="R2112" s="52">
        <v>0</v>
      </c>
      <c r="S2112" s="52">
        <v>0</v>
      </c>
      <c r="T2112" s="52">
        <v>0</v>
      </c>
      <c r="U2112" s="52">
        <v>0</v>
      </c>
      <c r="V2112" s="52">
        <v>0</v>
      </c>
      <c r="W2112" s="52">
        <v>0</v>
      </c>
      <c r="X2112" s="52">
        <v>0</v>
      </c>
      <c r="Y2112" s="52">
        <v>0</v>
      </c>
      <c r="Z2112" s="49">
        <v>0</v>
      </c>
      <c r="AA2112" s="50">
        <v>0</v>
      </c>
      <c r="AB2112" s="51">
        <v>39818</v>
      </c>
      <c r="AC2112" s="52">
        <v>0</v>
      </c>
      <c r="AD2112" s="52">
        <v>0</v>
      </c>
      <c r="AE2112" s="52">
        <v>1000</v>
      </c>
      <c r="AG2112" s="52">
        <f t="shared" si="35"/>
        <v>0</v>
      </c>
      <c r="AH2112" s="52">
        <f>MIN($AA2112*12,$AE2112-SUM($AG2112:AG2112)-1000*($AE2112&gt;0))</f>
        <v>0</v>
      </c>
      <c r="AI2112" s="52">
        <f>MIN($AA2112*12,$AE2112-SUM($AG2112:AH2112)-1000*($AE2112&gt;0))</f>
        <v>0</v>
      </c>
      <c r="AJ2112" s="52">
        <f>MIN($AA2112*12,$AE2112-SUM($AG2112:AI2112)-1000*($AE2112&gt;0))</f>
        <v>0</v>
      </c>
      <c r="AK2112" s="52">
        <f>MIN($AA2112*12,$AE2112-SUM($AG2112:AJ2112)-1000*($AE2112&gt;0))</f>
        <v>0</v>
      </c>
      <c r="AL2112" s="52">
        <f>MIN($AA2112*12,$AE2112-SUM($AG2112:AK2112)-1000*($AE2112&gt;0))</f>
        <v>0</v>
      </c>
      <c r="AM2112" s="52">
        <f>MIN($AA2112*12,$AE2112-SUM($AG2112:AL2112)-1000*($AE2112&gt;0))</f>
        <v>0</v>
      </c>
      <c r="AN2112" s="52">
        <f>MIN($AA2112*12,$AE2112-SUM($AG2112:AM2112)-1000*($AE2112&gt;0))</f>
        <v>0</v>
      </c>
      <c r="AO2112" s="52">
        <f>MIN($AA2112*12,$AE2112-SUM($AG2112:AN2112)-1000*($AE2112&gt;0))</f>
        <v>0</v>
      </c>
    </row>
    <row r="2113" spans="2:41" ht="12.75" hidden="1" customHeight="1" outlineLevel="2">
      <c r="B2113" s="53" t="s">
        <v>2377</v>
      </c>
      <c r="C2113" s="53" t="s">
        <v>1367</v>
      </c>
      <c r="D2113" s="53" t="s">
        <v>1367</v>
      </c>
      <c r="E2113" s="53" t="s">
        <v>1368</v>
      </c>
      <c r="F2113" s="53" t="s">
        <v>2391</v>
      </c>
      <c r="G2113" s="53" t="s">
        <v>5254</v>
      </c>
      <c r="H2113" s="53" t="s">
        <v>5253</v>
      </c>
      <c r="I2113" s="53"/>
      <c r="J2113" s="53" t="s">
        <v>5251</v>
      </c>
      <c r="K2113" s="52">
        <v>1445464</v>
      </c>
      <c r="L2113" s="52">
        <v>1444464</v>
      </c>
      <c r="M2113" s="52">
        <v>0</v>
      </c>
      <c r="N2113" s="52">
        <v>0</v>
      </c>
      <c r="O2113" s="52">
        <v>0</v>
      </c>
      <c r="P2113" s="52">
        <v>0</v>
      </c>
      <c r="Q2113" s="52">
        <v>0</v>
      </c>
      <c r="R2113" s="52">
        <v>0</v>
      </c>
      <c r="S2113" s="52">
        <v>0</v>
      </c>
      <c r="T2113" s="52">
        <v>0</v>
      </c>
      <c r="U2113" s="52">
        <v>0</v>
      </c>
      <c r="V2113" s="52">
        <v>0</v>
      </c>
      <c r="W2113" s="52">
        <v>0</v>
      </c>
      <c r="X2113" s="52">
        <v>0</v>
      </c>
      <c r="Y2113" s="52">
        <v>0</v>
      </c>
      <c r="Z2113" s="49">
        <v>0</v>
      </c>
      <c r="AA2113" s="50">
        <v>0</v>
      </c>
      <c r="AB2113" s="51">
        <v>1444464</v>
      </c>
      <c r="AC2113" s="52">
        <v>0</v>
      </c>
      <c r="AD2113" s="52">
        <v>0</v>
      </c>
      <c r="AE2113" s="52">
        <v>1000</v>
      </c>
      <c r="AG2113" s="52">
        <f t="shared" si="35"/>
        <v>0</v>
      </c>
      <c r="AH2113" s="52">
        <f>MIN($AA2113*12,$AE2113-SUM($AG2113:AG2113)-1000*($AE2113&gt;0))</f>
        <v>0</v>
      </c>
      <c r="AI2113" s="52">
        <f>MIN($AA2113*12,$AE2113-SUM($AG2113:AH2113)-1000*($AE2113&gt;0))</f>
        <v>0</v>
      </c>
      <c r="AJ2113" s="52">
        <f>MIN($AA2113*12,$AE2113-SUM($AG2113:AI2113)-1000*($AE2113&gt;0))</f>
        <v>0</v>
      </c>
      <c r="AK2113" s="52">
        <f>MIN($AA2113*12,$AE2113-SUM($AG2113:AJ2113)-1000*($AE2113&gt;0))</f>
        <v>0</v>
      </c>
      <c r="AL2113" s="52">
        <f>MIN($AA2113*12,$AE2113-SUM($AG2113:AK2113)-1000*($AE2113&gt;0))</f>
        <v>0</v>
      </c>
      <c r="AM2113" s="52">
        <f>MIN($AA2113*12,$AE2113-SUM($AG2113:AL2113)-1000*($AE2113&gt;0))</f>
        <v>0</v>
      </c>
      <c r="AN2113" s="52">
        <f>MIN($AA2113*12,$AE2113-SUM($AG2113:AM2113)-1000*($AE2113&gt;0))</f>
        <v>0</v>
      </c>
      <c r="AO2113" s="52">
        <f>MIN($AA2113*12,$AE2113-SUM($AG2113:AN2113)-1000*($AE2113&gt;0))</f>
        <v>0</v>
      </c>
    </row>
    <row r="2114" spans="2:41" ht="12.75" hidden="1" customHeight="1" outlineLevel="2">
      <c r="B2114" s="53" t="s">
        <v>2377</v>
      </c>
      <c r="C2114" s="53" t="s">
        <v>1367</v>
      </c>
      <c r="D2114" s="53" t="s">
        <v>1367</v>
      </c>
      <c r="E2114" s="53" t="s">
        <v>1368</v>
      </c>
      <c r="F2114" s="53" t="s">
        <v>2409</v>
      </c>
      <c r="G2114" s="53" t="s">
        <v>5255</v>
      </c>
      <c r="H2114" s="53" t="s">
        <v>5256</v>
      </c>
      <c r="I2114" s="53"/>
      <c r="J2114" s="53" t="s">
        <v>5251</v>
      </c>
      <c r="K2114" s="52">
        <v>1253636</v>
      </c>
      <c r="L2114" s="52">
        <v>1252636</v>
      </c>
      <c r="M2114" s="52">
        <v>0</v>
      </c>
      <c r="N2114" s="52">
        <v>0</v>
      </c>
      <c r="O2114" s="52">
        <v>0</v>
      </c>
      <c r="P2114" s="52">
        <v>0</v>
      </c>
      <c r="Q2114" s="52">
        <v>0</v>
      </c>
      <c r="R2114" s="52">
        <v>0</v>
      </c>
      <c r="S2114" s="52">
        <v>0</v>
      </c>
      <c r="T2114" s="52">
        <v>0</v>
      </c>
      <c r="U2114" s="52">
        <v>0</v>
      </c>
      <c r="V2114" s="52">
        <v>0</v>
      </c>
      <c r="W2114" s="52">
        <v>0</v>
      </c>
      <c r="X2114" s="52">
        <v>0</v>
      </c>
      <c r="Y2114" s="52">
        <v>0</v>
      </c>
      <c r="Z2114" s="49">
        <v>0</v>
      </c>
      <c r="AA2114" s="50">
        <v>0</v>
      </c>
      <c r="AB2114" s="51">
        <v>1252636</v>
      </c>
      <c r="AC2114" s="52">
        <v>0</v>
      </c>
      <c r="AD2114" s="52">
        <v>0</v>
      </c>
      <c r="AE2114" s="52">
        <v>1000</v>
      </c>
      <c r="AG2114" s="52">
        <f t="shared" si="35"/>
        <v>0</v>
      </c>
      <c r="AH2114" s="52">
        <f>MIN($AA2114*12,$AE2114-SUM($AG2114:AG2114)-1000*($AE2114&gt;0))</f>
        <v>0</v>
      </c>
      <c r="AI2114" s="52">
        <f>MIN($AA2114*12,$AE2114-SUM($AG2114:AH2114)-1000*($AE2114&gt;0))</f>
        <v>0</v>
      </c>
      <c r="AJ2114" s="52">
        <f>MIN($AA2114*12,$AE2114-SUM($AG2114:AI2114)-1000*($AE2114&gt;0))</f>
        <v>0</v>
      </c>
      <c r="AK2114" s="52">
        <f>MIN($AA2114*12,$AE2114-SUM($AG2114:AJ2114)-1000*($AE2114&gt;0))</f>
        <v>0</v>
      </c>
      <c r="AL2114" s="52">
        <f>MIN($AA2114*12,$AE2114-SUM($AG2114:AK2114)-1000*($AE2114&gt;0))</f>
        <v>0</v>
      </c>
      <c r="AM2114" s="52">
        <f>MIN($AA2114*12,$AE2114-SUM($AG2114:AL2114)-1000*($AE2114&gt;0))</f>
        <v>0</v>
      </c>
      <c r="AN2114" s="52">
        <f>MIN($AA2114*12,$AE2114-SUM($AG2114:AM2114)-1000*($AE2114&gt;0))</f>
        <v>0</v>
      </c>
      <c r="AO2114" s="52">
        <f>MIN($AA2114*12,$AE2114-SUM($AG2114:AN2114)-1000*($AE2114&gt;0))</f>
        <v>0</v>
      </c>
    </row>
    <row r="2115" spans="2:41" ht="12.75" hidden="1" customHeight="1" outlineLevel="2">
      <c r="B2115" s="53" t="s">
        <v>2377</v>
      </c>
      <c r="C2115" s="53" t="s">
        <v>1367</v>
      </c>
      <c r="D2115" s="53" t="s">
        <v>1367</v>
      </c>
      <c r="E2115" s="53" t="s">
        <v>1368</v>
      </c>
      <c r="F2115" s="53" t="s">
        <v>2409</v>
      </c>
      <c r="G2115" s="53" t="s">
        <v>5257</v>
      </c>
      <c r="H2115" s="53" t="s">
        <v>5256</v>
      </c>
      <c r="I2115" s="53"/>
      <c r="J2115" s="53" t="s">
        <v>5251</v>
      </c>
      <c r="K2115" s="52">
        <v>854545</v>
      </c>
      <c r="L2115" s="52">
        <v>853545</v>
      </c>
      <c r="M2115" s="52">
        <v>0</v>
      </c>
      <c r="N2115" s="52">
        <v>0</v>
      </c>
      <c r="O2115" s="52">
        <v>0</v>
      </c>
      <c r="P2115" s="52">
        <v>0</v>
      </c>
      <c r="Q2115" s="52">
        <v>0</v>
      </c>
      <c r="R2115" s="52">
        <v>0</v>
      </c>
      <c r="S2115" s="52">
        <v>0</v>
      </c>
      <c r="T2115" s="52">
        <v>0</v>
      </c>
      <c r="U2115" s="52">
        <v>0</v>
      </c>
      <c r="V2115" s="52">
        <v>0</v>
      </c>
      <c r="W2115" s="52">
        <v>0</v>
      </c>
      <c r="X2115" s="52">
        <v>0</v>
      </c>
      <c r="Y2115" s="52">
        <v>0</v>
      </c>
      <c r="Z2115" s="49">
        <v>0</v>
      </c>
      <c r="AA2115" s="50">
        <v>0</v>
      </c>
      <c r="AB2115" s="51">
        <v>853545</v>
      </c>
      <c r="AC2115" s="52">
        <v>0</v>
      </c>
      <c r="AD2115" s="52">
        <v>0</v>
      </c>
      <c r="AE2115" s="52">
        <v>1000</v>
      </c>
      <c r="AG2115" s="52">
        <f t="shared" si="35"/>
        <v>0</v>
      </c>
      <c r="AH2115" s="52">
        <f>MIN($AA2115*12,$AE2115-SUM($AG2115:AG2115)-1000*($AE2115&gt;0))</f>
        <v>0</v>
      </c>
      <c r="AI2115" s="52">
        <f>MIN($AA2115*12,$AE2115-SUM($AG2115:AH2115)-1000*($AE2115&gt;0))</f>
        <v>0</v>
      </c>
      <c r="AJ2115" s="52">
        <f>MIN($AA2115*12,$AE2115-SUM($AG2115:AI2115)-1000*($AE2115&gt;0))</f>
        <v>0</v>
      </c>
      <c r="AK2115" s="52">
        <f>MIN($AA2115*12,$AE2115-SUM($AG2115:AJ2115)-1000*($AE2115&gt;0))</f>
        <v>0</v>
      </c>
      <c r="AL2115" s="52">
        <f>MIN($AA2115*12,$AE2115-SUM($AG2115:AK2115)-1000*($AE2115&gt;0))</f>
        <v>0</v>
      </c>
      <c r="AM2115" s="52">
        <f>MIN($AA2115*12,$AE2115-SUM($AG2115:AL2115)-1000*($AE2115&gt;0))</f>
        <v>0</v>
      </c>
      <c r="AN2115" s="52">
        <f>MIN($AA2115*12,$AE2115-SUM($AG2115:AM2115)-1000*($AE2115&gt;0))</f>
        <v>0</v>
      </c>
      <c r="AO2115" s="52">
        <f>MIN($AA2115*12,$AE2115-SUM($AG2115:AN2115)-1000*($AE2115&gt;0))</f>
        <v>0</v>
      </c>
    </row>
    <row r="2116" spans="2:41" ht="12.75" hidden="1" customHeight="1" outlineLevel="2">
      <c r="B2116" s="53" t="s">
        <v>2377</v>
      </c>
      <c r="C2116" s="53" t="s">
        <v>1367</v>
      </c>
      <c r="D2116" s="53" t="s">
        <v>1367</v>
      </c>
      <c r="E2116" s="53" t="s">
        <v>1368</v>
      </c>
      <c r="F2116" s="53" t="s">
        <v>2387</v>
      </c>
      <c r="G2116" s="53" t="s">
        <v>5258</v>
      </c>
      <c r="H2116" s="53" t="s">
        <v>5259</v>
      </c>
      <c r="I2116" s="53"/>
      <c r="J2116" s="53" t="s">
        <v>5251</v>
      </c>
      <c r="K2116" s="52">
        <v>1139627</v>
      </c>
      <c r="L2116" s="52">
        <v>1138627</v>
      </c>
      <c r="M2116" s="52">
        <v>0</v>
      </c>
      <c r="N2116" s="52">
        <v>0</v>
      </c>
      <c r="O2116" s="52">
        <v>0</v>
      </c>
      <c r="P2116" s="52">
        <v>0</v>
      </c>
      <c r="Q2116" s="52">
        <v>0</v>
      </c>
      <c r="R2116" s="52">
        <v>0</v>
      </c>
      <c r="S2116" s="52">
        <v>0</v>
      </c>
      <c r="T2116" s="52">
        <v>0</v>
      </c>
      <c r="U2116" s="52">
        <v>0</v>
      </c>
      <c r="V2116" s="52">
        <v>0</v>
      </c>
      <c r="W2116" s="52">
        <v>0</v>
      </c>
      <c r="X2116" s="52">
        <v>0</v>
      </c>
      <c r="Y2116" s="52">
        <v>0</v>
      </c>
      <c r="Z2116" s="49">
        <v>0</v>
      </c>
      <c r="AA2116" s="50">
        <v>0</v>
      </c>
      <c r="AB2116" s="51">
        <v>1138627</v>
      </c>
      <c r="AC2116" s="52">
        <v>0</v>
      </c>
      <c r="AD2116" s="52">
        <v>0</v>
      </c>
      <c r="AE2116" s="52">
        <v>1000</v>
      </c>
      <c r="AG2116" s="52">
        <f t="shared" ref="AG2116:AG2179" si="36">MIN($AA2116,$AE2116-1000*($AE2116&gt;0))</f>
        <v>0</v>
      </c>
      <c r="AH2116" s="52">
        <f>MIN($AA2116*12,$AE2116-SUM($AG2116:AG2116)-1000*($AE2116&gt;0))</f>
        <v>0</v>
      </c>
      <c r="AI2116" s="52">
        <f>MIN($AA2116*12,$AE2116-SUM($AG2116:AH2116)-1000*($AE2116&gt;0))</f>
        <v>0</v>
      </c>
      <c r="AJ2116" s="52">
        <f>MIN($AA2116*12,$AE2116-SUM($AG2116:AI2116)-1000*($AE2116&gt;0))</f>
        <v>0</v>
      </c>
      <c r="AK2116" s="52">
        <f>MIN($AA2116*12,$AE2116-SUM($AG2116:AJ2116)-1000*($AE2116&gt;0))</f>
        <v>0</v>
      </c>
      <c r="AL2116" s="52">
        <f>MIN($AA2116*12,$AE2116-SUM($AG2116:AK2116)-1000*($AE2116&gt;0))</f>
        <v>0</v>
      </c>
      <c r="AM2116" s="52">
        <f>MIN($AA2116*12,$AE2116-SUM($AG2116:AL2116)-1000*($AE2116&gt;0))</f>
        <v>0</v>
      </c>
      <c r="AN2116" s="52">
        <f>MIN($AA2116*12,$AE2116-SUM($AG2116:AM2116)-1000*($AE2116&gt;0))</f>
        <v>0</v>
      </c>
      <c r="AO2116" s="52">
        <f>MIN($AA2116*12,$AE2116-SUM($AG2116:AN2116)-1000*($AE2116&gt;0))</f>
        <v>0</v>
      </c>
    </row>
    <row r="2117" spans="2:41" ht="12.75" hidden="1" customHeight="1" outlineLevel="2">
      <c r="B2117" s="53" t="s">
        <v>2377</v>
      </c>
      <c r="C2117" s="53" t="s">
        <v>1367</v>
      </c>
      <c r="D2117" s="53" t="s">
        <v>1367</v>
      </c>
      <c r="E2117" s="53" t="s">
        <v>2378</v>
      </c>
      <c r="F2117" s="53" t="s">
        <v>2618</v>
      </c>
      <c r="G2117" s="53" t="s">
        <v>5260</v>
      </c>
      <c r="H2117" s="53" t="s">
        <v>5261</v>
      </c>
      <c r="I2117" s="53"/>
      <c r="J2117" s="53" t="s">
        <v>5251</v>
      </c>
      <c r="K2117" s="52">
        <v>0</v>
      </c>
      <c r="L2117" s="52">
        <v>0</v>
      </c>
      <c r="M2117" s="52">
        <v>0</v>
      </c>
      <c r="N2117" s="52">
        <v>0</v>
      </c>
      <c r="O2117" s="52">
        <v>0</v>
      </c>
      <c r="P2117" s="52">
        <v>0</v>
      </c>
      <c r="Q2117" s="52">
        <v>0</v>
      </c>
      <c r="R2117" s="52">
        <v>0</v>
      </c>
      <c r="S2117" s="52">
        <v>0</v>
      </c>
      <c r="T2117" s="52">
        <v>0</v>
      </c>
      <c r="U2117" s="52">
        <v>0</v>
      </c>
      <c r="V2117" s="52">
        <v>0</v>
      </c>
      <c r="W2117" s="52">
        <v>0</v>
      </c>
      <c r="X2117" s="52">
        <v>0</v>
      </c>
      <c r="Y2117" s="52">
        <v>0</v>
      </c>
      <c r="Z2117" s="49">
        <v>0</v>
      </c>
      <c r="AA2117" s="50">
        <v>0</v>
      </c>
      <c r="AB2117" s="51">
        <v>0</v>
      </c>
      <c r="AC2117" s="52">
        <v>0</v>
      </c>
      <c r="AD2117" s="52">
        <v>0</v>
      </c>
      <c r="AE2117" s="52">
        <v>0</v>
      </c>
      <c r="AG2117" s="52">
        <f t="shared" si="36"/>
        <v>0</v>
      </c>
      <c r="AH2117" s="52">
        <f>MIN($AA2117*12,$AE2117-SUM($AG2117:AG2117)-1000*($AE2117&gt;0))</f>
        <v>0</v>
      </c>
      <c r="AI2117" s="52">
        <f>MIN($AA2117*12,$AE2117-SUM($AG2117:AH2117)-1000*($AE2117&gt;0))</f>
        <v>0</v>
      </c>
      <c r="AJ2117" s="52">
        <f>MIN($AA2117*12,$AE2117-SUM($AG2117:AI2117)-1000*($AE2117&gt;0))</f>
        <v>0</v>
      </c>
      <c r="AK2117" s="52">
        <f>MIN($AA2117*12,$AE2117-SUM($AG2117:AJ2117)-1000*($AE2117&gt;0))</f>
        <v>0</v>
      </c>
      <c r="AL2117" s="52">
        <f>MIN($AA2117*12,$AE2117-SUM($AG2117:AK2117)-1000*($AE2117&gt;0))</f>
        <v>0</v>
      </c>
      <c r="AM2117" s="52">
        <f>MIN($AA2117*12,$AE2117-SUM($AG2117:AL2117)-1000*($AE2117&gt;0))</f>
        <v>0</v>
      </c>
      <c r="AN2117" s="52">
        <f>MIN($AA2117*12,$AE2117-SUM($AG2117:AM2117)-1000*($AE2117&gt;0))</f>
        <v>0</v>
      </c>
      <c r="AO2117" s="52">
        <f>MIN($AA2117*12,$AE2117-SUM($AG2117:AN2117)-1000*($AE2117&gt;0))</f>
        <v>0</v>
      </c>
    </row>
    <row r="2118" spans="2:41" ht="12.75" hidden="1" customHeight="1" outlineLevel="2">
      <c r="B2118" s="53" t="s">
        <v>2377</v>
      </c>
      <c r="C2118" s="53" t="s">
        <v>1367</v>
      </c>
      <c r="D2118" s="53" t="s">
        <v>1367</v>
      </c>
      <c r="E2118" s="53" t="s">
        <v>2378</v>
      </c>
      <c r="F2118" s="53" t="s">
        <v>2618</v>
      </c>
      <c r="G2118" s="53" t="s">
        <v>5262</v>
      </c>
      <c r="H2118" s="53" t="s">
        <v>5261</v>
      </c>
      <c r="I2118" s="53"/>
      <c r="J2118" s="53" t="s">
        <v>5251</v>
      </c>
      <c r="K2118" s="52">
        <v>0</v>
      </c>
      <c r="L2118" s="52">
        <v>0</v>
      </c>
      <c r="M2118" s="52">
        <v>0</v>
      </c>
      <c r="N2118" s="52">
        <v>0</v>
      </c>
      <c r="O2118" s="52">
        <v>0</v>
      </c>
      <c r="P2118" s="52">
        <v>0</v>
      </c>
      <c r="Q2118" s="52">
        <v>0</v>
      </c>
      <c r="R2118" s="52">
        <v>0</v>
      </c>
      <c r="S2118" s="52">
        <v>0</v>
      </c>
      <c r="T2118" s="52">
        <v>0</v>
      </c>
      <c r="U2118" s="52">
        <v>0</v>
      </c>
      <c r="V2118" s="52">
        <v>0</v>
      </c>
      <c r="W2118" s="52">
        <v>0</v>
      </c>
      <c r="X2118" s="52">
        <v>0</v>
      </c>
      <c r="Y2118" s="52">
        <v>0</v>
      </c>
      <c r="Z2118" s="49">
        <v>0</v>
      </c>
      <c r="AA2118" s="50">
        <v>0</v>
      </c>
      <c r="AB2118" s="51">
        <v>0</v>
      </c>
      <c r="AC2118" s="52">
        <v>0</v>
      </c>
      <c r="AD2118" s="52">
        <v>0</v>
      </c>
      <c r="AE2118" s="52">
        <v>0</v>
      </c>
      <c r="AG2118" s="52">
        <f t="shared" si="36"/>
        <v>0</v>
      </c>
      <c r="AH2118" s="52">
        <f>MIN($AA2118*12,$AE2118-SUM($AG2118:AG2118)-1000*($AE2118&gt;0))</f>
        <v>0</v>
      </c>
      <c r="AI2118" s="52">
        <f>MIN($AA2118*12,$AE2118-SUM($AG2118:AH2118)-1000*($AE2118&gt;0))</f>
        <v>0</v>
      </c>
      <c r="AJ2118" s="52">
        <f>MIN($AA2118*12,$AE2118-SUM($AG2118:AI2118)-1000*($AE2118&gt;0))</f>
        <v>0</v>
      </c>
      <c r="AK2118" s="52">
        <f>MIN($AA2118*12,$AE2118-SUM($AG2118:AJ2118)-1000*($AE2118&gt;0))</f>
        <v>0</v>
      </c>
      <c r="AL2118" s="52">
        <f>MIN($AA2118*12,$AE2118-SUM($AG2118:AK2118)-1000*($AE2118&gt;0))</f>
        <v>0</v>
      </c>
      <c r="AM2118" s="52">
        <f>MIN($AA2118*12,$AE2118-SUM($AG2118:AL2118)-1000*($AE2118&gt;0))</f>
        <v>0</v>
      </c>
      <c r="AN2118" s="52">
        <f>MIN($AA2118*12,$AE2118-SUM($AG2118:AM2118)-1000*($AE2118&gt;0))</f>
        <v>0</v>
      </c>
      <c r="AO2118" s="52">
        <f>MIN($AA2118*12,$AE2118-SUM($AG2118:AN2118)-1000*($AE2118&gt;0))</f>
        <v>0</v>
      </c>
    </row>
    <row r="2119" spans="2:41" ht="12.75" hidden="1" customHeight="1" outlineLevel="2">
      <c r="B2119" s="53" t="s">
        <v>2377</v>
      </c>
      <c r="C2119" s="53" t="s">
        <v>1367</v>
      </c>
      <c r="D2119" s="53" t="s">
        <v>1367</v>
      </c>
      <c r="E2119" s="53" t="s">
        <v>2378</v>
      </c>
      <c r="F2119" s="53" t="s">
        <v>3607</v>
      </c>
      <c r="G2119" s="53" t="s">
        <v>5263</v>
      </c>
      <c r="H2119" s="53" t="s">
        <v>5264</v>
      </c>
      <c r="I2119" s="53"/>
      <c r="J2119" s="53" t="s">
        <v>5265</v>
      </c>
      <c r="K2119" s="52">
        <v>2618182</v>
      </c>
      <c r="L2119" s="52">
        <v>2617182</v>
      </c>
      <c r="M2119" s="52">
        <v>0</v>
      </c>
      <c r="N2119" s="52">
        <v>0</v>
      </c>
      <c r="O2119" s="52">
        <v>0</v>
      </c>
      <c r="P2119" s="52">
        <v>0</v>
      </c>
      <c r="Q2119" s="52">
        <v>0</v>
      </c>
      <c r="R2119" s="52">
        <v>0</v>
      </c>
      <c r="S2119" s="52">
        <v>0</v>
      </c>
      <c r="T2119" s="52">
        <v>0</v>
      </c>
      <c r="U2119" s="52">
        <v>0</v>
      </c>
      <c r="V2119" s="52">
        <v>0</v>
      </c>
      <c r="W2119" s="52">
        <v>0</v>
      </c>
      <c r="X2119" s="52">
        <v>0</v>
      </c>
      <c r="Y2119" s="52">
        <v>0</v>
      </c>
      <c r="Z2119" s="49">
        <v>0</v>
      </c>
      <c r="AA2119" s="50">
        <v>0</v>
      </c>
      <c r="AB2119" s="51">
        <v>2617182</v>
      </c>
      <c r="AC2119" s="52">
        <v>0</v>
      </c>
      <c r="AD2119" s="52">
        <v>0</v>
      </c>
      <c r="AE2119" s="52">
        <v>1000</v>
      </c>
      <c r="AG2119" s="52">
        <f t="shared" si="36"/>
        <v>0</v>
      </c>
      <c r="AH2119" s="52">
        <f>MIN($AA2119*12,$AE2119-SUM($AG2119:AG2119)-1000*($AE2119&gt;0))</f>
        <v>0</v>
      </c>
      <c r="AI2119" s="52">
        <f>MIN($AA2119*12,$AE2119-SUM($AG2119:AH2119)-1000*($AE2119&gt;0))</f>
        <v>0</v>
      </c>
      <c r="AJ2119" s="52">
        <f>MIN($AA2119*12,$AE2119-SUM($AG2119:AI2119)-1000*($AE2119&gt;0))</f>
        <v>0</v>
      </c>
      <c r="AK2119" s="52">
        <f>MIN($AA2119*12,$AE2119-SUM($AG2119:AJ2119)-1000*($AE2119&gt;0))</f>
        <v>0</v>
      </c>
      <c r="AL2119" s="52">
        <f>MIN($AA2119*12,$AE2119-SUM($AG2119:AK2119)-1000*($AE2119&gt;0))</f>
        <v>0</v>
      </c>
      <c r="AM2119" s="52">
        <f>MIN($AA2119*12,$AE2119-SUM($AG2119:AL2119)-1000*($AE2119&gt;0))</f>
        <v>0</v>
      </c>
      <c r="AN2119" s="52">
        <f>MIN($AA2119*12,$AE2119-SUM($AG2119:AM2119)-1000*($AE2119&gt;0))</f>
        <v>0</v>
      </c>
      <c r="AO2119" s="52">
        <f>MIN($AA2119*12,$AE2119-SUM($AG2119:AN2119)-1000*($AE2119&gt;0))</f>
        <v>0</v>
      </c>
    </row>
    <row r="2120" spans="2:41" ht="12.75" hidden="1" customHeight="1" outlineLevel="2">
      <c r="B2120" s="53" t="s">
        <v>2377</v>
      </c>
      <c r="C2120" s="53" t="s">
        <v>1367</v>
      </c>
      <c r="D2120" s="53" t="s">
        <v>1367</v>
      </c>
      <c r="E2120" s="53" t="s">
        <v>2378</v>
      </c>
      <c r="F2120" s="53" t="s">
        <v>3607</v>
      </c>
      <c r="G2120" s="53" t="s">
        <v>5266</v>
      </c>
      <c r="H2120" s="53" t="s">
        <v>5264</v>
      </c>
      <c r="I2120" s="53"/>
      <c r="J2120" s="53" t="s">
        <v>5265</v>
      </c>
      <c r="K2120" s="52">
        <v>2618182</v>
      </c>
      <c r="L2120" s="52">
        <v>2617182</v>
      </c>
      <c r="M2120" s="52">
        <v>0</v>
      </c>
      <c r="N2120" s="52">
        <v>0</v>
      </c>
      <c r="O2120" s="52">
        <v>0</v>
      </c>
      <c r="P2120" s="52">
        <v>0</v>
      </c>
      <c r="Q2120" s="52">
        <v>0</v>
      </c>
      <c r="R2120" s="52">
        <v>0</v>
      </c>
      <c r="S2120" s="52">
        <v>0</v>
      </c>
      <c r="T2120" s="52">
        <v>0</v>
      </c>
      <c r="U2120" s="52">
        <v>0</v>
      </c>
      <c r="V2120" s="52">
        <v>0</v>
      </c>
      <c r="W2120" s="52">
        <v>0</v>
      </c>
      <c r="X2120" s="52">
        <v>0</v>
      </c>
      <c r="Y2120" s="52">
        <v>0</v>
      </c>
      <c r="Z2120" s="49">
        <v>0</v>
      </c>
      <c r="AA2120" s="50">
        <v>0</v>
      </c>
      <c r="AB2120" s="51">
        <v>2617182</v>
      </c>
      <c r="AC2120" s="52">
        <v>0</v>
      </c>
      <c r="AD2120" s="52">
        <v>0</v>
      </c>
      <c r="AE2120" s="52">
        <v>1000</v>
      </c>
      <c r="AG2120" s="52">
        <f t="shared" si="36"/>
        <v>0</v>
      </c>
      <c r="AH2120" s="52">
        <f>MIN($AA2120*12,$AE2120-SUM($AG2120:AG2120)-1000*($AE2120&gt;0))</f>
        <v>0</v>
      </c>
      <c r="AI2120" s="52">
        <f>MIN($AA2120*12,$AE2120-SUM($AG2120:AH2120)-1000*($AE2120&gt;0))</f>
        <v>0</v>
      </c>
      <c r="AJ2120" s="52">
        <f>MIN($AA2120*12,$AE2120-SUM($AG2120:AI2120)-1000*($AE2120&gt;0))</f>
        <v>0</v>
      </c>
      <c r="AK2120" s="52">
        <f>MIN($AA2120*12,$AE2120-SUM($AG2120:AJ2120)-1000*($AE2120&gt;0))</f>
        <v>0</v>
      </c>
      <c r="AL2120" s="52">
        <f>MIN($AA2120*12,$AE2120-SUM($AG2120:AK2120)-1000*($AE2120&gt;0))</f>
        <v>0</v>
      </c>
      <c r="AM2120" s="52">
        <f>MIN($AA2120*12,$AE2120-SUM($AG2120:AL2120)-1000*($AE2120&gt;0))</f>
        <v>0</v>
      </c>
      <c r="AN2120" s="52">
        <f>MIN($AA2120*12,$AE2120-SUM($AG2120:AM2120)-1000*($AE2120&gt;0))</f>
        <v>0</v>
      </c>
      <c r="AO2120" s="52">
        <f>MIN($AA2120*12,$AE2120-SUM($AG2120:AN2120)-1000*($AE2120&gt;0))</f>
        <v>0</v>
      </c>
    </row>
    <row r="2121" spans="2:41" ht="12.75" hidden="1" customHeight="1" outlineLevel="2">
      <c r="B2121" s="53" t="s">
        <v>2377</v>
      </c>
      <c r="C2121" s="53" t="s">
        <v>1367</v>
      </c>
      <c r="D2121" s="53" t="s">
        <v>1367</v>
      </c>
      <c r="E2121" s="53" t="s">
        <v>1368</v>
      </c>
      <c r="F2121" s="53" t="s">
        <v>2391</v>
      </c>
      <c r="G2121" s="53" t="s">
        <v>5267</v>
      </c>
      <c r="H2121" s="53" t="s">
        <v>5268</v>
      </c>
      <c r="I2121" s="53"/>
      <c r="J2121" s="53" t="s">
        <v>5265</v>
      </c>
      <c r="K2121" s="52">
        <v>1826445</v>
      </c>
      <c r="L2121" s="52">
        <v>1825445</v>
      </c>
      <c r="M2121" s="52">
        <v>0</v>
      </c>
      <c r="N2121" s="52">
        <v>0</v>
      </c>
      <c r="O2121" s="52">
        <v>0</v>
      </c>
      <c r="P2121" s="52">
        <v>0</v>
      </c>
      <c r="Q2121" s="52">
        <v>0</v>
      </c>
      <c r="R2121" s="52">
        <v>0</v>
      </c>
      <c r="S2121" s="52">
        <v>0</v>
      </c>
      <c r="T2121" s="52">
        <v>0</v>
      </c>
      <c r="U2121" s="52">
        <v>0</v>
      </c>
      <c r="V2121" s="52">
        <v>0</v>
      </c>
      <c r="W2121" s="52">
        <v>0</v>
      </c>
      <c r="X2121" s="52">
        <v>0</v>
      </c>
      <c r="Y2121" s="52">
        <v>0</v>
      </c>
      <c r="Z2121" s="49">
        <v>0</v>
      </c>
      <c r="AA2121" s="50">
        <v>0</v>
      </c>
      <c r="AB2121" s="51">
        <v>1825445</v>
      </c>
      <c r="AC2121" s="52">
        <v>0</v>
      </c>
      <c r="AD2121" s="52">
        <v>0</v>
      </c>
      <c r="AE2121" s="52">
        <v>1000</v>
      </c>
      <c r="AG2121" s="52">
        <f t="shared" si="36"/>
        <v>0</v>
      </c>
      <c r="AH2121" s="52">
        <f>MIN($AA2121*12,$AE2121-SUM($AG2121:AG2121)-1000*($AE2121&gt;0))</f>
        <v>0</v>
      </c>
      <c r="AI2121" s="52">
        <f>MIN($AA2121*12,$AE2121-SUM($AG2121:AH2121)-1000*($AE2121&gt;0))</f>
        <v>0</v>
      </c>
      <c r="AJ2121" s="52">
        <f>MIN($AA2121*12,$AE2121-SUM($AG2121:AI2121)-1000*($AE2121&gt;0))</f>
        <v>0</v>
      </c>
      <c r="AK2121" s="52">
        <f>MIN($AA2121*12,$AE2121-SUM($AG2121:AJ2121)-1000*($AE2121&gt;0))</f>
        <v>0</v>
      </c>
      <c r="AL2121" s="52">
        <f>MIN($AA2121*12,$AE2121-SUM($AG2121:AK2121)-1000*($AE2121&gt;0))</f>
        <v>0</v>
      </c>
      <c r="AM2121" s="52">
        <f>MIN($AA2121*12,$AE2121-SUM($AG2121:AL2121)-1000*($AE2121&gt;0))</f>
        <v>0</v>
      </c>
      <c r="AN2121" s="52">
        <f>MIN($AA2121*12,$AE2121-SUM($AG2121:AM2121)-1000*($AE2121&gt;0))</f>
        <v>0</v>
      </c>
      <c r="AO2121" s="52">
        <f>MIN($AA2121*12,$AE2121-SUM($AG2121:AN2121)-1000*($AE2121&gt;0))</f>
        <v>0</v>
      </c>
    </row>
    <row r="2122" spans="2:41" ht="12.75" hidden="1" customHeight="1" outlineLevel="2">
      <c r="B2122" s="53" t="s">
        <v>2377</v>
      </c>
      <c r="C2122" s="53" t="s">
        <v>1367</v>
      </c>
      <c r="D2122" s="53" t="s">
        <v>1367</v>
      </c>
      <c r="E2122" s="53" t="s">
        <v>1368</v>
      </c>
      <c r="F2122" s="53" t="s">
        <v>2391</v>
      </c>
      <c r="G2122" s="53" t="s">
        <v>5269</v>
      </c>
      <c r="H2122" s="53" t="s">
        <v>5270</v>
      </c>
      <c r="I2122" s="53"/>
      <c r="J2122" s="53" t="s">
        <v>5265</v>
      </c>
      <c r="K2122" s="52">
        <v>0</v>
      </c>
      <c r="L2122" s="52">
        <v>0</v>
      </c>
      <c r="M2122" s="52">
        <v>0</v>
      </c>
      <c r="N2122" s="52">
        <v>0</v>
      </c>
      <c r="O2122" s="52">
        <v>0</v>
      </c>
      <c r="P2122" s="52">
        <v>0</v>
      </c>
      <c r="Q2122" s="52">
        <v>0</v>
      </c>
      <c r="R2122" s="52">
        <v>0</v>
      </c>
      <c r="S2122" s="52">
        <v>0</v>
      </c>
      <c r="T2122" s="52">
        <v>0</v>
      </c>
      <c r="U2122" s="52">
        <v>0</v>
      </c>
      <c r="V2122" s="52">
        <v>0</v>
      </c>
      <c r="W2122" s="52">
        <v>0</v>
      </c>
      <c r="X2122" s="52">
        <v>0</v>
      </c>
      <c r="Y2122" s="52">
        <v>0</v>
      </c>
      <c r="Z2122" s="49">
        <v>0</v>
      </c>
      <c r="AA2122" s="50">
        <v>0</v>
      </c>
      <c r="AB2122" s="51">
        <v>0</v>
      </c>
      <c r="AC2122" s="52">
        <v>0</v>
      </c>
      <c r="AD2122" s="52">
        <v>0</v>
      </c>
      <c r="AE2122" s="52">
        <v>0</v>
      </c>
      <c r="AG2122" s="52">
        <f t="shared" si="36"/>
        <v>0</v>
      </c>
      <c r="AH2122" s="52">
        <f>MIN($AA2122*12,$AE2122-SUM($AG2122:AG2122)-1000*($AE2122&gt;0))</f>
        <v>0</v>
      </c>
      <c r="AI2122" s="52">
        <f>MIN($AA2122*12,$AE2122-SUM($AG2122:AH2122)-1000*($AE2122&gt;0))</f>
        <v>0</v>
      </c>
      <c r="AJ2122" s="52">
        <f>MIN($AA2122*12,$AE2122-SUM($AG2122:AI2122)-1000*($AE2122&gt;0))</f>
        <v>0</v>
      </c>
      <c r="AK2122" s="52">
        <f>MIN($AA2122*12,$AE2122-SUM($AG2122:AJ2122)-1000*($AE2122&gt;0))</f>
        <v>0</v>
      </c>
      <c r="AL2122" s="52">
        <f>MIN($AA2122*12,$AE2122-SUM($AG2122:AK2122)-1000*($AE2122&gt;0))</f>
        <v>0</v>
      </c>
      <c r="AM2122" s="52">
        <f>MIN($AA2122*12,$AE2122-SUM($AG2122:AL2122)-1000*($AE2122&gt;0))</f>
        <v>0</v>
      </c>
      <c r="AN2122" s="52">
        <f>MIN($AA2122*12,$AE2122-SUM($AG2122:AM2122)-1000*($AE2122&gt;0))</f>
        <v>0</v>
      </c>
      <c r="AO2122" s="52">
        <f>MIN($AA2122*12,$AE2122-SUM($AG2122:AN2122)-1000*($AE2122&gt;0))</f>
        <v>0</v>
      </c>
    </row>
    <row r="2123" spans="2:41" ht="12.75" hidden="1" customHeight="1" outlineLevel="2">
      <c r="B2123" s="53" t="s">
        <v>2377</v>
      </c>
      <c r="C2123" s="53" t="s">
        <v>1367</v>
      </c>
      <c r="D2123" s="53" t="s">
        <v>1367</v>
      </c>
      <c r="E2123" s="53" t="s">
        <v>1368</v>
      </c>
      <c r="F2123" s="53" t="s">
        <v>2391</v>
      </c>
      <c r="G2123" s="53" t="s">
        <v>5271</v>
      </c>
      <c r="H2123" s="53" t="s">
        <v>5272</v>
      </c>
      <c r="I2123" s="53"/>
      <c r="J2123" s="53" t="s">
        <v>5265</v>
      </c>
      <c r="K2123" s="52">
        <v>1918436</v>
      </c>
      <c r="L2123" s="52">
        <v>1917436</v>
      </c>
      <c r="M2123" s="52">
        <v>0</v>
      </c>
      <c r="N2123" s="52">
        <v>0</v>
      </c>
      <c r="O2123" s="52">
        <v>0</v>
      </c>
      <c r="P2123" s="52">
        <v>0</v>
      </c>
      <c r="Q2123" s="52">
        <v>0</v>
      </c>
      <c r="R2123" s="52">
        <v>0</v>
      </c>
      <c r="S2123" s="52">
        <v>0</v>
      </c>
      <c r="T2123" s="52">
        <v>0</v>
      </c>
      <c r="U2123" s="52">
        <v>0</v>
      </c>
      <c r="V2123" s="52">
        <v>0</v>
      </c>
      <c r="W2123" s="52">
        <v>0</v>
      </c>
      <c r="X2123" s="52">
        <v>0</v>
      </c>
      <c r="Y2123" s="52">
        <v>0</v>
      </c>
      <c r="Z2123" s="49">
        <v>0</v>
      </c>
      <c r="AA2123" s="50">
        <v>0</v>
      </c>
      <c r="AB2123" s="51">
        <v>1917436</v>
      </c>
      <c r="AC2123" s="52">
        <v>0</v>
      </c>
      <c r="AD2123" s="52">
        <v>0</v>
      </c>
      <c r="AE2123" s="52">
        <v>1000</v>
      </c>
      <c r="AG2123" s="52">
        <f t="shared" si="36"/>
        <v>0</v>
      </c>
      <c r="AH2123" s="52">
        <f>MIN($AA2123*12,$AE2123-SUM($AG2123:AG2123)-1000*($AE2123&gt;0))</f>
        <v>0</v>
      </c>
      <c r="AI2123" s="52">
        <f>MIN($AA2123*12,$AE2123-SUM($AG2123:AH2123)-1000*($AE2123&gt;0))</f>
        <v>0</v>
      </c>
      <c r="AJ2123" s="52">
        <f>MIN($AA2123*12,$AE2123-SUM($AG2123:AI2123)-1000*($AE2123&gt;0))</f>
        <v>0</v>
      </c>
      <c r="AK2123" s="52">
        <f>MIN($AA2123*12,$AE2123-SUM($AG2123:AJ2123)-1000*($AE2123&gt;0))</f>
        <v>0</v>
      </c>
      <c r="AL2123" s="52">
        <f>MIN($AA2123*12,$AE2123-SUM($AG2123:AK2123)-1000*($AE2123&gt;0))</f>
        <v>0</v>
      </c>
      <c r="AM2123" s="52">
        <f>MIN($AA2123*12,$AE2123-SUM($AG2123:AL2123)-1000*($AE2123&gt;0))</f>
        <v>0</v>
      </c>
      <c r="AN2123" s="52">
        <f>MIN($AA2123*12,$AE2123-SUM($AG2123:AM2123)-1000*($AE2123&gt;0))</f>
        <v>0</v>
      </c>
      <c r="AO2123" s="52">
        <f>MIN($AA2123*12,$AE2123-SUM($AG2123:AN2123)-1000*($AE2123&gt;0))</f>
        <v>0</v>
      </c>
    </row>
    <row r="2124" spans="2:41" ht="12.75" hidden="1" customHeight="1" outlineLevel="2">
      <c r="B2124" s="53" t="s">
        <v>2377</v>
      </c>
      <c r="C2124" s="53" t="s">
        <v>1367</v>
      </c>
      <c r="D2124" s="53" t="s">
        <v>1367</v>
      </c>
      <c r="E2124" s="53" t="s">
        <v>1368</v>
      </c>
      <c r="F2124" s="53" t="s">
        <v>2387</v>
      </c>
      <c r="G2124" s="53" t="s">
        <v>5273</v>
      </c>
      <c r="H2124" s="53" t="s">
        <v>5274</v>
      </c>
      <c r="I2124" s="53"/>
      <c r="J2124" s="53" t="s">
        <v>5265</v>
      </c>
      <c r="K2124" s="52">
        <v>1500000</v>
      </c>
      <c r="L2124" s="52">
        <v>1499000</v>
      </c>
      <c r="M2124" s="52">
        <v>0</v>
      </c>
      <c r="N2124" s="52">
        <v>0</v>
      </c>
      <c r="O2124" s="52">
        <v>0</v>
      </c>
      <c r="P2124" s="52">
        <v>0</v>
      </c>
      <c r="Q2124" s="52">
        <v>0</v>
      </c>
      <c r="R2124" s="52">
        <v>0</v>
      </c>
      <c r="S2124" s="52">
        <v>0</v>
      </c>
      <c r="T2124" s="52">
        <v>0</v>
      </c>
      <c r="U2124" s="52">
        <v>0</v>
      </c>
      <c r="V2124" s="52">
        <v>0</v>
      </c>
      <c r="W2124" s="52">
        <v>0</v>
      </c>
      <c r="X2124" s="52">
        <v>0</v>
      </c>
      <c r="Y2124" s="52">
        <v>0</v>
      </c>
      <c r="Z2124" s="49">
        <v>0</v>
      </c>
      <c r="AA2124" s="50">
        <v>0</v>
      </c>
      <c r="AB2124" s="51">
        <v>1499000</v>
      </c>
      <c r="AC2124" s="52">
        <v>0</v>
      </c>
      <c r="AD2124" s="52">
        <v>0</v>
      </c>
      <c r="AE2124" s="52">
        <v>1000</v>
      </c>
      <c r="AG2124" s="52">
        <f t="shared" si="36"/>
        <v>0</v>
      </c>
      <c r="AH2124" s="52">
        <f>MIN($AA2124*12,$AE2124-SUM($AG2124:AG2124)-1000*($AE2124&gt;0))</f>
        <v>0</v>
      </c>
      <c r="AI2124" s="52">
        <f>MIN($AA2124*12,$AE2124-SUM($AG2124:AH2124)-1000*($AE2124&gt;0))</f>
        <v>0</v>
      </c>
      <c r="AJ2124" s="52">
        <f>MIN($AA2124*12,$AE2124-SUM($AG2124:AI2124)-1000*($AE2124&gt;0))</f>
        <v>0</v>
      </c>
      <c r="AK2124" s="52">
        <f>MIN($AA2124*12,$AE2124-SUM($AG2124:AJ2124)-1000*($AE2124&gt;0))</f>
        <v>0</v>
      </c>
      <c r="AL2124" s="52">
        <f>MIN($AA2124*12,$AE2124-SUM($AG2124:AK2124)-1000*($AE2124&gt;0))</f>
        <v>0</v>
      </c>
      <c r="AM2124" s="52">
        <f>MIN($AA2124*12,$AE2124-SUM($AG2124:AL2124)-1000*($AE2124&gt;0))</f>
        <v>0</v>
      </c>
      <c r="AN2124" s="52">
        <f>MIN($AA2124*12,$AE2124-SUM($AG2124:AM2124)-1000*($AE2124&gt;0))</f>
        <v>0</v>
      </c>
      <c r="AO2124" s="52">
        <f>MIN($AA2124*12,$AE2124-SUM($AG2124:AN2124)-1000*($AE2124&gt;0))</f>
        <v>0</v>
      </c>
    </row>
    <row r="2125" spans="2:41" ht="12.75" hidden="1" customHeight="1" outlineLevel="2">
      <c r="B2125" s="53" t="s">
        <v>2377</v>
      </c>
      <c r="C2125" s="53" t="s">
        <v>1367</v>
      </c>
      <c r="D2125" s="53" t="s">
        <v>1367</v>
      </c>
      <c r="E2125" s="53" t="s">
        <v>1368</v>
      </c>
      <c r="F2125" s="53" t="s">
        <v>2391</v>
      </c>
      <c r="G2125" s="53" t="s">
        <v>5275</v>
      </c>
      <c r="H2125" s="53" t="s">
        <v>5276</v>
      </c>
      <c r="I2125" s="53"/>
      <c r="J2125" s="53" t="s">
        <v>5265</v>
      </c>
      <c r="K2125" s="52">
        <v>3383773</v>
      </c>
      <c r="L2125" s="52">
        <v>3382773</v>
      </c>
      <c r="M2125" s="52">
        <v>0</v>
      </c>
      <c r="N2125" s="52">
        <v>0</v>
      </c>
      <c r="O2125" s="52">
        <v>0</v>
      </c>
      <c r="P2125" s="52">
        <v>0</v>
      </c>
      <c r="Q2125" s="52">
        <v>0</v>
      </c>
      <c r="R2125" s="52">
        <v>0</v>
      </c>
      <c r="S2125" s="52">
        <v>0</v>
      </c>
      <c r="T2125" s="52">
        <v>0</v>
      </c>
      <c r="U2125" s="52">
        <v>0</v>
      </c>
      <c r="V2125" s="52">
        <v>0</v>
      </c>
      <c r="W2125" s="52">
        <v>0</v>
      </c>
      <c r="X2125" s="52">
        <v>0</v>
      </c>
      <c r="Y2125" s="52">
        <v>0</v>
      </c>
      <c r="Z2125" s="49">
        <v>0</v>
      </c>
      <c r="AA2125" s="50">
        <v>0</v>
      </c>
      <c r="AB2125" s="51">
        <v>3382773</v>
      </c>
      <c r="AC2125" s="52">
        <v>0</v>
      </c>
      <c r="AD2125" s="52">
        <v>0</v>
      </c>
      <c r="AE2125" s="52">
        <v>1000</v>
      </c>
      <c r="AG2125" s="52">
        <f t="shared" si="36"/>
        <v>0</v>
      </c>
      <c r="AH2125" s="52">
        <f>MIN($AA2125*12,$AE2125-SUM($AG2125:AG2125)-1000*($AE2125&gt;0))</f>
        <v>0</v>
      </c>
      <c r="AI2125" s="52">
        <f>MIN($AA2125*12,$AE2125-SUM($AG2125:AH2125)-1000*($AE2125&gt;0))</f>
        <v>0</v>
      </c>
      <c r="AJ2125" s="52">
        <f>MIN($AA2125*12,$AE2125-SUM($AG2125:AI2125)-1000*($AE2125&gt;0))</f>
        <v>0</v>
      </c>
      <c r="AK2125" s="52">
        <f>MIN($AA2125*12,$AE2125-SUM($AG2125:AJ2125)-1000*($AE2125&gt;0))</f>
        <v>0</v>
      </c>
      <c r="AL2125" s="52">
        <f>MIN($AA2125*12,$AE2125-SUM($AG2125:AK2125)-1000*($AE2125&gt;0))</f>
        <v>0</v>
      </c>
      <c r="AM2125" s="52">
        <f>MIN($AA2125*12,$AE2125-SUM($AG2125:AL2125)-1000*($AE2125&gt;0))</f>
        <v>0</v>
      </c>
      <c r="AN2125" s="52">
        <f>MIN($AA2125*12,$AE2125-SUM($AG2125:AM2125)-1000*($AE2125&gt;0))</f>
        <v>0</v>
      </c>
      <c r="AO2125" s="52">
        <f>MIN($AA2125*12,$AE2125-SUM($AG2125:AN2125)-1000*($AE2125&gt;0))</f>
        <v>0</v>
      </c>
    </row>
    <row r="2126" spans="2:41" ht="12.75" hidden="1" customHeight="1" outlineLevel="2">
      <c r="B2126" s="53" t="s">
        <v>2377</v>
      </c>
      <c r="C2126" s="53" t="s">
        <v>1367</v>
      </c>
      <c r="D2126" s="53" t="s">
        <v>1367</v>
      </c>
      <c r="E2126" s="53" t="s">
        <v>2378</v>
      </c>
      <c r="F2126" s="53" t="s">
        <v>2637</v>
      </c>
      <c r="G2126" s="53" t="s">
        <v>5277</v>
      </c>
      <c r="H2126" s="53" t="s">
        <v>5278</v>
      </c>
      <c r="I2126" s="53"/>
      <c r="J2126" s="53" t="s">
        <v>5265</v>
      </c>
      <c r="K2126" s="52">
        <v>1071818</v>
      </c>
      <c r="L2126" s="52">
        <v>1070818</v>
      </c>
      <c r="M2126" s="52">
        <v>0</v>
      </c>
      <c r="N2126" s="52">
        <v>0</v>
      </c>
      <c r="O2126" s="52">
        <v>0</v>
      </c>
      <c r="P2126" s="52">
        <v>0</v>
      </c>
      <c r="Q2126" s="52">
        <v>0</v>
      </c>
      <c r="R2126" s="52">
        <v>0</v>
      </c>
      <c r="S2126" s="52">
        <v>0</v>
      </c>
      <c r="T2126" s="52">
        <v>0</v>
      </c>
      <c r="U2126" s="52">
        <v>0</v>
      </c>
      <c r="V2126" s="52">
        <v>0</v>
      </c>
      <c r="W2126" s="52">
        <v>0</v>
      </c>
      <c r="X2126" s="52">
        <v>0</v>
      </c>
      <c r="Y2126" s="52">
        <v>0</v>
      </c>
      <c r="Z2126" s="49">
        <v>0</v>
      </c>
      <c r="AA2126" s="50">
        <v>0</v>
      </c>
      <c r="AB2126" s="51">
        <v>1070818</v>
      </c>
      <c r="AC2126" s="52">
        <v>0</v>
      </c>
      <c r="AD2126" s="52">
        <v>0</v>
      </c>
      <c r="AE2126" s="52">
        <v>1000</v>
      </c>
      <c r="AG2126" s="52">
        <f t="shared" si="36"/>
        <v>0</v>
      </c>
      <c r="AH2126" s="52">
        <f>MIN($AA2126*12,$AE2126-SUM($AG2126:AG2126)-1000*($AE2126&gt;0))</f>
        <v>0</v>
      </c>
      <c r="AI2126" s="52">
        <f>MIN($AA2126*12,$AE2126-SUM($AG2126:AH2126)-1000*($AE2126&gt;0))</f>
        <v>0</v>
      </c>
      <c r="AJ2126" s="52">
        <f>MIN($AA2126*12,$AE2126-SUM($AG2126:AI2126)-1000*($AE2126&gt;0))</f>
        <v>0</v>
      </c>
      <c r="AK2126" s="52">
        <f>MIN($AA2126*12,$AE2126-SUM($AG2126:AJ2126)-1000*($AE2126&gt;0))</f>
        <v>0</v>
      </c>
      <c r="AL2126" s="52">
        <f>MIN($AA2126*12,$AE2126-SUM($AG2126:AK2126)-1000*($AE2126&gt;0))</f>
        <v>0</v>
      </c>
      <c r="AM2126" s="52">
        <f>MIN($AA2126*12,$AE2126-SUM($AG2126:AL2126)-1000*($AE2126&gt;0))</f>
        <v>0</v>
      </c>
      <c r="AN2126" s="52">
        <f>MIN($AA2126*12,$AE2126-SUM($AG2126:AM2126)-1000*($AE2126&gt;0))</f>
        <v>0</v>
      </c>
      <c r="AO2126" s="52">
        <f>MIN($AA2126*12,$AE2126-SUM($AG2126:AN2126)-1000*($AE2126&gt;0))</f>
        <v>0</v>
      </c>
    </row>
    <row r="2127" spans="2:41" ht="12.75" hidden="1" customHeight="1" outlineLevel="2">
      <c r="B2127" s="53" t="s">
        <v>2377</v>
      </c>
      <c r="C2127" s="53" t="s">
        <v>1367</v>
      </c>
      <c r="D2127" s="53" t="s">
        <v>1367</v>
      </c>
      <c r="E2127" s="53" t="s">
        <v>2378</v>
      </c>
      <c r="F2127" s="53" t="s">
        <v>2637</v>
      </c>
      <c r="G2127" s="53" t="s">
        <v>5279</v>
      </c>
      <c r="H2127" s="53" t="s">
        <v>5280</v>
      </c>
      <c r="I2127" s="53"/>
      <c r="J2127" s="53" t="s">
        <v>5265</v>
      </c>
      <c r="K2127" s="52">
        <v>1162727</v>
      </c>
      <c r="L2127" s="52">
        <v>1161727</v>
      </c>
      <c r="M2127" s="52">
        <v>0</v>
      </c>
      <c r="N2127" s="52">
        <v>0</v>
      </c>
      <c r="O2127" s="52">
        <v>0</v>
      </c>
      <c r="P2127" s="52">
        <v>0</v>
      </c>
      <c r="Q2127" s="52">
        <v>0</v>
      </c>
      <c r="R2127" s="52">
        <v>0</v>
      </c>
      <c r="S2127" s="52">
        <v>0</v>
      </c>
      <c r="T2127" s="52">
        <v>0</v>
      </c>
      <c r="U2127" s="52">
        <v>0</v>
      </c>
      <c r="V2127" s="52">
        <v>0</v>
      </c>
      <c r="W2127" s="52">
        <v>0</v>
      </c>
      <c r="X2127" s="52">
        <v>0</v>
      </c>
      <c r="Y2127" s="52">
        <v>0</v>
      </c>
      <c r="Z2127" s="49">
        <v>0</v>
      </c>
      <c r="AA2127" s="50">
        <v>0</v>
      </c>
      <c r="AB2127" s="51">
        <v>1161727</v>
      </c>
      <c r="AC2127" s="52">
        <v>0</v>
      </c>
      <c r="AD2127" s="52">
        <v>0</v>
      </c>
      <c r="AE2127" s="52">
        <v>1000</v>
      </c>
      <c r="AG2127" s="52">
        <f t="shared" si="36"/>
        <v>0</v>
      </c>
      <c r="AH2127" s="52">
        <f>MIN($AA2127*12,$AE2127-SUM($AG2127:AG2127)-1000*($AE2127&gt;0))</f>
        <v>0</v>
      </c>
      <c r="AI2127" s="52">
        <f>MIN($AA2127*12,$AE2127-SUM($AG2127:AH2127)-1000*($AE2127&gt;0))</f>
        <v>0</v>
      </c>
      <c r="AJ2127" s="52">
        <f>MIN($AA2127*12,$AE2127-SUM($AG2127:AI2127)-1000*($AE2127&gt;0))</f>
        <v>0</v>
      </c>
      <c r="AK2127" s="52">
        <f>MIN($AA2127*12,$AE2127-SUM($AG2127:AJ2127)-1000*($AE2127&gt;0))</f>
        <v>0</v>
      </c>
      <c r="AL2127" s="52">
        <f>MIN($AA2127*12,$AE2127-SUM($AG2127:AK2127)-1000*($AE2127&gt;0))</f>
        <v>0</v>
      </c>
      <c r="AM2127" s="52">
        <f>MIN($AA2127*12,$AE2127-SUM($AG2127:AL2127)-1000*($AE2127&gt;0))</f>
        <v>0</v>
      </c>
      <c r="AN2127" s="52">
        <f>MIN($AA2127*12,$AE2127-SUM($AG2127:AM2127)-1000*($AE2127&gt;0))</f>
        <v>0</v>
      </c>
      <c r="AO2127" s="52">
        <f>MIN($AA2127*12,$AE2127-SUM($AG2127:AN2127)-1000*($AE2127&gt;0))</f>
        <v>0</v>
      </c>
    </row>
    <row r="2128" spans="2:41" ht="12.75" hidden="1" customHeight="1" outlineLevel="2">
      <c r="B2128" s="53" t="s">
        <v>2377</v>
      </c>
      <c r="C2128" s="53" t="s">
        <v>1367</v>
      </c>
      <c r="D2128" s="53" t="s">
        <v>1367</v>
      </c>
      <c r="E2128" s="53" t="s">
        <v>2378</v>
      </c>
      <c r="F2128" s="53" t="s">
        <v>2637</v>
      </c>
      <c r="G2128" s="53" t="s">
        <v>5281</v>
      </c>
      <c r="H2128" s="53" t="s">
        <v>5282</v>
      </c>
      <c r="I2128" s="53"/>
      <c r="J2128" s="53" t="s">
        <v>5265</v>
      </c>
      <c r="K2128" s="52">
        <v>162936</v>
      </c>
      <c r="L2128" s="52">
        <v>161936</v>
      </c>
      <c r="M2128" s="52">
        <v>0</v>
      </c>
      <c r="N2128" s="52">
        <v>0</v>
      </c>
      <c r="O2128" s="52">
        <v>0</v>
      </c>
      <c r="P2128" s="52">
        <v>0</v>
      </c>
      <c r="Q2128" s="52">
        <v>0</v>
      </c>
      <c r="R2128" s="52">
        <v>0</v>
      </c>
      <c r="S2128" s="52">
        <v>0</v>
      </c>
      <c r="T2128" s="52">
        <v>0</v>
      </c>
      <c r="U2128" s="52">
        <v>0</v>
      </c>
      <c r="V2128" s="52">
        <v>0</v>
      </c>
      <c r="W2128" s="52">
        <v>0</v>
      </c>
      <c r="X2128" s="52">
        <v>0</v>
      </c>
      <c r="Y2128" s="52">
        <v>0</v>
      </c>
      <c r="Z2128" s="49">
        <v>0</v>
      </c>
      <c r="AA2128" s="50">
        <v>0</v>
      </c>
      <c r="AB2128" s="51">
        <v>161936</v>
      </c>
      <c r="AC2128" s="52">
        <v>0</v>
      </c>
      <c r="AD2128" s="52">
        <v>0</v>
      </c>
      <c r="AE2128" s="52">
        <v>1000</v>
      </c>
      <c r="AG2128" s="52">
        <f t="shared" si="36"/>
        <v>0</v>
      </c>
      <c r="AH2128" s="52">
        <f>MIN($AA2128*12,$AE2128-SUM($AG2128:AG2128)-1000*($AE2128&gt;0))</f>
        <v>0</v>
      </c>
      <c r="AI2128" s="52">
        <f>MIN($AA2128*12,$AE2128-SUM($AG2128:AH2128)-1000*($AE2128&gt;0))</f>
        <v>0</v>
      </c>
      <c r="AJ2128" s="52">
        <f>MIN($AA2128*12,$AE2128-SUM($AG2128:AI2128)-1000*($AE2128&gt;0))</f>
        <v>0</v>
      </c>
      <c r="AK2128" s="52">
        <f>MIN($AA2128*12,$AE2128-SUM($AG2128:AJ2128)-1000*($AE2128&gt;0))</f>
        <v>0</v>
      </c>
      <c r="AL2128" s="52">
        <f>MIN($AA2128*12,$AE2128-SUM($AG2128:AK2128)-1000*($AE2128&gt;0))</f>
        <v>0</v>
      </c>
      <c r="AM2128" s="52">
        <f>MIN($AA2128*12,$AE2128-SUM($AG2128:AL2128)-1000*($AE2128&gt;0))</f>
        <v>0</v>
      </c>
      <c r="AN2128" s="52">
        <f>MIN($AA2128*12,$AE2128-SUM($AG2128:AM2128)-1000*($AE2128&gt;0))</f>
        <v>0</v>
      </c>
      <c r="AO2128" s="52">
        <f>MIN($AA2128*12,$AE2128-SUM($AG2128:AN2128)-1000*($AE2128&gt;0))</f>
        <v>0</v>
      </c>
    </row>
    <row r="2129" spans="2:41" ht="12.75" hidden="1" customHeight="1" outlineLevel="2">
      <c r="B2129" s="53" t="s">
        <v>2377</v>
      </c>
      <c r="C2129" s="53" t="s">
        <v>1367</v>
      </c>
      <c r="D2129" s="53" t="s">
        <v>1367</v>
      </c>
      <c r="E2129" s="53" t="s">
        <v>1368</v>
      </c>
      <c r="F2129" s="53" t="s">
        <v>2387</v>
      </c>
      <c r="G2129" s="53" t="s">
        <v>5283</v>
      </c>
      <c r="H2129" s="53" t="s">
        <v>5284</v>
      </c>
      <c r="I2129" s="53"/>
      <c r="J2129" s="53" t="s">
        <v>1383</v>
      </c>
      <c r="K2129" s="52">
        <v>2161728</v>
      </c>
      <c r="L2129" s="52">
        <v>2160728</v>
      </c>
      <c r="M2129" s="52">
        <v>0</v>
      </c>
      <c r="N2129" s="52">
        <v>0</v>
      </c>
      <c r="O2129" s="52">
        <v>0</v>
      </c>
      <c r="P2129" s="52">
        <v>0</v>
      </c>
      <c r="Q2129" s="52">
        <v>0</v>
      </c>
      <c r="R2129" s="52">
        <v>0</v>
      </c>
      <c r="S2129" s="52">
        <v>0</v>
      </c>
      <c r="T2129" s="52">
        <v>0</v>
      </c>
      <c r="U2129" s="52">
        <v>0</v>
      </c>
      <c r="V2129" s="52">
        <v>0</v>
      </c>
      <c r="W2129" s="52">
        <v>0</v>
      </c>
      <c r="X2129" s="52">
        <v>0</v>
      </c>
      <c r="Y2129" s="52">
        <v>0</v>
      </c>
      <c r="Z2129" s="49">
        <v>0</v>
      </c>
      <c r="AA2129" s="50">
        <v>0</v>
      </c>
      <c r="AB2129" s="51">
        <v>2160728</v>
      </c>
      <c r="AC2129" s="52">
        <v>0</v>
      </c>
      <c r="AD2129" s="52">
        <v>0</v>
      </c>
      <c r="AE2129" s="52">
        <v>1000</v>
      </c>
      <c r="AG2129" s="52">
        <f t="shared" si="36"/>
        <v>0</v>
      </c>
      <c r="AH2129" s="52">
        <f>MIN($AA2129*12,$AE2129-SUM($AG2129:AG2129)-1000*($AE2129&gt;0))</f>
        <v>0</v>
      </c>
      <c r="AI2129" s="52">
        <f>MIN($AA2129*12,$AE2129-SUM($AG2129:AH2129)-1000*($AE2129&gt;0))</f>
        <v>0</v>
      </c>
      <c r="AJ2129" s="52">
        <f>MIN($AA2129*12,$AE2129-SUM($AG2129:AI2129)-1000*($AE2129&gt;0))</f>
        <v>0</v>
      </c>
      <c r="AK2129" s="52">
        <f>MIN($AA2129*12,$AE2129-SUM($AG2129:AJ2129)-1000*($AE2129&gt;0))</f>
        <v>0</v>
      </c>
      <c r="AL2129" s="52">
        <f>MIN($AA2129*12,$AE2129-SUM($AG2129:AK2129)-1000*($AE2129&gt;0))</f>
        <v>0</v>
      </c>
      <c r="AM2129" s="52">
        <f>MIN($AA2129*12,$AE2129-SUM($AG2129:AL2129)-1000*($AE2129&gt;0))</f>
        <v>0</v>
      </c>
      <c r="AN2129" s="52">
        <f>MIN($AA2129*12,$AE2129-SUM($AG2129:AM2129)-1000*($AE2129&gt;0))</f>
        <v>0</v>
      </c>
      <c r="AO2129" s="52">
        <f>MIN($AA2129*12,$AE2129-SUM($AG2129:AN2129)-1000*($AE2129&gt;0))</f>
        <v>0</v>
      </c>
    </row>
    <row r="2130" spans="2:41" ht="12.75" hidden="1" customHeight="1" outlineLevel="2">
      <c r="B2130" s="53" t="s">
        <v>2377</v>
      </c>
      <c r="C2130" s="53" t="s">
        <v>1367</v>
      </c>
      <c r="D2130" s="53" t="s">
        <v>1367</v>
      </c>
      <c r="E2130" s="53" t="s">
        <v>1368</v>
      </c>
      <c r="F2130" s="53" t="s">
        <v>2391</v>
      </c>
      <c r="G2130" s="53" t="s">
        <v>5285</v>
      </c>
      <c r="H2130" s="53" t="s">
        <v>5286</v>
      </c>
      <c r="I2130" s="53"/>
      <c r="J2130" s="53" t="s">
        <v>1383</v>
      </c>
      <c r="K2130" s="52">
        <v>1901473</v>
      </c>
      <c r="L2130" s="52">
        <v>1900473</v>
      </c>
      <c r="M2130" s="52">
        <v>0</v>
      </c>
      <c r="N2130" s="52">
        <v>0</v>
      </c>
      <c r="O2130" s="52">
        <v>0</v>
      </c>
      <c r="P2130" s="52">
        <v>0</v>
      </c>
      <c r="Q2130" s="52">
        <v>0</v>
      </c>
      <c r="R2130" s="52">
        <v>0</v>
      </c>
      <c r="S2130" s="52">
        <v>0</v>
      </c>
      <c r="T2130" s="52">
        <v>0</v>
      </c>
      <c r="U2130" s="52">
        <v>0</v>
      </c>
      <c r="V2130" s="52">
        <v>0</v>
      </c>
      <c r="W2130" s="52">
        <v>0</v>
      </c>
      <c r="X2130" s="52">
        <v>0</v>
      </c>
      <c r="Y2130" s="52">
        <v>0</v>
      </c>
      <c r="Z2130" s="49">
        <v>0</v>
      </c>
      <c r="AA2130" s="50">
        <v>0</v>
      </c>
      <c r="AB2130" s="51">
        <v>1900473</v>
      </c>
      <c r="AC2130" s="52">
        <v>0</v>
      </c>
      <c r="AD2130" s="52">
        <v>0</v>
      </c>
      <c r="AE2130" s="52">
        <v>1000</v>
      </c>
      <c r="AG2130" s="52">
        <f t="shared" si="36"/>
        <v>0</v>
      </c>
      <c r="AH2130" s="52">
        <f>MIN($AA2130*12,$AE2130-SUM($AG2130:AG2130)-1000*($AE2130&gt;0))</f>
        <v>0</v>
      </c>
      <c r="AI2130" s="52">
        <f>MIN($AA2130*12,$AE2130-SUM($AG2130:AH2130)-1000*($AE2130&gt;0))</f>
        <v>0</v>
      </c>
      <c r="AJ2130" s="52">
        <f>MIN($AA2130*12,$AE2130-SUM($AG2130:AI2130)-1000*($AE2130&gt;0))</f>
        <v>0</v>
      </c>
      <c r="AK2130" s="52">
        <f>MIN($AA2130*12,$AE2130-SUM($AG2130:AJ2130)-1000*($AE2130&gt;0))</f>
        <v>0</v>
      </c>
      <c r="AL2130" s="52">
        <f>MIN($AA2130*12,$AE2130-SUM($AG2130:AK2130)-1000*($AE2130&gt;0))</f>
        <v>0</v>
      </c>
      <c r="AM2130" s="52">
        <f>MIN($AA2130*12,$AE2130-SUM($AG2130:AL2130)-1000*($AE2130&gt;0))</f>
        <v>0</v>
      </c>
      <c r="AN2130" s="52">
        <f>MIN($AA2130*12,$AE2130-SUM($AG2130:AM2130)-1000*($AE2130&gt;0))</f>
        <v>0</v>
      </c>
      <c r="AO2130" s="52">
        <f>MIN($AA2130*12,$AE2130-SUM($AG2130:AN2130)-1000*($AE2130&gt;0))</f>
        <v>0</v>
      </c>
    </row>
    <row r="2131" spans="2:41" ht="12.75" hidden="1" customHeight="1" outlineLevel="2">
      <c r="B2131" s="53" t="s">
        <v>2377</v>
      </c>
      <c r="C2131" s="53" t="s">
        <v>1367</v>
      </c>
      <c r="D2131" s="53" t="s">
        <v>1367</v>
      </c>
      <c r="E2131" s="53" t="s">
        <v>1368</v>
      </c>
      <c r="F2131" s="53" t="s">
        <v>2391</v>
      </c>
      <c r="G2131" s="53" t="s">
        <v>5287</v>
      </c>
      <c r="H2131" s="53" t="s">
        <v>5288</v>
      </c>
      <c r="I2131" s="53"/>
      <c r="J2131" s="53" t="s">
        <v>1383</v>
      </c>
      <c r="K2131" s="52">
        <v>916391</v>
      </c>
      <c r="L2131" s="52">
        <v>915391</v>
      </c>
      <c r="M2131" s="52">
        <v>0</v>
      </c>
      <c r="N2131" s="52">
        <v>0</v>
      </c>
      <c r="O2131" s="52">
        <v>0</v>
      </c>
      <c r="P2131" s="52">
        <v>0</v>
      </c>
      <c r="Q2131" s="52">
        <v>0</v>
      </c>
      <c r="R2131" s="52">
        <v>0</v>
      </c>
      <c r="S2131" s="52">
        <v>0</v>
      </c>
      <c r="T2131" s="52">
        <v>0</v>
      </c>
      <c r="U2131" s="52">
        <v>0</v>
      </c>
      <c r="V2131" s="52">
        <v>0</v>
      </c>
      <c r="W2131" s="52">
        <v>0</v>
      </c>
      <c r="X2131" s="52">
        <v>0</v>
      </c>
      <c r="Y2131" s="52">
        <v>0</v>
      </c>
      <c r="Z2131" s="49">
        <v>0</v>
      </c>
      <c r="AA2131" s="50">
        <v>0</v>
      </c>
      <c r="AB2131" s="51">
        <v>915391</v>
      </c>
      <c r="AC2131" s="52">
        <v>0</v>
      </c>
      <c r="AD2131" s="52">
        <v>0</v>
      </c>
      <c r="AE2131" s="52">
        <v>1000</v>
      </c>
      <c r="AG2131" s="52">
        <f t="shared" si="36"/>
        <v>0</v>
      </c>
      <c r="AH2131" s="52">
        <f>MIN($AA2131*12,$AE2131-SUM($AG2131:AG2131)-1000*($AE2131&gt;0))</f>
        <v>0</v>
      </c>
      <c r="AI2131" s="52">
        <f>MIN($AA2131*12,$AE2131-SUM($AG2131:AH2131)-1000*($AE2131&gt;0))</f>
        <v>0</v>
      </c>
      <c r="AJ2131" s="52">
        <f>MIN($AA2131*12,$AE2131-SUM($AG2131:AI2131)-1000*($AE2131&gt;0))</f>
        <v>0</v>
      </c>
      <c r="AK2131" s="52">
        <f>MIN($AA2131*12,$AE2131-SUM($AG2131:AJ2131)-1000*($AE2131&gt;0))</f>
        <v>0</v>
      </c>
      <c r="AL2131" s="52">
        <f>MIN($AA2131*12,$AE2131-SUM($AG2131:AK2131)-1000*($AE2131&gt;0))</f>
        <v>0</v>
      </c>
      <c r="AM2131" s="52">
        <f>MIN($AA2131*12,$AE2131-SUM($AG2131:AL2131)-1000*($AE2131&gt;0))</f>
        <v>0</v>
      </c>
      <c r="AN2131" s="52">
        <f>MIN($AA2131*12,$AE2131-SUM($AG2131:AM2131)-1000*($AE2131&gt;0))</f>
        <v>0</v>
      </c>
      <c r="AO2131" s="52">
        <f>MIN($AA2131*12,$AE2131-SUM($AG2131:AN2131)-1000*($AE2131&gt;0))</f>
        <v>0</v>
      </c>
    </row>
    <row r="2132" spans="2:41" ht="12.75" hidden="1" customHeight="1" outlineLevel="2">
      <c r="B2132" s="53" t="s">
        <v>2377</v>
      </c>
      <c r="C2132" s="53" t="s">
        <v>1367</v>
      </c>
      <c r="D2132" s="53" t="s">
        <v>1367</v>
      </c>
      <c r="E2132" s="53" t="s">
        <v>2378</v>
      </c>
      <c r="F2132" s="53" t="s">
        <v>2618</v>
      </c>
      <c r="G2132" s="53" t="s">
        <v>5289</v>
      </c>
      <c r="H2132" s="53" t="s">
        <v>5290</v>
      </c>
      <c r="I2132" s="53"/>
      <c r="J2132" s="53" t="s">
        <v>1383</v>
      </c>
      <c r="K2132" s="52">
        <v>2863637</v>
      </c>
      <c r="L2132" s="52">
        <v>2862637</v>
      </c>
      <c r="M2132" s="52">
        <v>0</v>
      </c>
      <c r="N2132" s="52">
        <v>0</v>
      </c>
      <c r="O2132" s="52">
        <v>0</v>
      </c>
      <c r="P2132" s="52">
        <v>0</v>
      </c>
      <c r="Q2132" s="52">
        <v>0</v>
      </c>
      <c r="R2132" s="52">
        <v>0</v>
      </c>
      <c r="S2132" s="52">
        <v>0</v>
      </c>
      <c r="T2132" s="52">
        <v>0</v>
      </c>
      <c r="U2132" s="52">
        <v>0</v>
      </c>
      <c r="V2132" s="52">
        <v>0</v>
      </c>
      <c r="W2132" s="52">
        <v>0</v>
      </c>
      <c r="X2132" s="52">
        <v>0</v>
      </c>
      <c r="Y2132" s="52">
        <v>0</v>
      </c>
      <c r="Z2132" s="49">
        <v>0</v>
      </c>
      <c r="AA2132" s="50">
        <v>0</v>
      </c>
      <c r="AB2132" s="51">
        <v>2862637</v>
      </c>
      <c r="AC2132" s="52">
        <v>0</v>
      </c>
      <c r="AD2132" s="52">
        <v>0</v>
      </c>
      <c r="AE2132" s="52">
        <v>1000</v>
      </c>
      <c r="AG2132" s="52">
        <f t="shared" si="36"/>
        <v>0</v>
      </c>
      <c r="AH2132" s="52">
        <f>MIN($AA2132*12,$AE2132-SUM($AG2132:AG2132)-1000*($AE2132&gt;0))</f>
        <v>0</v>
      </c>
      <c r="AI2132" s="52">
        <f>MIN($AA2132*12,$AE2132-SUM($AG2132:AH2132)-1000*($AE2132&gt;0))</f>
        <v>0</v>
      </c>
      <c r="AJ2132" s="52">
        <f>MIN($AA2132*12,$AE2132-SUM($AG2132:AI2132)-1000*($AE2132&gt;0))</f>
        <v>0</v>
      </c>
      <c r="AK2132" s="52">
        <f>MIN($AA2132*12,$AE2132-SUM($AG2132:AJ2132)-1000*($AE2132&gt;0))</f>
        <v>0</v>
      </c>
      <c r="AL2132" s="52">
        <f>MIN($AA2132*12,$AE2132-SUM($AG2132:AK2132)-1000*($AE2132&gt;0))</f>
        <v>0</v>
      </c>
      <c r="AM2132" s="52">
        <f>MIN($AA2132*12,$AE2132-SUM($AG2132:AL2132)-1000*($AE2132&gt;0))</f>
        <v>0</v>
      </c>
      <c r="AN2132" s="52">
        <f>MIN($AA2132*12,$AE2132-SUM($AG2132:AM2132)-1000*($AE2132&gt;0))</f>
        <v>0</v>
      </c>
      <c r="AO2132" s="52">
        <f>MIN($AA2132*12,$AE2132-SUM($AG2132:AN2132)-1000*($AE2132&gt;0))</f>
        <v>0</v>
      </c>
    </row>
    <row r="2133" spans="2:41" ht="12.75" hidden="1" customHeight="1" outlineLevel="2">
      <c r="B2133" s="53" t="s">
        <v>2377</v>
      </c>
      <c r="C2133" s="53" t="s">
        <v>1367</v>
      </c>
      <c r="D2133" s="53" t="s">
        <v>1367</v>
      </c>
      <c r="E2133" s="53" t="s">
        <v>1368</v>
      </c>
      <c r="F2133" s="53" t="s">
        <v>2387</v>
      </c>
      <c r="G2133" s="53" t="s">
        <v>5291</v>
      </c>
      <c r="H2133" s="53" t="s">
        <v>5292</v>
      </c>
      <c r="I2133" s="53"/>
      <c r="J2133" s="53" t="s">
        <v>1383</v>
      </c>
      <c r="K2133" s="52">
        <v>1525837</v>
      </c>
      <c r="L2133" s="52">
        <v>1524837</v>
      </c>
      <c r="M2133" s="52">
        <v>0</v>
      </c>
      <c r="N2133" s="52">
        <v>0</v>
      </c>
      <c r="O2133" s="52">
        <v>0</v>
      </c>
      <c r="P2133" s="52">
        <v>0</v>
      </c>
      <c r="Q2133" s="52">
        <v>0</v>
      </c>
      <c r="R2133" s="52">
        <v>0</v>
      </c>
      <c r="S2133" s="52">
        <v>0</v>
      </c>
      <c r="T2133" s="52">
        <v>0</v>
      </c>
      <c r="U2133" s="52">
        <v>0</v>
      </c>
      <c r="V2133" s="52">
        <v>0</v>
      </c>
      <c r="W2133" s="52">
        <v>0</v>
      </c>
      <c r="X2133" s="52">
        <v>0</v>
      </c>
      <c r="Y2133" s="52">
        <v>0</v>
      </c>
      <c r="Z2133" s="49">
        <v>0</v>
      </c>
      <c r="AA2133" s="50">
        <v>0</v>
      </c>
      <c r="AB2133" s="51">
        <v>1524837</v>
      </c>
      <c r="AC2133" s="52">
        <v>0</v>
      </c>
      <c r="AD2133" s="52">
        <v>0</v>
      </c>
      <c r="AE2133" s="52">
        <v>1000</v>
      </c>
      <c r="AG2133" s="52">
        <f t="shared" si="36"/>
        <v>0</v>
      </c>
      <c r="AH2133" s="52">
        <f>MIN($AA2133*12,$AE2133-SUM($AG2133:AG2133)-1000*($AE2133&gt;0))</f>
        <v>0</v>
      </c>
      <c r="AI2133" s="52">
        <f>MIN($AA2133*12,$AE2133-SUM($AG2133:AH2133)-1000*($AE2133&gt;0))</f>
        <v>0</v>
      </c>
      <c r="AJ2133" s="52">
        <f>MIN($AA2133*12,$AE2133-SUM($AG2133:AI2133)-1000*($AE2133&gt;0))</f>
        <v>0</v>
      </c>
      <c r="AK2133" s="52">
        <f>MIN($AA2133*12,$AE2133-SUM($AG2133:AJ2133)-1000*($AE2133&gt;0))</f>
        <v>0</v>
      </c>
      <c r="AL2133" s="52">
        <f>MIN($AA2133*12,$AE2133-SUM($AG2133:AK2133)-1000*($AE2133&gt;0))</f>
        <v>0</v>
      </c>
      <c r="AM2133" s="52">
        <f>MIN($AA2133*12,$AE2133-SUM($AG2133:AL2133)-1000*($AE2133&gt;0))</f>
        <v>0</v>
      </c>
      <c r="AN2133" s="52">
        <f>MIN($AA2133*12,$AE2133-SUM($AG2133:AM2133)-1000*($AE2133&gt;0))</f>
        <v>0</v>
      </c>
      <c r="AO2133" s="52">
        <f>MIN($AA2133*12,$AE2133-SUM($AG2133:AN2133)-1000*($AE2133&gt;0))</f>
        <v>0</v>
      </c>
    </row>
    <row r="2134" spans="2:41" ht="12.75" hidden="1" customHeight="1" outlineLevel="2">
      <c r="B2134" s="53" t="s">
        <v>2377</v>
      </c>
      <c r="C2134" s="53" t="s">
        <v>1367</v>
      </c>
      <c r="D2134" s="53" t="s">
        <v>1367</v>
      </c>
      <c r="E2134" s="53" t="s">
        <v>2378</v>
      </c>
      <c r="F2134" s="53" t="s">
        <v>3708</v>
      </c>
      <c r="G2134" s="53" t="s">
        <v>5293</v>
      </c>
      <c r="H2134" s="53" t="s">
        <v>5294</v>
      </c>
      <c r="I2134" s="53"/>
      <c r="J2134" s="53" t="s">
        <v>1383</v>
      </c>
      <c r="K2134" s="52">
        <v>1104546</v>
      </c>
      <c r="L2134" s="52">
        <v>1103546</v>
      </c>
      <c r="M2134" s="52">
        <v>0</v>
      </c>
      <c r="N2134" s="52">
        <v>0</v>
      </c>
      <c r="O2134" s="52">
        <v>0</v>
      </c>
      <c r="P2134" s="52">
        <v>0</v>
      </c>
      <c r="Q2134" s="52">
        <v>0</v>
      </c>
      <c r="R2134" s="52">
        <v>0</v>
      </c>
      <c r="S2134" s="52">
        <v>0</v>
      </c>
      <c r="T2134" s="52">
        <v>0</v>
      </c>
      <c r="U2134" s="52">
        <v>0</v>
      </c>
      <c r="V2134" s="52">
        <v>0</v>
      </c>
      <c r="W2134" s="52">
        <v>0</v>
      </c>
      <c r="X2134" s="52">
        <v>0</v>
      </c>
      <c r="Y2134" s="52">
        <v>0</v>
      </c>
      <c r="Z2134" s="49">
        <v>0</v>
      </c>
      <c r="AA2134" s="50">
        <v>0</v>
      </c>
      <c r="AB2134" s="51">
        <v>1103546</v>
      </c>
      <c r="AC2134" s="52">
        <v>0</v>
      </c>
      <c r="AD2134" s="52">
        <v>0</v>
      </c>
      <c r="AE2134" s="52">
        <v>1000</v>
      </c>
      <c r="AG2134" s="52">
        <f t="shared" si="36"/>
        <v>0</v>
      </c>
      <c r="AH2134" s="52">
        <f>MIN($AA2134*12,$AE2134-SUM($AG2134:AG2134)-1000*($AE2134&gt;0))</f>
        <v>0</v>
      </c>
      <c r="AI2134" s="52">
        <f>MIN($AA2134*12,$AE2134-SUM($AG2134:AH2134)-1000*($AE2134&gt;0))</f>
        <v>0</v>
      </c>
      <c r="AJ2134" s="52">
        <f>MIN($AA2134*12,$AE2134-SUM($AG2134:AI2134)-1000*($AE2134&gt;0))</f>
        <v>0</v>
      </c>
      <c r="AK2134" s="52">
        <f>MIN($AA2134*12,$AE2134-SUM($AG2134:AJ2134)-1000*($AE2134&gt;0))</f>
        <v>0</v>
      </c>
      <c r="AL2134" s="52">
        <f>MIN($AA2134*12,$AE2134-SUM($AG2134:AK2134)-1000*($AE2134&gt;0))</f>
        <v>0</v>
      </c>
      <c r="AM2134" s="52">
        <f>MIN($AA2134*12,$AE2134-SUM($AG2134:AL2134)-1000*($AE2134&gt;0))</f>
        <v>0</v>
      </c>
      <c r="AN2134" s="52">
        <f>MIN($AA2134*12,$AE2134-SUM($AG2134:AM2134)-1000*($AE2134&gt;0))</f>
        <v>0</v>
      </c>
      <c r="AO2134" s="52">
        <f>MIN($AA2134*12,$AE2134-SUM($AG2134:AN2134)-1000*($AE2134&gt;0))</f>
        <v>0</v>
      </c>
    </row>
    <row r="2135" spans="2:41" ht="12.75" hidden="1" customHeight="1" outlineLevel="2">
      <c r="B2135" s="53" t="s">
        <v>2377</v>
      </c>
      <c r="C2135" s="53" t="s">
        <v>1367</v>
      </c>
      <c r="D2135" s="53" t="s">
        <v>1367</v>
      </c>
      <c r="E2135" s="53" t="s">
        <v>2378</v>
      </c>
      <c r="F2135" s="53" t="s">
        <v>2379</v>
      </c>
      <c r="G2135" s="53" t="s">
        <v>5295</v>
      </c>
      <c r="H2135" s="53" t="s">
        <v>5296</v>
      </c>
      <c r="I2135" s="53"/>
      <c r="J2135" s="53" t="s">
        <v>1383</v>
      </c>
      <c r="K2135" s="52">
        <v>847273</v>
      </c>
      <c r="L2135" s="52">
        <v>846273</v>
      </c>
      <c r="M2135" s="52">
        <v>0</v>
      </c>
      <c r="N2135" s="52">
        <v>0</v>
      </c>
      <c r="O2135" s="52">
        <v>0</v>
      </c>
      <c r="P2135" s="52">
        <v>0</v>
      </c>
      <c r="Q2135" s="52">
        <v>0</v>
      </c>
      <c r="R2135" s="52">
        <v>0</v>
      </c>
      <c r="S2135" s="52">
        <v>0</v>
      </c>
      <c r="T2135" s="52">
        <v>0</v>
      </c>
      <c r="U2135" s="52">
        <v>0</v>
      </c>
      <c r="V2135" s="52">
        <v>0</v>
      </c>
      <c r="W2135" s="52">
        <v>0</v>
      </c>
      <c r="X2135" s="52">
        <v>0</v>
      </c>
      <c r="Y2135" s="52">
        <v>0</v>
      </c>
      <c r="Z2135" s="49">
        <v>0</v>
      </c>
      <c r="AA2135" s="50">
        <v>0</v>
      </c>
      <c r="AB2135" s="51">
        <v>846273</v>
      </c>
      <c r="AC2135" s="52">
        <v>0</v>
      </c>
      <c r="AD2135" s="52">
        <v>0</v>
      </c>
      <c r="AE2135" s="52">
        <v>1000</v>
      </c>
      <c r="AG2135" s="52">
        <f t="shared" si="36"/>
        <v>0</v>
      </c>
      <c r="AH2135" s="52">
        <f>MIN($AA2135*12,$AE2135-SUM($AG2135:AG2135)-1000*($AE2135&gt;0))</f>
        <v>0</v>
      </c>
      <c r="AI2135" s="52">
        <f>MIN($AA2135*12,$AE2135-SUM($AG2135:AH2135)-1000*($AE2135&gt;0))</f>
        <v>0</v>
      </c>
      <c r="AJ2135" s="52">
        <f>MIN($AA2135*12,$AE2135-SUM($AG2135:AI2135)-1000*($AE2135&gt;0))</f>
        <v>0</v>
      </c>
      <c r="AK2135" s="52">
        <f>MIN($AA2135*12,$AE2135-SUM($AG2135:AJ2135)-1000*($AE2135&gt;0))</f>
        <v>0</v>
      </c>
      <c r="AL2135" s="52">
        <f>MIN($AA2135*12,$AE2135-SUM($AG2135:AK2135)-1000*($AE2135&gt;0))</f>
        <v>0</v>
      </c>
      <c r="AM2135" s="52">
        <f>MIN($AA2135*12,$AE2135-SUM($AG2135:AL2135)-1000*($AE2135&gt;0))</f>
        <v>0</v>
      </c>
      <c r="AN2135" s="52">
        <f>MIN($AA2135*12,$AE2135-SUM($AG2135:AM2135)-1000*($AE2135&gt;0))</f>
        <v>0</v>
      </c>
      <c r="AO2135" s="52">
        <f>MIN($AA2135*12,$AE2135-SUM($AG2135:AN2135)-1000*($AE2135&gt;0))</f>
        <v>0</v>
      </c>
    </row>
    <row r="2136" spans="2:41" ht="12.75" hidden="1" customHeight="1" outlineLevel="2">
      <c r="B2136" s="53" t="s">
        <v>2377</v>
      </c>
      <c r="C2136" s="53" t="s">
        <v>1367</v>
      </c>
      <c r="D2136" s="53" t="s">
        <v>1367</v>
      </c>
      <c r="E2136" s="53" t="s">
        <v>2378</v>
      </c>
      <c r="F2136" s="53" t="s">
        <v>2379</v>
      </c>
      <c r="G2136" s="53" t="s">
        <v>5297</v>
      </c>
      <c r="H2136" s="53" t="s">
        <v>5298</v>
      </c>
      <c r="I2136" s="53"/>
      <c r="J2136" s="53" t="s">
        <v>1383</v>
      </c>
      <c r="K2136" s="52">
        <v>686273</v>
      </c>
      <c r="L2136" s="52">
        <v>685273</v>
      </c>
      <c r="M2136" s="52">
        <v>0</v>
      </c>
      <c r="N2136" s="52">
        <v>0</v>
      </c>
      <c r="O2136" s="52">
        <v>0</v>
      </c>
      <c r="P2136" s="52">
        <v>0</v>
      </c>
      <c r="Q2136" s="52">
        <v>0</v>
      </c>
      <c r="R2136" s="52">
        <v>0</v>
      </c>
      <c r="S2136" s="52">
        <v>0</v>
      </c>
      <c r="T2136" s="52">
        <v>0</v>
      </c>
      <c r="U2136" s="52">
        <v>0</v>
      </c>
      <c r="V2136" s="52">
        <v>0</v>
      </c>
      <c r="W2136" s="52">
        <v>0</v>
      </c>
      <c r="X2136" s="52">
        <v>0</v>
      </c>
      <c r="Y2136" s="52">
        <v>0</v>
      </c>
      <c r="Z2136" s="49">
        <v>0</v>
      </c>
      <c r="AA2136" s="50">
        <v>0</v>
      </c>
      <c r="AB2136" s="51">
        <v>685273</v>
      </c>
      <c r="AC2136" s="52">
        <v>0</v>
      </c>
      <c r="AD2136" s="52">
        <v>0</v>
      </c>
      <c r="AE2136" s="52">
        <v>1000</v>
      </c>
      <c r="AG2136" s="52">
        <f t="shared" si="36"/>
        <v>0</v>
      </c>
      <c r="AH2136" s="52">
        <f>MIN($AA2136*12,$AE2136-SUM($AG2136:AG2136)-1000*($AE2136&gt;0))</f>
        <v>0</v>
      </c>
      <c r="AI2136" s="52">
        <f>MIN($AA2136*12,$AE2136-SUM($AG2136:AH2136)-1000*($AE2136&gt;0))</f>
        <v>0</v>
      </c>
      <c r="AJ2136" s="52">
        <f>MIN($AA2136*12,$AE2136-SUM($AG2136:AI2136)-1000*($AE2136&gt;0))</f>
        <v>0</v>
      </c>
      <c r="AK2136" s="52">
        <f>MIN($AA2136*12,$AE2136-SUM($AG2136:AJ2136)-1000*($AE2136&gt;0))</f>
        <v>0</v>
      </c>
      <c r="AL2136" s="52">
        <f>MIN($AA2136*12,$AE2136-SUM($AG2136:AK2136)-1000*($AE2136&gt;0))</f>
        <v>0</v>
      </c>
      <c r="AM2136" s="52">
        <f>MIN($AA2136*12,$AE2136-SUM($AG2136:AL2136)-1000*($AE2136&gt;0))</f>
        <v>0</v>
      </c>
      <c r="AN2136" s="52">
        <f>MIN($AA2136*12,$AE2136-SUM($AG2136:AM2136)-1000*($AE2136&gt;0))</f>
        <v>0</v>
      </c>
      <c r="AO2136" s="52">
        <f>MIN($AA2136*12,$AE2136-SUM($AG2136:AN2136)-1000*($AE2136&gt;0))</f>
        <v>0</v>
      </c>
    </row>
    <row r="2137" spans="2:41" ht="12.75" hidden="1" customHeight="1" outlineLevel="2">
      <c r="B2137" s="53" t="s">
        <v>2377</v>
      </c>
      <c r="C2137" s="53" t="s">
        <v>1367</v>
      </c>
      <c r="D2137" s="53" t="s">
        <v>1367</v>
      </c>
      <c r="E2137" s="53" t="s">
        <v>2378</v>
      </c>
      <c r="F2137" s="53" t="s">
        <v>2379</v>
      </c>
      <c r="G2137" s="53" t="s">
        <v>5299</v>
      </c>
      <c r="H2137" s="53" t="s">
        <v>5300</v>
      </c>
      <c r="I2137" s="53"/>
      <c r="J2137" s="53" t="s">
        <v>1383</v>
      </c>
      <c r="K2137" s="52">
        <v>26494750</v>
      </c>
      <c r="L2137" s="52">
        <v>26493750</v>
      </c>
      <c r="M2137" s="52">
        <v>0</v>
      </c>
      <c r="N2137" s="52">
        <v>0</v>
      </c>
      <c r="O2137" s="52">
        <v>0</v>
      </c>
      <c r="P2137" s="52">
        <v>0</v>
      </c>
      <c r="Q2137" s="52">
        <v>0</v>
      </c>
      <c r="R2137" s="52">
        <v>0</v>
      </c>
      <c r="S2137" s="52">
        <v>0</v>
      </c>
      <c r="T2137" s="52">
        <v>0</v>
      </c>
      <c r="U2137" s="52">
        <v>0</v>
      </c>
      <c r="V2137" s="52">
        <v>0</v>
      </c>
      <c r="W2137" s="52">
        <v>0</v>
      </c>
      <c r="X2137" s="52">
        <v>0</v>
      </c>
      <c r="Y2137" s="52">
        <v>0</v>
      </c>
      <c r="Z2137" s="49">
        <v>0</v>
      </c>
      <c r="AA2137" s="50">
        <v>0</v>
      </c>
      <c r="AB2137" s="51">
        <v>26493750</v>
      </c>
      <c r="AC2137" s="52">
        <v>0</v>
      </c>
      <c r="AD2137" s="52">
        <v>0</v>
      </c>
      <c r="AE2137" s="52">
        <v>1000</v>
      </c>
      <c r="AG2137" s="52">
        <f t="shared" si="36"/>
        <v>0</v>
      </c>
      <c r="AH2137" s="52">
        <f>MIN($AA2137*12,$AE2137-SUM($AG2137:AG2137)-1000*($AE2137&gt;0))</f>
        <v>0</v>
      </c>
      <c r="AI2137" s="52">
        <f>MIN($AA2137*12,$AE2137-SUM($AG2137:AH2137)-1000*($AE2137&gt;0))</f>
        <v>0</v>
      </c>
      <c r="AJ2137" s="52">
        <f>MIN($AA2137*12,$AE2137-SUM($AG2137:AI2137)-1000*($AE2137&gt;0))</f>
        <v>0</v>
      </c>
      <c r="AK2137" s="52">
        <f>MIN($AA2137*12,$AE2137-SUM($AG2137:AJ2137)-1000*($AE2137&gt;0))</f>
        <v>0</v>
      </c>
      <c r="AL2137" s="52">
        <f>MIN($AA2137*12,$AE2137-SUM($AG2137:AK2137)-1000*($AE2137&gt;0))</f>
        <v>0</v>
      </c>
      <c r="AM2137" s="52">
        <f>MIN($AA2137*12,$AE2137-SUM($AG2137:AL2137)-1000*($AE2137&gt;0))</f>
        <v>0</v>
      </c>
      <c r="AN2137" s="52">
        <f>MIN($AA2137*12,$AE2137-SUM($AG2137:AM2137)-1000*($AE2137&gt;0))</f>
        <v>0</v>
      </c>
      <c r="AO2137" s="52">
        <f>MIN($AA2137*12,$AE2137-SUM($AG2137:AN2137)-1000*($AE2137&gt;0))</f>
        <v>0</v>
      </c>
    </row>
    <row r="2138" spans="2:41" ht="12.75" hidden="1" customHeight="1" outlineLevel="2">
      <c r="B2138" s="53" t="s">
        <v>2377</v>
      </c>
      <c r="C2138" s="53" t="s">
        <v>1367</v>
      </c>
      <c r="D2138" s="53" t="s">
        <v>1367</v>
      </c>
      <c r="E2138" s="53" t="s">
        <v>1368</v>
      </c>
      <c r="F2138" s="53" t="s">
        <v>2387</v>
      </c>
      <c r="G2138" s="53" t="s">
        <v>5301</v>
      </c>
      <c r="H2138" s="53" t="s">
        <v>5302</v>
      </c>
      <c r="I2138" s="53"/>
      <c r="J2138" s="53" t="s">
        <v>5303</v>
      </c>
      <c r="K2138" s="52">
        <v>0</v>
      </c>
      <c r="L2138" s="52">
        <v>0</v>
      </c>
      <c r="M2138" s="52">
        <v>0</v>
      </c>
      <c r="N2138" s="52">
        <v>0</v>
      </c>
      <c r="O2138" s="52">
        <v>0</v>
      </c>
      <c r="P2138" s="52">
        <v>0</v>
      </c>
      <c r="Q2138" s="52">
        <v>0</v>
      </c>
      <c r="R2138" s="52">
        <v>0</v>
      </c>
      <c r="S2138" s="52">
        <v>0</v>
      </c>
      <c r="T2138" s="52">
        <v>0</v>
      </c>
      <c r="U2138" s="52">
        <v>0</v>
      </c>
      <c r="V2138" s="52">
        <v>0</v>
      </c>
      <c r="W2138" s="52">
        <v>0</v>
      </c>
      <c r="X2138" s="52">
        <v>0</v>
      </c>
      <c r="Y2138" s="52">
        <v>0</v>
      </c>
      <c r="Z2138" s="49">
        <v>0</v>
      </c>
      <c r="AA2138" s="50">
        <v>0</v>
      </c>
      <c r="AB2138" s="51">
        <v>0</v>
      </c>
      <c r="AC2138" s="52">
        <v>0</v>
      </c>
      <c r="AD2138" s="52">
        <v>0</v>
      </c>
      <c r="AE2138" s="52">
        <v>0</v>
      </c>
      <c r="AG2138" s="52">
        <f t="shared" si="36"/>
        <v>0</v>
      </c>
      <c r="AH2138" s="52">
        <f>MIN($AA2138*12,$AE2138-SUM($AG2138:AG2138)-1000*($AE2138&gt;0))</f>
        <v>0</v>
      </c>
      <c r="AI2138" s="52">
        <f>MIN($AA2138*12,$AE2138-SUM($AG2138:AH2138)-1000*($AE2138&gt;0))</f>
        <v>0</v>
      </c>
      <c r="AJ2138" s="52">
        <f>MIN($AA2138*12,$AE2138-SUM($AG2138:AI2138)-1000*($AE2138&gt;0))</f>
        <v>0</v>
      </c>
      <c r="AK2138" s="52">
        <f>MIN($AA2138*12,$AE2138-SUM($AG2138:AJ2138)-1000*($AE2138&gt;0))</f>
        <v>0</v>
      </c>
      <c r="AL2138" s="52">
        <f>MIN($AA2138*12,$AE2138-SUM($AG2138:AK2138)-1000*($AE2138&gt;0))</f>
        <v>0</v>
      </c>
      <c r="AM2138" s="52">
        <f>MIN($AA2138*12,$AE2138-SUM($AG2138:AL2138)-1000*($AE2138&gt;0))</f>
        <v>0</v>
      </c>
      <c r="AN2138" s="52">
        <f>MIN($AA2138*12,$AE2138-SUM($AG2138:AM2138)-1000*($AE2138&gt;0))</f>
        <v>0</v>
      </c>
      <c r="AO2138" s="52">
        <f>MIN($AA2138*12,$AE2138-SUM($AG2138:AN2138)-1000*($AE2138&gt;0))</f>
        <v>0</v>
      </c>
    </row>
    <row r="2139" spans="2:41" ht="12.75" hidden="1" customHeight="1" outlineLevel="2">
      <c r="B2139" s="53" t="s">
        <v>2377</v>
      </c>
      <c r="C2139" s="53" t="s">
        <v>1367</v>
      </c>
      <c r="D2139" s="53" t="s">
        <v>1367</v>
      </c>
      <c r="E2139" s="53" t="s">
        <v>1368</v>
      </c>
      <c r="F2139" s="53" t="s">
        <v>2387</v>
      </c>
      <c r="G2139" s="53" t="s">
        <v>5304</v>
      </c>
      <c r="H2139" s="53" t="s">
        <v>5302</v>
      </c>
      <c r="I2139" s="53"/>
      <c r="J2139" s="53" t="s">
        <v>5303</v>
      </c>
      <c r="K2139" s="52">
        <v>1179910</v>
      </c>
      <c r="L2139" s="52">
        <v>1178910</v>
      </c>
      <c r="M2139" s="52">
        <v>0</v>
      </c>
      <c r="N2139" s="52">
        <v>0</v>
      </c>
      <c r="O2139" s="52">
        <v>0</v>
      </c>
      <c r="P2139" s="52">
        <v>0</v>
      </c>
      <c r="Q2139" s="52">
        <v>0</v>
      </c>
      <c r="R2139" s="52">
        <v>0</v>
      </c>
      <c r="S2139" s="52">
        <v>0</v>
      </c>
      <c r="T2139" s="52">
        <v>0</v>
      </c>
      <c r="U2139" s="52">
        <v>0</v>
      </c>
      <c r="V2139" s="52">
        <v>0</v>
      </c>
      <c r="W2139" s="52">
        <v>0</v>
      </c>
      <c r="X2139" s="52">
        <v>0</v>
      </c>
      <c r="Y2139" s="52">
        <v>0</v>
      </c>
      <c r="Z2139" s="49">
        <v>0</v>
      </c>
      <c r="AA2139" s="50">
        <v>0</v>
      </c>
      <c r="AB2139" s="51">
        <v>1178910</v>
      </c>
      <c r="AC2139" s="52">
        <v>0</v>
      </c>
      <c r="AD2139" s="52">
        <v>0</v>
      </c>
      <c r="AE2139" s="52">
        <v>1000</v>
      </c>
      <c r="AG2139" s="52">
        <f t="shared" si="36"/>
        <v>0</v>
      </c>
      <c r="AH2139" s="52">
        <f>MIN($AA2139*12,$AE2139-SUM($AG2139:AG2139)-1000*($AE2139&gt;0))</f>
        <v>0</v>
      </c>
      <c r="AI2139" s="52">
        <f>MIN($AA2139*12,$AE2139-SUM($AG2139:AH2139)-1000*($AE2139&gt;0))</f>
        <v>0</v>
      </c>
      <c r="AJ2139" s="52">
        <f>MIN($AA2139*12,$AE2139-SUM($AG2139:AI2139)-1000*($AE2139&gt;0))</f>
        <v>0</v>
      </c>
      <c r="AK2139" s="52">
        <f>MIN($AA2139*12,$AE2139-SUM($AG2139:AJ2139)-1000*($AE2139&gt;0))</f>
        <v>0</v>
      </c>
      <c r="AL2139" s="52">
        <f>MIN($AA2139*12,$AE2139-SUM($AG2139:AK2139)-1000*($AE2139&gt;0))</f>
        <v>0</v>
      </c>
      <c r="AM2139" s="52">
        <f>MIN($AA2139*12,$AE2139-SUM($AG2139:AL2139)-1000*($AE2139&gt;0))</f>
        <v>0</v>
      </c>
      <c r="AN2139" s="52">
        <f>MIN($AA2139*12,$AE2139-SUM($AG2139:AM2139)-1000*($AE2139&gt;0))</f>
        <v>0</v>
      </c>
      <c r="AO2139" s="52">
        <f>MIN($AA2139*12,$AE2139-SUM($AG2139:AN2139)-1000*($AE2139&gt;0))</f>
        <v>0</v>
      </c>
    </row>
    <row r="2140" spans="2:41" ht="12.75" hidden="1" customHeight="1" outlineLevel="2">
      <c r="B2140" s="53" t="s">
        <v>2377</v>
      </c>
      <c r="C2140" s="53" t="s">
        <v>1367</v>
      </c>
      <c r="D2140" s="53" t="s">
        <v>1367</v>
      </c>
      <c r="E2140" s="53" t="s">
        <v>1368</v>
      </c>
      <c r="F2140" s="53" t="s">
        <v>2387</v>
      </c>
      <c r="G2140" s="53" t="s">
        <v>5305</v>
      </c>
      <c r="H2140" s="53" t="s">
        <v>5302</v>
      </c>
      <c r="I2140" s="53"/>
      <c r="J2140" s="53" t="s">
        <v>5303</v>
      </c>
      <c r="K2140" s="52">
        <v>1271819</v>
      </c>
      <c r="L2140" s="52">
        <v>1270819</v>
      </c>
      <c r="M2140" s="52">
        <v>0</v>
      </c>
      <c r="N2140" s="52">
        <v>0</v>
      </c>
      <c r="O2140" s="52">
        <v>0</v>
      </c>
      <c r="P2140" s="52">
        <v>0</v>
      </c>
      <c r="Q2140" s="52">
        <v>0</v>
      </c>
      <c r="R2140" s="52">
        <v>0</v>
      </c>
      <c r="S2140" s="52">
        <v>0</v>
      </c>
      <c r="T2140" s="52">
        <v>0</v>
      </c>
      <c r="U2140" s="52">
        <v>0</v>
      </c>
      <c r="V2140" s="52">
        <v>0</v>
      </c>
      <c r="W2140" s="52">
        <v>0</v>
      </c>
      <c r="X2140" s="52">
        <v>0</v>
      </c>
      <c r="Y2140" s="52">
        <v>0</v>
      </c>
      <c r="Z2140" s="49">
        <v>0</v>
      </c>
      <c r="AA2140" s="50">
        <v>0</v>
      </c>
      <c r="AB2140" s="51">
        <v>1270819</v>
      </c>
      <c r="AC2140" s="52">
        <v>0</v>
      </c>
      <c r="AD2140" s="52">
        <v>0</v>
      </c>
      <c r="AE2140" s="52">
        <v>1000</v>
      </c>
      <c r="AG2140" s="52">
        <f t="shared" si="36"/>
        <v>0</v>
      </c>
      <c r="AH2140" s="52">
        <f>MIN($AA2140*12,$AE2140-SUM($AG2140:AG2140)-1000*($AE2140&gt;0))</f>
        <v>0</v>
      </c>
      <c r="AI2140" s="52">
        <f>MIN($AA2140*12,$AE2140-SUM($AG2140:AH2140)-1000*($AE2140&gt;0))</f>
        <v>0</v>
      </c>
      <c r="AJ2140" s="52">
        <f>MIN($AA2140*12,$AE2140-SUM($AG2140:AI2140)-1000*($AE2140&gt;0))</f>
        <v>0</v>
      </c>
      <c r="AK2140" s="52">
        <f>MIN($AA2140*12,$AE2140-SUM($AG2140:AJ2140)-1000*($AE2140&gt;0))</f>
        <v>0</v>
      </c>
      <c r="AL2140" s="52">
        <f>MIN($AA2140*12,$AE2140-SUM($AG2140:AK2140)-1000*($AE2140&gt;0))</f>
        <v>0</v>
      </c>
      <c r="AM2140" s="52">
        <f>MIN($AA2140*12,$AE2140-SUM($AG2140:AL2140)-1000*($AE2140&gt;0))</f>
        <v>0</v>
      </c>
      <c r="AN2140" s="52">
        <f>MIN($AA2140*12,$AE2140-SUM($AG2140:AM2140)-1000*($AE2140&gt;0))</f>
        <v>0</v>
      </c>
      <c r="AO2140" s="52">
        <f>MIN($AA2140*12,$AE2140-SUM($AG2140:AN2140)-1000*($AE2140&gt;0))</f>
        <v>0</v>
      </c>
    </row>
    <row r="2141" spans="2:41" ht="12.75" hidden="1" customHeight="1" outlineLevel="2">
      <c r="B2141" s="53" t="s">
        <v>2377</v>
      </c>
      <c r="C2141" s="53" t="s">
        <v>1367</v>
      </c>
      <c r="D2141" s="53" t="s">
        <v>1367</v>
      </c>
      <c r="E2141" s="53" t="s">
        <v>1368</v>
      </c>
      <c r="F2141" s="53" t="s">
        <v>2391</v>
      </c>
      <c r="G2141" s="53" t="s">
        <v>5306</v>
      </c>
      <c r="H2141" s="53" t="s">
        <v>5307</v>
      </c>
      <c r="I2141" s="53"/>
      <c r="J2141" s="53" t="s">
        <v>1386</v>
      </c>
      <c r="K2141" s="52">
        <v>866346</v>
      </c>
      <c r="L2141" s="52">
        <v>865346</v>
      </c>
      <c r="M2141" s="52">
        <v>0</v>
      </c>
      <c r="N2141" s="52">
        <v>0</v>
      </c>
      <c r="O2141" s="52">
        <v>0</v>
      </c>
      <c r="P2141" s="52">
        <v>0</v>
      </c>
      <c r="Q2141" s="52">
        <v>0</v>
      </c>
      <c r="R2141" s="52">
        <v>0</v>
      </c>
      <c r="S2141" s="52">
        <v>0</v>
      </c>
      <c r="T2141" s="52">
        <v>0</v>
      </c>
      <c r="U2141" s="52">
        <v>0</v>
      </c>
      <c r="V2141" s="52">
        <v>0</v>
      </c>
      <c r="W2141" s="52">
        <v>0</v>
      </c>
      <c r="X2141" s="52">
        <v>0</v>
      </c>
      <c r="Y2141" s="52">
        <v>0</v>
      </c>
      <c r="Z2141" s="49">
        <v>0</v>
      </c>
      <c r="AA2141" s="50">
        <v>0</v>
      </c>
      <c r="AB2141" s="51">
        <v>865346</v>
      </c>
      <c r="AC2141" s="52">
        <v>0</v>
      </c>
      <c r="AD2141" s="52">
        <v>0</v>
      </c>
      <c r="AE2141" s="52">
        <v>1000</v>
      </c>
      <c r="AG2141" s="52">
        <f t="shared" si="36"/>
        <v>0</v>
      </c>
      <c r="AH2141" s="52">
        <f>MIN($AA2141*12,$AE2141-SUM($AG2141:AG2141)-1000*($AE2141&gt;0))</f>
        <v>0</v>
      </c>
      <c r="AI2141" s="52">
        <f>MIN($AA2141*12,$AE2141-SUM($AG2141:AH2141)-1000*($AE2141&gt;0))</f>
        <v>0</v>
      </c>
      <c r="AJ2141" s="52">
        <f>MIN($AA2141*12,$AE2141-SUM($AG2141:AI2141)-1000*($AE2141&gt;0))</f>
        <v>0</v>
      </c>
      <c r="AK2141" s="52">
        <f>MIN($AA2141*12,$AE2141-SUM($AG2141:AJ2141)-1000*($AE2141&gt;0))</f>
        <v>0</v>
      </c>
      <c r="AL2141" s="52">
        <f>MIN($AA2141*12,$AE2141-SUM($AG2141:AK2141)-1000*($AE2141&gt;0))</f>
        <v>0</v>
      </c>
      <c r="AM2141" s="52">
        <f>MIN($AA2141*12,$AE2141-SUM($AG2141:AL2141)-1000*($AE2141&gt;0))</f>
        <v>0</v>
      </c>
      <c r="AN2141" s="52">
        <f>MIN($AA2141*12,$AE2141-SUM($AG2141:AM2141)-1000*($AE2141&gt;0))</f>
        <v>0</v>
      </c>
      <c r="AO2141" s="52">
        <f>MIN($AA2141*12,$AE2141-SUM($AG2141:AN2141)-1000*($AE2141&gt;0))</f>
        <v>0</v>
      </c>
    </row>
    <row r="2142" spans="2:41" ht="12.75" hidden="1" customHeight="1" outlineLevel="2">
      <c r="B2142" s="53" t="s">
        <v>2377</v>
      </c>
      <c r="C2142" s="53" t="s">
        <v>1367</v>
      </c>
      <c r="D2142" s="53" t="s">
        <v>1367</v>
      </c>
      <c r="E2142" s="53" t="s">
        <v>1368</v>
      </c>
      <c r="F2142" s="53" t="s">
        <v>2682</v>
      </c>
      <c r="G2142" s="53" t="s">
        <v>5308</v>
      </c>
      <c r="H2142" s="53" t="s">
        <v>5309</v>
      </c>
      <c r="I2142" s="53"/>
      <c r="J2142" s="53" t="s">
        <v>1386</v>
      </c>
      <c r="K2142" s="52">
        <v>417273</v>
      </c>
      <c r="L2142" s="52">
        <v>416273</v>
      </c>
      <c r="M2142" s="52">
        <v>0</v>
      </c>
      <c r="N2142" s="52">
        <v>0</v>
      </c>
      <c r="O2142" s="52">
        <v>0</v>
      </c>
      <c r="P2142" s="52">
        <v>0</v>
      </c>
      <c r="Q2142" s="52">
        <v>0</v>
      </c>
      <c r="R2142" s="52">
        <v>0</v>
      </c>
      <c r="S2142" s="52">
        <v>0</v>
      </c>
      <c r="T2142" s="52">
        <v>0</v>
      </c>
      <c r="U2142" s="52">
        <v>0</v>
      </c>
      <c r="V2142" s="52">
        <v>0</v>
      </c>
      <c r="W2142" s="52">
        <v>0</v>
      </c>
      <c r="X2142" s="52">
        <v>0</v>
      </c>
      <c r="Y2142" s="52">
        <v>0</v>
      </c>
      <c r="Z2142" s="49">
        <v>0</v>
      </c>
      <c r="AA2142" s="50">
        <v>0</v>
      </c>
      <c r="AB2142" s="51">
        <v>416273</v>
      </c>
      <c r="AC2142" s="52">
        <v>0</v>
      </c>
      <c r="AD2142" s="52">
        <v>0</v>
      </c>
      <c r="AE2142" s="52">
        <v>1000</v>
      </c>
      <c r="AG2142" s="52">
        <f t="shared" si="36"/>
        <v>0</v>
      </c>
      <c r="AH2142" s="52">
        <f>MIN($AA2142*12,$AE2142-SUM($AG2142:AG2142)-1000*($AE2142&gt;0))</f>
        <v>0</v>
      </c>
      <c r="AI2142" s="52">
        <f>MIN($AA2142*12,$AE2142-SUM($AG2142:AH2142)-1000*($AE2142&gt;0))</f>
        <v>0</v>
      </c>
      <c r="AJ2142" s="52">
        <f>MIN($AA2142*12,$AE2142-SUM($AG2142:AI2142)-1000*($AE2142&gt;0))</f>
        <v>0</v>
      </c>
      <c r="AK2142" s="52">
        <f>MIN($AA2142*12,$AE2142-SUM($AG2142:AJ2142)-1000*($AE2142&gt;0))</f>
        <v>0</v>
      </c>
      <c r="AL2142" s="52">
        <f>MIN($AA2142*12,$AE2142-SUM($AG2142:AK2142)-1000*($AE2142&gt;0))</f>
        <v>0</v>
      </c>
      <c r="AM2142" s="52">
        <f>MIN($AA2142*12,$AE2142-SUM($AG2142:AL2142)-1000*($AE2142&gt;0))</f>
        <v>0</v>
      </c>
      <c r="AN2142" s="52">
        <f>MIN($AA2142*12,$AE2142-SUM($AG2142:AM2142)-1000*($AE2142&gt;0))</f>
        <v>0</v>
      </c>
      <c r="AO2142" s="52">
        <f>MIN($AA2142*12,$AE2142-SUM($AG2142:AN2142)-1000*($AE2142&gt;0))</f>
        <v>0</v>
      </c>
    </row>
    <row r="2143" spans="2:41" ht="12.75" hidden="1" customHeight="1" outlineLevel="2">
      <c r="B2143" s="53" t="s">
        <v>2377</v>
      </c>
      <c r="C2143" s="53" t="s">
        <v>1367</v>
      </c>
      <c r="D2143" s="53" t="s">
        <v>1367</v>
      </c>
      <c r="E2143" s="53" t="s">
        <v>1368</v>
      </c>
      <c r="F2143" s="53" t="s">
        <v>2682</v>
      </c>
      <c r="G2143" s="53" t="s">
        <v>5310</v>
      </c>
      <c r="H2143" s="53" t="s">
        <v>5311</v>
      </c>
      <c r="I2143" s="53"/>
      <c r="J2143" s="53" t="s">
        <v>1386</v>
      </c>
      <c r="K2143" s="52">
        <v>353000</v>
      </c>
      <c r="L2143" s="52">
        <v>352000</v>
      </c>
      <c r="M2143" s="52">
        <v>0</v>
      </c>
      <c r="N2143" s="52">
        <v>0</v>
      </c>
      <c r="O2143" s="52">
        <v>0</v>
      </c>
      <c r="P2143" s="52">
        <v>0</v>
      </c>
      <c r="Q2143" s="52">
        <v>0</v>
      </c>
      <c r="R2143" s="52">
        <v>0</v>
      </c>
      <c r="S2143" s="52">
        <v>0</v>
      </c>
      <c r="T2143" s="52">
        <v>0</v>
      </c>
      <c r="U2143" s="52">
        <v>0</v>
      </c>
      <c r="V2143" s="52">
        <v>0</v>
      </c>
      <c r="W2143" s="52">
        <v>0</v>
      </c>
      <c r="X2143" s="52">
        <v>0</v>
      </c>
      <c r="Y2143" s="52">
        <v>0</v>
      </c>
      <c r="Z2143" s="49">
        <v>0</v>
      </c>
      <c r="AA2143" s="50">
        <v>0</v>
      </c>
      <c r="AB2143" s="51">
        <v>352000</v>
      </c>
      <c r="AC2143" s="52">
        <v>0</v>
      </c>
      <c r="AD2143" s="52">
        <v>0</v>
      </c>
      <c r="AE2143" s="52">
        <v>1000</v>
      </c>
      <c r="AG2143" s="52">
        <f t="shared" si="36"/>
        <v>0</v>
      </c>
      <c r="AH2143" s="52">
        <f>MIN($AA2143*12,$AE2143-SUM($AG2143:AG2143)-1000*($AE2143&gt;0))</f>
        <v>0</v>
      </c>
      <c r="AI2143" s="52">
        <f>MIN($AA2143*12,$AE2143-SUM($AG2143:AH2143)-1000*($AE2143&gt;0))</f>
        <v>0</v>
      </c>
      <c r="AJ2143" s="52">
        <f>MIN($AA2143*12,$AE2143-SUM($AG2143:AI2143)-1000*($AE2143&gt;0))</f>
        <v>0</v>
      </c>
      <c r="AK2143" s="52">
        <f>MIN($AA2143*12,$AE2143-SUM($AG2143:AJ2143)-1000*($AE2143&gt;0))</f>
        <v>0</v>
      </c>
      <c r="AL2143" s="52">
        <f>MIN($AA2143*12,$AE2143-SUM($AG2143:AK2143)-1000*($AE2143&gt;0))</f>
        <v>0</v>
      </c>
      <c r="AM2143" s="52">
        <f>MIN($AA2143*12,$AE2143-SUM($AG2143:AL2143)-1000*($AE2143&gt;0))</f>
        <v>0</v>
      </c>
      <c r="AN2143" s="52">
        <f>MIN($AA2143*12,$AE2143-SUM($AG2143:AM2143)-1000*($AE2143&gt;0))</f>
        <v>0</v>
      </c>
      <c r="AO2143" s="52">
        <f>MIN($AA2143*12,$AE2143-SUM($AG2143:AN2143)-1000*($AE2143&gt;0))</f>
        <v>0</v>
      </c>
    </row>
    <row r="2144" spans="2:41" ht="12.75" hidden="1" customHeight="1" outlineLevel="2">
      <c r="B2144" s="53" t="s">
        <v>2377</v>
      </c>
      <c r="C2144" s="53" t="s">
        <v>1367</v>
      </c>
      <c r="D2144" s="53" t="s">
        <v>1367</v>
      </c>
      <c r="E2144" s="53" t="s">
        <v>1368</v>
      </c>
      <c r="F2144" s="53" t="s">
        <v>2682</v>
      </c>
      <c r="G2144" s="53" t="s">
        <v>5312</v>
      </c>
      <c r="H2144" s="53" t="s">
        <v>5313</v>
      </c>
      <c r="I2144" s="53"/>
      <c r="J2144" s="53" t="s">
        <v>1386</v>
      </c>
      <c r="K2144" s="52">
        <v>737273</v>
      </c>
      <c r="L2144" s="52">
        <v>736273</v>
      </c>
      <c r="M2144" s="52">
        <v>0</v>
      </c>
      <c r="N2144" s="52">
        <v>0</v>
      </c>
      <c r="O2144" s="52">
        <v>0</v>
      </c>
      <c r="P2144" s="52">
        <v>0</v>
      </c>
      <c r="Q2144" s="52">
        <v>0</v>
      </c>
      <c r="R2144" s="52">
        <v>0</v>
      </c>
      <c r="S2144" s="52">
        <v>0</v>
      </c>
      <c r="T2144" s="52">
        <v>0</v>
      </c>
      <c r="U2144" s="52">
        <v>0</v>
      </c>
      <c r="V2144" s="52">
        <v>0</v>
      </c>
      <c r="W2144" s="52">
        <v>0</v>
      </c>
      <c r="X2144" s="52">
        <v>0</v>
      </c>
      <c r="Y2144" s="52">
        <v>0</v>
      </c>
      <c r="Z2144" s="49">
        <v>0</v>
      </c>
      <c r="AA2144" s="50">
        <v>0</v>
      </c>
      <c r="AB2144" s="51">
        <v>736273</v>
      </c>
      <c r="AC2144" s="52">
        <v>0</v>
      </c>
      <c r="AD2144" s="52">
        <v>0</v>
      </c>
      <c r="AE2144" s="52">
        <v>1000</v>
      </c>
      <c r="AG2144" s="52">
        <f t="shared" si="36"/>
        <v>0</v>
      </c>
      <c r="AH2144" s="52">
        <f>MIN($AA2144*12,$AE2144-SUM($AG2144:AG2144)-1000*($AE2144&gt;0))</f>
        <v>0</v>
      </c>
      <c r="AI2144" s="52">
        <f>MIN($AA2144*12,$AE2144-SUM($AG2144:AH2144)-1000*($AE2144&gt;0))</f>
        <v>0</v>
      </c>
      <c r="AJ2144" s="52">
        <f>MIN($AA2144*12,$AE2144-SUM($AG2144:AI2144)-1000*($AE2144&gt;0))</f>
        <v>0</v>
      </c>
      <c r="AK2144" s="52">
        <f>MIN($AA2144*12,$AE2144-SUM($AG2144:AJ2144)-1000*($AE2144&gt;0))</f>
        <v>0</v>
      </c>
      <c r="AL2144" s="52">
        <f>MIN($AA2144*12,$AE2144-SUM($AG2144:AK2144)-1000*($AE2144&gt;0))</f>
        <v>0</v>
      </c>
      <c r="AM2144" s="52">
        <f>MIN($AA2144*12,$AE2144-SUM($AG2144:AL2144)-1000*($AE2144&gt;0))</f>
        <v>0</v>
      </c>
      <c r="AN2144" s="52">
        <f>MIN($AA2144*12,$AE2144-SUM($AG2144:AM2144)-1000*($AE2144&gt;0))</f>
        <v>0</v>
      </c>
      <c r="AO2144" s="52">
        <f>MIN($AA2144*12,$AE2144-SUM($AG2144:AN2144)-1000*($AE2144&gt;0))</f>
        <v>0</v>
      </c>
    </row>
    <row r="2145" spans="2:41" ht="12.75" hidden="1" customHeight="1" outlineLevel="2">
      <c r="B2145" s="53" t="s">
        <v>2377</v>
      </c>
      <c r="C2145" s="53" t="s">
        <v>1367</v>
      </c>
      <c r="D2145" s="53" t="s">
        <v>1367</v>
      </c>
      <c r="E2145" s="53" t="s">
        <v>1368</v>
      </c>
      <c r="F2145" s="53" t="s">
        <v>2682</v>
      </c>
      <c r="G2145" s="53" t="s">
        <v>5314</v>
      </c>
      <c r="H2145" s="53" t="s">
        <v>5315</v>
      </c>
      <c r="I2145" s="53"/>
      <c r="J2145" s="53" t="s">
        <v>1386</v>
      </c>
      <c r="K2145" s="52">
        <v>744546</v>
      </c>
      <c r="L2145" s="52">
        <v>743546</v>
      </c>
      <c r="M2145" s="52">
        <v>0</v>
      </c>
      <c r="N2145" s="52">
        <v>0</v>
      </c>
      <c r="O2145" s="52">
        <v>0</v>
      </c>
      <c r="P2145" s="52">
        <v>0</v>
      </c>
      <c r="Q2145" s="52">
        <v>0</v>
      </c>
      <c r="R2145" s="52">
        <v>0</v>
      </c>
      <c r="S2145" s="52">
        <v>0</v>
      </c>
      <c r="T2145" s="52">
        <v>0</v>
      </c>
      <c r="U2145" s="52">
        <v>0</v>
      </c>
      <c r="V2145" s="52">
        <v>0</v>
      </c>
      <c r="W2145" s="52">
        <v>0</v>
      </c>
      <c r="X2145" s="52">
        <v>0</v>
      </c>
      <c r="Y2145" s="52">
        <v>0</v>
      </c>
      <c r="Z2145" s="49">
        <v>0</v>
      </c>
      <c r="AA2145" s="50">
        <v>0</v>
      </c>
      <c r="AB2145" s="51">
        <v>743546</v>
      </c>
      <c r="AC2145" s="52">
        <v>0</v>
      </c>
      <c r="AD2145" s="52">
        <v>0</v>
      </c>
      <c r="AE2145" s="52">
        <v>1000</v>
      </c>
      <c r="AG2145" s="52">
        <f t="shared" si="36"/>
        <v>0</v>
      </c>
      <c r="AH2145" s="52">
        <f>MIN($AA2145*12,$AE2145-SUM($AG2145:AG2145)-1000*($AE2145&gt;0))</f>
        <v>0</v>
      </c>
      <c r="AI2145" s="52">
        <f>MIN($AA2145*12,$AE2145-SUM($AG2145:AH2145)-1000*($AE2145&gt;0))</f>
        <v>0</v>
      </c>
      <c r="AJ2145" s="52">
        <f>MIN($AA2145*12,$AE2145-SUM($AG2145:AI2145)-1000*($AE2145&gt;0))</f>
        <v>0</v>
      </c>
      <c r="AK2145" s="52">
        <f>MIN($AA2145*12,$AE2145-SUM($AG2145:AJ2145)-1000*($AE2145&gt;0))</f>
        <v>0</v>
      </c>
      <c r="AL2145" s="52">
        <f>MIN($AA2145*12,$AE2145-SUM($AG2145:AK2145)-1000*($AE2145&gt;0))</f>
        <v>0</v>
      </c>
      <c r="AM2145" s="52">
        <f>MIN($AA2145*12,$AE2145-SUM($AG2145:AL2145)-1000*($AE2145&gt;0))</f>
        <v>0</v>
      </c>
      <c r="AN2145" s="52">
        <f>MIN($AA2145*12,$AE2145-SUM($AG2145:AM2145)-1000*($AE2145&gt;0))</f>
        <v>0</v>
      </c>
      <c r="AO2145" s="52">
        <f>MIN($AA2145*12,$AE2145-SUM($AG2145:AN2145)-1000*($AE2145&gt;0))</f>
        <v>0</v>
      </c>
    </row>
    <row r="2146" spans="2:41" ht="12.75" hidden="1" customHeight="1" outlineLevel="2">
      <c r="B2146" s="53" t="s">
        <v>2377</v>
      </c>
      <c r="C2146" s="53" t="s">
        <v>1367</v>
      </c>
      <c r="D2146" s="53" t="s">
        <v>1367</v>
      </c>
      <c r="E2146" s="53" t="s">
        <v>1368</v>
      </c>
      <c r="F2146" s="53" t="s">
        <v>2682</v>
      </c>
      <c r="G2146" s="53" t="s">
        <v>5316</v>
      </c>
      <c r="H2146" s="53" t="s">
        <v>5317</v>
      </c>
      <c r="I2146" s="53"/>
      <c r="J2146" s="53" t="s">
        <v>1386</v>
      </c>
      <c r="K2146" s="52">
        <v>544546</v>
      </c>
      <c r="L2146" s="52">
        <v>543546</v>
      </c>
      <c r="M2146" s="52">
        <v>0</v>
      </c>
      <c r="N2146" s="52">
        <v>0</v>
      </c>
      <c r="O2146" s="52">
        <v>0</v>
      </c>
      <c r="P2146" s="52">
        <v>0</v>
      </c>
      <c r="Q2146" s="52">
        <v>0</v>
      </c>
      <c r="R2146" s="52">
        <v>0</v>
      </c>
      <c r="S2146" s="52">
        <v>0</v>
      </c>
      <c r="T2146" s="52">
        <v>0</v>
      </c>
      <c r="U2146" s="52">
        <v>0</v>
      </c>
      <c r="V2146" s="52">
        <v>0</v>
      </c>
      <c r="W2146" s="52">
        <v>0</v>
      </c>
      <c r="X2146" s="52">
        <v>0</v>
      </c>
      <c r="Y2146" s="52">
        <v>0</v>
      </c>
      <c r="Z2146" s="49">
        <v>0</v>
      </c>
      <c r="AA2146" s="50">
        <v>0</v>
      </c>
      <c r="AB2146" s="51">
        <v>543546</v>
      </c>
      <c r="AC2146" s="52">
        <v>0</v>
      </c>
      <c r="AD2146" s="52">
        <v>0</v>
      </c>
      <c r="AE2146" s="52">
        <v>1000</v>
      </c>
      <c r="AG2146" s="52">
        <f t="shared" si="36"/>
        <v>0</v>
      </c>
      <c r="AH2146" s="52">
        <f>MIN($AA2146*12,$AE2146-SUM($AG2146:AG2146)-1000*($AE2146&gt;0))</f>
        <v>0</v>
      </c>
      <c r="AI2146" s="52">
        <f>MIN($AA2146*12,$AE2146-SUM($AG2146:AH2146)-1000*($AE2146&gt;0))</f>
        <v>0</v>
      </c>
      <c r="AJ2146" s="52">
        <f>MIN($AA2146*12,$AE2146-SUM($AG2146:AI2146)-1000*($AE2146&gt;0))</f>
        <v>0</v>
      </c>
      <c r="AK2146" s="52">
        <f>MIN($AA2146*12,$AE2146-SUM($AG2146:AJ2146)-1000*($AE2146&gt;0))</f>
        <v>0</v>
      </c>
      <c r="AL2146" s="52">
        <f>MIN($AA2146*12,$AE2146-SUM($AG2146:AK2146)-1000*($AE2146&gt;0))</f>
        <v>0</v>
      </c>
      <c r="AM2146" s="52">
        <f>MIN($AA2146*12,$AE2146-SUM($AG2146:AL2146)-1000*($AE2146&gt;0))</f>
        <v>0</v>
      </c>
      <c r="AN2146" s="52">
        <f>MIN($AA2146*12,$AE2146-SUM($AG2146:AM2146)-1000*($AE2146&gt;0))</f>
        <v>0</v>
      </c>
      <c r="AO2146" s="52">
        <f>MIN($AA2146*12,$AE2146-SUM($AG2146:AN2146)-1000*($AE2146&gt;0))</f>
        <v>0</v>
      </c>
    </row>
    <row r="2147" spans="2:41" ht="12.75" hidden="1" customHeight="1" outlineLevel="2">
      <c r="B2147" s="53" t="s">
        <v>2377</v>
      </c>
      <c r="C2147" s="53" t="s">
        <v>1367</v>
      </c>
      <c r="D2147" s="53" t="s">
        <v>1367</v>
      </c>
      <c r="E2147" s="53" t="s">
        <v>1368</v>
      </c>
      <c r="F2147" s="53" t="s">
        <v>2682</v>
      </c>
      <c r="G2147" s="53" t="s">
        <v>5318</v>
      </c>
      <c r="H2147" s="53" t="s">
        <v>5319</v>
      </c>
      <c r="I2147" s="53"/>
      <c r="J2147" s="53" t="s">
        <v>1386</v>
      </c>
      <c r="K2147" s="52">
        <v>574546</v>
      </c>
      <c r="L2147" s="52">
        <v>573546</v>
      </c>
      <c r="M2147" s="52">
        <v>0</v>
      </c>
      <c r="N2147" s="52">
        <v>0</v>
      </c>
      <c r="O2147" s="52">
        <v>0</v>
      </c>
      <c r="P2147" s="52">
        <v>0</v>
      </c>
      <c r="Q2147" s="52">
        <v>0</v>
      </c>
      <c r="R2147" s="52">
        <v>0</v>
      </c>
      <c r="S2147" s="52">
        <v>0</v>
      </c>
      <c r="T2147" s="52">
        <v>0</v>
      </c>
      <c r="U2147" s="52">
        <v>0</v>
      </c>
      <c r="V2147" s="52">
        <v>0</v>
      </c>
      <c r="W2147" s="52">
        <v>0</v>
      </c>
      <c r="X2147" s="52">
        <v>0</v>
      </c>
      <c r="Y2147" s="52">
        <v>0</v>
      </c>
      <c r="Z2147" s="49">
        <v>0</v>
      </c>
      <c r="AA2147" s="50">
        <v>0</v>
      </c>
      <c r="AB2147" s="51">
        <v>573546</v>
      </c>
      <c r="AC2147" s="52">
        <v>0</v>
      </c>
      <c r="AD2147" s="52">
        <v>0</v>
      </c>
      <c r="AE2147" s="52">
        <v>1000</v>
      </c>
      <c r="AG2147" s="52">
        <f t="shared" si="36"/>
        <v>0</v>
      </c>
      <c r="AH2147" s="52">
        <f>MIN($AA2147*12,$AE2147-SUM($AG2147:AG2147)-1000*($AE2147&gt;0))</f>
        <v>0</v>
      </c>
      <c r="AI2147" s="52">
        <f>MIN($AA2147*12,$AE2147-SUM($AG2147:AH2147)-1000*($AE2147&gt;0))</f>
        <v>0</v>
      </c>
      <c r="AJ2147" s="52">
        <f>MIN($AA2147*12,$AE2147-SUM($AG2147:AI2147)-1000*($AE2147&gt;0))</f>
        <v>0</v>
      </c>
      <c r="AK2147" s="52">
        <f>MIN($AA2147*12,$AE2147-SUM($AG2147:AJ2147)-1000*($AE2147&gt;0))</f>
        <v>0</v>
      </c>
      <c r="AL2147" s="52">
        <f>MIN($AA2147*12,$AE2147-SUM($AG2147:AK2147)-1000*($AE2147&gt;0))</f>
        <v>0</v>
      </c>
      <c r="AM2147" s="52">
        <f>MIN($AA2147*12,$AE2147-SUM($AG2147:AL2147)-1000*($AE2147&gt;0))</f>
        <v>0</v>
      </c>
      <c r="AN2147" s="52">
        <f>MIN($AA2147*12,$AE2147-SUM($AG2147:AM2147)-1000*($AE2147&gt;0))</f>
        <v>0</v>
      </c>
      <c r="AO2147" s="52">
        <f>MIN($AA2147*12,$AE2147-SUM($AG2147:AN2147)-1000*($AE2147&gt;0))</f>
        <v>0</v>
      </c>
    </row>
    <row r="2148" spans="2:41" ht="12.75" hidden="1" customHeight="1" outlineLevel="2">
      <c r="B2148" s="53" t="s">
        <v>2377</v>
      </c>
      <c r="C2148" s="53" t="s">
        <v>1367</v>
      </c>
      <c r="D2148" s="53" t="s">
        <v>1367</v>
      </c>
      <c r="E2148" s="53" t="s">
        <v>1368</v>
      </c>
      <c r="F2148" s="53" t="s">
        <v>2682</v>
      </c>
      <c r="G2148" s="53" t="s">
        <v>5320</v>
      </c>
      <c r="H2148" s="53" t="s">
        <v>5321</v>
      </c>
      <c r="I2148" s="53"/>
      <c r="J2148" s="53" t="s">
        <v>1386</v>
      </c>
      <c r="K2148" s="52">
        <v>564546</v>
      </c>
      <c r="L2148" s="52">
        <v>563546</v>
      </c>
      <c r="M2148" s="52">
        <v>0</v>
      </c>
      <c r="N2148" s="52">
        <v>0</v>
      </c>
      <c r="O2148" s="52">
        <v>0</v>
      </c>
      <c r="P2148" s="52">
        <v>0</v>
      </c>
      <c r="Q2148" s="52">
        <v>0</v>
      </c>
      <c r="R2148" s="52">
        <v>0</v>
      </c>
      <c r="S2148" s="52">
        <v>0</v>
      </c>
      <c r="T2148" s="52">
        <v>0</v>
      </c>
      <c r="U2148" s="52">
        <v>0</v>
      </c>
      <c r="V2148" s="52">
        <v>0</v>
      </c>
      <c r="W2148" s="52">
        <v>0</v>
      </c>
      <c r="X2148" s="52">
        <v>0</v>
      </c>
      <c r="Y2148" s="52">
        <v>0</v>
      </c>
      <c r="Z2148" s="49">
        <v>0</v>
      </c>
      <c r="AA2148" s="50">
        <v>0</v>
      </c>
      <c r="AB2148" s="51">
        <v>563546</v>
      </c>
      <c r="AC2148" s="52">
        <v>0</v>
      </c>
      <c r="AD2148" s="52">
        <v>0</v>
      </c>
      <c r="AE2148" s="52">
        <v>1000</v>
      </c>
      <c r="AG2148" s="52">
        <f t="shared" si="36"/>
        <v>0</v>
      </c>
      <c r="AH2148" s="52">
        <f>MIN($AA2148*12,$AE2148-SUM($AG2148:AG2148)-1000*($AE2148&gt;0))</f>
        <v>0</v>
      </c>
      <c r="AI2148" s="52">
        <f>MIN($AA2148*12,$AE2148-SUM($AG2148:AH2148)-1000*($AE2148&gt;0))</f>
        <v>0</v>
      </c>
      <c r="AJ2148" s="52">
        <f>MIN($AA2148*12,$AE2148-SUM($AG2148:AI2148)-1000*($AE2148&gt;0))</f>
        <v>0</v>
      </c>
      <c r="AK2148" s="52">
        <f>MIN($AA2148*12,$AE2148-SUM($AG2148:AJ2148)-1000*($AE2148&gt;0))</f>
        <v>0</v>
      </c>
      <c r="AL2148" s="52">
        <f>MIN($AA2148*12,$AE2148-SUM($AG2148:AK2148)-1000*($AE2148&gt;0))</f>
        <v>0</v>
      </c>
      <c r="AM2148" s="52">
        <f>MIN($AA2148*12,$AE2148-SUM($AG2148:AL2148)-1000*($AE2148&gt;0))</f>
        <v>0</v>
      </c>
      <c r="AN2148" s="52">
        <f>MIN($AA2148*12,$AE2148-SUM($AG2148:AM2148)-1000*($AE2148&gt;0))</f>
        <v>0</v>
      </c>
      <c r="AO2148" s="52">
        <f>MIN($AA2148*12,$AE2148-SUM($AG2148:AN2148)-1000*($AE2148&gt;0))</f>
        <v>0</v>
      </c>
    </row>
    <row r="2149" spans="2:41" ht="12.75" hidden="1" customHeight="1" outlineLevel="2">
      <c r="B2149" s="53" t="s">
        <v>2377</v>
      </c>
      <c r="C2149" s="53" t="s">
        <v>1367</v>
      </c>
      <c r="D2149" s="53" t="s">
        <v>1367</v>
      </c>
      <c r="E2149" s="53" t="s">
        <v>1368</v>
      </c>
      <c r="F2149" s="53" t="s">
        <v>2682</v>
      </c>
      <c r="G2149" s="53" t="s">
        <v>5322</v>
      </c>
      <c r="H2149" s="53" t="s">
        <v>5323</v>
      </c>
      <c r="I2149" s="53"/>
      <c r="J2149" s="53" t="s">
        <v>1386</v>
      </c>
      <c r="K2149" s="52">
        <v>1118182</v>
      </c>
      <c r="L2149" s="52">
        <v>1117182</v>
      </c>
      <c r="M2149" s="52">
        <v>0</v>
      </c>
      <c r="N2149" s="52">
        <v>0</v>
      </c>
      <c r="O2149" s="52">
        <v>0</v>
      </c>
      <c r="P2149" s="52">
        <v>0</v>
      </c>
      <c r="Q2149" s="52">
        <v>0</v>
      </c>
      <c r="R2149" s="52">
        <v>0</v>
      </c>
      <c r="S2149" s="52">
        <v>0</v>
      </c>
      <c r="T2149" s="52">
        <v>0</v>
      </c>
      <c r="U2149" s="52">
        <v>0</v>
      </c>
      <c r="V2149" s="52">
        <v>0</v>
      </c>
      <c r="W2149" s="52">
        <v>0</v>
      </c>
      <c r="X2149" s="52">
        <v>0</v>
      </c>
      <c r="Y2149" s="52">
        <v>0</v>
      </c>
      <c r="Z2149" s="49">
        <v>0</v>
      </c>
      <c r="AA2149" s="50">
        <v>0</v>
      </c>
      <c r="AB2149" s="51">
        <v>1117182</v>
      </c>
      <c r="AC2149" s="52">
        <v>0</v>
      </c>
      <c r="AD2149" s="52">
        <v>0</v>
      </c>
      <c r="AE2149" s="52">
        <v>1000</v>
      </c>
      <c r="AG2149" s="52">
        <f t="shared" si="36"/>
        <v>0</v>
      </c>
      <c r="AH2149" s="52">
        <f>MIN($AA2149*12,$AE2149-SUM($AG2149:AG2149)-1000*($AE2149&gt;0))</f>
        <v>0</v>
      </c>
      <c r="AI2149" s="52">
        <f>MIN($AA2149*12,$AE2149-SUM($AG2149:AH2149)-1000*($AE2149&gt;0))</f>
        <v>0</v>
      </c>
      <c r="AJ2149" s="52">
        <f>MIN($AA2149*12,$AE2149-SUM($AG2149:AI2149)-1000*($AE2149&gt;0))</f>
        <v>0</v>
      </c>
      <c r="AK2149" s="52">
        <f>MIN($AA2149*12,$AE2149-SUM($AG2149:AJ2149)-1000*($AE2149&gt;0))</f>
        <v>0</v>
      </c>
      <c r="AL2149" s="52">
        <f>MIN($AA2149*12,$AE2149-SUM($AG2149:AK2149)-1000*($AE2149&gt;0))</f>
        <v>0</v>
      </c>
      <c r="AM2149" s="52">
        <f>MIN($AA2149*12,$AE2149-SUM($AG2149:AL2149)-1000*($AE2149&gt;0))</f>
        <v>0</v>
      </c>
      <c r="AN2149" s="52">
        <f>MIN($AA2149*12,$AE2149-SUM($AG2149:AM2149)-1000*($AE2149&gt;0))</f>
        <v>0</v>
      </c>
      <c r="AO2149" s="52">
        <f>MIN($AA2149*12,$AE2149-SUM($AG2149:AN2149)-1000*($AE2149&gt;0))</f>
        <v>0</v>
      </c>
    </row>
    <row r="2150" spans="2:41" ht="12.75" hidden="1" customHeight="1" outlineLevel="2">
      <c r="B2150" s="53" t="s">
        <v>2377</v>
      </c>
      <c r="C2150" s="53" t="s">
        <v>1367</v>
      </c>
      <c r="D2150" s="53" t="s">
        <v>1367</v>
      </c>
      <c r="E2150" s="53" t="s">
        <v>1368</v>
      </c>
      <c r="F2150" s="53" t="s">
        <v>2387</v>
      </c>
      <c r="G2150" s="53" t="s">
        <v>5324</v>
      </c>
      <c r="H2150" s="53" t="s">
        <v>5325</v>
      </c>
      <c r="I2150" s="53"/>
      <c r="J2150" s="53" t="s">
        <v>1386</v>
      </c>
      <c r="K2150" s="52">
        <v>2897273</v>
      </c>
      <c r="L2150" s="52">
        <v>2896273</v>
      </c>
      <c r="M2150" s="52">
        <v>0</v>
      </c>
      <c r="N2150" s="52">
        <v>0</v>
      </c>
      <c r="O2150" s="52">
        <v>0</v>
      </c>
      <c r="P2150" s="52">
        <v>0</v>
      </c>
      <c r="Q2150" s="52">
        <v>0</v>
      </c>
      <c r="R2150" s="52">
        <v>0</v>
      </c>
      <c r="S2150" s="52">
        <v>0</v>
      </c>
      <c r="T2150" s="52">
        <v>0</v>
      </c>
      <c r="U2150" s="52">
        <v>0</v>
      </c>
      <c r="V2150" s="52">
        <v>0</v>
      </c>
      <c r="W2150" s="52">
        <v>0</v>
      </c>
      <c r="X2150" s="52">
        <v>0</v>
      </c>
      <c r="Y2150" s="52">
        <v>0</v>
      </c>
      <c r="Z2150" s="49">
        <v>0</v>
      </c>
      <c r="AA2150" s="50">
        <v>0</v>
      </c>
      <c r="AB2150" s="51">
        <v>2896273</v>
      </c>
      <c r="AC2150" s="52">
        <v>0</v>
      </c>
      <c r="AD2150" s="52">
        <v>0</v>
      </c>
      <c r="AE2150" s="52">
        <v>1000</v>
      </c>
      <c r="AG2150" s="52">
        <f t="shared" si="36"/>
        <v>0</v>
      </c>
      <c r="AH2150" s="52">
        <f>MIN($AA2150*12,$AE2150-SUM($AG2150:AG2150)-1000*($AE2150&gt;0))</f>
        <v>0</v>
      </c>
      <c r="AI2150" s="52">
        <f>MIN($AA2150*12,$AE2150-SUM($AG2150:AH2150)-1000*($AE2150&gt;0))</f>
        <v>0</v>
      </c>
      <c r="AJ2150" s="52">
        <f>MIN($AA2150*12,$AE2150-SUM($AG2150:AI2150)-1000*($AE2150&gt;0))</f>
        <v>0</v>
      </c>
      <c r="AK2150" s="52">
        <f>MIN($AA2150*12,$AE2150-SUM($AG2150:AJ2150)-1000*($AE2150&gt;0))</f>
        <v>0</v>
      </c>
      <c r="AL2150" s="52">
        <f>MIN($AA2150*12,$AE2150-SUM($AG2150:AK2150)-1000*($AE2150&gt;0))</f>
        <v>0</v>
      </c>
      <c r="AM2150" s="52">
        <f>MIN($AA2150*12,$AE2150-SUM($AG2150:AL2150)-1000*($AE2150&gt;0))</f>
        <v>0</v>
      </c>
      <c r="AN2150" s="52">
        <f>MIN($AA2150*12,$AE2150-SUM($AG2150:AM2150)-1000*($AE2150&gt;0))</f>
        <v>0</v>
      </c>
      <c r="AO2150" s="52">
        <f>MIN($AA2150*12,$AE2150-SUM($AG2150:AN2150)-1000*($AE2150&gt;0))</f>
        <v>0</v>
      </c>
    </row>
    <row r="2151" spans="2:41" ht="12.75" hidden="1" customHeight="1" outlineLevel="2">
      <c r="B2151" s="53" t="s">
        <v>2377</v>
      </c>
      <c r="C2151" s="53" t="s">
        <v>1367</v>
      </c>
      <c r="D2151" s="53" t="s">
        <v>1367</v>
      </c>
      <c r="E2151" s="53" t="s">
        <v>1368</v>
      </c>
      <c r="F2151" s="53" t="s">
        <v>2391</v>
      </c>
      <c r="G2151" s="53" t="s">
        <v>5326</v>
      </c>
      <c r="H2151" s="53" t="s">
        <v>5327</v>
      </c>
      <c r="I2151" s="53"/>
      <c r="J2151" s="53" t="s">
        <v>1386</v>
      </c>
      <c r="K2151" s="52">
        <v>1816891</v>
      </c>
      <c r="L2151" s="52">
        <v>1815891</v>
      </c>
      <c r="M2151" s="52">
        <v>0</v>
      </c>
      <c r="N2151" s="52">
        <v>0</v>
      </c>
      <c r="O2151" s="52">
        <v>0</v>
      </c>
      <c r="P2151" s="52">
        <v>0</v>
      </c>
      <c r="Q2151" s="52">
        <v>0</v>
      </c>
      <c r="R2151" s="52">
        <v>0</v>
      </c>
      <c r="S2151" s="52">
        <v>0</v>
      </c>
      <c r="T2151" s="52">
        <v>0</v>
      </c>
      <c r="U2151" s="52">
        <v>0</v>
      </c>
      <c r="V2151" s="52">
        <v>0</v>
      </c>
      <c r="W2151" s="52">
        <v>0</v>
      </c>
      <c r="X2151" s="52">
        <v>0</v>
      </c>
      <c r="Y2151" s="52">
        <v>0</v>
      </c>
      <c r="Z2151" s="49">
        <v>0</v>
      </c>
      <c r="AA2151" s="50">
        <v>0</v>
      </c>
      <c r="AB2151" s="51">
        <v>1815891</v>
      </c>
      <c r="AC2151" s="52">
        <v>0</v>
      </c>
      <c r="AD2151" s="52">
        <v>0</v>
      </c>
      <c r="AE2151" s="52">
        <v>1000</v>
      </c>
      <c r="AG2151" s="52">
        <f t="shared" si="36"/>
        <v>0</v>
      </c>
      <c r="AH2151" s="52">
        <f>MIN($AA2151*12,$AE2151-SUM($AG2151:AG2151)-1000*($AE2151&gt;0))</f>
        <v>0</v>
      </c>
      <c r="AI2151" s="52">
        <f>MIN($AA2151*12,$AE2151-SUM($AG2151:AH2151)-1000*($AE2151&gt;0))</f>
        <v>0</v>
      </c>
      <c r="AJ2151" s="52">
        <f>MIN($AA2151*12,$AE2151-SUM($AG2151:AI2151)-1000*($AE2151&gt;0))</f>
        <v>0</v>
      </c>
      <c r="AK2151" s="52">
        <f>MIN($AA2151*12,$AE2151-SUM($AG2151:AJ2151)-1000*($AE2151&gt;0))</f>
        <v>0</v>
      </c>
      <c r="AL2151" s="52">
        <f>MIN($AA2151*12,$AE2151-SUM($AG2151:AK2151)-1000*($AE2151&gt;0))</f>
        <v>0</v>
      </c>
      <c r="AM2151" s="52">
        <f>MIN($AA2151*12,$AE2151-SUM($AG2151:AL2151)-1000*($AE2151&gt;0))</f>
        <v>0</v>
      </c>
      <c r="AN2151" s="52">
        <f>MIN($AA2151*12,$AE2151-SUM($AG2151:AM2151)-1000*($AE2151&gt;0))</f>
        <v>0</v>
      </c>
      <c r="AO2151" s="52">
        <f>MIN($AA2151*12,$AE2151-SUM($AG2151:AN2151)-1000*($AE2151&gt;0))</f>
        <v>0</v>
      </c>
    </row>
    <row r="2152" spans="2:41" ht="12.75" hidden="1" customHeight="1" outlineLevel="2">
      <c r="B2152" s="53" t="s">
        <v>2377</v>
      </c>
      <c r="C2152" s="53" t="s">
        <v>1367</v>
      </c>
      <c r="D2152" s="53" t="s">
        <v>1367</v>
      </c>
      <c r="E2152" s="53" t="s">
        <v>1368</v>
      </c>
      <c r="F2152" s="53" t="s">
        <v>2387</v>
      </c>
      <c r="G2152" s="53" t="s">
        <v>5328</v>
      </c>
      <c r="H2152" s="53" t="s">
        <v>5329</v>
      </c>
      <c r="I2152" s="53"/>
      <c r="J2152" s="53" t="s">
        <v>1386</v>
      </c>
      <c r="K2152" s="52">
        <v>1703864</v>
      </c>
      <c r="L2152" s="52">
        <v>1702864</v>
      </c>
      <c r="M2152" s="52">
        <v>0</v>
      </c>
      <c r="N2152" s="52">
        <v>0</v>
      </c>
      <c r="O2152" s="52">
        <v>0</v>
      </c>
      <c r="P2152" s="52">
        <v>0</v>
      </c>
      <c r="Q2152" s="52">
        <v>0</v>
      </c>
      <c r="R2152" s="52">
        <v>0</v>
      </c>
      <c r="S2152" s="52">
        <v>0</v>
      </c>
      <c r="T2152" s="52">
        <v>0</v>
      </c>
      <c r="U2152" s="52">
        <v>0</v>
      </c>
      <c r="V2152" s="52">
        <v>0</v>
      </c>
      <c r="W2152" s="52">
        <v>0</v>
      </c>
      <c r="X2152" s="52">
        <v>0</v>
      </c>
      <c r="Y2152" s="52">
        <v>0</v>
      </c>
      <c r="Z2152" s="49">
        <v>0</v>
      </c>
      <c r="AA2152" s="50">
        <v>0</v>
      </c>
      <c r="AB2152" s="51">
        <v>1702864</v>
      </c>
      <c r="AC2152" s="52">
        <v>0</v>
      </c>
      <c r="AD2152" s="52">
        <v>0</v>
      </c>
      <c r="AE2152" s="52">
        <v>1000</v>
      </c>
      <c r="AG2152" s="52">
        <f t="shared" si="36"/>
        <v>0</v>
      </c>
      <c r="AH2152" s="52">
        <f>MIN($AA2152*12,$AE2152-SUM($AG2152:AG2152)-1000*($AE2152&gt;0))</f>
        <v>0</v>
      </c>
      <c r="AI2152" s="52">
        <f>MIN($AA2152*12,$AE2152-SUM($AG2152:AH2152)-1000*($AE2152&gt;0))</f>
        <v>0</v>
      </c>
      <c r="AJ2152" s="52">
        <f>MIN($AA2152*12,$AE2152-SUM($AG2152:AI2152)-1000*($AE2152&gt;0))</f>
        <v>0</v>
      </c>
      <c r="AK2152" s="52">
        <f>MIN($AA2152*12,$AE2152-SUM($AG2152:AJ2152)-1000*($AE2152&gt;0))</f>
        <v>0</v>
      </c>
      <c r="AL2152" s="52">
        <f>MIN($AA2152*12,$AE2152-SUM($AG2152:AK2152)-1000*($AE2152&gt;0))</f>
        <v>0</v>
      </c>
      <c r="AM2152" s="52">
        <f>MIN($AA2152*12,$AE2152-SUM($AG2152:AL2152)-1000*($AE2152&gt;0))</f>
        <v>0</v>
      </c>
      <c r="AN2152" s="52">
        <f>MIN($AA2152*12,$AE2152-SUM($AG2152:AM2152)-1000*($AE2152&gt;0))</f>
        <v>0</v>
      </c>
      <c r="AO2152" s="52">
        <f>MIN($AA2152*12,$AE2152-SUM($AG2152:AN2152)-1000*($AE2152&gt;0))</f>
        <v>0</v>
      </c>
    </row>
    <row r="2153" spans="2:41" ht="12.75" hidden="1" customHeight="1" outlineLevel="2">
      <c r="B2153" s="53" t="s">
        <v>2377</v>
      </c>
      <c r="C2153" s="53" t="s">
        <v>1367</v>
      </c>
      <c r="D2153" s="53" t="s">
        <v>1367</v>
      </c>
      <c r="E2153" s="53" t="s">
        <v>1368</v>
      </c>
      <c r="F2153" s="53" t="s">
        <v>2682</v>
      </c>
      <c r="G2153" s="53" t="s">
        <v>5330</v>
      </c>
      <c r="H2153" s="53" t="s">
        <v>5331</v>
      </c>
      <c r="I2153" s="53"/>
      <c r="J2153" s="53" t="s">
        <v>5332</v>
      </c>
      <c r="K2153" s="52">
        <v>381819</v>
      </c>
      <c r="L2153" s="52">
        <v>380819</v>
      </c>
      <c r="M2153" s="52">
        <v>0</v>
      </c>
      <c r="N2153" s="52">
        <v>0</v>
      </c>
      <c r="O2153" s="52">
        <v>0</v>
      </c>
      <c r="P2153" s="52">
        <v>0</v>
      </c>
      <c r="Q2153" s="52">
        <v>0</v>
      </c>
      <c r="R2153" s="52">
        <v>0</v>
      </c>
      <c r="S2153" s="52">
        <v>0</v>
      </c>
      <c r="T2153" s="52">
        <v>0</v>
      </c>
      <c r="U2153" s="52">
        <v>0</v>
      </c>
      <c r="V2153" s="52">
        <v>0</v>
      </c>
      <c r="W2153" s="52">
        <v>0</v>
      </c>
      <c r="X2153" s="52">
        <v>0</v>
      </c>
      <c r="Y2153" s="52">
        <v>0</v>
      </c>
      <c r="Z2153" s="49">
        <v>0</v>
      </c>
      <c r="AA2153" s="50">
        <v>0</v>
      </c>
      <c r="AB2153" s="51">
        <v>380819</v>
      </c>
      <c r="AC2153" s="52">
        <v>0</v>
      </c>
      <c r="AD2153" s="52">
        <v>0</v>
      </c>
      <c r="AE2153" s="52">
        <v>1000</v>
      </c>
      <c r="AG2153" s="52">
        <f t="shared" si="36"/>
        <v>0</v>
      </c>
      <c r="AH2153" s="52">
        <f>MIN($AA2153*12,$AE2153-SUM($AG2153:AG2153)-1000*($AE2153&gt;0))</f>
        <v>0</v>
      </c>
      <c r="AI2153" s="52">
        <f>MIN($AA2153*12,$AE2153-SUM($AG2153:AH2153)-1000*($AE2153&gt;0))</f>
        <v>0</v>
      </c>
      <c r="AJ2153" s="52">
        <f>MIN($AA2153*12,$AE2153-SUM($AG2153:AI2153)-1000*($AE2153&gt;0))</f>
        <v>0</v>
      </c>
      <c r="AK2153" s="52">
        <f>MIN($AA2153*12,$AE2153-SUM($AG2153:AJ2153)-1000*($AE2153&gt;0))</f>
        <v>0</v>
      </c>
      <c r="AL2153" s="52">
        <f>MIN($AA2153*12,$AE2153-SUM($AG2153:AK2153)-1000*($AE2153&gt;0))</f>
        <v>0</v>
      </c>
      <c r="AM2153" s="52">
        <f>MIN($AA2153*12,$AE2153-SUM($AG2153:AL2153)-1000*($AE2153&gt;0))</f>
        <v>0</v>
      </c>
      <c r="AN2153" s="52">
        <f>MIN($AA2153*12,$AE2153-SUM($AG2153:AM2153)-1000*($AE2153&gt;0))</f>
        <v>0</v>
      </c>
      <c r="AO2153" s="52">
        <f>MIN($AA2153*12,$AE2153-SUM($AG2153:AN2153)-1000*($AE2153&gt;0))</f>
        <v>0</v>
      </c>
    </row>
    <row r="2154" spans="2:41" ht="12.75" hidden="1" customHeight="1" outlineLevel="2">
      <c r="B2154" s="53" t="s">
        <v>2377</v>
      </c>
      <c r="C2154" s="53" t="s">
        <v>1367</v>
      </c>
      <c r="D2154" s="53" t="s">
        <v>1367</v>
      </c>
      <c r="E2154" s="53" t="s">
        <v>1368</v>
      </c>
      <c r="F2154" s="53" t="s">
        <v>2682</v>
      </c>
      <c r="G2154" s="53" t="s">
        <v>5333</v>
      </c>
      <c r="H2154" s="53" t="s">
        <v>5334</v>
      </c>
      <c r="I2154" s="53"/>
      <c r="J2154" s="53" t="s">
        <v>5332</v>
      </c>
      <c r="K2154" s="52">
        <v>405910</v>
      </c>
      <c r="L2154" s="52">
        <v>404910</v>
      </c>
      <c r="M2154" s="52">
        <v>0</v>
      </c>
      <c r="N2154" s="52">
        <v>0</v>
      </c>
      <c r="O2154" s="52">
        <v>0</v>
      </c>
      <c r="P2154" s="52">
        <v>0</v>
      </c>
      <c r="Q2154" s="52">
        <v>0</v>
      </c>
      <c r="R2154" s="52">
        <v>0</v>
      </c>
      <c r="S2154" s="52">
        <v>0</v>
      </c>
      <c r="T2154" s="52">
        <v>0</v>
      </c>
      <c r="U2154" s="52">
        <v>0</v>
      </c>
      <c r="V2154" s="52">
        <v>0</v>
      </c>
      <c r="W2154" s="52">
        <v>0</v>
      </c>
      <c r="X2154" s="52">
        <v>0</v>
      </c>
      <c r="Y2154" s="52">
        <v>0</v>
      </c>
      <c r="Z2154" s="49">
        <v>0</v>
      </c>
      <c r="AA2154" s="50">
        <v>0</v>
      </c>
      <c r="AB2154" s="51">
        <v>404910</v>
      </c>
      <c r="AC2154" s="52">
        <v>0</v>
      </c>
      <c r="AD2154" s="52">
        <v>0</v>
      </c>
      <c r="AE2154" s="52">
        <v>1000</v>
      </c>
      <c r="AG2154" s="52">
        <f t="shared" si="36"/>
        <v>0</v>
      </c>
      <c r="AH2154" s="52">
        <f>MIN($AA2154*12,$AE2154-SUM($AG2154:AG2154)-1000*($AE2154&gt;0))</f>
        <v>0</v>
      </c>
      <c r="AI2154" s="52">
        <f>MIN($AA2154*12,$AE2154-SUM($AG2154:AH2154)-1000*($AE2154&gt;0))</f>
        <v>0</v>
      </c>
      <c r="AJ2154" s="52">
        <f>MIN($AA2154*12,$AE2154-SUM($AG2154:AI2154)-1000*($AE2154&gt;0))</f>
        <v>0</v>
      </c>
      <c r="AK2154" s="52">
        <f>MIN($AA2154*12,$AE2154-SUM($AG2154:AJ2154)-1000*($AE2154&gt;0))</f>
        <v>0</v>
      </c>
      <c r="AL2154" s="52">
        <f>MIN($AA2154*12,$AE2154-SUM($AG2154:AK2154)-1000*($AE2154&gt;0))</f>
        <v>0</v>
      </c>
      <c r="AM2154" s="52">
        <f>MIN($AA2154*12,$AE2154-SUM($AG2154:AL2154)-1000*($AE2154&gt;0))</f>
        <v>0</v>
      </c>
      <c r="AN2154" s="52">
        <f>MIN($AA2154*12,$AE2154-SUM($AG2154:AM2154)-1000*($AE2154&gt;0))</f>
        <v>0</v>
      </c>
      <c r="AO2154" s="52">
        <f>MIN($AA2154*12,$AE2154-SUM($AG2154:AN2154)-1000*($AE2154&gt;0))</f>
        <v>0</v>
      </c>
    </row>
    <row r="2155" spans="2:41" ht="12.75" hidden="1" customHeight="1" outlineLevel="2">
      <c r="B2155" s="53" t="s">
        <v>2377</v>
      </c>
      <c r="C2155" s="53" t="s">
        <v>1367</v>
      </c>
      <c r="D2155" s="53" t="s">
        <v>1367</v>
      </c>
      <c r="E2155" s="53" t="s">
        <v>1368</v>
      </c>
      <c r="F2155" s="53" t="s">
        <v>2391</v>
      </c>
      <c r="G2155" s="53" t="s">
        <v>5335</v>
      </c>
      <c r="H2155" s="53" t="s">
        <v>5336</v>
      </c>
      <c r="I2155" s="53"/>
      <c r="J2155" s="53" t="s">
        <v>5332</v>
      </c>
      <c r="K2155" s="52">
        <v>518791</v>
      </c>
      <c r="L2155" s="52">
        <v>517791</v>
      </c>
      <c r="M2155" s="52">
        <v>0</v>
      </c>
      <c r="N2155" s="52">
        <v>0</v>
      </c>
      <c r="O2155" s="52">
        <v>0</v>
      </c>
      <c r="P2155" s="52">
        <v>0</v>
      </c>
      <c r="Q2155" s="52">
        <v>0</v>
      </c>
      <c r="R2155" s="52">
        <v>0</v>
      </c>
      <c r="S2155" s="52">
        <v>0</v>
      </c>
      <c r="T2155" s="52">
        <v>0</v>
      </c>
      <c r="U2155" s="52">
        <v>0</v>
      </c>
      <c r="V2155" s="52">
        <v>0</v>
      </c>
      <c r="W2155" s="52">
        <v>0</v>
      </c>
      <c r="X2155" s="52">
        <v>0</v>
      </c>
      <c r="Y2155" s="52">
        <v>0</v>
      </c>
      <c r="Z2155" s="49">
        <v>0</v>
      </c>
      <c r="AA2155" s="50">
        <v>0</v>
      </c>
      <c r="AB2155" s="51">
        <v>517791</v>
      </c>
      <c r="AC2155" s="52">
        <v>0</v>
      </c>
      <c r="AD2155" s="52">
        <v>0</v>
      </c>
      <c r="AE2155" s="52">
        <v>1000</v>
      </c>
      <c r="AG2155" s="52">
        <f t="shared" si="36"/>
        <v>0</v>
      </c>
      <c r="AH2155" s="52">
        <f>MIN($AA2155*12,$AE2155-SUM($AG2155:AG2155)-1000*($AE2155&gt;0))</f>
        <v>0</v>
      </c>
      <c r="AI2155" s="52">
        <f>MIN($AA2155*12,$AE2155-SUM($AG2155:AH2155)-1000*($AE2155&gt;0))</f>
        <v>0</v>
      </c>
      <c r="AJ2155" s="52">
        <f>MIN($AA2155*12,$AE2155-SUM($AG2155:AI2155)-1000*($AE2155&gt;0))</f>
        <v>0</v>
      </c>
      <c r="AK2155" s="52">
        <f>MIN($AA2155*12,$AE2155-SUM($AG2155:AJ2155)-1000*($AE2155&gt;0))</f>
        <v>0</v>
      </c>
      <c r="AL2155" s="52">
        <f>MIN($AA2155*12,$AE2155-SUM($AG2155:AK2155)-1000*($AE2155&gt;0))</f>
        <v>0</v>
      </c>
      <c r="AM2155" s="52">
        <f>MIN($AA2155*12,$AE2155-SUM($AG2155:AL2155)-1000*($AE2155&gt;0))</f>
        <v>0</v>
      </c>
      <c r="AN2155" s="52">
        <f>MIN($AA2155*12,$AE2155-SUM($AG2155:AM2155)-1000*($AE2155&gt;0))</f>
        <v>0</v>
      </c>
      <c r="AO2155" s="52">
        <f>MIN($AA2155*12,$AE2155-SUM($AG2155:AN2155)-1000*($AE2155&gt;0))</f>
        <v>0</v>
      </c>
    </row>
    <row r="2156" spans="2:41" ht="12.75" hidden="1" customHeight="1" outlineLevel="2">
      <c r="B2156" s="53" t="s">
        <v>2377</v>
      </c>
      <c r="C2156" s="53" t="s">
        <v>1367</v>
      </c>
      <c r="D2156" s="53" t="s">
        <v>1367</v>
      </c>
      <c r="E2156" s="53" t="s">
        <v>1368</v>
      </c>
      <c r="F2156" s="53" t="s">
        <v>2682</v>
      </c>
      <c r="G2156" s="53" t="s">
        <v>5337</v>
      </c>
      <c r="H2156" s="53" t="s">
        <v>5338</v>
      </c>
      <c r="I2156" s="53"/>
      <c r="J2156" s="53" t="s">
        <v>5332</v>
      </c>
      <c r="K2156" s="52">
        <v>605587</v>
      </c>
      <c r="L2156" s="52">
        <v>604587</v>
      </c>
      <c r="M2156" s="52">
        <v>0</v>
      </c>
      <c r="N2156" s="52">
        <v>0</v>
      </c>
      <c r="O2156" s="52">
        <v>0</v>
      </c>
      <c r="P2156" s="52">
        <v>0</v>
      </c>
      <c r="Q2156" s="52">
        <v>0</v>
      </c>
      <c r="R2156" s="52">
        <v>0</v>
      </c>
      <c r="S2156" s="52">
        <v>0</v>
      </c>
      <c r="T2156" s="52">
        <v>0</v>
      </c>
      <c r="U2156" s="52">
        <v>0</v>
      </c>
      <c r="V2156" s="52">
        <v>0</v>
      </c>
      <c r="W2156" s="52">
        <v>0</v>
      </c>
      <c r="X2156" s="52">
        <v>0</v>
      </c>
      <c r="Y2156" s="52">
        <v>0</v>
      </c>
      <c r="Z2156" s="49">
        <v>0</v>
      </c>
      <c r="AA2156" s="50">
        <v>0</v>
      </c>
      <c r="AB2156" s="51">
        <v>604587</v>
      </c>
      <c r="AC2156" s="52">
        <v>0</v>
      </c>
      <c r="AD2156" s="52">
        <v>0</v>
      </c>
      <c r="AE2156" s="52">
        <v>1000</v>
      </c>
      <c r="AG2156" s="52">
        <f t="shared" si="36"/>
        <v>0</v>
      </c>
      <c r="AH2156" s="52">
        <f>MIN($AA2156*12,$AE2156-SUM($AG2156:AG2156)-1000*($AE2156&gt;0))</f>
        <v>0</v>
      </c>
      <c r="AI2156" s="52">
        <f>MIN($AA2156*12,$AE2156-SUM($AG2156:AH2156)-1000*($AE2156&gt;0))</f>
        <v>0</v>
      </c>
      <c r="AJ2156" s="52">
        <f>MIN($AA2156*12,$AE2156-SUM($AG2156:AI2156)-1000*($AE2156&gt;0))</f>
        <v>0</v>
      </c>
      <c r="AK2156" s="52">
        <f>MIN($AA2156*12,$AE2156-SUM($AG2156:AJ2156)-1000*($AE2156&gt;0))</f>
        <v>0</v>
      </c>
      <c r="AL2156" s="52">
        <f>MIN($AA2156*12,$AE2156-SUM($AG2156:AK2156)-1000*($AE2156&gt;0))</f>
        <v>0</v>
      </c>
      <c r="AM2156" s="52">
        <f>MIN($AA2156*12,$AE2156-SUM($AG2156:AL2156)-1000*($AE2156&gt;0))</f>
        <v>0</v>
      </c>
      <c r="AN2156" s="52">
        <f>MIN($AA2156*12,$AE2156-SUM($AG2156:AM2156)-1000*($AE2156&gt;0))</f>
        <v>0</v>
      </c>
      <c r="AO2156" s="52">
        <f>MIN($AA2156*12,$AE2156-SUM($AG2156:AN2156)-1000*($AE2156&gt;0))</f>
        <v>0</v>
      </c>
    </row>
    <row r="2157" spans="2:41" ht="12.75" hidden="1" customHeight="1" outlineLevel="2">
      <c r="B2157" s="53" t="s">
        <v>2377</v>
      </c>
      <c r="C2157" s="53" t="s">
        <v>1367</v>
      </c>
      <c r="D2157" s="53" t="s">
        <v>1367</v>
      </c>
      <c r="E2157" s="53" t="s">
        <v>1368</v>
      </c>
      <c r="F2157" s="53" t="s">
        <v>2682</v>
      </c>
      <c r="G2157" s="53" t="s">
        <v>5339</v>
      </c>
      <c r="H2157" s="53" t="s">
        <v>5338</v>
      </c>
      <c r="I2157" s="53"/>
      <c r="J2157" s="53" t="s">
        <v>5332</v>
      </c>
      <c r="K2157" s="52">
        <v>909000</v>
      </c>
      <c r="L2157" s="52">
        <v>908000</v>
      </c>
      <c r="M2157" s="52">
        <v>0</v>
      </c>
      <c r="N2157" s="52">
        <v>0</v>
      </c>
      <c r="O2157" s="52">
        <v>0</v>
      </c>
      <c r="P2157" s="52">
        <v>0</v>
      </c>
      <c r="Q2157" s="52">
        <v>0</v>
      </c>
      <c r="R2157" s="52">
        <v>0</v>
      </c>
      <c r="S2157" s="52">
        <v>0</v>
      </c>
      <c r="T2157" s="52">
        <v>0</v>
      </c>
      <c r="U2157" s="52">
        <v>0</v>
      </c>
      <c r="V2157" s="52">
        <v>0</v>
      </c>
      <c r="W2157" s="52">
        <v>0</v>
      </c>
      <c r="X2157" s="52">
        <v>0</v>
      </c>
      <c r="Y2157" s="52">
        <v>0</v>
      </c>
      <c r="Z2157" s="49">
        <v>0</v>
      </c>
      <c r="AA2157" s="50">
        <v>0</v>
      </c>
      <c r="AB2157" s="51">
        <v>908000</v>
      </c>
      <c r="AC2157" s="52">
        <v>0</v>
      </c>
      <c r="AD2157" s="52">
        <v>0</v>
      </c>
      <c r="AE2157" s="52">
        <v>1000</v>
      </c>
      <c r="AG2157" s="52">
        <f t="shared" si="36"/>
        <v>0</v>
      </c>
      <c r="AH2157" s="52">
        <f>MIN($AA2157*12,$AE2157-SUM($AG2157:AG2157)-1000*($AE2157&gt;0))</f>
        <v>0</v>
      </c>
      <c r="AI2157" s="52">
        <f>MIN($AA2157*12,$AE2157-SUM($AG2157:AH2157)-1000*($AE2157&gt;0))</f>
        <v>0</v>
      </c>
      <c r="AJ2157" s="52">
        <f>MIN($AA2157*12,$AE2157-SUM($AG2157:AI2157)-1000*($AE2157&gt;0))</f>
        <v>0</v>
      </c>
      <c r="AK2157" s="52">
        <f>MIN($AA2157*12,$AE2157-SUM($AG2157:AJ2157)-1000*($AE2157&gt;0))</f>
        <v>0</v>
      </c>
      <c r="AL2157" s="52">
        <f>MIN($AA2157*12,$AE2157-SUM($AG2157:AK2157)-1000*($AE2157&gt;0))</f>
        <v>0</v>
      </c>
      <c r="AM2157" s="52">
        <f>MIN($AA2157*12,$AE2157-SUM($AG2157:AL2157)-1000*($AE2157&gt;0))</f>
        <v>0</v>
      </c>
      <c r="AN2157" s="52">
        <f>MIN($AA2157*12,$AE2157-SUM($AG2157:AM2157)-1000*($AE2157&gt;0))</f>
        <v>0</v>
      </c>
      <c r="AO2157" s="52">
        <f>MIN($AA2157*12,$AE2157-SUM($AG2157:AN2157)-1000*($AE2157&gt;0))</f>
        <v>0</v>
      </c>
    </row>
    <row r="2158" spans="2:41" ht="12.75" hidden="1" customHeight="1" outlineLevel="2">
      <c r="B2158" s="53" t="s">
        <v>2377</v>
      </c>
      <c r="C2158" s="53" t="s">
        <v>1367</v>
      </c>
      <c r="D2158" s="53" t="s">
        <v>1367</v>
      </c>
      <c r="E2158" s="53" t="s">
        <v>2378</v>
      </c>
      <c r="F2158" s="53" t="s">
        <v>3607</v>
      </c>
      <c r="G2158" s="53" t="s">
        <v>5340</v>
      </c>
      <c r="H2158" s="53" t="s">
        <v>5341</v>
      </c>
      <c r="I2158" s="53"/>
      <c r="J2158" s="53" t="s">
        <v>5332</v>
      </c>
      <c r="K2158" s="52">
        <v>170646</v>
      </c>
      <c r="L2158" s="52">
        <v>169646</v>
      </c>
      <c r="M2158" s="52">
        <v>0</v>
      </c>
      <c r="N2158" s="52">
        <v>0</v>
      </c>
      <c r="O2158" s="52">
        <v>0</v>
      </c>
      <c r="P2158" s="52">
        <v>0</v>
      </c>
      <c r="Q2158" s="52">
        <v>0</v>
      </c>
      <c r="R2158" s="52">
        <v>0</v>
      </c>
      <c r="S2158" s="52">
        <v>0</v>
      </c>
      <c r="T2158" s="52">
        <v>0</v>
      </c>
      <c r="U2158" s="52">
        <v>0</v>
      </c>
      <c r="V2158" s="52">
        <v>0</v>
      </c>
      <c r="W2158" s="52">
        <v>0</v>
      </c>
      <c r="X2158" s="52">
        <v>0</v>
      </c>
      <c r="Y2158" s="52">
        <v>0</v>
      </c>
      <c r="Z2158" s="49">
        <v>0</v>
      </c>
      <c r="AA2158" s="50">
        <v>0</v>
      </c>
      <c r="AB2158" s="51">
        <v>169646</v>
      </c>
      <c r="AC2158" s="52">
        <v>0</v>
      </c>
      <c r="AD2158" s="52">
        <v>0</v>
      </c>
      <c r="AE2158" s="52">
        <v>1000</v>
      </c>
      <c r="AG2158" s="52">
        <f t="shared" si="36"/>
        <v>0</v>
      </c>
      <c r="AH2158" s="52">
        <f>MIN($AA2158*12,$AE2158-SUM($AG2158:AG2158)-1000*($AE2158&gt;0))</f>
        <v>0</v>
      </c>
      <c r="AI2158" s="52">
        <f>MIN($AA2158*12,$AE2158-SUM($AG2158:AH2158)-1000*($AE2158&gt;0))</f>
        <v>0</v>
      </c>
      <c r="AJ2158" s="52">
        <f>MIN($AA2158*12,$AE2158-SUM($AG2158:AI2158)-1000*($AE2158&gt;0))</f>
        <v>0</v>
      </c>
      <c r="AK2158" s="52">
        <f>MIN($AA2158*12,$AE2158-SUM($AG2158:AJ2158)-1000*($AE2158&gt;0))</f>
        <v>0</v>
      </c>
      <c r="AL2158" s="52">
        <f>MIN($AA2158*12,$AE2158-SUM($AG2158:AK2158)-1000*($AE2158&gt;0))</f>
        <v>0</v>
      </c>
      <c r="AM2158" s="52">
        <f>MIN($AA2158*12,$AE2158-SUM($AG2158:AL2158)-1000*($AE2158&gt;0))</f>
        <v>0</v>
      </c>
      <c r="AN2158" s="52">
        <f>MIN($AA2158*12,$AE2158-SUM($AG2158:AM2158)-1000*($AE2158&gt;0))</f>
        <v>0</v>
      </c>
      <c r="AO2158" s="52">
        <f>MIN($AA2158*12,$AE2158-SUM($AG2158:AN2158)-1000*($AE2158&gt;0))</f>
        <v>0</v>
      </c>
    </row>
    <row r="2159" spans="2:41" ht="12.75" hidden="1" customHeight="1" outlineLevel="2">
      <c r="B2159" s="53" t="s">
        <v>2377</v>
      </c>
      <c r="C2159" s="53" t="s">
        <v>1367</v>
      </c>
      <c r="D2159" s="53" t="s">
        <v>1367</v>
      </c>
      <c r="E2159" s="53" t="s">
        <v>1368</v>
      </c>
      <c r="F2159" s="53" t="s">
        <v>2391</v>
      </c>
      <c r="G2159" s="53" t="s">
        <v>5342</v>
      </c>
      <c r="H2159" s="53" t="s">
        <v>5343</v>
      </c>
      <c r="I2159" s="53"/>
      <c r="J2159" s="53" t="s">
        <v>5332</v>
      </c>
      <c r="K2159" s="52">
        <v>1789673</v>
      </c>
      <c r="L2159" s="52">
        <v>1788673</v>
      </c>
      <c r="M2159" s="52">
        <v>0</v>
      </c>
      <c r="N2159" s="52">
        <v>0</v>
      </c>
      <c r="O2159" s="52">
        <v>0</v>
      </c>
      <c r="P2159" s="52">
        <v>0</v>
      </c>
      <c r="Q2159" s="52">
        <v>0</v>
      </c>
      <c r="R2159" s="52">
        <v>0</v>
      </c>
      <c r="S2159" s="52">
        <v>0</v>
      </c>
      <c r="T2159" s="52">
        <v>0</v>
      </c>
      <c r="U2159" s="52">
        <v>0</v>
      </c>
      <c r="V2159" s="52">
        <v>0</v>
      </c>
      <c r="W2159" s="52">
        <v>0</v>
      </c>
      <c r="X2159" s="52">
        <v>0</v>
      </c>
      <c r="Y2159" s="52">
        <v>0</v>
      </c>
      <c r="Z2159" s="49">
        <v>0</v>
      </c>
      <c r="AA2159" s="50">
        <v>0</v>
      </c>
      <c r="AB2159" s="51">
        <v>1788673</v>
      </c>
      <c r="AC2159" s="52">
        <v>0</v>
      </c>
      <c r="AD2159" s="52">
        <v>0</v>
      </c>
      <c r="AE2159" s="52">
        <v>1000</v>
      </c>
      <c r="AG2159" s="52">
        <f t="shared" si="36"/>
        <v>0</v>
      </c>
      <c r="AH2159" s="52">
        <f>MIN($AA2159*12,$AE2159-SUM($AG2159:AG2159)-1000*($AE2159&gt;0))</f>
        <v>0</v>
      </c>
      <c r="AI2159" s="52">
        <f>MIN($AA2159*12,$AE2159-SUM($AG2159:AH2159)-1000*($AE2159&gt;0))</f>
        <v>0</v>
      </c>
      <c r="AJ2159" s="52">
        <f>MIN($AA2159*12,$AE2159-SUM($AG2159:AI2159)-1000*($AE2159&gt;0))</f>
        <v>0</v>
      </c>
      <c r="AK2159" s="52">
        <f>MIN($AA2159*12,$AE2159-SUM($AG2159:AJ2159)-1000*($AE2159&gt;0))</f>
        <v>0</v>
      </c>
      <c r="AL2159" s="52">
        <f>MIN($AA2159*12,$AE2159-SUM($AG2159:AK2159)-1000*($AE2159&gt;0))</f>
        <v>0</v>
      </c>
      <c r="AM2159" s="52">
        <f>MIN($AA2159*12,$AE2159-SUM($AG2159:AL2159)-1000*($AE2159&gt;0))</f>
        <v>0</v>
      </c>
      <c r="AN2159" s="52">
        <f>MIN($AA2159*12,$AE2159-SUM($AG2159:AM2159)-1000*($AE2159&gt;0))</f>
        <v>0</v>
      </c>
      <c r="AO2159" s="52">
        <f>MIN($AA2159*12,$AE2159-SUM($AG2159:AN2159)-1000*($AE2159&gt;0))</f>
        <v>0</v>
      </c>
    </row>
    <row r="2160" spans="2:41" ht="12.75" hidden="1" customHeight="1" outlineLevel="2">
      <c r="B2160" s="53" t="s">
        <v>2377</v>
      </c>
      <c r="C2160" s="53" t="s">
        <v>1367</v>
      </c>
      <c r="D2160" s="53" t="s">
        <v>1367</v>
      </c>
      <c r="E2160" s="53" t="s">
        <v>1368</v>
      </c>
      <c r="F2160" s="53" t="s">
        <v>2387</v>
      </c>
      <c r="G2160" s="53" t="s">
        <v>5344</v>
      </c>
      <c r="H2160" s="53" t="s">
        <v>5345</v>
      </c>
      <c r="I2160" s="53"/>
      <c r="J2160" s="53" t="s">
        <v>5332</v>
      </c>
      <c r="K2160" s="52">
        <v>1499091</v>
      </c>
      <c r="L2160" s="52">
        <v>1498091</v>
      </c>
      <c r="M2160" s="52">
        <v>0</v>
      </c>
      <c r="N2160" s="52">
        <v>0</v>
      </c>
      <c r="O2160" s="52">
        <v>0</v>
      </c>
      <c r="P2160" s="52">
        <v>0</v>
      </c>
      <c r="Q2160" s="52">
        <v>0</v>
      </c>
      <c r="R2160" s="52">
        <v>0</v>
      </c>
      <c r="S2160" s="52">
        <v>0</v>
      </c>
      <c r="T2160" s="52">
        <v>0</v>
      </c>
      <c r="U2160" s="52">
        <v>0</v>
      </c>
      <c r="V2160" s="52">
        <v>0</v>
      </c>
      <c r="W2160" s="52">
        <v>0</v>
      </c>
      <c r="X2160" s="52">
        <v>0</v>
      </c>
      <c r="Y2160" s="52">
        <v>0</v>
      </c>
      <c r="Z2160" s="49">
        <v>0</v>
      </c>
      <c r="AA2160" s="50">
        <v>0</v>
      </c>
      <c r="AB2160" s="51">
        <v>1498091</v>
      </c>
      <c r="AC2160" s="52">
        <v>0</v>
      </c>
      <c r="AD2160" s="52">
        <v>0</v>
      </c>
      <c r="AE2160" s="52">
        <v>1000</v>
      </c>
      <c r="AG2160" s="52">
        <f t="shared" si="36"/>
        <v>0</v>
      </c>
      <c r="AH2160" s="52">
        <f>MIN($AA2160*12,$AE2160-SUM($AG2160:AG2160)-1000*($AE2160&gt;0))</f>
        <v>0</v>
      </c>
      <c r="AI2160" s="52">
        <f>MIN($AA2160*12,$AE2160-SUM($AG2160:AH2160)-1000*($AE2160&gt;0))</f>
        <v>0</v>
      </c>
      <c r="AJ2160" s="52">
        <f>MIN($AA2160*12,$AE2160-SUM($AG2160:AI2160)-1000*($AE2160&gt;0))</f>
        <v>0</v>
      </c>
      <c r="AK2160" s="52">
        <f>MIN($AA2160*12,$AE2160-SUM($AG2160:AJ2160)-1000*($AE2160&gt;0))</f>
        <v>0</v>
      </c>
      <c r="AL2160" s="52">
        <f>MIN($AA2160*12,$AE2160-SUM($AG2160:AK2160)-1000*($AE2160&gt;0))</f>
        <v>0</v>
      </c>
      <c r="AM2160" s="52">
        <f>MIN($AA2160*12,$AE2160-SUM($AG2160:AL2160)-1000*($AE2160&gt;0))</f>
        <v>0</v>
      </c>
      <c r="AN2160" s="52">
        <f>MIN($AA2160*12,$AE2160-SUM($AG2160:AM2160)-1000*($AE2160&gt;0))</f>
        <v>0</v>
      </c>
      <c r="AO2160" s="52">
        <f>MIN($AA2160*12,$AE2160-SUM($AG2160:AN2160)-1000*($AE2160&gt;0))</f>
        <v>0</v>
      </c>
    </row>
    <row r="2161" spans="2:41" ht="12.75" hidden="1" customHeight="1" outlineLevel="2">
      <c r="B2161" s="53" t="s">
        <v>2377</v>
      </c>
      <c r="C2161" s="53" t="s">
        <v>1367</v>
      </c>
      <c r="D2161" s="53" t="s">
        <v>1367</v>
      </c>
      <c r="E2161" s="53" t="s">
        <v>2378</v>
      </c>
      <c r="F2161" s="53" t="s">
        <v>3708</v>
      </c>
      <c r="G2161" s="53" t="s">
        <v>5346</v>
      </c>
      <c r="H2161" s="53" t="s">
        <v>5347</v>
      </c>
      <c r="I2161" s="53"/>
      <c r="J2161" s="53" t="s">
        <v>5332</v>
      </c>
      <c r="K2161" s="52">
        <v>325091</v>
      </c>
      <c r="L2161" s="52">
        <v>324091</v>
      </c>
      <c r="M2161" s="52">
        <v>0</v>
      </c>
      <c r="N2161" s="52">
        <v>0</v>
      </c>
      <c r="O2161" s="52">
        <v>0</v>
      </c>
      <c r="P2161" s="52">
        <v>0</v>
      </c>
      <c r="Q2161" s="52">
        <v>0</v>
      </c>
      <c r="R2161" s="52">
        <v>0</v>
      </c>
      <c r="S2161" s="52">
        <v>0</v>
      </c>
      <c r="T2161" s="52">
        <v>0</v>
      </c>
      <c r="U2161" s="52">
        <v>0</v>
      </c>
      <c r="V2161" s="52">
        <v>0</v>
      </c>
      <c r="W2161" s="52">
        <v>0</v>
      </c>
      <c r="X2161" s="52">
        <v>0</v>
      </c>
      <c r="Y2161" s="52">
        <v>0</v>
      </c>
      <c r="Z2161" s="49">
        <v>0</v>
      </c>
      <c r="AA2161" s="50">
        <v>0</v>
      </c>
      <c r="AB2161" s="51">
        <v>324091</v>
      </c>
      <c r="AC2161" s="52">
        <v>0</v>
      </c>
      <c r="AD2161" s="52">
        <v>0</v>
      </c>
      <c r="AE2161" s="52">
        <v>1000</v>
      </c>
      <c r="AG2161" s="52">
        <f t="shared" si="36"/>
        <v>0</v>
      </c>
      <c r="AH2161" s="52">
        <f>MIN($AA2161*12,$AE2161-SUM($AG2161:AG2161)-1000*($AE2161&gt;0))</f>
        <v>0</v>
      </c>
      <c r="AI2161" s="52">
        <f>MIN($AA2161*12,$AE2161-SUM($AG2161:AH2161)-1000*($AE2161&gt;0))</f>
        <v>0</v>
      </c>
      <c r="AJ2161" s="52">
        <f>MIN($AA2161*12,$AE2161-SUM($AG2161:AI2161)-1000*($AE2161&gt;0))</f>
        <v>0</v>
      </c>
      <c r="AK2161" s="52">
        <f>MIN($AA2161*12,$AE2161-SUM($AG2161:AJ2161)-1000*($AE2161&gt;0))</f>
        <v>0</v>
      </c>
      <c r="AL2161" s="52">
        <f>MIN($AA2161*12,$AE2161-SUM($AG2161:AK2161)-1000*($AE2161&gt;0))</f>
        <v>0</v>
      </c>
      <c r="AM2161" s="52">
        <f>MIN($AA2161*12,$AE2161-SUM($AG2161:AL2161)-1000*($AE2161&gt;0))</f>
        <v>0</v>
      </c>
      <c r="AN2161" s="52">
        <f>MIN($AA2161*12,$AE2161-SUM($AG2161:AM2161)-1000*($AE2161&gt;0))</f>
        <v>0</v>
      </c>
      <c r="AO2161" s="52">
        <f>MIN($AA2161*12,$AE2161-SUM($AG2161:AN2161)-1000*($AE2161&gt;0))</f>
        <v>0</v>
      </c>
    </row>
    <row r="2162" spans="2:41" ht="12.75" hidden="1" customHeight="1" outlineLevel="2">
      <c r="B2162" s="53" t="s">
        <v>2377</v>
      </c>
      <c r="C2162" s="53" t="s">
        <v>1367</v>
      </c>
      <c r="D2162" s="53" t="s">
        <v>1367</v>
      </c>
      <c r="E2162" s="53" t="s">
        <v>1368</v>
      </c>
      <c r="F2162" s="53" t="s">
        <v>2391</v>
      </c>
      <c r="G2162" s="53" t="s">
        <v>5348</v>
      </c>
      <c r="H2162" s="53" t="s">
        <v>5349</v>
      </c>
      <c r="I2162" s="53"/>
      <c r="J2162" s="53" t="s">
        <v>5350</v>
      </c>
      <c r="K2162" s="52">
        <v>113546</v>
      </c>
      <c r="L2162" s="52">
        <v>112546</v>
      </c>
      <c r="M2162" s="52">
        <v>0</v>
      </c>
      <c r="N2162" s="52">
        <v>0</v>
      </c>
      <c r="O2162" s="52">
        <v>0</v>
      </c>
      <c r="P2162" s="52">
        <v>0</v>
      </c>
      <c r="Q2162" s="52">
        <v>0</v>
      </c>
      <c r="R2162" s="52">
        <v>0</v>
      </c>
      <c r="S2162" s="52">
        <v>0</v>
      </c>
      <c r="T2162" s="52">
        <v>0</v>
      </c>
      <c r="U2162" s="52">
        <v>0</v>
      </c>
      <c r="V2162" s="52">
        <v>0</v>
      </c>
      <c r="W2162" s="52">
        <v>0</v>
      </c>
      <c r="X2162" s="52">
        <v>0</v>
      </c>
      <c r="Y2162" s="52">
        <v>0</v>
      </c>
      <c r="Z2162" s="49">
        <v>0</v>
      </c>
      <c r="AA2162" s="50">
        <v>0</v>
      </c>
      <c r="AB2162" s="51">
        <v>112546</v>
      </c>
      <c r="AC2162" s="52">
        <v>0</v>
      </c>
      <c r="AD2162" s="52">
        <v>0</v>
      </c>
      <c r="AE2162" s="52">
        <v>1000</v>
      </c>
      <c r="AG2162" s="52">
        <f t="shared" si="36"/>
        <v>0</v>
      </c>
      <c r="AH2162" s="52">
        <f>MIN($AA2162*12,$AE2162-SUM($AG2162:AG2162)-1000*($AE2162&gt;0))</f>
        <v>0</v>
      </c>
      <c r="AI2162" s="52">
        <f>MIN($AA2162*12,$AE2162-SUM($AG2162:AH2162)-1000*($AE2162&gt;0))</f>
        <v>0</v>
      </c>
      <c r="AJ2162" s="52">
        <f>MIN($AA2162*12,$AE2162-SUM($AG2162:AI2162)-1000*($AE2162&gt;0))</f>
        <v>0</v>
      </c>
      <c r="AK2162" s="52">
        <f>MIN($AA2162*12,$AE2162-SUM($AG2162:AJ2162)-1000*($AE2162&gt;0))</f>
        <v>0</v>
      </c>
      <c r="AL2162" s="52">
        <f>MIN($AA2162*12,$AE2162-SUM($AG2162:AK2162)-1000*($AE2162&gt;0))</f>
        <v>0</v>
      </c>
      <c r="AM2162" s="52">
        <f>MIN($AA2162*12,$AE2162-SUM($AG2162:AL2162)-1000*($AE2162&gt;0))</f>
        <v>0</v>
      </c>
      <c r="AN2162" s="52">
        <f>MIN($AA2162*12,$AE2162-SUM($AG2162:AM2162)-1000*($AE2162&gt;0))</f>
        <v>0</v>
      </c>
      <c r="AO2162" s="52">
        <f>MIN($AA2162*12,$AE2162-SUM($AG2162:AN2162)-1000*($AE2162&gt;0))</f>
        <v>0</v>
      </c>
    </row>
    <row r="2163" spans="2:41" ht="12.75" hidden="1" customHeight="1" outlineLevel="2">
      <c r="B2163" s="53" t="s">
        <v>2377</v>
      </c>
      <c r="C2163" s="53" t="s">
        <v>1367</v>
      </c>
      <c r="D2163" s="53" t="s">
        <v>1367</v>
      </c>
      <c r="E2163" s="53" t="s">
        <v>1368</v>
      </c>
      <c r="F2163" s="53" t="s">
        <v>2391</v>
      </c>
      <c r="G2163" s="53" t="s">
        <v>5351</v>
      </c>
      <c r="H2163" s="53" t="s">
        <v>5352</v>
      </c>
      <c r="I2163" s="53"/>
      <c r="J2163" s="53" t="s">
        <v>5350</v>
      </c>
      <c r="K2163" s="52">
        <v>910882</v>
      </c>
      <c r="L2163" s="52">
        <v>909882</v>
      </c>
      <c r="M2163" s="52">
        <v>0</v>
      </c>
      <c r="N2163" s="52">
        <v>0</v>
      </c>
      <c r="O2163" s="52">
        <v>0</v>
      </c>
      <c r="P2163" s="52">
        <v>0</v>
      </c>
      <c r="Q2163" s="52">
        <v>0</v>
      </c>
      <c r="R2163" s="52">
        <v>0</v>
      </c>
      <c r="S2163" s="52">
        <v>0</v>
      </c>
      <c r="T2163" s="52">
        <v>0</v>
      </c>
      <c r="U2163" s="52">
        <v>0</v>
      </c>
      <c r="V2163" s="52">
        <v>0</v>
      </c>
      <c r="W2163" s="52">
        <v>0</v>
      </c>
      <c r="X2163" s="52">
        <v>0</v>
      </c>
      <c r="Y2163" s="52">
        <v>0</v>
      </c>
      <c r="Z2163" s="49">
        <v>0</v>
      </c>
      <c r="AA2163" s="50">
        <v>0</v>
      </c>
      <c r="AB2163" s="51">
        <v>909882</v>
      </c>
      <c r="AC2163" s="52">
        <v>0</v>
      </c>
      <c r="AD2163" s="52">
        <v>0</v>
      </c>
      <c r="AE2163" s="52">
        <v>1000</v>
      </c>
      <c r="AG2163" s="52">
        <f t="shared" si="36"/>
        <v>0</v>
      </c>
      <c r="AH2163" s="52">
        <f>MIN($AA2163*12,$AE2163-SUM($AG2163:AG2163)-1000*($AE2163&gt;0))</f>
        <v>0</v>
      </c>
      <c r="AI2163" s="52">
        <f>MIN($AA2163*12,$AE2163-SUM($AG2163:AH2163)-1000*($AE2163&gt;0))</f>
        <v>0</v>
      </c>
      <c r="AJ2163" s="52">
        <f>MIN($AA2163*12,$AE2163-SUM($AG2163:AI2163)-1000*($AE2163&gt;0))</f>
        <v>0</v>
      </c>
      <c r="AK2163" s="52">
        <f>MIN($AA2163*12,$AE2163-SUM($AG2163:AJ2163)-1000*($AE2163&gt;0))</f>
        <v>0</v>
      </c>
      <c r="AL2163" s="52">
        <f>MIN($AA2163*12,$AE2163-SUM($AG2163:AK2163)-1000*($AE2163&gt;0))</f>
        <v>0</v>
      </c>
      <c r="AM2163" s="52">
        <f>MIN($AA2163*12,$AE2163-SUM($AG2163:AL2163)-1000*($AE2163&gt;0))</f>
        <v>0</v>
      </c>
      <c r="AN2163" s="52">
        <f>MIN($AA2163*12,$AE2163-SUM($AG2163:AM2163)-1000*($AE2163&gt;0))</f>
        <v>0</v>
      </c>
      <c r="AO2163" s="52">
        <f>MIN($AA2163*12,$AE2163-SUM($AG2163:AN2163)-1000*($AE2163&gt;0))</f>
        <v>0</v>
      </c>
    </row>
    <row r="2164" spans="2:41" ht="12.75" hidden="1" customHeight="1" outlineLevel="2">
      <c r="B2164" s="53" t="s">
        <v>2377</v>
      </c>
      <c r="C2164" s="53" t="s">
        <v>1367</v>
      </c>
      <c r="D2164" s="53" t="s">
        <v>1367</v>
      </c>
      <c r="E2164" s="53" t="s">
        <v>1368</v>
      </c>
      <c r="F2164" s="53" t="s">
        <v>2391</v>
      </c>
      <c r="G2164" s="53" t="s">
        <v>5353</v>
      </c>
      <c r="H2164" s="53" t="s">
        <v>5352</v>
      </c>
      <c r="I2164" s="53"/>
      <c r="J2164" s="53" t="s">
        <v>5350</v>
      </c>
      <c r="K2164" s="52">
        <v>1548637</v>
      </c>
      <c r="L2164" s="52">
        <v>1547637</v>
      </c>
      <c r="M2164" s="52">
        <v>0</v>
      </c>
      <c r="N2164" s="52">
        <v>0</v>
      </c>
      <c r="O2164" s="52">
        <v>0</v>
      </c>
      <c r="P2164" s="52">
        <v>0</v>
      </c>
      <c r="Q2164" s="52">
        <v>0</v>
      </c>
      <c r="R2164" s="52">
        <v>0</v>
      </c>
      <c r="S2164" s="52">
        <v>0</v>
      </c>
      <c r="T2164" s="52">
        <v>0</v>
      </c>
      <c r="U2164" s="52">
        <v>0</v>
      </c>
      <c r="V2164" s="52">
        <v>0</v>
      </c>
      <c r="W2164" s="52">
        <v>0</v>
      </c>
      <c r="X2164" s="52">
        <v>0</v>
      </c>
      <c r="Y2164" s="52">
        <v>0</v>
      </c>
      <c r="Z2164" s="49">
        <v>0</v>
      </c>
      <c r="AA2164" s="50">
        <v>0</v>
      </c>
      <c r="AB2164" s="51">
        <v>1547637</v>
      </c>
      <c r="AC2164" s="52">
        <v>0</v>
      </c>
      <c r="AD2164" s="52">
        <v>0</v>
      </c>
      <c r="AE2164" s="52">
        <v>1000</v>
      </c>
      <c r="AG2164" s="52">
        <f t="shared" si="36"/>
        <v>0</v>
      </c>
      <c r="AH2164" s="52">
        <f>MIN($AA2164*12,$AE2164-SUM($AG2164:AG2164)-1000*($AE2164&gt;0))</f>
        <v>0</v>
      </c>
      <c r="AI2164" s="52">
        <f>MIN($AA2164*12,$AE2164-SUM($AG2164:AH2164)-1000*($AE2164&gt;0))</f>
        <v>0</v>
      </c>
      <c r="AJ2164" s="52">
        <f>MIN($AA2164*12,$AE2164-SUM($AG2164:AI2164)-1000*($AE2164&gt;0))</f>
        <v>0</v>
      </c>
      <c r="AK2164" s="52">
        <f>MIN($AA2164*12,$AE2164-SUM($AG2164:AJ2164)-1000*($AE2164&gt;0))</f>
        <v>0</v>
      </c>
      <c r="AL2164" s="52">
        <f>MIN($AA2164*12,$AE2164-SUM($AG2164:AK2164)-1000*($AE2164&gt;0))</f>
        <v>0</v>
      </c>
      <c r="AM2164" s="52">
        <f>MIN($AA2164*12,$AE2164-SUM($AG2164:AL2164)-1000*($AE2164&gt;0))</f>
        <v>0</v>
      </c>
      <c r="AN2164" s="52">
        <f>MIN($AA2164*12,$AE2164-SUM($AG2164:AM2164)-1000*($AE2164&gt;0))</f>
        <v>0</v>
      </c>
      <c r="AO2164" s="52">
        <f>MIN($AA2164*12,$AE2164-SUM($AG2164:AN2164)-1000*($AE2164&gt;0))</f>
        <v>0</v>
      </c>
    </row>
    <row r="2165" spans="2:41" ht="12.75" hidden="1" customHeight="1" outlineLevel="2">
      <c r="B2165" s="53" t="s">
        <v>2377</v>
      </c>
      <c r="C2165" s="53" t="s">
        <v>1367</v>
      </c>
      <c r="D2165" s="53" t="s">
        <v>1367</v>
      </c>
      <c r="E2165" s="53" t="s">
        <v>1368</v>
      </c>
      <c r="F2165" s="53" t="s">
        <v>2387</v>
      </c>
      <c r="G2165" s="53" t="s">
        <v>5354</v>
      </c>
      <c r="H2165" s="53" t="s">
        <v>5355</v>
      </c>
      <c r="I2165" s="53"/>
      <c r="J2165" s="53" t="s">
        <v>5350</v>
      </c>
      <c r="K2165" s="52">
        <v>1043446</v>
      </c>
      <c r="L2165" s="52">
        <v>1042446</v>
      </c>
      <c r="M2165" s="52">
        <v>0</v>
      </c>
      <c r="N2165" s="52">
        <v>0</v>
      </c>
      <c r="O2165" s="52">
        <v>0</v>
      </c>
      <c r="P2165" s="52">
        <v>0</v>
      </c>
      <c r="Q2165" s="52">
        <v>0</v>
      </c>
      <c r="R2165" s="52">
        <v>0</v>
      </c>
      <c r="S2165" s="52">
        <v>0</v>
      </c>
      <c r="T2165" s="52">
        <v>0</v>
      </c>
      <c r="U2165" s="52">
        <v>0</v>
      </c>
      <c r="V2165" s="52">
        <v>0</v>
      </c>
      <c r="W2165" s="52">
        <v>0</v>
      </c>
      <c r="X2165" s="52">
        <v>0</v>
      </c>
      <c r="Y2165" s="52">
        <v>0</v>
      </c>
      <c r="Z2165" s="49">
        <v>0</v>
      </c>
      <c r="AA2165" s="50">
        <v>0</v>
      </c>
      <c r="AB2165" s="51">
        <v>1042446</v>
      </c>
      <c r="AC2165" s="52">
        <v>0</v>
      </c>
      <c r="AD2165" s="52">
        <v>0</v>
      </c>
      <c r="AE2165" s="52">
        <v>1000</v>
      </c>
      <c r="AG2165" s="52">
        <f t="shared" si="36"/>
        <v>0</v>
      </c>
      <c r="AH2165" s="52">
        <f>MIN($AA2165*12,$AE2165-SUM($AG2165:AG2165)-1000*($AE2165&gt;0))</f>
        <v>0</v>
      </c>
      <c r="AI2165" s="52">
        <f>MIN($AA2165*12,$AE2165-SUM($AG2165:AH2165)-1000*($AE2165&gt;0))</f>
        <v>0</v>
      </c>
      <c r="AJ2165" s="52">
        <f>MIN($AA2165*12,$AE2165-SUM($AG2165:AI2165)-1000*($AE2165&gt;0))</f>
        <v>0</v>
      </c>
      <c r="AK2165" s="52">
        <f>MIN($AA2165*12,$AE2165-SUM($AG2165:AJ2165)-1000*($AE2165&gt;0))</f>
        <v>0</v>
      </c>
      <c r="AL2165" s="52">
        <f>MIN($AA2165*12,$AE2165-SUM($AG2165:AK2165)-1000*($AE2165&gt;0))</f>
        <v>0</v>
      </c>
      <c r="AM2165" s="52">
        <f>MIN($AA2165*12,$AE2165-SUM($AG2165:AL2165)-1000*($AE2165&gt;0))</f>
        <v>0</v>
      </c>
      <c r="AN2165" s="52">
        <f>MIN($AA2165*12,$AE2165-SUM($AG2165:AM2165)-1000*($AE2165&gt;0))</f>
        <v>0</v>
      </c>
      <c r="AO2165" s="52">
        <f>MIN($AA2165*12,$AE2165-SUM($AG2165:AN2165)-1000*($AE2165&gt;0))</f>
        <v>0</v>
      </c>
    </row>
    <row r="2166" spans="2:41" ht="12.75" hidden="1" customHeight="1" outlineLevel="2">
      <c r="B2166" s="53" t="s">
        <v>2377</v>
      </c>
      <c r="C2166" s="53" t="s">
        <v>1367</v>
      </c>
      <c r="D2166" s="53" t="s">
        <v>1367</v>
      </c>
      <c r="E2166" s="53" t="s">
        <v>1368</v>
      </c>
      <c r="F2166" s="53" t="s">
        <v>2387</v>
      </c>
      <c r="G2166" s="53" t="s">
        <v>5356</v>
      </c>
      <c r="H2166" s="53" t="s">
        <v>5357</v>
      </c>
      <c r="I2166" s="53"/>
      <c r="J2166" s="53" t="s">
        <v>5350</v>
      </c>
      <c r="K2166" s="52">
        <v>1690064</v>
      </c>
      <c r="L2166" s="52">
        <v>1689064</v>
      </c>
      <c r="M2166" s="52">
        <v>0</v>
      </c>
      <c r="N2166" s="52">
        <v>0</v>
      </c>
      <c r="O2166" s="52">
        <v>0</v>
      </c>
      <c r="P2166" s="52">
        <v>0</v>
      </c>
      <c r="Q2166" s="52">
        <v>0</v>
      </c>
      <c r="R2166" s="52">
        <v>0</v>
      </c>
      <c r="S2166" s="52">
        <v>0</v>
      </c>
      <c r="T2166" s="52">
        <v>0</v>
      </c>
      <c r="U2166" s="52">
        <v>0</v>
      </c>
      <c r="V2166" s="52">
        <v>0</v>
      </c>
      <c r="W2166" s="52">
        <v>0</v>
      </c>
      <c r="X2166" s="52">
        <v>0</v>
      </c>
      <c r="Y2166" s="52">
        <v>0</v>
      </c>
      <c r="Z2166" s="49">
        <v>0</v>
      </c>
      <c r="AA2166" s="50">
        <v>0</v>
      </c>
      <c r="AB2166" s="51">
        <v>1689064</v>
      </c>
      <c r="AC2166" s="52">
        <v>0</v>
      </c>
      <c r="AD2166" s="52">
        <v>0</v>
      </c>
      <c r="AE2166" s="52">
        <v>1000</v>
      </c>
      <c r="AG2166" s="52">
        <f t="shared" si="36"/>
        <v>0</v>
      </c>
      <c r="AH2166" s="52">
        <f>MIN($AA2166*12,$AE2166-SUM($AG2166:AG2166)-1000*($AE2166&gt;0))</f>
        <v>0</v>
      </c>
      <c r="AI2166" s="52">
        <f>MIN($AA2166*12,$AE2166-SUM($AG2166:AH2166)-1000*($AE2166&gt;0))</f>
        <v>0</v>
      </c>
      <c r="AJ2166" s="52">
        <f>MIN($AA2166*12,$AE2166-SUM($AG2166:AI2166)-1000*($AE2166&gt;0))</f>
        <v>0</v>
      </c>
      <c r="AK2166" s="52">
        <f>MIN($AA2166*12,$AE2166-SUM($AG2166:AJ2166)-1000*($AE2166&gt;0))</f>
        <v>0</v>
      </c>
      <c r="AL2166" s="52">
        <f>MIN($AA2166*12,$AE2166-SUM($AG2166:AK2166)-1000*($AE2166&gt;0))</f>
        <v>0</v>
      </c>
      <c r="AM2166" s="52">
        <f>MIN($AA2166*12,$AE2166-SUM($AG2166:AL2166)-1000*($AE2166&gt;0))</f>
        <v>0</v>
      </c>
      <c r="AN2166" s="52">
        <f>MIN($AA2166*12,$AE2166-SUM($AG2166:AM2166)-1000*($AE2166&gt;0))</f>
        <v>0</v>
      </c>
      <c r="AO2166" s="52">
        <f>MIN($AA2166*12,$AE2166-SUM($AG2166:AN2166)-1000*($AE2166&gt;0))</f>
        <v>0</v>
      </c>
    </row>
    <row r="2167" spans="2:41" ht="12.75" hidden="1" customHeight="1" outlineLevel="2">
      <c r="B2167" s="53" t="s">
        <v>2377</v>
      </c>
      <c r="C2167" s="53" t="s">
        <v>1367</v>
      </c>
      <c r="D2167" s="53" t="s">
        <v>1367</v>
      </c>
      <c r="E2167" s="53" t="s">
        <v>1368</v>
      </c>
      <c r="F2167" s="53" t="s">
        <v>2682</v>
      </c>
      <c r="G2167" s="53" t="s">
        <v>5358</v>
      </c>
      <c r="H2167" s="53" t="s">
        <v>5359</v>
      </c>
      <c r="I2167" s="53"/>
      <c r="J2167" s="53" t="s">
        <v>5350</v>
      </c>
      <c r="K2167" s="52">
        <v>558182</v>
      </c>
      <c r="L2167" s="52">
        <v>557182</v>
      </c>
      <c r="M2167" s="52">
        <v>0</v>
      </c>
      <c r="N2167" s="52">
        <v>0</v>
      </c>
      <c r="O2167" s="52">
        <v>0</v>
      </c>
      <c r="P2167" s="52">
        <v>0</v>
      </c>
      <c r="Q2167" s="52">
        <v>0</v>
      </c>
      <c r="R2167" s="52">
        <v>0</v>
      </c>
      <c r="S2167" s="52">
        <v>0</v>
      </c>
      <c r="T2167" s="52">
        <v>0</v>
      </c>
      <c r="U2167" s="52">
        <v>0</v>
      </c>
      <c r="V2167" s="52">
        <v>0</v>
      </c>
      <c r="W2167" s="52">
        <v>0</v>
      </c>
      <c r="X2167" s="52">
        <v>0</v>
      </c>
      <c r="Y2167" s="52">
        <v>0</v>
      </c>
      <c r="Z2167" s="49">
        <v>0</v>
      </c>
      <c r="AA2167" s="50">
        <v>0</v>
      </c>
      <c r="AB2167" s="51">
        <v>557182</v>
      </c>
      <c r="AC2167" s="52">
        <v>0</v>
      </c>
      <c r="AD2167" s="52">
        <v>0</v>
      </c>
      <c r="AE2167" s="52">
        <v>1000</v>
      </c>
      <c r="AG2167" s="52">
        <f t="shared" si="36"/>
        <v>0</v>
      </c>
      <c r="AH2167" s="52">
        <f>MIN($AA2167*12,$AE2167-SUM($AG2167:AG2167)-1000*($AE2167&gt;0))</f>
        <v>0</v>
      </c>
      <c r="AI2167" s="52">
        <f>MIN($AA2167*12,$AE2167-SUM($AG2167:AH2167)-1000*($AE2167&gt;0))</f>
        <v>0</v>
      </c>
      <c r="AJ2167" s="52">
        <f>MIN($AA2167*12,$AE2167-SUM($AG2167:AI2167)-1000*($AE2167&gt;0))</f>
        <v>0</v>
      </c>
      <c r="AK2167" s="52">
        <f>MIN($AA2167*12,$AE2167-SUM($AG2167:AJ2167)-1000*($AE2167&gt;0))</f>
        <v>0</v>
      </c>
      <c r="AL2167" s="52">
        <f>MIN($AA2167*12,$AE2167-SUM($AG2167:AK2167)-1000*($AE2167&gt;0))</f>
        <v>0</v>
      </c>
      <c r="AM2167" s="52">
        <f>MIN($AA2167*12,$AE2167-SUM($AG2167:AL2167)-1000*($AE2167&gt;0))</f>
        <v>0</v>
      </c>
      <c r="AN2167" s="52">
        <f>MIN($AA2167*12,$AE2167-SUM($AG2167:AM2167)-1000*($AE2167&gt;0))</f>
        <v>0</v>
      </c>
      <c r="AO2167" s="52">
        <f>MIN($AA2167*12,$AE2167-SUM($AG2167:AN2167)-1000*($AE2167&gt;0))</f>
        <v>0</v>
      </c>
    </row>
    <row r="2168" spans="2:41" ht="12.75" hidden="1" customHeight="1" outlineLevel="2">
      <c r="B2168" s="53" t="s">
        <v>2377</v>
      </c>
      <c r="C2168" s="53" t="s">
        <v>1367</v>
      </c>
      <c r="D2168" s="53" t="s">
        <v>1367</v>
      </c>
      <c r="E2168" s="53" t="s">
        <v>1368</v>
      </c>
      <c r="F2168" s="53" t="s">
        <v>2682</v>
      </c>
      <c r="G2168" s="53" t="s">
        <v>5360</v>
      </c>
      <c r="H2168" s="53" t="s">
        <v>5359</v>
      </c>
      <c r="I2168" s="53"/>
      <c r="J2168" s="53" t="s">
        <v>5350</v>
      </c>
      <c r="K2168" s="52">
        <v>1718182</v>
      </c>
      <c r="L2168" s="52">
        <v>1717182</v>
      </c>
      <c r="M2168" s="52">
        <v>0</v>
      </c>
      <c r="N2168" s="52">
        <v>0</v>
      </c>
      <c r="O2168" s="52">
        <v>0</v>
      </c>
      <c r="P2168" s="52">
        <v>0</v>
      </c>
      <c r="Q2168" s="52">
        <v>0</v>
      </c>
      <c r="R2168" s="52">
        <v>0</v>
      </c>
      <c r="S2168" s="52">
        <v>0</v>
      </c>
      <c r="T2168" s="52">
        <v>0</v>
      </c>
      <c r="U2168" s="52">
        <v>0</v>
      </c>
      <c r="V2168" s="52">
        <v>0</v>
      </c>
      <c r="W2168" s="52">
        <v>0</v>
      </c>
      <c r="X2168" s="52">
        <v>0</v>
      </c>
      <c r="Y2168" s="52">
        <v>0</v>
      </c>
      <c r="Z2168" s="49">
        <v>0</v>
      </c>
      <c r="AA2168" s="50">
        <v>0</v>
      </c>
      <c r="AB2168" s="51">
        <v>1717182</v>
      </c>
      <c r="AC2168" s="52">
        <v>0</v>
      </c>
      <c r="AD2168" s="52">
        <v>0</v>
      </c>
      <c r="AE2168" s="52">
        <v>1000</v>
      </c>
      <c r="AG2168" s="52">
        <f t="shared" si="36"/>
        <v>0</v>
      </c>
      <c r="AH2168" s="52">
        <f>MIN($AA2168*12,$AE2168-SUM($AG2168:AG2168)-1000*($AE2168&gt;0))</f>
        <v>0</v>
      </c>
      <c r="AI2168" s="52">
        <f>MIN($AA2168*12,$AE2168-SUM($AG2168:AH2168)-1000*($AE2168&gt;0))</f>
        <v>0</v>
      </c>
      <c r="AJ2168" s="52">
        <f>MIN($AA2168*12,$AE2168-SUM($AG2168:AI2168)-1000*($AE2168&gt;0))</f>
        <v>0</v>
      </c>
      <c r="AK2168" s="52">
        <f>MIN($AA2168*12,$AE2168-SUM($AG2168:AJ2168)-1000*($AE2168&gt;0))</f>
        <v>0</v>
      </c>
      <c r="AL2168" s="52">
        <f>MIN($AA2168*12,$AE2168-SUM($AG2168:AK2168)-1000*($AE2168&gt;0))</f>
        <v>0</v>
      </c>
      <c r="AM2168" s="52">
        <f>MIN($AA2168*12,$AE2168-SUM($AG2168:AL2168)-1000*($AE2168&gt;0))</f>
        <v>0</v>
      </c>
      <c r="AN2168" s="52">
        <f>MIN($AA2168*12,$AE2168-SUM($AG2168:AM2168)-1000*($AE2168&gt;0))</f>
        <v>0</v>
      </c>
      <c r="AO2168" s="52">
        <f>MIN($AA2168*12,$AE2168-SUM($AG2168:AN2168)-1000*($AE2168&gt;0))</f>
        <v>0</v>
      </c>
    </row>
    <row r="2169" spans="2:41" ht="12.75" hidden="1" customHeight="1" outlineLevel="2">
      <c r="B2169" s="53" t="s">
        <v>2377</v>
      </c>
      <c r="C2169" s="53" t="s">
        <v>1367</v>
      </c>
      <c r="D2169" s="53" t="s">
        <v>1367</v>
      </c>
      <c r="E2169" s="53" t="s">
        <v>1368</v>
      </c>
      <c r="F2169" s="53" t="s">
        <v>2391</v>
      </c>
      <c r="G2169" s="53" t="s">
        <v>5361</v>
      </c>
      <c r="H2169" s="53" t="s">
        <v>5362</v>
      </c>
      <c r="I2169" s="53"/>
      <c r="J2169" s="53" t="s">
        <v>1391</v>
      </c>
      <c r="K2169" s="52">
        <v>0</v>
      </c>
      <c r="L2169" s="52">
        <v>0</v>
      </c>
      <c r="M2169" s="52">
        <v>0</v>
      </c>
      <c r="N2169" s="52">
        <v>0</v>
      </c>
      <c r="O2169" s="52">
        <v>0</v>
      </c>
      <c r="P2169" s="52">
        <v>0</v>
      </c>
      <c r="Q2169" s="52">
        <v>0</v>
      </c>
      <c r="R2169" s="52">
        <v>0</v>
      </c>
      <c r="S2169" s="52">
        <v>0</v>
      </c>
      <c r="T2169" s="52">
        <v>0</v>
      </c>
      <c r="U2169" s="52">
        <v>0</v>
      </c>
      <c r="V2169" s="52">
        <v>0</v>
      </c>
      <c r="W2169" s="52">
        <v>0</v>
      </c>
      <c r="X2169" s="52">
        <v>0</v>
      </c>
      <c r="Y2169" s="52">
        <v>0</v>
      </c>
      <c r="Z2169" s="49">
        <v>0</v>
      </c>
      <c r="AA2169" s="50">
        <v>0</v>
      </c>
      <c r="AB2169" s="51">
        <v>0</v>
      </c>
      <c r="AC2169" s="52">
        <v>0</v>
      </c>
      <c r="AD2169" s="52">
        <v>0</v>
      </c>
      <c r="AE2169" s="52">
        <v>0</v>
      </c>
      <c r="AG2169" s="52">
        <f t="shared" si="36"/>
        <v>0</v>
      </c>
      <c r="AH2169" s="52">
        <f>MIN($AA2169*12,$AE2169-SUM($AG2169:AG2169)-1000*($AE2169&gt;0))</f>
        <v>0</v>
      </c>
      <c r="AI2169" s="52">
        <f>MIN($AA2169*12,$AE2169-SUM($AG2169:AH2169)-1000*($AE2169&gt;0))</f>
        <v>0</v>
      </c>
      <c r="AJ2169" s="52">
        <f>MIN($AA2169*12,$AE2169-SUM($AG2169:AI2169)-1000*($AE2169&gt;0))</f>
        <v>0</v>
      </c>
      <c r="AK2169" s="52">
        <f>MIN($AA2169*12,$AE2169-SUM($AG2169:AJ2169)-1000*($AE2169&gt;0))</f>
        <v>0</v>
      </c>
      <c r="AL2169" s="52">
        <f>MIN($AA2169*12,$AE2169-SUM($AG2169:AK2169)-1000*($AE2169&gt;0))</f>
        <v>0</v>
      </c>
      <c r="AM2169" s="52">
        <f>MIN($AA2169*12,$AE2169-SUM($AG2169:AL2169)-1000*($AE2169&gt;0))</f>
        <v>0</v>
      </c>
      <c r="AN2169" s="52">
        <f>MIN($AA2169*12,$AE2169-SUM($AG2169:AM2169)-1000*($AE2169&gt;0))</f>
        <v>0</v>
      </c>
      <c r="AO2169" s="52">
        <f>MIN($AA2169*12,$AE2169-SUM($AG2169:AN2169)-1000*($AE2169&gt;0))</f>
        <v>0</v>
      </c>
    </row>
    <row r="2170" spans="2:41" ht="12.75" hidden="1" customHeight="1" outlineLevel="2">
      <c r="B2170" s="53" t="s">
        <v>2377</v>
      </c>
      <c r="C2170" s="53" t="s">
        <v>1367</v>
      </c>
      <c r="D2170" s="53" t="s">
        <v>1367</v>
      </c>
      <c r="E2170" s="53" t="s">
        <v>1368</v>
      </c>
      <c r="F2170" s="53" t="s">
        <v>2391</v>
      </c>
      <c r="G2170" s="53" t="s">
        <v>5363</v>
      </c>
      <c r="H2170" s="53" t="s">
        <v>5362</v>
      </c>
      <c r="I2170" s="53"/>
      <c r="J2170" s="53" t="s">
        <v>1391</v>
      </c>
      <c r="K2170" s="52">
        <v>0</v>
      </c>
      <c r="L2170" s="52">
        <v>0</v>
      </c>
      <c r="M2170" s="52">
        <v>0</v>
      </c>
      <c r="N2170" s="52">
        <v>0</v>
      </c>
      <c r="O2170" s="52">
        <v>0</v>
      </c>
      <c r="P2170" s="52">
        <v>0</v>
      </c>
      <c r="Q2170" s="52">
        <v>0</v>
      </c>
      <c r="R2170" s="52">
        <v>0</v>
      </c>
      <c r="S2170" s="52">
        <v>0</v>
      </c>
      <c r="T2170" s="52">
        <v>0</v>
      </c>
      <c r="U2170" s="52">
        <v>0</v>
      </c>
      <c r="V2170" s="52">
        <v>0</v>
      </c>
      <c r="W2170" s="52">
        <v>0</v>
      </c>
      <c r="X2170" s="52">
        <v>0</v>
      </c>
      <c r="Y2170" s="52">
        <v>0</v>
      </c>
      <c r="Z2170" s="49">
        <v>0</v>
      </c>
      <c r="AA2170" s="50">
        <v>0</v>
      </c>
      <c r="AB2170" s="51">
        <v>0</v>
      </c>
      <c r="AC2170" s="52">
        <v>0</v>
      </c>
      <c r="AD2170" s="52">
        <v>0</v>
      </c>
      <c r="AE2170" s="52">
        <v>0</v>
      </c>
      <c r="AG2170" s="52">
        <f t="shared" si="36"/>
        <v>0</v>
      </c>
      <c r="AH2170" s="52">
        <f>MIN($AA2170*12,$AE2170-SUM($AG2170:AG2170)-1000*($AE2170&gt;0))</f>
        <v>0</v>
      </c>
      <c r="AI2170" s="52">
        <f>MIN($AA2170*12,$AE2170-SUM($AG2170:AH2170)-1000*($AE2170&gt;0))</f>
        <v>0</v>
      </c>
      <c r="AJ2170" s="52">
        <f>MIN($AA2170*12,$AE2170-SUM($AG2170:AI2170)-1000*($AE2170&gt;0))</f>
        <v>0</v>
      </c>
      <c r="AK2170" s="52">
        <f>MIN($AA2170*12,$AE2170-SUM($AG2170:AJ2170)-1000*($AE2170&gt;0))</f>
        <v>0</v>
      </c>
      <c r="AL2170" s="52">
        <f>MIN($AA2170*12,$AE2170-SUM($AG2170:AK2170)-1000*($AE2170&gt;0))</f>
        <v>0</v>
      </c>
      <c r="AM2170" s="52">
        <f>MIN($AA2170*12,$AE2170-SUM($AG2170:AL2170)-1000*($AE2170&gt;0))</f>
        <v>0</v>
      </c>
      <c r="AN2170" s="52">
        <f>MIN($AA2170*12,$AE2170-SUM($AG2170:AM2170)-1000*($AE2170&gt;0))</f>
        <v>0</v>
      </c>
      <c r="AO2170" s="52">
        <f>MIN($AA2170*12,$AE2170-SUM($AG2170:AN2170)-1000*($AE2170&gt;0))</f>
        <v>0</v>
      </c>
    </row>
    <row r="2171" spans="2:41" ht="12.75" hidden="1" customHeight="1" outlineLevel="2">
      <c r="B2171" s="53" t="s">
        <v>2377</v>
      </c>
      <c r="C2171" s="53" t="s">
        <v>1367</v>
      </c>
      <c r="D2171" s="53" t="s">
        <v>1367</v>
      </c>
      <c r="E2171" s="53" t="s">
        <v>1368</v>
      </c>
      <c r="F2171" s="53" t="s">
        <v>2409</v>
      </c>
      <c r="G2171" s="53" t="s">
        <v>5364</v>
      </c>
      <c r="H2171" s="53" t="s">
        <v>5365</v>
      </c>
      <c r="I2171" s="53"/>
      <c r="J2171" s="53" t="s">
        <v>1391</v>
      </c>
      <c r="K2171" s="52">
        <v>337637</v>
      </c>
      <c r="L2171" s="52">
        <v>336637</v>
      </c>
      <c r="M2171" s="52">
        <v>0</v>
      </c>
      <c r="N2171" s="52">
        <v>0</v>
      </c>
      <c r="O2171" s="52">
        <v>0</v>
      </c>
      <c r="P2171" s="52">
        <v>0</v>
      </c>
      <c r="Q2171" s="52">
        <v>0</v>
      </c>
      <c r="R2171" s="52">
        <v>0</v>
      </c>
      <c r="S2171" s="52">
        <v>0</v>
      </c>
      <c r="T2171" s="52">
        <v>0</v>
      </c>
      <c r="U2171" s="52">
        <v>0</v>
      </c>
      <c r="V2171" s="52">
        <v>0</v>
      </c>
      <c r="W2171" s="52">
        <v>0</v>
      </c>
      <c r="X2171" s="52">
        <v>0</v>
      </c>
      <c r="Y2171" s="52">
        <v>0</v>
      </c>
      <c r="Z2171" s="49">
        <v>0</v>
      </c>
      <c r="AA2171" s="50">
        <v>0</v>
      </c>
      <c r="AB2171" s="51">
        <v>336637</v>
      </c>
      <c r="AC2171" s="52">
        <v>0</v>
      </c>
      <c r="AD2171" s="52">
        <v>0</v>
      </c>
      <c r="AE2171" s="52">
        <v>1000</v>
      </c>
      <c r="AG2171" s="52">
        <f t="shared" si="36"/>
        <v>0</v>
      </c>
      <c r="AH2171" s="52">
        <f>MIN($AA2171*12,$AE2171-SUM($AG2171:AG2171)-1000*($AE2171&gt;0))</f>
        <v>0</v>
      </c>
      <c r="AI2171" s="52">
        <f>MIN($AA2171*12,$AE2171-SUM($AG2171:AH2171)-1000*($AE2171&gt;0))</f>
        <v>0</v>
      </c>
      <c r="AJ2171" s="52">
        <f>MIN($AA2171*12,$AE2171-SUM($AG2171:AI2171)-1000*($AE2171&gt;0))</f>
        <v>0</v>
      </c>
      <c r="AK2171" s="52">
        <f>MIN($AA2171*12,$AE2171-SUM($AG2171:AJ2171)-1000*($AE2171&gt;0))</f>
        <v>0</v>
      </c>
      <c r="AL2171" s="52">
        <f>MIN($AA2171*12,$AE2171-SUM($AG2171:AK2171)-1000*($AE2171&gt;0))</f>
        <v>0</v>
      </c>
      <c r="AM2171" s="52">
        <f>MIN($AA2171*12,$AE2171-SUM($AG2171:AL2171)-1000*($AE2171&gt;0))</f>
        <v>0</v>
      </c>
      <c r="AN2171" s="52">
        <f>MIN($AA2171*12,$AE2171-SUM($AG2171:AM2171)-1000*($AE2171&gt;0))</f>
        <v>0</v>
      </c>
      <c r="AO2171" s="52">
        <f>MIN($AA2171*12,$AE2171-SUM($AG2171:AN2171)-1000*($AE2171&gt;0))</f>
        <v>0</v>
      </c>
    </row>
    <row r="2172" spans="2:41" ht="12.75" hidden="1" customHeight="1" outlineLevel="2">
      <c r="B2172" s="53" t="s">
        <v>2377</v>
      </c>
      <c r="C2172" s="53" t="s">
        <v>1367</v>
      </c>
      <c r="D2172" s="53" t="s">
        <v>1367</v>
      </c>
      <c r="E2172" s="53" t="s">
        <v>1368</v>
      </c>
      <c r="F2172" s="53" t="s">
        <v>2387</v>
      </c>
      <c r="G2172" s="53" t="s">
        <v>5366</v>
      </c>
      <c r="H2172" s="53" t="s">
        <v>5367</v>
      </c>
      <c r="I2172" s="53"/>
      <c r="J2172" s="53" t="s">
        <v>1391</v>
      </c>
      <c r="K2172" s="52">
        <v>1546364</v>
      </c>
      <c r="L2172" s="52">
        <v>1545364</v>
      </c>
      <c r="M2172" s="52">
        <v>0</v>
      </c>
      <c r="N2172" s="52">
        <v>0</v>
      </c>
      <c r="O2172" s="52">
        <v>0</v>
      </c>
      <c r="P2172" s="52">
        <v>0</v>
      </c>
      <c r="Q2172" s="52">
        <v>0</v>
      </c>
      <c r="R2172" s="52">
        <v>0</v>
      </c>
      <c r="S2172" s="52">
        <v>0</v>
      </c>
      <c r="T2172" s="52">
        <v>0</v>
      </c>
      <c r="U2172" s="52">
        <v>0</v>
      </c>
      <c r="V2172" s="52">
        <v>0</v>
      </c>
      <c r="W2172" s="52">
        <v>0</v>
      </c>
      <c r="X2172" s="52">
        <v>0</v>
      </c>
      <c r="Y2172" s="52">
        <v>0</v>
      </c>
      <c r="Z2172" s="49">
        <v>0</v>
      </c>
      <c r="AA2172" s="50">
        <v>0</v>
      </c>
      <c r="AB2172" s="51">
        <v>1545364</v>
      </c>
      <c r="AC2172" s="52">
        <v>0</v>
      </c>
      <c r="AD2172" s="52">
        <v>0</v>
      </c>
      <c r="AE2172" s="52">
        <v>1000</v>
      </c>
      <c r="AG2172" s="52">
        <f t="shared" si="36"/>
        <v>0</v>
      </c>
      <c r="AH2172" s="52">
        <f>MIN($AA2172*12,$AE2172-SUM($AG2172:AG2172)-1000*($AE2172&gt;0))</f>
        <v>0</v>
      </c>
      <c r="AI2172" s="52">
        <f>MIN($AA2172*12,$AE2172-SUM($AG2172:AH2172)-1000*($AE2172&gt;0))</f>
        <v>0</v>
      </c>
      <c r="AJ2172" s="52">
        <f>MIN($AA2172*12,$AE2172-SUM($AG2172:AI2172)-1000*($AE2172&gt;0))</f>
        <v>0</v>
      </c>
      <c r="AK2172" s="52">
        <f>MIN($AA2172*12,$AE2172-SUM($AG2172:AJ2172)-1000*($AE2172&gt;0))</f>
        <v>0</v>
      </c>
      <c r="AL2172" s="52">
        <f>MIN($AA2172*12,$AE2172-SUM($AG2172:AK2172)-1000*($AE2172&gt;0))</f>
        <v>0</v>
      </c>
      <c r="AM2172" s="52">
        <f>MIN($AA2172*12,$AE2172-SUM($AG2172:AL2172)-1000*($AE2172&gt;0))</f>
        <v>0</v>
      </c>
      <c r="AN2172" s="52">
        <f>MIN($AA2172*12,$AE2172-SUM($AG2172:AM2172)-1000*($AE2172&gt;0))</f>
        <v>0</v>
      </c>
      <c r="AO2172" s="52">
        <f>MIN($AA2172*12,$AE2172-SUM($AG2172:AN2172)-1000*($AE2172&gt;0))</f>
        <v>0</v>
      </c>
    </row>
    <row r="2173" spans="2:41" ht="12.75" hidden="1" customHeight="1" outlineLevel="2">
      <c r="B2173" s="53" t="s">
        <v>2377</v>
      </c>
      <c r="C2173" s="53" t="s">
        <v>1367</v>
      </c>
      <c r="D2173" s="53" t="s">
        <v>1367</v>
      </c>
      <c r="E2173" s="53" t="s">
        <v>1368</v>
      </c>
      <c r="F2173" s="53" t="s">
        <v>2682</v>
      </c>
      <c r="G2173" s="53" t="s">
        <v>5368</v>
      </c>
      <c r="H2173" s="53" t="s">
        <v>5369</v>
      </c>
      <c r="I2173" s="53"/>
      <c r="J2173" s="53" t="s">
        <v>5370</v>
      </c>
      <c r="K2173" s="52">
        <v>873182</v>
      </c>
      <c r="L2173" s="52">
        <v>872182</v>
      </c>
      <c r="M2173" s="52">
        <v>0</v>
      </c>
      <c r="N2173" s="52">
        <v>0</v>
      </c>
      <c r="O2173" s="52">
        <v>0</v>
      </c>
      <c r="P2173" s="52">
        <v>0</v>
      </c>
      <c r="Q2173" s="52">
        <v>0</v>
      </c>
      <c r="R2173" s="52">
        <v>0</v>
      </c>
      <c r="S2173" s="52">
        <v>0</v>
      </c>
      <c r="T2173" s="52">
        <v>0</v>
      </c>
      <c r="U2173" s="52">
        <v>0</v>
      </c>
      <c r="V2173" s="52">
        <v>0</v>
      </c>
      <c r="W2173" s="52">
        <v>0</v>
      </c>
      <c r="X2173" s="52">
        <v>0</v>
      </c>
      <c r="Y2173" s="52">
        <v>0</v>
      </c>
      <c r="Z2173" s="49">
        <v>0</v>
      </c>
      <c r="AA2173" s="50">
        <v>0</v>
      </c>
      <c r="AB2173" s="51">
        <v>872182</v>
      </c>
      <c r="AC2173" s="52">
        <v>0</v>
      </c>
      <c r="AD2173" s="52">
        <v>0</v>
      </c>
      <c r="AE2173" s="52">
        <v>1000</v>
      </c>
      <c r="AG2173" s="52">
        <f t="shared" si="36"/>
        <v>0</v>
      </c>
      <c r="AH2173" s="52">
        <f>MIN($AA2173*12,$AE2173-SUM($AG2173:AG2173)-1000*($AE2173&gt;0))</f>
        <v>0</v>
      </c>
      <c r="AI2173" s="52">
        <f>MIN($AA2173*12,$AE2173-SUM($AG2173:AH2173)-1000*($AE2173&gt;0))</f>
        <v>0</v>
      </c>
      <c r="AJ2173" s="52">
        <f>MIN($AA2173*12,$AE2173-SUM($AG2173:AI2173)-1000*($AE2173&gt;0))</f>
        <v>0</v>
      </c>
      <c r="AK2173" s="52">
        <f>MIN($AA2173*12,$AE2173-SUM($AG2173:AJ2173)-1000*($AE2173&gt;0))</f>
        <v>0</v>
      </c>
      <c r="AL2173" s="52">
        <f>MIN($AA2173*12,$AE2173-SUM($AG2173:AK2173)-1000*($AE2173&gt;0))</f>
        <v>0</v>
      </c>
      <c r="AM2173" s="52">
        <f>MIN($AA2173*12,$AE2173-SUM($AG2173:AL2173)-1000*($AE2173&gt;0))</f>
        <v>0</v>
      </c>
      <c r="AN2173" s="52">
        <f>MIN($AA2173*12,$AE2173-SUM($AG2173:AM2173)-1000*($AE2173&gt;0))</f>
        <v>0</v>
      </c>
      <c r="AO2173" s="52">
        <f>MIN($AA2173*12,$AE2173-SUM($AG2173:AN2173)-1000*($AE2173&gt;0))</f>
        <v>0</v>
      </c>
    </row>
    <row r="2174" spans="2:41" ht="12.75" hidden="1" customHeight="1" outlineLevel="2">
      <c r="B2174" s="53" t="s">
        <v>2377</v>
      </c>
      <c r="C2174" s="53" t="s">
        <v>1367</v>
      </c>
      <c r="D2174" s="53" t="s">
        <v>1367</v>
      </c>
      <c r="E2174" s="53" t="s">
        <v>1368</v>
      </c>
      <c r="F2174" s="53" t="s">
        <v>2391</v>
      </c>
      <c r="G2174" s="53" t="s">
        <v>5371</v>
      </c>
      <c r="H2174" s="53" t="s">
        <v>5372</v>
      </c>
      <c r="I2174" s="53"/>
      <c r="J2174" s="53" t="s">
        <v>5370</v>
      </c>
      <c r="K2174" s="52">
        <v>1717082</v>
      </c>
      <c r="L2174" s="52">
        <v>1716082</v>
      </c>
      <c r="M2174" s="52">
        <v>0</v>
      </c>
      <c r="N2174" s="52">
        <v>0</v>
      </c>
      <c r="O2174" s="52">
        <v>0</v>
      </c>
      <c r="P2174" s="52">
        <v>0</v>
      </c>
      <c r="Q2174" s="52">
        <v>0</v>
      </c>
      <c r="R2174" s="52">
        <v>0</v>
      </c>
      <c r="S2174" s="52">
        <v>0</v>
      </c>
      <c r="T2174" s="52">
        <v>0</v>
      </c>
      <c r="U2174" s="52">
        <v>0</v>
      </c>
      <c r="V2174" s="52">
        <v>0</v>
      </c>
      <c r="W2174" s="52">
        <v>0</v>
      </c>
      <c r="X2174" s="52">
        <v>0</v>
      </c>
      <c r="Y2174" s="52">
        <v>0</v>
      </c>
      <c r="Z2174" s="49">
        <v>0</v>
      </c>
      <c r="AA2174" s="50">
        <v>0</v>
      </c>
      <c r="AB2174" s="51">
        <v>1716082</v>
      </c>
      <c r="AC2174" s="52">
        <v>0</v>
      </c>
      <c r="AD2174" s="52">
        <v>0</v>
      </c>
      <c r="AE2174" s="52">
        <v>1000</v>
      </c>
      <c r="AG2174" s="52">
        <f t="shared" si="36"/>
        <v>0</v>
      </c>
      <c r="AH2174" s="52">
        <f>MIN($AA2174*12,$AE2174-SUM($AG2174:AG2174)-1000*($AE2174&gt;0))</f>
        <v>0</v>
      </c>
      <c r="AI2174" s="52">
        <f>MIN($AA2174*12,$AE2174-SUM($AG2174:AH2174)-1000*($AE2174&gt;0))</f>
        <v>0</v>
      </c>
      <c r="AJ2174" s="52">
        <f>MIN($AA2174*12,$AE2174-SUM($AG2174:AI2174)-1000*($AE2174&gt;0))</f>
        <v>0</v>
      </c>
      <c r="AK2174" s="52">
        <f>MIN($AA2174*12,$AE2174-SUM($AG2174:AJ2174)-1000*($AE2174&gt;0))</f>
        <v>0</v>
      </c>
      <c r="AL2174" s="52">
        <f>MIN($AA2174*12,$AE2174-SUM($AG2174:AK2174)-1000*($AE2174&gt;0))</f>
        <v>0</v>
      </c>
      <c r="AM2174" s="52">
        <f>MIN($AA2174*12,$AE2174-SUM($AG2174:AL2174)-1000*($AE2174&gt;0))</f>
        <v>0</v>
      </c>
      <c r="AN2174" s="52">
        <f>MIN($AA2174*12,$AE2174-SUM($AG2174:AM2174)-1000*($AE2174&gt;0))</f>
        <v>0</v>
      </c>
      <c r="AO2174" s="52">
        <f>MIN($AA2174*12,$AE2174-SUM($AG2174:AN2174)-1000*($AE2174&gt;0))</f>
        <v>0</v>
      </c>
    </row>
    <row r="2175" spans="2:41" ht="12.75" hidden="1" customHeight="1" outlineLevel="2">
      <c r="B2175" s="53" t="s">
        <v>2377</v>
      </c>
      <c r="C2175" s="53" t="s">
        <v>1367</v>
      </c>
      <c r="D2175" s="53" t="s">
        <v>1367</v>
      </c>
      <c r="E2175" s="53" t="s">
        <v>1368</v>
      </c>
      <c r="F2175" s="53" t="s">
        <v>2391</v>
      </c>
      <c r="G2175" s="53" t="s">
        <v>5373</v>
      </c>
      <c r="H2175" s="53" t="s">
        <v>5372</v>
      </c>
      <c r="I2175" s="53"/>
      <c r="J2175" s="53" t="s">
        <v>5370</v>
      </c>
      <c r="K2175" s="52">
        <v>1717082</v>
      </c>
      <c r="L2175" s="52">
        <v>1716082</v>
      </c>
      <c r="M2175" s="52">
        <v>0</v>
      </c>
      <c r="N2175" s="52">
        <v>0</v>
      </c>
      <c r="O2175" s="52">
        <v>0</v>
      </c>
      <c r="P2175" s="52">
        <v>0</v>
      </c>
      <c r="Q2175" s="52">
        <v>0</v>
      </c>
      <c r="R2175" s="52">
        <v>0</v>
      </c>
      <c r="S2175" s="52">
        <v>0</v>
      </c>
      <c r="T2175" s="52">
        <v>0</v>
      </c>
      <c r="U2175" s="52">
        <v>0</v>
      </c>
      <c r="V2175" s="52">
        <v>0</v>
      </c>
      <c r="W2175" s="52">
        <v>0</v>
      </c>
      <c r="X2175" s="52">
        <v>0</v>
      </c>
      <c r="Y2175" s="52">
        <v>0</v>
      </c>
      <c r="Z2175" s="49">
        <v>0</v>
      </c>
      <c r="AA2175" s="50">
        <v>0</v>
      </c>
      <c r="AB2175" s="51">
        <v>1716082</v>
      </c>
      <c r="AC2175" s="52">
        <v>0</v>
      </c>
      <c r="AD2175" s="52">
        <v>0</v>
      </c>
      <c r="AE2175" s="52">
        <v>1000</v>
      </c>
      <c r="AG2175" s="52">
        <f t="shared" si="36"/>
        <v>0</v>
      </c>
      <c r="AH2175" s="52">
        <f>MIN($AA2175*12,$AE2175-SUM($AG2175:AG2175)-1000*($AE2175&gt;0))</f>
        <v>0</v>
      </c>
      <c r="AI2175" s="52">
        <f>MIN($AA2175*12,$AE2175-SUM($AG2175:AH2175)-1000*($AE2175&gt;0))</f>
        <v>0</v>
      </c>
      <c r="AJ2175" s="52">
        <f>MIN($AA2175*12,$AE2175-SUM($AG2175:AI2175)-1000*($AE2175&gt;0))</f>
        <v>0</v>
      </c>
      <c r="AK2175" s="52">
        <f>MIN($AA2175*12,$AE2175-SUM($AG2175:AJ2175)-1000*($AE2175&gt;0))</f>
        <v>0</v>
      </c>
      <c r="AL2175" s="52">
        <f>MIN($AA2175*12,$AE2175-SUM($AG2175:AK2175)-1000*($AE2175&gt;0))</f>
        <v>0</v>
      </c>
      <c r="AM2175" s="52">
        <f>MIN($AA2175*12,$AE2175-SUM($AG2175:AL2175)-1000*($AE2175&gt;0))</f>
        <v>0</v>
      </c>
      <c r="AN2175" s="52">
        <f>MIN($AA2175*12,$AE2175-SUM($AG2175:AM2175)-1000*($AE2175&gt;0))</f>
        <v>0</v>
      </c>
      <c r="AO2175" s="52">
        <f>MIN($AA2175*12,$AE2175-SUM($AG2175:AN2175)-1000*($AE2175&gt;0))</f>
        <v>0</v>
      </c>
    </row>
    <row r="2176" spans="2:41" ht="12.75" hidden="1" customHeight="1" outlineLevel="2">
      <c r="B2176" s="53" t="s">
        <v>2377</v>
      </c>
      <c r="C2176" s="53" t="s">
        <v>1367</v>
      </c>
      <c r="D2176" s="53" t="s">
        <v>1367</v>
      </c>
      <c r="E2176" s="53" t="s">
        <v>1368</v>
      </c>
      <c r="F2176" s="53" t="s">
        <v>2391</v>
      </c>
      <c r="G2176" s="53" t="s">
        <v>5374</v>
      </c>
      <c r="H2176" s="53" t="s">
        <v>5372</v>
      </c>
      <c r="I2176" s="53"/>
      <c r="J2176" s="53" t="s">
        <v>5370</v>
      </c>
      <c r="K2176" s="52">
        <v>748637</v>
      </c>
      <c r="L2176" s="52">
        <v>747637</v>
      </c>
      <c r="M2176" s="52">
        <v>0</v>
      </c>
      <c r="N2176" s="52">
        <v>0</v>
      </c>
      <c r="O2176" s="52">
        <v>0</v>
      </c>
      <c r="P2176" s="52">
        <v>0</v>
      </c>
      <c r="Q2176" s="52">
        <v>0</v>
      </c>
      <c r="R2176" s="52">
        <v>0</v>
      </c>
      <c r="S2176" s="52">
        <v>0</v>
      </c>
      <c r="T2176" s="52">
        <v>0</v>
      </c>
      <c r="U2176" s="52">
        <v>0</v>
      </c>
      <c r="V2176" s="52">
        <v>0</v>
      </c>
      <c r="W2176" s="52">
        <v>0</v>
      </c>
      <c r="X2176" s="52">
        <v>0</v>
      </c>
      <c r="Y2176" s="52">
        <v>0</v>
      </c>
      <c r="Z2176" s="49">
        <v>0</v>
      </c>
      <c r="AA2176" s="50">
        <v>0</v>
      </c>
      <c r="AB2176" s="51">
        <v>747637</v>
      </c>
      <c r="AC2176" s="52">
        <v>0</v>
      </c>
      <c r="AD2176" s="52">
        <v>0</v>
      </c>
      <c r="AE2176" s="52">
        <v>1000</v>
      </c>
      <c r="AG2176" s="52">
        <f t="shared" si="36"/>
        <v>0</v>
      </c>
      <c r="AH2176" s="52">
        <f>MIN($AA2176*12,$AE2176-SUM($AG2176:AG2176)-1000*($AE2176&gt;0))</f>
        <v>0</v>
      </c>
      <c r="AI2176" s="52">
        <f>MIN($AA2176*12,$AE2176-SUM($AG2176:AH2176)-1000*($AE2176&gt;0))</f>
        <v>0</v>
      </c>
      <c r="AJ2176" s="52">
        <f>MIN($AA2176*12,$AE2176-SUM($AG2176:AI2176)-1000*($AE2176&gt;0))</f>
        <v>0</v>
      </c>
      <c r="AK2176" s="52">
        <f>MIN($AA2176*12,$AE2176-SUM($AG2176:AJ2176)-1000*($AE2176&gt;0))</f>
        <v>0</v>
      </c>
      <c r="AL2176" s="52">
        <f>MIN($AA2176*12,$AE2176-SUM($AG2176:AK2176)-1000*($AE2176&gt;0))</f>
        <v>0</v>
      </c>
      <c r="AM2176" s="52">
        <f>MIN($AA2176*12,$AE2176-SUM($AG2176:AL2176)-1000*($AE2176&gt;0))</f>
        <v>0</v>
      </c>
      <c r="AN2176" s="52">
        <f>MIN($AA2176*12,$AE2176-SUM($AG2176:AM2176)-1000*($AE2176&gt;0))</f>
        <v>0</v>
      </c>
      <c r="AO2176" s="52">
        <f>MIN($AA2176*12,$AE2176-SUM($AG2176:AN2176)-1000*($AE2176&gt;0))</f>
        <v>0</v>
      </c>
    </row>
    <row r="2177" spans="2:41" ht="12.75" hidden="1" customHeight="1" outlineLevel="2">
      <c r="B2177" s="53" t="s">
        <v>2377</v>
      </c>
      <c r="C2177" s="53" t="s">
        <v>1367</v>
      </c>
      <c r="D2177" s="53" t="s">
        <v>1367</v>
      </c>
      <c r="E2177" s="53" t="s">
        <v>1368</v>
      </c>
      <c r="F2177" s="53" t="s">
        <v>2391</v>
      </c>
      <c r="G2177" s="53" t="s">
        <v>5375</v>
      </c>
      <c r="H2177" s="53" t="s">
        <v>5376</v>
      </c>
      <c r="I2177" s="53"/>
      <c r="J2177" s="53" t="s">
        <v>5370</v>
      </c>
      <c r="K2177" s="52">
        <v>872091</v>
      </c>
      <c r="L2177" s="52">
        <v>871091</v>
      </c>
      <c r="M2177" s="52">
        <v>0</v>
      </c>
      <c r="N2177" s="52">
        <v>0</v>
      </c>
      <c r="O2177" s="52">
        <v>0</v>
      </c>
      <c r="P2177" s="52">
        <v>0</v>
      </c>
      <c r="Q2177" s="52">
        <v>0</v>
      </c>
      <c r="R2177" s="52">
        <v>0</v>
      </c>
      <c r="S2177" s="52">
        <v>0</v>
      </c>
      <c r="T2177" s="52">
        <v>0</v>
      </c>
      <c r="U2177" s="52">
        <v>0</v>
      </c>
      <c r="V2177" s="52">
        <v>0</v>
      </c>
      <c r="W2177" s="52">
        <v>0</v>
      </c>
      <c r="X2177" s="52">
        <v>0</v>
      </c>
      <c r="Y2177" s="52">
        <v>0</v>
      </c>
      <c r="Z2177" s="49">
        <v>0</v>
      </c>
      <c r="AA2177" s="50">
        <v>0</v>
      </c>
      <c r="AB2177" s="51">
        <v>871091</v>
      </c>
      <c r="AC2177" s="52">
        <v>0</v>
      </c>
      <c r="AD2177" s="52">
        <v>0</v>
      </c>
      <c r="AE2177" s="52">
        <v>1000</v>
      </c>
      <c r="AG2177" s="52">
        <f t="shared" si="36"/>
        <v>0</v>
      </c>
      <c r="AH2177" s="52">
        <f>MIN($AA2177*12,$AE2177-SUM($AG2177:AG2177)-1000*($AE2177&gt;0))</f>
        <v>0</v>
      </c>
      <c r="AI2177" s="52">
        <f>MIN($AA2177*12,$AE2177-SUM($AG2177:AH2177)-1000*($AE2177&gt;0))</f>
        <v>0</v>
      </c>
      <c r="AJ2177" s="52">
        <f>MIN($AA2177*12,$AE2177-SUM($AG2177:AI2177)-1000*($AE2177&gt;0))</f>
        <v>0</v>
      </c>
      <c r="AK2177" s="52">
        <f>MIN($AA2177*12,$AE2177-SUM($AG2177:AJ2177)-1000*($AE2177&gt;0))</f>
        <v>0</v>
      </c>
      <c r="AL2177" s="52">
        <f>MIN($AA2177*12,$AE2177-SUM($AG2177:AK2177)-1000*($AE2177&gt;0))</f>
        <v>0</v>
      </c>
      <c r="AM2177" s="52">
        <f>MIN($AA2177*12,$AE2177-SUM($AG2177:AL2177)-1000*($AE2177&gt;0))</f>
        <v>0</v>
      </c>
      <c r="AN2177" s="52">
        <f>MIN($AA2177*12,$AE2177-SUM($AG2177:AM2177)-1000*($AE2177&gt;0))</f>
        <v>0</v>
      </c>
      <c r="AO2177" s="52">
        <f>MIN($AA2177*12,$AE2177-SUM($AG2177:AN2177)-1000*($AE2177&gt;0))</f>
        <v>0</v>
      </c>
    </row>
    <row r="2178" spans="2:41" ht="12.75" hidden="1" customHeight="1" outlineLevel="2">
      <c r="B2178" s="53" t="s">
        <v>2377</v>
      </c>
      <c r="C2178" s="53" t="s">
        <v>1367</v>
      </c>
      <c r="D2178" s="53" t="s">
        <v>1367</v>
      </c>
      <c r="E2178" s="53" t="s">
        <v>1368</v>
      </c>
      <c r="F2178" s="53" t="s">
        <v>2391</v>
      </c>
      <c r="G2178" s="53" t="s">
        <v>5377</v>
      </c>
      <c r="H2178" s="53" t="s">
        <v>5378</v>
      </c>
      <c r="I2178" s="53"/>
      <c r="J2178" s="53" t="s">
        <v>2319</v>
      </c>
      <c r="K2178" s="52">
        <v>0</v>
      </c>
      <c r="L2178" s="52">
        <v>0</v>
      </c>
      <c r="M2178" s="52">
        <v>0</v>
      </c>
      <c r="N2178" s="52">
        <v>0</v>
      </c>
      <c r="O2178" s="52">
        <v>0</v>
      </c>
      <c r="P2178" s="52">
        <v>0</v>
      </c>
      <c r="Q2178" s="52">
        <v>0</v>
      </c>
      <c r="R2178" s="52">
        <v>0</v>
      </c>
      <c r="S2178" s="52">
        <v>0</v>
      </c>
      <c r="T2178" s="52">
        <v>0</v>
      </c>
      <c r="U2178" s="52">
        <v>0</v>
      </c>
      <c r="V2178" s="52">
        <v>0</v>
      </c>
      <c r="W2178" s="52">
        <v>0</v>
      </c>
      <c r="X2178" s="52">
        <v>0</v>
      </c>
      <c r="Y2178" s="52">
        <v>0</v>
      </c>
      <c r="Z2178" s="49">
        <v>0</v>
      </c>
      <c r="AA2178" s="50">
        <v>0</v>
      </c>
      <c r="AB2178" s="51">
        <v>0</v>
      </c>
      <c r="AC2178" s="52">
        <v>0</v>
      </c>
      <c r="AD2178" s="52">
        <v>0</v>
      </c>
      <c r="AE2178" s="52">
        <v>0</v>
      </c>
      <c r="AG2178" s="52">
        <f t="shared" si="36"/>
        <v>0</v>
      </c>
      <c r="AH2178" s="52">
        <f>MIN($AA2178*12,$AE2178-SUM($AG2178:AG2178)-1000*($AE2178&gt;0))</f>
        <v>0</v>
      </c>
      <c r="AI2178" s="52">
        <f>MIN($AA2178*12,$AE2178-SUM($AG2178:AH2178)-1000*($AE2178&gt;0))</f>
        <v>0</v>
      </c>
      <c r="AJ2178" s="52">
        <f>MIN($AA2178*12,$AE2178-SUM($AG2178:AI2178)-1000*($AE2178&gt;0))</f>
        <v>0</v>
      </c>
      <c r="AK2178" s="52">
        <f>MIN($AA2178*12,$AE2178-SUM($AG2178:AJ2178)-1000*($AE2178&gt;0))</f>
        <v>0</v>
      </c>
      <c r="AL2178" s="52">
        <f>MIN($AA2178*12,$AE2178-SUM($AG2178:AK2178)-1000*($AE2178&gt;0))</f>
        <v>0</v>
      </c>
      <c r="AM2178" s="52">
        <f>MIN($AA2178*12,$AE2178-SUM($AG2178:AL2178)-1000*($AE2178&gt;0))</f>
        <v>0</v>
      </c>
      <c r="AN2178" s="52">
        <f>MIN($AA2178*12,$AE2178-SUM($AG2178:AM2178)-1000*($AE2178&gt;0))</f>
        <v>0</v>
      </c>
      <c r="AO2178" s="52">
        <f>MIN($AA2178*12,$AE2178-SUM($AG2178:AN2178)-1000*($AE2178&gt;0))</f>
        <v>0</v>
      </c>
    </row>
    <row r="2179" spans="2:41" ht="12.75" hidden="1" customHeight="1" outlineLevel="2">
      <c r="B2179" s="53" t="s">
        <v>2377</v>
      </c>
      <c r="C2179" s="53" t="s">
        <v>1367</v>
      </c>
      <c r="D2179" s="53" t="s">
        <v>1367</v>
      </c>
      <c r="E2179" s="53" t="s">
        <v>1368</v>
      </c>
      <c r="F2179" s="53" t="s">
        <v>2391</v>
      </c>
      <c r="G2179" s="53" t="s">
        <v>5379</v>
      </c>
      <c r="H2179" s="53" t="s">
        <v>5378</v>
      </c>
      <c r="I2179" s="53"/>
      <c r="J2179" s="53" t="s">
        <v>2319</v>
      </c>
      <c r="K2179" s="52">
        <v>0</v>
      </c>
      <c r="L2179" s="52">
        <v>0</v>
      </c>
      <c r="M2179" s="52">
        <v>0</v>
      </c>
      <c r="N2179" s="52">
        <v>0</v>
      </c>
      <c r="O2179" s="52">
        <v>0</v>
      </c>
      <c r="P2179" s="52">
        <v>0</v>
      </c>
      <c r="Q2179" s="52">
        <v>0</v>
      </c>
      <c r="R2179" s="52">
        <v>0</v>
      </c>
      <c r="S2179" s="52">
        <v>0</v>
      </c>
      <c r="T2179" s="52">
        <v>0</v>
      </c>
      <c r="U2179" s="52">
        <v>0</v>
      </c>
      <c r="V2179" s="52">
        <v>0</v>
      </c>
      <c r="W2179" s="52">
        <v>0</v>
      </c>
      <c r="X2179" s="52">
        <v>0</v>
      </c>
      <c r="Y2179" s="52">
        <v>0</v>
      </c>
      <c r="Z2179" s="49">
        <v>0</v>
      </c>
      <c r="AA2179" s="50">
        <v>0</v>
      </c>
      <c r="AB2179" s="51">
        <v>0</v>
      </c>
      <c r="AC2179" s="52">
        <v>0</v>
      </c>
      <c r="AD2179" s="52">
        <v>0</v>
      </c>
      <c r="AE2179" s="52">
        <v>0</v>
      </c>
      <c r="AG2179" s="52">
        <f t="shared" si="36"/>
        <v>0</v>
      </c>
      <c r="AH2179" s="52">
        <f>MIN($AA2179*12,$AE2179-SUM($AG2179:AG2179)-1000*($AE2179&gt;0))</f>
        <v>0</v>
      </c>
      <c r="AI2179" s="52">
        <f>MIN($AA2179*12,$AE2179-SUM($AG2179:AH2179)-1000*($AE2179&gt;0))</f>
        <v>0</v>
      </c>
      <c r="AJ2179" s="52">
        <f>MIN($AA2179*12,$AE2179-SUM($AG2179:AI2179)-1000*($AE2179&gt;0))</f>
        <v>0</v>
      </c>
      <c r="AK2179" s="52">
        <f>MIN($AA2179*12,$AE2179-SUM($AG2179:AJ2179)-1000*($AE2179&gt;0))</f>
        <v>0</v>
      </c>
      <c r="AL2179" s="52">
        <f>MIN($AA2179*12,$AE2179-SUM($AG2179:AK2179)-1000*($AE2179&gt;0))</f>
        <v>0</v>
      </c>
      <c r="AM2179" s="52">
        <f>MIN($AA2179*12,$AE2179-SUM($AG2179:AL2179)-1000*($AE2179&gt;0))</f>
        <v>0</v>
      </c>
      <c r="AN2179" s="52">
        <f>MIN($AA2179*12,$AE2179-SUM($AG2179:AM2179)-1000*($AE2179&gt;0))</f>
        <v>0</v>
      </c>
      <c r="AO2179" s="52">
        <f>MIN($AA2179*12,$AE2179-SUM($AG2179:AN2179)-1000*($AE2179&gt;0))</f>
        <v>0</v>
      </c>
    </row>
    <row r="2180" spans="2:41" ht="12.75" hidden="1" customHeight="1" outlineLevel="2">
      <c r="B2180" s="53" t="s">
        <v>2377</v>
      </c>
      <c r="C2180" s="53" t="s">
        <v>1367</v>
      </c>
      <c r="D2180" s="53" t="s">
        <v>1367</v>
      </c>
      <c r="E2180" s="53" t="s">
        <v>1368</v>
      </c>
      <c r="F2180" s="53" t="s">
        <v>2391</v>
      </c>
      <c r="G2180" s="53" t="s">
        <v>5380</v>
      </c>
      <c r="H2180" s="53" t="s">
        <v>5378</v>
      </c>
      <c r="I2180" s="53"/>
      <c r="J2180" s="53" t="s">
        <v>2319</v>
      </c>
      <c r="K2180" s="52">
        <v>0</v>
      </c>
      <c r="L2180" s="52">
        <v>0</v>
      </c>
      <c r="M2180" s="52">
        <v>0</v>
      </c>
      <c r="N2180" s="52">
        <v>0</v>
      </c>
      <c r="O2180" s="52">
        <v>0</v>
      </c>
      <c r="P2180" s="52">
        <v>0</v>
      </c>
      <c r="Q2180" s="52">
        <v>0</v>
      </c>
      <c r="R2180" s="52">
        <v>0</v>
      </c>
      <c r="S2180" s="52">
        <v>0</v>
      </c>
      <c r="T2180" s="52">
        <v>0</v>
      </c>
      <c r="U2180" s="52">
        <v>0</v>
      </c>
      <c r="V2180" s="52">
        <v>0</v>
      </c>
      <c r="W2180" s="52">
        <v>0</v>
      </c>
      <c r="X2180" s="52">
        <v>0</v>
      </c>
      <c r="Y2180" s="52">
        <v>0</v>
      </c>
      <c r="Z2180" s="49">
        <v>0</v>
      </c>
      <c r="AA2180" s="50">
        <v>0</v>
      </c>
      <c r="AB2180" s="51">
        <v>0</v>
      </c>
      <c r="AC2180" s="52">
        <v>0</v>
      </c>
      <c r="AD2180" s="52">
        <v>0</v>
      </c>
      <c r="AE2180" s="52">
        <v>0</v>
      </c>
      <c r="AG2180" s="52">
        <f t="shared" ref="AG2180:AG2243" si="37">MIN($AA2180,$AE2180-1000*($AE2180&gt;0))</f>
        <v>0</v>
      </c>
      <c r="AH2180" s="52">
        <f>MIN($AA2180*12,$AE2180-SUM($AG2180:AG2180)-1000*($AE2180&gt;0))</f>
        <v>0</v>
      </c>
      <c r="AI2180" s="52">
        <f>MIN($AA2180*12,$AE2180-SUM($AG2180:AH2180)-1000*($AE2180&gt;0))</f>
        <v>0</v>
      </c>
      <c r="AJ2180" s="52">
        <f>MIN($AA2180*12,$AE2180-SUM($AG2180:AI2180)-1000*($AE2180&gt;0))</f>
        <v>0</v>
      </c>
      <c r="AK2180" s="52">
        <f>MIN($AA2180*12,$AE2180-SUM($AG2180:AJ2180)-1000*($AE2180&gt;0))</f>
        <v>0</v>
      </c>
      <c r="AL2180" s="52">
        <f>MIN($AA2180*12,$AE2180-SUM($AG2180:AK2180)-1000*($AE2180&gt;0))</f>
        <v>0</v>
      </c>
      <c r="AM2180" s="52">
        <f>MIN($AA2180*12,$AE2180-SUM($AG2180:AL2180)-1000*($AE2180&gt;0))</f>
        <v>0</v>
      </c>
      <c r="AN2180" s="52">
        <f>MIN($AA2180*12,$AE2180-SUM($AG2180:AM2180)-1000*($AE2180&gt;0))</f>
        <v>0</v>
      </c>
      <c r="AO2180" s="52">
        <f>MIN($AA2180*12,$AE2180-SUM($AG2180:AN2180)-1000*($AE2180&gt;0))</f>
        <v>0</v>
      </c>
    </row>
    <row r="2181" spans="2:41" ht="12.75" hidden="1" customHeight="1" outlineLevel="2">
      <c r="B2181" s="53" t="s">
        <v>2377</v>
      </c>
      <c r="C2181" s="53" t="s">
        <v>1367</v>
      </c>
      <c r="D2181" s="53" t="s">
        <v>1367</v>
      </c>
      <c r="E2181" s="53" t="s">
        <v>1368</v>
      </c>
      <c r="F2181" s="53" t="s">
        <v>2391</v>
      </c>
      <c r="G2181" s="53" t="s">
        <v>5381</v>
      </c>
      <c r="H2181" s="53" t="s">
        <v>5378</v>
      </c>
      <c r="I2181" s="53"/>
      <c r="J2181" s="53" t="s">
        <v>2319</v>
      </c>
      <c r="K2181" s="52">
        <v>0</v>
      </c>
      <c r="L2181" s="52">
        <v>0</v>
      </c>
      <c r="M2181" s="52">
        <v>0</v>
      </c>
      <c r="N2181" s="52">
        <v>0</v>
      </c>
      <c r="O2181" s="52">
        <v>0</v>
      </c>
      <c r="P2181" s="52">
        <v>0</v>
      </c>
      <c r="Q2181" s="52">
        <v>0</v>
      </c>
      <c r="R2181" s="52">
        <v>0</v>
      </c>
      <c r="S2181" s="52">
        <v>0</v>
      </c>
      <c r="T2181" s="52">
        <v>0</v>
      </c>
      <c r="U2181" s="52">
        <v>0</v>
      </c>
      <c r="V2181" s="52">
        <v>0</v>
      </c>
      <c r="W2181" s="52">
        <v>0</v>
      </c>
      <c r="X2181" s="52">
        <v>0</v>
      </c>
      <c r="Y2181" s="52">
        <v>0</v>
      </c>
      <c r="Z2181" s="49">
        <v>0</v>
      </c>
      <c r="AA2181" s="50">
        <v>0</v>
      </c>
      <c r="AB2181" s="51">
        <v>0</v>
      </c>
      <c r="AC2181" s="52">
        <v>0</v>
      </c>
      <c r="AD2181" s="52">
        <v>0</v>
      </c>
      <c r="AE2181" s="52">
        <v>0</v>
      </c>
      <c r="AG2181" s="52">
        <f t="shared" si="37"/>
        <v>0</v>
      </c>
      <c r="AH2181" s="52">
        <f>MIN($AA2181*12,$AE2181-SUM($AG2181:AG2181)-1000*($AE2181&gt;0))</f>
        <v>0</v>
      </c>
      <c r="AI2181" s="52">
        <f>MIN($AA2181*12,$AE2181-SUM($AG2181:AH2181)-1000*($AE2181&gt;0))</f>
        <v>0</v>
      </c>
      <c r="AJ2181" s="52">
        <f>MIN($AA2181*12,$AE2181-SUM($AG2181:AI2181)-1000*($AE2181&gt;0))</f>
        <v>0</v>
      </c>
      <c r="AK2181" s="52">
        <f>MIN($AA2181*12,$AE2181-SUM($AG2181:AJ2181)-1000*($AE2181&gt;0))</f>
        <v>0</v>
      </c>
      <c r="AL2181" s="52">
        <f>MIN($AA2181*12,$AE2181-SUM($AG2181:AK2181)-1000*($AE2181&gt;0))</f>
        <v>0</v>
      </c>
      <c r="AM2181" s="52">
        <f>MIN($AA2181*12,$AE2181-SUM($AG2181:AL2181)-1000*($AE2181&gt;0))</f>
        <v>0</v>
      </c>
      <c r="AN2181" s="52">
        <f>MIN($AA2181*12,$AE2181-SUM($AG2181:AM2181)-1000*($AE2181&gt;0))</f>
        <v>0</v>
      </c>
      <c r="AO2181" s="52">
        <f>MIN($AA2181*12,$AE2181-SUM($AG2181:AN2181)-1000*($AE2181&gt;0))</f>
        <v>0</v>
      </c>
    </row>
    <row r="2182" spans="2:41" ht="12.75" hidden="1" customHeight="1" outlineLevel="2">
      <c r="B2182" s="53" t="s">
        <v>2377</v>
      </c>
      <c r="C2182" s="53" t="s">
        <v>1367</v>
      </c>
      <c r="D2182" s="53" t="s">
        <v>1367</v>
      </c>
      <c r="E2182" s="53" t="s">
        <v>1368</v>
      </c>
      <c r="F2182" s="53" t="s">
        <v>2391</v>
      </c>
      <c r="G2182" s="53" t="s">
        <v>5382</v>
      </c>
      <c r="H2182" s="53" t="s">
        <v>5378</v>
      </c>
      <c r="I2182" s="53"/>
      <c r="J2182" s="53" t="s">
        <v>2319</v>
      </c>
      <c r="K2182" s="52">
        <v>0</v>
      </c>
      <c r="L2182" s="52">
        <v>0</v>
      </c>
      <c r="M2182" s="52">
        <v>0</v>
      </c>
      <c r="N2182" s="52">
        <v>0</v>
      </c>
      <c r="O2182" s="52">
        <v>0</v>
      </c>
      <c r="P2182" s="52">
        <v>0</v>
      </c>
      <c r="Q2182" s="52">
        <v>0</v>
      </c>
      <c r="R2182" s="52">
        <v>0</v>
      </c>
      <c r="S2182" s="52">
        <v>0</v>
      </c>
      <c r="T2182" s="52">
        <v>0</v>
      </c>
      <c r="U2182" s="52">
        <v>0</v>
      </c>
      <c r="V2182" s="52">
        <v>0</v>
      </c>
      <c r="W2182" s="52">
        <v>0</v>
      </c>
      <c r="X2182" s="52">
        <v>0</v>
      </c>
      <c r="Y2182" s="52">
        <v>0</v>
      </c>
      <c r="Z2182" s="49">
        <v>0</v>
      </c>
      <c r="AA2182" s="50">
        <v>0</v>
      </c>
      <c r="AB2182" s="51">
        <v>0</v>
      </c>
      <c r="AC2182" s="52">
        <v>0</v>
      </c>
      <c r="AD2182" s="52">
        <v>0</v>
      </c>
      <c r="AE2182" s="52">
        <v>0</v>
      </c>
      <c r="AG2182" s="52">
        <f t="shared" si="37"/>
        <v>0</v>
      </c>
      <c r="AH2182" s="52">
        <f>MIN($AA2182*12,$AE2182-SUM($AG2182:AG2182)-1000*($AE2182&gt;0))</f>
        <v>0</v>
      </c>
      <c r="AI2182" s="52">
        <f>MIN($AA2182*12,$AE2182-SUM($AG2182:AH2182)-1000*($AE2182&gt;0))</f>
        <v>0</v>
      </c>
      <c r="AJ2182" s="52">
        <f>MIN($AA2182*12,$AE2182-SUM($AG2182:AI2182)-1000*($AE2182&gt;0))</f>
        <v>0</v>
      </c>
      <c r="AK2182" s="52">
        <f>MIN($AA2182*12,$AE2182-SUM($AG2182:AJ2182)-1000*($AE2182&gt;0))</f>
        <v>0</v>
      </c>
      <c r="AL2182" s="52">
        <f>MIN($AA2182*12,$AE2182-SUM($AG2182:AK2182)-1000*($AE2182&gt;0))</f>
        <v>0</v>
      </c>
      <c r="AM2182" s="52">
        <f>MIN($AA2182*12,$AE2182-SUM($AG2182:AL2182)-1000*($AE2182&gt;0))</f>
        <v>0</v>
      </c>
      <c r="AN2182" s="52">
        <f>MIN($AA2182*12,$AE2182-SUM($AG2182:AM2182)-1000*($AE2182&gt;0))</f>
        <v>0</v>
      </c>
      <c r="AO2182" s="52">
        <f>MIN($AA2182*12,$AE2182-SUM($AG2182:AN2182)-1000*($AE2182&gt;0))</f>
        <v>0</v>
      </c>
    </row>
    <row r="2183" spans="2:41" ht="12.75" hidden="1" customHeight="1" outlineLevel="2">
      <c r="B2183" s="53" t="s">
        <v>2377</v>
      </c>
      <c r="C2183" s="53" t="s">
        <v>1367</v>
      </c>
      <c r="D2183" s="53" t="s">
        <v>1367</v>
      </c>
      <c r="E2183" s="53" t="s">
        <v>1368</v>
      </c>
      <c r="F2183" s="53" t="s">
        <v>2391</v>
      </c>
      <c r="G2183" s="53" t="s">
        <v>5383</v>
      </c>
      <c r="H2183" s="53" t="s">
        <v>5378</v>
      </c>
      <c r="I2183" s="53"/>
      <c r="J2183" s="53" t="s">
        <v>2319</v>
      </c>
      <c r="K2183" s="52">
        <v>0</v>
      </c>
      <c r="L2183" s="52">
        <v>0</v>
      </c>
      <c r="M2183" s="52">
        <v>0</v>
      </c>
      <c r="N2183" s="52">
        <v>0</v>
      </c>
      <c r="O2183" s="52">
        <v>0</v>
      </c>
      <c r="P2183" s="52">
        <v>0</v>
      </c>
      <c r="Q2183" s="52">
        <v>0</v>
      </c>
      <c r="R2183" s="52">
        <v>0</v>
      </c>
      <c r="S2183" s="52">
        <v>0</v>
      </c>
      <c r="T2183" s="52">
        <v>0</v>
      </c>
      <c r="U2183" s="52">
        <v>0</v>
      </c>
      <c r="V2183" s="52">
        <v>0</v>
      </c>
      <c r="W2183" s="52">
        <v>0</v>
      </c>
      <c r="X2183" s="52">
        <v>0</v>
      </c>
      <c r="Y2183" s="52">
        <v>0</v>
      </c>
      <c r="Z2183" s="49">
        <v>0</v>
      </c>
      <c r="AA2183" s="50">
        <v>0</v>
      </c>
      <c r="AB2183" s="51">
        <v>0</v>
      </c>
      <c r="AC2183" s="52">
        <v>0</v>
      </c>
      <c r="AD2183" s="52">
        <v>0</v>
      </c>
      <c r="AE2183" s="52">
        <v>0</v>
      </c>
      <c r="AG2183" s="52">
        <f t="shared" si="37"/>
        <v>0</v>
      </c>
      <c r="AH2183" s="52">
        <f>MIN($AA2183*12,$AE2183-SUM($AG2183:AG2183)-1000*($AE2183&gt;0))</f>
        <v>0</v>
      </c>
      <c r="AI2183" s="52">
        <f>MIN($AA2183*12,$AE2183-SUM($AG2183:AH2183)-1000*($AE2183&gt;0))</f>
        <v>0</v>
      </c>
      <c r="AJ2183" s="52">
        <f>MIN($AA2183*12,$AE2183-SUM($AG2183:AI2183)-1000*($AE2183&gt;0))</f>
        <v>0</v>
      </c>
      <c r="AK2183" s="52">
        <f>MIN($AA2183*12,$AE2183-SUM($AG2183:AJ2183)-1000*($AE2183&gt;0))</f>
        <v>0</v>
      </c>
      <c r="AL2183" s="52">
        <f>MIN($AA2183*12,$AE2183-SUM($AG2183:AK2183)-1000*($AE2183&gt;0))</f>
        <v>0</v>
      </c>
      <c r="AM2183" s="52">
        <f>MIN($AA2183*12,$AE2183-SUM($AG2183:AL2183)-1000*($AE2183&gt;0))</f>
        <v>0</v>
      </c>
      <c r="AN2183" s="52">
        <f>MIN($AA2183*12,$AE2183-SUM($AG2183:AM2183)-1000*($AE2183&gt;0))</f>
        <v>0</v>
      </c>
      <c r="AO2183" s="52">
        <f>MIN($AA2183*12,$AE2183-SUM($AG2183:AN2183)-1000*($AE2183&gt;0))</f>
        <v>0</v>
      </c>
    </row>
    <row r="2184" spans="2:41" ht="12.75" hidden="1" customHeight="1" outlineLevel="2">
      <c r="B2184" s="53" t="s">
        <v>2377</v>
      </c>
      <c r="C2184" s="53" t="s">
        <v>1367</v>
      </c>
      <c r="D2184" s="53" t="s">
        <v>1367</v>
      </c>
      <c r="E2184" s="53" t="s">
        <v>1368</v>
      </c>
      <c r="F2184" s="53" t="s">
        <v>2391</v>
      </c>
      <c r="G2184" s="53" t="s">
        <v>5384</v>
      </c>
      <c r="H2184" s="53" t="s">
        <v>5378</v>
      </c>
      <c r="I2184" s="53"/>
      <c r="J2184" s="53" t="s">
        <v>2319</v>
      </c>
      <c r="K2184" s="52">
        <v>0</v>
      </c>
      <c r="L2184" s="52">
        <v>0</v>
      </c>
      <c r="M2184" s="52">
        <v>0</v>
      </c>
      <c r="N2184" s="52">
        <v>0</v>
      </c>
      <c r="O2184" s="52">
        <v>0</v>
      </c>
      <c r="P2184" s="52">
        <v>0</v>
      </c>
      <c r="Q2184" s="52">
        <v>0</v>
      </c>
      <c r="R2184" s="52">
        <v>0</v>
      </c>
      <c r="S2184" s="52">
        <v>0</v>
      </c>
      <c r="T2184" s="52">
        <v>0</v>
      </c>
      <c r="U2184" s="52">
        <v>0</v>
      </c>
      <c r="V2184" s="52">
        <v>0</v>
      </c>
      <c r="W2184" s="52">
        <v>0</v>
      </c>
      <c r="X2184" s="52">
        <v>0</v>
      </c>
      <c r="Y2184" s="52">
        <v>0</v>
      </c>
      <c r="Z2184" s="49">
        <v>0</v>
      </c>
      <c r="AA2184" s="50">
        <v>0</v>
      </c>
      <c r="AB2184" s="51">
        <v>0</v>
      </c>
      <c r="AC2184" s="52">
        <v>0</v>
      </c>
      <c r="AD2184" s="52">
        <v>0</v>
      </c>
      <c r="AE2184" s="52">
        <v>0</v>
      </c>
      <c r="AG2184" s="52">
        <f t="shared" si="37"/>
        <v>0</v>
      </c>
      <c r="AH2184" s="52">
        <f>MIN($AA2184*12,$AE2184-SUM($AG2184:AG2184)-1000*($AE2184&gt;0))</f>
        <v>0</v>
      </c>
      <c r="AI2184" s="52">
        <f>MIN($AA2184*12,$AE2184-SUM($AG2184:AH2184)-1000*($AE2184&gt;0))</f>
        <v>0</v>
      </c>
      <c r="AJ2184" s="52">
        <f>MIN($AA2184*12,$AE2184-SUM($AG2184:AI2184)-1000*($AE2184&gt;0))</f>
        <v>0</v>
      </c>
      <c r="AK2184" s="52">
        <f>MIN($AA2184*12,$AE2184-SUM($AG2184:AJ2184)-1000*($AE2184&gt;0))</f>
        <v>0</v>
      </c>
      <c r="AL2184" s="52">
        <f>MIN($AA2184*12,$AE2184-SUM($AG2184:AK2184)-1000*($AE2184&gt;0))</f>
        <v>0</v>
      </c>
      <c r="AM2184" s="52">
        <f>MIN($AA2184*12,$AE2184-SUM($AG2184:AL2184)-1000*($AE2184&gt;0))</f>
        <v>0</v>
      </c>
      <c r="AN2184" s="52">
        <f>MIN($AA2184*12,$AE2184-SUM($AG2184:AM2184)-1000*($AE2184&gt;0))</f>
        <v>0</v>
      </c>
      <c r="AO2184" s="52">
        <f>MIN($AA2184*12,$AE2184-SUM($AG2184:AN2184)-1000*($AE2184&gt;0))</f>
        <v>0</v>
      </c>
    </row>
    <row r="2185" spans="2:41" ht="12.75" hidden="1" customHeight="1" outlineLevel="2">
      <c r="B2185" s="53" t="s">
        <v>2377</v>
      </c>
      <c r="C2185" s="53" t="s">
        <v>1367</v>
      </c>
      <c r="D2185" s="53" t="s">
        <v>1367</v>
      </c>
      <c r="E2185" s="53" t="s">
        <v>1368</v>
      </c>
      <c r="F2185" s="53" t="s">
        <v>2682</v>
      </c>
      <c r="G2185" s="53" t="s">
        <v>5385</v>
      </c>
      <c r="H2185" s="53" t="s">
        <v>5386</v>
      </c>
      <c r="I2185" s="53"/>
      <c r="J2185" s="53" t="s">
        <v>2319</v>
      </c>
      <c r="K2185" s="52">
        <v>135437</v>
      </c>
      <c r="L2185" s="52">
        <v>134437</v>
      </c>
      <c r="M2185" s="52">
        <v>0</v>
      </c>
      <c r="N2185" s="52">
        <v>0</v>
      </c>
      <c r="O2185" s="52">
        <v>0</v>
      </c>
      <c r="P2185" s="52">
        <v>0</v>
      </c>
      <c r="Q2185" s="52">
        <v>0</v>
      </c>
      <c r="R2185" s="52">
        <v>0</v>
      </c>
      <c r="S2185" s="52">
        <v>0</v>
      </c>
      <c r="T2185" s="52">
        <v>0</v>
      </c>
      <c r="U2185" s="52">
        <v>0</v>
      </c>
      <c r="V2185" s="52">
        <v>0</v>
      </c>
      <c r="W2185" s="52">
        <v>0</v>
      </c>
      <c r="X2185" s="52">
        <v>0</v>
      </c>
      <c r="Y2185" s="52">
        <v>0</v>
      </c>
      <c r="Z2185" s="49">
        <v>0</v>
      </c>
      <c r="AA2185" s="50">
        <v>0</v>
      </c>
      <c r="AB2185" s="51">
        <v>134437</v>
      </c>
      <c r="AC2185" s="52">
        <v>0</v>
      </c>
      <c r="AD2185" s="52">
        <v>0</v>
      </c>
      <c r="AE2185" s="52">
        <v>1000</v>
      </c>
      <c r="AG2185" s="52">
        <f t="shared" si="37"/>
        <v>0</v>
      </c>
      <c r="AH2185" s="52">
        <f>MIN($AA2185*12,$AE2185-SUM($AG2185:AG2185)-1000*($AE2185&gt;0))</f>
        <v>0</v>
      </c>
      <c r="AI2185" s="52">
        <f>MIN($AA2185*12,$AE2185-SUM($AG2185:AH2185)-1000*($AE2185&gt;0))</f>
        <v>0</v>
      </c>
      <c r="AJ2185" s="52">
        <f>MIN($AA2185*12,$AE2185-SUM($AG2185:AI2185)-1000*($AE2185&gt;0))</f>
        <v>0</v>
      </c>
      <c r="AK2185" s="52">
        <f>MIN($AA2185*12,$AE2185-SUM($AG2185:AJ2185)-1000*($AE2185&gt;0))</f>
        <v>0</v>
      </c>
      <c r="AL2185" s="52">
        <f>MIN($AA2185*12,$AE2185-SUM($AG2185:AK2185)-1000*($AE2185&gt;0))</f>
        <v>0</v>
      </c>
      <c r="AM2185" s="52">
        <f>MIN($AA2185*12,$AE2185-SUM($AG2185:AL2185)-1000*($AE2185&gt;0))</f>
        <v>0</v>
      </c>
      <c r="AN2185" s="52">
        <f>MIN($AA2185*12,$AE2185-SUM($AG2185:AM2185)-1000*($AE2185&gt;0))</f>
        <v>0</v>
      </c>
      <c r="AO2185" s="52">
        <f>MIN($AA2185*12,$AE2185-SUM($AG2185:AN2185)-1000*($AE2185&gt;0))</f>
        <v>0</v>
      </c>
    </row>
    <row r="2186" spans="2:41" ht="12.75" hidden="1" customHeight="1" outlineLevel="2">
      <c r="B2186" s="53" t="s">
        <v>2377</v>
      </c>
      <c r="C2186" s="53" t="s">
        <v>1367</v>
      </c>
      <c r="D2186" s="53" t="s">
        <v>1367</v>
      </c>
      <c r="E2186" s="53" t="s">
        <v>1368</v>
      </c>
      <c r="F2186" s="53" t="s">
        <v>2682</v>
      </c>
      <c r="G2186" s="53" t="s">
        <v>5387</v>
      </c>
      <c r="H2186" s="53" t="s">
        <v>5386</v>
      </c>
      <c r="I2186" s="53"/>
      <c r="J2186" s="53" t="s">
        <v>2319</v>
      </c>
      <c r="K2186" s="52">
        <v>663637</v>
      </c>
      <c r="L2186" s="52">
        <v>662637</v>
      </c>
      <c r="M2186" s="52">
        <v>0</v>
      </c>
      <c r="N2186" s="52">
        <v>0</v>
      </c>
      <c r="O2186" s="52">
        <v>0</v>
      </c>
      <c r="P2186" s="52">
        <v>0</v>
      </c>
      <c r="Q2186" s="52">
        <v>0</v>
      </c>
      <c r="R2186" s="52">
        <v>0</v>
      </c>
      <c r="S2186" s="52">
        <v>0</v>
      </c>
      <c r="T2186" s="52">
        <v>0</v>
      </c>
      <c r="U2186" s="52">
        <v>0</v>
      </c>
      <c r="V2186" s="52">
        <v>0</v>
      </c>
      <c r="W2186" s="52">
        <v>0</v>
      </c>
      <c r="X2186" s="52">
        <v>0</v>
      </c>
      <c r="Y2186" s="52">
        <v>0</v>
      </c>
      <c r="Z2186" s="49">
        <v>0</v>
      </c>
      <c r="AA2186" s="50">
        <v>0</v>
      </c>
      <c r="AB2186" s="51">
        <v>662637</v>
      </c>
      <c r="AC2186" s="52">
        <v>0</v>
      </c>
      <c r="AD2186" s="52">
        <v>0</v>
      </c>
      <c r="AE2186" s="52">
        <v>1000</v>
      </c>
      <c r="AG2186" s="52">
        <f t="shared" si="37"/>
        <v>0</v>
      </c>
      <c r="AH2186" s="52">
        <f>MIN($AA2186*12,$AE2186-SUM($AG2186:AG2186)-1000*($AE2186&gt;0))</f>
        <v>0</v>
      </c>
      <c r="AI2186" s="52">
        <f>MIN($AA2186*12,$AE2186-SUM($AG2186:AH2186)-1000*($AE2186&gt;0))</f>
        <v>0</v>
      </c>
      <c r="AJ2186" s="52">
        <f>MIN($AA2186*12,$AE2186-SUM($AG2186:AI2186)-1000*($AE2186&gt;0))</f>
        <v>0</v>
      </c>
      <c r="AK2186" s="52">
        <f>MIN($AA2186*12,$AE2186-SUM($AG2186:AJ2186)-1000*($AE2186&gt;0))</f>
        <v>0</v>
      </c>
      <c r="AL2186" s="52">
        <f>MIN($AA2186*12,$AE2186-SUM($AG2186:AK2186)-1000*($AE2186&gt;0))</f>
        <v>0</v>
      </c>
      <c r="AM2186" s="52">
        <f>MIN($AA2186*12,$AE2186-SUM($AG2186:AL2186)-1000*($AE2186&gt;0))</f>
        <v>0</v>
      </c>
      <c r="AN2186" s="52">
        <f>MIN($AA2186*12,$AE2186-SUM($AG2186:AM2186)-1000*($AE2186&gt;0))</f>
        <v>0</v>
      </c>
      <c r="AO2186" s="52">
        <f>MIN($AA2186*12,$AE2186-SUM($AG2186:AN2186)-1000*($AE2186&gt;0))</f>
        <v>0</v>
      </c>
    </row>
    <row r="2187" spans="2:41" ht="12.75" hidden="1" customHeight="1" outlineLevel="2">
      <c r="B2187" s="53" t="s">
        <v>2377</v>
      </c>
      <c r="C2187" s="53" t="s">
        <v>1367</v>
      </c>
      <c r="D2187" s="53" t="s">
        <v>1367</v>
      </c>
      <c r="E2187" s="53" t="s">
        <v>1368</v>
      </c>
      <c r="F2187" s="53" t="s">
        <v>2391</v>
      </c>
      <c r="G2187" s="53" t="s">
        <v>5388</v>
      </c>
      <c r="H2187" s="53" t="s">
        <v>5389</v>
      </c>
      <c r="I2187" s="53"/>
      <c r="J2187" s="53" t="s">
        <v>2319</v>
      </c>
      <c r="K2187" s="52">
        <v>866646</v>
      </c>
      <c r="L2187" s="52">
        <v>865646</v>
      </c>
      <c r="M2187" s="52">
        <v>0</v>
      </c>
      <c r="N2187" s="52">
        <v>0</v>
      </c>
      <c r="O2187" s="52">
        <v>0</v>
      </c>
      <c r="P2187" s="52">
        <v>0</v>
      </c>
      <c r="Q2187" s="52">
        <v>0</v>
      </c>
      <c r="R2187" s="52">
        <v>0</v>
      </c>
      <c r="S2187" s="52">
        <v>0</v>
      </c>
      <c r="T2187" s="52">
        <v>0</v>
      </c>
      <c r="U2187" s="52">
        <v>0</v>
      </c>
      <c r="V2187" s="52">
        <v>0</v>
      </c>
      <c r="W2187" s="52">
        <v>0</v>
      </c>
      <c r="X2187" s="52">
        <v>0</v>
      </c>
      <c r="Y2187" s="52">
        <v>0</v>
      </c>
      <c r="Z2187" s="49">
        <v>0</v>
      </c>
      <c r="AA2187" s="50">
        <v>0</v>
      </c>
      <c r="AB2187" s="51">
        <v>865646</v>
      </c>
      <c r="AC2187" s="52">
        <v>0</v>
      </c>
      <c r="AD2187" s="52">
        <v>0</v>
      </c>
      <c r="AE2187" s="52">
        <v>1000</v>
      </c>
      <c r="AG2187" s="52">
        <f t="shared" si="37"/>
        <v>0</v>
      </c>
      <c r="AH2187" s="52">
        <f>MIN($AA2187*12,$AE2187-SUM($AG2187:AG2187)-1000*($AE2187&gt;0))</f>
        <v>0</v>
      </c>
      <c r="AI2187" s="52">
        <f>MIN($AA2187*12,$AE2187-SUM($AG2187:AH2187)-1000*($AE2187&gt;0))</f>
        <v>0</v>
      </c>
      <c r="AJ2187" s="52">
        <f>MIN($AA2187*12,$AE2187-SUM($AG2187:AI2187)-1000*($AE2187&gt;0))</f>
        <v>0</v>
      </c>
      <c r="AK2187" s="52">
        <f>MIN($AA2187*12,$AE2187-SUM($AG2187:AJ2187)-1000*($AE2187&gt;0))</f>
        <v>0</v>
      </c>
      <c r="AL2187" s="52">
        <f>MIN($AA2187*12,$AE2187-SUM($AG2187:AK2187)-1000*($AE2187&gt;0))</f>
        <v>0</v>
      </c>
      <c r="AM2187" s="52">
        <f>MIN($AA2187*12,$AE2187-SUM($AG2187:AL2187)-1000*($AE2187&gt;0))</f>
        <v>0</v>
      </c>
      <c r="AN2187" s="52">
        <f>MIN($AA2187*12,$AE2187-SUM($AG2187:AM2187)-1000*($AE2187&gt;0))</f>
        <v>0</v>
      </c>
      <c r="AO2187" s="52">
        <f>MIN($AA2187*12,$AE2187-SUM($AG2187:AN2187)-1000*($AE2187&gt;0))</f>
        <v>0</v>
      </c>
    </row>
    <row r="2188" spans="2:41" ht="12.75" hidden="1" customHeight="1" outlineLevel="2">
      <c r="B2188" s="53" t="s">
        <v>2377</v>
      </c>
      <c r="C2188" s="53" t="s">
        <v>1367</v>
      </c>
      <c r="D2188" s="53" t="s">
        <v>1367</v>
      </c>
      <c r="E2188" s="53" t="s">
        <v>2378</v>
      </c>
      <c r="F2188" s="53" t="s">
        <v>2379</v>
      </c>
      <c r="G2188" s="53" t="s">
        <v>5390</v>
      </c>
      <c r="H2188" s="53" t="s">
        <v>5391</v>
      </c>
      <c r="I2188" s="53"/>
      <c r="J2188" s="53" t="s">
        <v>2319</v>
      </c>
      <c r="K2188" s="52">
        <v>0</v>
      </c>
      <c r="L2188" s="52">
        <v>0</v>
      </c>
      <c r="M2188" s="52">
        <v>0</v>
      </c>
      <c r="N2188" s="52">
        <v>0</v>
      </c>
      <c r="O2188" s="52">
        <v>0</v>
      </c>
      <c r="P2188" s="52">
        <v>0</v>
      </c>
      <c r="Q2188" s="52">
        <v>0</v>
      </c>
      <c r="R2188" s="52">
        <v>0</v>
      </c>
      <c r="S2188" s="52">
        <v>0</v>
      </c>
      <c r="T2188" s="52">
        <v>0</v>
      </c>
      <c r="U2188" s="52">
        <v>0</v>
      </c>
      <c r="V2188" s="52">
        <v>0</v>
      </c>
      <c r="W2188" s="52">
        <v>0</v>
      </c>
      <c r="X2188" s="52">
        <v>0</v>
      </c>
      <c r="Y2188" s="52">
        <v>0</v>
      </c>
      <c r="Z2188" s="49">
        <v>0</v>
      </c>
      <c r="AA2188" s="50">
        <v>0</v>
      </c>
      <c r="AB2188" s="51">
        <v>0</v>
      </c>
      <c r="AC2188" s="52">
        <v>0</v>
      </c>
      <c r="AD2188" s="52">
        <v>0</v>
      </c>
      <c r="AE2188" s="52">
        <v>0</v>
      </c>
      <c r="AG2188" s="52">
        <f t="shared" si="37"/>
        <v>0</v>
      </c>
      <c r="AH2188" s="52">
        <f>MIN($AA2188*12,$AE2188-SUM($AG2188:AG2188)-1000*($AE2188&gt;0))</f>
        <v>0</v>
      </c>
      <c r="AI2188" s="52">
        <f>MIN($AA2188*12,$AE2188-SUM($AG2188:AH2188)-1000*($AE2188&gt;0))</f>
        <v>0</v>
      </c>
      <c r="AJ2188" s="52">
        <f>MIN($AA2188*12,$AE2188-SUM($AG2188:AI2188)-1000*($AE2188&gt;0))</f>
        <v>0</v>
      </c>
      <c r="AK2188" s="52">
        <f>MIN($AA2188*12,$AE2188-SUM($AG2188:AJ2188)-1000*($AE2188&gt;0))</f>
        <v>0</v>
      </c>
      <c r="AL2188" s="52">
        <f>MIN($AA2188*12,$AE2188-SUM($AG2188:AK2188)-1000*($AE2188&gt;0))</f>
        <v>0</v>
      </c>
      <c r="AM2188" s="52">
        <f>MIN($AA2188*12,$AE2188-SUM($AG2188:AL2188)-1000*($AE2188&gt;0))</f>
        <v>0</v>
      </c>
      <c r="AN2188" s="52">
        <f>MIN($AA2188*12,$AE2188-SUM($AG2188:AM2188)-1000*($AE2188&gt;0))</f>
        <v>0</v>
      </c>
      <c r="AO2188" s="52">
        <f>MIN($AA2188*12,$AE2188-SUM($AG2188:AN2188)-1000*($AE2188&gt;0))</f>
        <v>0</v>
      </c>
    </row>
    <row r="2189" spans="2:41" ht="12.75" hidden="1" customHeight="1" outlineLevel="2">
      <c r="B2189" s="53" t="s">
        <v>2377</v>
      </c>
      <c r="C2189" s="53" t="s">
        <v>1367</v>
      </c>
      <c r="D2189" s="53" t="s">
        <v>1367</v>
      </c>
      <c r="E2189" s="53" t="s">
        <v>2378</v>
      </c>
      <c r="F2189" s="53" t="s">
        <v>2379</v>
      </c>
      <c r="G2189" s="53" t="s">
        <v>5392</v>
      </c>
      <c r="H2189" s="53" t="s">
        <v>5391</v>
      </c>
      <c r="I2189" s="53"/>
      <c r="J2189" s="53" t="s">
        <v>2319</v>
      </c>
      <c r="K2189" s="52">
        <v>0</v>
      </c>
      <c r="L2189" s="52">
        <v>0</v>
      </c>
      <c r="M2189" s="52">
        <v>0</v>
      </c>
      <c r="N2189" s="52">
        <v>0</v>
      </c>
      <c r="O2189" s="52">
        <v>0</v>
      </c>
      <c r="P2189" s="52">
        <v>0</v>
      </c>
      <c r="Q2189" s="52">
        <v>0</v>
      </c>
      <c r="R2189" s="52">
        <v>0</v>
      </c>
      <c r="S2189" s="52">
        <v>0</v>
      </c>
      <c r="T2189" s="52">
        <v>0</v>
      </c>
      <c r="U2189" s="52">
        <v>0</v>
      </c>
      <c r="V2189" s="52">
        <v>0</v>
      </c>
      <c r="W2189" s="52">
        <v>0</v>
      </c>
      <c r="X2189" s="52">
        <v>0</v>
      </c>
      <c r="Y2189" s="52">
        <v>0</v>
      </c>
      <c r="Z2189" s="49">
        <v>0</v>
      </c>
      <c r="AA2189" s="50">
        <v>0</v>
      </c>
      <c r="AB2189" s="51">
        <v>0</v>
      </c>
      <c r="AC2189" s="52">
        <v>0</v>
      </c>
      <c r="AD2189" s="52">
        <v>0</v>
      </c>
      <c r="AE2189" s="52">
        <v>0</v>
      </c>
      <c r="AG2189" s="52">
        <f t="shared" si="37"/>
        <v>0</v>
      </c>
      <c r="AH2189" s="52">
        <f>MIN($AA2189*12,$AE2189-SUM($AG2189:AG2189)-1000*($AE2189&gt;0))</f>
        <v>0</v>
      </c>
      <c r="AI2189" s="52">
        <f>MIN($AA2189*12,$AE2189-SUM($AG2189:AH2189)-1000*($AE2189&gt;0))</f>
        <v>0</v>
      </c>
      <c r="AJ2189" s="52">
        <f>MIN($AA2189*12,$AE2189-SUM($AG2189:AI2189)-1000*($AE2189&gt;0))</f>
        <v>0</v>
      </c>
      <c r="AK2189" s="52">
        <f>MIN($AA2189*12,$AE2189-SUM($AG2189:AJ2189)-1000*($AE2189&gt;0))</f>
        <v>0</v>
      </c>
      <c r="AL2189" s="52">
        <f>MIN($AA2189*12,$AE2189-SUM($AG2189:AK2189)-1000*($AE2189&gt;0))</f>
        <v>0</v>
      </c>
      <c r="AM2189" s="52">
        <f>MIN($AA2189*12,$AE2189-SUM($AG2189:AL2189)-1000*($AE2189&gt;0))</f>
        <v>0</v>
      </c>
      <c r="AN2189" s="52">
        <f>MIN($AA2189*12,$AE2189-SUM($AG2189:AM2189)-1000*($AE2189&gt;0))</f>
        <v>0</v>
      </c>
      <c r="AO2189" s="52">
        <f>MIN($AA2189*12,$AE2189-SUM($AG2189:AN2189)-1000*($AE2189&gt;0))</f>
        <v>0</v>
      </c>
    </row>
    <row r="2190" spans="2:41" ht="12.75" hidden="1" customHeight="1" outlineLevel="2">
      <c r="B2190" s="53" t="s">
        <v>2377</v>
      </c>
      <c r="C2190" s="53" t="s">
        <v>1367</v>
      </c>
      <c r="D2190" s="53" t="s">
        <v>1367</v>
      </c>
      <c r="E2190" s="53" t="s">
        <v>1368</v>
      </c>
      <c r="F2190" s="53" t="s">
        <v>2387</v>
      </c>
      <c r="G2190" s="53" t="s">
        <v>5393</v>
      </c>
      <c r="H2190" s="53" t="s">
        <v>5394</v>
      </c>
      <c r="I2190" s="53"/>
      <c r="J2190" s="53" t="s">
        <v>2319</v>
      </c>
      <c r="K2190" s="52">
        <v>1453637</v>
      </c>
      <c r="L2190" s="52">
        <v>1452637</v>
      </c>
      <c r="M2190" s="52">
        <v>0</v>
      </c>
      <c r="N2190" s="52">
        <v>0</v>
      </c>
      <c r="O2190" s="52">
        <v>0</v>
      </c>
      <c r="P2190" s="52">
        <v>0</v>
      </c>
      <c r="Q2190" s="52">
        <v>0</v>
      </c>
      <c r="R2190" s="52">
        <v>0</v>
      </c>
      <c r="S2190" s="52">
        <v>0</v>
      </c>
      <c r="T2190" s="52">
        <v>0</v>
      </c>
      <c r="U2190" s="52">
        <v>0</v>
      </c>
      <c r="V2190" s="52">
        <v>0</v>
      </c>
      <c r="W2190" s="52">
        <v>0</v>
      </c>
      <c r="X2190" s="52">
        <v>0</v>
      </c>
      <c r="Y2190" s="52">
        <v>0</v>
      </c>
      <c r="Z2190" s="49">
        <v>0</v>
      </c>
      <c r="AA2190" s="50">
        <v>0</v>
      </c>
      <c r="AB2190" s="51">
        <v>1452637</v>
      </c>
      <c r="AC2190" s="52">
        <v>0</v>
      </c>
      <c r="AD2190" s="52">
        <v>0</v>
      </c>
      <c r="AE2190" s="52">
        <v>1000</v>
      </c>
      <c r="AG2190" s="52">
        <f t="shared" si="37"/>
        <v>0</v>
      </c>
      <c r="AH2190" s="52">
        <f>MIN($AA2190*12,$AE2190-SUM($AG2190:AG2190)-1000*($AE2190&gt;0))</f>
        <v>0</v>
      </c>
      <c r="AI2190" s="52">
        <f>MIN($AA2190*12,$AE2190-SUM($AG2190:AH2190)-1000*($AE2190&gt;0))</f>
        <v>0</v>
      </c>
      <c r="AJ2190" s="52">
        <f>MIN($AA2190*12,$AE2190-SUM($AG2190:AI2190)-1000*($AE2190&gt;0))</f>
        <v>0</v>
      </c>
      <c r="AK2190" s="52">
        <f>MIN($AA2190*12,$AE2190-SUM($AG2190:AJ2190)-1000*($AE2190&gt;0))</f>
        <v>0</v>
      </c>
      <c r="AL2190" s="52">
        <f>MIN($AA2190*12,$AE2190-SUM($AG2190:AK2190)-1000*($AE2190&gt;0))</f>
        <v>0</v>
      </c>
      <c r="AM2190" s="52">
        <f>MIN($AA2190*12,$AE2190-SUM($AG2190:AL2190)-1000*($AE2190&gt;0))</f>
        <v>0</v>
      </c>
      <c r="AN2190" s="52">
        <f>MIN($AA2190*12,$AE2190-SUM($AG2190:AM2190)-1000*($AE2190&gt;0))</f>
        <v>0</v>
      </c>
      <c r="AO2190" s="52">
        <f>MIN($AA2190*12,$AE2190-SUM($AG2190:AN2190)-1000*($AE2190&gt;0))</f>
        <v>0</v>
      </c>
    </row>
    <row r="2191" spans="2:41" ht="12.75" hidden="1" customHeight="1" outlineLevel="2">
      <c r="B2191" s="53" t="s">
        <v>2377</v>
      </c>
      <c r="C2191" s="53" t="s">
        <v>1367</v>
      </c>
      <c r="D2191" s="53" t="s">
        <v>1367</v>
      </c>
      <c r="E2191" s="53" t="s">
        <v>1368</v>
      </c>
      <c r="F2191" s="53" t="s">
        <v>2409</v>
      </c>
      <c r="G2191" s="53" t="s">
        <v>5395</v>
      </c>
      <c r="H2191" s="53" t="s">
        <v>5396</v>
      </c>
      <c r="I2191" s="53"/>
      <c r="J2191" s="53" t="s">
        <v>2319</v>
      </c>
      <c r="K2191" s="52">
        <v>426364</v>
      </c>
      <c r="L2191" s="52">
        <v>425364</v>
      </c>
      <c r="M2191" s="52">
        <v>0</v>
      </c>
      <c r="N2191" s="52">
        <v>0</v>
      </c>
      <c r="O2191" s="52">
        <v>0</v>
      </c>
      <c r="P2191" s="52">
        <v>0</v>
      </c>
      <c r="Q2191" s="52">
        <v>0</v>
      </c>
      <c r="R2191" s="52">
        <v>0</v>
      </c>
      <c r="S2191" s="52">
        <v>0</v>
      </c>
      <c r="T2191" s="52">
        <v>0</v>
      </c>
      <c r="U2191" s="52">
        <v>0</v>
      </c>
      <c r="V2191" s="52">
        <v>0</v>
      </c>
      <c r="W2191" s="52">
        <v>0</v>
      </c>
      <c r="X2191" s="52">
        <v>0</v>
      </c>
      <c r="Y2191" s="52">
        <v>0</v>
      </c>
      <c r="Z2191" s="49">
        <v>0</v>
      </c>
      <c r="AA2191" s="50">
        <v>0</v>
      </c>
      <c r="AB2191" s="51">
        <v>425364</v>
      </c>
      <c r="AC2191" s="52">
        <v>0</v>
      </c>
      <c r="AD2191" s="52">
        <v>0</v>
      </c>
      <c r="AE2191" s="52">
        <v>1000</v>
      </c>
      <c r="AG2191" s="52">
        <f t="shared" si="37"/>
        <v>0</v>
      </c>
      <c r="AH2191" s="52">
        <f>MIN($AA2191*12,$AE2191-SUM($AG2191:AG2191)-1000*($AE2191&gt;0))</f>
        <v>0</v>
      </c>
      <c r="AI2191" s="52">
        <f>MIN($AA2191*12,$AE2191-SUM($AG2191:AH2191)-1000*($AE2191&gt;0))</f>
        <v>0</v>
      </c>
      <c r="AJ2191" s="52">
        <f>MIN($AA2191*12,$AE2191-SUM($AG2191:AI2191)-1000*($AE2191&gt;0))</f>
        <v>0</v>
      </c>
      <c r="AK2191" s="52">
        <f>MIN($AA2191*12,$AE2191-SUM($AG2191:AJ2191)-1000*($AE2191&gt;0))</f>
        <v>0</v>
      </c>
      <c r="AL2191" s="52">
        <f>MIN($AA2191*12,$AE2191-SUM($AG2191:AK2191)-1000*($AE2191&gt;0))</f>
        <v>0</v>
      </c>
      <c r="AM2191" s="52">
        <f>MIN($AA2191*12,$AE2191-SUM($AG2191:AL2191)-1000*($AE2191&gt;0))</f>
        <v>0</v>
      </c>
      <c r="AN2191" s="52">
        <f>MIN($AA2191*12,$AE2191-SUM($AG2191:AM2191)-1000*($AE2191&gt;0))</f>
        <v>0</v>
      </c>
      <c r="AO2191" s="52">
        <f>MIN($AA2191*12,$AE2191-SUM($AG2191:AN2191)-1000*($AE2191&gt;0))</f>
        <v>0</v>
      </c>
    </row>
    <row r="2192" spans="2:41" ht="12.75" hidden="1" customHeight="1" outlineLevel="2">
      <c r="B2192" s="53" t="s">
        <v>2377</v>
      </c>
      <c r="C2192" s="53" t="s">
        <v>1367</v>
      </c>
      <c r="D2192" s="53" t="s">
        <v>1367</v>
      </c>
      <c r="E2192" s="53" t="s">
        <v>1368</v>
      </c>
      <c r="F2192" s="53" t="s">
        <v>2409</v>
      </c>
      <c r="G2192" s="53" t="s">
        <v>5397</v>
      </c>
      <c r="H2192" s="53" t="s">
        <v>5396</v>
      </c>
      <c r="I2192" s="53"/>
      <c r="J2192" s="53" t="s">
        <v>2319</v>
      </c>
      <c r="K2192" s="52">
        <v>426364</v>
      </c>
      <c r="L2192" s="52">
        <v>425364</v>
      </c>
      <c r="M2192" s="52">
        <v>0</v>
      </c>
      <c r="N2192" s="52">
        <v>0</v>
      </c>
      <c r="O2192" s="52">
        <v>0</v>
      </c>
      <c r="P2192" s="52">
        <v>0</v>
      </c>
      <c r="Q2192" s="52">
        <v>0</v>
      </c>
      <c r="R2192" s="52">
        <v>0</v>
      </c>
      <c r="S2192" s="52">
        <v>0</v>
      </c>
      <c r="T2192" s="52">
        <v>0</v>
      </c>
      <c r="U2192" s="52">
        <v>0</v>
      </c>
      <c r="V2192" s="52">
        <v>0</v>
      </c>
      <c r="W2192" s="52">
        <v>0</v>
      </c>
      <c r="X2192" s="52">
        <v>0</v>
      </c>
      <c r="Y2192" s="52">
        <v>0</v>
      </c>
      <c r="Z2192" s="49">
        <v>0</v>
      </c>
      <c r="AA2192" s="50">
        <v>0</v>
      </c>
      <c r="AB2192" s="51">
        <v>425364</v>
      </c>
      <c r="AC2192" s="52">
        <v>0</v>
      </c>
      <c r="AD2192" s="52">
        <v>0</v>
      </c>
      <c r="AE2192" s="52">
        <v>1000</v>
      </c>
      <c r="AG2192" s="52">
        <f t="shared" si="37"/>
        <v>0</v>
      </c>
      <c r="AH2192" s="52">
        <f>MIN($AA2192*12,$AE2192-SUM($AG2192:AG2192)-1000*($AE2192&gt;0))</f>
        <v>0</v>
      </c>
      <c r="AI2192" s="52">
        <f>MIN($AA2192*12,$AE2192-SUM($AG2192:AH2192)-1000*($AE2192&gt;0))</f>
        <v>0</v>
      </c>
      <c r="AJ2192" s="52">
        <f>MIN($AA2192*12,$AE2192-SUM($AG2192:AI2192)-1000*($AE2192&gt;0))</f>
        <v>0</v>
      </c>
      <c r="AK2192" s="52">
        <f>MIN($AA2192*12,$AE2192-SUM($AG2192:AJ2192)-1000*($AE2192&gt;0))</f>
        <v>0</v>
      </c>
      <c r="AL2192" s="52">
        <f>MIN($AA2192*12,$AE2192-SUM($AG2192:AK2192)-1000*($AE2192&gt;0))</f>
        <v>0</v>
      </c>
      <c r="AM2192" s="52">
        <f>MIN($AA2192*12,$AE2192-SUM($AG2192:AL2192)-1000*($AE2192&gt;0))</f>
        <v>0</v>
      </c>
      <c r="AN2192" s="52">
        <f>MIN($AA2192*12,$AE2192-SUM($AG2192:AM2192)-1000*($AE2192&gt;0))</f>
        <v>0</v>
      </c>
      <c r="AO2192" s="52">
        <f>MIN($AA2192*12,$AE2192-SUM($AG2192:AN2192)-1000*($AE2192&gt;0))</f>
        <v>0</v>
      </c>
    </row>
    <row r="2193" spans="2:41" ht="12.75" hidden="1" customHeight="1" outlineLevel="2">
      <c r="B2193" s="53" t="s">
        <v>2377</v>
      </c>
      <c r="C2193" s="53" t="s">
        <v>1367</v>
      </c>
      <c r="D2193" s="53" t="s">
        <v>1367</v>
      </c>
      <c r="E2193" s="53" t="s">
        <v>1368</v>
      </c>
      <c r="F2193" s="53" t="s">
        <v>2391</v>
      </c>
      <c r="G2193" s="53" t="s">
        <v>5398</v>
      </c>
      <c r="H2193" s="53" t="s">
        <v>5399</v>
      </c>
      <c r="I2193" s="53"/>
      <c r="J2193" s="53" t="s">
        <v>2319</v>
      </c>
      <c r="K2193" s="52">
        <v>2111000</v>
      </c>
      <c r="L2193" s="52">
        <v>2110000</v>
      </c>
      <c r="M2193" s="52">
        <v>0</v>
      </c>
      <c r="N2193" s="52">
        <v>0</v>
      </c>
      <c r="O2193" s="52">
        <v>0</v>
      </c>
      <c r="P2193" s="52">
        <v>0</v>
      </c>
      <c r="Q2193" s="52">
        <v>0</v>
      </c>
      <c r="R2193" s="52">
        <v>0</v>
      </c>
      <c r="S2193" s="52">
        <v>0</v>
      </c>
      <c r="T2193" s="52">
        <v>0</v>
      </c>
      <c r="U2193" s="52">
        <v>0</v>
      </c>
      <c r="V2193" s="52">
        <v>0</v>
      </c>
      <c r="W2193" s="52">
        <v>0</v>
      </c>
      <c r="X2193" s="52">
        <v>0</v>
      </c>
      <c r="Y2193" s="52">
        <v>0</v>
      </c>
      <c r="Z2193" s="49">
        <v>0</v>
      </c>
      <c r="AA2193" s="50">
        <v>0</v>
      </c>
      <c r="AB2193" s="51">
        <v>2110000</v>
      </c>
      <c r="AC2193" s="52">
        <v>0</v>
      </c>
      <c r="AD2193" s="52">
        <v>0</v>
      </c>
      <c r="AE2193" s="52">
        <v>1000</v>
      </c>
      <c r="AG2193" s="52">
        <f t="shared" si="37"/>
        <v>0</v>
      </c>
      <c r="AH2193" s="52">
        <f>MIN($AA2193*12,$AE2193-SUM($AG2193:AG2193)-1000*($AE2193&gt;0))</f>
        <v>0</v>
      </c>
      <c r="AI2193" s="52">
        <f>MIN($AA2193*12,$AE2193-SUM($AG2193:AH2193)-1000*($AE2193&gt;0))</f>
        <v>0</v>
      </c>
      <c r="AJ2193" s="52">
        <f>MIN($AA2193*12,$AE2193-SUM($AG2193:AI2193)-1000*($AE2193&gt;0))</f>
        <v>0</v>
      </c>
      <c r="AK2193" s="52">
        <f>MIN($AA2193*12,$AE2193-SUM($AG2193:AJ2193)-1000*($AE2193&gt;0))</f>
        <v>0</v>
      </c>
      <c r="AL2193" s="52">
        <f>MIN($AA2193*12,$AE2193-SUM($AG2193:AK2193)-1000*($AE2193&gt;0))</f>
        <v>0</v>
      </c>
      <c r="AM2193" s="52">
        <f>MIN($AA2193*12,$AE2193-SUM($AG2193:AL2193)-1000*($AE2193&gt;0))</f>
        <v>0</v>
      </c>
      <c r="AN2193" s="52">
        <f>MIN($AA2193*12,$AE2193-SUM($AG2193:AM2193)-1000*($AE2193&gt;0))</f>
        <v>0</v>
      </c>
      <c r="AO2193" s="52">
        <f>MIN($AA2193*12,$AE2193-SUM($AG2193:AN2193)-1000*($AE2193&gt;0))</f>
        <v>0</v>
      </c>
    </row>
    <row r="2194" spans="2:41" ht="12.75" hidden="1" customHeight="1" outlineLevel="2">
      <c r="B2194" s="53" t="s">
        <v>2377</v>
      </c>
      <c r="C2194" s="53" t="s">
        <v>1367</v>
      </c>
      <c r="D2194" s="53" t="s">
        <v>1367</v>
      </c>
      <c r="E2194" s="53" t="s">
        <v>2378</v>
      </c>
      <c r="F2194" s="53" t="s">
        <v>3708</v>
      </c>
      <c r="G2194" s="53" t="s">
        <v>5400</v>
      </c>
      <c r="H2194" s="53" t="s">
        <v>5401</v>
      </c>
      <c r="I2194" s="53"/>
      <c r="J2194" s="53" t="s">
        <v>2319</v>
      </c>
      <c r="K2194" s="52">
        <v>1071819</v>
      </c>
      <c r="L2194" s="52">
        <v>1070819</v>
      </c>
      <c r="M2194" s="52">
        <v>0</v>
      </c>
      <c r="N2194" s="52">
        <v>0</v>
      </c>
      <c r="O2194" s="52">
        <v>0</v>
      </c>
      <c r="P2194" s="52">
        <v>0</v>
      </c>
      <c r="Q2194" s="52">
        <v>0</v>
      </c>
      <c r="R2194" s="52">
        <v>0</v>
      </c>
      <c r="S2194" s="52">
        <v>0</v>
      </c>
      <c r="T2194" s="52">
        <v>0</v>
      </c>
      <c r="U2194" s="52">
        <v>0</v>
      </c>
      <c r="V2194" s="52">
        <v>0</v>
      </c>
      <c r="W2194" s="52">
        <v>0</v>
      </c>
      <c r="X2194" s="52">
        <v>0</v>
      </c>
      <c r="Y2194" s="52">
        <v>0</v>
      </c>
      <c r="Z2194" s="49">
        <v>0</v>
      </c>
      <c r="AA2194" s="50">
        <v>0</v>
      </c>
      <c r="AB2194" s="51">
        <v>1070819</v>
      </c>
      <c r="AC2194" s="52">
        <v>0</v>
      </c>
      <c r="AD2194" s="52">
        <v>0</v>
      </c>
      <c r="AE2194" s="52">
        <v>1000</v>
      </c>
      <c r="AG2194" s="52">
        <f t="shared" si="37"/>
        <v>0</v>
      </c>
      <c r="AH2194" s="52">
        <f>MIN($AA2194*12,$AE2194-SUM($AG2194:AG2194)-1000*($AE2194&gt;0))</f>
        <v>0</v>
      </c>
      <c r="AI2194" s="52">
        <f>MIN($AA2194*12,$AE2194-SUM($AG2194:AH2194)-1000*($AE2194&gt;0))</f>
        <v>0</v>
      </c>
      <c r="AJ2194" s="52">
        <f>MIN($AA2194*12,$AE2194-SUM($AG2194:AI2194)-1000*($AE2194&gt;0))</f>
        <v>0</v>
      </c>
      <c r="AK2194" s="52">
        <f>MIN($AA2194*12,$AE2194-SUM($AG2194:AJ2194)-1000*($AE2194&gt;0))</f>
        <v>0</v>
      </c>
      <c r="AL2194" s="52">
        <f>MIN($AA2194*12,$AE2194-SUM($AG2194:AK2194)-1000*($AE2194&gt;0))</f>
        <v>0</v>
      </c>
      <c r="AM2194" s="52">
        <f>MIN($AA2194*12,$AE2194-SUM($AG2194:AL2194)-1000*($AE2194&gt;0))</f>
        <v>0</v>
      </c>
      <c r="AN2194" s="52">
        <f>MIN($AA2194*12,$AE2194-SUM($AG2194:AM2194)-1000*($AE2194&gt;0))</f>
        <v>0</v>
      </c>
      <c r="AO2194" s="52">
        <f>MIN($AA2194*12,$AE2194-SUM($AG2194:AN2194)-1000*($AE2194&gt;0))</f>
        <v>0</v>
      </c>
    </row>
    <row r="2195" spans="2:41" ht="12.75" hidden="1" customHeight="1" outlineLevel="2">
      <c r="B2195" s="53" t="s">
        <v>2377</v>
      </c>
      <c r="C2195" s="53" t="s">
        <v>1367</v>
      </c>
      <c r="D2195" s="53" t="s">
        <v>1367</v>
      </c>
      <c r="E2195" s="53" t="s">
        <v>1368</v>
      </c>
      <c r="F2195" s="53" t="s">
        <v>2391</v>
      </c>
      <c r="G2195" s="53" t="s">
        <v>5402</v>
      </c>
      <c r="H2195" s="53" t="s">
        <v>5378</v>
      </c>
      <c r="I2195" s="53"/>
      <c r="J2195" s="53" t="s">
        <v>2319</v>
      </c>
      <c r="K2195" s="52">
        <v>1597819</v>
      </c>
      <c r="L2195" s="52">
        <v>1596819</v>
      </c>
      <c r="M2195" s="52">
        <v>0</v>
      </c>
      <c r="N2195" s="52">
        <v>0</v>
      </c>
      <c r="O2195" s="52">
        <v>0</v>
      </c>
      <c r="P2195" s="52">
        <v>0</v>
      </c>
      <c r="Q2195" s="52">
        <v>0</v>
      </c>
      <c r="R2195" s="52">
        <v>0</v>
      </c>
      <c r="S2195" s="52">
        <v>0</v>
      </c>
      <c r="T2195" s="52">
        <v>0</v>
      </c>
      <c r="U2195" s="52">
        <v>0</v>
      </c>
      <c r="V2195" s="52">
        <v>0</v>
      </c>
      <c r="W2195" s="52">
        <v>0</v>
      </c>
      <c r="X2195" s="52">
        <v>0</v>
      </c>
      <c r="Y2195" s="52">
        <v>0</v>
      </c>
      <c r="Z2195" s="49">
        <v>0</v>
      </c>
      <c r="AA2195" s="50">
        <v>0</v>
      </c>
      <c r="AB2195" s="51">
        <v>1596819</v>
      </c>
      <c r="AC2195" s="52">
        <v>0</v>
      </c>
      <c r="AD2195" s="52">
        <v>0</v>
      </c>
      <c r="AE2195" s="52">
        <v>1000</v>
      </c>
      <c r="AG2195" s="52">
        <f t="shared" si="37"/>
        <v>0</v>
      </c>
      <c r="AH2195" s="52">
        <f>MIN($AA2195*12,$AE2195-SUM($AG2195:AG2195)-1000*($AE2195&gt;0))</f>
        <v>0</v>
      </c>
      <c r="AI2195" s="52">
        <f>MIN($AA2195*12,$AE2195-SUM($AG2195:AH2195)-1000*($AE2195&gt;0))</f>
        <v>0</v>
      </c>
      <c r="AJ2195" s="52">
        <f>MIN($AA2195*12,$AE2195-SUM($AG2195:AI2195)-1000*($AE2195&gt;0))</f>
        <v>0</v>
      </c>
      <c r="AK2195" s="52">
        <f>MIN($AA2195*12,$AE2195-SUM($AG2195:AJ2195)-1000*($AE2195&gt;0))</f>
        <v>0</v>
      </c>
      <c r="AL2195" s="52">
        <f>MIN($AA2195*12,$AE2195-SUM($AG2195:AK2195)-1000*($AE2195&gt;0))</f>
        <v>0</v>
      </c>
      <c r="AM2195" s="52">
        <f>MIN($AA2195*12,$AE2195-SUM($AG2195:AL2195)-1000*($AE2195&gt;0))</f>
        <v>0</v>
      </c>
      <c r="AN2195" s="52">
        <f>MIN($AA2195*12,$AE2195-SUM($AG2195:AM2195)-1000*($AE2195&gt;0))</f>
        <v>0</v>
      </c>
      <c r="AO2195" s="52">
        <f>MIN($AA2195*12,$AE2195-SUM($AG2195:AN2195)-1000*($AE2195&gt;0))</f>
        <v>0</v>
      </c>
    </row>
    <row r="2196" spans="2:41" ht="12.75" hidden="1" customHeight="1" outlineLevel="2">
      <c r="B2196" s="53" t="s">
        <v>2377</v>
      </c>
      <c r="C2196" s="53" t="s">
        <v>1367</v>
      </c>
      <c r="D2196" s="53" t="s">
        <v>1367</v>
      </c>
      <c r="E2196" s="53" t="s">
        <v>1368</v>
      </c>
      <c r="F2196" s="53" t="s">
        <v>2391</v>
      </c>
      <c r="G2196" s="53" t="s">
        <v>5403</v>
      </c>
      <c r="H2196" s="53" t="s">
        <v>5378</v>
      </c>
      <c r="I2196" s="53"/>
      <c r="J2196" s="53" t="s">
        <v>2319</v>
      </c>
      <c r="K2196" s="52">
        <v>1597819</v>
      </c>
      <c r="L2196" s="52">
        <v>1596819</v>
      </c>
      <c r="M2196" s="52">
        <v>0</v>
      </c>
      <c r="N2196" s="52">
        <v>0</v>
      </c>
      <c r="O2196" s="52">
        <v>0</v>
      </c>
      <c r="P2196" s="52">
        <v>0</v>
      </c>
      <c r="Q2196" s="52">
        <v>0</v>
      </c>
      <c r="R2196" s="52">
        <v>0</v>
      </c>
      <c r="S2196" s="52">
        <v>0</v>
      </c>
      <c r="T2196" s="52">
        <v>0</v>
      </c>
      <c r="U2196" s="52">
        <v>0</v>
      </c>
      <c r="V2196" s="52">
        <v>0</v>
      </c>
      <c r="W2196" s="52">
        <v>0</v>
      </c>
      <c r="X2196" s="52">
        <v>0</v>
      </c>
      <c r="Y2196" s="52">
        <v>0</v>
      </c>
      <c r="Z2196" s="49">
        <v>0</v>
      </c>
      <c r="AA2196" s="50">
        <v>0</v>
      </c>
      <c r="AB2196" s="51">
        <v>1596819</v>
      </c>
      <c r="AC2196" s="52">
        <v>0</v>
      </c>
      <c r="AD2196" s="52">
        <v>0</v>
      </c>
      <c r="AE2196" s="52">
        <v>1000</v>
      </c>
      <c r="AG2196" s="52">
        <f t="shared" si="37"/>
        <v>0</v>
      </c>
      <c r="AH2196" s="52">
        <f>MIN($AA2196*12,$AE2196-SUM($AG2196:AG2196)-1000*($AE2196&gt;0))</f>
        <v>0</v>
      </c>
      <c r="AI2196" s="52">
        <f>MIN($AA2196*12,$AE2196-SUM($AG2196:AH2196)-1000*($AE2196&gt;0))</f>
        <v>0</v>
      </c>
      <c r="AJ2196" s="52">
        <f>MIN($AA2196*12,$AE2196-SUM($AG2196:AI2196)-1000*($AE2196&gt;0))</f>
        <v>0</v>
      </c>
      <c r="AK2196" s="52">
        <f>MIN($AA2196*12,$AE2196-SUM($AG2196:AJ2196)-1000*($AE2196&gt;0))</f>
        <v>0</v>
      </c>
      <c r="AL2196" s="52">
        <f>MIN($AA2196*12,$AE2196-SUM($AG2196:AK2196)-1000*($AE2196&gt;0))</f>
        <v>0</v>
      </c>
      <c r="AM2196" s="52">
        <f>MIN($AA2196*12,$AE2196-SUM($AG2196:AL2196)-1000*($AE2196&gt;0))</f>
        <v>0</v>
      </c>
      <c r="AN2196" s="52">
        <f>MIN($AA2196*12,$AE2196-SUM($AG2196:AM2196)-1000*($AE2196&gt;0))</f>
        <v>0</v>
      </c>
      <c r="AO2196" s="52">
        <f>MIN($AA2196*12,$AE2196-SUM($AG2196:AN2196)-1000*($AE2196&gt;0))</f>
        <v>0</v>
      </c>
    </row>
    <row r="2197" spans="2:41" ht="12.75" hidden="1" customHeight="1" outlineLevel="2">
      <c r="B2197" s="53" t="s">
        <v>2377</v>
      </c>
      <c r="C2197" s="53" t="s">
        <v>1367</v>
      </c>
      <c r="D2197" s="53" t="s">
        <v>1367</v>
      </c>
      <c r="E2197" s="53" t="s">
        <v>2378</v>
      </c>
      <c r="F2197" s="53" t="s">
        <v>2379</v>
      </c>
      <c r="G2197" s="53" t="s">
        <v>5404</v>
      </c>
      <c r="H2197" s="53" t="s">
        <v>5405</v>
      </c>
      <c r="I2197" s="53"/>
      <c r="J2197" s="53" t="s">
        <v>2319</v>
      </c>
      <c r="K2197" s="52">
        <v>29480000</v>
      </c>
      <c r="L2197" s="52">
        <v>29479000</v>
      </c>
      <c r="M2197" s="52">
        <v>0</v>
      </c>
      <c r="N2197" s="52">
        <v>0</v>
      </c>
      <c r="O2197" s="52">
        <v>0</v>
      </c>
      <c r="P2197" s="52">
        <v>0</v>
      </c>
      <c r="Q2197" s="52">
        <v>0</v>
      </c>
      <c r="R2197" s="52">
        <v>0</v>
      </c>
      <c r="S2197" s="52">
        <v>0</v>
      </c>
      <c r="T2197" s="52">
        <v>0</v>
      </c>
      <c r="U2197" s="52">
        <v>0</v>
      </c>
      <c r="V2197" s="52">
        <v>0</v>
      </c>
      <c r="W2197" s="52">
        <v>0</v>
      </c>
      <c r="X2197" s="52">
        <v>0</v>
      </c>
      <c r="Y2197" s="52">
        <v>0</v>
      </c>
      <c r="Z2197" s="49">
        <v>0</v>
      </c>
      <c r="AA2197" s="50">
        <v>0</v>
      </c>
      <c r="AB2197" s="51">
        <v>29479000</v>
      </c>
      <c r="AC2197" s="52">
        <v>0</v>
      </c>
      <c r="AD2197" s="52">
        <v>0</v>
      </c>
      <c r="AE2197" s="52">
        <v>1000</v>
      </c>
      <c r="AG2197" s="52">
        <f t="shared" si="37"/>
        <v>0</v>
      </c>
      <c r="AH2197" s="52">
        <f>MIN($AA2197*12,$AE2197-SUM($AG2197:AG2197)-1000*($AE2197&gt;0))</f>
        <v>0</v>
      </c>
      <c r="AI2197" s="52">
        <f>MIN($AA2197*12,$AE2197-SUM($AG2197:AH2197)-1000*($AE2197&gt;0))</f>
        <v>0</v>
      </c>
      <c r="AJ2197" s="52">
        <f>MIN($AA2197*12,$AE2197-SUM($AG2197:AI2197)-1000*($AE2197&gt;0))</f>
        <v>0</v>
      </c>
      <c r="AK2197" s="52">
        <f>MIN($AA2197*12,$AE2197-SUM($AG2197:AJ2197)-1000*($AE2197&gt;0))</f>
        <v>0</v>
      </c>
      <c r="AL2197" s="52">
        <f>MIN($AA2197*12,$AE2197-SUM($AG2197:AK2197)-1000*($AE2197&gt;0))</f>
        <v>0</v>
      </c>
      <c r="AM2197" s="52">
        <f>MIN($AA2197*12,$AE2197-SUM($AG2197:AL2197)-1000*($AE2197&gt;0))</f>
        <v>0</v>
      </c>
      <c r="AN2197" s="52">
        <f>MIN($AA2197*12,$AE2197-SUM($AG2197:AM2197)-1000*($AE2197&gt;0))</f>
        <v>0</v>
      </c>
      <c r="AO2197" s="52">
        <f>MIN($AA2197*12,$AE2197-SUM($AG2197:AN2197)-1000*($AE2197&gt;0))</f>
        <v>0</v>
      </c>
    </row>
    <row r="2198" spans="2:41" ht="12.75" hidden="1" customHeight="1" outlineLevel="2">
      <c r="B2198" s="53" t="s">
        <v>2377</v>
      </c>
      <c r="C2198" s="53" t="s">
        <v>1367</v>
      </c>
      <c r="D2198" s="53" t="s">
        <v>1367</v>
      </c>
      <c r="E2198" s="53" t="s">
        <v>1368</v>
      </c>
      <c r="F2198" s="53" t="s">
        <v>2391</v>
      </c>
      <c r="G2198" s="53" t="s">
        <v>5406</v>
      </c>
      <c r="H2198" s="53" t="s">
        <v>5407</v>
      </c>
      <c r="I2198" s="53"/>
      <c r="J2198" s="53" t="s">
        <v>5408</v>
      </c>
      <c r="K2198" s="52">
        <v>1737246</v>
      </c>
      <c r="L2198" s="52">
        <v>1736246</v>
      </c>
      <c r="M2198" s="52">
        <v>0</v>
      </c>
      <c r="N2198" s="52">
        <v>0</v>
      </c>
      <c r="O2198" s="52">
        <v>0</v>
      </c>
      <c r="P2198" s="52">
        <v>0</v>
      </c>
      <c r="Q2198" s="52">
        <v>0</v>
      </c>
      <c r="R2198" s="52">
        <v>0</v>
      </c>
      <c r="S2198" s="52">
        <v>0</v>
      </c>
      <c r="T2198" s="52">
        <v>0</v>
      </c>
      <c r="U2198" s="52">
        <v>0</v>
      </c>
      <c r="V2198" s="52">
        <v>0</v>
      </c>
      <c r="W2198" s="52">
        <v>0</v>
      </c>
      <c r="X2198" s="52">
        <v>0</v>
      </c>
      <c r="Y2198" s="52">
        <v>0</v>
      </c>
      <c r="Z2198" s="49">
        <v>0</v>
      </c>
      <c r="AA2198" s="50">
        <v>0</v>
      </c>
      <c r="AB2198" s="51">
        <v>1736246</v>
      </c>
      <c r="AC2198" s="52">
        <v>0</v>
      </c>
      <c r="AD2198" s="52">
        <v>0</v>
      </c>
      <c r="AE2198" s="52">
        <v>1000</v>
      </c>
      <c r="AG2198" s="52">
        <f t="shared" si="37"/>
        <v>0</v>
      </c>
      <c r="AH2198" s="52">
        <f>MIN($AA2198*12,$AE2198-SUM($AG2198:AG2198)-1000*($AE2198&gt;0))</f>
        <v>0</v>
      </c>
      <c r="AI2198" s="52">
        <f>MIN($AA2198*12,$AE2198-SUM($AG2198:AH2198)-1000*($AE2198&gt;0))</f>
        <v>0</v>
      </c>
      <c r="AJ2198" s="52">
        <f>MIN($AA2198*12,$AE2198-SUM($AG2198:AI2198)-1000*($AE2198&gt;0))</f>
        <v>0</v>
      </c>
      <c r="AK2198" s="52">
        <f>MIN($AA2198*12,$AE2198-SUM($AG2198:AJ2198)-1000*($AE2198&gt;0))</f>
        <v>0</v>
      </c>
      <c r="AL2198" s="52">
        <f>MIN($AA2198*12,$AE2198-SUM($AG2198:AK2198)-1000*($AE2198&gt;0))</f>
        <v>0</v>
      </c>
      <c r="AM2198" s="52">
        <f>MIN($AA2198*12,$AE2198-SUM($AG2198:AL2198)-1000*($AE2198&gt;0))</f>
        <v>0</v>
      </c>
      <c r="AN2198" s="52">
        <f>MIN($AA2198*12,$AE2198-SUM($AG2198:AM2198)-1000*($AE2198&gt;0))</f>
        <v>0</v>
      </c>
      <c r="AO2198" s="52">
        <f>MIN($AA2198*12,$AE2198-SUM($AG2198:AN2198)-1000*($AE2198&gt;0))</f>
        <v>0</v>
      </c>
    </row>
    <row r="2199" spans="2:41" ht="12.75" hidden="1" customHeight="1" outlineLevel="2">
      <c r="B2199" s="53" t="s">
        <v>2377</v>
      </c>
      <c r="C2199" s="53" t="s">
        <v>1367</v>
      </c>
      <c r="D2199" s="53" t="s">
        <v>1367</v>
      </c>
      <c r="E2199" s="53" t="s">
        <v>1368</v>
      </c>
      <c r="F2199" s="53" t="s">
        <v>2391</v>
      </c>
      <c r="G2199" s="53" t="s">
        <v>5409</v>
      </c>
      <c r="H2199" s="53" t="s">
        <v>5410</v>
      </c>
      <c r="I2199" s="53"/>
      <c r="J2199" s="53" t="s">
        <v>5411</v>
      </c>
      <c r="K2199" s="52">
        <v>2095192</v>
      </c>
      <c r="L2199" s="52">
        <v>2094192</v>
      </c>
      <c r="M2199" s="52">
        <v>0</v>
      </c>
      <c r="N2199" s="52">
        <v>0</v>
      </c>
      <c r="O2199" s="52">
        <v>0</v>
      </c>
      <c r="P2199" s="52">
        <v>0</v>
      </c>
      <c r="Q2199" s="52">
        <v>0</v>
      </c>
      <c r="R2199" s="52">
        <v>0</v>
      </c>
      <c r="S2199" s="52">
        <v>0</v>
      </c>
      <c r="T2199" s="52">
        <v>0</v>
      </c>
      <c r="U2199" s="52">
        <v>0</v>
      </c>
      <c r="V2199" s="52">
        <v>0</v>
      </c>
      <c r="W2199" s="52">
        <v>0</v>
      </c>
      <c r="X2199" s="52">
        <v>0</v>
      </c>
      <c r="Y2199" s="52">
        <v>0</v>
      </c>
      <c r="Z2199" s="49">
        <v>0</v>
      </c>
      <c r="AA2199" s="50">
        <v>0</v>
      </c>
      <c r="AB2199" s="51">
        <v>2094192</v>
      </c>
      <c r="AC2199" s="52">
        <v>0</v>
      </c>
      <c r="AD2199" s="52">
        <v>0</v>
      </c>
      <c r="AE2199" s="52">
        <v>1000</v>
      </c>
      <c r="AG2199" s="52">
        <f t="shared" si="37"/>
        <v>0</v>
      </c>
      <c r="AH2199" s="52">
        <f>MIN($AA2199*12,$AE2199-SUM($AG2199:AG2199)-1000*($AE2199&gt;0))</f>
        <v>0</v>
      </c>
      <c r="AI2199" s="52">
        <f>MIN($AA2199*12,$AE2199-SUM($AG2199:AH2199)-1000*($AE2199&gt;0))</f>
        <v>0</v>
      </c>
      <c r="AJ2199" s="52">
        <f>MIN($AA2199*12,$AE2199-SUM($AG2199:AI2199)-1000*($AE2199&gt;0))</f>
        <v>0</v>
      </c>
      <c r="AK2199" s="52">
        <f>MIN($AA2199*12,$AE2199-SUM($AG2199:AJ2199)-1000*($AE2199&gt;0))</f>
        <v>0</v>
      </c>
      <c r="AL2199" s="52">
        <f>MIN($AA2199*12,$AE2199-SUM($AG2199:AK2199)-1000*($AE2199&gt;0))</f>
        <v>0</v>
      </c>
      <c r="AM2199" s="52">
        <f>MIN($AA2199*12,$AE2199-SUM($AG2199:AL2199)-1000*($AE2199&gt;0))</f>
        <v>0</v>
      </c>
      <c r="AN2199" s="52">
        <f>MIN($AA2199*12,$AE2199-SUM($AG2199:AM2199)-1000*($AE2199&gt;0))</f>
        <v>0</v>
      </c>
      <c r="AO2199" s="52">
        <f>MIN($AA2199*12,$AE2199-SUM($AG2199:AN2199)-1000*($AE2199&gt;0))</f>
        <v>0</v>
      </c>
    </row>
    <row r="2200" spans="2:41" ht="12.75" hidden="1" customHeight="1" outlineLevel="2">
      <c r="B2200" s="53" t="s">
        <v>2377</v>
      </c>
      <c r="C2200" s="53" t="s">
        <v>1367</v>
      </c>
      <c r="D2200" s="53" t="s">
        <v>1367</v>
      </c>
      <c r="E2200" s="53" t="s">
        <v>1368</v>
      </c>
      <c r="F2200" s="53" t="s">
        <v>2387</v>
      </c>
      <c r="G2200" s="53" t="s">
        <v>5412</v>
      </c>
      <c r="H2200" s="53" t="s">
        <v>5413</v>
      </c>
      <c r="I2200" s="53"/>
      <c r="J2200" s="53" t="s">
        <v>5414</v>
      </c>
      <c r="K2200" s="52">
        <v>1435455</v>
      </c>
      <c r="L2200" s="52">
        <v>1434455</v>
      </c>
      <c r="M2200" s="52">
        <v>0</v>
      </c>
      <c r="N2200" s="52">
        <v>0</v>
      </c>
      <c r="O2200" s="52">
        <v>0</v>
      </c>
      <c r="P2200" s="52">
        <v>0</v>
      </c>
      <c r="Q2200" s="52">
        <v>0</v>
      </c>
      <c r="R2200" s="52">
        <v>0</v>
      </c>
      <c r="S2200" s="52">
        <v>0</v>
      </c>
      <c r="T2200" s="52">
        <v>0</v>
      </c>
      <c r="U2200" s="52">
        <v>0</v>
      </c>
      <c r="V2200" s="52">
        <v>0</v>
      </c>
      <c r="W2200" s="52">
        <v>0</v>
      </c>
      <c r="X2200" s="52">
        <v>0</v>
      </c>
      <c r="Y2200" s="52">
        <v>0</v>
      </c>
      <c r="Z2200" s="49">
        <v>0</v>
      </c>
      <c r="AA2200" s="50">
        <v>0</v>
      </c>
      <c r="AB2200" s="51">
        <v>1434455</v>
      </c>
      <c r="AC2200" s="52">
        <v>0</v>
      </c>
      <c r="AD2200" s="52">
        <v>0</v>
      </c>
      <c r="AE2200" s="52">
        <v>1000</v>
      </c>
      <c r="AG2200" s="52">
        <f t="shared" si="37"/>
        <v>0</v>
      </c>
      <c r="AH2200" s="52">
        <f>MIN($AA2200*12,$AE2200-SUM($AG2200:AG2200)-1000*($AE2200&gt;0))</f>
        <v>0</v>
      </c>
      <c r="AI2200" s="52">
        <f>MIN($AA2200*12,$AE2200-SUM($AG2200:AH2200)-1000*($AE2200&gt;0))</f>
        <v>0</v>
      </c>
      <c r="AJ2200" s="52">
        <f>MIN($AA2200*12,$AE2200-SUM($AG2200:AI2200)-1000*($AE2200&gt;0))</f>
        <v>0</v>
      </c>
      <c r="AK2200" s="52">
        <f>MIN($AA2200*12,$AE2200-SUM($AG2200:AJ2200)-1000*($AE2200&gt;0))</f>
        <v>0</v>
      </c>
      <c r="AL2200" s="52">
        <f>MIN($AA2200*12,$AE2200-SUM($AG2200:AK2200)-1000*($AE2200&gt;0))</f>
        <v>0</v>
      </c>
      <c r="AM2200" s="52">
        <f>MIN($AA2200*12,$AE2200-SUM($AG2200:AL2200)-1000*($AE2200&gt;0))</f>
        <v>0</v>
      </c>
      <c r="AN2200" s="52">
        <f>MIN($AA2200*12,$AE2200-SUM($AG2200:AM2200)-1000*($AE2200&gt;0))</f>
        <v>0</v>
      </c>
      <c r="AO2200" s="52">
        <f>MIN($AA2200*12,$AE2200-SUM($AG2200:AN2200)-1000*($AE2200&gt;0))</f>
        <v>0</v>
      </c>
    </row>
    <row r="2201" spans="2:41" ht="12.75" hidden="1" customHeight="1" outlineLevel="2">
      <c r="B2201" s="53" t="s">
        <v>2377</v>
      </c>
      <c r="C2201" s="53" t="s">
        <v>1367</v>
      </c>
      <c r="D2201" s="53" t="s">
        <v>1367</v>
      </c>
      <c r="E2201" s="53" t="s">
        <v>1368</v>
      </c>
      <c r="F2201" s="53" t="s">
        <v>2387</v>
      </c>
      <c r="G2201" s="53" t="s">
        <v>5415</v>
      </c>
      <c r="H2201" s="53" t="s">
        <v>5416</v>
      </c>
      <c r="I2201" s="53"/>
      <c r="J2201" s="53" t="s">
        <v>5414</v>
      </c>
      <c r="K2201" s="52">
        <v>1435455</v>
      </c>
      <c r="L2201" s="52">
        <v>1434455</v>
      </c>
      <c r="M2201" s="52">
        <v>0</v>
      </c>
      <c r="N2201" s="52">
        <v>0</v>
      </c>
      <c r="O2201" s="52">
        <v>0</v>
      </c>
      <c r="P2201" s="52">
        <v>0</v>
      </c>
      <c r="Q2201" s="52">
        <v>0</v>
      </c>
      <c r="R2201" s="52">
        <v>0</v>
      </c>
      <c r="S2201" s="52">
        <v>0</v>
      </c>
      <c r="T2201" s="52">
        <v>0</v>
      </c>
      <c r="U2201" s="52">
        <v>0</v>
      </c>
      <c r="V2201" s="52">
        <v>0</v>
      </c>
      <c r="W2201" s="52">
        <v>0</v>
      </c>
      <c r="X2201" s="52">
        <v>0</v>
      </c>
      <c r="Y2201" s="52">
        <v>0</v>
      </c>
      <c r="Z2201" s="49">
        <v>0</v>
      </c>
      <c r="AA2201" s="50">
        <v>0</v>
      </c>
      <c r="AB2201" s="51">
        <v>1434455</v>
      </c>
      <c r="AC2201" s="52">
        <v>0</v>
      </c>
      <c r="AD2201" s="52">
        <v>0</v>
      </c>
      <c r="AE2201" s="52">
        <v>1000</v>
      </c>
      <c r="AG2201" s="52">
        <f t="shared" si="37"/>
        <v>0</v>
      </c>
      <c r="AH2201" s="52">
        <f>MIN($AA2201*12,$AE2201-SUM($AG2201:AG2201)-1000*($AE2201&gt;0))</f>
        <v>0</v>
      </c>
      <c r="AI2201" s="52">
        <f>MIN($AA2201*12,$AE2201-SUM($AG2201:AH2201)-1000*($AE2201&gt;0))</f>
        <v>0</v>
      </c>
      <c r="AJ2201" s="52">
        <f>MIN($AA2201*12,$AE2201-SUM($AG2201:AI2201)-1000*($AE2201&gt;0))</f>
        <v>0</v>
      </c>
      <c r="AK2201" s="52">
        <f>MIN($AA2201*12,$AE2201-SUM($AG2201:AJ2201)-1000*($AE2201&gt;0))</f>
        <v>0</v>
      </c>
      <c r="AL2201" s="52">
        <f>MIN($AA2201*12,$AE2201-SUM($AG2201:AK2201)-1000*($AE2201&gt;0))</f>
        <v>0</v>
      </c>
      <c r="AM2201" s="52">
        <f>MIN($AA2201*12,$AE2201-SUM($AG2201:AL2201)-1000*($AE2201&gt;0))</f>
        <v>0</v>
      </c>
      <c r="AN2201" s="52">
        <f>MIN($AA2201*12,$AE2201-SUM($AG2201:AM2201)-1000*($AE2201&gt;0))</f>
        <v>0</v>
      </c>
      <c r="AO2201" s="52">
        <f>MIN($AA2201*12,$AE2201-SUM($AG2201:AN2201)-1000*($AE2201&gt;0))</f>
        <v>0</v>
      </c>
    </row>
    <row r="2202" spans="2:41" ht="12.75" hidden="1" customHeight="1" outlineLevel="2">
      <c r="B2202" s="53" t="s">
        <v>2377</v>
      </c>
      <c r="C2202" s="53" t="s">
        <v>1367</v>
      </c>
      <c r="D2202" s="53" t="s">
        <v>1367</v>
      </c>
      <c r="E2202" s="53" t="s">
        <v>1368</v>
      </c>
      <c r="F2202" s="53" t="s">
        <v>2387</v>
      </c>
      <c r="G2202" s="53" t="s">
        <v>5417</v>
      </c>
      <c r="H2202" s="53" t="s">
        <v>5418</v>
      </c>
      <c r="I2202" s="53"/>
      <c r="J2202" s="53" t="s">
        <v>5414</v>
      </c>
      <c r="K2202" s="52">
        <v>1435455</v>
      </c>
      <c r="L2202" s="52">
        <v>1434455</v>
      </c>
      <c r="M2202" s="52">
        <v>0</v>
      </c>
      <c r="N2202" s="52">
        <v>0</v>
      </c>
      <c r="O2202" s="52">
        <v>0</v>
      </c>
      <c r="P2202" s="52">
        <v>0</v>
      </c>
      <c r="Q2202" s="52">
        <v>0</v>
      </c>
      <c r="R2202" s="52">
        <v>0</v>
      </c>
      <c r="S2202" s="52">
        <v>0</v>
      </c>
      <c r="T2202" s="52">
        <v>0</v>
      </c>
      <c r="U2202" s="52">
        <v>0</v>
      </c>
      <c r="V2202" s="52">
        <v>0</v>
      </c>
      <c r="W2202" s="52">
        <v>0</v>
      </c>
      <c r="X2202" s="52">
        <v>0</v>
      </c>
      <c r="Y2202" s="52">
        <v>0</v>
      </c>
      <c r="Z2202" s="49">
        <v>0</v>
      </c>
      <c r="AA2202" s="50">
        <v>0</v>
      </c>
      <c r="AB2202" s="51">
        <v>1434455</v>
      </c>
      <c r="AC2202" s="52">
        <v>0</v>
      </c>
      <c r="AD2202" s="52">
        <v>0</v>
      </c>
      <c r="AE2202" s="52">
        <v>1000</v>
      </c>
      <c r="AG2202" s="52">
        <f t="shared" si="37"/>
        <v>0</v>
      </c>
      <c r="AH2202" s="52">
        <f>MIN($AA2202*12,$AE2202-SUM($AG2202:AG2202)-1000*($AE2202&gt;0))</f>
        <v>0</v>
      </c>
      <c r="AI2202" s="52">
        <f>MIN($AA2202*12,$AE2202-SUM($AG2202:AH2202)-1000*($AE2202&gt;0))</f>
        <v>0</v>
      </c>
      <c r="AJ2202" s="52">
        <f>MIN($AA2202*12,$AE2202-SUM($AG2202:AI2202)-1000*($AE2202&gt;0))</f>
        <v>0</v>
      </c>
      <c r="AK2202" s="52">
        <f>MIN($AA2202*12,$AE2202-SUM($AG2202:AJ2202)-1000*($AE2202&gt;0))</f>
        <v>0</v>
      </c>
      <c r="AL2202" s="52">
        <f>MIN($AA2202*12,$AE2202-SUM($AG2202:AK2202)-1000*($AE2202&gt;0))</f>
        <v>0</v>
      </c>
      <c r="AM2202" s="52">
        <f>MIN($AA2202*12,$AE2202-SUM($AG2202:AL2202)-1000*($AE2202&gt;0))</f>
        <v>0</v>
      </c>
      <c r="AN2202" s="52">
        <f>MIN($AA2202*12,$AE2202-SUM($AG2202:AM2202)-1000*($AE2202&gt;0))</f>
        <v>0</v>
      </c>
      <c r="AO2202" s="52">
        <f>MIN($AA2202*12,$AE2202-SUM($AG2202:AN2202)-1000*($AE2202&gt;0))</f>
        <v>0</v>
      </c>
    </row>
    <row r="2203" spans="2:41" ht="12.75" hidden="1" customHeight="1" outlineLevel="2">
      <c r="B2203" s="53" t="s">
        <v>2377</v>
      </c>
      <c r="C2203" s="53" t="s">
        <v>1367</v>
      </c>
      <c r="D2203" s="53" t="s">
        <v>1367</v>
      </c>
      <c r="E2203" s="53" t="s">
        <v>1368</v>
      </c>
      <c r="F2203" s="53" t="s">
        <v>2387</v>
      </c>
      <c r="G2203" s="53" t="s">
        <v>5419</v>
      </c>
      <c r="H2203" s="53" t="s">
        <v>5420</v>
      </c>
      <c r="I2203" s="53"/>
      <c r="J2203" s="53" t="s">
        <v>5414</v>
      </c>
      <c r="K2203" s="52">
        <v>1435455</v>
      </c>
      <c r="L2203" s="52">
        <v>1434455</v>
      </c>
      <c r="M2203" s="52">
        <v>0</v>
      </c>
      <c r="N2203" s="52">
        <v>0</v>
      </c>
      <c r="O2203" s="52">
        <v>0</v>
      </c>
      <c r="P2203" s="52">
        <v>0</v>
      </c>
      <c r="Q2203" s="52">
        <v>0</v>
      </c>
      <c r="R2203" s="52">
        <v>0</v>
      </c>
      <c r="S2203" s="52">
        <v>0</v>
      </c>
      <c r="T2203" s="52">
        <v>0</v>
      </c>
      <c r="U2203" s="52">
        <v>0</v>
      </c>
      <c r="V2203" s="52">
        <v>0</v>
      </c>
      <c r="W2203" s="52">
        <v>0</v>
      </c>
      <c r="X2203" s="52">
        <v>0</v>
      </c>
      <c r="Y2203" s="52">
        <v>0</v>
      </c>
      <c r="Z2203" s="49">
        <v>0</v>
      </c>
      <c r="AA2203" s="50">
        <v>0</v>
      </c>
      <c r="AB2203" s="51">
        <v>1434455</v>
      </c>
      <c r="AC2203" s="52">
        <v>0</v>
      </c>
      <c r="AD2203" s="52">
        <v>0</v>
      </c>
      <c r="AE2203" s="52">
        <v>1000</v>
      </c>
      <c r="AG2203" s="52">
        <f t="shared" si="37"/>
        <v>0</v>
      </c>
      <c r="AH2203" s="52">
        <f>MIN($AA2203*12,$AE2203-SUM($AG2203:AG2203)-1000*($AE2203&gt;0))</f>
        <v>0</v>
      </c>
      <c r="AI2203" s="52">
        <f>MIN($AA2203*12,$AE2203-SUM($AG2203:AH2203)-1000*($AE2203&gt;0))</f>
        <v>0</v>
      </c>
      <c r="AJ2203" s="52">
        <f>MIN($AA2203*12,$AE2203-SUM($AG2203:AI2203)-1000*($AE2203&gt;0))</f>
        <v>0</v>
      </c>
      <c r="AK2203" s="52">
        <f>MIN($AA2203*12,$AE2203-SUM($AG2203:AJ2203)-1000*($AE2203&gt;0))</f>
        <v>0</v>
      </c>
      <c r="AL2203" s="52">
        <f>MIN($AA2203*12,$AE2203-SUM($AG2203:AK2203)-1000*($AE2203&gt;0))</f>
        <v>0</v>
      </c>
      <c r="AM2203" s="52">
        <f>MIN($AA2203*12,$AE2203-SUM($AG2203:AL2203)-1000*($AE2203&gt;0))</f>
        <v>0</v>
      </c>
      <c r="AN2203" s="52">
        <f>MIN($AA2203*12,$AE2203-SUM($AG2203:AM2203)-1000*($AE2203&gt;0))</f>
        <v>0</v>
      </c>
      <c r="AO2203" s="52">
        <f>MIN($AA2203*12,$AE2203-SUM($AG2203:AN2203)-1000*($AE2203&gt;0))</f>
        <v>0</v>
      </c>
    </row>
    <row r="2204" spans="2:41" ht="12.75" hidden="1" customHeight="1" outlineLevel="2">
      <c r="B2204" s="53" t="s">
        <v>2377</v>
      </c>
      <c r="C2204" s="53" t="s">
        <v>1367</v>
      </c>
      <c r="D2204" s="53" t="s">
        <v>1367</v>
      </c>
      <c r="E2204" s="53" t="s">
        <v>1368</v>
      </c>
      <c r="F2204" s="53" t="s">
        <v>2387</v>
      </c>
      <c r="G2204" s="53" t="s">
        <v>5421</v>
      </c>
      <c r="H2204" s="53" t="s">
        <v>5422</v>
      </c>
      <c r="I2204" s="53"/>
      <c r="J2204" s="53" t="s">
        <v>5414</v>
      </c>
      <c r="K2204" s="52">
        <v>1435455</v>
      </c>
      <c r="L2204" s="52">
        <v>1434455</v>
      </c>
      <c r="M2204" s="52">
        <v>0</v>
      </c>
      <c r="N2204" s="52">
        <v>0</v>
      </c>
      <c r="O2204" s="52">
        <v>0</v>
      </c>
      <c r="P2204" s="52">
        <v>0</v>
      </c>
      <c r="Q2204" s="52">
        <v>0</v>
      </c>
      <c r="R2204" s="52">
        <v>0</v>
      </c>
      <c r="S2204" s="52">
        <v>0</v>
      </c>
      <c r="T2204" s="52">
        <v>0</v>
      </c>
      <c r="U2204" s="52">
        <v>0</v>
      </c>
      <c r="V2204" s="52">
        <v>0</v>
      </c>
      <c r="W2204" s="52">
        <v>0</v>
      </c>
      <c r="X2204" s="52">
        <v>0</v>
      </c>
      <c r="Y2204" s="52">
        <v>0</v>
      </c>
      <c r="Z2204" s="49">
        <v>0</v>
      </c>
      <c r="AA2204" s="50">
        <v>0</v>
      </c>
      <c r="AB2204" s="51">
        <v>1434455</v>
      </c>
      <c r="AC2204" s="52">
        <v>0</v>
      </c>
      <c r="AD2204" s="52">
        <v>0</v>
      </c>
      <c r="AE2204" s="52">
        <v>1000</v>
      </c>
      <c r="AG2204" s="52">
        <f t="shared" si="37"/>
        <v>0</v>
      </c>
      <c r="AH2204" s="52">
        <f>MIN($AA2204*12,$AE2204-SUM($AG2204:AG2204)-1000*($AE2204&gt;0))</f>
        <v>0</v>
      </c>
      <c r="AI2204" s="52">
        <f>MIN($AA2204*12,$AE2204-SUM($AG2204:AH2204)-1000*($AE2204&gt;0))</f>
        <v>0</v>
      </c>
      <c r="AJ2204" s="52">
        <f>MIN($AA2204*12,$AE2204-SUM($AG2204:AI2204)-1000*($AE2204&gt;0))</f>
        <v>0</v>
      </c>
      <c r="AK2204" s="52">
        <f>MIN($AA2204*12,$AE2204-SUM($AG2204:AJ2204)-1000*($AE2204&gt;0))</f>
        <v>0</v>
      </c>
      <c r="AL2204" s="52">
        <f>MIN($AA2204*12,$AE2204-SUM($AG2204:AK2204)-1000*($AE2204&gt;0))</f>
        <v>0</v>
      </c>
      <c r="AM2204" s="52">
        <f>MIN($AA2204*12,$AE2204-SUM($AG2204:AL2204)-1000*($AE2204&gt;0))</f>
        <v>0</v>
      </c>
      <c r="AN2204" s="52">
        <f>MIN($AA2204*12,$AE2204-SUM($AG2204:AM2204)-1000*($AE2204&gt;0))</f>
        <v>0</v>
      </c>
      <c r="AO2204" s="52">
        <f>MIN($AA2204*12,$AE2204-SUM($AG2204:AN2204)-1000*($AE2204&gt;0))</f>
        <v>0</v>
      </c>
    </row>
    <row r="2205" spans="2:41" ht="12.75" hidden="1" customHeight="1" outlineLevel="2">
      <c r="B2205" s="53" t="s">
        <v>2377</v>
      </c>
      <c r="C2205" s="53" t="s">
        <v>1367</v>
      </c>
      <c r="D2205" s="53" t="s">
        <v>1367</v>
      </c>
      <c r="E2205" s="53" t="s">
        <v>1368</v>
      </c>
      <c r="F2205" s="53" t="s">
        <v>2387</v>
      </c>
      <c r="G2205" s="53" t="s">
        <v>5423</v>
      </c>
      <c r="H2205" s="53" t="s">
        <v>5424</v>
      </c>
      <c r="I2205" s="53"/>
      <c r="J2205" s="53" t="s">
        <v>5414</v>
      </c>
      <c r="K2205" s="52">
        <v>1435455</v>
      </c>
      <c r="L2205" s="52">
        <v>1434455</v>
      </c>
      <c r="M2205" s="52">
        <v>0</v>
      </c>
      <c r="N2205" s="52">
        <v>0</v>
      </c>
      <c r="O2205" s="52">
        <v>0</v>
      </c>
      <c r="P2205" s="52">
        <v>0</v>
      </c>
      <c r="Q2205" s="52">
        <v>0</v>
      </c>
      <c r="R2205" s="52">
        <v>0</v>
      </c>
      <c r="S2205" s="52">
        <v>0</v>
      </c>
      <c r="T2205" s="52">
        <v>0</v>
      </c>
      <c r="U2205" s="52">
        <v>0</v>
      </c>
      <c r="V2205" s="52">
        <v>0</v>
      </c>
      <c r="W2205" s="52">
        <v>0</v>
      </c>
      <c r="X2205" s="52">
        <v>0</v>
      </c>
      <c r="Y2205" s="52">
        <v>0</v>
      </c>
      <c r="Z2205" s="49">
        <v>0</v>
      </c>
      <c r="AA2205" s="50">
        <v>0</v>
      </c>
      <c r="AB2205" s="51">
        <v>1434455</v>
      </c>
      <c r="AC2205" s="52">
        <v>0</v>
      </c>
      <c r="AD2205" s="52">
        <v>0</v>
      </c>
      <c r="AE2205" s="52">
        <v>1000</v>
      </c>
      <c r="AG2205" s="52">
        <f t="shared" si="37"/>
        <v>0</v>
      </c>
      <c r="AH2205" s="52">
        <f>MIN($AA2205*12,$AE2205-SUM($AG2205:AG2205)-1000*($AE2205&gt;0))</f>
        <v>0</v>
      </c>
      <c r="AI2205" s="52">
        <f>MIN($AA2205*12,$AE2205-SUM($AG2205:AH2205)-1000*($AE2205&gt;0))</f>
        <v>0</v>
      </c>
      <c r="AJ2205" s="52">
        <f>MIN($AA2205*12,$AE2205-SUM($AG2205:AI2205)-1000*($AE2205&gt;0))</f>
        <v>0</v>
      </c>
      <c r="AK2205" s="52">
        <f>MIN($AA2205*12,$AE2205-SUM($AG2205:AJ2205)-1000*($AE2205&gt;0))</f>
        <v>0</v>
      </c>
      <c r="AL2205" s="52">
        <f>MIN($AA2205*12,$AE2205-SUM($AG2205:AK2205)-1000*($AE2205&gt;0))</f>
        <v>0</v>
      </c>
      <c r="AM2205" s="52">
        <f>MIN($AA2205*12,$AE2205-SUM($AG2205:AL2205)-1000*($AE2205&gt;0))</f>
        <v>0</v>
      </c>
      <c r="AN2205" s="52">
        <f>MIN($AA2205*12,$AE2205-SUM($AG2205:AM2205)-1000*($AE2205&gt;0))</f>
        <v>0</v>
      </c>
      <c r="AO2205" s="52">
        <f>MIN($AA2205*12,$AE2205-SUM($AG2205:AN2205)-1000*($AE2205&gt;0))</f>
        <v>0</v>
      </c>
    </row>
    <row r="2206" spans="2:41" ht="12.75" hidden="1" customHeight="1" outlineLevel="2">
      <c r="B2206" s="53" t="s">
        <v>2377</v>
      </c>
      <c r="C2206" s="53" t="s">
        <v>1367</v>
      </c>
      <c r="D2206" s="53" t="s">
        <v>1367</v>
      </c>
      <c r="E2206" s="53" t="s">
        <v>1368</v>
      </c>
      <c r="F2206" s="53" t="s">
        <v>2387</v>
      </c>
      <c r="G2206" s="53" t="s">
        <v>5425</v>
      </c>
      <c r="H2206" s="53" t="s">
        <v>5426</v>
      </c>
      <c r="I2206" s="53"/>
      <c r="J2206" s="53" t="s">
        <v>5414</v>
      </c>
      <c r="K2206" s="52">
        <v>1435455</v>
      </c>
      <c r="L2206" s="52">
        <v>1434455</v>
      </c>
      <c r="M2206" s="52">
        <v>0</v>
      </c>
      <c r="N2206" s="52">
        <v>0</v>
      </c>
      <c r="O2206" s="52">
        <v>0</v>
      </c>
      <c r="P2206" s="52">
        <v>0</v>
      </c>
      <c r="Q2206" s="52">
        <v>0</v>
      </c>
      <c r="R2206" s="52">
        <v>0</v>
      </c>
      <c r="S2206" s="52">
        <v>0</v>
      </c>
      <c r="T2206" s="52">
        <v>0</v>
      </c>
      <c r="U2206" s="52">
        <v>0</v>
      </c>
      <c r="V2206" s="52">
        <v>0</v>
      </c>
      <c r="W2206" s="52">
        <v>0</v>
      </c>
      <c r="X2206" s="52">
        <v>0</v>
      </c>
      <c r="Y2206" s="52">
        <v>0</v>
      </c>
      <c r="Z2206" s="49">
        <v>0</v>
      </c>
      <c r="AA2206" s="50">
        <v>0</v>
      </c>
      <c r="AB2206" s="51">
        <v>1434455</v>
      </c>
      <c r="AC2206" s="52">
        <v>0</v>
      </c>
      <c r="AD2206" s="52">
        <v>0</v>
      </c>
      <c r="AE2206" s="52">
        <v>1000</v>
      </c>
      <c r="AG2206" s="52">
        <f t="shared" si="37"/>
        <v>0</v>
      </c>
      <c r="AH2206" s="52">
        <f>MIN($AA2206*12,$AE2206-SUM($AG2206:AG2206)-1000*($AE2206&gt;0))</f>
        <v>0</v>
      </c>
      <c r="AI2206" s="52">
        <f>MIN($AA2206*12,$AE2206-SUM($AG2206:AH2206)-1000*($AE2206&gt;0))</f>
        <v>0</v>
      </c>
      <c r="AJ2206" s="52">
        <f>MIN($AA2206*12,$AE2206-SUM($AG2206:AI2206)-1000*($AE2206&gt;0))</f>
        <v>0</v>
      </c>
      <c r="AK2206" s="52">
        <f>MIN($AA2206*12,$AE2206-SUM($AG2206:AJ2206)-1000*($AE2206&gt;0))</f>
        <v>0</v>
      </c>
      <c r="AL2206" s="52">
        <f>MIN($AA2206*12,$AE2206-SUM($AG2206:AK2206)-1000*($AE2206&gt;0))</f>
        <v>0</v>
      </c>
      <c r="AM2206" s="52">
        <f>MIN($AA2206*12,$AE2206-SUM($AG2206:AL2206)-1000*($AE2206&gt;0))</f>
        <v>0</v>
      </c>
      <c r="AN2206" s="52">
        <f>MIN($AA2206*12,$AE2206-SUM($AG2206:AM2206)-1000*($AE2206&gt;0))</f>
        <v>0</v>
      </c>
      <c r="AO2206" s="52">
        <f>MIN($AA2206*12,$AE2206-SUM($AG2206:AN2206)-1000*($AE2206&gt;0))</f>
        <v>0</v>
      </c>
    </row>
    <row r="2207" spans="2:41" ht="12.75" hidden="1" customHeight="1" outlineLevel="2">
      <c r="B2207" s="53" t="s">
        <v>2377</v>
      </c>
      <c r="C2207" s="53" t="s">
        <v>1367</v>
      </c>
      <c r="D2207" s="53" t="s">
        <v>1367</v>
      </c>
      <c r="E2207" s="53" t="s">
        <v>1368</v>
      </c>
      <c r="F2207" s="53" t="s">
        <v>2387</v>
      </c>
      <c r="G2207" s="53" t="s">
        <v>5427</v>
      </c>
      <c r="H2207" s="53" t="s">
        <v>5428</v>
      </c>
      <c r="I2207" s="53"/>
      <c r="J2207" s="53" t="s">
        <v>5414</v>
      </c>
      <c r="K2207" s="52">
        <v>1435455</v>
      </c>
      <c r="L2207" s="52">
        <v>1434455</v>
      </c>
      <c r="M2207" s="52">
        <v>0</v>
      </c>
      <c r="N2207" s="52">
        <v>0</v>
      </c>
      <c r="O2207" s="52">
        <v>0</v>
      </c>
      <c r="P2207" s="52">
        <v>0</v>
      </c>
      <c r="Q2207" s="52">
        <v>0</v>
      </c>
      <c r="R2207" s="52">
        <v>0</v>
      </c>
      <c r="S2207" s="52">
        <v>0</v>
      </c>
      <c r="T2207" s="52">
        <v>0</v>
      </c>
      <c r="U2207" s="52">
        <v>0</v>
      </c>
      <c r="V2207" s="52">
        <v>0</v>
      </c>
      <c r="W2207" s="52">
        <v>0</v>
      </c>
      <c r="X2207" s="52">
        <v>0</v>
      </c>
      <c r="Y2207" s="52">
        <v>0</v>
      </c>
      <c r="Z2207" s="49">
        <v>0</v>
      </c>
      <c r="AA2207" s="50">
        <v>0</v>
      </c>
      <c r="AB2207" s="51">
        <v>1434455</v>
      </c>
      <c r="AC2207" s="52">
        <v>0</v>
      </c>
      <c r="AD2207" s="52">
        <v>0</v>
      </c>
      <c r="AE2207" s="52">
        <v>1000</v>
      </c>
      <c r="AG2207" s="52">
        <f t="shared" si="37"/>
        <v>0</v>
      </c>
      <c r="AH2207" s="52">
        <f>MIN($AA2207*12,$AE2207-SUM($AG2207:AG2207)-1000*($AE2207&gt;0))</f>
        <v>0</v>
      </c>
      <c r="AI2207" s="52">
        <f>MIN($AA2207*12,$AE2207-SUM($AG2207:AH2207)-1000*($AE2207&gt;0))</f>
        <v>0</v>
      </c>
      <c r="AJ2207" s="52">
        <f>MIN($AA2207*12,$AE2207-SUM($AG2207:AI2207)-1000*($AE2207&gt;0))</f>
        <v>0</v>
      </c>
      <c r="AK2207" s="52">
        <f>MIN($AA2207*12,$AE2207-SUM($AG2207:AJ2207)-1000*($AE2207&gt;0))</f>
        <v>0</v>
      </c>
      <c r="AL2207" s="52">
        <f>MIN($AA2207*12,$AE2207-SUM($AG2207:AK2207)-1000*($AE2207&gt;0))</f>
        <v>0</v>
      </c>
      <c r="AM2207" s="52">
        <f>MIN($AA2207*12,$AE2207-SUM($AG2207:AL2207)-1000*($AE2207&gt;0))</f>
        <v>0</v>
      </c>
      <c r="AN2207" s="52">
        <f>MIN($AA2207*12,$AE2207-SUM($AG2207:AM2207)-1000*($AE2207&gt;0))</f>
        <v>0</v>
      </c>
      <c r="AO2207" s="52">
        <f>MIN($AA2207*12,$AE2207-SUM($AG2207:AN2207)-1000*($AE2207&gt;0))</f>
        <v>0</v>
      </c>
    </row>
    <row r="2208" spans="2:41" ht="12.75" hidden="1" customHeight="1" outlineLevel="2">
      <c r="B2208" s="53" t="s">
        <v>2377</v>
      </c>
      <c r="C2208" s="53" t="s">
        <v>1367</v>
      </c>
      <c r="D2208" s="53" t="s">
        <v>1367</v>
      </c>
      <c r="E2208" s="53" t="s">
        <v>1368</v>
      </c>
      <c r="F2208" s="53" t="s">
        <v>2387</v>
      </c>
      <c r="G2208" s="53" t="s">
        <v>5429</v>
      </c>
      <c r="H2208" s="53" t="s">
        <v>5430</v>
      </c>
      <c r="I2208" s="53"/>
      <c r="J2208" s="53" t="s">
        <v>5414</v>
      </c>
      <c r="K2208" s="52">
        <v>1435455</v>
      </c>
      <c r="L2208" s="52">
        <v>1434455</v>
      </c>
      <c r="M2208" s="52">
        <v>0</v>
      </c>
      <c r="N2208" s="52">
        <v>0</v>
      </c>
      <c r="O2208" s="52">
        <v>0</v>
      </c>
      <c r="P2208" s="52">
        <v>0</v>
      </c>
      <c r="Q2208" s="52">
        <v>0</v>
      </c>
      <c r="R2208" s="52">
        <v>0</v>
      </c>
      <c r="S2208" s="52">
        <v>0</v>
      </c>
      <c r="T2208" s="52">
        <v>0</v>
      </c>
      <c r="U2208" s="52">
        <v>0</v>
      </c>
      <c r="V2208" s="52">
        <v>0</v>
      </c>
      <c r="W2208" s="52">
        <v>0</v>
      </c>
      <c r="X2208" s="52">
        <v>0</v>
      </c>
      <c r="Y2208" s="52">
        <v>0</v>
      </c>
      <c r="Z2208" s="49">
        <v>0</v>
      </c>
      <c r="AA2208" s="50">
        <v>0</v>
      </c>
      <c r="AB2208" s="51">
        <v>1434455</v>
      </c>
      <c r="AC2208" s="52">
        <v>0</v>
      </c>
      <c r="AD2208" s="52">
        <v>0</v>
      </c>
      <c r="AE2208" s="52">
        <v>1000</v>
      </c>
      <c r="AG2208" s="52">
        <f t="shared" si="37"/>
        <v>0</v>
      </c>
      <c r="AH2208" s="52">
        <f>MIN($AA2208*12,$AE2208-SUM($AG2208:AG2208)-1000*($AE2208&gt;0))</f>
        <v>0</v>
      </c>
      <c r="AI2208" s="52">
        <f>MIN($AA2208*12,$AE2208-SUM($AG2208:AH2208)-1000*($AE2208&gt;0))</f>
        <v>0</v>
      </c>
      <c r="AJ2208" s="52">
        <f>MIN($AA2208*12,$AE2208-SUM($AG2208:AI2208)-1000*($AE2208&gt;0))</f>
        <v>0</v>
      </c>
      <c r="AK2208" s="52">
        <f>MIN($AA2208*12,$AE2208-SUM($AG2208:AJ2208)-1000*($AE2208&gt;0))</f>
        <v>0</v>
      </c>
      <c r="AL2208" s="52">
        <f>MIN($AA2208*12,$AE2208-SUM($AG2208:AK2208)-1000*($AE2208&gt;0))</f>
        <v>0</v>
      </c>
      <c r="AM2208" s="52">
        <f>MIN($AA2208*12,$AE2208-SUM($AG2208:AL2208)-1000*($AE2208&gt;0))</f>
        <v>0</v>
      </c>
      <c r="AN2208" s="52">
        <f>MIN($AA2208*12,$AE2208-SUM($AG2208:AM2208)-1000*($AE2208&gt;0))</f>
        <v>0</v>
      </c>
      <c r="AO2208" s="52">
        <f>MIN($AA2208*12,$AE2208-SUM($AG2208:AN2208)-1000*($AE2208&gt;0))</f>
        <v>0</v>
      </c>
    </row>
    <row r="2209" spans="2:41" ht="12.75" hidden="1" customHeight="1" outlineLevel="2">
      <c r="B2209" s="53" t="s">
        <v>2377</v>
      </c>
      <c r="C2209" s="53" t="s">
        <v>1367</v>
      </c>
      <c r="D2209" s="53" t="s">
        <v>1367</v>
      </c>
      <c r="E2209" s="53" t="s">
        <v>1368</v>
      </c>
      <c r="F2209" s="53" t="s">
        <v>2387</v>
      </c>
      <c r="G2209" s="53" t="s">
        <v>5431</v>
      </c>
      <c r="H2209" s="53" t="s">
        <v>5432</v>
      </c>
      <c r="I2209" s="53"/>
      <c r="J2209" s="53" t="s">
        <v>5414</v>
      </c>
      <c r="K2209" s="52">
        <v>1582273</v>
      </c>
      <c r="L2209" s="52">
        <v>1581273</v>
      </c>
      <c r="M2209" s="52">
        <v>0</v>
      </c>
      <c r="N2209" s="52">
        <v>0</v>
      </c>
      <c r="O2209" s="52">
        <v>0</v>
      </c>
      <c r="P2209" s="52">
        <v>0</v>
      </c>
      <c r="Q2209" s="52">
        <v>0</v>
      </c>
      <c r="R2209" s="52">
        <v>0</v>
      </c>
      <c r="S2209" s="52">
        <v>0</v>
      </c>
      <c r="T2209" s="52">
        <v>0</v>
      </c>
      <c r="U2209" s="52">
        <v>0</v>
      </c>
      <c r="V2209" s="52">
        <v>0</v>
      </c>
      <c r="W2209" s="52">
        <v>0</v>
      </c>
      <c r="X2209" s="52">
        <v>0</v>
      </c>
      <c r="Y2209" s="52">
        <v>0</v>
      </c>
      <c r="Z2209" s="49">
        <v>0</v>
      </c>
      <c r="AA2209" s="50">
        <v>0</v>
      </c>
      <c r="AB2209" s="51">
        <v>1581273</v>
      </c>
      <c r="AC2209" s="52">
        <v>0</v>
      </c>
      <c r="AD2209" s="52">
        <v>0</v>
      </c>
      <c r="AE2209" s="52">
        <v>1000</v>
      </c>
      <c r="AG2209" s="52">
        <f t="shared" si="37"/>
        <v>0</v>
      </c>
      <c r="AH2209" s="52">
        <f>MIN($AA2209*12,$AE2209-SUM($AG2209:AG2209)-1000*($AE2209&gt;0))</f>
        <v>0</v>
      </c>
      <c r="AI2209" s="52">
        <f>MIN($AA2209*12,$AE2209-SUM($AG2209:AH2209)-1000*($AE2209&gt;0))</f>
        <v>0</v>
      </c>
      <c r="AJ2209" s="52">
        <f>MIN($AA2209*12,$AE2209-SUM($AG2209:AI2209)-1000*($AE2209&gt;0))</f>
        <v>0</v>
      </c>
      <c r="AK2209" s="52">
        <f>MIN($AA2209*12,$AE2209-SUM($AG2209:AJ2209)-1000*($AE2209&gt;0))</f>
        <v>0</v>
      </c>
      <c r="AL2209" s="52">
        <f>MIN($AA2209*12,$AE2209-SUM($AG2209:AK2209)-1000*($AE2209&gt;0))</f>
        <v>0</v>
      </c>
      <c r="AM2209" s="52">
        <f>MIN($AA2209*12,$AE2209-SUM($AG2209:AL2209)-1000*($AE2209&gt;0))</f>
        <v>0</v>
      </c>
      <c r="AN2209" s="52">
        <f>MIN($AA2209*12,$AE2209-SUM($AG2209:AM2209)-1000*($AE2209&gt;0))</f>
        <v>0</v>
      </c>
      <c r="AO2209" s="52">
        <f>MIN($AA2209*12,$AE2209-SUM($AG2209:AN2209)-1000*($AE2209&gt;0))</f>
        <v>0</v>
      </c>
    </row>
    <row r="2210" spans="2:41" ht="12.75" hidden="1" customHeight="1" outlineLevel="2">
      <c r="B2210" s="53" t="s">
        <v>2377</v>
      </c>
      <c r="C2210" s="53" t="s">
        <v>1367</v>
      </c>
      <c r="D2210" s="53" t="s">
        <v>1367</v>
      </c>
      <c r="E2210" s="53" t="s">
        <v>2378</v>
      </c>
      <c r="F2210" s="53" t="s">
        <v>2379</v>
      </c>
      <c r="G2210" s="53" t="s">
        <v>5433</v>
      </c>
      <c r="H2210" s="53" t="s">
        <v>5434</v>
      </c>
      <c r="I2210" s="53"/>
      <c r="J2210" s="53" t="s">
        <v>2324</v>
      </c>
      <c r="K2210" s="52">
        <v>3070000</v>
      </c>
      <c r="L2210" s="52">
        <v>3069000</v>
      </c>
      <c r="M2210" s="52">
        <v>0</v>
      </c>
      <c r="N2210" s="52">
        <v>0</v>
      </c>
      <c r="O2210" s="52">
        <v>0</v>
      </c>
      <c r="P2210" s="52">
        <v>0</v>
      </c>
      <c r="Q2210" s="52">
        <v>0</v>
      </c>
      <c r="R2210" s="52">
        <v>0</v>
      </c>
      <c r="S2210" s="52">
        <v>0</v>
      </c>
      <c r="T2210" s="52">
        <v>0</v>
      </c>
      <c r="U2210" s="52">
        <v>0</v>
      </c>
      <c r="V2210" s="52">
        <v>0</v>
      </c>
      <c r="W2210" s="52">
        <v>0</v>
      </c>
      <c r="X2210" s="52">
        <v>0</v>
      </c>
      <c r="Y2210" s="52">
        <v>0</v>
      </c>
      <c r="Z2210" s="49">
        <v>0</v>
      </c>
      <c r="AA2210" s="50">
        <v>0</v>
      </c>
      <c r="AB2210" s="51">
        <v>3069000</v>
      </c>
      <c r="AC2210" s="52">
        <v>0</v>
      </c>
      <c r="AD2210" s="52">
        <v>0</v>
      </c>
      <c r="AE2210" s="52">
        <v>1000</v>
      </c>
      <c r="AG2210" s="52">
        <f t="shared" si="37"/>
        <v>0</v>
      </c>
      <c r="AH2210" s="52">
        <f>MIN($AA2210*12,$AE2210-SUM($AG2210:AG2210)-1000*($AE2210&gt;0))</f>
        <v>0</v>
      </c>
      <c r="AI2210" s="52">
        <f>MIN($AA2210*12,$AE2210-SUM($AG2210:AH2210)-1000*($AE2210&gt;0))</f>
        <v>0</v>
      </c>
      <c r="AJ2210" s="52">
        <f>MIN($AA2210*12,$AE2210-SUM($AG2210:AI2210)-1000*($AE2210&gt;0))</f>
        <v>0</v>
      </c>
      <c r="AK2210" s="52">
        <f>MIN($AA2210*12,$AE2210-SUM($AG2210:AJ2210)-1000*($AE2210&gt;0))</f>
        <v>0</v>
      </c>
      <c r="AL2210" s="52">
        <f>MIN($AA2210*12,$AE2210-SUM($AG2210:AK2210)-1000*($AE2210&gt;0))</f>
        <v>0</v>
      </c>
      <c r="AM2210" s="52">
        <f>MIN($AA2210*12,$AE2210-SUM($AG2210:AL2210)-1000*($AE2210&gt;0))</f>
        <v>0</v>
      </c>
      <c r="AN2210" s="52">
        <f>MIN($AA2210*12,$AE2210-SUM($AG2210:AM2210)-1000*($AE2210&gt;0))</f>
        <v>0</v>
      </c>
      <c r="AO2210" s="52">
        <f>MIN($AA2210*12,$AE2210-SUM($AG2210:AN2210)-1000*($AE2210&gt;0))</f>
        <v>0</v>
      </c>
    </row>
    <row r="2211" spans="2:41" ht="12.75" hidden="1" customHeight="1" outlineLevel="2">
      <c r="B2211" s="53" t="s">
        <v>2377</v>
      </c>
      <c r="C2211" s="53" t="s">
        <v>1367</v>
      </c>
      <c r="D2211" s="53" t="s">
        <v>1367</v>
      </c>
      <c r="E2211" s="53" t="s">
        <v>1368</v>
      </c>
      <c r="F2211" s="53" t="s">
        <v>2391</v>
      </c>
      <c r="G2211" s="53" t="s">
        <v>5435</v>
      </c>
      <c r="H2211" s="53" t="s">
        <v>5436</v>
      </c>
      <c r="I2211" s="53"/>
      <c r="J2211" s="53" t="s">
        <v>5437</v>
      </c>
      <c r="K2211" s="52">
        <v>10000000</v>
      </c>
      <c r="L2211" s="52">
        <v>9999000</v>
      </c>
      <c r="M2211" s="52">
        <v>0</v>
      </c>
      <c r="N2211" s="52">
        <v>0</v>
      </c>
      <c r="O2211" s="52">
        <v>0</v>
      </c>
      <c r="P2211" s="52">
        <v>0</v>
      </c>
      <c r="Q2211" s="52">
        <v>0</v>
      </c>
      <c r="R2211" s="52">
        <v>0</v>
      </c>
      <c r="S2211" s="52">
        <v>0</v>
      </c>
      <c r="T2211" s="52">
        <v>0</v>
      </c>
      <c r="U2211" s="52">
        <v>0</v>
      </c>
      <c r="V2211" s="52">
        <v>0</v>
      </c>
      <c r="W2211" s="52">
        <v>0</v>
      </c>
      <c r="X2211" s="52">
        <v>0</v>
      </c>
      <c r="Y2211" s="52">
        <v>0</v>
      </c>
      <c r="Z2211" s="49">
        <v>0</v>
      </c>
      <c r="AA2211" s="50">
        <v>0</v>
      </c>
      <c r="AB2211" s="51">
        <v>9999000</v>
      </c>
      <c r="AC2211" s="52">
        <v>0</v>
      </c>
      <c r="AD2211" s="52">
        <v>0</v>
      </c>
      <c r="AE2211" s="52">
        <v>1000</v>
      </c>
      <c r="AG2211" s="52">
        <f t="shared" si="37"/>
        <v>0</v>
      </c>
      <c r="AH2211" s="52">
        <f>MIN($AA2211*12,$AE2211-SUM($AG2211:AG2211)-1000*($AE2211&gt;0))</f>
        <v>0</v>
      </c>
      <c r="AI2211" s="52">
        <f>MIN($AA2211*12,$AE2211-SUM($AG2211:AH2211)-1000*($AE2211&gt;0))</f>
        <v>0</v>
      </c>
      <c r="AJ2211" s="52">
        <f>MIN($AA2211*12,$AE2211-SUM($AG2211:AI2211)-1000*($AE2211&gt;0))</f>
        <v>0</v>
      </c>
      <c r="AK2211" s="52">
        <f>MIN($AA2211*12,$AE2211-SUM($AG2211:AJ2211)-1000*($AE2211&gt;0))</f>
        <v>0</v>
      </c>
      <c r="AL2211" s="52">
        <f>MIN($AA2211*12,$AE2211-SUM($AG2211:AK2211)-1000*($AE2211&gt;0))</f>
        <v>0</v>
      </c>
      <c r="AM2211" s="52">
        <f>MIN($AA2211*12,$AE2211-SUM($AG2211:AL2211)-1000*($AE2211&gt;0))</f>
        <v>0</v>
      </c>
      <c r="AN2211" s="52">
        <f>MIN($AA2211*12,$AE2211-SUM($AG2211:AM2211)-1000*($AE2211&gt;0))</f>
        <v>0</v>
      </c>
      <c r="AO2211" s="52">
        <f>MIN($AA2211*12,$AE2211-SUM($AG2211:AN2211)-1000*($AE2211&gt;0))</f>
        <v>0</v>
      </c>
    </row>
    <row r="2212" spans="2:41" ht="12.75" hidden="1" customHeight="1" outlineLevel="2">
      <c r="B2212" s="53" t="s">
        <v>2377</v>
      </c>
      <c r="C2212" s="53" t="s">
        <v>1367</v>
      </c>
      <c r="D2212" s="53" t="s">
        <v>1367</v>
      </c>
      <c r="E2212" s="53" t="s">
        <v>1368</v>
      </c>
      <c r="F2212" s="53" t="s">
        <v>2387</v>
      </c>
      <c r="G2212" s="53" t="s">
        <v>5438</v>
      </c>
      <c r="H2212" s="53" t="s">
        <v>5439</v>
      </c>
      <c r="I2212" s="53"/>
      <c r="J2212" s="53" t="s">
        <v>5437</v>
      </c>
      <c r="K2212" s="52">
        <v>1389091</v>
      </c>
      <c r="L2212" s="52">
        <v>1388091</v>
      </c>
      <c r="M2212" s="52">
        <v>0</v>
      </c>
      <c r="N2212" s="52">
        <v>0</v>
      </c>
      <c r="O2212" s="52">
        <v>0</v>
      </c>
      <c r="P2212" s="52">
        <v>0</v>
      </c>
      <c r="Q2212" s="52">
        <v>0</v>
      </c>
      <c r="R2212" s="52">
        <v>0</v>
      </c>
      <c r="S2212" s="52">
        <v>0</v>
      </c>
      <c r="T2212" s="52">
        <v>0</v>
      </c>
      <c r="U2212" s="52">
        <v>0</v>
      </c>
      <c r="V2212" s="52">
        <v>0</v>
      </c>
      <c r="W2212" s="52">
        <v>0</v>
      </c>
      <c r="X2212" s="52">
        <v>0</v>
      </c>
      <c r="Y2212" s="52">
        <v>0</v>
      </c>
      <c r="Z2212" s="49">
        <v>0</v>
      </c>
      <c r="AA2212" s="50">
        <v>0</v>
      </c>
      <c r="AB2212" s="51">
        <v>1388091</v>
      </c>
      <c r="AC2212" s="52">
        <v>0</v>
      </c>
      <c r="AD2212" s="52">
        <v>0</v>
      </c>
      <c r="AE2212" s="52">
        <v>1000</v>
      </c>
      <c r="AG2212" s="52">
        <f t="shared" si="37"/>
        <v>0</v>
      </c>
      <c r="AH2212" s="52">
        <f>MIN($AA2212*12,$AE2212-SUM($AG2212:AG2212)-1000*($AE2212&gt;0))</f>
        <v>0</v>
      </c>
      <c r="AI2212" s="52">
        <f>MIN($AA2212*12,$AE2212-SUM($AG2212:AH2212)-1000*($AE2212&gt;0))</f>
        <v>0</v>
      </c>
      <c r="AJ2212" s="52">
        <f>MIN($AA2212*12,$AE2212-SUM($AG2212:AI2212)-1000*($AE2212&gt;0))</f>
        <v>0</v>
      </c>
      <c r="AK2212" s="52">
        <f>MIN($AA2212*12,$AE2212-SUM($AG2212:AJ2212)-1000*($AE2212&gt;0))</f>
        <v>0</v>
      </c>
      <c r="AL2212" s="52">
        <f>MIN($AA2212*12,$AE2212-SUM($AG2212:AK2212)-1000*($AE2212&gt;0))</f>
        <v>0</v>
      </c>
      <c r="AM2212" s="52">
        <f>MIN($AA2212*12,$AE2212-SUM($AG2212:AL2212)-1000*($AE2212&gt;0))</f>
        <v>0</v>
      </c>
      <c r="AN2212" s="52">
        <f>MIN($AA2212*12,$AE2212-SUM($AG2212:AM2212)-1000*($AE2212&gt;0))</f>
        <v>0</v>
      </c>
      <c r="AO2212" s="52">
        <f>MIN($AA2212*12,$AE2212-SUM($AG2212:AN2212)-1000*($AE2212&gt;0))</f>
        <v>0</v>
      </c>
    </row>
    <row r="2213" spans="2:41" ht="12.75" hidden="1" customHeight="1" outlineLevel="2">
      <c r="B2213" s="53" t="s">
        <v>2377</v>
      </c>
      <c r="C2213" s="53" t="s">
        <v>1367</v>
      </c>
      <c r="D2213" s="53" t="s">
        <v>1367</v>
      </c>
      <c r="E2213" s="53" t="s">
        <v>1368</v>
      </c>
      <c r="F2213" s="53" t="s">
        <v>2409</v>
      </c>
      <c r="G2213" s="53" t="s">
        <v>5440</v>
      </c>
      <c r="H2213" s="53" t="s">
        <v>5441</v>
      </c>
      <c r="I2213" s="53"/>
      <c r="J2213" s="53" t="s">
        <v>5437</v>
      </c>
      <c r="K2213" s="52">
        <v>253955</v>
      </c>
      <c r="L2213" s="52">
        <v>252955</v>
      </c>
      <c r="M2213" s="52">
        <v>0</v>
      </c>
      <c r="N2213" s="52">
        <v>0</v>
      </c>
      <c r="O2213" s="52">
        <v>0</v>
      </c>
      <c r="P2213" s="52">
        <v>0</v>
      </c>
      <c r="Q2213" s="52">
        <v>0</v>
      </c>
      <c r="R2213" s="52">
        <v>0</v>
      </c>
      <c r="S2213" s="52">
        <v>0</v>
      </c>
      <c r="T2213" s="52">
        <v>0</v>
      </c>
      <c r="U2213" s="52">
        <v>0</v>
      </c>
      <c r="V2213" s="52">
        <v>0</v>
      </c>
      <c r="W2213" s="52">
        <v>0</v>
      </c>
      <c r="X2213" s="52">
        <v>0</v>
      </c>
      <c r="Y2213" s="52">
        <v>0</v>
      </c>
      <c r="Z2213" s="49">
        <v>0</v>
      </c>
      <c r="AA2213" s="50">
        <v>0</v>
      </c>
      <c r="AB2213" s="51">
        <v>252955</v>
      </c>
      <c r="AC2213" s="52">
        <v>0</v>
      </c>
      <c r="AD2213" s="52">
        <v>0</v>
      </c>
      <c r="AE2213" s="52">
        <v>1000</v>
      </c>
      <c r="AG2213" s="52">
        <f t="shared" si="37"/>
        <v>0</v>
      </c>
      <c r="AH2213" s="52">
        <f>MIN($AA2213*12,$AE2213-SUM($AG2213:AG2213)-1000*($AE2213&gt;0))</f>
        <v>0</v>
      </c>
      <c r="AI2213" s="52">
        <f>MIN($AA2213*12,$AE2213-SUM($AG2213:AH2213)-1000*($AE2213&gt;0))</f>
        <v>0</v>
      </c>
      <c r="AJ2213" s="52">
        <f>MIN($AA2213*12,$AE2213-SUM($AG2213:AI2213)-1000*($AE2213&gt;0))</f>
        <v>0</v>
      </c>
      <c r="AK2213" s="52">
        <f>MIN($AA2213*12,$AE2213-SUM($AG2213:AJ2213)-1000*($AE2213&gt;0))</f>
        <v>0</v>
      </c>
      <c r="AL2213" s="52">
        <f>MIN($AA2213*12,$AE2213-SUM($AG2213:AK2213)-1000*($AE2213&gt;0))</f>
        <v>0</v>
      </c>
      <c r="AM2213" s="52">
        <f>MIN($AA2213*12,$AE2213-SUM($AG2213:AL2213)-1000*($AE2213&gt;0))</f>
        <v>0</v>
      </c>
      <c r="AN2213" s="52">
        <f>MIN($AA2213*12,$AE2213-SUM($AG2213:AM2213)-1000*($AE2213&gt;0))</f>
        <v>0</v>
      </c>
      <c r="AO2213" s="52">
        <f>MIN($AA2213*12,$AE2213-SUM($AG2213:AN2213)-1000*($AE2213&gt;0))</f>
        <v>0</v>
      </c>
    </row>
    <row r="2214" spans="2:41" ht="12.75" hidden="1" customHeight="1" outlineLevel="2">
      <c r="B2214" s="53" t="s">
        <v>2377</v>
      </c>
      <c r="C2214" s="53" t="s">
        <v>1367</v>
      </c>
      <c r="D2214" s="53" t="s">
        <v>1367</v>
      </c>
      <c r="E2214" s="53" t="s">
        <v>1368</v>
      </c>
      <c r="F2214" s="53" t="s">
        <v>2391</v>
      </c>
      <c r="G2214" s="53" t="s">
        <v>5442</v>
      </c>
      <c r="H2214" s="53" t="s">
        <v>5443</v>
      </c>
      <c r="I2214" s="53"/>
      <c r="J2214" s="53" t="s">
        <v>5437</v>
      </c>
      <c r="K2214" s="52">
        <v>447273</v>
      </c>
      <c r="L2214" s="52">
        <v>446273</v>
      </c>
      <c r="M2214" s="52">
        <v>0</v>
      </c>
      <c r="N2214" s="52">
        <v>0</v>
      </c>
      <c r="O2214" s="52">
        <v>0</v>
      </c>
      <c r="P2214" s="52">
        <v>0</v>
      </c>
      <c r="Q2214" s="52">
        <v>0</v>
      </c>
      <c r="R2214" s="52">
        <v>0</v>
      </c>
      <c r="S2214" s="52">
        <v>0</v>
      </c>
      <c r="T2214" s="52">
        <v>0</v>
      </c>
      <c r="U2214" s="52">
        <v>0</v>
      </c>
      <c r="V2214" s="52">
        <v>0</v>
      </c>
      <c r="W2214" s="52">
        <v>0</v>
      </c>
      <c r="X2214" s="52">
        <v>0</v>
      </c>
      <c r="Y2214" s="52">
        <v>0</v>
      </c>
      <c r="Z2214" s="49">
        <v>0</v>
      </c>
      <c r="AA2214" s="50">
        <v>0</v>
      </c>
      <c r="AB2214" s="51">
        <v>446273</v>
      </c>
      <c r="AC2214" s="52">
        <v>0</v>
      </c>
      <c r="AD2214" s="52">
        <v>0</v>
      </c>
      <c r="AE2214" s="52">
        <v>1000</v>
      </c>
      <c r="AG2214" s="52">
        <f t="shared" si="37"/>
        <v>0</v>
      </c>
      <c r="AH2214" s="52">
        <f>MIN($AA2214*12,$AE2214-SUM($AG2214:AG2214)-1000*($AE2214&gt;0))</f>
        <v>0</v>
      </c>
      <c r="AI2214" s="52">
        <f>MIN($AA2214*12,$AE2214-SUM($AG2214:AH2214)-1000*($AE2214&gt;0))</f>
        <v>0</v>
      </c>
      <c r="AJ2214" s="52">
        <f>MIN($AA2214*12,$AE2214-SUM($AG2214:AI2214)-1000*($AE2214&gt;0))</f>
        <v>0</v>
      </c>
      <c r="AK2214" s="52">
        <f>MIN($AA2214*12,$AE2214-SUM($AG2214:AJ2214)-1000*($AE2214&gt;0))</f>
        <v>0</v>
      </c>
      <c r="AL2214" s="52">
        <f>MIN($AA2214*12,$AE2214-SUM($AG2214:AK2214)-1000*($AE2214&gt;0))</f>
        <v>0</v>
      </c>
      <c r="AM2214" s="52">
        <f>MIN($AA2214*12,$AE2214-SUM($AG2214:AL2214)-1000*($AE2214&gt;0))</f>
        <v>0</v>
      </c>
      <c r="AN2214" s="52">
        <f>MIN($AA2214*12,$AE2214-SUM($AG2214:AM2214)-1000*($AE2214&gt;0))</f>
        <v>0</v>
      </c>
      <c r="AO2214" s="52">
        <f>MIN($AA2214*12,$AE2214-SUM($AG2214:AN2214)-1000*($AE2214&gt;0))</f>
        <v>0</v>
      </c>
    </row>
    <row r="2215" spans="2:41" ht="12.75" hidden="1" customHeight="1" outlineLevel="2">
      <c r="B2215" s="53" t="s">
        <v>2377</v>
      </c>
      <c r="C2215" s="53" t="s">
        <v>1367</v>
      </c>
      <c r="D2215" s="53" t="s">
        <v>1367</v>
      </c>
      <c r="E2215" s="53" t="s">
        <v>2378</v>
      </c>
      <c r="F2215" s="53" t="s">
        <v>3708</v>
      </c>
      <c r="G2215" s="53" t="s">
        <v>5444</v>
      </c>
      <c r="H2215" s="53" t="s">
        <v>5445</v>
      </c>
      <c r="I2215" s="53"/>
      <c r="J2215" s="53" t="s">
        <v>5446</v>
      </c>
      <c r="K2215" s="52">
        <v>1545455</v>
      </c>
      <c r="L2215" s="52">
        <v>1544455</v>
      </c>
      <c r="M2215" s="52">
        <v>0</v>
      </c>
      <c r="N2215" s="52">
        <v>0</v>
      </c>
      <c r="O2215" s="52">
        <v>0</v>
      </c>
      <c r="P2215" s="52">
        <v>0</v>
      </c>
      <c r="Q2215" s="52">
        <v>0</v>
      </c>
      <c r="R2215" s="52">
        <v>0</v>
      </c>
      <c r="S2215" s="52">
        <v>0</v>
      </c>
      <c r="T2215" s="52">
        <v>0</v>
      </c>
      <c r="U2215" s="52">
        <v>0</v>
      </c>
      <c r="V2215" s="52">
        <v>0</v>
      </c>
      <c r="W2215" s="52">
        <v>0</v>
      </c>
      <c r="X2215" s="52">
        <v>0</v>
      </c>
      <c r="Y2215" s="52">
        <v>0</v>
      </c>
      <c r="Z2215" s="49">
        <v>0</v>
      </c>
      <c r="AA2215" s="50">
        <v>0</v>
      </c>
      <c r="AB2215" s="51">
        <v>1544455</v>
      </c>
      <c r="AC2215" s="52">
        <v>0</v>
      </c>
      <c r="AD2215" s="52">
        <v>0</v>
      </c>
      <c r="AE2215" s="52">
        <v>1000</v>
      </c>
      <c r="AG2215" s="52">
        <f t="shared" si="37"/>
        <v>0</v>
      </c>
      <c r="AH2215" s="52">
        <f>MIN($AA2215*12,$AE2215-SUM($AG2215:AG2215)-1000*($AE2215&gt;0))</f>
        <v>0</v>
      </c>
      <c r="AI2215" s="52">
        <f>MIN($AA2215*12,$AE2215-SUM($AG2215:AH2215)-1000*($AE2215&gt;0))</f>
        <v>0</v>
      </c>
      <c r="AJ2215" s="52">
        <f>MIN($AA2215*12,$AE2215-SUM($AG2215:AI2215)-1000*($AE2215&gt;0))</f>
        <v>0</v>
      </c>
      <c r="AK2215" s="52">
        <f>MIN($AA2215*12,$AE2215-SUM($AG2215:AJ2215)-1000*($AE2215&gt;0))</f>
        <v>0</v>
      </c>
      <c r="AL2215" s="52">
        <f>MIN($AA2215*12,$AE2215-SUM($AG2215:AK2215)-1000*($AE2215&gt;0))</f>
        <v>0</v>
      </c>
      <c r="AM2215" s="52">
        <f>MIN($AA2215*12,$AE2215-SUM($AG2215:AL2215)-1000*($AE2215&gt;0))</f>
        <v>0</v>
      </c>
      <c r="AN2215" s="52">
        <f>MIN($AA2215*12,$AE2215-SUM($AG2215:AM2215)-1000*($AE2215&gt;0))</f>
        <v>0</v>
      </c>
      <c r="AO2215" s="52">
        <f>MIN($AA2215*12,$AE2215-SUM($AG2215:AN2215)-1000*($AE2215&gt;0))</f>
        <v>0</v>
      </c>
    </row>
    <row r="2216" spans="2:41" ht="12.75" hidden="1" customHeight="1" outlineLevel="2">
      <c r="B2216" s="53" t="s">
        <v>2377</v>
      </c>
      <c r="C2216" s="53" t="s">
        <v>1367</v>
      </c>
      <c r="D2216" s="53" t="s">
        <v>1367</v>
      </c>
      <c r="E2216" s="53" t="s">
        <v>1368</v>
      </c>
      <c r="F2216" s="53" t="s">
        <v>2391</v>
      </c>
      <c r="G2216" s="53" t="s">
        <v>5447</v>
      </c>
      <c r="H2216" s="53" t="s">
        <v>5448</v>
      </c>
      <c r="I2216" s="53"/>
      <c r="J2216" s="53" t="s">
        <v>5446</v>
      </c>
      <c r="K2216" s="52">
        <v>1844636</v>
      </c>
      <c r="L2216" s="52">
        <v>1843636</v>
      </c>
      <c r="M2216" s="52">
        <v>0</v>
      </c>
      <c r="N2216" s="52">
        <v>0</v>
      </c>
      <c r="O2216" s="52">
        <v>0</v>
      </c>
      <c r="P2216" s="52">
        <v>0</v>
      </c>
      <c r="Q2216" s="52">
        <v>0</v>
      </c>
      <c r="R2216" s="52">
        <v>0</v>
      </c>
      <c r="S2216" s="52">
        <v>0</v>
      </c>
      <c r="T2216" s="52">
        <v>0</v>
      </c>
      <c r="U2216" s="52">
        <v>0</v>
      </c>
      <c r="V2216" s="52">
        <v>0</v>
      </c>
      <c r="W2216" s="52">
        <v>0</v>
      </c>
      <c r="X2216" s="52">
        <v>0</v>
      </c>
      <c r="Y2216" s="52">
        <v>0</v>
      </c>
      <c r="Z2216" s="49">
        <v>0</v>
      </c>
      <c r="AA2216" s="50">
        <v>0</v>
      </c>
      <c r="AB2216" s="51">
        <v>1843636</v>
      </c>
      <c r="AC2216" s="52">
        <v>0</v>
      </c>
      <c r="AD2216" s="52">
        <v>0</v>
      </c>
      <c r="AE2216" s="52">
        <v>1000</v>
      </c>
      <c r="AG2216" s="52">
        <f t="shared" si="37"/>
        <v>0</v>
      </c>
      <c r="AH2216" s="52">
        <f>MIN($AA2216*12,$AE2216-SUM($AG2216:AG2216)-1000*($AE2216&gt;0))</f>
        <v>0</v>
      </c>
      <c r="AI2216" s="52">
        <f>MIN($AA2216*12,$AE2216-SUM($AG2216:AH2216)-1000*($AE2216&gt;0))</f>
        <v>0</v>
      </c>
      <c r="AJ2216" s="52">
        <f>MIN($AA2216*12,$AE2216-SUM($AG2216:AI2216)-1000*($AE2216&gt;0))</f>
        <v>0</v>
      </c>
      <c r="AK2216" s="52">
        <f>MIN($AA2216*12,$AE2216-SUM($AG2216:AJ2216)-1000*($AE2216&gt;0))</f>
        <v>0</v>
      </c>
      <c r="AL2216" s="52">
        <f>MIN($AA2216*12,$AE2216-SUM($AG2216:AK2216)-1000*($AE2216&gt;0))</f>
        <v>0</v>
      </c>
      <c r="AM2216" s="52">
        <f>MIN($AA2216*12,$AE2216-SUM($AG2216:AL2216)-1000*($AE2216&gt;0))</f>
        <v>0</v>
      </c>
      <c r="AN2216" s="52">
        <f>MIN($AA2216*12,$AE2216-SUM($AG2216:AM2216)-1000*($AE2216&gt;0))</f>
        <v>0</v>
      </c>
      <c r="AO2216" s="52">
        <f>MIN($AA2216*12,$AE2216-SUM($AG2216:AN2216)-1000*($AE2216&gt;0))</f>
        <v>0</v>
      </c>
    </row>
    <row r="2217" spans="2:41" ht="12.75" hidden="1" customHeight="1" outlineLevel="2">
      <c r="B2217" s="53" t="s">
        <v>2377</v>
      </c>
      <c r="C2217" s="53" t="s">
        <v>1367</v>
      </c>
      <c r="D2217" s="53" t="s">
        <v>1367</v>
      </c>
      <c r="E2217" s="53" t="s">
        <v>1368</v>
      </c>
      <c r="F2217" s="53" t="s">
        <v>2391</v>
      </c>
      <c r="G2217" s="53" t="s">
        <v>5449</v>
      </c>
      <c r="H2217" s="53" t="s">
        <v>5450</v>
      </c>
      <c r="I2217" s="53"/>
      <c r="J2217" s="53" t="s">
        <v>5446</v>
      </c>
      <c r="K2217" s="52">
        <v>1266727</v>
      </c>
      <c r="L2217" s="52">
        <v>1265727</v>
      </c>
      <c r="M2217" s="52">
        <v>0</v>
      </c>
      <c r="N2217" s="52">
        <v>0</v>
      </c>
      <c r="O2217" s="52">
        <v>0</v>
      </c>
      <c r="P2217" s="52">
        <v>0</v>
      </c>
      <c r="Q2217" s="52">
        <v>0</v>
      </c>
      <c r="R2217" s="52">
        <v>0</v>
      </c>
      <c r="S2217" s="52">
        <v>0</v>
      </c>
      <c r="T2217" s="52">
        <v>0</v>
      </c>
      <c r="U2217" s="52">
        <v>0</v>
      </c>
      <c r="V2217" s="52">
        <v>0</v>
      </c>
      <c r="W2217" s="52">
        <v>0</v>
      </c>
      <c r="X2217" s="52">
        <v>0</v>
      </c>
      <c r="Y2217" s="52">
        <v>0</v>
      </c>
      <c r="Z2217" s="49">
        <v>0</v>
      </c>
      <c r="AA2217" s="50">
        <v>0</v>
      </c>
      <c r="AB2217" s="51">
        <v>1265727</v>
      </c>
      <c r="AC2217" s="52">
        <v>0</v>
      </c>
      <c r="AD2217" s="52">
        <v>0</v>
      </c>
      <c r="AE2217" s="52">
        <v>1000</v>
      </c>
      <c r="AG2217" s="52">
        <f t="shared" si="37"/>
        <v>0</v>
      </c>
      <c r="AH2217" s="52">
        <f>MIN($AA2217*12,$AE2217-SUM($AG2217:AG2217)-1000*($AE2217&gt;0))</f>
        <v>0</v>
      </c>
      <c r="AI2217" s="52">
        <f>MIN($AA2217*12,$AE2217-SUM($AG2217:AH2217)-1000*($AE2217&gt;0))</f>
        <v>0</v>
      </c>
      <c r="AJ2217" s="52">
        <f>MIN($AA2217*12,$AE2217-SUM($AG2217:AI2217)-1000*($AE2217&gt;0))</f>
        <v>0</v>
      </c>
      <c r="AK2217" s="52">
        <f>MIN($AA2217*12,$AE2217-SUM($AG2217:AJ2217)-1000*($AE2217&gt;0))</f>
        <v>0</v>
      </c>
      <c r="AL2217" s="52">
        <f>MIN($AA2217*12,$AE2217-SUM($AG2217:AK2217)-1000*($AE2217&gt;0))</f>
        <v>0</v>
      </c>
      <c r="AM2217" s="52">
        <f>MIN($AA2217*12,$AE2217-SUM($AG2217:AL2217)-1000*($AE2217&gt;0))</f>
        <v>0</v>
      </c>
      <c r="AN2217" s="52">
        <f>MIN($AA2217*12,$AE2217-SUM($AG2217:AM2217)-1000*($AE2217&gt;0))</f>
        <v>0</v>
      </c>
      <c r="AO2217" s="52">
        <f>MIN($AA2217*12,$AE2217-SUM($AG2217:AN2217)-1000*($AE2217&gt;0))</f>
        <v>0</v>
      </c>
    </row>
    <row r="2218" spans="2:41" ht="12.75" hidden="1" customHeight="1" outlineLevel="2">
      <c r="B2218" s="53" t="s">
        <v>2377</v>
      </c>
      <c r="C2218" s="53" t="s">
        <v>1367</v>
      </c>
      <c r="D2218" s="53" t="s">
        <v>1367</v>
      </c>
      <c r="E2218" s="53" t="s">
        <v>1368</v>
      </c>
      <c r="F2218" s="53" t="s">
        <v>2391</v>
      </c>
      <c r="G2218" s="53" t="s">
        <v>5451</v>
      </c>
      <c r="H2218" s="53" t="s">
        <v>5452</v>
      </c>
      <c r="I2218" s="53"/>
      <c r="J2218" s="53" t="s">
        <v>2329</v>
      </c>
      <c r="K2218" s="52">
        <v>2096919</v>
      </c>
      <c r="L2218" s="52">
        <v>2095919</v>
      </c>
      <c r="M2218" s="52">
        <v>0</v>
      </c>
      <c r="N2218" s="52">
        <v>0</v>
      </c>
      <c r="O2218" s="52">
        <v>0</v>
      </c>
      <c r="P2218" s="52">
        <v>0</v>
      </c>
      <c r="Q2218" s="52">
        <v>0</v>
      </c>
      <c r="R2218" s="52">
        <v>0</v>
      </c>
      <c r="S2218" s="52">
        <v>0</v>
      </c>
      <c r="T2218" s="52">
        <v>0</v>
      </c>
      <c r="U2218" s="52">
        <v>0</v>
      </c>
      <c r="V2218" s="52">
        <v>0</v>
      </c>
      <c r="W2218" s="52">
        <v>0</v>
      </c>
      <c r="X2218" s="52">
        <v>0</v>
      </c>
      <c r="Y2218" s="52">
        <v>0</v>
      </c>
      <c r="Z2218" s="49">
        <v>0</v>
      </c>
      <c r="AA2218" s="50">
        <v>0</v>
      </c>
      <c r="AB2218" s="51">
        <v>2095919</v>
      </c>
      <c r="AC2218" s="52">
        <v>0</v>
      </c>
      <c r="AD2218" s="52">
        <v>0</v>
      </c>
      <c r="AE2218" s="52">
        <v>1000</v>
      </c>
      <c r="AG2218" s="52">
        <f t="shared" si="37"/>
        <v>0</v>
      </c>
      <c r="AH2218" s="52">
        <f>MIN($AA2218*12,$AE2218-SUM($AG2218:AG2218)-1000*($AE2218&gt;0))</f>
        <v>0</v>
      </c>
      <c r="AI2218" s="52">
        <f>MIN($AA2218*12,$AE2218-SUM($AG2218:AH2218)-1000*($AE2218&gt;0))</f>
        <v>0</v>
      </c>
      <c r="AJ2218" s="52">
        <f>MIN($AA2218*12,$AE2218-SUM($AG2218:AI2218)-1000*($AE2218&gt;0))</f>
        <v>0</v>
      </c>
      <c r="AK2218" s="52">
        <f>MIN($AA2218*12,$AE2218-SUM($AG2218:AJ2218)-1000*($AE2218&gt;0))</f>
        <v>0</v>
      </c>
      <c r="AL2218" s="52">
        <f>MIN($AA2218*12,$AE2218-SUM($AG2218:AK2218)-1000*($AE2218&gt;0))</f>
        <v>0</v>
      </c>
      <c r="AM2218" s="52">
        <f>MIN($AA2218*12,$AE2218-SUM($AG2218:AL2218)-1000*($AE2218&gt;0))</f>
        <v>0</v>
      </c>
      <c r="AN2218" s="52">
        <f>MIN($AA2218*12,$AE2218-SUM($AG2218:AM2218)-1000*($AE2218&gt;0))</f>
        <v>0</v>
      </c>
      <c r="AO2218" s="52">
        <f>MIN($AA2218*12,$AE2218-SUM($AG2218:AN2218)-1000*($AE2218&gt;0))</f>
        <v>0</v>
      </c>
    </row>
    <row r="2219" spans="2:41" ht="12.75" hidden="1" customHeight="1" outlineLevel="2">
      <c r="B2219" s="53" t="s">
        <v>2377</v>
      </c>
      <c r="C2219" s="53" t="s">
        <v>1367</v>
      </c>
      <c r="D2219" s="53" t="s">
        <v>1367</v>
      </c>
      <c r="E2219" s="53" t="s">
        <v>2378</v>
      </c>
      <c r="F2219" s="53" t="s">
        <v>2379</v>
      </c>
      <c r="G2219" s="53" t="s">
        <v>5453</v>
      </c>
      <c r="H2219" s="53" t="s">
        <v>5454</v>
      </c>
      <c r="I2219" s="53"/>
      <c r="J2219" s="53" t="s">
        <v>2329</v>
      </c>
      <c r="K2219" s="52">
        <v>11652700</v>
      </c>
      <c r="L2219" s="52">
        <v>11651700</v>
      </c>
      <c r="M2219" s="52">
        <v>0</v>
      </c>
      <c r="N2219" s="52">
        <v>0</v>
      </c>
      <c r="O2219" s="52">
        <v>0</v>
      </c>
      <c r="P2219" s="52">
        <v>0</v>
      </c>
      <c r="Q2219" s="52">
        <v>0</v>
      </c>
      <c r="R2219" s="52">
        <v>0</v>
      </c>
      <c r="S2219" s="52">
        <v>0</v>
      </c>
      <c r="T2219" s="52">
        <v>0</v>
      </c>
      <c r="U2219" s="52">
        <v>0</v>
      </c>
      <c r="V2219" s="52">
        <v>0</v>
      </c>
      <c r="W2219" s="52">
        <v>0</v>
      </c>
      <c r="X2219" s="52">
        <v>0</v>
      </c>
      <c r="Y2219" s="52">
        <v>0</v>
      </c>
      <c r="Z2219" s="49">
        <v>0</v>
      </c>
      <c r="AA2219" s="50">
        <v>0</v>
      </c>
      <c r="AB2219" s="51">
        <v>11651700</v>
      </c>
      <c r="AC2219" s="52">
        <v>0</v>
      </c>
      <c r="AD2219" s="52">
        <v>0</v>
      </c>
      <c r="AE2219" s="52">
        <v>1000</v>
      </c>
      <c r="AG2219" s="52">
        <f t="shared" si="37"/>
        <v>0</v>
      </c>
      <c r="AH2219" s="52">
        <f>MIN($AA2219*12,$AE2219-SUM($AG2219:AG2219)-1000*($AE2219&gt;0))</f>
        <v>0</v>
      </c>
      <c r="AI2219" s="52">
        <f>MIN($AA2219*12,$AE2219-SUM($AG2219:AH2219)-1000*($AE2219&gt;0))</f>
        <v>0</v>
      </c>
      <c r="AJ2219" s="52">
        <f>MIN($AA2219*12,$AE2219-SUM($AG2219:AI2219)-1000*($AE2219&gt;0))</f>
        <v>0</v>
      </c>
      <c r="AK2219" s="52">
        <f>MIN($AA2219*12,$AE2219-SUM($AG2219:AJ2219)-1000*($AE2219&gt;0))</f>
        <v>0</v>
      </c>
      <c r="AL2219" s="52">
        <f>MIN($AA2219*12,$AE2219-SUM($AG2219:AK2219)-1000*($AE2219&gt;0))</f>
        <v>0</v>
      </c>
      <c r="AM2219" s="52">
        <f>MIN($AA2219*12,$AE2219-SUM($AG2219:AL2219)-1000*($AE2219&gt;0))</f>
        <v>0</v>
      </c>
      <c r="AN2219" s="52">
        <f>MIN($AA2219*12,$AE2219-SUM($AG2219:AM2219)-1000*($AE2219&gt;0))</f>
        <v>0</v>
      </c>
      <c r="AO2219" s="52">
        <f>MIN($AA2219*12,$AE2219-SUM($AG2219:AN2219)-1000*($AE2219&gt;0))</f>
        <v>0</v>
      </c>
    </row>
    <row r="2220" spans="2:41" ht="12.75" hidden="1" customHeight="1" outlineLevel="2">
      <c r="B2220" s="53" t="s">
        <v>2377</v>
      </c>
      <c r="C2220" s="53" t="s">
        <v>1367</v>
      </c>
      <c r="D2220" s="53" t="s">
        <v>1367</v>
      </c>
      <c r="E2220" s="53" t="s">
        <v>1368</v>
      </c>
      <c r="F2220" s="53" t="s">
        <v>2682</v>
      </c>
      <c r="G2220" s="53" t="s">
        <v>5455</v>
      </c>
      <c r="H2220" s="53" t="s">
        <v>5456</v>
      </c>
      <c r="I2220" s="53"/>
      <c r="J2220" s="53" t="s">
        <v>5457</v>
      </c>
      <c r="K2220" s="52">
        <v>784546</v>
      </c>
      <c r="L2220" s="52">
        <v>783546</v>
      </c>
      <c r="M2220" s="52">
        <v>0</v>
      </c>
      <c r="N2220" s="52">
        <v>0</v>
      </c>
      <c r="O2220" s="52">
        <v>0</v>
      </c>
      <c r="P2220" s="52">
        <v>0</v>
      </c>
      <c r="Q2220" s="52">
        <v>0</v>
      </c>
      <c r="R2220" s="52">
        <v>0</v>
      </c>
      <c r="S2220" s="52">
        <v>0</v>
      </c>
      <c r="T2220" s="52">
        <v>0</v>
      </c>
      <c r="U2220" s="52">
        <v>0</v>
      </c>
      <c r="V2220" s="52">
        <v>0</v>
      </c>
      <c r="W2220" s="52">
        <v>0</v>
      </c>
      <c r="X2220" s="52">
        <v>0</v>
      </c>
      <c r="Y2220" s="52">
        <v>0</v>
      </c>
      <c r="Z2220" s="49">
        <v>0</v>
      </c>
      <c r="AA2220" s="50">
        <v>0</v>
      </c>
      <c r="AB2220" s="51">
        <v>783546</v>
      </c>
      <c r="AC2220" s="52">
        <v>0</v>
      </c>
      <c r="AD2220" s="52">
        <v>0</v>
      </c>
      <c r="AE2220" s="52">
        <v>1000</v>
      </c>
      <c r="AG2220" s="52">
        <f t="shared" si="37"/>
        <v>0</v>
      </c>
      <c r="AH2220" s="52">
        <f>MIN($AA2220*12,$AE2220-SUM($AG2220:AG2220)-1000*($AE2220&gt;0))</f>
        <v>0</v>
      </c>
      <c r="AI2220" s="52">
        <f>MIN($AA2220*12,$AE2220-SUM($AG2220:AH2220)-1000*($AE2220&gt;0))</f>
        <v>0</v>
      </c>
      <c r="AJ2220" s="52">
        <f>MIN($AA2220*12,$AE2220-SUM($AG2220:AI2220)-1000*($AE2220&gt;0))</f>
        <v>0</v>
      </c>
      <c r="AK2220" s="52">
        <f>MIN($AA2220*12,$AE2220-SUM($AG2220:AJ2220)-1000*($AE2220&gt;0))</f>
        <v>0</v>
      </c>
      <c r="AL2220" s="52">
        <f>MIN($AA2220*12,$AE2220-SUM($AG2220:AK2220)-1000*($AE2220&gt;0))</f>
        <v>0</v>
      </c>
      <c r="AM2220" s="52">
        <f>MIN($AA2220*12,$AE2220-SUM($AG2220:AL2220)-1000*($AE2220&gt;0))</f>
        <v>0</v>
      </c>
      <c r="AN2220" s="52">
        <f>MIN($AA2220*12,$AE2220-SUM($AG2220:AM2220)-1000*($AE2220&gt;0))</f>
        <v>0</v>
      </c>
      <c r="AO2220" s="52">
        <f>MIN($AA2220*12,$AE2220-SUM($AG2220:AN2220)-1000*($AE2220&gt;0))</f>
        <v>0</v>
      </c>
    </row>
    <row r="2221" spans="2:41" ht="12.75" hidden="1" customHeight="1" outlineLevel="2">
      <c r="B2221" s="53" t="s">
        <v>2377</v>
      </c>
      <c r="C2221" s="53" t="s">
        <v>1367</v>
      </c>
      <c r="D2221" s="53" t="s">
        <v>1367</v>
      </c>
      <c r="E2221" s="53" t="s">
        <v>1368</v>
      </c>
      <c r="F2221" s="53" t="s">
        <v>2682</v>
      </c>
      <c r="G2221" s="53" t="s">
        <v>5458</v>
      </c>
      <c r="H2221" s="53" t="s">
        <v>5456</v>
      </c>
      <c r="I2221" s="53"/>
      <c r="J2221" s="53" t="s">
        <v>5457</v>
      </c>
      <c r="K2221" s="52">
        <v>281819</v>
      </c>
      <c r="L2221" s="52">
        <v>280819</v>
      </c>
      <c r="M2221" s="52">
        <v>0</v>
      </c>
      <c r="N2221" s="52">
        <v>0</v>
      </c>
      <c r="O2221" s="52">
        <v>0</v>
      </c>
      <c r="P2221" s="52">
        <v>0</v>
      </c>
      <c r="Q2221" s="52">
        <v>0</v>
      </c>
      <c r="R2221" s="52">
        <v>0</v>
      </c>
      <c r="S2221" s="52">
        <v>0</v>
      </c>
      <c r="T2221" s="52">
        <v>0</v>
      </c>
      <c r="U2221" s="52">
        <v>0</v>
      </c>
      <c r="V2221" s="52">
        <v>0</v>
      </c>
      <c r="W2221" s="52">
        <v>0</v>
      </c>
      <c r="X2221" s="52">
        <v>0</v>
      </c>
      <c r="Y2221" s="52">
        <v>0</v>
      </c>
      <c r="Z2221" s="49">
        <v>0</v>
      </c>
      <c r="AA2221" s="50">
        <v>0</v>
      </c>
      <c r="AB2221" s="51">
        <v>280819</v>
      </c>
      <c r="AC2221" s="52">
        <v>0</v>
      </c>
      <c r="AD2221" s="52">
        <v>0</v>
      </c>
      <c r="AE2221" s="52">
        <v>1000</v>
      </c>
      <c r="AG2221" s="52">
        <f t="shared" si="37"/>
        <v>0</v>
      </c>
      <c r="AH2221" s="52">
        <f>MIN($AA2221*12,$AE2221-SUM($AG2221:AG2221)-1000*($AE2221&gt;0))</f>
        <v>0</v>
      </c>
      <c r="AI2221" s="52">
        <f>MIN($AA2221*12,$AE2221-SUM($AG2221:AH2221)-1000*($AE2221&gt;0))</f>
        <v>0</v>
      </c>
      <c r="AJ2221" s="52">
        <f>MIN($AA2221*12,$AE2221-SUM($AG2221:AI2221)-1000*($AE2221&gt;0))</f>
        <v>0</v>
      </c>
      <c r="AK2221" s="52">
        <f>MIN($AA2221*12,$AE2221-SUM($AG2221:AJ2221)-1000*($AE2221&gt;0))</f>
        <v>0</v>
      </c>
      <c r="AL2221" s="52">
        <f>MIN($AA2221*12,$AE2221-SUM($AG2221:AK2221)-1000*($AE2221&gt;0))</f>
        <v>0</v>
      </c>
      <c r="AM2221" s="52">
        <f>MIN($AA2221*12,$AE2221-SUM($AG2221:AL2221)-1000*($AE2221&gt;0))</f>
        <v>0</v>
      </c>
      <c r="AN2221" s="52">
        <f>MIN($AA2221*12,$AE2221-SUM($AG2221:AM2221)-1000*($AE2221&gt;0))</f>
        <v>0</v>
      </c>
      <c r="AO2221" s="52">
        <f>MIN($AA2221*12,$AE2221-SUM($AG2221:AN2221)-1000*($AE2221&gt;0))</f>
        <v>0</v>
      </c>
    </row>
    <row r="2222" spans="2:41" ht="12.75" hidden="1" customHeight="1" outlineLevel="2">
      <c r="B2222" s="53" t="s">
        <v>2377</v>
      </c>
      <c r="C2222" s="53" t="s">
        <v>1367</v>
      </c>
      <c r="D2222" s="53" t="s">
        <v>1367</v>
      </c>
      <c r="E2222" s="53" t="s">
        <v>1368</v>
      </c>
      <c r="F2222" s="53" t="s">
        <v>2391</v>
      </c>
      <c r="G2222" s="53" t="s">
        <v>5459</v>
      </c>
      <c r="H2222" s="53" t="s">
        <v>5460</v>
      </c>
      <c r="I2222" s="53"/>
      <c r="J2222" s="53" t="s">
        <v>5457</v>
      </c>
      <c r="K2222" s="52">
        <v>580455</v>
      </c>
      <c r="L2222" s="52">
        <v>579455</v>
      </c>
      <c r="M2222" s="52">
        <v>0</v>
      </c>
      <c r="N2222" s="52">
        <v>0</v>
      </c>
      <c r="O2222" s="52">
        <v>0</v>
      </c>
      <c r="P2222" s="52">
        <v>0</v>
      </c>
      <c r="Q2222" s="52">
        <v>0</v>
      </c>
      <c r="R2222" s="52">
        <v>0</v>
      </c>
      <c r="S2222" s="52">
        <v>0</v>
      </c>
      <c r="T2222" s="52">
        <v>0</v>
      </c>
      <c r="U2222" s="52">
        <v>0</v>
      </c>
      <c r="V2222" s="52">
        <v>0</v>
      </c>
      <c r="W2222" s="52">
        <v>0</v>
      </c>
      <c r="X2222" s="52">
        <v>0</v>
      </c>
      <c r="Y2222" s="52">
        <v>0</v>
      </c>
      <c r="Z2222" s="49">
        <v>0</v>
      </c>
      <c r="AA2222" s="50">
        <v>0</v>
      </c>
      <c r="AB2222" s="51">
        <v>579455</v>
      </c>
      <c r="AC2222" s="52">
        <v>0</v>
      </c>
      <c r="AD2222" s="52">
        <v>0</v>
      </c>
      <c r="AE2222" s="52">
        <v>1000</v>
      </c>
      <c r="AG2222" s="52">
        <f t="shared" si="37"/>
        <v>0</v>
      </c>
      <c r="AH2222" s="52">
        <f>MIN($AA2222*12,$AE2222-SUM($AG2222:AG2222)-1000*($AE2222&gt;0))</f>
        <v>0</v>
      </c>
      <c r="AI2222" s="52">
        <f>MIN($AA2222*12,$AE2222-SUM($AG2222:AH2222)-1000*($AE2222&gt;0))</f>
        <v>0</v>
      </c>
      <c r="AJ2222" s="52">
        <f>MIN($AA2222*12,$AE2222-SUM($AG2222:AI2222)-1000*($AE2222&gt;0))</f>
        <v>0</v>
      </c>
      <c r="AK2222" s="52">
        <f>MIN($AA2222*12,$AE2222-SUM($AG2222:AJ2222)-1000*($AE2222&gt;0))</f>
        <v>0</v>
      </c>
      <c r="AL2222" s="52">
        <f>MIN($AA2222*12,$AE2222-SUM($AG2222:AK2222)-1000*($AE2222&gt;0))</f>
        <v>0</v>
      </c>
      <c r="AM2222" s="52">
        <f>MIN($AA2222*12,$AE2222-SUM($AG2222:AL2222)-1000*($AE2222&gt;0))</f>
        <v>0</v>
      </c>
      <c r="AN2222" s="52">
        <f>MIN($AA2222*12,$AE2222-SUM($AG2222:AM2222)-1000*($AE2222&gt;0))</f>
        <v>0</v>
      </c>
      <c r="AO2222" s="52">
        <f>MIN($AA2222*12,$AE2222-SUM($AG2222:AN2222)-1000*($AE2222&gt;0))</f>
        <v>0</v>
      </c>
    </row>
    <row r="2223" spans="2:41" ht="12.75" hidden="1" customHeight="1" outlineLevel="2">
      <c r="B2223" s="53" t="s">
        <v>2377</v>
      </c>
      <c r="C2223" s="53" t="s">
        <v>1367</v>
      </c>
      <c r="D2223" s="53" t="s">
        <v>1367</v>
      </c>
      <c r="E2223" s="53" t="s">
        <v>1368</v>
      </c>
      <c r="F2223" s="53" t="s">
        <v>2391</v>
      </c>
      <c r="G2223" s="53" t="s">
        <v>5461</v>
      </c>
      <c r="H2223" s="53" t="s">
        <v>5462</v>
      </c>
      <c r="I2223" s="53"/>
      <c r="J2223" s="53" t="s">
        <v>5457</v>
      </c>
      <c r="K2223" s="52">
        <v>1749637</v>
      </c>
      <c r="L2223" s="52">
        <v>1748637</v>
      </c>
      <c r="M2223" s="52">
        <v>0</v>
      </c>
      <c r="N2223" s="52">
        <v>0</v>
      </c>
      <c r="O2223" s="52">
        <v>0</v>
      </c>
      <c r="P2223" s="52">
        <v>0</v>
      </c>
      <c r="Q2223" s="52">
        <v>0</v>
      </c>
      <c r="R2223" s="52">
        <v>0</v>
      </c>
      <c r="S2223" s="52">
        <v>0</v>
      </c>
      <c r="T2223" s="52">
        <v>0</v>
      </c>
      <c r="U2223" s="52">
        <v>0</v>
      </c>
      <c r="V2223" s="52">
        <v>0</v>
      </c>
      <c r="W2223" s="52">
        <v>0</v>
      </c>
      <c r="X2223" s="52">
        <v>0</v>
      </c>
      <c r="Y2223" s="52">
        <v>0</v>
      </c>
      <c r="Z2223" s="49">
        <v>0</v>
      </c>
      <c r="AA2223" s="50">
        <v>0</v>
      </c>
      <c r="AB2223" s="51">
        <v>1748637</v>
      </c>
      <c r="AC2223" s="52">
        <v>0</v>
      </c>
      <c r="AD2223" s="52">
        <v>0</v>
      </c>
      <c r="AE2223" s="52">
        <v>1000</v>
      </c>
      <c r="AG2223" s="52">
        <f t="shared" si="37"/>
        <v>0</v>
      </c>
      <c r="AH2223" s="52">
        <f>MIN($AA2223*12,$AE2223-SUM($AG2223:AG2223)-1000*($AE2223&gt;0))</f>
        <v>0</v>
      </c>
      <c r="AI2223" s="52">
        <f>MIN($AA2223*12,$AE2223-SUM($AG2223:AH2223)-1000*($AE2223&gt;0))</f>
        <v>0</v>
      </c>
      <c r="AJ2223" s="52">
        <f>MIN($AA2223*12,$AE2223-SUM($AG2223:AI2223)-1000*($AE2223&gt;0))</f>
        <v>0</v>
      </c>
      <c r="AK2223" s="52">
        <f>MIN($AA2223*12,$AE2223-SUM($AG2223:AJ2223)-1000*($AE2223&gt;0))</f>
        <v>0</v>
      </c>
      <c r="AL2223" s="52">
        <f>MIN($AA2223*12,$AE2223-SUM($AG2223:AK2223)-1000*($AE2223&gt;0))</f>
        <v>0</v>
      </c>
      <c r="AM2223" s="52">
        <f>MIN($AA2223*12,$AE2223-SUM($AG2223:AL2223)-1000*($AE2223&gt;0))</f>
        <v>0</v>
      </c>
      <c r="AN2223" s="52">
        <f>MIN($AA2223*12,$AE2223-SUM($AG2223:AM2223)-1000*($AE2223&gt;0))</f>
        <v>0</v>
      </c>
      <c r="AO2223" s="52">
        <f>MIN($AA2223*12,$AE2223-SUM($AG2223:AN2223)-1000*($AE2223&gt;0))</f>
        <v>0</v>
      </c>
    </row>
    <row r="2224" spans="2:41" ht="12.75" hidden="1" customHeight="1" outlineLevel="2">
      <c r="B2224" s="53" t="s">
        <v>2377</v>
      </c>
      <c r="C2224" s="53" t="s">
        <v>1367</v>
      </c>
      <c r="D2224" s="53" t="s">
        <v>1367</v>
      </c>
      <c r="E2224" s="53" t="s">
        <v>1368</v>
      </c>
      <c r="F2224" s="53" t="s">
        <v>2391</v>
      </c>
      <c r="G2224" s="53" t="s">
        <v>5463</v>
      </c>
      <c r="H2224" s="53" t="s">
        <v>5462</v>
      </c>
      <c r="I2224" s="53"/>
      <c r="J2224" s="53" t="s">
        <v>5457</v>
      </c>
      <c r="K2224" s="52">
        <v>343637</v>
      </c>
      <c r="L2224" s="52">
        <v>342637</v>
      </c>
      <c r="M2224" s="52">
        <v>0</v>
      </c>
      <c r="N2224" s="52">
        <v>0</v>
      </c>
      <c r="O2224" s="52">
        <v>0</v>
      </c>
      <c r="P2224" s="52">
        <v>0</v>
      </c>
      <c r="Q2224" s="52">
        <v>0</v>
      </c>
      <c r="R2224" s="52">
        <v>0</v>
      </c>
      <c r="S2224" s="52">
        <v>0</v>
      </c>
      <c r="T2224" s="52">
        <v>0</v>
      </c>
      <c r="U2224" s="52">
        <v>0</v>
      </c>
      <c r="V2224" s="52">
        <v>0</v>
      </c>
      <c r="W2224" s="52">
        <v>0</v>
      </c>
      <c r="X2224" s="52">
        <v>0</v>
      </c>
      <c r="Y2224" s="52">
        <v>0</v>
      </c>
      <c r="Z2224" s="49">
        <v>0</v>
      </c>
      <c r="AA2224" s="50">
        <v>0</v>
      </c>
      <c r="AB2224" s="51">
        <v>342637</v>
      </c>
      <c r="AC2224" s="52">
        <v>0</v>
      </c>
      <c r="AD2224" s="52">
        <v>0</v>
      </c>
      <c r="AE2224" s="52">
        <v>1000</v>
      </c>
      <c r="AG2224" s="52">
        <f t="shared" si="37"/>
        <v>0</v>
      </c>
      <c r="AH2224" s="52">
        <f>MIN($AA2224*12,$AE2224-SUM($AG2224:AG2224)-1000*($AE2224&gt;0))</f>
        <v>0</v>
      </c>
      <c r="AI2224" s="52">
        <f>MIN($AA2224*12,$AE2224-SUM($AG2224:AH2224)-1000*($AE2224&gt;0))</f>
        <v>0</v>
      </c>
      <c r="AJ2224" s="52">
        <f>MIN($AA2224*12,$AE2224-SUM($AG2224:AI2224)-1000*($AE2224&gt;0))</f>
        <v>0</v>
      </c>
      <c r="AK2224" s="52">
        <f>MIN($AA2224*12,$AE2224-SUM($AG2224:AJ2224)-1000*($AE2224&gt;0))</f>
        <v>0</v>
      </c>
      <c r="AL2224" s="52">
        <f>MIN($AA2224*12,$AE2224-SUM($AG2224:AK2224)-1000*($AE2224&gt;0))</f>
        <v>0</v>
      </c>
      <c r="AM2224" s="52">
        <f>MIN($AA2224*12,$AE2224-SUM($AG2224:AL2224)-1000*($AE2224&gt;0))</f>
        <v>0</v>
      </c>
      <c r="AN2224" s="52">
        <f>MIN($AA2224*12,$AE2224-SUM($AG2224:AM2224)-1000*($AE2224&gt;0))</f>
        <v>0</v>
      </c>
      <c r="AO2224" s="52">
        <f>MIN($AA2224*12,$AE2224-SUM($AG2224:AN2224)-1000*($AE2224&gt;0))</f>
        <v>0</v>
      </c>
    </row>
    <row r="2225" spans="2:41" ht="12.75" hidden="1" customHeight="1" outlineLevel="2">
      <c r="B2225" s="53" t="s">
        <v>2377</v>
      </c>
      <c r="C2225" s="53" t="s">
        <v>1367</v>
      </c>
      <c r="D2225" s="53" t="s">
        <v>1367</v>
      </c>
      <c r="E2225" s="53" t="s">
        <v>1368</v>
      </c>
      <c r="F2225" s="53" t="s">
        <v>2409</v>
      </c>
      <c r="G2225" s="53" t="s">
        <v>5464</v>
      </c>
      <c r="H2225" s="53" t="s">
        <v>5465</v>
      </c>
      <c r="I2225" s="53"/>
      <c r="J2225" s="53" t="s">
        <v>5457</v>
      </c>
      <c r="K2225" s="52">
        <v>426364</v>
      </c>
      <c r="L2225" s="52">
        <v>425364</v>
      </c>
      <c r="M2225" s="52">
        <v>0</v>
      </c>
      <c r="N2225" s="52">
        <v>0</v>
      </c>
      <c r="O2225" s="52">
        <v>0</v>
      </c>
      <c r="P2225" s="52">
        <v>0</v>
      </c>
      <c r="Q2225" s="52">
        <v>0</v>
      </c>
      <c r="R2225" s="52">
        <v>0</v>
      </c>
      <c r="S2225" s="52">
        <v>0</v>
      </c>
      <c r="T2225" s="52">
        <v>0</v>
      </c>
      <c r="U2225" s="52">
        <v>0</v>
      </c>
      <c r="V2225" s="52">
        <v>0</v>
      </c>
      <c r="W2225" s="52">
        <v>0</v>
      </c>
      <c r="X2225" s="52">
        <v>0</v>
      </c>
      <c r="Y2225" s="52">
        <v>0</v>
      </c>
      <c r="Z2225" s="49">
        <v>0</v>
      </c>
      <c r="AA2225" s="50">
        <v>0</v>
      </c>
      <c r="AB2225" s="51">
        <v>425364</v>
      </c>
      <c r="AC2225" s="52">
        <v>0</v>
      </c>
      <c r="AD2225" s="52">
        <v>0</v>
      </c>
      <c r="AE2225" s="52">
        <v>1000</v>
      </c>
      <c r="AG2225" s="52">
        <f t="shared" si="37"/>
        <v>0</v>
      </c>
      <c r="AH2225" s="52">
        <f>MIN($AA2225*12,$AE2225-SUM($AG2225:AG2225)-1000*($AE2225&gt;0))</f>
        <v>0</v>
      </c>
      <c r="AI2225" s="52">
        <f>MIN($AA2225*12,$AE2225-SUM($AG2225:AH2225)-1000*($AE2225&gt;0))</f>
        <v>0</v>
      </c>
      <c r="AJ2225" s="52">
        <f>MIN($AA2225*12,$AE2225-SUM($AG2225:AI2225)-1000*($AE2225&gt;0))</f>
        <v>0</v>
      </c>
      <c r="AK2225" s="52">
        <f>MIN($AA2225*12,$AE2225-SUM($AG2225:AJ2225)-1000*($AE2225&gt;0))</f>
        <v>0</v>
      </c>
      <c r="AL2225" s="52">
        <f>MIN($AA2225*12,$AE2225-SUM($AG2225:AK2225)-1000*($AE2225&gt;0))</f>
        <v>0</v>
      </c>
      <c r="AM2225" s="52">
        <f>MIN($AA2225*12,$AE2225-SUM($AG2225:AL2225)-1000*($AE2225&gt;0))</f>
        <v>0</v>
      </c>
      <c r="AN2225" s="52">
        <f>MIN($AA2225*12,$AE2225-SUM($AG2225:AM2225)-1000*($AE2225&gt;0))</f>
        <v>0</v>
      </c>
      <c r="AO2225" s="52">
        <f>MIN($AA2225*12,$AE2225-SUM($AG2225:AN2225)-1000*($AE2225&gt;0))</f>
        <v>0</v>
      </c>
    </row>
    <row r="2226" spans="2:41" ht="12.75" hidden="1" customHeight="1" outlineLevel="2">
      <c r="B2226" s="53" t="s">
        <v>2377</v>
      </c>
      <c r="C2226" s="53" t="s">
        <v>1367</v>
      </c>
      <c r="D2226" s="53" t="s">
        <v>1367</v>
      </c>
      <c r="E2226" s="53" t="s">
        <v>2378</v>
      </c>
      <c r="F2226" s="53" t="s">
        <v>3607</v>
      </c>
      <c r="G2226" s="53" t="s">
        <v>5466</v>
      </c>
      <c r="H2226" s="53" t="s">
        <v>5467</v>
      </c>
      <c r="I2226" s="53"/>
      <c r="J2226" s="53" t="s">
        <v>5457</v>
      </c>
      <c r="K2226" s="52">
        <v>1699091</v>
      </c>
      <c r="L2226" s="52">
        <v>1698091</v>
      </c>
      <c r="M2226" s="52">
        <v>0</v>
      </c>
      <c r="N2226" s="52">
        <v>0</v>
      </c>
      <c r="O2226" s="52">
        <v>0</v>
      </c>
      <c r="P2226" s="52">
        <v>0</v>
      </c>
      <c r="Q2226" s="52">
        <v>0</v>
      </c>
      <c r="R2226" s="52">
        <v>0</v>
      </c>
      <c r="S2226" s="52">
        <v>0</v>
      </c>
      <c r="T2226" s="52">
        <v>0</v>
      </c>
      <c r="U2226" s="52">
        <v>0</v>
      </c>
      <c r="V2226" s="52">
        <v>0</v>
      </c>
      <c r="W2226" s="52">
        <v>0</v>
      </c>
      <c r="X2226" s="52">
        <v>0</v>
      </c>
      <c r="Y2226" s="52">
        <v>0</v>
      </c>
      <c r="Z2226" s="49">
        <v>0</v>
      </c>
      <c r="AA2226" s="50">
        <v>0</v>
      </c>
      <c r="AB2226" s="51">
        <v>1698091</v>
      </c>
      <c r="AC2226" s="52">
        <v>0</v>
      </c>
      <c r="AD2226" s="52">
        <v>0</v>
      </c>
      <c r="AE2226" s="52">
        <v>1000</v>
      </c>
      <c r="AG2226" s="52">
        <f t="shared" si="37"/>
        <v>0</v>
      </c>
      <c r="AH2226" s="52">
        <f>MIN($AA2226*12,$AE2226-SUM($AG2226:AG2226)-1000*($AE2226&gt;0))</f>
        <v>0</v>
      </c>
      <c r="AI2226" s="52">
        <f>MIN($AA2226*12,$AE2226-SUM($AG2226:AH2226)-1000*($AE2226&gt;0))</f>
        <v>0</v>
      </c>
      <c r="AJ2226" s="52">
        <f>MIN($AA2226*12,$AE2226-SUM($AG2226:AI2226)-1000*($AE2226&gt;0))</f>
        <v>0</v>
      </c>
      <c r="AK2226" s="52">
        <f>MIN($AA2226*12,$AE2226-SUM($AG2226:AJ2226)-1000*($AE2226&gt;0))</f>
        <v>0</v>
      </c>
      <c r="AL2226" s="52">
        <f>MIN($AA2226*12,$AE2226-SUM($AG2226:AK2226)-1000*($AE2226&gt;0))</f>
        <v>0</v>
      </c>
      <c r="AM2226" s="52">
        <f>MIN($AA2226*12,$AE2226-SUM($AG2226:AL2226)-1000*($AE2226&gt;0))</f>
        <v>0</v>
      </c>
      <c r="AN2226" s="52">
        <f>MIN($AA2226*12,$AE2226-SUM($AG2226:AM2226)-1000*($AE2226&gt;0))</f>
        <v>0</v>
      </c>
      <c r="AO2226" s="52">
        <f>MIN($AA2226*12,$AE2226-SUM($AG2226:AN2226)-1000*($AE2226&gt;0))</f>
        <v>0</v>
      </c>
    </row>
    <row r="2227" spans="2:41" ht="12.75" hidden="1" customHeight="1" outlineLevel="2">
      <c r="B2227" s="53" t="s">
        <v>2377</v>
      </c>
      <c r="C2227" s="53" t="s">
        <v>1367</v>
      </c>
      <c r="D2227" s="53" t="s">
        <v>1367</v>
      </c>
      <c r="E2227" s="53" t="s">
        <v>1368</v>
      </c>
      <c r="F2227" s="53" t="s">
        <v>2387</v>
      </c>
      <c r="G2227" s="53" t="s">
        <v>5468</v>
      </c>
      <c r="H2227" s="53" t="s">
        <v>5469</v>
      </c>
      <c r="I2227" s="53"/>
      <c r="J2227" s="53" t="s">
        <v>5457</v>
      </c>
      <c r="K2227" s="52">
        <v>1536364</v>
      </c>
      <c r="L2227" s="52">
        <v>1535364</v>
      </c>
      <c r="M2227" s="52">
        <v>0</v>
      </c>
      <c r="N2227" s="52">
        <v>0</v>
      </c>
      <c r="O2227" s="52">
        <v>0</v>
      </c>
      <c r="P2227" s="52">
        <v>0</v>
      </c>
      <c r="Q2227" s="52">
        <v>0</v>
      </c>
      <c r="R2227" s="52">
        <v>0</v>
      </c>
      <c r="S2227" s="52">
        <v>0</v>
      </c>
      <c r="T2227" s="52">
        <v>0</v>
      </c>
      <c r="U2227" s="52">
        <v>0</v>
      </c>
      <c r="V2227" s="52">
        <v>0</v>
      </c>
      <c r="W2227" s="52">
        <v>0</v>
      </c>
      <c r="X2227" s="52">
        <v>0</v>
      </c>
      <c r="Y2227" s="52">
        <v>0</v>
      </c>
      <c r="Z2227" s="49">
        <v>0</v>
      </c>
      <c r="AA2227" s="50">
        <v>0</v>
      </c>
      <c r="AB2227" s="51">
        <v>1535364</v>
      </c>
      <c r="AC2227" s="52">
        <v>0</v>
      </c>
      <c r="AD2227" s="52">
        <v>0</v>
      </c>
      <c r="AE2227" s="52">
        <v>1000</v>
      </c>
      <c r="AG2227" s="52">
        <f t="shared" si="37"/>
        <v>0</v>
      </c>
      <c r="AH2227" s="52">
        <f>MIN($AA2227*12,$AE2227-SUM($AG2227:AG2227)-1000*($AE2227&gt;0))</f>
        <v>0</v>
      </c>
      <c r="AI2227" s="52">
        <f>MIN($AA2227*12,$AE2227-SUM($AG2227:AH2227)-1000*($AE2227&gt;0))</f>
        <v>0</v>
      </c>
      <c r="AJ2227" s="52">
        <f>MIN($AA2227*12,$AE2227-SUM($AG2227:AI2227)-1000*($AE2227&gt;0))</f>
        <v>0</v>
      </c>
      <c r="AK2227" s="52">
        <f>MIN($AA2227*12,$AE2227-SUM($AG2227:AJ2227)-1000*($AE2227&gt;0))</f>
        <v>0</v>
      </c>
      <c r="AL2227" s="52">
        <f>MIN($AA2227*12,$AE2227-SUM($AG2227:AK2227)-1000*($AE2227&gt;0))</f>
        <v>0</v>
      </c>
      <c r="AM2227" s="52">
        <f>MIN($AA2227*12,$AE2227-SUM($AG2227:AL2227)-1000*($AE2227&gt;0))</f>
        <v>0</v>
      </c>
      <c r="AN2227" s="52">
        <f>MIN($AA2227*12,$AE2227-SUM($AG2227:AM2227)-1000*($AE2227&gt;0))</f>
        <v>0</v>
      </c>
      <c r="AO2227" s="52">
        <f>MIN($AA2227*12,$AE2227-SUM($AG2227:AN2227)-1000*($AE2227&gt;0))</f>
        <v>0</v>
      </c>
    </row>
    <row r="2228" spans="2:41" ht="12.75" hidden="1" customHeight="1" outlineLevel="2">
      <c r="B2228" s="53" t="s">
        <v>2377</v>
      </c>
      <c r="C2228" s="53" t="s">
        <v>1367</v>
      </c>
      <c r="D2228" s="53" t="s">
        <v>1367</v>
      </c>
      <c r="E2228" s="53" t="s">
        <v>1368</v>
      </c>
      <c r="F2228" s="53" t="s">
        <v>2387</v>
      </c>
      <c r="G2228" s="53" t="s">
        <v>5470</v>
      </c>
      <c r="H2228" s="53" t="s">
        <v>5469</v>
      </c>
      <c r="I2228" s="53"/>
      <c r="J2228" s="53" t="s">
        <v>5457</v>
      </c>
      <c r="K2228" s="52">
        <v>1536364</v>
      </c>
      <c r="L2228" s="52">
        <v>1535364</v>
      </c>
      <c r="M2228" s="52">
        <v>0</v>
      </c>
      <c r="N2228" s="52">
        <v>0</v>
      </c>
      <c r="O2228" s="52">
        <v>0</v>
      </c>
      <c r="P2228" s="52">
        <v>0</v>
      </c>
      <c r="Q2228" s="52">
        <v>0</v>
      </c>
      <c r="R2228" s="52">
        <v>0</v>
      </c>
      <c r="S2228" s="52">
        <v>0</v>
      </c>
      <c r="T2228" s="52">
        <v>0</v>
      </c>
      <c r="U2228" s="52">
        <v>0</v>
      </c>
      <c r="V2228" s="52">
        <v>0</v>
      </c>
      <c r="W2228" s="52">
        <v>0</v>
      </c>
      <c r="X2228" s="52">
        <v>0</v>
      </c>
      <c r="Y2228" s="52">
        <v>0</v>
      </c>
      <c r="Z2228" s="49">
        <v>0</v>
      </c>
      <c r="AA2228" s="50">
        <v>0</v>
      </c>
      <c r="AB2228" s="51">
        <v>1535364</v>
      </c>
      <c r="AC2228" s="52">
        <v>0</v>
      </c>
      <c r="AD2228" s="52">
        <v>0</v>
      </c>
      <c r="AE2228" s="52">
        <v>1000</v>
      </c>
      <c r="AG2228" s="52">
        <f t="shared" si="37"/>
        <v>0</v>
      </c>
      <c r="AH2228" s="52">
        <f>MIN($AA2228*12,$AE2228-SUM($AG2228:AG2228)-1000*($AE2228&gt;0))</f>
        <v>0</v>
      </c>
      <c r="AI2228" s="52">
        <f>MIN($AA2228*12,$AE2228-SUM($AG2228:AH2228)-1000*($AE2228&gt;0))</f>
        <v>0</v>
      </c>
      <c r="AJ2228" s="52">
        <f>MIN($AA2228*12,$AE2228-SUM($AG2228:AI2228)-1000*($AE2228&gt;0))</f>
        <v>0</v>
      </c>
      <c r="AK2228" s="52">
        <f>MIN($AA2228*12,$AE2228-SUM($AG2228:AJ2228)-1000*($AE2228&gt;0))</f>
        <v>0</v>
      </c>
      <c r="AL2228" s="52">
        <f>MIN($AA2228*12,$AE2228-SUM($AG2228:AK2228)-1000*($AE2228&gt;0))</f>
        <v>0</v>
      </c>
      <c r="AM2228" s="52">
        <f>MIN($AA2228*12,$AE2228-SUM($AG2228:AL2228)-1000*($AE2228&gt;0))</f>
        <v>0</v>
      </c>
      <c r="AN2228" s="52">
        <f>MIN($AA2228*12,$AE2228-SUM($AG2228:AM2228)-1000*($AE2228&gt;0))</f>
        <v>0</v>
      </c>
      <c r="AO2228" s="52">
        <f>MIN($AA2228*12,$AE2228-SUM($AG2228:AN2228)-1000*($AE2228&gt;0))</f>
        <v>0</v>
      </c>
    </row>
    <row r="2229" spans="2:41" ht="12.75" hidden="1" customHeight="1" outlineLevel="2">
      <c r="B2229" s="53" t="s">
        <v>2377</v>
      </c>
      <c r="C2229" s="53" t="s">
        <v>1367</v>
      </c>
      <c r="D2229" s="53" t="s">
        <v>1367</v>
      </c>
      <c r="E2229" s="53" t="s">
        <v>1368</v>
      </c>
      <c r="F2229" s="53" t="s">
        <v>2682</v>
      </c>
      <c r="G2229" s="53" t="s">
        <v>5471</v>
      </c>
      <c r="H2229" s="53" t="s">
        <v>5472</v>
      </c>
      <c r="I2229" s="53"/>
      <c r="J2229" s="53" t="s">
        <v>5457</v>
      </c>
      <c r="K2229" s="52">
        <v>2581819</v>
      </c>
      <c r="L2229" s="52">
        <v>2580819</v>
      </c>
      <c r="M2229" s="52">
        <v>0</v>
      </c>
      <c r="N2229" s="52">
        <v>0</v>
      </c>
      <c r="O2229" s="52">
        <v>0</v>
      </c>
      <c r="P2229" s="52">
        <v>0</v>
      </c>
      <c r="Q2229" s="52">
        <v>0</v>
      </c>
      <c r="R2229" s="52">
        <v>0</v>
      </c>
      <c r="S2229" s="52">
        <v>0</v>
      </c>
      <c r="T2229" s="52">
        <v>0</v>
      </c>
      <c r="U2229" s="52">
        <v>0</v>
      </c>
      <c r="V2229" s="52">
        <v>0</v>
      </c>
      <c r="W2229" s="52">
        <v>0</v>
      </c>
      <c r="X2229" s="52">
        <v>0</v>
      </c>
      <c r="Y2229" s="52">
        <v>0</v>
      </c>
      <c r="Z2229" s="49">
        <v>0</v>
      </c>
      <c r="AA2229" s="50">
        <v>0</v>
      </c>
      <c r="AB2229" s="51">
        <v>2580819</v>
      </c>
      <c r="AC2229" s="52">
        <v>0</v>
      </c>
      <c r="AD2229" s="52">
        <v>0</v>
      </c>
      <c r="AE2229" s="52">
        <v>1000</v>
      </c>
      <c r="AG2229" s="52">
        <f t="shared" si="37"/>
        <v>0</v>
      </c>
      <c r="AH2229" s="52">
        <f>MIN($AA2229*12,$AE2229-SUM($AG2229:AG2229)-1000*($AE2229&gt;0))</f>
        <v>0</v>
      </c>
      <c r="AI2229" s="52">
        <f>MIN($AA2229*12,$AE2229-SUM($AG2229:AH2229)-1000*($AE2229&gt;0))</f>
        <v>0</v>
      </c>
      <c r="AJ2229" s="52">
        <f>MIN($AA2229*12,$AE2229-SUM($AG2229:AI2229)-1000*($AE2229&gt;0))</f>
        <v>0</v>
      </c>
      <c r="AK2229" s="52">
        <f>MIN($AA2229*12,$AE2229-SUM($AG2229:AJ2229)-1000*($AE2229&gt;0))</f>
        <v>0</v>
      </c>
      <c r="AL2229" s="52">
        <f>MIN($AA2229*12,$AE2229-SUM($AG2229:AK2229)-1000*($AE2229&gt;0))</f>
        <v>0</v>
      </c>
      <c r="AM2229" s="52">
        <f>MIN($AA2229*12,$AE2229-SUM($AG2229:AL2229)-1000*($AE2229&gt;0))</f>
        <v>0</v>
      </c>
      <c r="AN2229" s="52">
        <f>MIN($AA2229*12,$AE2229-SUM($AG2229:AM2229)-1000*($AE2229&gt;0))</f>
        <v>0</v>
      </c>
      <c r="AO2229" s="52">
        <f>MIN($AA2229*12,$AE2229-SUM($AG2229:AN2229)-1000*($AE2229&gt;0))</f>
        <v>0</v>
      </c>
    </row>
    <row r="2230" spans="2:41" ht="12.75" hidden="1" customHeight="1" outlineLevel="2">
      <c r="B2230" s="53" t="s">
        <v>2377</v>
      </c>
      <c r="C2230" s="53" t="s">
        <v>1367</v>
      </c>
      <c r="D2230" s="53" t="s">
        <v>1367</v>
      </c>
      <c r="E2230" s="53" t="s">
        <v>1368</v>
      </c>
      <c r="F2230" s="53" t="s">
        <v>2409</v>
      </c>
      <c r="G2230" s="53" t="s">
        <v>5473</v>
      </c>
      <c r="H2230" s="53" t="s">
        <v>5474</v>
      </c>
      <c r="I2230" s="53"/>
      <c r="J2230" s="53" t="s">
        <v>5457</v>
      </c>
      <c r="K2230" s="52">
        <v>405455</v>
      </c>
      <c r="L2230" s="52">
        <v>404455</v>
      </c>
      <c r="M2230" s="52">
        <v>0</v>
      </c>
      <c r="N2230" s="52">
        <v>0</v>
      </c>
      <c r="O2230" s="52">
        <v>0</v>
      </c>
      <c r="P2230" s="52">
        <v>0</v>
      </c>
      <c r="Q2230" s="52">
        <v>0</v>
      </c>
      <c r="R2230" s="52">
        <v>0</v>
      </c>
      <c r="S2230" s="52">
        <v>0</v>
      </c>
      <c r="T2230" s="52">
        <v>0</v>
      </c>
      <c r="U2230" s="52">
        <v>0</v>
      </c>
      <c r="V2230" s="52">
        <v>0</v>
      </c>
      <c r="W2230" s="52">
        <v>0</v>
      </c>
      <c r="X2230" s="52">
        <v>0</v>
      </c>
      <c r="Y2230" s="52">
        <v>0</v>
      </c>
      <c r="Z2230" s="49">
        <v>0</v>
      </c>
      <c r="AA2230" s="50">
        <v>0</v>
      </c>
      <c r="AB2230" s="51">
        <v>404455</v>
      </c>
      <c r="AC2230" s="52">
        <v>0</v>
      </c>
      <c r="AD2230" s="52">
        <v>0</v>
      </c>
      <c r="AE2230" s="52">
        <v>1000</v>
      </c>
      <c r="AG2230" s="52">
        <f t="shared" si="37"/>
        <v>0</v>
      </c>
      <c r="AH2230" s="52">
        <f>MIN($AA2230*12,$AE2230-SUM($AG2230:AG2230)-1000*($AE2230&gt;0))</f>
        <v>0</v>
      </c>
      <c r="AI2230" s="52">
        <f>MIN($AA2230*12,$AE2230-SUM($AG2230:AH2230)-1000*($AE2230&gt;0))</f>
        <v>0</v>
      </c>
      <c r="AJ2230" s="52">
        <f>MIN($AA2230*12,$AE2230-SUM($AG2230:AI2230)-1000*($AE2230&gt;0))</f>
        <v>0</v>
      </c>
      <c r="AK2230" s="52">
        <f>MIN($AA2230*12,$AE2230-SUM($AG2230:AJ2230)-1000*($AE2230&gt;0))</f>
        <v>0</v>
      </c>
      <c r="AL2230" s="52">
        <f>MIN($AA2230*12,$AE2230-SUM($AG2230:AK2230)-1000*($AE2230&gt;0))</f>
        <v>0</v>
      </c>
      <c r="AM2230" s="52">
        <f>MIN($AA2230*12,$AE2230-SUM($AG2230:AL2230)-1000*($AE2230&gt;0))</f>
        <v>0</v>
      </c>
      <c r="AN2230" s="52">
        <f>MIN($AA2230*12,$AE2230-SUM($AG2230:AM2230)-1000*($AE2230&gt;0))</f>
        <v>0</v>
      </c>
      <c r="AO2230" s="52">
        <f>MIN($AA2230*12,$AE2230-SUM($AG2230:AN2230)-1000*($AE2230&gt;0))</f>
        <v>0</v>
      </c>
    </row>
    <row r="2231" spans="2:41" ht="12.75" hidden="1" customHeight="1" outlineLevel="2">
      <c r="B2231" s="53" t="s">
        <v>2377</v>
      </c>
      <c r="C2231" s="53" t="s">
        <v>1367</v>
      </c>
      <c r="D2231" s="53" t="s">
        <v>1367</v>
      </c>
      <c r="E2231" s="53" t="s">
        <v>1368</v>
      </c>
      <c r="F2231" s="53" t="s">
        <v>2391</v>
      </c>
      <c r="G2231" s="53" t="s">
        <v>5475</v>
      </c>
      <c r="H2231" s="53" t="s">
        <v>5476</v>
      </c>
      <c r="I2231" s="53"/>
      <c r="J2231" s="53" t="s">
        <v>5477</v>
      </c>
      <c r="K2231" s="52">
        <v>2003637</v>
      </c>
      <c r="L2231" s="52">
        <v>2002637</v>
      </c>
      <c r="M2231" s="52">
        <v>0</v>
      </c>
      <c r="N2231" s="52">
        <v>0</v>
      </c>
      <c r="O2231" s="52">
        <v>0</v>
      </c>
      <c r="P2231" s="52">
        <v>0</v>
      </c>
      <c r="Q2231" s="52">
        <v>0</v>
      </c>
      <c r="R2231" s="52">
        <v>0</v>
      </c>
      <c r="S2231" s="52">
        <v>0</v>
      </c>
      <c r="T2231" s="52">
        <v>0</v>
      </c>
      <c r="U2231" s="52">
        <v>0</v>
      </c>
      <c r="V2231" s="52">
        <v>0</v>
      </c>
      <c r="W2231" s="52">
        <v>0</v>
      </c>
      <c r="X2231" s="52">
        <v>0</v>
      </c>
      <c r="Y2231" s="52">
        <v>0</v>
      </c>
      <c r="Z2231" s="49">
        <v>0</v>
      </c>
      <c r="AA2231" s="50">
        <v>0</v>
      </c>
      <c r="AB2231" s="51">
        <v>2002637</v>
      </c>
      <c r="AC2231" s="52">
        <v>0</v>
      </c>
      <c r="AD2231" s="52">
        <v>0</v>
      </c>
      <c r="AE2231" s="52">
        <v>1000</v>
      </c>
      <c r="AG2231" s="52">
        <f t="shared" si="37"/>
        <v>0</v>
      </c>
      <c r="AH2231" s="52">
        <f>MIN($AA2231*12,$AE2231-SUM($AG2231:AG2231)-1000*($AE2231&gt;0))</f>
        <v>0</v>
      </c>
      <c r="AI2231" s="52">
        <f>MIN($AA2231*12,$AE2231-SUM($AG2231:AH2231)-1000*($AE2231&gt;0))</f>
        <v>0</v>
      </c>
      <c r="AJ2231" s="52">
        <f>MIN($AA2231*12,$AE2231-SUM($AG2231:AI2231)-1000*($AE2231&gt;0))</f>
        <v>0</v>
      </c>
      <c r="AK2231" s="52">
        <f>MIN($AA2231*12,$AE2231-SUM($AG2231:AJ2231)-1000*($AE2231&gt;0))</f>
        <v>0</v>
      </c>
      <c r="AL2231" s="52">
        <f>MIN($AA2231*12,$AE2231-SUM($AG2231:AK2231)-1000*($AE2231&gt;0))</f>
        <v>0</v>
      </c>
      <c r="AM2231" s="52">
        <f>MIN($AA2231*12,$AE2231-SUM($AG2231:AL2231)-1000*($AE2231&gt;0))</f>
        <v>0</v>
      </c>
      <c r="AN2231" s="52">
        <f>MIN($AA2231*12,$AE2231-SUM($AG2231:AM2231)-1000*($AE2231&gt;0))</f>
        <v>0</v>
      </c>
      <c r="AO2231" s="52">
        <f>MIN($AA2231*12,$AE2231-SUM($AG2231:AN2231)-1000*($AE2231&gt;0))</f>
        <v>0</v>
      </c>
    </row>
    <row r="2232" spans="2:41" ht="12.75" hidden="1" customHeight="1" outlineLevel="2">
      <c r="B2232" s="53" t="s">
        <v>2377</v>
      </c>
      <c r="C2232" s="53" t="s">
        <v>1367</v>
      </c>
      <c r="D2232" s="53" t="s">
        <v>1367</v>
      </c>
      <c r="E2232" s="53" t="s">
        <v>1368</v>
      </c>
      <c r="F2232" s="53" t="s">
        <v>2391</v>
      </c>
      <c r="G2232" s="53" t="s">
        <v>5478</v>
      </c>
      <c r="H2232" s="53" t="s">
        <v>5479</v>
      </c>
      <c r="I2232" s="53"/>
      <c r="J2232" s="53" t="s">
        <v>5477</v>
      </c>
      <c r="K2232" s="52">
        <v>1722910</v>
      </c>
      <c r="L2232" s="52">
        <v>1721910</v>
      </c>
      <c r="M2232" s="52">
        <v>0</v>
      </c>
      <c r="N2232" s="52">
        <v>0</v>
      </c>
      <c r="O2232" s="52">
        <v>0</v>
      </c>
      <c r="P2232" s="52">
        <v>0</v>
      </c>
      <c r="Q2232" s="52">
        <v>0</v>
      </c>
      <c r="R2232" s="52">
        <v>0</v>
      </c>
      <c r="S2232" s="52">
        <v>0</v>
      </c>
      <c r="T2232" s="52">
        <v>0</v>
      </c>
      <c r="U2232" s="52">
        <v>0</v>
      </c>
      <c r="V2232" s="52">
        <v>0</v>
      </c>
      <c r="W2232" s="52">
        <v>0</v>
      </c>
      <c r="X2232" s="52">
        <v>0</v>
      </c>
      <c r="Y2232" s="52">
        <v>0</v>
      </c>
      <c r="Z2232" s="49">
        <v>0</v>
      </c>
      <c r="AA2232" s="50">
        <v>0</v>
      </c>
      <c r="AB2232" s="51">
        <v>1721910</v>
      </c>
      <c r="AC2232" s="52">
        <v>0</v>
      </c>
      <c r="AD2232" s="52">
        <v>0</v>
      </c>
      <c r="AE2232" s="52">
        <v>1000</v>
      </c>
      <c r="AG2232" s="52">
        <f t="shared" si="37"/>
        <v>0</v>
      </c>
      <c r="AH2232" s="52">
        <f>MIN($AA2232*12,$AE2232-SUM($AG2232:AG2232)-1000*($AE2232&gt;0))</f>
        <v>0</v>
      </c>
      <c r="AI2232" s="52">
        <f>MIN($AA2232*12,$AE2232-SUM($AG2232:AH2232)-1000*($AE2232&gt;0))</f>
        <v>0</v>
      </c>
      <c r="AJ2232" s="52">
        <f>MIN($AA2232*12,$AE2232-SUM($AG2232:AI2232)-1000*($AE2232&gt;0))</f>
        <v>0</v>
      </c>
      <c r="AK2232" s="52">
        <f>MIN($AA2232*12,$AE2232-SUM($AG2232:AJ2232)-1000*($AE2232&gt;0))</f>
        <v>0</v>
      </c>
      <c r="AL2232" s="52">
        <f>MIN($AA2232*12,$AE2232-SUM($AG2232:AK2232)-1000*($AE2232&gt;0))</f>
        <v>0</v>
      </c>
      <c r="AM2232" s="52">
        <f>MIN($AA2232*12,$AE2232-SUM($AG2232:AL2232)-1000*($AE2232&gt;0))</f>
        <v>0</v>
      </c>
      <c r="AN2232" s="52">
        <f>MIN($AA2232*12,$AE2232-SUM($AG2232:AM2232)-1000*($AE2232&gt;0))</f>
        <v>0</v>
      </c>
      <c r="AO2232" s="52">
        <f>MIN($AA2232*12,$AE2232-SUM($AG2232:AN2232)-1000*($AE2232&gt;0))</f>
        <v>0</v>
      </c>
    </row>
    <row r="2233" spans="2:41" ht="12.75" hidden="1" customHeight="1" outlineLevel="2">
      <c r="B2233" s="53" t="s">
        <v>2377</v>
      </c>
      <c r="C2233" s="53" t="s">
        <v>1367</v>
      </c>
      <c r="D2233" s="53" t="s">
        <v>1367</v>
      </c>
      <c r="E2233" s="53" t="s">
        <v>1368</v>
      </c>
      <c r="F2233" s="53" t="s">
        <v>2387</v>
      </c>
      <c r="G2233" s="53" t="s">
        <v>5480</v>
      </c>
      <c r="H2233" s="53" t="s">
        <v>5481</v>
      </c>
      <c r="I2233" s="53"/>
      <c r="J2233" s="53" t="s">
        <v>5477</v>
      </c>
      <c r="K2233" s="52">
        <v>1994673</v>
      </c>
      <c r="L2233" s="52">
        <v>1993673</v>
      </c>
      <c r="M2233" s="52">
        <v>0</v>
      </c>
      <c r="N2233" s="52">
        <v>0</v>
      </c>
      <c r="O2233" s="52">
        <v>0</v>
      </c>
      <c r="P2233" s="52">
        <v>0</v>
      </c>
      <c r="Q2233" s="52">
        <v>0</v>
      </c>
      <c r="R2233" s="52">
        <v>0</v>
      </c>
      <c r="S2233" s="52">
        <v>0</v>
      </c>
      <c r="T2233" s="52">
        <v>0</v>
      </c>
      <c r="U2233" s="52">
        <v>0</v>
      </c>
      <c r="V2233" s="52">
        <v>0</v>
      </c>
      <c r="W2233" s="52">
        <v>0</v>
      </c>
      <c r="X2233" s="52">
        <v>0</v>
      </c>
      <c r="Y2233" s="52">
        <v>0</v>
      </c>
      <c r="Z2233" s="49">
        <v>0</v>
      </c>
      <c r="AA2233" s="50">
        <v>0</v>
      </c>
      <c r="AB2233" s="51">
        <v>1993673</v>
      </c>
      <c r="AC2233" s="52">
        <v>0</v>
      </c>
      <c r="AD2233" s="52">
        <v>0</v>
      </c>
      <c r="AE2233" s="52">
        <v>1000</v>
      </c>
      <c r="AG2233" s="52">
        <f t="shared" si="37"/>
        <v>0</v>
      </c>
      <c r="AH2233" s="52">
        <f>MIN($AA2233*12,$AE2233-SUM($AG2233:AG2233)-1000*($AE2233&gt;0))</f>
        <v>0</v>
      </c>
      <c r="AI2233" s="52">
        <f>MIN($AA2233*12,$AE2233-SUM($AG2233:AH2233)-1000*($AE2233&gt;0))</f>
        <v>0</v>
      </c>
      <c r="AJ2233" s="52">
        <f>MIN($AA2233*12,$AE2233-SUM($AG2233:AI2233)-1000*($AE2233&gt;0))</f>
        <v>0</v>
      </c>
      <c r="AK2233" s="52">
        <f>MIN($AA2233*12,$AE2233-SUM($AG2233:AJ2233)-1000*($AE2233&gt;0))</f>
        <v>0</v>
      </c>
      <c r="AL2233" s="52">
        <f>MIN($AA2233*12,$AE2233-SUM($AG2233:AK2233)-1000*($AE2233&gt;0))</f>
        <v>0</v>
      </c>
      <c r="AM2233" s="52">
        <f>MIN($AA2233*12,$AE2233-SUM($AG2233:AL2233)-1000*($AE2233&gt;0))</f>
        <v>0</v>
      </c>
      <c r="AN2233" s="52">
        <f>MIN($AA2233*12,$AE2233-SUM($AG2233:AM2233)-1000*($AE2233&gt;0))</f>
        <v>0</v>
      </c>
      <c r="AO2233" s="52">
        <f>MIN($AA2233*12,$AE2233-SUM($AG2233:AN2233)-1000*($AE2233&gt;0))</f>
        <v>0</v>
      </c>
    </row>
    <row r="2234" spans="2:41" ht="12.75" hidden="1" customHeight="1" outlineLevel="2">
      <c r="B2234" s="53" t="s">
        <v>2377</v>
      </c>
      <c r="C2234" s="53" t="s">
        <v>1367</v>
      </c>
      <c r="D2234" s="53" t="s">
        <v>1367</v>
      </c>
      <c r="E2234" s="53" t="s">
        <v>1368</v>
      </c>
      <c r="F2234" s="53" t="s">
        <v>2391</v>
      </c>
      <c r="G2234" s="53" t="s">
        <v>5482</v>
      </c>
      <c r="H2234" s="53" t="s">
        <v>5483</v>
      </c>
      <c r="I2234" s="53"/>
      <c r="J2234" s="53" t="s">
        <v>5477</v>
      </c>
      <c r="K2234" s="52">
        <v>3336837</v>
      </c>
      <c r="L2234" s="52">
        <v>3335837</v>
      </c>
      <c r="M2234" s="52">
        <v>0</v>
      </c>
      <c r="N2234" s="52">
        <v>0</v>
      </c>
      <c r="O2234" s="52">
        <v>0</v>
      </c>
      <c r="P2234" s="52">
        <v>0</v>
      </c>
      <c r="Q2234" s="52">
        <v>0</v>
      </c>
      <c r="R2234" s="52">
        <v>0</v>
      </c>
      <c r="S2234" s="52">
        <v>0</v>
      </c>
      <c r="T2234" s="52">
        <v>0</v>
      </c>
      <c r="U2234" s="52">
        <v>0</v>
      </c>
      <c r="V2234" s="52">
        <v>0</v>
      </c>
      <c r="W2234" s="52">
        <v>0</v>
      </c>
      <c r="X2234" s="52">
        <v>0</v>
      </c>
      <c r="Y2234" s="52">
        <v>0</v>
      </c>
      <c r="Z2234" s="49">
        <v>0</v>
      </c>
      <c r="AA2234" s="50">
        <v>0</v>
      </c>
      <c r="AB2234" s="51">
        <v>3335837</v>
      </c>
      <c r="AC2234" s="52">
        <v>0</v>
      </c>
      <c r="AD2234" s="52">
        <v>0</v>
      </c>
      <c r="AE2234" s="52">
        <v>1000</v>
      </c>
      <c r="AG2234" s="52">
        <f t="shared" si="37"/>
        <v>0</v>
      </c>
      <c r="AH2234" s="52">
        <f>MIN($AA2234*12,$AE2234-SUM($AG2234:AG2234)-1000*($AE2234&gt;0))</f>
        <v>0</v>
      </c>
      <c r="AI2234" s="52">
        <f>MIN($AA2234*12,$AE2234-SUM($AG2234:AH2234)-1000*($AE2234&gt;0))</f>
        <v>0</v>
      </c>
      <c r="AJ2234" s="52">
        <f>MIN($AA2234*12,$AE2234-SUM($AG2234:AI2234)-1000*($AE2234&gt;0))</f>
        <v>0</v>
      </c>
      <c r="AK2234" s="52">
        <f>MIN($AA2234*12,$AE2234-SUM($AG2234:AJ2234)-1000*($AE2234&gt;0))</f>
        <v>0</v>
      </c>
      <c r="AL2234" s="52">
        <f>MIN($AA2234*12,$AE2234-SUM($AG2234:AK2234)-1000*($AE2234&gt;0))</f>
        <v>0</v>
      </c>
      <c r="AM2234" s="52">
        <f>MIN($AA2234*12,$AE2234-SUM($AG2234:AL2234)-1000*($AE2234&gt;0))</f>
        <v>0</v>
      </c>
      <c r="AN2234" s="52">
        <f>MIN($AA2234*12,$AE2234-SUM($AG2234:AM2234)-1000*($AE2234&gt;0))</f>
        <v>0</v>
      </c>
      <c r="AO2234" s="52">
        <f>MIN($AA2234*12,$AE2234-SUM($AG2234:AN2234)-1000*($AE2234&gt;0))</f>
        <v>0</v>
      </c>
    </row>
    <row r="2235" spans="2:41" ht="12.75" hidden="1" customHeight="1" outlineLevel="2">
      <c r="B2235" s="53" t="s">
        <v>2377</v>
      </c>
      <c r="C2235" s="53" t="s">
        <v>1367</v>
      </c>
      <c r="D2235" s="53" t="s">
        <v>1367</v>
      </c>
      <c r="E2235" s="53" t="s">
        <v>1368</v>
      </c>
      <c r="F2235" s="53" t="s">
        <v>2387</v>
      </c>
      <c r="G2235" s="53" t="s">
        <v>5484</v>
      </c>
      <c r="H2235" s="53" t="s">
        <v>5485</v>
      </c>
      <c r="I2235" s="53"/>
      <c r="J2235" s="53" t="s">
        <v>5477</v>
      </c>
      <c r="K2235" s="52">
        <v>1982546</v>
      </c>
      <c r="L2235" s="52">
        <v>1981546</v>
      </c>
      <c r="M2235" s="52">
        <v>0</v>
      </c>
      <c r="N2235" s="52">
        <v>0</v>
      </c>
      <c r="O2235" s="52">
        <v>0</v>
      </c>
      <c r="P2235" s="52">
        <v>0</v>
      </c>
      <c r="Q2235" s="52">
        <v>0</v>
      </c>
      <c r="R2235" s="52">
        <v>0</v>
      </c>
      <c r="S2235" s="52">
        <v>0</v>
      </c>
      <c r="T2235" s="52">
        <v>0</v>
      </c>
      <c r="U2235" s="52">
        <v>0</v>
      </c>
      <c r="V2235" s="52">
        <v>0</v>
      </c>
      <c r="W2235" s="52">
        <v>0</v>
      </c>
      <c r="X2235" s="52">
        <v>0</v>
      </c>
      <c r="Y2235" s="52">
        <v>0</v>
      </c>
      <c r="Z2235" s="49">
        <v>0</v>
      </c>
      <c r="AA2235" s="50">
        <v>0</v>
      </c>
      <c r="AB2235" s="51">
        <v>1981546</v>
      </c>
      <c r="AC2235" s="52">
        <v>0</v>
      </c>
      <c r="AD2235" s="52">
        <v>0</v>
      </c>
      <c r="AE2235" s="52">
        <v>1000</v>
      </c>
      <c r="AG2235" s="52">
        <f t="shared" si="37"/>
        <v>0</v>
      </c>
      <c r="AH2235" s="52">
        <f>MIN($AA2235*12,$AE2235-SUM($AG2235:AG2235)-1000*($AE2235&gt;0))</f>
        <v>0</v>
      </c>
      <c r="AI2235" s="52">
        <f>MIN($AA2235*12,$AE2235-SUM($AG2235:AH2235)-1000*($AE2235&gt;0))</f>
        <v>0</v>
      </c>
      <c r="AJ2235" s="52">
        <f>MIN($AA2235*12,$AE2235-SUM($AG2235:AI2235)-1000*($AE2235&gt;0))</f>
        <v>0</v>
      </c>
      <c r="AK2235" s="52">
        <f>MIN($AA2235*12,$AE2235-SUM($AG2235:AJ2235)-1000*($AE2235&gt;0))</f>
        <v>0</v>
      </c>
      <c r="AL2235" s="52">
        <f>MIN($AA2235*12,$AE2235-SUM($AG2235:AK2235)-1000*($AE2235&gt;0))</f>
        <v>0</v>
      </c>
      <c r="AM2235" s="52">
        <f>MIN($AA2235*12,$AE2235-SUM($AG2235:AL2235)-1000*($AE2235&gt;0))</f>
        <v>0</v>
      </c>
      <c r="AN2235" s="52">
        <f>MIN($AA2235*12,$AE2235-SUM($AG2235:AM2235)-1000*($AE2235&gt;0))</f>
        <v>0</v>
      </c>
      <c r="AO2235" s="52">
        <f>MIN($AA2235*12,$AE2235-SUM($AG2235:AN2235)-1000*($AE2235&gt;0))</f>
        <v>0</v>
      </c>
    </row>
    <row r="2236" spans="2:41" ht="12.75" hidden="1" customHeight="1" outlineLevel="2">
      <c r="B2236" s="53" t="s">
        <v>2377</v>
      </c>
      <c r="C2236" s="53" t="s">
        <v>1367</v>
      </c>
      <c r="D2236" s="53" t="s">
        <v>1367</v>
      </c>
      <c r="E2236" s="53" t="s">
        <v>1368</v>
      </c>
      <c r="F2236" s="53" t="s">
        <v>2391</v>
      </c>
      <c r="G2236" s="53" t="s">
        <v>5486</v>
      </c>
      <c r="H2236" s="53" t="s">
        <v>5487</v>
      </c>
      <c r="I2236" s="53"/>
      <c r="J2236" s="53" t="s">
        <v>1394</v>
      </c>
      <c r="K2236" s="52">
        <v>1953637</v>
      </c>
      <c r="L2236" s="52">
        <v>1952637</v>
      </c>
      <c r="M2236" s="52">
        <v>0</v>
      </c>
      <c r="N2236" s="52">
        <v>0</v>
      </c>
      <c r="O2236" s="52">
        <v>0</v>
      </c>
      <c r="P2236" s="52">
        <v>0</v>
      </c>
      <c r="Q2236" s="52">
        <v>0</v>
      </c>
      <c r="R2236" s="52">
        <v>0</v>
      </c>
      <c r="S2236" s="52">
        <v>0</v>
      </c>
      <c r="T2236" s="52">
        <v>0</v>
      </c>
      <c r="U2236" s="52">
        <v>0</v>
      </c>
      <c r="V2236" s="52">
        <v>0</v>
      </c>
      <c r="W2236" s="52">
        <v>0</v>
      </c>
      <c r="X2236" s="52">
        <v>0</v>
      </c>
      <c r="Y2236" s="52">
        <v>0</v>
      </c>
      <c r="Z2236" s="49">
        <v>0</v>
      </c>
      <c r="AA2236" s="50">
        <v>0</v>
      </c>
      <c r="AB2236" s="51">
        <v>1952637</v>
      </c>
      <c r="AC2236" s="52">
        <v>0</v>
      </c>
      <c r="AD2236" s="52">
        <v>0</v>
      </c>
      <c r="AE2236" s="52">
        <v>1000</v>
      </c>
      <c r="AG2236" s="52">
        <f t="shared" si="37"/>
        <v>0</v>
      </c>
      <c r="AH2236" s="52">
        <f>MIN($AA2236*12,$AE2236-SUM($AG2236:AG2236)-1000*($AE2236&gt;0))</f>
        <v>0</v>
      </c>
      <c r="AI2236" s="52">
        <f>MIN($AA2236*12,$AE2236-SUM($AG2236:AH2236)-1000*($AE2236&gt;0))</f>
        <v>0</v>
      </c>
      <c r="AJ2236" s="52">
        <f>MIN($AA2236*12,$AE2236-SUM($AG2236:AI2236)-1000*($AE2236&gt;0))</f>
        <v>0</v>
      </c>
      <c r="AK2236" s="52">
        <f>MIN($AA2236*12,$AE2236-SUM($AG2236:AJ2236)-1000*($AE2236&gt;0))</f>
        <v>0</v>
      </c>
      <c r="AL2236" s="52">
        <f>MIN($AA2236*12,$AE2236-SUM($AG2236:AK2236)-1000*($AE2236&gt;0))</f>
        <v>0</v>
      </c>
      <c r="AM2236" s="52">
        <f>MIN($AA2236*12,$AE2236-SUM($AG2236:AL2236)-1000*($AE2236&gt;0))</f>
        <v>0</v>
      </c>
      <c r="AN2236" s="52">
        <f>MIN($AA2236*12,$AE2236-SUM($AG2236:AM2236)-1000*($AE2236&gt;0))</f>
        <v>0</v>
      </c>
      <c r="AO2236" s="52">
        <f>MIN($AA2236*12,$AE2236-SUM($AG2236:AN2236)-1000*($AE2236&gt;0))</f>
        <v>0</v>
      </c>
    </row>
    <row r="2237" spans="2:41" ht="12.75" hidden="1" customHeight="1" outlineLevel="2">
      <c r="B2237" s="53" t="s">
        <v>2377</v>
      </c>
      <c r="C2237" s="53" t="s">
        <v>1367</v>
      </c>
      <c r="D2237" s="53" t="s">
        <v>1367</v>
      </c>
      <c r="E2237" s="53" t="s">
        <v>1368</v>
      </c>
      <c r="F2237" s="53" t="s">
        <v>2391</v>
      </c>
      <c r="G2237" s="53" t="s">
        <v>5488</v>
      </c>
      <c r="H2237" s="53" t="s">
        <v>5487</v>
      </c>
      <c r="I2237" s="53"/>
      <c r="J2237" s="53" t="s">
        <v>1394</v>
      </c>
      <c r="K2237" s="52">
        <v>1456091</v>
      </c>
      <c r="L2237" s="52">
        <v>1455091</v>
      </c>
      <c r="M2237" s="52">
        <v>0</v>
      </c>
      <c r="N2237" s="52">
        <v>0</v>
      </c>
      <c r="O2237" s="52">
        <v>0</v>
      </c>
      <c r="P2237" s="52">
        <v>0</v>
      </c>
      <c r="Q2237" s="52">
        <v>0</v>
      </c>
      <c r="R2237" s="52">
        <v>0</v>
      </c>
      <c r="S2237" s="52">
        <v>0</v>
      </c>
      <c r="T2237" s="52">
        <v>0</v>
      </c>
      <c r="U2237" s="52">
        <v>0</v>
      </c>
      <c r="V2237" s="52">
        <v>0</v>
      </c>
      <c r="W2237" s="52">
        <v>0</v>
      </c>
      <c r="X2237" s="52">
        <v>0</v>
      </c>
      <c r="Y2237" s="52">
        <v>0</v>
      </c>
      <c r="Z2237" s="49">
        <v>0</v>
      </c>
      <c r="AA2237" s="50">
        <v>0</v>
      </c>
      <c r="AB2237" s="51">
        <v>1455091</v>
      </c>
      <c r="AC2237" s="52">
        <v>0</v>
      </c>
      <c r="AD2237" s="52">
        <v>0</v>
      </c>
      <c r="AE2237" s="52">
        <v>1000</v>
      </c>
      <c r="AG2237" s="52">
        <f t="shared" si="37"/>
        <v>0</v>
      </c>
      <c r="AH2237" s="52">
        <f>MIN($AA2237*12,$AE2237-SUM($AG2237:AG2237)-1000*($AE2237&gt;0))</f>
        <v>0</v>
      </c>
      <c r="AI2237" s="52">
        <f>MIN($AA2237*12,$AE2237-SUM($AG2237:AH2237)-1000*($AE2237&gt;0))</f>
        <v>0</v>
      </c>
      <c r="AJ2237" s="52">
        <f>MIN($AA2237*12,$AE2237-SUM($AG2237:AI2237)-1000*($AE2237&gt;0))</f>
        <v>0</v>
      </c>
      <c r="AK2237" s="52">
        <f>MIN($AA2237*12,$AE2237-SUM($AG2237:AJ2237)-1000*($AE2237&gt;0))</f>
        <v>0</v>
      </c>
      <c r="AL2237" s="52">
        <f>MIN($AA2237*12,$AE2237-SUM($AG2237:AK2237)-1000*($AE2237&gt;0))</f>
        <v>0</v>
      </c>
      <c r="AM2237" s="52">
        <f>MIN($AA2237*12,$AE2237-SUM($AG2237:AL2237)-1000*($AE2237&gt;0))</f>
        <v>0</v>
      </c>
      <c r="AN2237" s="52">
        <f>MIN($AA2237*12,$AE2237-SUM($AG2237:AM2237)-1000*($AE2237&gt;0))</f>
        <v>0</v>
      </c>
      <c r="AO2237" s="52">
        <f>MIN($AA2237*12,$AE2237-SUM($AG2237:AN2237)-1000*($AE2237&gt;0))</f>
        <v>0</v>
      </c>
    </row>
    <row r="2238" spans="2:41" ht="12.75" hidden="1" customHeight="1" outlineLevel="2">
      <c r="B2238" s="53" t="s">
        <v>2377</v>
      </c>
      <c r="C2238" s="53" t="s">
        <v>1367</v>
      </c>
      <c r="D2238" s="53" t="s">
        <v>1367</v>
      </c>
      <c r="E2238" s="53" t="s">
        <v>1368</v>
      </c>
      <c r="F2238" s="53" t="s">
        <v>2391</v>
      </c>
      <c r="G2238" s="53" t="s">
        <v>5489</v>
      </c>
      <c r="H2238" s="53" t="s">
        <v>5490</v>
      </c>
      <c r="I2238" s="53"/>
      <c r="J2238" s="53" t="s">
        <v>1394</v>
      </c>
      <c r="K2238" s="52">
        <v>1000000</v>
      </c>
      <c r="L2238" s="52">
        <v>999000</v>
      </c>
      <c r="M2238" s="52">
        <v>0</v>
      </c>
      <c r="N2238" s="52">
        <v>0</v>
      </c>
      <c r="O2238" s="52">
        <v>0</v>
      </c>
      <c r="P2238" s="52">
        <v>0</v>
      </c>
      <c r="Q2238" s="52">
        <v>0</v>
      </c>
      <c r="R2238" s="52">
        <v>0</v>
      </c>
      <c r="S2238" s="52">
        <v>0</v>
      </c>
      <c r="T2238" s="52">
        <v>0</v>
      </c>
      <c r="U2238" s="52">
        <v>0</v>
      </c>
      <c r="V2238" s="52">
        <v>0</v>
      </c>
      <c r="W2238" s="52">
        <v>0</v>
      </c>
      <c r="X2238" s="52">
        <v>0</v>
      </c>
      <c r="Y2238" s="52">
        <v>0</v>
      </c>
      <c r="Z2238" s="49">
        <v>0</v>
      </c>
      <c r="AA2238" s="50">
        <v>0</v>
      </c>
      <c r="AB2238" s="51">
        <v>999000</v>
      </c>
      <c r="AC2238" s="52">
        <v>0</v>
      </c>
      <c r="AD2238" s="52">
        <v>0</v>
      </c>
      <c r="AE2238" s="52">
        <v>1000</v>
      </c>
      <c r="AG2238" s="52">
        <f t="shared" si="37"/>
        <v>0</v>
      </c>
      <c r="AH2238" s="52">
        <f>MIN($AA2238*12,$AE2238-SUM($AG2238:AG2238)-1000*($AE2238&gt;0))</f>
        <v>0</v>
      </c>
      <c r="AI2238" s="52">
        <f>MIN($AA2238*12,$AE2238-SUM($AG2238:AH2238)-1000*($AE2238&gt;0))</f>
        <v>0</v>
      </c>
      <c r="AJ2238" s="52">
        <f>MIN($AA2238*12,$AE2238-SUM($AG2238:AI2238)-1000*($AE2238&gt;0))</f>
        <v>0</v>
      </c>
      <c r="AK2238" s="52">
        <f>MIN($AA2238*12,$AE2238-SUM($AG2238:AJ2238)-1000*($AE2238&gt;0))</f>
        <v>0</v>
      </c>
      <c r="AL2238" s="52">
        <f>MIN($AA2238*12,$AE2238-SUM($AG2238:AK2238)-1000*($AE2238&gt;0))</f>
        <v>0</v>
      </c>
      <c r="AM2238" s="52">
        <f>MIN($AA2238*12,$AE2238-SUM($AG2238:AL2238)-1000*($AE2238&gt;0))</f>
        <v>0</v>
      </c>
      <c r="AN2238" s="52">
        <f>MIN($AA2238*12,$AE2238-SUM($AG2238:AM2238)-1000*($AE2238&gt;0))</f>
        <v>0</v>
      </c>
      <c r="AO2238" s="52">
        <f>MIN($AA2238*12,$AE2238-SUM($AG2238:AN2238)-1000*($AE2238&gt;0))</f>
        <v>0</v>
      </c>
    </row>
    <row r="2239" spans="2:41" ht="12.75" hidden="1" customHeight="1" outlineLevel="2">
      <c r="B2239" s="53" t="s">
        <v>2377</v>
      </c>
      <c r="C2239" s="53" t="s">
        <v>1367</v>
      </c>
      <c r="D2239" s="53" t="s">
        <v>1367</v>
      </c>
      <c r="E2239" s="53" t="s">
        <v>2378</v>
      </c>
      <c r="F2239" s="53" t="s">
        <v>2379</v>
      </c>
      <c r="G2239" s="53" t="s">
        <v>5491</v>
      </c>
      <c r="H2239" s="53" t="s">
        <v>5492</v>
      </c>
      <c r="I2239" s="53"/>
      <c r="J2239" s="53" t="s">
        <v>1394</v>
      </c>
      <c r="K2239" s="52">
        <v>30260000</v>
      </c>
      <c r="L2239" s="52">
        <v>30259000</v>
      </c>
      <c r="M2239" s="52">
        <v>0</v>
      </c>
      <c r="N2239" s="52">
        <v>0</v>
      </c>
      <c r="O2239" s="52">
        <v>0</v>
      </c>
      <c r="P2239" s="52">
        <v>0</v>
      </c>
      <c r="Q2239" s="52">
        <v>0</v>
      </c>
      <c r="R2239" s="52">
        <v>0</v>
      </c>
      <c r="S2239" s="52">
        <v>0</v>
      </c>
      <c r="T2239" s="52">
        <v>0</v>
      </c>
      <c r="U2239" s="52">
        <v>0</v>
      </c>
      <c r="V2239" s="52">
        <v>0</v>
      </c>
      <c r="W2239" s="52">
        <v>0</v>
      </c>
      <c r="X2239" s="52">
        <v>0</v>
      </c>
      <c r="Y2239" s="52">
        <v>0</v>
      </c>
      <c r="Z2239" s="49">
        <v>0</v>
      </c>
      <c r="AA2239" s="50">
        <v>0</v>
      </c>
      <c r="AB2239" s="51">
        <v>30259000</v>
      </c>
      <c r="AC2239" s="52">
        <v>0</v>
      </c>
      <c r="AD2239" s="52">
        <v>0</v>
      </c>
      <c r="AE2239" s="52">
        <v>1000</v>
      </c>
      <c r="AG2239" s="52">
        <f t="shared" si="37"/>
        <v>0</v>
      </c>
      <c r="AH2239" s="52">
        <f>MIN($AA2239*12,$AE2239-SUM($AG2239:AG2239)-1000*($AE2239&gt;0))</f>
        <v>0</v>
      </c>
      <c r="AI2239" s="52">
        <f>MIN($AA2239*12,$AE2239-SUM($AG2239:AH2239)-1000*($AE2239&gt;0))</f>
        <v>0</v>
      </c>
      <c r="AJ2239" s="52">
        <f>MIN($AA2239*12,$AE2239-SUM($AG2239:AI2239)-1000*($AE2239&gt;0))</f>
        <v>0</v>
      </c>
      <c r="AK2239" s="52">
        <f>MIN($AA2239*12,$AE2239-SUM($AG2239:AJ2239)-1000*($AE2239&gt;0))</f>
        <v>0</v>
      </c>
      <c r="AL2239" s="52">
        <f>MIN($AA2239*12,$AE2239-SUM($AG2239:AK2239)-1000*($AE2239&gt;0))</f>
        <v>0</v>
      </c>
      <c r="AM2239" s="52">
        <f>MIN($AA2239*12,$AE2239-SUM($AG2239:AL2239)-1000*($AE2239&gt;0))</f>
        <v>0</v>
      </c>
      <c r="AN2239" s="52">
        <f>MIN($AA2239*12,$AE2239-SUM($AG2239:AM2239)-1000*($AE2239&gt;0))</f>
        <v>0</v>
      </c>
      <c r="AO2239" s="52">
        <f>MIN($AA2239*12,$AE2239-SUM($AG2239:AN2239)-1000*($AE2239&gt;0))</f>
        <v>0</v>
      </c>
    </row>
    <row r="2240" spans="2:41" ht="12.75" hidden="1" customHeight="1" outlineLevel="2">
      <c r="B2240" s="53" t="s">
        <v>2377</v>
      </c>
      <c r="C2240" s="53" t="s">
        <v>1367</v>
      </c>
      <c r="D2240" s="53" t="s">
        <v>1367</v>
      </c>
      <c r="E2240" s="53" t="s">
        <v>1368</v>
      </c>
      <c r="F2240" s="53" t="s">
        <v>2391</v>
      </c>
      <c r="G2240" s="53" t="s">
        <v>5493</v>
      </c>
      <c r="H2240" s="53" t="s">
        <v>5494</v>
      </c>
      <c r="I2240" s="53"/>
      <c r="J2240" s="53" t="s">
        <v>5495</v>
      </c>
      <c r="K2240" s="52">
        <v>2354546</v>
      </c>
      <c r="L2240" s="52">
        <v>2305492</v>
      </c>
      <c r="M2240" s="52">
        <v>0</v>
      </c>
      <c r="N2240" s="52">
        <v>0</v>
      </c>
      <c r="O2240" s="52">
        <v>0</v>
      </c>
      <c r="P2240" s="52">
        <v>48054</v>
      </c>
      <c r="Q2240" s="52">
        <v>48054</v>
      </c>
      <c r="R2240" s="52">
        <v>0</v>
      </c>
      <c r="S2240" s="52">
        <v>0</v>
      </c>
      <c r="T2240" s="52">
        <v>0</v>
      </c>
      <c r="U2240" s="52">
        <v>0</v>
      </c>
      <c r="V2240" s="52">
        <v>0</v>
      </c>
      <c r="W2240" s="52">
        <v>0</v>
      </c>
      <c r="X2240" s="52">
        <v>0</v>
      </c>
      <c r="Y2240" s="52">
        <v>0</v>
      </c>
      <c r="Z2240" s="49">
        <v>0</v>
      </c>
      <c r="AA2240" s="50">
        <v>0</v>
      </c>
      <c r="AB2240" s="51">
        <v>2353546</v>
      </c>
      <c r="AC2240" s="52">
        <v>0</v>
      </c>
      <c r="AD2240" s="52">
        <v>0</v>
      </c>
      <c r="AE2240" s="52">
        <v>1000</v>
      </c>
      <c r="AG2240" s="52">
        <f t="shared" si="37"/>
        <v>0</v>
      </c>
      <c r="AH2240" s="52">
        <f>MIN($AA2240*12,$AE2240-SUM($AG2240:AG2240)-1000*($AE2240&gt;0))</f>
        <v>0</v>
      </c>
      <c r="AI2240" s="52">
        <f>MIN($AA2240*12,$AE2240-SUM($AG2240:AH2240)-1000*($AE2240&gt;0))</f>
        <v>0</v>
      </c>
      <c r="AJ2240" s="52">
        <f>MIN($AA2240*12,$AE2240-SUM($AG2240:AI2240)-1000*($AE2240&gt;0))</f>
        <v>0</v>
      </c>
      <c r="AK2240" s="52">
        <f>MIN($AA2240*12,$AE2240-SUM($AG2240:AJ2240)-1000*($AE2240&gt;0))</f>
        <v>0</v>
      </c>
      <c r="AL2240" s="52">
        <f>MIN($AA2240*12,$AE2240-SUM($AG2240:AK2240)-1000*($AE2240&gt;0))</f>
        <v>0</v>
      </c>
      <c r="AM2240" s="52">
        <f>MIN($AA2240*12,$AE2240-SUM($AG2240:AL2240)-1000*($AE2240&gt;0))</f>
        <v>0</v>
      </c>
      <c r="AN2240" s="52">
        <f>MIN($AA2240*12,$AE2240-SUM($AG2240:AM2240)-1000*($AE2240&gt;0))</f>
        <v>0</v>
      </c>
      <c r="AO2240" s="52">
        <f>MIN($AA2240*12,$AE2240-SUM($AG2240:AN2240)-1000*($AE2240&gt;0))</f>
        <v>0</v>
      </c>
    </row>
    <row r="2241" spans="2:41" ht="12.75" hidden="1" customHeight="1" outlineLevel="2">
      <c r="B2241" s="53" t="s">
        <v>2377</v>
      </c>
      <c r="C2241" s="53" t="s">
        <v>1367</v>
      </c>
      <c r="D2241" s="53" t="s">
        <v>1367</v>
      </c>
      <c r="E2241" s="53" t="s">
        <v>1368</v>
      </c>
      <c r="F2241" s="53" t="s">
        <v>2387</v>
      </c>
      <c r="G2241" s="53" t="s">
        <v>5496</v>
      </c>
      <c r="H2241" s="53" t="s">
        <v>5497</v>
      </c>
      <c r="I2241" s="53"/>
      <c r="J2241" s="53" t="s">
        <v>5495</v>
      </c>
      <c r="K2241" s="52">
        <v>1408090.909</v>
      </c>
      <c r="L2241" s="52">
        <v>1378755</v>
      </c>
      <c r="M2241" s="52">
        <v>0</v>
      </c>
      <c r="N2241" s="52">
        <v>0</v>
      </c>
      <c r="O2241" s="52">
        <v>0</v>
      </c>
      <c r="P2241" s="52">
        <v>28335</v>
      </c>
      <c r="Q2241" s="52">
        <v>28335</v>
      </c>
      <c r="R2241" s="52">
        <v>0</v>
      </c>
      <c r="S2241" s="52">
        <v>0</v>
      </c>
      <c r="T2241" s="52">
        <v>0</v>
      </c>
      <c r="U2241" s="52">
        <v>0</v>
      </c>
      <c r="V2241" s="52">
        <v>0</v>
      </c>
      <c r="W2241" s="52">
        <v>0</v>
      </c>
      <c r="X2241" s="52">
        <v>0</v>
      </c>
      <c r="Y2241" s="52">
        <v>0</v>
      </c>
      <c r="Z2241" s="49">
        <v>0</v>
      </c>
      <c r="AA2241" s="50">
        <v>0</v>
      </c>
      <c r="AB2241" s="51">
        <v>1407090</v>
      </c>
      <c r="AC2241" s="52">
        <v>0</v>
      </c>
      <c r="AD2241" s="52">
        <v>0</v>
      </c>
      <c r="AE2241" s="52">
        <v>1000.909</v>
      </c>
      <c r="AG2241" s="52">
        <f t="shared" si="37"/>
        <v>0</v>
      </c>
      <c r="AH2241" s="52">
        <f>MIN($AA2241*12,$AE2241-SUM($AG2241:AG2241)-1000*($AE2241&gt;0))</f>
        <v>0</v>
      </c>
      <c r="AI2241" s="52">
        <f>MIN($AA2241*12,$AE2241-SUM($AG2241:AH2241)-1000*($AE2241&gt;0))</f>
        <v>0</v>
      </c>
      <c r="AJ2241" s="52">
        <f>MIN($AA2241*12,$AE2241-SUM($AG2241:AI2241)-1000*($AE2241&gt;0))</f>
        <v>0</v>
      </c>
      <c r="AK2241" s="52">
        <f>MIN($AA2241*12,$AE2241-SUM($AG2241:AJ2241)-1000*($AE2241&gt;0))</f>
        <v>0</v>
      </c>
      <c r="AL2241" s="52">
        <f>MIN($AA2241*12,$AE2241-SUM($AG2241:AK2241)-1000*($AE2241&gt;0))</f>
        <v>0</v>
      </c>
      <c r="AM2241" s="52">
        <f>MIN($AA2241*12,$AE2241-SUM($AG2241:AL2241)-1000*($AE2241&gt;0))</f>
        <v>0</v>
      </c>
      <c r="AN2241" s="52">
        <f>MIN($AA2241*12,$AE2241-SUM($AG2241:AM2241)-1000*($AE2241&gt;0))</f>
        <v>0</v>
      </c>
      <c r="AO2241" s="52">
        <f>MIN($AA2241*12,$AE2241-SUM($AG2241:AN2241)-1000*($AE2241&gt;0))</f>
        <v>0</v>
      </c>
    </row>
    <row r="2242" spans="2:41" ht="12.75" hidden="1" customHeight="1" outlineLevel="2">
      <c r="B2242" s="53" t="s">
        <v>2377</v>
      </c>
      <c r="C2242" s="53" t="s">
        <v>1367</v>
      </c>
      <c r="D2242" s="53" t="s">
        <v>1367</v>
      </c>
      <c r="E2242" s="53" t="s">
        <v>1368</v>
      </c>
      <c r="F2242" s="53" t="s">
        <v>2387</v>
      </c>
      <c r="G2242" s="53" t="s">
        <v>5498</v>
      </c>
      <c r="H2242" s="53" t="s">
        <v>5499</v>
      </c>
      <c r="I2242" s="53"/>
      <c r="J2242" s="53" t="s">
        <v>5495</v>
      </c>
      <c r="K2242" s="52">
        <v>2812000</v>
      </c>
      <c r="L2242" s="52">
        <v>2753416</v>
      </c>
      <c r="M2242" s="52">
        <v>0</v>
      </c>
      <c r="N2242" s="52">
        <v>0</v>
      </c>
      <c r="O2242" s="52">
        <v>0</v>
      </c>
      <c r="P2242" s="52">
        <v>57584</v>
      </c>
      <c r="Q2242" s="52">
        <v>57584</v>
      </c>
      <c r="R2242" s="52">
        <v>0</v>
      </c>
      <c r="S2242" s="52">
        <v>0</v>
      </c>
      <c r="T2242" s="52">
        <v>0</v>
      </c>
      <c r="U2242" s="52">
        <v>0</v>
      </c>
      <c r="V2242" s="52">
        <v>0</v>
      </c>
      <c r="W2242" s="52">
        <v>0</v>
      </c>
      <c r="X2242" s="52">
        <v>0</v>
      </c>
      <c r="Y2242" s="52">
        <v>0</v>
      </c>
      <c r="Z2242" s="49">
        <v>0</v>
      </c>
      <c r="AA2242" s="50">
        <v>0</v>
      </c>
      <c r="AB2242" s="51">
        <v>2811000</v>
      </c>
      <c r="AC2242" s="52">
        <v>0</v>
      </c>
      <c r="AD2242" s="52">
        <v>0</v>
      </c>
      <c r="AE2242" s="52">
        <v>1000</v>
      </c>
      <c r="AG2242" s="52">
        <f t="shared" si="37"/>
        <v>0</v>
      </c>
      <c r="AH2242" s="52">
        <f>MIN($AA2242*12,$AE2242-SUM($AG2242:AG2242)-1000*($AE2242&gt;0))</f>
        <v>0</v>
      </c>
      <c r="AI2242" s="52">
        <f>MIN($AA2242*12,$AE2242-SUM($AG2242:AH2242)-1000*($AE2242&gt;0))</f>
        <v>0</v>
      </c>
      <c r="AJ2242" s="52">
        <f>MIN($AA2242*12,$AE2242-SUM($AG2242:AI2242)-1000*($AE2242&gt;0))</f>
        <v>0</v>
      </c>
      <c r="AK2242" s="52">
        <f>MIN($AA2242*12,$AE2242-SUM($AG2242:AJ2242)-1000*($AE2242&gt;0))</f>
        <v>0</v>
      </c>
      <c r="AL2242" s="52">
        <f>MIN($AA2242*12,$AE2242-SUM($AG2242:AK2242)-1000*($AE2242&gt;0))</f>
        <v>0</v>
      </c>
      <c r="AM2242" s="52">
        <f>MIN($AA2242*12,$AE2242-SUM($AG2242:AL2242)-1000*($AE2242&gt;0))</f>
        <v>0</v>
      </c>
      <c r="AN2242" s="52">
        <f>MIN($AA2242*12,$AE2242-SUM($AG2242:AM2242)-1000*($AE2242&gt;0))</f>
        <v>0</v>
      </c>
      <c r="AO2242" s="52">
        <f>MIN($AA2242*12,$AE2242-SUM($AG2242:AN2242)-1000*($AE2242&gt;0))</f>
        <v>0</v>
      </c>
    </row>
    <row r="2243" spans="2:41" ht="12.75" hidden="1" customHeight="1" outlineLevel="2">
      <c r="B2243" s="53" t="s">
        <v>2377</v>
      </c>
      <c r="C2243" s="53" t="s">
        <v>1367</v>
      </c>
      <c r="D2243" s="53" t="s">
        <v>1367</v>
      </c>
      <c r="E2243" s="53" t="s">
        <v>1368</v>
      </c>
      <c r="F2243" s="53" t="s">
        <v>2409</v>
      </c>
      <c r="G2243" s="53" t="s">
        <v>5500</v>
      </c>
      <c r="H2243" s="53" t="s">
        <v>5501</v>
      </c>
      <c r="I2243" s="53"/>
      <c r="J2243" s="53" t="s">
        <v>5495</v>
      </c>
      <c r="K2243" s="52">
        <v>628000</v>
      </c>
      <c r="L2243" s="52">
        <v>614916</v>
      </c>
      <c r="M2243" s="52">
        <v>0</v>
      </c>
      <c r="N2243" s="52">
        <v>0</v>
      </c>
      <c r="O2243" s="52">
        <v>0</v>
      </c>
      <c r="P2243" s="52">
        <v>12084</v>
      </c>
      <c r="Q2243" s="52">
        <v>12084</v>
      </c>
      <c r="R2243" s="52">
        <v>0</v>
      </c>
      <c r="S2243" s="52">
        <v>0</v>
      </c>
      <c r="T2243" s="52">
        <v>0</v>
      </c>
      <c r="U2243" s="52">
        <v>0</v>
      </c>
      <c r="V2243" s="52">
        <v>0</v>
      </c>
      <c r="W2243" s="52">
        <v>0</v>
      </c>
      <c r="X2243" s="52">
        <v>0</v>
      </c>
      <c r="Y2243" s="52">
        <v>0</v>
      </c>
      <c r="Z2243" s="49">
        <v>0</v>
      </c>
      <c r="AA2243" s="50">
        <v>0</v>
      </c>
      <c r="AB2243" s="51">
        <v>627000</v>
      </c>
      <c r="AC2243" s="52">
        <v>0</v>
      </c>
      <c r="AD2243" s="52">
        <v>0</v>
      </c>
      <c r="AE2243" s="52">
        <v>1000</v>
      </c>
      <c r="AG2243" s="52">
        <f t="shared" si="37"/>
        <v>0</v>
      </c>
      <c r="AH2243" s="52">
        <f>MIN($AA2243*12,$AE2243-SUM($AG2243:AG2243)-1000*($AE2243&gt;0))</f>
        <v>0</v>
      </c>
      <c r="AI2243" s="52">
        <f>MIN($AA2243*12,$AE2243-SUM($AG2243:AH2243)-1000*($AE2243&gt;0))</f>
        <v>0</v>
      </c>
      <c r="AJ2243" s="52">
        <f>MIN($AA2243*12,$AE2243-SUM($AG2243:AI2243)-1000*($AE2243&gt;0))</f>
        <v>0</v>
      </c>
      <c r="AK2243" s="52">
        <f>MIN($AA2243*12,$AE2243-SUM($AG2243:AJ2243)-1000*($AE2243&gt;0))</f>
        <v>0</v>
      </c>
      <c r="AL2243" s="52">
        <f>MIN($AA2243*12,$AE2243-SUM($AG2243:AK2243)-1000*($AE2243&gt;0))</f>
        <v>0</v>
      </c>
      <c r="AM2243" s="52">
        <f>MIN($AA2243*12,$AE2243-SUM($AG2243:AL2243)-1000*($AE2243&gt;0))</f>
        <v>0</v>
      </c>
      <c r="AN2243" s="52">
        <f>MIN($AA2243*12,$AE2243-SUM($AG2243:AM2243)-1000*($AE2243&gt;0))</f>
        <v>0</v>
      </c>
      <c r="AO2243" s="52">
        <f>MIN($AA2243*12,$AE2243-SUM($AG2243:AN2243)-1000*($AE2243&gt;0))</f>
        <v>0</v>
      </c>
    </row>
    <row r="2244" spans="2:41" ht="12.75" hidden="1" customHeight="1" outlineLevel="2">
      <c r="B2244" s="53" t="s">
        <v>2377</v>
      </c>
      <c r="C2244" s="53" t="s">
        <v>1367</v>
      </c>
      <c r="D2244" s="53" t="s">
        <v>1367</v>
      </c>
      <c r="E2244" s="53" t="s">
        <v>1368</v>
      </c>
      <c r="F2244" s="53" t="s">
        <v>2391</v>
      </c>
      <c r="G2244" s="53" t="s">
        <v>5502</v>
      </c>
      <c r="H2244" s="53" t="s">
        <v>5503</v>
      </c>
      <c r="I2244" s="53"/>
      <c r="J2244" s="53" t="s">
        <v>1397</v>
      </c>
      <c r="K2244" s="52">
        <v>1711364</v>
      </c>
      <c r="L2244" s="52">
        <v>1640056</v>
      </c>
      <c r="M2244" s="52">
        <v>0</v>
      </c>
      <c r="N2244" s="52">
        <v>0</v>
      </c>
      <c r="O2244" s="52">
        <v>0</v>
      </c>
      <c r="P2244" s="52">
        <v>70308</v>
      </c>
      <c r="Q2244" s="52">
        <v>35154</v>
      </c>
      <c r="R2244" s="52">
        <v>35154</v>
      </c>
      <c r="S2244" s="52">
        <v>0</v>
      </c>
      <c r="T2244" s="52">
        <v>0</v>
      </c>
      <c r="U2244" s="52">
        <v>0</v>
      </c>
      <c r="V2244" s="52">
        <v>0</v>
      </c>
      <c r="W2244" s="52">
        <v>0</v>
      </c>
      <c r="X2244" s="52">
        <v>0</v>
      </c>
      <c r="Y2244" s="52">
        <v>0</v>
      </c>
      <c r="Z2244" s="49">
        <v>0</v>
      </c>
      <c r="AA2244" s="50">
        <v>0</v>
      </c>
      <c r="AB2244" s="51">
        <v>1710364</v>
      </c>
      <c r="AC2244" s="52">
        <v>0</v>
      </c>
      <c r="AD2244" s="52">
        <v>0</v>
      </c>
      <c r="AE2244" s="52">
        <v>1000</v>
      </c>
      <c r="AG2244" s="52">
        <f t="shared" ref="AG2244:AG2307" si="38">MIN($AA2244,$AE2244-1000*($AE2244&gt;0))</f>
        <v>0</v>
      </c>
      <c r="AH2244" s="52">
        <f>MIN($AA2244*12,$AE2244-SUM($AG2244:AG2244)-1000*($AE2244&gt;0))</f>
        <v>0</v>
      </c>
      <c r="AI2244" s="52">
        <f>MIN($AA2244*12,$AE2244-SUM($AG2244:AH2244)-1000*($AE2244&gt;0))</f>
        <v>0</v>
      </c>
      <c r="AJ2244" s="52">
        <f>MIN($AA2244*12,$AE2244-SUM($AG2244:AI2244)-1000*($AE2244&gt;0))</f>
        <v>0</v>
      </c>
      <c r="AK2244" s="52">
        <f>MIN($AA2244*12,$AE2244-SUM($AG2244:AJ2244)-1000*($AE2244&gt;0))</f>
        <v>0</v>
      </c>
      <c r="AL2244" s="52">
        <f>MIN($AA2244*12,$AE2244-SUM($AG2244:AK2244)-1000*($AE2244&gt;0))</f>
        <v>0</v>
      </c>
      <c r="AM2244" s="52">
        <f>MIN($AA2244*12,$AE2244-SUM($AG2244:AL2244)-1000*($AE2244&gt;0))</f>
        <v>0</v>
      </c>
      <c r="AN2244" s="52">
        <f>MIN($AA2244*12,$AE2244-SUM($AG2244:AM2244)-1000*($AE2244&gt;0))</f>
        <v>0</v>
      </c>
      <c r="AO2244" s="52">
        <f>MIN($AA2244*12,$AE2244-SUM($AG2244:AN2244)-1000*($AE2244&gt;0))</f>
        <v>0</v>
      </c>
    </row>
    <row r="2245" spans="2:41" ht="12.75" hidden="1" customHeight="1" outlineLevel="2">
      <c r="B2245" s="53" t="s">
        <v>2377</v>
      </c>
      <c r="C2245" s="53" t="s">
        <v>1367</v>
      </c>
      <c r="D2245" s="53" t="s">
        <v>1367</v>
      </c>
      <c r="E2245" s="53" t="s">
        <v>1368</v>
      </c>
      <c r="F2245" s="53" t="s">
        <v>2391</v>
      </c>
      <c r="G2245" s="53" t="s">
        <v>5504</v>
      </c>
      <c r="H2245" s="53" t="s">
        <v>5505</v>
      </c>
      <c r="I2245" s="53"/>
      <c r="J2245" s="53" t="s">
        <v>1397</v>
      </c>
      <c r="K2245" s="52">
        <v>1711364</v>
      </c>
      <c r="L2245" s="52">
        <v>1640056</v>
      </c>
      <c r="M2245" s="52">
        <v>0</v>
      </c>
      <c r="N2245" s="52">
        <v>0</v>
      </c>
      <c r="O2245" s="52">
        <v>0</v>
      </c>
      <c r="P2245" s="52">
        <v>70308</v>
      </c>
      <c r="Q2245" s="52">
        <v>35154</v>
      </c>
      <c r="R2245" s="52">
        <v>35154</v>
      </c>
      <c r="S2245" s="52">
        <v>0</v>
      </c>
      <c r="T2245" s="52">
        <v>0</v>
      </c>
      <c r="U2245" s="52">
        <v>0</v>
      </c>
      <c r="V2245" s="52">
        <v>0</v>
      </c>
      <c r="W2245" s="52">
        <v>0</v>
      </c>
      <c r="X2245" s="52">
        <v>0</v>
      </c>
      <c r="Y2245" s="52">
        <v>0</v>
      </c>
      <c r="Z2245" s="49">
        <v>0</v>
      </c>
      <c r="AA2245" s="50">
        <v>0</v>
      </c>
      <c r="AB2245" s="51">
        <v>1710364</v>
      </c>
      <c r="AC2245" s="52">
        <v>0</v>
      </c>
      <c r="AD2245" s="52">
        <v>0</v>
      </c>
      <c r="AE2245" s="52">
        <v>1000</v>
      </c>
      <c r="AG2245" s="52">
        <f t="shared" si="38"/>
        <v>0</v>
      </c>
      <c r="AH2245" s="52">
        <f>MIN($AA2245*12,$AE2245-SUM($AG2245:AG2245)-1000*($AE2245&gt;0))</f>
        <v>0</v>
      </c>
      <c r="AI2245" s="52">
        <f>MIN($AA2245*12,$AE2245-SUM($AG2245:AH2245)-1000*($AE2245&gt;0))</f>
        <v>0</v>
      </c>
      <c r="AJ2245" s="52">
        <f>MIN($AA2245*12,$AE2245-SUM($AG2245:AI2245)-1000*($AE2245&gt;0))</f>
        <v>0</v>
      </c>
      <c r="AK2245" s="52">
        <f>MIN($AA2245*12,$AE2245-SUM($AG2245:AJ2245)-1000*($AE2245&gt;0))</f>
        <v>0</v>
      </c>
      <c r="AL2245" s="52">
        <f>MIN($AA2245*12,$AE2245-SUM($AG2245:AK2245)-1000*($AE2245&gt;0))</f>
        <v>0</v>
      </c>
      <c r="AM2245" s="52">
        <f>MIN($AA2245*12,$AE2245-SUM($AG2245:AL2245)-1000*($AE2245&gt;0))</f>
        <v>0</v>
      </c>
      <c r="AN2245" s="52">
        <f>MIN($AA2245*12,$AE2245-SUM($AG2245:AM2245)-1000*($AE2245&gt;0))</f>
        <v>0</v>
      </c>
      <c r="AO2245" s="52">
        <f>MIN($AA2245*12,$AE2245-SUM($AG2245:AN2245)-1000*($AE2245&gt;0))</f>
        <v>0</v>
      </c>
    </row>
    <row r="2246" spans="2:41" ht="12.75" hidden="1" customHeight="1" outlineLevel="2">
      <c r="B2246" s="53" t="s">
        <v>2377</v>
      </c>
      <c r="C2246" s="53" t="s">
        <v>1367</v>
      </c>
      <c r="D2246" s="53" t="s">
        <v>1367</v>
      </c>
      <c r="E2246" s="53" t="s">
        <v>1368</v>
      </c>
      <c r="F2246" s="53" t="s">
        <v>2387</v>
      </c>
      <c r="G2246" s="53" t="s">
        <v>5506</v>
      </c>
      <c r="H2246" s="53" t="s">
        <v>5507</v>
      </c>
      <c r="I2246" s="53"/>
      <c r="J2246" s="53" t="s">
        <v>1397</v>
      </c>
      <c r="K2246" s="52">
        <v>1908182</v>
      </c>
      <c r="L2246" s="52">
        <v>1828673</v>
      </c>
      <c r="M2246" s="52">
        <v>0</v>
      </c>
      <c r="N2246" s="52">
        <v>0</v>
      </c>
      <c r="O2246" s="52">
        <v>0</v>
      </c>
      <c r="P2246" s="52">
        <v>78509</v>
      </c>
      <c r="Q2246" s="52">
        <v>39254</v>
      </c>
      <c r="R2246" s="52">
        <v>39255</v>
      </c>
      <c r="S2246" s="52">
        <v>0</v>
      </c>
      <c r="T2246" s="52">
        <v>0</v>
      </c>
      <c r="U2246" s="52">
        <v>0</v>
      </c>
      <c r="V2246" s="52">
        <v>0</v>
      </c>
      <c r="W2246" s="52">
        <v>0</v>
      </c>
      <c r="X2246" s="52">
        <v>0</v>
      </c>
      <c r="Y2246" s="52">
        <v>0</v>
      </c>
      <c r="Z2246" s="49">
        <v>0</v>
      </c>
      <c r="AA2246" s="50">
        <v>0</v>
      </c>
      <c r="AB2246" s="51">
        <v>1907182</v>
      </c>
      <c r="AC2246" s="52">
        <v>0</v>
      </c>
      <c r="AD2246" s="52">
        <v>0</v>
      </c>
      <c r="AE2246" s="52">
        <v>1000</v>
      </c>
      <c r="AG2246" s="52">
        <f t="shared" si="38"/>
        <v>0</v>
      </c>
      <c r="AH2246" s="52">
        <f>MIN($AA2246*12,$AE2246-SUM($AG2246:AG2246)-1000*($AE2246&gt;0))</f>
        <v>0</v>
      </c>
      <c r="AI2246" s="52">
        <f>MIN($AA2246*12,$AE2246-SUM($AG2246:AH2246)-1000*($AE2246&gt;0))</f>
        <v>0</v>
      </c>
      <c r="AJ2246" s="52">
        <f>MIN($AA2246*12,$AE2246-SUM($AG2246:AI2246)-1000*($AE2246&gt;0))</f>
        <v>0</v>
      </c>
      <c r="AK2246" s="52">
        <f>MIN($AA2246*12,$AE2246-SUM($AG2246:AJ2246)-1000*($AE2246&gt;0))</f>
        <v>0</v>
      </c>
      <c r="AL2246" s="52">
        <f>MIN($AA2246*12,$AE2246-SUM($AG2246:AK2246)-1000*($AE2246&gt;0))</f>
        <v>0</v>
      </c>
      <c r="AM2246" s="52">
        <f>MIN($AA2246*12,$AE2246-SUM($AG2246:AL2246)-1000*($AE2246&gt;0))</f>
        <v>0</v>
      </c>
      <c r="AN2246" s="52">
        <f>MIN($AA2246*12,$AE2246-SUM($AG2246:AM2246)-1000*($AE2246&gt;0))</f>
        <v>0</v>
      </c>
      <c r="AO2246" s="52">
        <f>MIN($AA2246*12,$AE2246-SUM($AG2246:AN2246)-1000*($AE2246&gt;0))</f>
        <v>0</v>
      </c>
    </row>
    <row r="2247" spans="2:41" ht="12.75" hidden="1" customHeight="1" outlineLevel="2">
      <c r="B2247" s="53" t="s">
        <v>2377</v>
      </c>
      <c r="C2247" s="53" t="s">
        <v>1367</v>
      </c>
      <c r="D2247" s="53" t="s">
        <v>1367</v>
      </c>
      <c r="E2247" s="53" t="s">
        <v>1368</v>
      </c>
      <c r="F2247" s="53" t="s">
        <v>2391</v>
      </c>
      <c r="G2247" s="53" t="s">
        <v>5508</v>
      </c>
      <c r="H2247" s="53" t="s">
        <v>5509</v>
      </c>
      <c r="I2247" s="53"/>
      <c r="J2247" s="53" t="s">
        <v>1397</v>
      </c>
      <c r="K2247" s="52">
        <v>1244819</v>
      </c>
      <c r="L2247" s="52">
        <v>1192950</v>
      </c>
      <c r="M2247" s="52">
        <v>0</v>
      </c>
      <c r="N2247" s="52">
        <v>0</v>
      </c>
      <c r="O2247" s="52">
        <v>0</v>
      </c>
      <c r="P2247" s="52">
        <v>50869</v>
      </c>
      <c r="Q2247" s="52">
        <v>25434</v>
      </c>
      <c r="R2247" s="52">
        <v>25435</v>
      </c>
      <c r="S2247" s="52">
        <v>0</v>
      </c>
      <c r="T2247" s="52">
        <v>0</v>
      </c>
      <c r="U2247" s="52">
        <v>0</v>
      </c>
      <c r="V2247" s="52">
        <v>0</v>
      </c>
      <c r="W2247" s="52">
        <v>0</v>
      </c>
      <c r="X2247" s="52">
        <v>0</v>
      </c>
      <c r="Y2247" s="52">
        <v>0</v>
      </c>
      <c r="Z2247" s="49">
        <v>0</v>
      </c>
      <c r="AA2247" s="50">
        <v>0</v>
      </c>
      <c r="AB2247" s="51">
        <v>1243819</v>
      </c>
      <c r="AC2247" s="52">
        <v>0</v>
      </c>
      <c r="AD2247" s="52">
        <v>0</v>
      </c>
      <c r="AE2247" s="52">
        <v>1000</v>
      </c>
      <c r="AG2247" s="52">
        <f t="shared" si="38"/>
        <v>0</v>
      </c>
      <c r="AH2247" s="52">
        <f>MIN($AA2247*12,$AE2247-SUM($AG2247:AG2247)-1000*($AE2247&gt;0))</f>
        <v>0</v>
      </c>
      <c r="AI2247" s="52">
        <f>MIN($AA2247*12,$AE2247-SUM($AG2247:AH2247)-1000*($AE2247&gt;0))</f>
        <v>0</v>
      </c>
      <c r="AJ2247" s="52">
        <f>MIN($AA2247*12,$AE2247-SUM($AG2247:AI2247)-1000*($AE2247&gt;0))</f>
        <v>0</v>
      </c>
      <c r="AK2247" s="52">
        <f>MIN($AA2247*12,$AE2247-SUM($AG2247:AJ2247)-1000*($AE2247&gt;0))</f>
        <v>0</v>
      </c>
      <c r="AL2247" s="52">
        <f>MIN($AA2247*12,$AE2247-SUM($AG2247:AK2247)-1000*($AE2247&gt;0))</f>
        <v>0</v>
      </c>
      <c r="AM2247" s="52">
        <f>MIN($AA2247*12,$AE2247-SUM($AG2247:AL2247)-1000*($AE2247&gt;0))</f>
        <v>0</v>
      </c>
      <c r="AN2247" s="52">
        <f>MIN($AA2247*12,$AE2247-SUM($AG2247:AM2247)-1000*($AE2247&gt;0))</f>
        <v>0</v>
      </c>
      <c r="AO2247" s="52">
        <f>MIN($AA2247*12,$AE2247-SUM($AG2247:AN2247)-1000*($AE2247&gt;0))</f>
        <v>0</v>
      </c>
    </row>
    <row r="2248" spans="2:41" ht="12.75" hidden="1" customHeight="1" outlineLevel="2">
      <c r="B2248" s="53" t="s">
        <v>2377</v>
      </c>
      <c r="C2248" s="53" t="s">
        <v>1367</v>
      </c>
      <c r="D2248" s="53" t="s">
        <v>1367</v>
      </c>
      <c r="E2248" s="53" t="s">
        <v>1368</v>
      </c>
      <c r="F2248" s="53" t="s">
        <v>2391</v>
      </c>
      <c r="G2248" s="53" t="s">
        <v>5510</v>
      </c>
      <c r="H2248" s="53" t="s">
        <v>5511</v>
      </c>
      <c r="I2248" s="53"/>
      <c r="J2248" s="53" t="s">
        <v>1397</v>
      </c>
      <c r="K2248" s="52">
        <v>616546</v>
      </c>
      <c r="L2248" s="52">
        <v>590855</v>
      </c>
      <c r="M2248" s="52">
        <v>0</v>
      </c>
      <c r="N2248" s="52">
        <v>0</v>
      </c>
      <c r="O2248" s="52">
        <v>0</v>
      </c>
      <c r="P2248" s="52">
        <v>24691</v>
      </c>
      <c r="Q2248" s="52">
        <v>12345</v>
      </c>
      <c r="R2248" s="52">
        <v>12346</v>
      </c>
      <c r="S2248" s="52">
        <v>0</v>
      </c>
      <c r="T2248" s="52">
        <v>0</v>
      </c>
      <c r="U2248" s="52">
        <v>0</v>
      </c>
      <c r="V2248" s="52">
        <v>0</v>
      </c>
      <c r="W2248" s="52">
        <v>0</v>
      </c>
      <c r="X2248" s="52">
        <v>0</v>
      </c>
      <c r="Y2248" s="52">
        <v>0</v>
      </c>
      <c r="Z2248" s="49">
        <v>0</v>
      </c>
      <c r="AA2248" s="50">
        <v>0</v>
      </c>
      <c r="AB2248" s="51">
        <v>615546</v>
      </c>
      <c r="AC2248" s="52">
        <v>0</v>
      </c>
      <c r="AD2248" s="52">
        <v>0</v>
      </c>
      <c r="AE2248" s="52">
        <v>1000</v>
      </c>
      <c r="AG2248" s="52">
        <f t="shared" si="38"/>
        <v>0</v>
      </c>
      <c r="AH2248" s="52">
        <f>MIN($AA2248*12,$AE2248-SUM($AG2248:AG2248)-1000*($AE2248&gt;0))</f>
        <v>0</v>
      </c>
      <c r="AI2248" s="52">
        <f>MIN($AA2248*12,$AE2248-SUM($AG2248:AH2248)-1000*($AE2248&gt;0))</f>
        <v>0</v>
      </c>
      <c r="AJ2248" s="52">
        <f>MIN($AA2248*12,$AE2248-SUM($AG2248:AI2248)-1000*($AE2248&gt;0))</f>
        <v>0</v>
      </c>
      <c r="AK2248" s="52">
        <f>MIN($AA2248*12,$AE2248-SUM($AG2248:AJ2248)-1000*($AE2248&gt;0))</f>
        <v>0</v>
      </c>
      <c r="AL2248" s="52">
        <f>MIN($AA2248*12,$AE2248-SUM($AG2248:AK2248)-1000*($AE2248&gt;0))</f>
        <v>0</v>
      </c>
      <c r="AM2248" s="52">
        <f>MIN($AA2248*12,$AE2248-SUM($AG2248:AL2248)-1000*($AE2248&gt;0))</f>
        <v>0</v>
      </c>
      <c r="AN2248" s="52">
        <f>MIN($AA2248*12,$AE2248-SUM($AG2248:AM2248)-1000*($AE2248&gt;0))</f>
        <v>0</v>
      </c>
      <c r="AO2248" s="52">
        <f>MIN($AA2248*12,$AE2248-SUM($AG2248:AN2248)-1000*($AE2248&gt;0))</f>
        <v>0</v>
      </c>
    </row>
    <row r="2249" spans="2:41" ht="12.75" hidden="1" customHeight="1" outlineLevel="2">
      <c r="B2249" s="53" t="s">
        <v>2377</v>
      </c>
      <c r="C2249" s="53" t="s">
        <v>1367</v>
      </c>
      <c r="D2249" s="53" t="s">
        <v>1367</v>
      </c>
      <c r="E2249" s="53" t="s">
        <v>1368</v>
      </c>
      <c r="F2249" s="53" t="s">
        <v>2391</v>
      </c>
      <c r="G2249" s="53" t="s">
        <v>5512</v>
      </c>
      <c r="H2249" s="53" t="s">
        <v>5513</v>
      </c>
      <c r="I2249" s="53"/>
      <c r="J2249" s="53" t="s">
        <v>1397</v>
      </c>
      <c r="K2249" s="52">
        <v>1125455</v>
      </c>
      <c r="L2249" s="52">
        <v>1078559</v>
      </c>
      <c r="M2249" s="52">
        <v>0</v>
      </c>
      <c r="N2249" s="52">
        <v>0</v>
      </c>
      <c r="O2249" s="52">
        <v>0</v>
      </c>
      <c r="P2249" s="52">
        <v>45896</v>
      </c>
      <c r="Q2249" s="52">
        <v>22948</v>
      </c>
      <c r="R2249" s="52">
        <v>22948</v>
      </c>
      <c r="S2249" s="52">
        <v>0</v>
      </c>
      <c r="T2249" s="52">
        <v>0</v>
      </c>
      <c r="U2249" s="52">
        <v>0</v>
      </c>
      <c r="V2249" s="52">
        <v>0</v>
      </c>
      <c r="W2249" s="52">
        <v>0</v>
      </c>
      <c r="X2249" s="52">
        <v>0</v>
      </c>
      <c r="Y2249" s="52">
        <v>0</v>
      </c>
      <c r="Z2249" s="49">
        <v>0</v>
      </c>
      <c r="AA2249" s="50">
        <v>0</v>
      </c>
      <c r="AB2249" s="51">
        <v>1124455</v>
      </c>
      <c r="AC2249" s="52">
        <v>0</v>
      </c>
      <c r="AD2249" s="52">
        <v>0</v>
      </c>
      <c r="AE2249" s="52">
        <v>1000</v>
      </c>
      <c r="AG2249" s="52">
        <f t="shared" si="38"/>
        <v>0</v>
      </c>
      <c r="AH2249" s="52">
        <f>MIN($AA2249*12,$AE2249-SUM($AG2249:AG2249)-1000*($AE2249&gt;0))</f>
        <v>0</v>
      </c>
      <c r="AI2249" s="52">
        <f>MIN($AA2249*12,$AE2249-SUM($AG2249:AH2249)-1000*($AE2249&gt;0))</f>
        <v>0</v>
      </c>
      <c r="AJ2249" s="52">
        <f>MIN($AA2249*12,$AE2249-SUM($AG2249:AI2249)-1000*($AE2249&gt;0))</f>
        <v>0</v>
      </c>
      <c r="AK2249" s="52">
        <f>MIN($AA2249*12,$AE2249-SUM($AG2249:AJ2249)-1000*($AE2249&gt;0))</f>
        <v>0</v>
      </c>
      <c r="AL2249" s="52">
        <f>MIN($AA2249*12,$AE2249-SUM($AG2249:AK2249)-1000*($AE2249&gt;0))</f>
        <v>0</v>
      </c>
      <c r="AM2249" s="52">
        <f>MIN($AA2249*12,$AE2249-SUM($AG2249:AL2249)-1000*($AE2249&gt;0))</f>
        <v>0</v>
      </c>
      <c r="AN2249" s="52">
        <f>MIN($AA2249*12,$AE2249-SUM($AG2249:AM2249)-1000*($AE2249&gt;0))</f>
        <v>0</v>
      </c>
      <c r="AO2249" s="52">
        <f>MIN($AA2249*12,$AE2249-SUM($AG2249:AN2249)-1000*($AE2249&gt;0))</f>
        <v>0</v>
      </c>
    </row>
    <row r="2250" spans="2:41" ht="12.75" hidden="1" customHeight="1" outlineLevel="2">
      <c r="B2250" s="53" t="s">
        <v>2377</v>
      </c>
      <c r="C2250" s="53" t="s">
        <v>1367</v>
      </c>
      <c r="D2250" s="53" t="s">
        <v>1367</v>
      </c>
      <c r="E2250" s="53" t="s">
        <v>1368</v>
      </c>
      <c r="F2250" s="53" t="s">
        <v>2682</v>
      </c>
      <c r="G2250" s="53" t="s">
        <v>5514</v>
      </c>
      <c r="H2250" s="53" t="s">
        <v>5515</v>
      </c>
      <c r="I2250" s="53"/>
      <c r="J2250" s="53" t="s">
        <v>5516</v>
      </c>
      <c r="K2250" s="52">
        <v>871819</v>
      </c>
      <c r="L2250" s="52">
        <v>817328</v>
      </c>
      <c r="M2250" s="52">
        <v>0</v>
      </c>
      <c r="N2250" s="52">
        <v>0</v>
      </c>
      <c r="O2250" s="52">
        <v>0</v>
      </c>
      <c r="P2250" s="52">
        <v>53491</v>
      </c>
      <c r="Q2250" s="52">
        <v>17830</v>
      </c>
      <c r="R2250" s="52">
        <v>17830</v>
      </c>
      <c r="S2250" s="52">
        <v>17831</v>
      </c>
      <c r="T2250" s="52">
        <v>0</v>
      </c>
      <c r="U2250" s="52">
        <v>0</v>
      </c>
      <c r="V2250" s="52">
        <v>0</v>
      </c>
      <c r="W2250" s="52">
        <v>0</v>
      </c>
      <c r="X2250" s="52">
        <v>0</v>
      </c>
      <c r="Y2250" s="52">
        <v>0</v>
      </c>
      <c r="Z2250" s="49">
        <v>0</v>
      </c>
      <c r="AA2250" s="50">
        <v>0</v>
      </c>
      <c r="AB2250" s="51">
        <v>870819</v>
      </c>
      <c r="AC2250" s="52">
        <v>0</v>
      </c>
      <c r="AD2250" s="52">
        <v>0</v>
      </c>
      <c r="AE2250" s="52">
        <v>1000</v>
      </c>
      <c r="AG2250" s="52">
        <f t="shared" si="38"/>
        <v>0</v>
      </c>
      <c r="AH2250" s="52">
        <f>MIN($AA2250*12,$AE2250-SUM($AG2250:AG2250)-1000*($AE2250&gt;0))</f>
        <v>0</v>
      </c>
      <c r="AI2250" s="52">
        <f>MIN($AA2250*12,$AE2250-SUM($AG2250:AH2250)-1000*($AE2250&gt;0))</f>
        <v>0</v>
      </c>
      <c r="AJ2250" s="52">
        <f>MIN($AA2250*12,$AE2250-SUM($AG2250:AI2250)-1000*($AE2250&gt;0))</f>
        <v>0</v>
      </c>
      <c r="AK2250" s="52">
        <f>MIN($AA2250*12,$AE2250-SUM($AG2250:AJ2250)-1000*($AE2250&gt;0))</f>
        <v>0</v>
      </c>
      <c r="AL2250" s="52">
        <f>MIN($AA2250*12,$AE2250-SUM($AG2250:AK2250)-1000*($AE2250&gt;0))</f>
        <v>0</v>
      </c>
      <c r="AM2250" s="52">
        <f>MIN($AA2250*12,$AE2250-SUM($AG2250:AL2250)-1000*($AE2250&gt;0))</f>
        <v>0</v>
      </c>
      <c r="AN2250" s="52">
        <f>MIN($AA2250*12,$AE2250-SUM($AG2250:AM2250)-1000*($AE2250&gt;0))</f>
        <v>0</v>
      </c>
      <c r="AO2250" s="52">
        <f>MIN($AA2250*12,$AE2250-SUM($AG2250:AN2250)-1000*($AE2250&gt;0))</f>
        <v>0</v>
      </c>
    </row>
    <row r="2251" spans="2:41" ht="12.75" hidden="1" customHeight="1" outlineLevel="2">
      <c r="B2251" s="53" t="s">
        <v>2377</v>
      </c>
      <c r="C2251" s="53" t="s">
        <v>1367</v>
      </c>
      <c r="D2251" s="53" t="s">
        <v>1367</v>
      </c>
      <c r="E2251" s="53" t="s">
        <v>1368</v>
      </c>
      <c r="F2251" s="53" t="s">
        <v>2682</v>
      </c>
      <c r="G2251" s="53" t="s">
        <v>5517</v>
      </c>
      <c r="H2251" s="53" t="s">
        <v>5518</v>
      </c>
      <c r="I2251" s="53"/>
      <c r="J2251" s="53" t="s">
        <v>5516</v>
      </c>
      <c r="K2251" s="52">
        <v>853637</v>
      </c>
      <c r="L2251" s="52">
        <v>800284</v>
      </c>
      <c r="M2251" s="52">
        <v>0</v>
      </c>
      <c r="N2251" s="52">
        <v>0</v>
      </c>
      <c r="O2251" s="52">
        <v>0</v>
      </c>
      <c r="P2251" s="52">
        <v>52353</v>
      </c>
      <c r="Q2251" s="52">
        <v>17451</v>
      </c>
      <c r="R2251" s="52">
        <v>17451</v>
      </c>
      <c r="S2251" s="52">
        <v>17451</v>
      </c>
      <c r="T2251" s="52">
        <v>0</v>
      </c>
      <c r="U2251" s="52">
        <v>0</v>
      </c>
      <c r="V2251" s="52">
        <v>0</v>
      </c>
      <c r="W2251" s="52">
        <v>0</v>
      </c>
      <c r="X2251" s="52">
        <v>0</v>
      </c>
      <c r="Y2251" s="52">
        <v>0</v>
      </c>
      <c r="Z2251" s="49">
        <v>0</v>
      </c>
      <c r="AA2251" s="50">
        <v>0</v>
      </c>
      <c r="AB2251" s="51">
        <v>852637</v>
      </c>
      <c r="AC2251" s="52">
        <v>0</v>
      </c>
      <c r="AD2251" s="52">
        <v>0</v>
      </c>
      <c r="AE2251" s="52">
        <v>1000</v>
      </c>
      <c r="AG2251" s="52">
        <f t="shared" si="38"/>
        <v>0</v>
      </c>
      <c r="AH2251" s="52">
        <f>MIN($AA2251*12,$AE2251-SUM($AG2251:AG2251)-1000*($AE2251&gt;0))</f>
        <v>0</v>
      </c>
      <c r="AI2251" s="52">
        <f>MIN($AA2251*12,$AE2251-SUM($AG2251:AH2251)-1000*($AE2251&gt;0))</f>
        <v>0</v>
      </c>
      <c r="AJ2251" s="52">
        <f>MIN($AA2251*12,$AE2251-SUM($AG2251:AI2251)-1000*($AE2251&gt;0))</f>
        <v>0</v>
      </c>
      <c r="AK2251" s="52">
        <f>MIN($AA2251*12,$AE2251-SUM($AG2251:AJ2251)-1000*($AE2251&gt;0))</f>
        <v>0</v>
      </c>
      <c r="AL2251" s="52">
        <f>MIN($AA2251*12,$AE2251-SUM($AG2251:AK2251)-1000*($AE2251&gt;0))</f>
        <v>0</v>
      </c>
      <c r="AM2251" s="52">
        <f>MIN($AA2251*12,$AE2251-SUM($AG2251:AL2251)-1000*($AE2251&gt;0))</f>
        <v>0</v>
      </c>
      <c r="AN2251" s="52">
        <f>MIN($AA2251*12,$AE2251-SUM($AG2251:AM2251)-1000*($AE2251&gt;0))</f>
        <v>0</v>
      </c>
      <c r="AO2251" s="52">
        <f>MIN($AA2251*12,$AE2251-SUM($AG2251:AN2251)-1000*($AE2251&gt;0))</f>
        <v>0</v>
      </c>
    </row>
    <row r="2252" spans="2:41" ht="12.75" hidden="1" customHeight="1" outlineLevel="2">
      <c r="B2252" s="53" t="s">
        <v>2377</v>
      </c>
      <c r="C2252" s="53" t="s">
        <v>1367</v>
      </c>
      <c r="D2252" s="53" t="s">
        <v>1367</v>
      </c>
      <c r="E2252" s="53" t="s">
        <v>1368</v>
      </c>
      <c r="F2252" s="53" t="s">
        <v>2682</v>
      </c>
      <c r="G2252" s="53" t="s">
        <v>5519</v>
      </c>
      <c r="H2252" s="53" t="s">
        <v>5520</v>
      </c>
      <c r="I2252" s="53"/>
      <c r="J2252" s="53" t="s">
        <v>5516</v>
      </c>
      <c r="K2252" s="52">
        <v>592728</v>
      </c>
      <c r="L2252" s="52">
        <v>555681</v>
      </c>
      <c r="M2252" s="52">
        <v>0</v>
      </c>
      <c r="N2252" s="52">
        <v>0</v>
      </c>
      <c r="O2252" s="52">
        <v>0</v>
      </c>
      <c r="P2252" s="52">
        <v>36047</v>
      </c>
      <c r="Q2252" s="52">
        <v>12015</v>
      </c>
      <c r="R2252" s="52">
        <v>12015</v>
      </c>
      <c r="S2252" s="52">
        <v>12017</v>
      </c>
      <c r="T2252" s="52">
        <v>0</v>
      </c>
      <c r="U2252" s="52">
        <v>0</v>
      </c>
      <c r="V2252" s="52">
        <v>0</v>
      </c>
      <c r="W2252" s="52">
        <v>0</v>
      </c>
      <c r="X2252" s="52">
        <v>0</v>
      </c>
      <c r="Y2252" s="52">
        <v>0</v>
      </c>
      <c r="Z2252" s="49">
        <v>0</v>
      </c>
      <c r="AA2252" s="50">
        <v>0</v>
      </c>
      <c r="AB2252" s="51">
        <v>591728</v>
      </c>
      <c r="AC2252" s="52">
        <v>0</v>
      </c>
      <c r="AD2252" s="52">
        <v>0</v>
      </c>
      <c r="AE2252" s="52">
        <v>1000</v>
      </c>
      <c r="AG2252" s="52">
        <f t="shared" si="38"/>
        <v>0</v>
      </c>
      <c r="AH2252" s="52">
        <f>MIN($AA2252*12,$AE2252-SUM($AG2252:AG2252)-1000*($AE2252&gt;0))</f>
        <v>0</v>
      </c>
      <c r="AI2252" s="52">
        <f>MIN($AA2252*12,$AE2252-SUM($AG2252:AH2252)-1000*($AE2252&gt;0))</f>
        <v>0</v>
      </c>
      <c r="AJ2252" s="52">
        <f>MIN($AA2252*12,$AE2252-SUM($AG2252:AI2252)-1000*($AE2252&gt;0))</f>
        <v>0</v>
      </c>
      <c r="AK2252" s="52">
        <f>MIN($AA2252*12,$AE2252-SUM($AG2252:AJ2252)-1000*($AE2252&gt;0))</f>
        <v>0</v>
      </c>
      <c r="AL2252" s="52">
        <f>MIN($AA2252*12,$AE2252-SUM($AG2252:AK2252)-1000*($AE2252&gt;0))</f>
        <v>0</v>
      </c>
      <c r="AM2252" s="52">
        <f>MIN($AA2252*12,$AE2252-SUM($AG2252:AL2252)-1000*($AE2252&gt;0))</f>
        <v>0</v>
      </c>
      <c r="AN2252" s="52">
        <f>MIN($AA2252*12,$AE2252-SUM($AG2252:AM2252)-1000*($AE2252&gt;0))</f>
        <v>0</v>
      </c>
      <c r="AO2252" s="52">
        <f>MIN($AA2252*12,$AE2252-SUM($AG2252:AN2252)-1000*($AE2252&gt;0))</f>
        <v>0</v>
      </c>
    </row>
    <row r="2253" spans="2:41" ht="12.75" hidden="1" customHeight="1" outlineLevel="2">
      <c r="B2253" s="53" t="s">
        <v>2377</v>
      </c>
      <c r="C2253" s="53" t="s">
        <v>1367</v>
      </c>
      <c r="D2253" s="53" t="s">
        <v>1367</v>
      </c>
      <c r="E2253" s="53" t="s">
        <v>1368</v>
      </c>
      <c r="F2253" s="53" t="s">
        <v>2391</v>
      </c>
      <c r="G2253" s="53" t="s">
        <v>5521</v>
      </c>
      <c r="H2253" s="53" t="s">
        <v>5509</v>
      </c>
      <c r="I2253" s="53"/>
      <c r="J2253" s="53" t="s">
        <v>5516</v>
      </c>
      <c r="K2253" s="52">
        <v>947673</v>
      </c>
      <c r="L2253" s="52">
        <v>888443</v>
      </c>
      <c r="M2253" s="52">
        <v>0</v>
      </c>
      <c r="N2253" s="52">
        <v>0</v>
      </c>
      <c r="O2253" s="52">
        <v>0</v>
      </c>
      <c r="P2253" s="52">
        <v>58230</v>
      </c>
      <c r="Q2253" s="52">
        <v>19410</v>
      </c>
      <c r="R2253" s="52">
        <v>19410</v>
      </c>
      <c r="S2253" s="52">
        <v>19410</v>
      </c>
      <c r="T2253" s="52">
        <v>0</v>
      </c>
      <c r="U2253" s="52">
        <v>0</v>
      </c>
      <c r="V2253" s="52">
        <v>0</v>
      </c>
      <c r="W2253" s="52">
        <v>0</v>
      </c>
      <c r="X2253" s="52">
        <v>0</v>
      </c>
      <c r="Y2253" s="52">
        <v>0</v>
      </c>
      <c r="Z2253" s="49">
        <v>0</v>
      </c>
      <c r="AA2253" s="50">
        <v>0</v>
      </c>
      <c r="AB2253" s="51">
        <v>946673</v>
      </c>
      <c r="AC2253" s="52">
        <v>0</v>
      </c>
      <c r="AD2253" s="52">
        <v>0</v>
      </c>
      <c r="AE2253" s="52">
        <v>1000</v>
      </c>
      <c r="AG2253" s="52">
        <f t="shared" si="38"/>
        <v>0</v>
      </c>
      <c r="AH2253" s="52">
        <f>MIN($AA2253*12,$AE2253-SUM($AG2253:AG2253)-1000*($AE2253&gt;0))</f>
        <v>0</v>
      </c>
      <c r="AI2253" s="52">
        <f>MIN($AA2253*12,$AE2253-SUM($AG2253:AH2253)-1000*($AE2253&gt;0))</f>
        <v>0</v>
      </c>
      <c r="AJ2253" s="52">
        <f>MIN($AA2253*12,$AE2253-SUM($AG2253:AI2253)-1000*($AE2253&gt;0))</f>
        <v>0</v>
      </c>
      <c r="AK2253" s="52">
        <f>MIN($AA2253*12,$AE2253-SUM($AG2253:AJ2253)-1000*($AE2253&gt;0))</f>
        <v>0</v>
      </c>
      <c r="AL2253" s="52">
        <f>MIN($AA2253*12,$AE2253-SUM($AG2253:AK2253)-1000*($AE2253&gt;0))</f>
        <v>0</v>
      </c>
      <c r="AM2253" s="52">
        <f>MIN($AA2253*12,$AE2253-SUM($AG2253:AL2253)-1000*($AE2253&gt;0))</f>
        <v>0</v>
      </c>
      <c r="AN2253" s="52">
        <f>MIN($AA2253*12,$AE2253-SUM($AG2253:AM2253)-1000*($AE2253&gt;0))</f>
        <v>0</v>
      </c>
      <c r="AO2253" s="52">
        <f>MIN($AA2253*12,$AE2253-SUM($AG2253:AN2253)-1000*($AE2253&gt;0))</f>
        <v>0</v>
      </c>
    </row>
    <row r="2254" spans="2:41" ht="12.75" hidden="1" customHeight="1" outlineLevel="2">
      <c r="B2254" s="53" t="s">
        <v>2377</v>
      </c>
      <c r="C2254" s="53" t="s">
        <v>1367</v>
      </c>
      <c r="D2254" s="53" t="s">
        <v>1367</v>
      </c>
      <c r="E2254" s="53" t="s">
        <v>1368</v>
      </c>
      <c r="F2254" s="53" t="s">
        <v>2391</v>
      </c>
      <c r="G2254" s="53" t="s">
        <v>5522</v>
      </c>
      <c r="H2254" s="53" t="s">
        <v>5523</v>
      </c>
      <c r="I2254" s="53"/>
      <c r="J2254" s="53" t="s">
        <v>2338</v>
      </c>
      <c r="K2254" s="52">
        <v>1693019</v>
      </c>
      <c r="L2254" s="52">
        <v>1516661</v>
      </c>
      <c r="M2254" s="52">
        <v>0</v>
      </c>
      <c r="N2254" s="52">
        <v>0</v>
      </c>
      <c r="O2254" s="52">
        <v>0</v>
      </c>
      <c r="P2254" s="52">
        <v>175358</v>
      </c>
      <c r="Q2254" s="52">
        <v>35071</v>
      </c>
      <c r="R2254" s="52">
        <v>35071</v>
      </c>
      <c r="S2254" s="52">
        <v>35071</v>
      </c>
      <c r="T2254" s="52">
        <v>35071</v>
      </c>
      <c r="U2254" s="52">
        <v>35074</v>
      </c>
      <c r="V2254" s="52">
        <v>0</v>
      </c>
      <c r="W2254" s="52">
        <v>0</v>
      </c>
      <c r="X2254" s="52">
        <v>0</v>
      </c>
      <c r="Y2254" s="52">
        <v>0</v>
      </c>
      <c r="Z2254" s="49">
        <v>0</v>
      </c>
      <c r="AA2254" s="50">
        <v>0</v>
      </c>
      <c r="AB2254" s="51">
        <v>1692019</v>
      </c>
      <c r="AC2254" s="52">
        <v>0</v>
      </c>
      <c r="AD2254" s="52">
        <v>0</v>
      </c>
      <c r="AE2254" s="52">
        <v>1000</v>
      </c>
      <c r="AG2254" s="52">
        <f t="shared" si="38"/>
        <v>0</v>
      </c>
      <c r="AH2254" s="52">
        <f>MIN($AA2254*12,$AE2254-SUM($AG2254:AG2254)-1000*($AE2254&gt;0))</f>
        <v>0</v>
      </c>
      <c r="AI2254" s="52">
        <f>MIN($AA2254*12,$AE2254-SUM($AG2254:AH2254)-1000*($AE2254&gt;0))</f>
        <v>0</v>
      </c>
      <c r="AJ2254" s="52">
        <f>MIN($AA2254*12,$AE2254-SUM($AG2254:AI2254)-1000*($AE2254&gt;0))</f>
        <v>0</v>
      </c>
      <c r="AK2254" s="52">
        <f>MIN($AA2254*12,$AE2254-SUM($AG2254:AJ2254)-1000*($AE2254&gt;0))</f>
        <v>0</v>
      </c>
      <c r="AL2254" s="52">
        <f>MIN($AA2254*12,$AE2254-SUM($AG2254:AK2254)-1000*($AE2254&gt;0))</f>
        <v>0</v>
      </c>
      <c r="AM2254" s="52">
        <f>MIN($AA2254*12,$AE2254-SUM($AG2254:AL2254)-1000*($AE2254&gt;0))</f>
        <v>0</v>
      </c>
      <c r="AN2254" s="52">
        <f>MIN($AA2254*12,$AE2254-SUM($AG2254:AM2254)-1000*($AE2254&gt;0))</f>
        <v>0</v>
      </c>
      <c r="AO2254" s="52">
        <f>MIN($AA2254*12,$AE2254-SUM($AG2254:AN2254)-1000*($AE2254&gt;0))</f>
        <v>0</v>
      </c>
    </row>
    <row r="2255" spans="2:41" ht="12.75" hidden="1" customHeight="1" outlineLevel="2">
      <c r="B2255" s="53" t="s">
        <v>2377</v>
      </c>
      <c r="C2255" s="53" t="s">
        <v>1367</v>
      </c>
      <c r="D2255" s="53" t="s">
        <v>1367</v>
      </c>
      <c r="E2255" s="53" t="s">
        <v>1368</v>
      </c>
      <c r="F2255" s="53" t="s">
        <v>2391</v>
      </c>
      <c r="G2255" s="53" t="s">
        <v>5524</v>
      </c>
      <c r="H2255" s="53" t="s">
        <v>5525</v>
      </c>
      <c r="I2255" s="53"/>
      <c r="J2255" s="53" t="s">
        <v>2338</v>
      </c>
      <c r="K2255" s="52">
        <v>0</v>
      </c>
      <c r="L2255" s="52">
        <v>0</v>
      </c>
      <c r="M2255" s="52">
        <v>0</v>
      </c>
      <c r="N2255" s="52">
        <v>0</v>
      </c>
      <c r="O2255" s="52">
        <v>0</v>
      </c>
      <c r="P2255" s="52">
        <v>0</v>
      </c>
      <c r="Q2255" s="52">
        <v>0</v>
      </c>
      <c r="R2255" s="52">
        <v>0</v>
      </c>
      <c r="S2255" s="52">
        <v>0</v>
      </c>
      <c r="T2255" s="52">
        <v>0</v>
      </c>
      <c r="U2255" s="52">
        <v>0</v>
      </c>
      <c r="V2255" s="52">
        <v>0</v>
      </c>
      <c r="W2255" s="52">
        <v>0</v>
      </c>
      <c r="X2255" s="52">
        <v>0</v>
      </c>
      <c r="Y2255" s="52">
        <v>0</v>
      </c>
      <c r="Z2255" s="49">
        <v>0</v>
      </c>
      <c r="AA2255" s="50">
        <v>0</v>
      </c>
      <c r="AB2255" s="51">
        <v>0</v>
      </c>
      <c r="AC2255" s="52">
        <v>0</v>
      </c>
      <c r="AD2255" s="52">
        <v>0</v>
      </c>
      <c r="AE2255" s="52">
        <v>0</v>
      </c>
      <c r="AG2255" s="52">
        <f t="shared" si="38"/>
        <v>0</v>
      </c>
      <c r="AH2255" s="52">
        <f>MIN($AA2255*12,$AE2255-SUM($AG2255:AG2255)-1000*($AE2255&gt;0))</f>
        <v>0</v>
      </c>
      <c r="AI2255" s="52">
        <f>MIN($AA2255*12,$AE2255-SUM($AG2255:AH2255)-1000*($AE2255&gt;0))</f>
        <v>0</v>
      </c>
      <c r="AJ2255" s="52">
        <f>MIN($AA2255*12,$AE2255-SUM($AG2255:AI2255)-1000*($AE2255&gt;0))</f>
        <v>0</v>
      </c>
      <c r="AK2255" s="52">
        <f>MIN($AA2255*12,$AE2255-SUM($AG2255:AJ2255)-1000*($AE2255&gt;0))</f>
        <v>0</v>
      </c>
      <c r="AL2255" s="52">
        <f>MIN($AA2255*12,$AE2255-SUM($AG2255:AK2255)-1000*($AE2255&gt;0))</f>
        <v>0</v>
      </c>
      <c r="AM2255" s="52">
        <f>MIN($AA2255*12,$AE2255-SUM($AG2255:AL2255)-1000*($AE2255&gt;0))</f>
        <v>0</v>
      </c>
      <c r="AN2255" s="52">
        <f>MIN($AA2255*12,$AE2255-SUM($AG2255:AM2255)-1000*($AE2255&gt;0))</f>
        <v>0</v>
      </c>
      <c r="AO2255" s="52">
        <f>MIN($AA2255*12,$AE2255-SUM($AG2255:AN2255)-1000*($AE2255&gt;0))</f>
        <v>0</v>
      </c>
    </row>
    <row r="2256" spans="2:41" ht="12.75" hidden="1" customHeight="1" outlineLevel="2">
      <c r="B2256" s="53" t="s">
        <v>2377</v>
      </c>
      <c r="C2256" s="53" t="s">
        <v>1367</v>
      </c>
      <c r="D2256" s="53" t="s">
        <v>1367</v>
      </c>
      <c r="E2256" s="53" t="s">
        <v>2378</v>
      </c>
      <c r="F2256" s="53" t="s">
        <v>3607</v>
      </c>
      <c r="G2256" s="53" t="s">
        <v>5526</v>
      </c>
      <c r="H2256" s="53" t="s">
        <v>5527</v>
      </c>
      <c r="I2256" s="53"/>
      <c r="J2256" s="53" t="s">
        <v>2338</v>
      </c>
      <c r="K2256" s="52">
        <v>980810</v>
      </c>
      <c r="L2256" s="52">
        <v>878640</v>
      </c>
      <c r="M2256" s="52">
        <v>0</v>
      </c>
      <c r="N2256" s="52">
        <v>0</v>
      </c>
      <c r="O2256" s="52">
        <v>0</v>
      </c>
      <c r="P2256" s="52">
        <v>101170</v>
      </c>
      <c r="Q2256" s="52">
        <v>20234</v>
      </c>
      <c r="R2256" s="52">
        <v>20234</v>
      </c>
      <c r="S2256" s="52">
        <v>20234</v>
      </c>
      <c r="T2256" s="52">
        <v>20234</v>
      </c>
      <c r="U2256" s="52">
        <v>20234</v>
      </c>
      <c r="V2256" s="52">
        <v>0</v>
      </c>
      <c r="W2256" s="52">
        <v>0</v>
      </c>
      <c r="X2256" s="52">
        <v>0</v>
      </c>
      <c r="Y2256" s="52">
        <v>0</v>
      </c>
      <c r="Z2256" s="49">
        <v>0</v>
      </c>
      <c r="AA2256" s="50">
        <v>0</v>
      </c>
      <c r="AB2256" s="51">
        <v>979810</v>
      </c>
      <c r="AC2256" s="52">
        <v>0</v>
      </c>
      <c r="AD2256" s="52">
        <v>0</v>
      </c>
      <c r="AE2256" s="52">
        <v>1000</v>
      </c>
      <c r="AG2256" s="52">
        <f t="shared" si="38"/>
        <v>0</v>
      </c>
      <c r="AH2256" s="52">
        <f>MIN($AA2256*12,$AE2256-SUM($AG2256:AG2256)-1000*($AE2256&gt;0))</f>
        <v>0</v>
      </c>
      <c r="AI2256" s="52">
        <f>MIN($AA2256*12,$AE2256-SUM($AG2256:AH2256)-1000*($AE2256&gt;0))</f>
        <v>0</v>
      </c>
      <c r="AJ2256" s="52">
        <f>MIN($AA2256*12,$AE2256-SUM($AG2256:AI2256)-1000*($AE2256&gt;0))</f>
        <v>0</v>
      </c>
      <c r="AK2256" s="52">
        <f>MIN($AA2256*12,$AE2256-SUM($AG2256:AJ2256)-1000*($AE2256&gt;0))</f>
        <v>0</v>
      </c>
      <c r="AL2256" s="52">
        <f>MIN($AA2256*12,$AE2256-SUM($AG2256:AK2256)-1000*($AE2256&gt;0))</f>
        <v>0</v>
      </c>
      <c r="AM2256" s="52">
        <f>MIN($AA2256*12,$AE2256-SUM($AG2256:AL2256)-1000*($AE2256&gt;0))</f>
        <v>0</v>
      </c>
      <c r="AN2256" s="52">
        <f>MIN($AA2256*12,$AE2256-SUM($AG2256:AM2256)-1000*($AE2256&gt;0))</f>
        <v>0</v>
      </c>
      <c r="AO2256" s="52">
        <f>MIN($AA2256*12,$AE2256-SUM($AG2256:AN2256)-1000*($AE2256&gt;0))</f>
        <v>0</v>
      </c>
    </row>
    <row r="2257" spans="2:41" ht="12.75" hidden="1" customHeight="1" outlineLevel="2">
      <c r="B2257" s="53" t="s">
        <v>2377</v>
      </c>
      <c r="C2257" s="53" t="s">
        <v>1367</v>
      </c>
      <c r="D2257" s="53" t="s">
        <v>1367</v>
      </c>
      <c r="E2257" s="53" t="s">
        <v>1368</v>
      </c>
      <c r="F2257" s="53" t="s">
        <v>2391</v>
      </c>
      <c r="G2257" s="53" t="s">
        <v>5528</v>
      </c>
      <c r="H2257" s="53" t="s">
        <v>5529</v>
      </c>
      <c r="I2257" s="53"/>
      <c r="J2257" s="53" t="s">
        <v>2338</v>
      </c>
      <c r="K2257" s="52">
        <v>1153637</v>
      </c>
      <c r="L2257" s="52">
        <v>1033466</v>
      </c>
      <c r="M2257" s="52">
        <v>0</v>
      </c>
      <c r="N2257" s="52">
        <v>0</v>
      </c>
      <c r="O2257" s="52">
        <v>0</v>
      </c>
      <c r="P2257" s="52">
        <v>119171</v>
      </c>
      <c r="Q2257" s="52">
        <v>23834</v>
      </c>
      <c r="R2257" s="52">
        <v>23834</v>
      </c>
      <c r="S2257" s="52">
        <v>23834</v>
      </c>
      <c r="T2257" s="52">
        <v>23834</v>
      </c>
      <c r="U2257" s="52">
        <v>23835</v>
      </c>
      <c r="V2257" s="52">
        <v>0</v>
      </c>
      <c r="W2257" s="52">
        <v>0</v>
      </c>
      <c r="X2257" s="52">
        <v>0</v>
      </c>
      <c r="Y2257" s="52">
        <v>0</v>
      </c>
      <c r="Z2257" s="49">
        <v>0</v>
      </c>
      <c r="AA2257" s="50">
        <v>0</v>
      </c>
      <c r="AB2257" s="51">
        <v>1152637</v>
      </c>
      <c r="AC2257" s="52">
        <v>0</v>
      </c>
      <c r="AD2257" s="52">
        <v>0</v>
      </c>
      <c r="AE2257" s="52">
        <v>1000</v>
      </c>
      <c r="AG2257" s="52">
        <f t="shared" si="38"/>
        <v>0</v>
      </c>
      <c r="AH2257" s="52">
        <f>MIN($AA2257*12,$AE2257-SUM($AG2257:AG2257)-1000*($AE2257&gt;0))</f>
        <v>0</v>
      </c>
      <c r="AI2257" s="52">
        <f>MIN($AA2257*12,$AE2257-SUM($AG2257:AH2257)-1000*($AE2257&gt;0))</f>
        <v>0</v>
      </c>
      <c r="AJ2257" s="52">
        <f>MIN($AA2257*12,$AE2257-SUM($AG2257:AI2257)-1000*($AE2257&gt;0))</f>
        <v>0</v>
      </c>
      <c r="AK2257" s="52">
        <f>MIN($AA2257*12,$AE2257-SUM($AG2257:AJ2257)-1000*($AE2257&gt;0))</f>
        <v>0</v>
      </c>
      <c r="AL2257" s="52">
        <f>MIN($AA2257*12,$AE2257-SUM($AG2257:AK2257)-1000*($AE2257&gt;0))</f>
        <v>0</v>
      </c>
      <c r="AM2257" s="52">
        <f>MIN($AA2257*12,$AE2257-SUM($AG2257:AL2257)-1000*($AE2257&gt;0))</f>
        <v>0</v>
      </c>
      <c r="AN2257" s="52">
        <f>MIN($AA2257*12,$AE2257-SUM($AG2257:AM2257)-1000*($AE2257&gt;0))</f>
        <v>0</v>
      </c>
      <c r="AO2257" s="52">
        <f>MIN($AA2257*12,$AE2257-SUM($AG2257:AN2257)-1000*($AE2257&gt;0))</f>
        <v>0</v>
      </c>
    </row>
    <row r="2258" spans="2:41" ht="12.75" hidden="1" customHeight="1" outlineLevel="2">
      <c r="B2258" s="53" t="s">
        <v>2377</v>
      </c>
      <c r="C2258" s="53" t="s">
        <v>1367</v>
      </c>
      <c r="D2258" s="53" t="s">
        <v>1367</v>
      </c>
      <c r="E2258" s="53" t="s">
        <v>1368</v>
      </c>
      <c r="F2258" s="53" t="s">
        <v>2391</v>
      </c>
      <c r="G2258" s="53" t="s">
        <v>5530</v>
      </c>
      <c r="H2258" s="53" t="s">
        <v>5531</v>
      </c>
      <c r="I2258" s="53"/>
      <c r="J2258" s="53" t="s">
        <v>5532</v>
      </c>
      <c r="K2258" s="52">
        <v>1664319</v>
      </c>
      <c r="L2258" s="52">
        <v>1456278</v>
      </c>
      <c r="M2258" s="52">
        <v>0</v>
      </c>
      <c r="N2258" s="52">
        <v>0</v>
      </c>
      <c r="O2258" s="52">
        <v>0</v>
      </c>
      <c r="P2258" s="52">
        <v>207041</v>
      </c>
      <c r="Q2258" s="52">
        <v>34506</v>
      </c>
      <c r="R2258" s="52">
        <v>34506</v>
      </c>
      <c r="S2258" s="52">
        <v>34506</v>
      </c>
      <c r="T2258" s="52">
        <v>34506</v>
      </c>
      <c r="U2258" s="52">
        <v>34506</v>
      </c>
      <c r="V2258" s="52">
        <v>34511</v>
      </c>
      <c r="W2258" s="52">
        <v>0</v>
      </c>
      <c r="X2258" s="52">
        <v>0</v>
      </c>
      <c r="Y2258" s="52">
        <v>0</v>
      </c>
      <c r="Z2258" s="49">
        <v>0</v>
      </c>
      <c r="AA2258" s="50">
        <v>0</v>
      </c>
      <c r="AB2258" s="51">
        <v>1663319</v>
      </c>
      <c r="AC2258" s="52">
        <v>0</v>
      </c>
      <c r="AD2258" s="52">
        <v>0</v>
      </c>
      <c r="AE2258" s="52">
        <v>1000</v>
      </c>
      <c r="AG2258" s="52">
        <f t="shared" si="38"/>
        <v>0</v>
      </c>
      <c r="AH2258" s="52">
        <f>MIN($AA2258*12,$AE2258-SUM($AG2258:AG2258)-1000*($AE2258&gt;0))</f>
        <v>0</v>
      </c>
      <c r="AI2258" s="52">
        <f>MIN($AA2258*12,$AE2258-SUM($AG2258:AH2258)-1000*($AE2258&gt;0))</f>
        <v>0</v>
      </c>
      <c r="AJ2258" s="52">
        <f>MIN($AA2258*12,$AE2258-SUM($AG2258:AI2258)-1000*($AE2258&gt;0))</f>
        <v>0</v>
      </c>
      <c r="AK2258" s="52">
        <f>MIN($AA2258*12,$AE2258-SUM($AG2258:AJ2258)-1000*($AE2258&gt;0))</f>
        <v>0</v>
      </c>
      <c r="AL2258" s="52">
        <f>MIN($AA2258*12,$AE2258-SUM($AG2258:AK2258)-1000*($AE2258&gt;0))</f>
        <v>0</v>
      </c>
      <c r="AM2258" s="52">
        <f>MIN($AA2258*12,$AE2258-SUM($AG2258:AL2258)-1000*($AE2258&gt;0))</f>
        <v>0</v>
      </c>
      <c r="AN2258" s="52">
        <f>MIN($AA2258*12,$AE2258-SUM($AG2258:AM2258)-1000*($AE2258&gt;0))</f>
        <v>0</v>
      </c>
      <c r="AO2258" s="52">
        <f>MIN($AA2258*12,$AE2258-SUM($AG2258:AN2258)-1000*($AE2258&gt;0))</f>
        <v>0</v>
      </c>
    </row>
    <row r="2259" spans="2:41" ht="12.75" hidden="1" customHeight="1" outlineLevel="2">
      <c r="B2259" s="53" t="s">
        <v>2377</v>
      </c>
      <c r="C2259" s="53" t="s">
        <v>1367</v>
      </c>
      <c r="D2259" s="53" t="s">
        <v>1367</v>
      </c>
      <c r="E2259" s="53" t="s">
        <v>1368</v>
      </c>
      <c r="F2259" s="53" t="s">
        <v>2387</v>
      </c>
      <c r="G2259" s="53" t="s">
        <v>5533</v>
      </c>
      <c r="H2259" s="53" t="s">
        <v>5534</v>
      </c>
      <c r="I2259" s="53"/>
      <c r="J2259" s="53" t="s">
        <v>5532</v>
      </c>
      <c r="K2259" s="52">
        <v>1635455</v>
      </c>
      <c r="L2259" s="52">
        <v>1431019</v>
      </c>
      <c r="M2259" s="52">
        <v>0</v>
      </c>
      <c r="N2259" s="52">
        <v>0</v>
      </c>
      <c r="O2259" s="52">
        <v>0</v>
      </c>
      <c r="P2259" s="52">
        <v>203436</v>
      </c>
      <c r="Q2259" s="52">
        <v>33906</v>
      </c>
      <c r="R2259" s="52">
        <v>33906</v>
      </c>
      <c r="S2259" s="52">
        <v>33906</v>
      </c>
      <c r="T2259" s="52">
        <v>33906</v>
      </c>
      <c r="U2259" s="52">
        <v>33906</v>
      </c>
      <c r="V2259" s="52">
        <v>33906</v>
      </c>
      <c r="W2259" s="52">
        <v>0</v>
      </c>
      <c r="X2259" s="52">
        <v>0</v>
      </c>
      <c r="Y2259" s="52">
        <v>0</v>
      </c>
      <c r="Z2259" s="49">
        <v>0</v>
      </c>
      <c r="AA2259" s="50">
        <v>0</v>
      </c>
      <c r="AB2259" s="51">
        <v>1634455</v>
      </c>
      <c r="AC2259" s="52">
        <v>0</v>
      </c>
      <c r="AD2259" s="52">
        <v>0</v>
      </c>
      <c r="AE2259" s="52">
        <v>1000</v>
      </c>
      <c r="AG2259" s="52">
        <f t="shared" si="38"/>
        <v>0</v>
      </c>
      <c r="AH2259" s="52">
        <f>MIN($AA2259*12,$AE2259-SUM($AG2259:AG2259)-1000*($AE2259&gt;0))</f>
        <v>0</v>
      </c>
      <c r="AI2259" s="52">
        <f>MIN($AA2259*12,$AE2259-SUM($AG2259:AH2259)-1000*($AE2259&gt;0))</f>
        <v>0</v>
      </c>
      <c r="AJ2259" s="52">
        <f>MIN($AA2259*12,$AE2259-SUM($AG2259:AI2259)-1000*($AE2259&gt;0))</f>
        <v>0</v>
      </c>
      <c r="AK2259" s="52">
        <f>MIN($AA2259*12,$AE2259-SUM($AG2259:AJ2259)-1000*($AE2259&gt;0))</f>
        <v>0</v>
      </c>
      <c r="AL2259" s="52">
        <f>MIN($AA2259*12,$AE2259-SUM($AG2259:AK2259)-1000*($AE2259&gt;0))</f>
        <v>0</v>
      </c>
      <c r="AM2259" s="52">
        <f>MIN($AA2259*12,$AE2259-SUM($AG2259:AL2259)-1000*($AE2259&gt;0))</f>
        <v>0</v>
      </c>
      <c r="AN2259" s="52">
        <f>MIN($AA2259*12,$AE2259-SUM($AG2259:AM2259)-1000*($AE2259&gt;0))</f>
        <v>0</v>
      </c>
      <c r="AO2259" s="52">
        <f>MIN($AA2259*12,$AE2259-SUM($AG2259:AN2259)-1000*($AE2259&gt;0))</f>
        <v>0</v>
      </c>
    </row>
    <row r="2260" spans="2:41" ht="12.75" hidden="1" customHeight="1" outlineLevel="2">
      <c r="B2260" s="53" t="s">
        <v>2377</v>
      </c>
      <c r="C2260" s="53" t="s">
        <v>1367</v>
      </c>
      <c r="D2260" s="53" t="s">
        <v>1367</v>
      </c>
      <c r="E2260" s="53" t="s">
        <v>1368</v>
      </c>
      <c r="F2260" s="53" t="s">
        <v>2409</v>
      </c>
      <c r="G2260" s="53" t="s">
        <v>5535</v>
      </c>
      <c r="H2260" s="53" t="s">
        <v>5536</v>
      </c>
      <c r="I2260" s="53"/>
      <c r="J2260" s="53" t="s">
        <v>5532</v>
      </c>
      <c r="K2260" s="52">
        <v>1027273</v>
      </c>
      <c r="L2260" s="52">
        <v>898862</v>
      </c>
      <c r="M2260" s="52">
        <v>0</v>
      </c>
      <c r="N2260" s="52">
        <v>0</v>
      </c>
      <c r="O2260" s="52">
        <v>0</v>
      </c>
      <c r="P2260" s="52">
        <v>127411</v>
      </c>
      <c r="Q2260" s="52">
        <v>21235</v>
      </c>
      <c r="R2260" s="52">
        <v>21235</v>
      </c>
      <c r="S2260" s="52">
        <v>21235</v>
      </c>
      <c r="T2260" s="52">
        <v>21235</v>
      </c>
      <c r="U2260" s="52">
        <v>21235</v>
      </c>
      <c r="V2260" s="52">
        <v>21236</v>
      </c>
      <c r="W2260" s="52">
        <v>0</v>
      </c>
      <c r="X2260" s="52">
        <v>0</v>
      </c>
      <c r="Y2260" s="52">
        <v>0</v>
      </c>
      <c r="Z2260" s="49">
        <v>0</v>
      </c>
      <c r="AA2260" s="50">
        <v>0</v>
      </c>
      <c r="AB2260" s="51">
        <v>1026273</v>
      </c>
      <c r="AC2260" s="52">
        <v>0</v>
      </c>
      <c r="AD2260" s="52">
        <v>0</v>
      </c>
      <c r="AE2260" s="52">
        <v>1000</v>
      </c>
      <c r="AG2260" s="52">
        <f t="shared" si="38"/>
        <v>0</v>
      </c>
      <c r="AH2260" s="52">
        <f>MIN($AA2260*12,$AE2260-SUM($AG2260:AG2260)-1000*($AE2260&gt;0))</f>
        <v>0</v>
      </c>
      <c r="AI2260" s="52">
        <f>MIN($AA2260*12,$AE2260-SUM($AG2260:AH2260)-1000*($AE2260&gt;0))</f>
        <v>0</v>
      </c>
      <c r="AJ2260" s="52">
        <f>MIN($AA2260*12,$AE2260-SUM($AG2260:AI2260)-1000*($AE2260&gt;0))</f>
        <v>0</v>
      </c>
      <c r="AK2260" s="52">
        <f>MIN($AA2260*12,$AE2260-SUM($AG2260:AJ2260)-1000*($AE2260&gt;0))</f>
        <v>0</v>
      </c>
      <c r="AL2260" s="52">
        <f>MIN($AA2260*12,$AE2260-SUM($AG2260:AK2260)-1000*($AE2260&gt;0))</f>
        <v>0</v>
      </c>
      <c r="AM2260" s="52">
        <f>MIN($AA2260*12,$AE2260-SUM($AG2260:AL2260)-1000*($AE2260&gt;0))</f>
        <v>0</v>
      </c>
      <c r="AN2260" s="52">
        <f>MIN($AA2260*12,$AE2260-SUM($AG2260:AM2260)-1000*($AE2260&gt;0))</f>
        <v>0</v>
      </c>
      <c r="AO2260" s="52">
        <f>MIN($AA2260*12,$AE2260-SUM($AG2260:AN2260)-1000*($AE2260&gt;0))</f>
        <v>0</v>
      </c>
    </row>
    <row r="2261" spans="2:41" ht="12.75" hidden="1" customHeight="1" outlineLevel="2">
      <c r="B2261" s="53" t="s">
        <v>2377</v>
      </c>
      <c r="C2261" s="53" t="s">
        <v>1367</v>
      </c>
      <c r="D2261" s="53" t="s">
        <v>1367</v>
      </c>
      <c r="E2261" s="53" t="s">
        <v>1368</v>
      </c>
      <c r="F2261" s="53" t="s">
        <v>2409</v>
      </c>
      <c r="G2261" s="53" t="s">
        <v>5537</v>
      </c>
      <c r="H2261" s="53" t="s">
        <v>5536</v>
      </c>
      <c r="I2261" s="53"/>
      <c r="J2261" s="53" t="s">
        <v>5532</v>
      </c>
      <c r="K2261" s="52">
        <v>908182</v>
      </c>
      <c r="L2261" s="52">
        <v>794657</v>
      </c>
      <c r="M2261" s="52">
        <v>0</v>
      </c>
      <c r="N2261" s="52">
        <v>0</v>
      </c>
      <c r="O2261" s="52">
        <v>0</v>
      </c>
      <c r="P2261" s="52">
        <v>112525</v>
      </c>
      <c r="Q2261" s="52">
        <v>18754</v>
      </c>
      <c r="R2261" s="52">
        <v>18754</v>
      </c>
      <c r="S2261" s="52">
        <v>18754</v>
      </c>
      <c r="T2261" s="52">
        <v>18754</v>
      </c>
      <c r="U2261" s="52">
        <v>18754</v>
      </c>
      <c r="V2261" s="52">
        <v>18755</v>
      </c>
      <c r="W2261" s="52">
        <v>0</v>
      </c>
      <c r="X2261" s="52">
        <v>0</v>
      </c>
      <c r="Y2261" s="52">
        <v>0</v>
      </c>
      <c r="Z2261" s="49">
        <v>0</v>
      </c>
      <c r="AA2261" s="50">
        <v>0</v>
      </c>
      <c r="AB2261" s="51">
        <v>907182</v>
      </c>
      <c r="AC2261" s="52">
        <v>0</v>
      </c>
      <c r="AD2261" s="52">
        <v>0</v>
      </c>
      <c r="AE2261" s="52">
        <v>1000</v>
      </c>
      <c r="AG2261" s="52">
        <f t="shared" si="38"/>
        <v>0</v>
      </c>
      <c r="AH2261" s="52">
        <f>MIN($AA2261*12,$AE2261-SUM($AG2261:AG2261)-1000*($AE2261&gt;0))</f>
        <v>0</v>
      </c>
      <c r="AI2261" s="52">
        <f>MIN($AA2261*12,$AE2261-SUM($AG2261:AH2261)-1000*($AE2261&gt;0))</f>
        <v>0</v>
      </c>
      <c r="AJ2261" s="52">
        <f>MIN($AA2261*12,$AE2261-SUM($AG2261:AI2261)-1000*($AE2261&gt;0))</f>
        <v>0</v>
      </c>
      <c r="AK2261" s="52">
        <f>MIN($AA2261*12,$AE2261-SUM($AG2261:AJ2261)-1000*($AE2261&gt;0))</f>
        <v>0</v>
      </c>
      <c r="AL2261" s="52">
        <f>MIN($AA2261*12,$AE2261-SUM($AG2261:AK2261)-1000*($AE2261&gt;0))</f>
        <v>0</v>
      </c>
      <c r="AM2261" s="52">
        <f>MIN($AA2261*12,$AE2261-SUM($AG2261:AL2261)-1000*($AE2261&gt;0))</f>
        <v>0</v>
      </c>
      <c r="AN2261" s="52">
        <f>MIN($AA2261*12,$AE2261-SUM($AG2261:AM2261)-1000*($AE2261&gt;0))</f>
        <v>0</v>
      </c>
      <c r="AO2261" s="52">
        <f>MIN($AA2261*12,$AE2261-SUM($AG2261:AN2261)-1000*($AE2261&gt;0))</f>
        <v>0</v>
      </c>
    </row>
    <row r="2262" spans="2:41" ht="12.75" hidden="1" customHeight="1" outlineLevel="2">
      <c r="B2262" s="53" t="s">
        <v>2377</v>
      </c>
      <c r="C2262" s="53" t="s">
        <v>1367</v>
      </c>
      <c r="D2262" s="53" t="s">
        <v>1367</v>
      </c>
      <c r="E2262" s="53" t="s">
        <v>1368</v>
      </c>
      <c r="F2262" s="53" t="s">
        <v>2391</v>
      </c>
      <c r="G2262" s="53" t="s">
        <v>5538</v>
      </c>
      <c r="H2262" s="53" t="s">
        <v>5539</v>
      </c>
      <c r="I2262" s="53"/>
      <c r="J2262" s="53" t="s">
        <v>2343</v>
      </c>
      <c r="K2262" s="52">
        <v>1024073</v>
      </c>
      <c r="L2262" s="52">
        <v>874725</v>
      </c>
      <c r="M2262" s="52">
        <v>0</v>
      </c>
      <c r="N2262" s="52">
        <v>0</v>
      </c>
      <c r="O2262" s="52">
        <v>0</v>
      </c>
      <c r="P2262" s="52">
        <v>148348</v>
      </c>
      <c r="Q2262" s="52">
        <v>21192</v>
      </c>
      <c r="R2262" s="52">
        <v>21192</v>
      </c>
      <c r="S2262" s="52">
        <v>21192</v>
      </c>
      <c r="T2262" s="52">
        <v>21192</v>
      </c>
      <c r="U2262" s="52">
        <v>21192</v>
      </c>
      <c r="V2262" s="52">
        <v>21192</v>
      </c>
      <c r="W2262" s="52">
        <v>21196</v>
      </c>
      <c r="X2262" s="52">
        <v>0</v>
      </c>
      <c r="Y2262" s="52">
        <v>0</v>
      </c>
      <c r="Z2262" s="49">
        <v>0</v>
      </c>
      <c r="AA2262" s="50">
        <v>0</v>
      </c>
      <c r="AB2262" s="51">
        <v>1023073</v>
      </c>
      <c r="AC2262" s="52">
        <v>0</v>
      </c>
      <c r="AD2262" s="52">
        <v>0</v>
      </c>
      <c r="AE2262" s="52">
        <v>1000</v>
      </c>
      <c r="AG2262" s="52">
        <f t="shared" si="38"/>
        <v>0</v>
      </c>
      <c r="AH2262" s="52">
        <f>MIN($AA2262*12,$AE2262-SUM($AG2262:AG2262)-1000*($AE2262&gt;0))</f>
        <v>0</v>
      </c>
      <c r="AI2262" s="52">
        <f>MIN($AA2262*12,$AE2262-SUM($AG2262:AH2262)-1000*($AE2262&gt;0))</f>
        <v>0</v>
      </c>
      <c r="AJ2262" s="52">
        <f>MIN($AA2262*12,$AE2262-SUM($AG2262:AI2262)-1000*($AE2262&gt;0))</f>
        <v>0</v>
      </c>
      <c r="AK2262" s="52">
        <f>MIN($AA2262*12,$AE2262-SUM($AG2262:AJ2262)-1000*($AE2262&gt;0))</f>
        <v>0</v>
      </c>
      <c r="AL2262" s="52">
        <f>MIN($AA2262*12,$AE2262-SUM($AG2262:AK2262)-1000*($AE2262&gt;0))</f>
        <v>0</v>
      </c>
      <c r="AM2262" s="52">
        <f>MIN($AA2262*12,$AE2262-SUM($AG2262:AL2262)-1000*($AE2262&gt;0))</f>
        <v>0</v>
      </c>
      <c r="AN2262" s="52">
        <f>MIN($AA2262*12,$AE2262-SUM($AG2262:AM2262)-1000*($AE2262&gt;0))</f>
        <v>0</v>
      </c>
      <c r="AO2262" s="52">
        <f>MIN($AA2262*12,$AE2262-SUM($AG2262:AN2262)-1000*($AE2262&gt;0))</f>
        <v>0</v>
      </c>
    </row>
    <row r="2263" spans="2:41" ht="12.75" hidden="1" customHeight="1" outlineLevel="2">
      <c r="B2263" s="53" t="s">
        <v>2377</v>
      </c>
      <c r="C2263" s="53" t="s">
        <v>1367</v>
      </c>
      <c r="D2263" s="53" t="s">
        <v>1367</v>
      </c>
      <c r="E2263" s="53" t="s">
        <v>1368</v>
      </c>
      <c r="F2263" s="53" t="s">
        <v>2391</v>
      </c>
      <c r="G2263" s="53" t="s">
        <v>5540</v>
      </c>
      <c r="H2263" s="53" t="s">
        <v>5541</v>
      </c>
      <c r="I2263" s="53"/>
      <c r="J2263" s="53" t="s">
        <v>2343</v>
      </c>
      <c r="K2263" s="52">
        <v>132000000</v>
      </c>
      <c r="L2263" s="52">
        <v>112750000</v>
      </c>
      <c r="M2263" s="52">
        <v>0</v>
      </c>
      <c r="N2263" s="52">
        <v>0</v>
      </c>
      <c r="O2263" s="52">
        <v>0</v>
      </c>
      <c r="P2263" s="52">
        <v>19249000</v>
      </c>
      <c r="Q2263" s="52">
        <v>2749857</v>
      </c>
      <c r="R2263" s="52">
        <v>2749857</v>
      </c>
      <c r="S2263" s="52">
        <v>2749857</v>
      </c>
      <c r="T2263" s="52">
        <v>2749857</v>
      </c>
      <c r="U2263" s="52">
        <v>2749857</v>
      </c>
      <c r="V2263" s="52">
        <v>2749857</v>
      </c>
      <c r="W2263" s="52">
        <v>2749858</v>
      </c>
      <c r="X2263" s="52">
        <v>0</v>
      </c>
      <c r="Y2263" s="52">
        <v>0</v>
      </c>
      <c r="Z2263" s="49">
        <v>0</v>
      </c>
      <c r="AA2263" s="50">
        <v>0</v>
      </c>
      <c r="AB2263" s="51">
        <v>131999000</v>
      </c>
      <c r="AC2263" s="52">
        <v>0</v>
      </c>
      <c r="AD2263" s="52">
        <v>0</v>
      </c>
      <c r="AE2263" s="52">
        <v>1000</v>
      </c>
      <c r="AG2263" s="52">
        <f t="shared" si="38"/>
        <v>0</v>
      </c>
      <c r="AH2263" s="52">
        <f>MIN($AA2263*12,$AE2263-SUM($AG2263:AG2263)-1000*($AE2263&gt;0))</f>
        <v>0</v>
      </c>
      <c r="AI2263" s="52">
        <f>MIN($AA2263*12,$AE2263-SUM($AG2263:AH2263)-1000*($AE2263&gt;0))</f>
        <v>0</v>
      </c>
      <c r="AJ2263" s="52">
        <f>MIN($AA2263*12,$AE2263-SUM($AG2263:AI2263)-1000*($AE2263&gt;0))</f>
        <v>0</v>
      </c>
      <c r="AK2263" s="52">
        <f>MIN($AA2263*12,$AE2263-SUM($AG2263:AJ2263)-1000*($AE2263&gt;0))</f>
        <v>0</v>
      </c>
      <c r="AL2263" s="52">
        <f>MIN($AA2263*12,$AE2263-SUM($AG2263:AK2263)-1000*($AE2263&gt;0))</f>
        <v>0</v>
      </c>
      <c r="AM2263" s="52">
        <f>MIN($AA2263*12,$AE2263-SUM($AG2263:AL2263)-1000*($AE2263&gt;0))</f>
        <v>0</v>
      </c>
      <c r="AN2263" s="52">
        <f>MIN($AA2263*12,$AE2263-SUM($AG2263:AM2263)-1000*($AE2263&gt;0))</f>
        <v>0</v>
      </c>
      <c r="AO2263" s="52">
        <f>MIN($AA2263*12,$AE2263-SUM($AG2263:AN2263)-1000*($AE2263&gt;0))</f>
        <v>0</v>
      </c>
    </row>
    <row r="2264" spans="2:41" ht="12.75" hidden="1" customHeight="1" outlineLevel="2">
      <c r="B2264" s="53" t="s">
        <v>2377</v>
      </c>
      <c r="C2264" s="53" t="s">
        <v>1367</v>
      </c>
      <c r="D2264" s="53" t="s">
        <v>1367</v>
      </c>
      <c r="E2264" s="53" t="s">
        <v>1368</v>
      </c>
      <c r="F2264" s="53" t="s">
        <v>2391</v>
      </c>
      <c r="G2264" s="53" t="s">
        <v>5542</v>
      </c>
      <c r="H2264" s="53" t="s">
        <v>5543</v>
      </c>
      <c r="I2264" s="53"/>
      <c r="J2264" s="53" t="s">
        <v>5544</v>
      </c>
      <c r="K2264" s="52">
        <v>1584355</v>
      </c>
      <c r="L2264" s="52">
        <v>1320294</v>
      </c>
      <c r="M2264" s="52">
        <v>0</v>
      </c>
      <c r="N2264" s="52">
        <v>0</v>
      </c>
      <c r="O2264" s="52">
        <v>0</v>
      </c>
      <c r="P2264" s="52">
        <v>263061</v>
      </c>
      <c r="Q2264" s="52">
        <v>32882</v>
      </c>
      <c r="R2264" s="52">
        <v>32882</v>
      </c>
      <c r="S2264" s="52">
        <v>32882</v>
      </c>
      <c r="T2264" s="52">
        <v>32882</v>
      </c>
      <c r="U2264" s="52">
        <v>32882</v>
      </c>
      <c r="V2264" s="52">
        <v>32882</v>
      </c>
      <c r="W2264" s="52">
        <v>32882</v>
      </c>
      <c r="X2264" s="52">
        <v>32887</v>
      </c>
      <c r="Y2264" s="52">
        <v>0</v>
      </c>
      <c r="Z2264" s="49">
        <v>0</v>
      </c>
      <c r="AA2264" s="50">
        <v>0</v>
      </c>
      <c r="AB2264" s="51">
        <v>1583355</v>
      </c>
      <c r="AC2264" s="52">
        <v>0</v>
      </c>
      <c r="AD2264" s="52">
        <v>0</v>
      </c>
      <c r="AE2264" s="52">
        <v>1000</v>
      </c>
      <c r="AG2264" s="52">
        <f t="shared" si="38"/>
        <v>0</v>
      </c>
      <c r="AH2264" s="52">
        <f>MIN($AA2264*12,$AE2264-SUM($AG2264:AG2264)-1000*($AE2264&gt;0))</f>
        <v>0</v>
      </c>
      <c r="AI2264" s="52">
        <f>MIN($AA2264*12,$AE2264-SUM($AG2264:AH2264)-1000*($AE2264&gt;0))</f>
        <v>0</v>
      </c>
      <c r="AJ2264" s="52">
        <f>MIN($AA2264*12,$AE2264-SUM($AG2264:AI2264)-1000*($AE2264&gt;0))</f>
        <v>0</v>
      </c>
      <c r="AK2264" s="52">
        <f>MIN($AA2264*12,$AE2264-SUM($AG2264:AJ2264)-1000*($AE2264&gt;0))</f>
        <v>0</v>
      </c>
      <c r="AL2264" s="52">
        <f>MIN($AA2264*12,$AE2264-SUM($AG2264:AK2264)-1000*($AE2264&gt;0))</f>
        <v>0</v>
      </c>
      <c r="AM2264" s="52">
        <f>MIN($AA2264*12,$AE2264-SUM($AG2264:AL2264)-1000*($AE2264&gt;0))</f>
        <v>0</v>
      </c>
      <c r="AN2264" s="52">
        <f>MIN($AA2264*12,$AE2264-SUM($AG2264:AM2264)-1000*($AE2264&gt;0))</f>
        <v>0</v>
      </c>
      <c r="AO2264" s="52">
        <f>MIN($AA2264*12,$AE2264-SUM($AG2264:AN2264)-1000*($AE2264&gt;0))</f>
        <v>0</v>
      </c>
    </row>
    <row r="2265" spans="2:41" ht="12.75" hidden="1" customHeight="1" outlineLevel="2">
      <c r="B2265" s="53" t="s">
        <v>2377</v>
      </c>
      <c r="C2265" s="53" t="s">
        <v>1367</v>
      </c>
      <c r="D2265" s="53" t="s">
        <v>1367</v>
      </c>
      <c r="E2265" s="53" t="s">
        <v>1368</v>
      </c>
      <c r="F2265" s="53" t="s">
        <v>2391</v>
      </c>
      <c r="G2265" s="53" t="s">
        <v>5545</v>
      </c>
      <c r="H2265" s="53" t="s">
        <v>5543</v>
      </c>
      <c r="I2265" s="53"/>
      <c r="J2265" s="53" t="s">
        <v>5544</v>
      </c>
      <c r="K2265" s="52">
        <v>1515946</v>
      </c>
      <c r="L2265" s="52">
        <v>1263287</v>
      </c>
      <c r="M2265" s="52">
        <v>0</v>
      </c>
      <c r="N2265" s="52">
        <v>0</v>
      </c>
      <c r="O2265" s="52">
        <v>0</v>
      </c>
      <c r="P2265" s="52">
        <v>251659</v>
      </c>
      <c r="Q2265" s="52">
        <v>31457</v>
      </c>
      <c r="R2265" s="52">
        <v>31457</v>
      </c>
      <c r="S2265" s="52">
        <v>31457</v>
      </c>
      <c r="T2265" s="52">
        <v>31457</v>
      </c>
      <c r="U2265" s="52">
        <v>31457</v>
      </c>
      <c r="V2265" s="52">
        <v>31457</v>
      </c>
      <c r="W2265" s="52">
        <v>31457</v>
      </c>
      <c r="X2265" s="52">
        <v>31460</v>
      </c>
      <c r="Y2265" s="52">
        <v>0</v>
      </c>
      <c r="Z2265" s="49">
        <v>0</v>
      </c>
      <c r="AA2265" s="50">
        <v>0</v>
      </c>
      <c r="AB2265" s="51">
        <v>1514946</v>
      </c>
      <c r="AC2265" s="52">
        <v>0</v>
      </c>
      <c r="AD2265" s="52">
        <v>0</v>
      </c>
      <c r="AE2265" s="52">
        <v>1000</v>
      </c>
      <c r="AG2265" s="52">
        <f t="shared" si="38"/>
        <v>0</v>
      </c>
      <c r="AH2265" s="52">
        <f>MIN($AA2265*12,$AE2265-SUM($AG2265:AG2265)-1000*($AE2265&gt;0))</f>
        <v>0</v>
      </c>
      <c r="AI2265" s="52">
        <f>MIN($AA2265*12,$AE2265-SUM($AG2265:AH2265)-1000*($AE2265&gt;0))</f>
        <v>0</v>
      </c>
      <c r="AJ2265" s="52">
        <f>MIN($AA2265*12,$AE2265-SUM($AG2265:AI2265)-1000*($AE2265&gt;0))</f>
        <v>0</v>
      </c>
      <c r="AK2265" s="52">
        <f>MIN($AA2265*12,$AE2265-SUM($AG2265:AJ2265)-1000*($AE2265&gt;0))</f>
        <v>0</v>
      </c>
      <c r="AL2265" s="52">
        <f>MIN($AA2265*12,$AE2265-SUM($AG2265:AK2265)-1000*($AE2265&gt;0))</f>
        <v>0</v>
      </c>
      <c r="AM2265" s="52">
        <f>MIN($AA2265*12,$AE2265-SUM($AG2265:AL2265)-1000*($AE2265&gt;0))</f>
        <v>0</v>
      </c>
      <c r="AN2265" s="52">
        <f>MIN($AA2265*12,$AE2265-SUM($AG2265:AM2265)-1000*($AE2265&gt;0))</f>
        <v>0</v>
      </c>
      <c r="AO2265" s="52">
        <f>MIN($AA2265*12,$AE2265-SUM($AG2265:AN2265)-1000*($AE2265&gt;0))</f>
        <v>0</v>
      </c>
    </row>
    <row r="2266" spans="2:41" ht="12.75" hidden="1" customHeight="1" outlineLevel="2">
      <c r="B2266" s="53" t="s">
        <v>2377</v>
      </c>
      <c r="C2266" s="53" t="s">
        <v>1367</v>
      </c>
      <c r="D2266" s="53" t="s">
        <v>1367</v>
      </c>
      <c r="E2266" s="53" t="s">
        <v>1368</v>
      </c>
      <c r="F2266" s="53" t="s">
        <v>2391</v>
      </c>
      <c r="G2266" s="53" t="s">
        <v>5546</v>
      </c>
      <c r="H2266" s="53" t="s">
        <v>5543</v>
      </c>
      <c r="I2266" s="53"/>
      <c r="J2266" s="53" t="s">
        <v>5544</v>
      </c>
      <c r="K2266" s="52">
        <v>1285537</v>
      </c>
      <c r="L2266" s="52">
        <v>1071280</v>
      </c>
      <c r="M2266" s="52">
        <v>0</v>
      </c>
      <c r="N2266" s="52">
        <v>0</v>
      </c>
      <c r="O2266" s="52">
        <v>0</v>
      </c>
      <c r="P2266" s="52">
        <v>213257</v>
      </c>
      <c r="Q2266" s="52">
        <v>26657</v>
      </c>
      <c r="R2266" s="52">
        <v>26657</v>
      </c>
      <c r="S2266" s="52">
        <v>26657</v>
      </c>
      <c r="T2266" s="52">
        <v>26657</v>
      </c>
      <c r="U2266" s="52">
        <v>26657</v>
      </c>
      <c r="V2266" s="52">
        <v>26657</v>
      </c>
      <c r="W2266" s="52">
        <v>26657</v>
      </c>
      <c r="X2266" s="52">
        <v>26658</v>
      </c>
      <c r="Y2266" s="52">
        <v>0</v>
      </c>
      <c r="Z2266" s="49">
        <v>0</v>
      </c>
      <c r="AA2266" s="50">
        <v>0</v>
      </c>
      <c r="AB2266" s="51">
        <v>1284537</v>
      </c>
      <c r="AC2266" s="52">
        <v>0</v>
      </c>
      <c r="AD2266" s="52">
        <v>0</v>
      </c>
      <c r="AE2266" s="52">
        <v>1000</v>
      </c>
      <c r="AG2266" s="52">
        <f t="shared" si="38"/>
        <v>0</v>
      </c>
      <c r="AH2266" s="52">
        <f>MIN($AA2266*12,$AE2266-SUM($AG2266:AG2266)-1000*($AE2266&gt;0))</f>
        <v>0</v>
      </c>
      <c r="AI2266" s="52">
        <f>MIN($AA2266*12,$AE2266-SUM($AG2266:AH2266)-1000*($AE2266&gt;0))</f>
        <v>0</v>
      </c>
      <c r="AJ2266" s="52">
        <f>MIN($AA2266*12,$AE2266-SUM($AG2266:AI2266)-1000*($AE2266&gt;0))</f>
        <v>0</v>
      </c>
      <c r="AK2266" s="52">
        <f>MIN($AA2266*12,$AE2266-SUM($AG2266:AJ2266)-1000*($AE2266&gt;0))</f>
        <v>0</v>
      </c>
      <c r="AL2266" s="52">
        <f>MIN($AA2266*12,$AE2266-SUM($AG2266:AK2266)-1000*($AE2266&gt;0))</f>
        <v>0</v>
      </c>
      <c r="AM2266" s="52">
        <f>MIN($AA2266*12,$AE2266-SUM($AG2266:AL2266)-1000*($AE2266&gt;0))</f>
        <v>0</v>
      </c>
      <c r="AN2266" s="52">
        <f>MIN($AA2266*12,$AE2266-SUM($AG2266:AM2266)-1000*($AE2266&gt;0))</f>
        <v>0</v>
      </c>
      <c r="AO2266" s="52">
        <f>MIN($AA2266*12,$AE2266-SUM($AG2266:AN2266)-1000*($AE2266&gt;0))</f>
        <v>0</v>
      </c>
    </row>
    <row r="2267" spans="2:41" ht="12.75" hidden="1" customHeight="1" outlineLevel="2">
      <c r="B2267" s="53" t="s">
        <v>2377</v>
      </c>
      <c r="C2267" s="53" t="s">
        <v>1367</v>
      </c>
      <c r="D2267" s="53" t="s">
        <v>1367</v>
      </c>
      <c r="E2267" s="53" t="s">
        <v>1368</v>
      </c>
      <c r="F2267" s="53" t="s">
        <v>2391</v>
      </c>
      <c r="G2267" s="53" t="s">
        <v>5547</v>
      </c>
      <c r="H2267" s="53" t="s">
        <v>5548</v>
      </c>
      <c r="I2267" s="53"/>
      <c r="J2267" s="53" t="s">
        <v>5544</v>
      </c>
      <c r="K2267" s="52">
        <v>1698210</v>
      </c>
      <c r="L2267" s="52">
        <v>1415173</v>
      </c>
      <c r="M2267" s="52">
        <v>0</v>
      </c>
      <c r="N2267" s="52">
        <v>0</v>
      </c>
      <c r="O2267" s="52">
        <v>0</v>
      </c>
      <c r="P2267" s="52">
        <v>282037</v>
      </c>
      <c r="Q2267" s="52">
        <v>35254</v>
      </c>
      <c r="R2267" s="52">
        <v>35254</v>
      </c>
      <c r="S2267" s="52">
        <v>35254</v>
      </c>
      <c r="T2267" s="52">
        <v>35254</v>
      </c>
      <c r="U2267" s="52">
        <v>35254</v>
      </c>
      <c r="V2267" s="52">
        <v>35254</v>
      </c>
      <c r="W2267" s="52">
        <v>35254</v>
      </c>
      <c r="X2267" s="52">
        <v>35259</v>
      </c>
      <c r="Y2267" s="52">
        <v>0</v>
      </c>
      <c r="Z2267" s="49">
        <v>0</v>
      </c>
      <c r="AA2267" s="50">
        <v>0</v>
      </c>
      <c r="AB2267" s="51">
        <v>1697210</v>
      </c>
      <c r="AC2267" s="52">
        <v>0</v>
      </c>
      <c r="AD2267" s="52">
        <v>0</v>
      </c>
      <c r="AE2267" s="52">
        <v>1000</v>
      </c>
      <c r="AG2267" s="52">
        <f t="shared" si="38"/>
        <v>0</v>
      </c>
      <c r="AH2267" s="52">
        <f>MIN($AA2267*12,$AE2267-SUM($AG2267:AG2267)-1000*($AE2267&gt;0))</f>
        <v>0</v>
      </c>
      <c r="AI2267" s="52">
        <f>MIN($AA2267*12,$AE2267-SUM($AG2267:AH2267)-1000*($AE2267&gt;0))</f>
        <v>0</v>
      </c>
      <c r="AJ2267" s="52">
        <f>MIN($AA2267*12,$AE2267-SUM($AG2267:AI2267)-1000*($AE2267&gt;0))</f>
        <v>0</v>
      </c>
      <c r="AK2267" s="52">
        <f>MIN($AA2267*12,$AE2267-SUM($AG2267:AJ2267)-1000*($AE2267&gt;0))</f>
        <v>0</v>
      </c>
      <c r="AL2267" s="52">
        <f>MIN($AA2267*12,$AE2267-SUM($AG2267:AK2267)-1000*($AE2267&gt;0))</f>
        <v>0</v>
      </c>
      <c r="AM2267" s="52">
        <f>MIN($AA2267*12,$AE2267-SUM($AG2267:AL2267)-1000*($AE2267&gt;0))</f>
        <v>0</v>
      </c>
      <c r="AN2267" s="52">
        <f>MIN($AA2267*12,$AE2267-SUM($AG2267:AM2267)-1000*($AE2267&gt;0))</f>
        <v>0</v>
      </c>
      <c r="AO2267" s="52">
        <f>MIN($AA2267*12,$AE2267-SUM($AG2267:AN2267)-1000*($AE2267&gt;0))</f>
        <v>0</v>
      </c>
    </row>
    <row r="2268" spans="2:41" ht="12.75" hidden="1" customHeight="1" outlineLevel="2">
      <c r="B2268" s="53" t="s">
        <v>2377</v>
      </c>
      <c r="C2268" s="53" t="s">
        <v>1367</v>
      </c>
      <c r="D2268" s="53" t="s">
        <v>1367</v>
      </c>
      <c r="E2268" s="53" t="s">
        <v>1368</v>
      </c>
      <c r="F2268" s="53" t="s">
        <v>2391</v>
      </c>
      <c r="G2268" s="53" t="s">
        <v>5549</v>
      </c>
      <c r="H2268" s="53" t="s">
        <v>5550</v>
      </c>
      <c r="I2268" s="53"/>
      <c r="J2268" s="53" t="s">
        <v>5544</v>
      </c>
      <c r="K2268" s="52">
        <v>2808182</v>
      </c>
      <c r="L2268" s="52">
        <v>2340148</v>
      </c>
      <c r="M2268" s="52">
        <v>0</v>
      </c>
      <c r="N2268" s="52">
        <v>0</v>
      </c>
      <c r="O2268" s="52">
        <v>0</v>
      </c>
      <c r="P2268" s="52">
        <v>467034</v>
      </c>
      <c r="Q2268" s="52">
        <v>58379</v>
      </c>
      <c r="R2268" s="52">
        <v>58379</v>
      </c>
      <c r="S2268" s="52">
        <v>58379</v>
      </c>
      <c r="T2268" s="52">
        <v>58379</v>
      </c>
      <c r="U2268" s="52">
        <v>58379</v>
      </c>
      <c r="V2268" s="52">
        <v>58379</v>
      </c>
      <c r="W2268" s="52">
        <v>58379</v>
      </c>
      <c r="X2268" s="52">
        <v>58381</v>
      </c>
      <c r="Y2268" s="52">
        <v>0</v>
      </c>
      <c r="Z2268" s="49">
        <v>0</v>
      </c>
      <c r="AA2268" s="50">
        <v>0</v>
      </c>
      <c r="AB2268" s="51">
        <v>2807182</v>
      </c>
      <c r="AC2268" s="52">
        <v>0</v>
      </c>
      <c r="AD2268" s="52">
        <v>0</v>
      </c>
      <c r="AE2268" s="52">
        <v>1000</v>
      </c>
      <c r="AG2268" s="52">
        <f t="shared" si="38"/>
        <v>0</v>
      </c>
      <c r="AH2268" s="52">
        <f>MIN($AA2268*12,$AE2268-SUM($AG2268:AG2268)-1000*($AE2268&gt;0))</f>
        <v>0</v>
      </c>
      <c r="AI2268" s="52">
        <f>MIN($AA2268*12,$AE2268-SUM($AG2268:AH2268)-1000*($AE2268&gt;0))</f>
        <v>0</v>
      </c>
      <c r="AJ2268" s="52">
        <f>MIN($AA2268*12,$AE2268-SUM($AG2268:AI2268)-1000*($AE2268&gt;0))</f>
        <v>0</v>
      </c>
      <c r="AK2268" s="52">
        <f>MIN($AA2268*12,$AE2268-SUM($AG2268:AJ2268)-1000*($AE2268&gt;0))</f>
        <v>0</v>
      </c>
      <c r="AL2268" s="52">
        <f>MIN($AA2268*12,$AE2268-SUM($AG2268:AK2268)-1000*($AE2268&gt;0))</f>
        <v>0</v>
      </c>
      <c r="AM2268" s="52">
        <f>MIN($AA2268*12,$AE2268-SUM($AG2268:AL2268)-1000*($AE2268&gt;0))</f>
        <v>0</v>
      </c>
      <c r="AN2268" s="52">
        <f>MIN($AA2268*12,$AE2268-SUM($AG2268:AM2268)-1000*($AE2268&gt;0))</f>
        <v>0</v>
      </c>
      <c r="AO2268" s="52">
        <f>MIN($AA2268*12,$AE2268-SUM($AG2268:AN2268)-1000*($AE2268&gt;0))</f>
        <v>0</v>
      </c>
    </row>
    <row r="2269" spans="2:41" ht="12.75" hidden="1" customHeight="1" outlineLevel="2">
      <c r="B2269" s="53" t="s">
        <v>2377</v>
      </c>
      <c r="C2269" s="53" t="s">
        <v>1367</v>
      </c>
      <c r="D2269" s="53" t="s">
        <v>1367</v>
      </c>
      <c r="E2269" s="53" t="s">
        <v>1368</v>
      </c>
      <c r="F2269" s="53" t="s">
        <v>2387</v>
      </c>
      <c r="G2269" s="53" t="s">
        <v>5551</v>
      </c>
      <c r="H2269" s="53" t="s">
        <v>5552</v>
      </c>
      <c r="I2269" s="53"/>
      <c r="J2269" s="53" t="s">
        <v>5544</v>
      </c>
      <c r="K2269" s="52">
        <v>1560910</v>
      </c>
      <c r="L2269" s="52">
        <v>1300754</v>
      </c>
      <c r="M2269" s="52">
        <v>0</v>
      </c>
      <c r="N2269" s="52">
        <v>0</v>
      </c>
      <c r="O2269" s="52">
        <v>0</v>
      </c>
      <c r="P2269" s="52">
        <v>259156</v>
      </c>
      <c r="Q2269" s="52">
        <v>32394</v>
      </c>
      <c r="R2269" s="52">
        <v>32394</v>
      </c>
      <c r="S2269" s="52">
        <v>32394</v>
      </c>
      <c r="T2269" s="52">
        <v>32394</v>
      </c>
      <c r="U2269" s="52">
        <v>32394</v>
      </c>
      <c r="V2269" s="52">
        <v>32394</v>
      </c>
      <c r="W2269" s="52">
        <v>32394</v>
      </c>
      <c r="X2269" s="52">
        <v>32398</v>
      </c>
      <c r="Y2269" s="52">
        <v>0</v>
      </c>
      <c r="Z2269" s="49">
        <v>0</v>
      </c>
      <c r="AA2269" s="50">
        <v>0</v>
      </c>
      <c r="AB2269" s="51">
        <v>1559910</v>
      </c>
      <c r="AC2269" s="52">
        <v>0</v>
      </c>
      <c r="AD2269" s="52">
        <v>0</v>
      </c>
      <c r="AE2269" s="52">
        <v>1000</v>
      </c>
      <c r="AG2269" s="52">
        <f t="shared" si="38"/>
        <v>0</v>
      </c>
      <c r="AH2269" s="52">
        <f>MIN($AA2269*12,$AE2269-SUM($AG2269:AG2269)-1000*($AE2269&gt;0))</f>
        <v>0</v>
      </c>
      <c r="AI2269" s="52">
        <f>MIN($AA2269*12,$AE2269-SUM($AG2269:AH2269)-1000*($AE2269&gt;0))</f>
        <v>0</v>
      </c>
      <c r="AJ2269" s="52">
        <f>MIN($AA2269*12,$AE2269-SUM($AG2269:AI2269)-1000*($AE2269&gt;0))</f>
        <v>0</v>
      </c>
      <c r="AK2269" s="52">
        <f>MIN($AA2269*12,$AE2269-SUM($AG2269:AJ2269)-1000*($AE2269&gt;0))</f>
        <v>0</v>
      </c>
      <c r="AL2269" s="52">
        <f>MIN($AA2269*12,$AE2269-SUM($AG2269:AK2269)-1000*($AE2269&gt;0))</f>
        <v>0</v>
      </c>
      <c r="AM2269" s="52">
        <f>MIN($AA2269*12,$AE2269-SUM($AG2269:AL2269)-1000*($AE2269&gt;0))</f>
        <v>0</v>
      </c>
      <c r="AN2269" s="52">
        <f>MIN($AA2269*12,$AE2269-SUM($AG2269:AM2269)-1000*($AE2269&gt;0))</f>
        <v>0</v>
      </c>
      <c r="AO2269" s="52">
        <f>MIN($AA2269*12,$AE2269-SUM($AG2269:AN2269)-1000*($AE2269&gt;0))</f>
        <v>0</v>
      </c>
    </row>
    <row r="2270" spans="2:41" ht="12.75" hidden="1" customHeight="1" outlineLevel="2">
      <c r="B2270" s="53" t="s">
        <v>2377</v>
      </c>
      <c r="C2270" s="53" t="s">
        <v>1367</v>
      </c>
      <c r="D2270" s="53" t="s">
        <v>1367</v>
      </c>
      <c r="E2270" s="53" t="s">
        <v>1368</v>
      </c>
      <c r="F2270" s="53" t="s">
        <v>2391</v>
      </c>
      <c r="G2270" s="53" t="s">
        <v>5553</v>
      </c>
      <c r="H2270" s="53" t="s">
        <v>5554</v>
      </c>
      <c r="I2270" s="53"/>
      <c r="J2270" s="53" t="s">
        <v>5544</v>
      </c>
      <c r="K2270" s="52">
        <v>2665910</v>
      </c>
      <c r="L2270" s="52">
        <v>2221588</v>
      </c>
      <c r="M2270" s="52">
        <v>0</v>
      </c>
      <c r="N2270" s="52">
        <v>0</v>
      </c>
      <c r="O2270" s="52">
        <v>0</v>
      </c>
      <c r="P2270" s="52">
        <v>443322</v>
      </c>
      <c r="Q2270" s="52">
        <v>55415</v>
      </c>
      <c r="R2270" s="52">
        <v>55415</v>
      </c>
      <c r="S2270" s="52">
        <v>55415</v>
      </c>
      <c r="T2270" s="52">
        <v>55415</v>
      </c>
      <c r="U2270" s="52">
        <v>55415</v>
      </c>
      <c r="V2270" s="52">
        <v>55415</v>
      </c>
      <c r="W2270" s="52">
        <v>55415</v>
      </c>
      <c r="X2270" s="52">
        <v>55417</v>
      </c>
      <c r="Y2270" s="52">
        <v>0</v>
      </c>
      <c r="Z2270" s="49">
        <v>0</v>
      </c>
      <c r="AA2270" s="50">
        <v>0</v>
      </c>
      <c r="AB2270" s="51">
        <v>2664910</v>
      </c>
      <c r="AC2270" s="52">
        <v>0</v>
      </c>
      <c r="AD2270" s="52">
        <v>0</v>
      </c>
      <c r="AE2270" s="52">
        <v>1000</v>
      </c>
      <c r="AG2270" s="52">
        <f t="shared" si="38"/>
        <v>0</v>
      </c>
      <c r="AH2270" s="52">
        <f>MIN($AA2270*12,$AE2270-SUM($AG2270:AG2270)-1000*($AE2270&gt;0))</f>
        <v>0</v>
      </c>
      <c r="AI2270" s="52">
        <f>MIN($AA2270*12,$AE2270-SUM($AG2270:AH2270)-1000*($AE2270&gt;0))</f>
        <v>0</v>
      </c>
      <c r="AJ2270" s="52">
        <f>MIN($AA2270*12,$AE2270-SUM($AG2270:AI2270)-1000*($AE2270&gt;0))</f>
        <v>0</v>
      </c>
      <c r="AK2270" s="52">
        <f>MIN($AA2270*12,$AE2270-SUM($AG2270:AJ2270)-1000*($AE2270&gt;0))</f>
        <v>0</v>
      </c>
      <c r="AL2270" s="52">
        <f>MIN($AA2270*12,$AE2270-SUM($AG2270:AK2270)-1000*($AE2270&gt;0))</f>
        <v>0</v>
      </c>
      <c r="AM2270" s="52">
        <f>MIN($AA2270*12,$AE2270-SUM($AG2270:AL2270)-1000*($AE2270&gt;0))</f>
        <v>0</v>
      </c>
      <c r="AN2270" s="52">
        <f>MIN($AA2270*12,$AE2270-SUM($AG2270:AM2270)-1000*($AE2270&gt;0))</f>
        <v>0</v>
      </c>
      <c r="AO2270" s="52">
        <f>MIN($AA2270*12,$AE2270-SUM($AG2270:AN2270)-1000*($AE2270&gt;0))</f>
        <v>0</v>
      </c>
    </row>
    <row r="2271" spans="2:41" ht="12.75" hidden="1" customHeight="1" outlineLevel="2">
      <c r="B2271" s="53" t="s">
        <v>2377</v>
      </c>
      <c r="C2271" s="53" t="s">
        <v>1367</v>
      </c>
      <c r="D2271" s="53" t="s">
        <v>1367</v>
      </c>
      <c r="E2271" s="53" t="s">
        <v>1368</v>
      </c>
      <c r="F2271" s="53" t="s">
        <v>2391</v>
      </c>
      <c r="G2271" s="53" t="s">
        <v>5555</v>
      </c>
      <c r="H2271" s="53" t="s">
        <v>5556</v>
      </c>
      <c r="I2271" s="53"/>
      <c r="J2271" s="53" t="s">
        <v>5544</v>
      </c>
      <c r="K2271" s="52">
        <v>1180810</v>
      </c>
      <c r="L2271" s="52">
        <v>984007</v>
      </c>
      <c r="M2271" s="52">
        <v>0</v>
      </c>
      <c r="N2271" s="52">
        <v>0</v>
      </c>
      <c r="O2271" s="52">
        <v>0</v>
      </c>
      <c r="P2271" s="52">
        <v>195803</v>
      </c>
      <c r="Q2271" s="52">
        <v>24475</v>
      </c>
      <c r="R2271" s="52">
        <v>24475</v>
      </c>
      <c r="S2271" s="52">
        <v>24475</v>
      </c>
      <c r="T2271" s="52">
        <v>24475</v>
      </c>
      <c r="U2271" s="52">
        <v>24475</v>
      </c>
      <c r="V2271" s="52">
        <v>24475</v>
      </c>
      <c r="W2271" s="52">
        <v>24475</v>
      </c>
      <c r="X2271" s="52">
        <v>24478</v>
      </c>
      <c r="Y2271" s="52">
        <v>0</v>
      </c>
      <c r="Z2271" s="49">
        <v>0</v>
      </c>
      <c r="AA2271" s="50">
        <v>0</v>
      </c>
      <c r="AB2271" s="51">
        <v>1179810</v>
      </c>
      <c r="AC2271" s="52">
        <v>0</v>
      </c>
      <c r="AD2271" s="52">
        <v>0</v>
      </c>
      <c r="AE2271" s="52">
        <v>1000</v>
      </c>
      <c r="AG2271" s="52">
        <f t="shared" si="38"/>
        <v>0</v>
      </c>
      <c r="AH2271" s="52">
        <f>MIN($AA2271*12,$AE2271-SUM($AG2271:AG2271)-1000*($AE2271&gt;0))</f>
        <v>0</v>
      </c>
      <c r="AI2271" s="52">
        <f>MIN($AA2271*12,$AE2271-SUM($AG2271:AH2271)-1000*($AE2271&gt;0))</f>
        <v>0</v>
      </c>
      <c r="AJ2271" s="52">
        <f>MIN($AA2271*12,$AE2271-SUM($AG2271:AI2271)-1000*($AE2271&gt;0))</f>
        <v>0</v>
      </c>
      <c r="AK2271" s="52">
        <f>MIN($AA2271*12,$AE2271-SUM($AG2271:AJ2271)-1000*($AE2271&gt;0))</f>
        <v>0</v>
      </c>
      <c r="AL2271" s="52">
        <f>MIN($AA2271*12,$AE2271-SUM($AG2271:AK2271)-1000*($AE2271&gt;0))</f>
        <v>0</v>
      </c>
      <c r="AM2271" s="52">
        <f>MIN($AA2271*12,$AE2271-SUM($AG2271:AL2271)-1000*($AE2271&gt;0))</f>
        <v>0</v>
      </c>
      <c r="AN2271" s="52">
        <f>MIN($AA2271*12,$AE2271-SUM($AG2271:AM2271)-1000*($AE2271&gt;0))</f>
        <v>0</v>
      </c>
      <c r="AO2271" s="52">
        <f>MIN($AA2271*12,$AE2271-SUM($AG2271:AN2271)-1000*($AE2271&gt;0))</f>
        <v>0</v>
      </c>
    </row>
    <row r="2272" spans="2:41" ht="12.75" hidden="1" customHeight="1" outlineLevel="2">
      <c r="B2272" s="53" t="s">
        <v>2377</v>
      </c>
      <c r="C2272" s="53" t="s">
        <v>1367</v>
      </c>
      <c r="D2272" s="53" t="s">
        <v>1367</v>
      </c>
      <c r="E2272" s="53" t="s">
        <v>1368</v>
      </c>
      <c r="F2272" s="53" t="s">
        <v>2391</v>
      </c>
      <c r="G2272" s="53" t="s">
        <v>5557</v>
      </c>
      <c r="H2272" s="53" t="s">
        <v>5558</v>
      </c>
      <c r="I2272" s="53"/>
      <c r="J2272" s="53" t="s">
        <v>2349</v>
      </c>
      <c r="K2272" s="52">
        <v>1854291</v>
      </c>
      <c r="L2272" s="52">
        <v>1506611</v>
      </c>
      <c r="M2272" s="52">
        <v>0</v>
      </c>
      <c r="N2272" s="52">
        <v>0</v>
      </c>
      <c r="O2272" s="52">
        <v>0</v>
      </c>
      <c r="P2272" s="52">
        <v>346680</v>
      </c>
      <c r="Q2272" s="52">
        <v>38520</v>
      </c>
      <c r="R2272" s="52">
        <v>38520</v>
      </c>
      <c r="S2272" s="52">
        <v>38520</v>
      </c>
      <c r="T2272" s="52">
        <v>38520</v>
      </c>
      <c r="U2272" s="52">
        <v>38520</v>
      </c>
      <c r="V2272" s="52">
        <v>38520</v>
      </c>
      <c r="W2272" s="52">
        <v>38520</v>
      </c>
      <c r="X2272" s="52">
        <v>38520</v>
      </c>
      <c r="Y2272" s="52">
        <v>38520</v>
      </c>
      <c r="Z2272" s="49">
        <v>0</v>
      </c>
      <c r="AA2272" s="50">
        <v>0</v>
      </c>
      <c r="AB2272" s="51">
        <v>1853291</v>
      </c>
      <c r="AC2272" s="52">
        <v>0</v>
      </c>
      <c r="AD2272" s="52">
        <v>0</v>
      </c>
      <c r="AE2272" s="52">
        <v>1000</v>
      </c>
      <c r="AG2272" s="52">
        <f t="shared" si="38"/>
        <v>0</v>
      </c>
      <c r="AH2272" s="52">
        <f>MIN($AA2272*12,$AE2272-SUM($AG2272:AG2272)-1000*($AE2272&gt;0))</f>
        <v>0</v>
      </c>
      <c r="AI2272" s="52">
        <f>MIN($AA2272*12,$AE2272-SUM($AG2272:AH2272)-1000*($AE2272&gt;0))</f>
        <v>0</v>
      </c>
      <c r="AJ2272" s="52">
        <f>MIN($AA2272*12,$AE2272-SUM($AG2272:AI2272)-1000*($AE2272&gt;0))</f>
        <v>0</v>
      </c>
      <c r="AK2272" s="52">
        <f>MIN($AA2272*12,$AE2272-SUM($AG2272:AJ2272)-1000*($AE2272&gt;0))</f>
        <v>0</v>
      </c>
      <c r="AL2272" s="52">
        <f>MIN($AA2272*12,$AE2272-SUM($AG2272:AK2272)-1000*($AE2272&gt;0))</f>
        <v>0</v>
      </c>
      <c r="AM2272" s="52">
        <f>MIN($AA2272*12,$AE2272-SUM($AG2272:AL2272)-1000*($AE2272&gt;0))</f>
        <v>0</v>
      </c>
      <c r="AN2272" s="52">
        <f>MIN($AA2272*12,$AE2272-SUM($AG2272:AM2272)-1000*($AE2272&gt;0))</f>
        <v>0</v>
      </c>
      <c r="AO2272" s="52">
        <f>MIN($AA2272*12,$AE2272-SUM($AG2272:AN2272)-1000*($AE2272&gt;0))</f>
        <v>0</v>
      </c>
    </row>
    <row r="2273" spans="2:41" ht="12.75" hidden="1" customHeight="1" outlineLevel="2">
      <c r="B2273" s="53" t="s">
        <v>2377</v>
      </c>
      <c r="C2273" s="53" t="s">
        <v>1367</v>
      </c>
      <c r="D2273" s="53" t="s">
        <v>1367</v>
      </c>
      <c r="E2273" s="53" t="s">
        <v>1368</v>
      </c>
      <c r="F2273" s="53" t="s">
        <v>2391</v>
      </c>
      <c r="G2273" s="53" t="s">
        <v>5559</v>
      </c>
      <c r="H2273" s="53" t="s">
        <v>5560</v>
      </c>
      <c r="I2273" s="53"/>
      <c r="J2273" s="53" t="s">
        <v>2349</v>
      </c>
      <c r="K2273" s="52">
        <v>1775419</v>
      </c>
      <c r="L2273" s="52">
        <v>1442524</v>
      </c>
      <c r="M2273" s="52">
        <v>0</v>
      </c>
      <c r="N2273" s="52">
        <v>0</v>
      </c>
      <c r="O2273" s="52">
        <v>0</v>
      </c>
      <c r="P2273" s="52">
        <v>331895</v>
      </c>
      <c r="Q2273" s="52">
        <v>36877</v>
      </c>
      <c r="R2273" s="52">
        <v>36877</v>
      </c>
      <c r="S2273" s="52">
        <v>36877</v>
      </c>
      <c r="T2273" s="52">
        <v>36877</v>
      </c>
      <c r="U2273" s="52">
        <v>36877</v>
      </c>
      <c r="V2273" s="52">
        <v>36877</v>
      </c>
      <c r="W2273" s="52">
        <v>36877</v>
      </c>
      <c r="X2273" s="52">
        <v>36877</v>
      </c>
      <c r="Y2273" s="52">
        <v>36879</v>
      </c>
      <c r="Z2273" s="49">
        <v>0</v>
      </c>
      <c r="AA2273" s="50">
        <v>0</v>
      </c>
      <c r="AB2273" s="51">
        <v>1774419</v>
      </c>
      <c r="AC2273" s="52">
        <v>0</v>
      </c>
      <c r="AD2273" s="52">
        <v>0</v>
      </c>
      <c r="AE2273" s="52">
        <v>1000</v>
      </c>
      <c r="AG2273" s="52">
        <f t="shared" si="38"/>
        <v>0</v>
      </c>
      <c r="AH2273" s="52">
        <f>MIN($AA2273*12,$AE2273-SUM($AG2273:AG2273)-1000*($AE2273&gt;0))</f>
        <v>0</v>
      </c>
      <c r="AI2273" s="52">
        <f>MIN($AA2273*12,$AE2273-SUM($AG2273:AH2273)-1000*($AE2273&gt;0))</f>
        <v>0</v>
      </c>
      <c r="AJ2273" s="52">
        <f>MIN($AA2273*12,$AE2273-SUM($AG2273:AI2273)-1000*($AE2273&gt;0))</f>
        <v>0</v>
      </c>
      <c r="AK2273" s="52">
        <f>MIN($AA2273*12,$AE2273-SUM($AG2273:AJ2273)-1000*($AE2273&gt;0))</f>
        <v>0</v>
      </c>
      <c r="AL2273" s="52">
        <f>MIN($AA2273*12,$AE2273-SUM($AG2273:AK2273)-1000*($AE2273&gt;0))</f>
        <v>0</v>
      </c>
      <c r="AM2273" s="52">
        <f>MIN($AA2273*12,$AE2273-SUM($AG2273:AL2273)-1000*($AE2273&gt;0))</f>
        <v>0</v>
      </c>
      <c r="AN2273" s="52">
        <f>MIN($AA2273*12,$AE2273-SUM($AG2273:AM2273)-1000*($AE2273&gt;0))</f>
        <v>0</v>
      </c>
      <c r="AO2273" s="52">
        <f>MIN($AA2273*12,$AE2273-SUM($AG2273:AN2273)-1000*($AE2273&gt;0))</f>
        <v>0</v>
      </c>
    </row>
    <row r="2274" spans="2:41" ht="12.75" hidden="1" customHeight="1" outlineLevel="2">
      <c r="B2274" s="53" t="s">
        <v>2377</v>
      </c>
      <c r="C2274" s="53" t="s">
        <v>1367</v>
      </c>
      <c r="D2274" s="53" t="s">
        <v>1367</v>
      </c>
      <c r="E2274" s="53" t="s">
        <v>1368</v>
      </c>
      <c r="F2274" s="53" t="s">
        <v>2391</v>
      </c>
      <c r="G2274" s="53" t="s">
        <v>5561</v>
      </c>
      <c r="H2274" s="53" t="s">
        <v>5562</v>
      </c>
      <c r="I2274" s="53"/>
      <c r="J2274" s="53" t="s">
        <v>2349</v>
      </c>
      <c r="K2274" s="52">
        <v>4501364</v>
      </c>
      <c r="L2274" s="52">
        <v>3657356</v>
      </c>
      <c r="M2274" s="52">
        <v>0</v>
      </c>
      <c r="N2274" s="52">
        <v>0</v>
      </c>
      <c r="O2274" s="52">
        <v>0</v>
      </c>
      <c r="P2274" s="52">
        <v>843008</v>
      </c>
      <c r="Q2274" s="52">
        <v>93667</v>
      </c>
      <c r="R2274" s="52">
        <v>93667</v>
      </c>
      <c r="S2274" s="52">
        <v>93667</v>
      </c>
      <c r="T2274" s="52">
        <v>93667</v>
      </c>
      <c r="U2274" s="52">
        <v>93667</v>
      </c>
      <c r="V2274" s="52">
        <v>93667</v>
      </c>
      <c r="W2274" s="52">
        <v>93667</v>
      </c>
      <c r="X2274" s="52">
        <v>93667</v>
      </c>
      <c r="Y2274" s="52">
        <v>93672</v>
      </c>
      <c r="Z2274" s="49">
        <v>0</v>
      </c>
      <c r="AA2274" s="50">
        <v>0</v>
      </c>
      <c r="AB2274" s="51">
        <v>4500364</v>
      </c>
      <c r="AC2274" s="52">
        <v>0</v>
      </c>
      <c r="AD2274" s="52">
        <v>0</v>
      </c>
      <c r="AE2274" s="52">
        <v>1000</v>
      </c>
      <c r="AG2274" s="52">
        <f t="shared" si="38"/>
        <v>0</v>
      </c>
      <c r="AH2274" s="52">
        <f>MIN($AA2274*12,$AE2274-SUM($AG2274:AG2274)-1000*($AE2274&gt;0))</f>
        <v>0</v>
      </c>
      <c r="AI2274" s="52">
        <f>MIN($AA2274*12,$AE2274-SUM($AG2274:AH2274)-1000*($AE2274&gt;0))</f>
        <v>0</v>
      </c>
      <c r="AJ2274" s="52">
        <f>MIN($AA2274*12,$AE2274-SUM($AG2274:AI2274)-1000*($AE2274&gt;0))</f>
        <v>0</v>
      </c>
      <c r="AK2274" s="52">
        <f>MIN($AA2274*12,$AE2274-SUM($AG2274:AJ2274)-1000*($AE2274&gt;0))</f>
        <v>0</v>
      </c>
      <c r="AL2274" s="52">
        <f>MIN($AA2274*12,$AE2274-SUM($AG2274:AK2274)-1000*($AE2274&gt;0))</f>
        <v>0</v>
      </c>
      <c r="AM2274" s="52">
        <f>MIN($AA2274*12,$AE2274-SUM($AG2274:AL2274)-1000*($AE2274&gt;0))</f>
        <v>0</v>
      </c>
      <c r="AN2274" s="52">
        <f>MIN($AA2274*12,$AE2274-SUM($AG2274:AM2274)-1000*($AE2274&gt;0))</f>
        <v>0</v>
      </c>
      <c r="AO2274" s="52">
        <f>MIN($AA2274*12,$AE2274-SUM($AG2274:AN2274)-1000*($AE2274&gt;0))</f>
        <v>0</v>
      </c>
    </row>
    <row r="2275" spans="2:41" ht="12.75" hidden="1" customHeight="1" outlineLevel="2">
      <c r="B2275" s="53" t="s">
        <v>2377</v>
      </c>
      <c r="C2275" s="53" t="s">
        <v>1367</v>
      </c>
      <c r="D2275" s="53" t="s">
        <v>1367</v>
      </c>
      <c r="E2275" s="53" t="s">
        <v>2378</v>
      </c>
      <c r="F2275" s="53" t="s">
        <v>3607</v>
      </c>
      <c r="G2275" s="53" t="s">
        <v>5563</v>
      </c>
      <c r="H2275" s="53" t="s">
        <v>5564</v>
      </c>
      <c r="I2275" s="53"/>
      <c r="J2275" s="53" t="s">
        <v>2349</v>
      </c>
      <c r="K2275" s="52">
        <v>3172728</v>
      </c>
      <c r="L2275" s="52">
        <v>2577839</v>
      </c>
      <c r="M2275" s="52">
        <v>0</v>
      </c>
      <c r="N2275" s="52">
        <v>0</v>
      </c>
      <c r="O2275" s="52">
        <v>0</v>
      </c>
      <c r="P2275" s="52">
        <v>593889</v>
      </c>
      <c r="Q2275" s="52">
        <v>65987</v>
      </c>
      <c r="R2275" s="52">
        <v>65987</v>
      </c>
      <c r="S2275" s="52">
        <v>65987</v>
      </c>
      <c r="T2275" s="52">
        <v>65987</v>
      </c>
      <c r="U2275" s="52">
        <v>65987</v>
      </c>
      <c r="V2275" s="52">
        <v>65987</v>
      </c>
      <c r="W2275" s="52">
        <v>65987</v>
      </c>
      <c r="X2275" s="52">
        <v>65987</v>
      </c>
      <c r="Y2275" s="52">
        <v>65993</v>
      </c>
      <c r="Z2275" s="49">
        <v>0</v>
      </c>
      <c r="AA2275" s="50">
        <v>0</v>
      </c>
      <c r="AB2275" s="51">
        <v>3171728</v>
      </c>
      <c r="AC2275" s="52">
        <v>0</v>
      </c>
      <c r="AD2275" s="52">
        <v>0</v>
      </c>
      <c r="AE2275" s="52">
        <v>1000</v>
      </c>
      <c r="AG2275" s="52">
        <f t="shared" si="38"/>
        <v>0</v>
      </c>
      <c r="AH2275" s="52">
        <f>MIN($AA2275*12,$AE2275-SUM($AG2275:AG2275)-1000*($AE2275&gt;0))</f>
        <v>0</v>
      </c>
      <c r="AI2275" s="52">
        <f>MIN($AA2275*12,$AE2275-SUM($AG2275:AH2275)-1000*($AE2275&gt;0))</f>
        <v>0</v>
      </c>
      <c r="AJ2275" s="52">
        <f>MIN($AA2275*12,$AE2275-SUM($AG2275:AI2275)-1000*($AE2275&gt;0))</f>
        <v>0</v>
      </c>
      <c r="AK2275" s="52">
        <f>MIN($AA2275*12,$AE2275-SUM($AG2275:AJ2275)-1000*($AE2275&gt;0))</f>
        <v>0</v>
      </c>
      <c r="AL2275" s="52">
        <f>MIN($AA2275*12,$AE2275-SUM($AG2275:AK2275)-1000*($AE2275&gt;0))</f>
        <v>0</v>
      </c>
      <c r="AM2275" s="52">
        <f>MIN($AA2275*12,$AE2275-SUM($AG2275:AL2275)-1000*($AE2275&gt;0))</f>
        <v>0</v>
      </c>
      <c r="AN2275" s="52">
        <f>MIN($AA2275*12,$AE2275-SUM($AG2275:AM2275)-1000*($AE2275&gt;0))</f>
        <v>0</v>
      </c>
      <c r="AO2275" s="52">
        <f>MIN($AA2275*12,$AE2275-SUM($AG2275:AN2275)-1000*($AE2275&gt;0))</f>
        <v>0</v>
      </c>
    </row>
    <row r="2276" spans="2:41" ht="12.75" hidden="1" customHeight="1" outlineLevel="2">
      <c r="B2276" s="53" t="s">
        <v>2377</v>
      </c>
      <c r="C2276" s="53" t="s">
        <v>1367</v>
      </c>
      <c r="D2276" s="53" t="s">
        <v>1367</v>
      </c>
      <c r="E2276" s="53" t="s">
        <v>1368</v>
      </c>
      <c r="F2276" s="53" t="s">
        <v>2391</v>
      </c>
      <c r="G2276" s="53" t="s">
        <v>5565</v>
      </c>
      <c r="H2276" s="53" t="s">
        <v>5566</v>
      </c>
      <c r="I2276" s="53"/>
      <c r="J2276" s="53" t="s">
        <v>2349</v>
      </c>
      <c r="K2276" s="52">
        <v>1425428</v>
      </c>
      <c r="L2276" s="52">
        <v>1158158</v>
      </c>
      <c r="M2276" s="52">
        <v>0</v>
      </c>
      <c r="N2276" s="52">
        <v>0</v>
      </c>
      <c r="O2276" s="52">
        <v>0</v>
      </c>
      <c r="P2276" s="52">
        <v>266270</v>
      </c>
      <c r="Q2276" s="52">
        <v>29585</v>
      </c>
      <c r="R2276" s="52">
        <v>29585</v>
      </c>
      <c r="S2276" s="52">
        <v>29585</v>
      </c>
      <c r="T2276" s="52">
        <v>29585</v>
      </c>
      <c r="U2276" s="52">
        <v>29585</v>
      </c>
      <c r="V2276" s="52">
        <v>29585</v>
      </c>
      <c r="W2276" s="52">
        <v>29585</v>
      </c>
      <c r="X2276" s="52">
        <v>29585</v>
      </c>
      <c r="Y2276" s="52">
        <v>29590</v>
      </c>
      <c r="Z2276" s="49">
        <v>0</v>
      </c>
      <c r="AA2276" s="50">
        <v>0</v>
      </c>
      <c r="AB2276" s="51">
        <v>1424428</v>
      </c>
      <c r="AC2276" s="52">
        <v>0</v>
      </c>
      <c r="AD2276" s="52">
        <v>0</v>
      </c>
      <c r="AE2276" s="52">
        <v>1000</v>
      </c>
      <c r="AG2276" s="52">
        <f t="shared" si="38"/>
        <v>0</v>
      </c>
      <c r="AH2276" s="52">
        <f>MIN($AA2276*12,$AE2276-SUM($AG2276:AG2276)-1000*($AE2276&gt;0))</f>
        <v>0</v>
      </c>
      <c r="AI2276" s="52">
        <f>MIN($AA2276*12,$AE2276-SUM($AG2276:AH2276)-1000*($AE2276&gt;0))</f>
        <v>0</v>
      </c>
      <c r="AJ2276" s="52">
        <f>MIN($AA2276*12,$AE2276-SUM($AG2276:AI2276)-1000*($AE2276&gt;0))</f>
        <v>0</v>
      </c>
      <c r="AK2276" s="52">
        <f>MIN($AA2276*12,$AE2276-SUM($AG2276:AJ2276)-1000*($AE2276&gt;0))</f>
        <v>0</v>
      </c>
      <c r="AL2276" s="52">
        <f>MIN($AA2276*12,$AE2276-SUM($AG2276:AK2276)-1000*($AE2276&gt;0))</f>
        <v>0</v>
      </c>
      <c r="AM2276" s="52">
        <f>MIN($AA2276*12,$AE2276-SUM($AG2276:AL2276)-1000*($AE2276&gt;0))</f>
        <v>0</v>
      </c>
      <c r="AN2276" s="52">
        <f>MIN($AA2276*12,$AE2276-SUM($AG2276:AM2276)-1000*($AE2276&gt;0))</f>
        <v>0</v>
      </c>
      <c r="AO2276" s="52">
        <f>MIN($AA2276*12,$AE2276-SUM($AG2276:AN2276)-1000*($AE2276&gt;0))</f>
        <v>0</v>
      </c>
    </row>
    <row r="2277" spans="2:41" ht="12.75" hidden="1" customHeight="1" outlineLevel="2">
      <c r="B2277" s="53" t="s">
        <v>2377</v>
      </c>
      <c r="C2277" s="53" t="s">
        <v>1367</v>
      </c>
      <c r="D2277" s="53" t="s">
        <v>1367</v>
      </c>
      <c r="E2277" s="53" t="s">
        <v>1368</v>
      </c>
      <c r="F2277" s="53" t="s">
        <v>2391</v>
      </c>
      <c r="G2277" s="53" t="s">
        <v>5567</v>
      </c>
      <c r="H2277" s="53" t="s">
        <v>5566</v>
      </c>
      <c r="I2277" s="53"/>
      <c r="J2277" s="53" t="s">
        <v>2349</v>
      </c>
      <c r="K2277" s="52">
        <v>1425428</v>
      </c>
      <c r="L2277" s="52">
        <v>1158158</v>
      </c>
      <c r="M2277" s="52">
        <v>0</v>
      </c>
      <c r="N2277" s="52">
        <v>0</v>
      </c>
      <c r="O2277" s="52">
        <v>0</v>
      </c>
      <c r="P2277" s="52">
        <v>266270</v>
      </c>
      <c r="Q2277" s="52">
        <v>29585</v>
      </c>
      <c r="R2277" s="52">
        <v>29585</v>
      </c>
      <c r="S2277" s="52">
        <v>29585</v>
      </c>
      <c r="T2277" s="52">
        <v>29585</v>
      </c>
      <c r="U2277" s="52">
        <v>29585</v>
      </c>
      <c r="V2277" s="52">
        <v>29585</v>
      </c>
      <c r="W2277" s="52">
        <v>29585</v>
      </c>
      <c r="X2277" s="52">
        <v>29585</v>
      </c>
      <c r="Y2277" s="52">
        <v>29590</v>
      </c>
      <c r="Z2277" s="49">
        <v>0</v>
      </c>
      <c r="AA2277" s="50">
        <v>0</v>
      </c>
      <c r="AB2277" s="51">
        <v>1424428</v>
      </c>
      <c r="AC2277" s="52">
        <v>0</v>
      </c>
      <c r="AD2277" s="52">
        <v>0</v>
      </c>
      <c r="AE2277" s="52">
        <v>1000</v>
      </c>
      <c r="AG2277" s="52">
        <f t="shared" si="38"/>
        <v>0</v>
      </c>
      <c r="AH2277" s="52">
        <f>MIN($AA2277*12,$AE2277-SUM($AG2277:AG2277)-1000*($AE2277&gt;0))</f>
        <v>0</v>
      </c>
      <c r="AI2277" s="52">
        <f>MIN($AA2277*12,$AE2277-SUM($AG2277:AH2277)-1000*($AE2277&gt;0))</f>
        <v>0</v>
      </c>
      <c r="AJ2277" s="52">
        <f>MIN($AA2277*12,$AE2277-SUM($AG2277:AI2277)-1000*($AE2277&gt;0))</f>
        <v>0</v>
      </c>
      <c r="AK2277" s="52">
        <f>MIN($AA2277*12,$AE2277-SUM($AG2277:AJ2277)-1000*($AE2277&gt;0))</f>
        <v>0</v>
      </c>
      <c r="AL2277" s="52">
        <f>MIN($AA2277*12,$AE2277-SUM($AG2277:AK2277)-1000*($AE2277&gt;0))</f>
        <v>0</v>
      </c>
      <c r="AM2277" s="52">
        <f>MIN($AA2277*12,$AE2277-SUM($AG2277:AL2277)-1000*($AE2277&gt;0))</f>
        <v>0</v>
      </c>
      <c r="AN2277" s="52">
        <f>MIN($AA2277*12,$AE2277-SUM($AG2277:AM2277)-1000*($AE2277&gt;0))</f>
        <v>0</v>
      </c>
      <c r="AO2277" s="52">
        <f>MIN($AA2277*12,$AE2277-SUM($AG2277:AN2277)-1000*($AE2277&gt;0))</f>
        <v>0</v>
      </c>
    </row>
    <row r="2278" spans="2:41" ht="12.75" hidden="1" customHeight="1" outlineLevel="2">
      <c r="B2278" s="53" t="s">
        <v>2377</v>
      </c>
      <c r="C2278" s="53" t="s">
        <v>1367</v>
      </c>
      <c r="D2278" s="53" t="s">
        <v>1367</v>
      </c>
      <c r="E2278" s="53" t="s">
        <v>1368</v>
      </c>
      <c r="F2278" s="53" t="s">
        <v>2391</v>
      </c>
      <c r="G2278" s="53" t="s">
        <v>5568</v>
      </c>
      <c r="H2278" s="53" t="s">
        <v>5566</v>
      </c>
      <c r="I2278" s="53"/>
      <c r="J2278" s="53" t="s">
        <v>2349</v>
      </c>
      <c r="K2278" s="52">
        <v>1425428</v>
      </c>
      <c r="L2278" s="52">
        <v>1158158</v>
      </c>
      <c r="M2278" s="52">
        <v>0</v>
      </c>
      <c r="N2278" s="52">
        <v>0</v>
      </c>
      <c r="O2278" s="52">
        <v>0</v>
      </c>
      <c r="P2278" s="52">
        <v>266270</v>
      </c>
      <c r="Q2278" s="52">
        <v>29585</v>
      </c>
      <c r="R2278" s="52">
        <v>29585</v>
      </c>
      <c r="S2278" s="52">
        <v>29585</v>
      </c>
      <c r="T2278" s="52">
        <v>29585</v>
      </c>
      <c r="U2278" s="52">
        <v>29585</v>
      </c>
      <c r="V2278" s="52">
        <v>29585</v>
      </c>
      <c r="W2278" s="52">
        <v>29585</v>
      </c>
      <c r="X2278" s="52">
        <v>29585</v>
      </c>
      <c r="Y2278" s="52">
        <v>29590</v>
      </c>
      <c r="Z2278" s="49">
        <v>0</v>
      </c>
      <c r="AA2278" s="50">
        <v>0</v>
      </c>
      <c r="AB2278" s="51">
        <v>1424428</v>
      </c>
      <c r="AC2278" s="52">
        <v>0</v>
      </c>
      <c r="AD2278" s="52">
        <v>0</v>
      </c>
      <c r="AE2278" s="52">
        <v>1000</v>
      </c>
      <c r="AG2278" s="52">
        <f t="shared" si="38"/>
        <v>0</v>
      </c>
      <c r="AH2278" s="52">
        <f>MIN($AA2278*12,$AE2278-SUM($AG2278:AG2278)-1000*($AE2278&gt;0))</f>
        <v>0</v>
      </c>
      <c r="AI2278" s="52">
        <f>MIN($AA2278*12,$AE2278-SUM($AG2278:AH2278)-1000*($AE2278&gt;0))</f>
        <v>0</v>
      </c>
      <c r="AJ2278" s="52">
        <f>MIN($AA2278*12,$AE2278-SUM($AG2278:AI2278)-1000*($AE2278&gt;0))</f>
        <v>0</v>
      </c>
      <c r="AK2278" s="52">
        <f>MIN($AA2278*12,$AE2278-SUM($AG2278:AJ2278)-1000*($AE2278&gt;0))</f>
        <v>0</v>
      </c>
      <c r="AL2278" s="52">
        <f>MIN($AA2278*12,$AE2278-SUM($AG2278:AK2278)-1000*($AE2278&gt;0))</f>
        <v>0</v>
      </c>
      <c r="AM2278" s="52">
        <f>MIN($AA2278*12,$AE2278-SUM($AG2278:AL2278)-1000*($AE2278&gt;0))</f>
        <v>0</v>
      </c>
      <c r="AN2278" s="52">
        <f>MIN($AA2278*12,$AE2278-SUM($AG2278:AM2278)-1000*($AE2278&gt;0))</f>
        <v>0</v>
      </c>
      <c r="AO2278" s="52">
        <f>MIN($AA2278*12,$AE2278-SUM($AG2278:AN2278)-1000*($AE2278&gt;0))</f>
        <v>0</v>
      </c>
    </row>
    <row r="2279" spans="2:41" ht="12.75" hidden="1" customHeight="1" outlineLevel="2">
      <c r="B2279" s="53" t="s">
        <v>2377</v>
      </c>
      <c r="C2279" s="53" t="s">
        <v>1367</v>
      </c>
      <c r="D2279" s="53" t="s">
        <v>1367</v>
      </c>
      <c r="E2279" s="53" t="s">
        <v>1368</v>
      </c>
      <c r="F2279" s="53" t="s">
        <v>2682</v>
      </c>
      <c r="G2279" s="53" t="s">
        <v>5569</v>
      </c>
      <c r="H2279" s="53" t="s">
        <v>5570</v>
      </c>
      <c r="I2279" s="53"/>
      <c r="J2279" s="53" t="s">
        <v>2349</v>
      </c>
      <c r="K2279" s="52">
        <v>995000</v>
      </c>
      <c r="L2279" s="52">
        <v>808436</v>
      </c>
      <c r="M2279" s="52">
        <v>0</v>
      </c>
      <c r="N2279" s="52">
        <v>0</v>
      </c>
      <c r="O2279" s="52">
        <v>0</v>
      </c>
      <c r="P2279" s="52">
        <v>185564</v>
      </c>
      <c r="Q2279" s="52">
        <v>20618</v>
      </c>
      <c r="R2279" s="52">
        <v>20618</v>
      </c>
      <c r="S2279" s="52">
        <v>20618</v>
      </c>
      <c r="T2279" s="52">
        <v>20618</v>
      </c>
      <c r="U2279" s="52">
        <v>20618</v>
      </c>
      <c r="V2279" s="52">
        <v>20618</v>
      </c>
      <c r="W2279" s="52">
        <v>20618</v>
      </c>
      <c r="X2279" s="52">
        <v>20618</v>
      </c>
      <c r="Y2279" s="52">
        <v>20620</v>
      </c>
      <c r="Z2279" s="49">
        <v>0</v>
      </c>
      <c r="AA2279" s="50">
        <v>0</v>
      </c>
      <c r="AB2279" s="51">
        <v>994000</v>
      </c>
      <c r="AC2279" s="52">
        <v>0</v>
      </c>
      <c r="AD2279" s="52">
        <v>0</v>
      </c>
      <c r="AE2279" s="52">
        <v>1000</v>
      </c>
      <c r="AG2279" s="52">
        <f t="shared" si="38"/>
        <v>0</v>
      </c>
      <c r="AH2279" s="52">
        <f>MIN($AA2279*12,$AE2279-SUM($AG2279:AG2279)-1000*($AE2279&gt;0))</f>
        <v>0</v>
      </c>
      <c r="AI2279" s="52">
        <f>MIN($AA2279*12,$AE2279-SUM($AG2279:AH2279)-1000*($AE2279&gt;0))</f>
        <v>0</v>
      </c>
      <c r="AJ2279" s="52">
        <f>MIN($AA2279*12,$AE2279-SUM($AG2279:AI2279)-1000*($AE2279&gt;0))</f>
        <v>0</v>
      </c>
      <c r="AK2279" s="52">
        <f>MIN($AA2279*12,$AE2279-SUM($AG2279:AJ2279)-1000*($AE2279&gt;0))</f>
        <v>0</v>
      </c>
      <c r="AL2279" s="52">
        <f>MIN($AA2279*12,$AE2279-SUM($AG2279:AK2279)-1000*($AE2279&gt;0))</f>
        <v>0</v>
      </c>
      <c r="AM2279" s="52">
        <f>MIN($AA2279*12,$AE2279-SUM($AG2279:AL2279)-1000*($AE2279&gt;0))</f>
        <v>0</v>
      </c>
      <c r="AN2279" s="52">
        <f>MIN($AA2279*12,$AE2279-SUM($AG2279:AM2279)-1000*($AE2279&gt;0))</f>
        <v>0</v>
      </c>
      <c r="AO2279" s="52">
        <f>MIN($AA2279*12,$AE2279-SUM($AG2279:AN2279)-1000*($AE2279&gt;0))</f>
        <v>0</v>
      </c>
    </row>
    <row r="2280" spans="2:41" ht="12.75" hidden="1" customHeight="1" outlineLevel="2">
      <c r="B2280" s="53" t="s">
        <v>2377</v>
      </c>
      <c r="C2280" s="53" t="s">
        <v>1367</v>
      </c>
      <c r="D2280" s="53" t="s">
        <v>1367</v>
      </c>
      <c r="E2280" s="53" t="s">
        <v>1368</v>
      </c>
      <c r="F2280" s="53" t="s">
        <v>2682</v>
      </c>
      <c r="G2280" s="53" t="s">
        <v>5571</v>
      </c>
      <c r="H2280" s="53" t="s">
        <v>5572</v>
      </c>
      <c r="I2280" s="53"/>
      <c r="J2280" s="53" t="s">
        <v>2349</v>
      </c>
      <c r="K2280" s="52">
        <v>870000</v>
      </c>
      <c r="L2280" s="52">
        <v>706875</v>
      </c>
      <c r="M2280" s="52">
        <v>0</v>
      </c>
      <c r="N2280" s="52">
        <v>0</v>
      </c>
      <c r="O2280" s="52">
        <v>0</v>
      </c>
      <c r="P2280" s="52">
        <v>162125</v>
      </c>
      <c r="Q2280" s="52">
        <v>18013</v>
      </c>
      <c r="R2280" s="52">
        <v>18013</v>
      </c>
      <c r="S2280" s="52">
        <v>18013</v>
      </c>
      <c r="T2280" s="52">
        <v>18013</v>
      </c>
      <c r="U2280" s="52">
        <v>18013</v>
      </c>
      <c r="V2280" s="52">
        <v>18013</v>
      </c>
      <c r="W2280" s="52">
        <v>18013</v>
      </c>
      <c r="X2280" s="52">
        <v>18013</v>
      </c>
      <c r="Y2280" s="52">
        <v>18021</v>
      </c>
      <c r="Z2280" s="49">
        <v>0</v>
      </c>
      <c r="AA2280" s="50">
        <v>0</v>
      </c>
      <c r="AB2280" s="51">
        <v>869000</v>
      </c>
      <c r="AC2280" s="52">
        <v>0</v>
      </c>
      <c r="AD2280" s="52">
        <v>0</v>
      </c>
      <c r="AE2280" s="52">
        <v>1000</v>
      </c>
      <c r="AG2280" s="52">
        <f t="shared" si="38"/>
        <v>0</v>
      </c>
      <c r="AH2280" s="52">
        <f>MIN($AA2280*12,$AE2280-SUM($AG2280:AG2280)-1000*($AE2280&gt;0))</f>
        <v>0</v>
      </c>
      <c r="AI2280" s="52">
        <f>MIN($AA2280*12,$AE2280-SUM($AG2280:AH2280)-1000*($AE2280&gt;0))</f>
        <v>0</v>
      </c>
      <c r="AJ2280" s="52">
        <f>MIN($AA2280*12,$AE2280-SUM($AG2280:AI2280)-1000*($AE2280&gt;0))</f>
        <v>0</v>
      </c>
      <c r="AK2280" s="52">
        <f>MIN($AA2280*12,$AE2280-SUM($AG2280:AJ2280)-1000*($AE2280&gt;0))</f>
        <v>0</v>
      </c>
      <c r="AL2280" s="52">
        <f>MIN($AA2280*12,$AE2280-SUM($AG2280:AK2280)-1000*($AE2280&gt;0))</f>
        <v>0</v>
      </c>
      <c r="AM2280" s="52">
        <f>MIN($AA2280*12,$AE2280-SUM($AG2280:AL2280)-1000*($AE2280&gt;0))</f>
        <v>0</v>
      </c>
      <c r="AN2280" s="52">
        <f>MIN($AA2280*12,$AE2280-SUM($AG2280:AM2280)-1000*($AE2280&gt;0))</f>
        <v>0</v>
      </c>
      <c r="AO2280" s="52">
        <f>MIN($AA2280*12,$AE2280-SUM($AG2280:AN2280)-1000*($AE2280&gt;0))</f>
        <v>0</v>
      </c>
    </row>
    <row r="2281" spans="2:41" ht="12.75" hidden="1" customHeight="1" outlineLevel="2">
      <c r="B2281" s="53" t="s">
        <v>2377</v>
      </c>
      <c r="C2281" s="53" t="s">
        <v>1367</v>
      </c>
      <c r="D2281" s="53" t="s">
        <v>1367</v>
      </c>
      <c r="E2281" s="53" t="s">
        <v>1368</v>
      </c>
      <c r="F2281" s="53" t="s">
        <v>2391</v>
      </c>
      <c r="G2281" s="53" t="s">
        <v>5573</v>
      </c>
      <c r="H2281" s="53" t="s">
        <v>5574</v>
      </c>
      <c r="I2281" s="53"/>
      <c r="J2281" s="53" t="s">
        <v>2349</v>
      </c>
      <c r="K2281" s="52">
        <v>1670673</v>
      </c>
      <c r="L2281" s="52">
        <v>1357419</v>
      </c>
      <c r="M2281" s="52">
        <v>0</v>
      </c>
      <c r="N2281" s="52">
        <v>0</v>
      </c>
      <c r="O2281" s="52">
        <v>0</v>
      </c>
      <c r="P2281" s="52">
        <v>312254</v>
      </c>
      <c r="Q2281" s="52">
        <v>34694</v>
      </c>
      <c r="R2281" s="52">
        <v>34694</v>
      </c>
      <c r="S2281" s="52">
        <v>34694</v>
      </c>
      <c r="T2281" s="52">
        <v>34694</v>
      </c>
      <c r="U2281" s="52">
        <v>34694</v>
      </c>
      <c r="V2281" s="52">
        <v>34694</v>
      </c>
      <c r="W2281" s="52">
        <v>34694</v>
      </c>
      <c r="X2281" s="52">
        <v>34694</v>
      </c>
      <c r="Y2281" s="52">
        <v>34702</v>
      </c>
      <c r="Z2281" s="49">
        <v>0</v>
      </c>
      <c r="AA2281" s="50">
        <v>0</v>
      </c>
      <c r="AB2281" s="51">
        <v>1669673</v>
      </c>
      <c r="AC2281" s="52">
        <v>0</v>
      </c>
      <c r="AD2281" s="52">
        <v>0</v>
      </c>
      <c r="AE2281" s="52">
        <v>1000</v>
      </c>
      <c r="AG2281" s="52">
        <f t="shared" si="38"/>
        <v>0</v>
      </c>
      <c r="AH2281" s="52">
        <f>MIN($AA2281*12,$AE2281-SUM($AG2281:AG2281)-1000*($AE2281&gt;0))</f>
        <v>0</v>
      </c>
      <c r="AI2281" s="52">
        <f>MIN($AA2281*12,$AE2281-SUM($AG2281:AH2281)-1000*($AE2281&gt;0))</f>
        <v>0</v>
      </c>
      <c r="AJ2281" s="52">
        <f>MIN($AA2281*12,$AE2281-SUM($AG2281:AI2281)-1000*($AE2281&gt;0))</f>
        <v>0</v>
      </c>
      <c r="AK2281" s="52">
        <f>MIN($AA2281*12,$AE2281-SUM($AG2281:AJ2281)-1000*($AE2281&gt;0))</f>
        <v>0</v>
      </c>
      <c r="AL2281" s="52">
        <f>MIN($AA2281*12,$AE2281-SUM($AG2281:AK2281)-1000*($AE2281&gt;0))</f>
        <v>0</v>
      </c>
      <c r="AM2281" s="52">
        <f>MIN($AA2281*12,$AE2281-SUM($AG2281:AL2281)-1000*($AE2281&gt;0))</f>
        <v>0</v>
      </c>
      <c r="AN2281" s="52">
        <f>MIN($AA2281*12,$AE2281-SUM($AG2281:AM2281)-1000*($AE2281&gt;0))</f>
        <v>0</v>
      </c>
      <c r="AO2281" s="52">
        <f>MIN($AA2281*12,$AE2281-SUM($AG2281:AN2281)-1000*($AE2281&gt;0))</f>
        <v>0</v>
      </c>
    </row>
    <row r="2282" spans="2:41" ht="12.75" hidden="1" customHeight="1" outlineLevel="2">
      <c r="B2282" s="53" t="s">
        <v>2377</v>
      </c>
      <c r="C2282" s="53" t="s">
        <v>1367</v>
      </c>
      <c r="D2282" s="53" t="s">
        <v>1367</v>
      </c>
      <c r="E2282" s="53" t="s">
        <v>1368</v>
      </c>
      <c r="F2282" s="53" t="s">
        <v>2387</v>
      </c>
      <c r="G2282" s="53" t="s">
        <v>5575</v>
      </c>
      <c r="H2282" s="53" t="s">
        <v>5576</v>
      </c>
      <c r="I2282" s="53"/>
      <c r="J2282" s="53" t="s">
        <v>2349</v>
      </c>
      <c r="K2282" s="52">
        <v>1801519</v>
      </c>
      <c r="L2282" s="52">
        <v>1463731</v>
      </c>
      <c r="M2282" s="52">
        <v>0</v>
      </c>
      <c r="N2282" s="52">
        <v>0</v>
      </c>
      <c r="O2282" s="52">
        <v>0</v>
      </c>
      <c r="P2282" s="52">
        <v>336788</v>
      </c>
      <c r="Q2282" s="52">
        <v>37420</v>
      </c>
      <c r="R2282" s="52">
        <v>37420</v>
      </c>
      <c r="S2282" s="52">
        <v>37420</v>
      </c>
      <c r="T2282" s="52">
        <v>37420</v>
      </c>
      <c r="U2282" s="52">
        <v>37420</v>
      </c>
      <c r="V2282" s="52">
        <v>37420</v>
      </c>
      <c r="W2282" s="52">
        <v>37420</v>
      </c>
      <c r="X2282" s="52">
        <v>37420</v>
      </c>
      <c r="Y2282" s="52">
        <v>37428</v>
      </c>
      <c r="Z2282" s="49">
        <v>0</v>
      </c>
      <c r="AA2282" s="50">
        <v>0</v>
      </c>
      <c r="AB2282" s="51">
        <v>1800519</v>
      </c>
      <c r="AC2282" s="52">
        <v>0</v>
      </c>
      <c r="AD2282" s="52">
        <v>0</v>
      </c>
      <c r="AE2282" s="52">
        <v>1000</v>
      </c>
      <c r="AG2282" s="52">
        <f t="shared" si="38"/>
        <v>0</v>
      </c>
      <c r="AH2282" s="52">
        <f>MIN($AA2282*12,$AE2282-SUM($AG2282:AG2282)-1000*($AE2282&gt;0))</f>
        <v>0</v>
      </c>
      <c r="AI2282" s="52">
        <f>MIN($AA2282*12,$AE2282-SUM($AG2282:AH2282)-1000*($AE2282&gt;0))</f>
        <v>0</v>
      </c>
      <c r="AJ2282" s="52">
        <f>MIN($AA2282*12,$AE2282-SUM($AG2282:AI2282)-1000*($AE2282&gt;0))</f>
        <v>0</v>
      </c>
      <c r="AK2282" s="52">
        <f>MIN($AA2282*12,$AE2282-SUM($AG2282:AJ2282)-1000*($AE2282&gt;0))</f>
        <v>0</v>
      </c>
      <c r="AL2282" s="52">
        <f>MIN($AA2282*12,$AE2282-SUM($AG2282:AK2282)-1000*($AE2282&gt;0))</f>
        <v>0</v>
      </c>
      <c r="AM2282" s="52">
        <f>MIN($AA2282*12,$AE2282-SUM($AG2282:AL2282)-1000*($AE2282&gt;0))</f>
        <v>0</v>
      </c>
      <c r="AN2282" s="52">
        <f>MIN($AA2282*12,$AE2282-SUM($AG2282:AM2282)-1000*($AE2282&gt;0))</f>
        <v>0</v>
      </c>
      <c r="AO2282" s="52">
        <f>MIN($AA2282*12,$AE2282-SUM($AG2282:AN2282)-1000*($AE2282&gt;0))</f>
        <v>0</v>
      </c>
    </row>
    <row r="2283" spans="2:41" ht="12.75" hidden="1" customHeight="1" outlineLevel="2">
      <c r="B2283" s="53" t="s">
        <v>2377</v>
      </c>
      <c r="C2283" s="53" t="s">
        <v>1367</v>
      </c>
      <c r="D2283" s="53" t="s">
        <v>1367</v>
      </c>
      <c r="E2283" s="53" t="s">
        <v>2378</v>
      </c>
      <c r="F2283" s="53" t="s">
        <v>2379</v>
      </c>
      <c r="G2283" s="53" t="s">
        <v>5577</v>
      </c>
      <c r="H2283" s="53" t="s">
        <v>5578</v>
      </c>
      <c r="I2283" s="53"/>
      <c r="J2283" s="53" t="s">
        <v>2349</v>
      </c>
      <c r="K2283" s="52">
        <v>2850000</v>
      </c>
      <c r="L2283" s="52">
        <v>2315625</v>
      </c>
      <c r="M2283" s="52">
        <v>0</v>
      </c>
      <c r="N2283" s="52">
        <v>0</v>
      </c>
      <c r="O2283" s="52">
        <v>0</v>
      </c>
      <c r="P2283" s="52">
        <v>533375</v>
      </c>
      <c r="Q2283" s="52">
        <v>59263</v>
      </c>
      <c r="R2283" s="52">
        <v>59263</v>
      </c>
      <c r="S2283" s="52">
        <v>59263</v>
      </c>
      <c r="T2283" s="52">
        <v>59263</v>
      </c>
      <c r="U2283" s="52">
        <v>59263</v>
      </c>
      <c r="V2283" s="52">
        <v>59263</v>
      </c>
      <c r="W2283" s="52">
        <v>59263</v>
      </c>
      <c r="X2283" s="52">
        <v>59263</v>
      </c>
      <c r="Y2283" s="52">
        <v>59271</v>
      </c>
      <c r="Z2283" s="49">
        <v>0</v>
      </c>
      <c r="AA2283" s="50">
        <v>0</v>
      </c>
      <c r="AB2283" s="51">
        <v>2849000</v>
      </c>
      <c r="AC2283" s="52">
        <v>0</v>
      </c>
      <c r="AD2283" s="52">
        <v>0</v>
      </c>
      <c r="AE2283" s="52">
        <v>1000</v>
      </c>
      <c r="AG2283" s="52">
        <f t="shared" si="38"/>
        <v>0</v>
      </c>
      <c r="AH2283" s="52">
        <f>MIN($AA2283*12,$AE2283-SUM($AG2283:AG2283)-1000*($AE2283&gt;0))</f>
        <v>0</v>
      </c>
      <c r="AI2283" s="52">
        <f>MIN($AA2283*12,$AE2283-SUM($AG2283:AH2283)-1000*($AE2283&gt;0))</f>
        <v>0</v>
      </c>
      <c r="AJ2283" s="52">
        <f>MIN($AA2283*12,$AE2283-SUM($AG2283:AI2283)-1000*($AE2283&gt;0))</f>
        <v>0</v>
      </c>
      <c r="AK2283" s="52">
        <f>MIN($AA2283*12,$AE2283-SUM($AG2283:AJ2283)-1000*($AE2283&gt;0))</f>
        <v>0</v>
      </c>
      <c r="AL2283" s="52">
        <f>MIN($AA2283*12,$AE2283-SUM($AG2283:AK2283)-1000*($AE2283&gt;0))</f>
        <v>0</v>
      </c>
      <c r="AM2283" s="52">
        <f>MIN($AA2283*12,$AE2283-SUM($AG2283:AL2283)-1000*($AE2283&gt;0))</f>
        <v>0</v>
      </c>
      <c r="AN2283" s="52">
        <f>MIN($AA2283*12,$AE2283-SUM($AG2283:AM2283)-1000*($AE2283&gt;0))</f>
        <v>0</v>
      </c>
      <c r="AO2283" s="52">
        <f>MIN($AA2283*12,$AE2283-SUM($AG2283:AN2283)-1000*($AE2283&gt;0))</f>
        <v>0</v>
      </c>
    </row>
    <row r="2284" spans="2:41" ht="12.75" hidden="1" customHeight="1" outlineLevel="2">
      <c r="B2284" s="53" t="s">
        <v>2377</v>
      </c>
      <c r="C2284" s="53" t="s">
        <v>1367</v>
      </c>
      <c r="D2284" s="53" t="s">
        <v>1367</v>
      </c>
      <c r="E2284" s="53" t="s">
        <v>1368</v>
      </c>
      <c r="F2284" s="53" t="s">
        <v>2387</v>
      </c>
      <c r="G2284" s="53" t="s">
        <v>5579</v>
      </c>
      <c r="H2284" s="53" t="s">
        <v>5580</v>
      </c>
      <c r="I2284" s="53"/>
      <c r="J2284" s="53" t="s">
        <v>5581</v>
      </c>
      <c r="K2284" s="52">
        <v>2601710</v>
      </c>
      <c r="L2284" s="52">
        <v>2059685</v>
      </c>
      <c r="M2284" s="52">
        <v>0</v>
      </c>
      <c r="N2284" s="52">
        <v>0</v>
      </c>
      <c r="O2284" s="52">
        <v>0</v>
      </c>
      <c r="P2284" s="52">
        <v>541025</v>
      </c>
      <c r="Q2284" s="52">
        <v>54102</v>
      </c>
      <c r="R2284" s="52">
        <v>54102</v>
      </c>
      <c r="S2284" s="52">
        <v>54102</v>
      </c>
      <c r="T2284" s="52">
        <v>54102</v>
      </c>
      <c r="U2284" s="52">
        <v>54102</v>
      </c>
      <c r="V2284" s="52">
        <v>54102</v>
      </c>
      <c r="W2284" s="52">
        <v>54102</v>
      </c>
      <c r="X2284" s="52">
        <v>54102</v>
      </c>
      <c r="Y2284" s="52">
        <v>54102</v>
      </c>
      <c r="Z2284" s="49">
        <v>54107</v>
      </c>
      <c r="AA2284" s="50">
        <v>0</v>
      </c>
      <c r="AB2284" s="51">
        <v>2600710</v>
      </c>
      <c r="AC2284" s="52">
        <v>0</v>
      </c>
      <c r="AD2284" s="52">
        <v>0</v>
      </c>
      <c r="AE2284" s="52">
        <v>1000</v>
      </c>
      <c r="AG2284" s="52">
        <f t="shared" si="38"/>
        <v>0</v>
      </c>
      <c r="AH2284" s="52">
        <f>MIN($AA2284*12,$AE2284-SUM($AG2284:AG2284)-1000*($AE2284&gt;0))</f>
        <v>0</v>
      </c>
      <c r="AI2284" s="52">
        <f>MIN($AA2284*12,$AE2284-SUM($AG2284:AH2284)-1000*($AE2284&gt;0))</f>
        <v>0</v>
      </c>
      <c r="AJ2284" s="52">
        <f>MIN($AA2284*12,$AE2284-SUM($AG2284:AI2284)-1000*($AE2284&gt;0))</f>
        <v>0</v>
      </c>
      <c r="AK2284" s="52">
        <f>MIN($AA2284*12,$AE2284-SUM($AG2284:AJ2284)-1000*($AE2284&gt;0))</f>
        <v>0</v>
      </c>
      <c r="AL2284" s="52">
        <f>MIN($AA2284*12,$AE2284-SUM($AG2284:AK2284)-1000*($AE2284&gt;0))</f>
        <v>0</v>
      </c>
      <c r="AM2284" s="52">
        <f>MIN($AA2284*12,$AE2284-SUM($AG2284:AL2284)-1000*($AE2284&gt;0))</f>
        <v>0</v>
      </c>
      <c r="AN2284" s="52">
        <f>MIN($AA2284*12,$AE2284-SUM($AG2284:AM2284)-1000*($AE2284&gt;0))</f>
        <v>0</v>
      </c>
      <c r="AO2284" s="52">
        <f>MIN($AA2284*12,$AE2284-SUM($AG2284:AN2284)-1000*($AE2284&gt;0))</f>
        <v>0</v>
      </c>
    </row>
    <row r="2285" spans="2:41" ht="12.75" hidden="1" customHeight="1" outlineLevel="2">
      <c r="B2285" s="53" t="s">
        <v>2377</v>
      </c>
      <c r="C2285" s="53" t="s">
        <v>1367</v>
      </c>
      <c r="D2285" s="53" t="s">
        <v>1367</v>
      </c>
      <c r="E2285" s="53" t="s">
        <v>2378</v>
      </c>
      <c r="F2285" s="53" t="s">
        <v>2637</v>
      </c>
      <c r="G2285" s="53" t="s">
        <v>5582</v>
      </c>
      <c r="H2285" s="53" t="s">
        <v>5583</v>
      </c>
      <c r="I2285" s="53"/>
      <c r="J2285" s="53" t="s">
        <v>5581</v>
      </c>
      <c r="K2285" s="52">
        <v>1240082</v>
      </c>
      <c r="L2285" s="52">
        <v>981731</v>
      </c>
      <c r="M2285" s="52">
        <v>0</v>
      </c>
      <c r="N2285" s="52">
        <v>0</v>
      </c>
      <c r="O2285" s="52">
        <v>0</v>
      </c>
      <c r="P2285" s="52">
        <v>257351</v>
      </c>
      <c r="Q2285" s="52">
        <v>25735</v>
      </c>
      <c r="R2285" s="52">
        <v>25735</v>
      </c>
      <c r="S2285" s="52">
        <v>25735</v>
      </c>
      <c r="T2285" s="52">
        <v>25735</v>
      </c>
      <c r="U2285" s="52">
        <v>25735</v>
      </c>
      <c r="V2285" s="52">
        <v>25735</v>
      </c>
      <c r="W2285" s="52">
        <v>25735</v>
      </c>
      <c r="X2285" s="52">
        <v>25735</v>
      </c>
      <c r="Y2285" s="52">
        <v>25735</v>
      </c>
      <c r="Z2285" s="49">
        <v>25736</v>
      </c>
      <c r="AA2285" s="50">
        <v>0</v>
      </c>
      <c r="AB2285" s="51">
        <v>1239082</v>
      </c>
      <c r="AC2285" s="52">
        <v>0</v>
      </c>
      <c r="AD2285" s="52">
        <v>0</v>
      </c>
      <c r="AE2285" s="52">
        <v>1000</v>
      </c>
      <c r="AG2285" s="52">
        <f t="shared" si="38"/>
        <v>0</v>
      </c>
      <c r="AH2285" s="52">
        <f>MIN($AA2285*12,$AE2285-SUM($AG2285:AG2285)-1000*($AE2285&gt;0))</f>
        <v>0</v>
      </c>
      <c r="AI2285" s="52">
        <f>MIN($AA2285*12,$AE2285-SUM($AG2285:AH2285)-1000*($AE2285&gt;0))</f>
        <v>0</v>
      </c>
      <c r="AJ2285" s="52">
        <f>MIN($AA2285*12,$AE2285-SUM($AG2285:AI2285)-1000*($AE2285&gt;0))</f>
        <v>0</v>
      </c>
      <c r="AK2285" s="52">
        <f>MIN($AA2285*12,$AE2285-SUM($AG2285:AJ2285)-1000*($AE2285&gt;0))</f>
        <v>0</v>
      </c>
      <c r="AL2285" s="52">
        <f>MIN($AA2285*12,$AE2285-SUM($AG2285:AK2285)-1000*($AE2285&gt;0))</f>
        <v>0</v>
      </c>
      <c r="AM2285" s="52">
        <f>MIN($AA2285*12,$AE2285-SUM($AG2285:AL2285)-1000*($AE2285&gt;0))</f>
        <v>0</v>
      </c>
      <c r="AN2285" s="52">
        <f>MIN($AA2285*12,$AE2285-SUM($AG2285:AM2285)-1000*($AE2285&gt;0))</f>
        <v>0</v>
      </c>
      <c r="AO2285" s="52">
        <f>MIN($AA2285*12,$AE2285-SUM($AG2285:AN2285)-1000*($AE2285&gt;0))</f>
        <v>0</v>
      </c>
    </row>
    <row r="2286" spans="2:41" ht="12.75" hidden="1" customHeight="1" outlineLevel="2">
      <c r="B2286" s="53" t="s">
        <v>2377</v>
      </c>
      <c r="C2286" s="53" t="s">
        <v>1367</v>
      </c>
      <c r="D2286" s="53" t="s">
        <v>1367</v>
      </c>
      <c r="E2286" s="53" t="s">
        <v>1368</v>
      </c>
      <c r="F2286" s="53" t="s">
        <v>2391</v>
      </c>
      <c r="G2286" s="53" t="s">
        <v>5584</v>
      </c>
      <c r="H2286" s="53" t="s">
        <v>5585</v>
      </c>
      <c r="I2286" s="53"/>
      <c r="J2286" s="53" t="s">
        <v>5581</v>
      </c>
      <c r="K2286" s="52">
        <v>1583000</v>
      </c>
      <c r="L2286" s="52">
        <v>1253207</v>
      </c>
      <c r="M2286" s="52">
        <v>0</v>
      </c>
      <c r="N2286" s="52">
        <v>0</v>
      </c>
      <c r="O2286" s="52">
        <v>0</v>
      </c>
      <c r="P2286" s="52">
        <v>328793</v>
      </c>
      <c r="Q2286" s="52">
        <v>32879</v>
      </c>
      <c r="R2286" s="52">
        <v>32879</v>
      </c>
      <c r="S2286" s="52">
        <v>32879</v>
      </c>
      <c r="T2286" s="52">
        <v>32879</v>
      </c>
      <c r="U2286" s="52">
        <v>32879</v>
      </c>
      <c r="V2286" s="52">
        <v>32879</v>
      </c>
      <c r="W2286" s="52">
        <v>32879</v>
      </c>
      <c r="X2286" s="52">
        <v>32879</v>
      </c>
      <c r="Y2286" s="52">
        <v>32879</v>
      </c>
      <c r="Z2286" s="49">
        <v>32882</v>
      </c>
      <c r="AA2286" s="50">
        <v>0</v>
      </c>
      <c r="AB2286" s="51">
        <v>1582000</v>
      </c>
      <c r="AC2286" s="52">
        <v>0</v>
      </c>
      <c r="AD2286" s="52">
        <v>0</v>
      </c>
      <c r="AE2286" s="52">
        <v>1000</v>
      </c>
      <c r="AG2286" s="52">
        <f t="shared" si="38"/>
        <v>0</v>
      </c>
      <c r="AH2286" s="52">
        <f>MIN($AA2286*12,$AE2286-SUM($AG2286:AG2286)-1000*($AE2286&gt;0))</f>
        <v>0</v>
      </c>
      <c r="AI2286" s="52">
        <f>MIN($AA2286*12,$AE2286-SUM($AG2286:AH2286)-1000*($AE2286&gt;0))</f>
        <v>0</v>
      </c>
      <c r="AJ2286" s="52">
        <f>MIN($AA2286*12,$AE2286-SUM($AG2286:AI2286)-1000*($AE2286&gt;0))</f>
        <v>0</v>
      </c>
      <c r="AK2286" s="52">
        <f>MIN($AA2286*12,$AE2286-SUM($AG2286:AJ2286)-1000*($AE2286&gt;0))</f>
        <v>0</v>
      </c>
      <c r="AL2286" s="52">
        <f>MIN($AA2286*12,$AE2286-SUM($AG2286:AK2286)-1000*($AE2286&gt;0))</f>
        <v>0</v>
      </c>
      <c r="AM2286" s="52">
        <f>MIN($AA2286*12,$AE2286-SUM($AG2286:AL2286)-1000*($AE2286&gt;0))</f>
        <v>0</v>
      </c>
      <c r="AN2286" s="52">
        <f>MIN($AA2286*12,$AE2286-SUM($AG2286:AM2286)-1000*($AE2286&gt;0))</f>
        <v>0</v>
      </c>
      <c r="AO2286" s="52">
        <f>MIN($AA2286*12,$AE2286-SUM($AG2286:AN2286)-1000*($AE2286&gt;0))</f>
        <v>0</v>
      </c>
    </row>
    <row r="2287" spans="2:41" ht="12.75" hidden="1" customHeight="1" outlineLevel="2">
      <c r="B2287" s="53" t="s">
        <v>2377</v>
      </c>
      <c r="C2287" s="53" t="s">
        <v>1367</v>
      </c>
      <c r="D2287" s="53" t="s">
        <v>1367</v>
      </c>
      <c r="E2287" s="53" t="s">
        <v>1368</v>
      </c>
      <c r="F2287" s="53" t="s">
        <v>2391</v>
      </c>
      <c r="G2287" s="53" t="s">
        <v>5586</v>
      </c>
      <c r="H2287" s="53" t="s">
        <v>5585</v>
      </c>
      <c r="I2287" s="53"/>
      <c r="J2287" s="53" t="s">
        <v>5581</v>
      </c>
      <c r="K2287" s="52">
        <v>1249291</v>
      </c>
      <c r="L2287" s="52">
        <v>989018</v>
      </c>
      <c r="M2287" s="52">
        <v>0</v>
      </c>
      <c r="N2287" s="52">
        <v>0</v>
      </c>
      <c r="O2287" s="52">
        <v>0</v>
      </c>
      <c r="P2287" s="52">
        <v>259273</v>
      </c>
      <c r="Q2287" s="52">
        <v>25927</v>
      </c>
      <c r="R2287" s="52">
        <v>25927</v>
      </c>
      <c r="S2287" s="52">
        <v>25927</v>
      </c>
      <c r="T2287" s="52">
        <v>25927</v>
      </c>
      <c r="U2287" s="52">
        <v>25927</v>
      </c>
      <c r="V2287" s="52">
        <v>25927</v>
      </c>
      <c r="W2287" s="52">
        <v>25927</v>
      </c>
      <c r="X2287" s="52">
        <v>25927</v>
      </c>
      <c r="Y2287" s="52">
        <v>25927</v>
      </c>
      <c r="Z2287" s="49">
        <v>25930</v>
      </c>
      <c r="AA2287" s="50">
        <v>0</v>
      </c>
      <c r="AB2287" s="51">
        <v>1248291</v>
      </c>
      <c r="AC2287" s="52">
        <v>0</v>
      </c>
      <c r="AD2287" s="52">
        <v>0</v>
      </c>
      <c r="AE2287" s="52">
        <v>1000</v>
      </c>
      <c r="AG2287" s="52">
        <f t="shared" si="38"/>
        <v>0</v>
      </c>
      <c r="AH2287" s="52">
        <f>MIN($AA2287*12,$AE2287-SUM($AG2287:AG2287)-1000*($AE2287&gt;0))</f>
        <v>0</v>
      </c>
      <c r="AI2287" s="52">
        <f>MIN($AA2287*12,$AE2287-SUM($AG2287:AH2287)-1000*($AE2287&gt;0))</f>
        <v>0</v>
      </c>
      <c r="AJ2287" s="52">
        <f>MIN($AA2287*12,$AE2287-SUM($AG2287:AI2287)-1000*($AE2287&gt;0))</f>
        <v>0</v>
      </c>
      <c r="AK2287" s="52">
        <f>MIN($AA2287*12,$AE2287-SUM($AG2287:AJ2287)-1000*($AE2287&gt;0))</f>
        <v>0</v>
      </c>
      <c r="AL2287" s="52">
        <f>MIN($AA2287*12,$AE2287-SUM($AG2287:AK2287)-1000*($AE2287&gt;0))</f>
        <v>0</v>
      </c>
      <c r="AM2287" s="52">
        <f>MIN($AA2287*12,$AE2287-SUM($AG2287:AL2287)-1000*($AE2287&gt;0))</f>
        <v>0</v>
      </c>
      <c r="AN2287" s="52">
        <f>MIN($AA2287*12,$AE2287-SUM($AG2287:AM2287)-1000*($AE2287&gt;0))</f>
        <v>0</v>
      </c>
      <c r="AO2287" s="52">
        <f>MIN($AA2287*12,$AE2287-SUM($AG2287:AN2287)-1000*($AE2287&gt;0))</f>
        <v>0</v>
      </c>
    </row>
    <row r="2288" spans="2:41" ht="12.75" hidden="1" customHeight="1" outlineLevel="2">
      <c r="B2288" s="53" t="s">
        <v>2377</v>
      </c>
      <c r="C2288" s="53" t="s">
        <v>1367</v>
      </c>
      <c r="D2288" s="53" t="s">
        <v>1367</v>
      </c>
      <c r="E2288" s="53" t="s">
        <v>1368</v>
      </c>
      <c r="F2288" s="53" t="s">
        <v>2391</v>
      </c>
      <c r="G2288" s="53" t="s">
        <v>5587</v>
      </c>
      <c r="H2288" s="53" t="s">
        <v>5585</v>
      </c>
      <c r="I2288" s="53"/>
      <c r="J2288" s="53" t="s">
        <v>5581</v>
      </c>
      <c r="K2288" s="52">
        <v>1689028</v>
      </c>
      <c r="L2288" s="52">
        <v>1337146</v>
      </c>
      <c r="M2288" s="52">
        <v>0</v>
      </c>
      <c r="N2288" s="52">
        <v>0</v>
      </c>
      <c r="O2288" s="52">
        <v>0</v>
      </c>
      <c r="P2288" s="52">
        <v>350882</v>
      </c>
      <c r="Q2288" s="52">
        <v>35088</v>
      </c>
      <c r="R2288" s="52">
        <v>35088</v>
      </c>
      <c r="S2288" s="52">
        <v>35088</v>
      </c>
      <c r="T2288" s="52">
        <v>35088</v>
      </c>
      <c r="U2288" s="52">
        <v>35088</v>
      </c>
      <c r="V2288" s="52">
        <v>35088</v>
      </c>
      <c r="W2288" s="52">
        <v>35088</v>
      </c>
      <c r="X2288" s="52">
        <v>35088</v>
      </c>
      <c r="Y2288" s="52">
        <v>35088</v>
      </c>
      <c r="Z2288" s="49">
        <v>35090</v>
      </c>
      <c r="AA2288" s="50">
        <v>0</v>
      </c>
      <c r="AB2288" s="51">
        <v>1688028</v>
      </c>
      <c r="AC2288" s="52">
        <v>0</v>
      </c>
      <c r="AD2288" s="52">
        <v>0</v>
      </c>
      <c r="AE2288" s="52">
        <v>1000</v>
      </c>
      <c r="AG2288" s="52">
        <f t="shared" si="38"/>
        <v>0</v>
      </c>
      <c r="AH2288" s="52">
        <f>MIN($AA2288*12,$AE2288-SUM($AG2288:AG2288)-1000*($AE2288&gt;0))</f>
        <v>0</v>
      </c>
      <c r="AI2288" s="52">
        <f>MIN($AA2288*12,$AE2288-SUM($AG2288:AH2288)-1000*($AE2288&gt;0))</f>
        <v>0</v>
      </c>
      <c r="AJ2288" s="52">
        <f>MIN($AA2288*12,$AE2288-SUM($AG2288:AI2288)-1000*($AE2288&gt;0))</f>
        <v>0</v>
      </c>
      <c r="AK2288" s="52">
        <f>MIN($AA2288*12,$AE2288-SUM($AG2288:AJ2288)-1000*($AE2288&gt;0))</f>
        <v>0</v>
      </c>
      <c r="AL2288" s="52">
        <f>MIN($AA2288*12,$AE2288-SUM($AG2288:AK2288)-1000*($AE2288&gt;0))</f>
        <v>0</v>
      </c>
      <c r="AM2288" s="52">
        <f>MIN($AA2288*12,$AE2288-SUM($AG2288:AL2288)-1000*($AE2288&gt;0))</f>
        <v>0</v>
      </c>
      <c r="AN2288" s="52">
        <f>MIN($AA2288*12,$AE2288-SUM($AG2288:AM2288)-1000*($AE2288&gt;0))</f>
        <v>0</v>
      </c>
      <c r="AO2288" s="52">
        <f>MIN($AA2288*12,$AE2288-SUM($AG2288:AN2288)-1000*($AE2288&gt;0))</f>
        <v>0</v>
      </c>
    </row>
    <row r="2289" spans="2:41" ht="12.75" hidden="1" customHeight="1" outlineLevel="2">
      <c r="B2289" s="53" t="s">
        <v>2377</v>
      </c>
      <c r="C2289" s="53" t="s">
        <v>1367</v>
      </c>
      <c r="D2289" s="53" t="s">
        <v>1367</v>
      </c>
      <c r="E2289" s="53" t="s">
        <v>1368</v>
      </c>
      <c r="F2289" s="53" t="s">
        <v>2391</v>
      </c>
      <c r="G2289" s="53" t="s">
        <v>5588</v>
      </c>
      <c r="H2289" s="53" t="s">
        <v>5589</v>
      </c>
      <c r="I2289" s="53"/>
      <c r="J2289" s="53" t="s">
        <v>5581</v>
      </c>
      <c r="K2289" s="52">
        <v>1618655</v>
      </c>
      <c r="L2289" s="52">
        <v>1281430</v>
      </c>
      <c r="M2289" s="52">
        <v>0</v>
      </c>
      <c r="N2289" s="52">
        <v>0</v>
      </c>
      <c r="O2289" s="52">
        <v>0</v>
      </c>
      <c r="P2289" s="52">
        <v>336225</v>
      </c>
      <c r="Q2289" s="52">
        <v>33622</v>
      </c>
      <c r="R2289" s="52">
        <v>33622</v>
      </c>
      <c r="S2289" s="52">
        <v>33622</v>
      </c>
      <c r="T2289" s="52">
        <v>33622</v>
      </c>
      <c r="U2289" s="52">
        <v>33622</v>
      </c>
      <c r="V2289" s="52">
        <v>33622</v>
      </c>
      <c r="W2289" s="52">
        <v>33622</v>
      </c>
      <c r="X2289" s="52">
        <v>33622</v>
      </c>
      <c r="Y2289" s="52">
        <v>33622</v>
      </c>
      <c r="Z2289" s="49">
        <v>33627</v>
      </c>
      <c r="AA2289" s="50">
        <v>0</v>
      </c>
      <c r="AB2289" s="51">
        <v>1617655</v>
      </c>
      <c r="AC2289" s="52">
        <v>0</v>
      </c>
      <c r="AD2289" s="52">
        <v>0</v>
      </c>
      <c r="AE2289" s="52">
        <v>1000</v>
      </c>
      <c r="AG2289" s="52">
        <f t="shared" si="38"/>
        <v>0</v>
      </c>
      <c r="AH2289" s="52">
        <f>MIN($AA2289*12,$AE2289-SUM($AG2289:AG2289)-1000*($AE2289&gt;0))</f>
        <v>0</v>
      </c>
      <c r="AI2289" s="52">
        <f>MIN($AA2289*12,$AE2289-SUM($AG2289:AH2289)-1000*($AE2289&gt;0))</f>
        <v>0</v>
      </c>
      <c r="AJ2289" s="52">
        <f>MIN($AA2289*12,$AE2289-SUM($AG2289:AI2289)-1000*($AE2289&gt;0))</f>
        <v>0</v>
      </c>
      <c r="AK2289" s="52">
        <f>MIN($AA2289*12,$AE2289-SUM($AG2289:AJ2289)-1000*($AE2289&gt;0))</f>
        <v>0</v>
      </c>
      <c r="AL2289" s="52">
        <f>MIN($AA2289*12,$AE2289-SUM($AG2289:AK2289)-1000*($AE2289&gt;0))</f>
        <v>0</v>
      </c>
      <c r="AM2289" s="52">
        <f>MIN($AA2289*12,$AE2289-SUM($AG2289:AL2289)-1000*($AE2289&gt;0))</f>
        <v>0</v>
      </c>
      <c r="AN2289" s="52">
        <f>MIN($AA2289*12,$AE2289-SUM($AG2289:AM2289)-1000*($AE2289&gt;0))</f>
        <v>0</v>
      </c>
      <c r="AO2289" s="52">
        <f>MIN($AA2289*12,$AE2289-SUM($AG2289:AN2289)-1000*($AE2289&gt;0))</f>
        <v>0</v>
      </c>
    </row>
    <row r="2290" spans="2:41" ht="12.75" hidden="1" customHeight="1" outlineLevel="2">
      <c r="B2290" s="53" t="s">
        <v>2377</v>
      </c>
      <c r="C2290" s="53" t="s">
        <v>1367</v>
      </c>
      <c r="D2290" s="53" t="s">
        <v>1367</v>
      </c>
      <c r="E2290" s="53" t="s">
        <v>1368</v>
      </c>
      <c r="F2290" s="53" t="s">
        <v>2391</v>
      </c>
      <c r="G2290" s="53" t="s">
        <v>5590</v>
      </c>
      <c r="H2290" s="53" t="s">
        <v>5591</v>
      </c>
      <c r="I2290" s="53"/>
      <c r="J2290" s="53" t="s">
        <v>5581</v>
      </c>
      <c r="K2290" s="52">
        <v>1330500</v>
      </c>
      <c r="L2290" s="52">
        <v>1053309</v>
      </c>
      <c r="M2290" s="52">
        <v>0</v>
      </c>
      <c r="N2290" s="52">
        <v>0</v>
      </c>
      <c r="O2290" s="52">
        <v>0</v>
      </c>
      <c r="P2290" s="52">
        <v>276191</v>
      </c>
      <c r="Q2290" s="52">
        <v>27619</v>
      </c>
      <c r="R2290" s="52">
        <v>27619</v>
      </c>
      <c r="S2290" s="52">
        <v>27619</v>
      </c>
      <c r="T2290" s="52">
        <v>27619</v>
      </c>
      <c r="U2290" s="52">
        <v>27619</v>
      </c>
      <c r="V2290" s="52">
        <v>27619</v>
      </c>
      <c r="W2290" s="52">
        <v>27619</v>
      </c>
      <c r="X2290" s="52">
        <v>27619</v>
      </c>
      <c r="Y2290" s="52">
        <v>27619</v>
      </c>
      <c r="Z2290" s="49">
        <v>27620</v>
      </c>
      <c r="AA2290" s="50">
        <v>0</v>
      </c>
      <c r="AB2290" s="51">
        <v>1329500</v>
      </c>
      <c r="AC2290" s="52">
        <v>0</v>
      </c>
      <c r="AD2290" s="52">
        <v>0</v>
      </c>
      <c r="AE2290" s="52">
        <v>1000</v>
      </c>
      <c r="AG2290" s="52">
        <f t="shared" si="38"/>
        <v>0</v>
      </c>
      <c r="AH2290" s="52">
        <f>MIN($AA2290*12,$AE2290-SUM($AG2290:AG2290)-1000*($AE2290&gt;0))</f>
        <v>0</v>
      </c>
      <c r="AI2290" s="52">
        <f>MIN($AA2290*12,$AE2290-SUM($AG2290:AH2290)-1000*($AE2290&gt;0))</f>
        <v>0</v>
      </c>
      <c r="AJ2290" s="52">
        <f>MIN($AA2290*12,$AE2290-SUM($AG2290:AI2290)-1000*($AE2290&gt;0))</f>
        <v>0</v>
      </c>
      <c r="AK2290" s="52">
        <f>MIN($AA2290*12,$AE2290-SUM($AG2290:AJ2290)-1000*($AE2290&gt;0))</f>
        <v>0</v>
      </c>
      <c r="AL2290" s="52">
        <f>MIN($AA2290*12,$AE2290-SUM($AG2290:AK2290)-1000*($AE2290&gt;0))</f>
        <v>0</v>
      </c>
      <c r="AM2290" s="52">
        <f>MIN($AA2290*12,$AE2290-SUM($AG2290:AL2290)-1000*($AE2290&gt;0))</f>
        <v>0</v>
      </c>
      <c r="AN2290" s="52">
        <f>MIN($AA2290*12,$AE2290-SUM($AG2290:AM2290)-1000*($AE2290&gt;0))</f>
        <v>0</v>
      </c>
      <c r="AO2290" s="52">
        <f>MIN($AA2290*12,$AE2290-SUM($AG2290:AN2290)-1000*($AE2290&gt;0))</f>
        <v>0</v>
      </c>
    </row>
    <row r="2291" spans="2:41" ht="12.75" hidden="1" customHeight="1" outlineLevel="2">
      <c r="B2291" s="53" t="s">
        <v>2377</v>
      </c>
      <c r="C2291" s="53" t="s">
        <v>1367</v>
      </c>
      <c r="D2291" s="53" t="s">
        <v>1367</v>
      </c>
      <c r="E2291" s="53" t="s">
        <v>1368</v>
      </c>
      <c r="F2291" s="53" t="s">
        <v>2391</v>
      </c>
      <c r="G2291" s="53" t="s">
        <v>5592</v>
      </c>
      <c r="H2291" s="53" t="s">
        <v>5593</v>
      </c>
      <c r="I2291" s="53"/>
      <c r="J2291" s="53" t="s">
        <v>5581</v>
      </c>
      <c r="K2291" s="52">
        <v>2665910</v>
      </c>
      <c r="L2291" s="52">
        <v>2110508</v>
      </c>
      <c r="M2291" s="52">
        <v>0</v>
      </c>
      <c r="N2291" s="52">
        <v>0</v>
      </c>
      <c r="O2291" s="52">
        <v>0</v>
      </c>
      <c r="P2291" s="52">
        <v>554402</v>
      </c>
      <c r="Q2291" s="52">
        <v>55440</v>
      </c>
      <c r="R2291" s="52">
        <v>55440</v>
      </c>
      <c r="S2291" s="52">
        <v>55440</v>
      </c>
      <c r="T2291" s="52">
        <v>55440</v>
      </c>
      <c r="U2291" s="52">
        <v>55440</v>
      </c>
      <c r="V2291" s="52">
        <v>55440</v>
      </c>
      <c r="W2291" s="52">
        <v>55440</v>
      </c>
      <c r="X2291" s="52">
        <v>55440</v>
      </c>
      <c r="Y2291" s="52">
        <v>55440</v>
      </c>
      <c r="Z2291" s="49">
        <v>55442</v>
      </c>
      <c r="AA2291" s="50">
        <v>0</v>
      </c>
      <c r="AB2291" s="51">
        <v>2664910</v>
      </c>
      <c r="AC2291" s="52">
        <v>0</v>
      </c>
      <c r="AD2291" s="52">
        <v>0</v>
      </c>
      <c r="AE2291" s="52">
        <v>1000</v>
      </c>
      <c r="AG2291" s="52">
        <f t="shared" si="38"/>
        <v>0</v>
      </c>
      <c r="AH2291" s="52">
        <f>MIN($AA2291*12,$AE2291-SUM($AG2291:AG2291)-1000*($AE2291&gt;0))</f>
        <v>0</v>
      </c>
      <c r="AI2291" s="52">
        <f>MIN($AA2291*12,$AE2291-SUM($AG2291:AH2291)-1000*($AE2291&gt;0))</f>
        <v>0</v>
      </c>
      <c r="AJ2291" s="52">
        <f>MIN($AA2291*12,$AE2291-SUM($AG2291:AI2291)-1000*($AE2291&gt;0))</f>
        <v>0</v>
      </c>
      <c r="AK2291" s="52">
        <f>MIN($AA2291*12,$AE2291-SUM($AG2291:AJ2291)-1000*($AE2291&gt;0))</f>
        <v>0</v>
      </c>
      <c r="AL2291" s="52">
        <f>MIN($AA2291*12,$AE2291-SUM($AG2291:AK2291)-1000*($AE2291&gt;0))</f>
        <v>0</v>
      </c>
      <c r="AM2291" s="52">
        <f>MIN($AA2291*12,$AE2291-SUM($AG2291:AL2291)-1000*($AE2291&gt;0))</f>
        <v>0</v>
      </c>
      <c r="AN2291" s="52">
        <f>MIN($AA2291*12,$AE2291-SUM($AG2291:AM2291)-1000*($AE2291&gt;0))</f>
        <v>0</v>
      </c>
      <c r="AO2291" s="52">
        <f>MIN($AA2291*12,$AE2291-SUM($AG2291:AN2291)-1000*($AE2291&gt;0))</f>
        <v>0</v>
      </c>
    </row>
    <row r="2292" spans="2:41" ht="12.75" hidden="1" customHeight="1" outlineLevel="2">
      <c r="B2292" s="53" t="s">
        <v>2377</v>
      </c>
      <c r="C2292" s="53" t="s">
        <v>1367</v>
      </c>
      <c r="D2292" s="53" t="s">
        <v>1367</v>
      </c>
      <c r="E2292" s="53" t="s">
        <v>1368</v>
      </c>
      <c r="F2292" s="53" t="s">
        <v>2391</v>
      </c>
      <c r="G2292" s="53" t="s">
        <v>5594</v>
      </c>
      <c r="H2292" s="53" t="s">
        <v>5595</v>
      </c>
      <c r="I2292" s="53"/>
      <c r="J2292" s="53" t="s">
        <v>1403</v>
      </c>
      <c r="K2292" s="52">
        <v>1421655</v>
      </c>
      <c r="L2292" s="52">
        <v>1095855</v>
      </c>
      <c r="M2292" s="52">
        <v>0</v>
      </c>
      <c r="N2292" s="52">
        <v>0</v>
      </c>
      <c r="O2292" s="52">
        <v>0</v>
      </c>
      <c r="P2292" s="52">
        <v>324800</v>
      </c>
      <c r="Q2292" s="52">
        <v>29527</v>
      </c>
      <c r="R2292" s="52">
        <v>29527</v>
      </c>
      <c r="S2292" s="52">
        <v>29527</v>
      </c>
      <c r="T2292" s="52">
        <v>29527</v>
      </c>
      <c r="U2292" s="52">
        <v>29527</v>
      </c>
      <c r="V2292" s="52">
        <v>29527</v>
      </c>
      <c r="W2292" s="52">
        <v>29527</v>
      </c>
      <c r="X2292" s="52">
        <v>29527</v>
      </c>
      <c r="Y2292" s="52">
        <v>29527</v>
      </c>
      <c r="Z2292" s="49">
        <v>29527</v>
      </c>
      <c r="AA2292" s="50">
        <v>29530</v>
      </c>
      <c r="AB2292" s="51">
        <v>1420655</v>
      </c>
      <c r="AC2292" s="52">
        <v>0</v>
      </c>
      <c r="AD2292" s="52">
        <v>0</v>
      </c>
      <c r="AE2292" s="52">
        <v>1000</v>
      </c>
      <c r="AG2292" s="52">
        <f t="shared" si="38"/>
        <v>0</v>
      </c>
      <c r="AH2292" s="52">
        <f>MIN($AA2292*12,$AE2292-SUM($AG2292:AG2292)-1000*($AE2292&gt;0))</f>
        <v>0</v>
      </c>
      <c r="AI2292" s="52">
        <f>MIN($AA2292*12,$AE2292-SUM($AG2292:AH2292)-1000*($AE2292&gt;0))</f>
        <v>0</v>
      </c>
      <c r="AJ2292" s="52">
        <f>MIN($AA2292*12,$AE2292-SUM($AG2292:AI2292)-1000*($AE2292&gt;0))</f>
        <v>0</v>
      </c>
      <c r="AK2292" s="52">
        <f>MIN($AA2292*12,$AE2292-SUM($AG2292:AJ2292)-1000*($AE2292&gt;0))</f>
        <v>0</v>
      </c>
      <c r="AL2292" s="52">
        <f>MIN($AA2292*12,$AE2292-SUM($AG2292:AK2292)-1000*($AE2292&gt;0))</f>
        <v>0</v>
      </c>
      <c r="AM2292" s="52">
        <f>MIN($AA2292*12,$AE2292-SUM($AG2292:AL2292)-1000*($AE2292&gt;0))</f>
        <v>0</v>
      </c>
      <c r="AN2292" s="52">
        <f>MIN($AA2292*12,$AE2292-SUM($AG2292:AM2292)-1000*($AE2292&gt;0))</f>
        <v>0</v>
      </c>
      <c r="AO2292" s="52">
        <f>MIN($AA2292*12,$AE2292-SUM($AG2292:AN2292)-1000*($AE2292&gt;0))</f>
        <v>0</v>
      </c>
    </row>
    <row r="2293" spans="2:41" ht="12.75" hidden="1" customHeight="1" outlineLevel="2">
      <c r="B2293" s="53" t="s">
        <v>2377</v>
      </c>
      <c r="C2293" s="53" t="s">
        <v>1367</v>
      </c>
      <c r="D2293" s="53" t="s">
        <v>1367</v>
      </c>
      <c r="E2293" s="53" t="s">
        <v>1368</v>
      </c>
      <c r="F2293" s="53" t="s">
        <v>2391</v>
      </c>
      <c r="G2293" s="53" t="s">
        <v>5596</v>
      </c>
      <c r="H2293" s="53" t="s">
        <v>5597</v>
      </c>
      <c r="I2293" s="53"/>
      <c r="J2293" s="53" t="s">
        <v>1403</v>
      </c>
      <c r="K2293" s="52">
        <v>1675000</v>
      </c>
      <c r="L2293" s="52">
        <v>1291142</v>
      </c>
      <c r="M2293" s="52">
        <v>0</v>
      </c>
      <c r="N2293" s="52">
        <v>0</v>
      </c>
      <c r="O2293" s="52">
        <v>0</v>
      </c>
      <c r="P2293" s="52">
        <v>382858</v>
      </c>
      <c r="Q2293" s="52">
        <v>34805</v>
      </c>
      <c r="R2293" s="52">
        <v>34805</v>
      </c>
      <c r="S2293" s="52">
        <v>34805</v>
      </c>
      <c r="T2293" s="52">
        <v>34805</v>
      </c>
      <c r="U2293" s="52">
        <v>34805</v>
      </c>
      <c r="V2293" s="52">
        <v>34805</v>
      </c>
      <c r="W2293" s="52">
        <v>34805</v>
      </c>
      <c r="X2293" s="52">
        <v>34805</v>
      </c>
      <c r="Y2293" s="52">
        <v>34805</v>
      </c>
      <c r="Z2293" s="49">
        <v>34805</v>
      </c>
      <c r="AA2293" s="50">
        <v>34808</v>
      </c>
      <c r="AB2293" s="51">
        <v>1674000</v>
      </c>
      <c r="AC2293" s="52">
        <v>0</v>
      </c>
      <c r="AD2293" s="52">
        <v>0</v>
      </c>
      <c r="AE2293" s="52">
        <v>1000</v>
      </c>
      <c r="AG2293" s="52">
        <f t="shared" si="38"/>
        <v>0</v>
      </c>
      <c r="AH2293" s="52">
        <f>MIN($AA2293*12,$AE2293-SUM($AG2293:AG2293)-1000*($AE2293&gt;0))</f>
        <v>0</v>
      </c>
      <c r="AI2293" s="52">
        <f>MIN($AA2293*12,$AE2293-SUM($AG2293:AH2293)-1000*($AE2293&gt;0))</f>
        <v>0</v>
      </c>
      <c r="AJ2293" s="52">
        <f>MIN($AA2293*12,$AE2293-SUM($AG2293:AI2293)-1000*($AE2293&gt;0))</f>
        <v>0</v>
      </c>
      <c r="AK2293" s="52">
        <f>MIN($AA2293*12,$AE2293-SUM($AG2293:AJ2293)-1000*($AE2293&gt;0))</f>
        <v>0</v>
      </c>
      <c r="AL2293" s="52">
        <f>MIN($AA2293*12,$AE2293-SUM($AG2293:AK2293)-1000*($AE2293&gt;0))</f>
        <v>0</v>
      </c>
      <c r="AM2293" s="52">
        <f>MIN($AA2293*12,$AE2293-SUM($AG2293:AL2293)-1000*($AE2293&gt;0))</f>
        <v>0</v>
      </c>
      <c r="AN2293" s="52">
        <f>MIN($AA2293*12,$AE2293-SUM($AG2293:AM2293)-1000*($AE2293&gt;0))</f>
        <v>0</v>
      </c>
      <c r="AO2293" s="52">
        <f>MIN($AA2293*12,$AE2293-SUM($AG2293:AN2293)-1000*($AE2293&gt;0))</f>
        <v>0</v>
      </c>
    </row>
    <row r="2294" spans="2:41" ht="12.75" hidden="1" customHeight="1" outlineLevel="2">
      <c r="B2294" s="53" t="s">
        <v>2377</v>
      </c>
      <c r="C2294" s="53" t="s">
        <v>1367</v>
      </c>
      <c r="D2294" s="53" t="s">
        <v>1367</v>
      </c>
      <c r="E2294" s="53" t="s">
        <v>1368</v>
      </c>
      <c r="F2294" s="53" t="s">
        <v>2391</v>
      </c>
      <c r="G2294" s="53" t="s">
        <v>5598</v>
      </c>
      <c r="H2294" s="53" t="s">
        <v>5599</v>
      </c>
      <c r="I2294" s="53"/>
      <c r="J2294" s="53" t="s">
        <v>1403</v>
      </c>
      <c r="K2294" s="52">
        <v>761591</v>
      </c>
      <c r="L2294" s="52">
        <v>587057</v>
      </c>
      <c r="M2294" s="52">
        <v>0</v>
      </c>
      <c r="N2294" s="52">
        <v>0</v>
      </c>
      <c r="O2294" s="52">
        <v>0</v>
      </c>
      <c r="P2294" s="52">
        <v>173534</v>
      </c>
      <c r="Q2294" s="52">
        <v>15775</v>
      </c>
      <c r="R2294" s="52">
        <v>15775</v>
      </c>
      <c r="S2294" s="52">
        <v>15775</v>
      </c>
      <c r="T2294" s="52">
        <v>15775</v>
      </c>
      <c r="U2294" s="52">
        <v>15775</v>
      </c>
      <c r="V2294" s="52">
        <v>15775</v>
      </c>
      <c r="W2294" s="52">
        <v>15775</v>
      </c>
      <c r="X2294" s="52">
        <v>15775</v>
      </c>
      <c r="Y2294" s="52">
        <v>15775</v>
      </c>
      <c r="Z2294" s="49">
        <v>15775</v>
      </c>
      <c r="AA2294" s="50">
        <v>15784</v>
      </c>
      <c r="AB2294" s="51">
        <v>760591</v>
      </c>
      <c r="AC2294" s="52">
        <v>0</v>
      </c>
      <c r="AD2294" s="52">
        <v>0</v>
      </c>
      <c r="AE2294" s="52">
        <v>1000</v>
      </c>
      <c r="AG2294" s="52">
        <f t="shared" si="38"/>
        <v>0</v>
      </c>
      <c r="AH2294" s="52">
        <f>MIN($AA2294*12,$AE2294-SUM($AG2294:AG2294)-1000*($AE2294&gt;0))</f>
        <v>0</v>
      </c>
      <c r="AI2294" s="52">
        <f>MIN($AA2294*12,$AE2294-SUM($AG2294:AH2294)-1000*($AE2294&gt;0))</f>
        <v>0</v>
      </c>
      <c r="AJ2294" s="52">
        <f>MIN($AA2294*12,$AE2294-SUM($AG2294:AI2294)-1000*($AE2294&gt;0))</f>
        <v>0</v>
      </c>
      <c r="AK2294" s="52">
        <f>MIN($AA2294*12,$AE2294-SUM($AG2294:AJ2294)-1000*($AE2294&gt;0))</f>
        <v>0</v>
      </c>
      <c r="AL2294" s="52">
        <f>MIN($AA2294*12,$AE2294-SUM($AG2294:AK2294)-1000*($AE2294&gt;0))</f>
        <v>0</v>
      </c>
      <c r="AM2294" s="52">
        <f>MIN($AA2294*12,$AE2294-SUM($AG2294:AL2294)-1000*($AE2294&gt;0))</f>
        <v>0</v>
      </c>
      <c r="AN2294" s="52">
        <f>MIN($AA2294*12,$AE2294-SUM($AG2294:AM2294)-1000*($AE2294&gt;0))</f>
        <v>0</v>
      </c>
      <c r="AO2294" s="52">
        <f>MIN($AA2294*12,$AE2294-SUM($AG2294:AN2294)-1000*($AE2294&gt;0))</f>
        <v>0</v>
      </c>
    </row>
    <row r="2295" spans="2:41" ht="12.75" hidden="1" customHeight="1" outlineLevel="2">
      <c r="B2295" s="53" t="s">
        <v>2377</v>
      </c>
      <c r="C2295" s="53" t="s">
        <v>1367</v>
      </c>
      <c r="D2295" s="53" t="s">
        <v>1367</v>
      </c>
      <c r="E2295" s="53" t="s">
        <v>1368</v>
      </c>
      <c r="F2295" s="53" t="s">
        <v>2391</v>
      </c>
      <c r="G2295" s="53" t="s">
        <v>5600</v>
      </c>
      <c r="H2295" s="53" t="s">
        <v>5601</v>
      </c>
      <c r="I2295" s="53"/>
      <c r="J2295" s="53" t="s">
        <v>1403</v>
      </c>
      <c r="K2295" s="52">
        <v>761591</v>
      </c>
      <c r="L2295" s="52">
        <v>587057</v>
      </c>
      <c r="M2295" s="52">
        <v>0</v>
      </c>
      <c r="N2295" s="52">
        <v>0</v>
      </c>
      <c r="O2295" s="52">
        <v>0</v>
      </c>
      <c r="P2295" s="52">
        <v>173534</v>
      </c>
      <c r="Q2295" s="52">
        <v>15775</v>
      </c>
      <c r="R2295" s="52">
        <v>15775</v>
      </c>
      <c r="S2295" s="52">
        <v>15775</v>
      </c>
      <c r="T2295" s="52">
        <v>15775</v>
      </c>
      <c r="U2295" s="52">
        <v>15775</v>
      </c>
      <c r="V2295" s="52">
        <v>15775</v>
      </c>
      <c r="W2295" s="52">
        <v>15775</v>
      </c>
      <c r="X2295" s="52">
        <v>15775</v>
      </c>
      <c r="Y2295" s="52">
        <v>15775</v>
      </c>
      <c r="Z2295" s="49">
        <v>15775</v>
      </c>
      <c r="AA2295" s="50">
        <v>15784</v>
      </c>
      <c r="AB2295" s="51">
        <v>760591</v>
      </c>
      <c r="AC2295" s="52">
        <v>0</v>
      </c>
      <c r="AD2295" s="52">
        <v>0</v>
      </c>
      <c r="AE2295" s="52">
        <v>1000</v>
      </c>
      <c r="AG2295" s="52">
        <f t="shared" si="38"/>
        <v>0</v>
      </c>
      <c r="AH2295" s="52">
        <f>MIN($AA2295*12,$AE2295-SUM($AG2295:AG2295)-1000*($AE2295&gt;0))</f>
        <v>0</v>
      </c>
      <c r="AI2295" s="52">
        <f>MIN($AA2295*12,$AE2295-SUM($AG2295:AH2295)-1000*($AE2295&gt;0))</f>
        <v>0</v>
      </c>
      <c r="AJ2295" s="52">
        <f>MIN($AA2295*12,$AE2295-SUM($AG2295:AI2295)-1000*($AE2295&gt;0))</f>
        <v>0</v>
      </c>
      <c r="AK2295" s="52">
        <f>MIN($AA2295*12,$AE2295-SUM($AG2295:AJ2295)-1000*($AE2295&gt;0))</f>
        <v>0</v>
      </c>
      <c r="AL2295" s="52">
        <f>MIN($AA2295*12,$AE2295-SUM($AG2295:AK2295)-1000*($AE2295&gt;0))</f>
        <v>0</v>
      </c>
      <c r="AM2295" s="52">
        <f>MIN($AA2295*12,$AE2295-SUM($AG2295:AL2295)-1000*($AE2295&gt;0))</f>
        <v>0</v>
      </c>
      <c r="AN2295" s="52">
        <f>MIN($AA2295*12,$AE2295-SUM($AG2295:AM2295)-1000*($AE2295&gt;0))</f>
        <v>0</v>
      </c>
      <c r="AO2295" s="52">
        <f>MIN($AA2295*12,$AE2295-SUM($AG2295:AN2295)-1000*($AE2295&gt;0))</f>
        <v>0</v>
      </c>
    </row>
    <row r="2296" spans="2:41" ht="12.75" hidden="1" customHeight="1" outlineLevel="2">
      <c r="B2296" s="53" t="s">
        <v>2377</v>
      </c>
      <c r="C2296" s="53" t="s">
        <v>1367</v>
      </c>
      <c r="D2296" s="53" t="s">
        <v>1367</v>
      </c>
      <c r="E2296" s="53" t="s">
        <v>1368</v>
      </c>
      <c r="F2296" s="53" t="s">
        <v>2391</v>
      </c>
      <c r="G2296" s="53" t="s">
        <v>5602</v>
      </c>
      <c r="H2296" s="53" t="s">
        <v>5601</v>
      </c>
      <c r="I2296" s="53"/>
      <c r="J2296" s="53" t="s">
        <v>1403</v>
      </c>
      <c r="K2296" s="52">
        <v>761591</v>
      </c>
      <c r="L2296" s="52">
        <v>587057</v>
      </c>
      <c r="M2296" s="52">
        <v>0</v>
      </c>
      <c r="N2296" s="52">
        <v>0</v>
      </c>
      <c r="O2296" s="52">
        <v>0</v>
      </c>
      <c r="P2296" s="52">
        <v>173534</v>
      </c>
      <c r="Q2296" s="52">
        <v>15775</v>
      </c>
      <c r="R2296" s="52">
        <v>15775</v>
      </c>
      <c r="S2296" s="52">
        <v>15775</v>
      </c>
      <c r="T2296" s="52">
        <v>15775</v>
      </c>
      <c r="U2296" s="52">
        <v>15775</v>
      </c>
      <c r="V2296" s="52">
        <v>15775</v>
      </c>
      <c r="W2296" s="52">
        <v>15775</v>
      </c>
      <c r="X2296" s="52">
        <v>15775</v>
      </c>
      <c r="Y2296" s="52">
        <v>15775</v>
      </c>
      <c r="Z2296" s="49">
        <v>15775</v>
      </c>
      <c r="AA2296" s="50">
        <v>15784</v>
      </c>
      <c r="AB2296" s="51">
        <v>760591</v>
      </c>
      <c r="AC2296" s="52">
        <v>0</v>
      </c>
      <c r="AD2296" s="52">
        <v>0</v>
      </c>
      <c r="AE2296" s="52">
        <v>1000</v>
      </c>
      <c r="AG2296" s="52">
        <f t="shared" si="38"/>
        <v>0</v>
      </c>
      <c r="AH2296" s="52">
        <f>MIN($AA2296*12,$AE2296-SUM($AG2296:AG2296)-1000*($AE2296&gt;0))</f>
        <v>0</v>
      </c>
      <c r="AI2296" s="52">
        <f>MIN($AA2296*12,$AE2296-SUM($AG2296:AH2296)-1000*($AE2296&gt;0))</f>
        <v>0</v>
      </c>
      <c r="AJ2296" s="52">
        <f>MIN($AA2296*12,$AE2296-SUM($AG2296:AI2296)-1000*($AE2296&gt;0))</f>
        <v>0</v>
      </c>
      <c r="AK2296" s="52">
        <f>MIN($AA2296*12,$AE2296-SUM($AG2296:AJ2296)-1000*($AE2296&gt;0))</f>
        <v>0</v>
      </c>
      <c r="AL2296" s="52">
        <f>MIN($AA2296*12,$AE2296-SUM($AG2296:AK2296)-1000*($AE2296&gt;0))</f>
        <v>0</v>
      </c>
      <c r="AM2296" s="52">
        <f>MIN($AA2296*12,$AE2296-SUM($AG2296:AL2296)-1000*($AE2296&gt;0))</f>
        <v>0</v>
      </c>
      <c r="AN2296" s="52">
        <f>MIN($AA2296*12,$AE2296-SUM($AG2296:AM2296)-1000*($AE2296&gt;0))</f>
        <v>0</v>
      </c>
      <c r="AO2296" s="52">
        <f>MIN($AA2296*12,$AE2296-SUM($AG2296:AN2296)-1000*($AE2296&gt;0))</f>
        <v>0</v>
      </c>
    </row>
    <row r="2297" spans="2:41" ht="12.75" hidden="1" customHeight="1" outlineLevel="2">
      <c r="B2297" s="53" t="s">
        <v>2377</v>
      </c>
      <c r="C2297" s="53" t="s">
        <v>1367</v>
      </c>
      <c r="D2297" s="53" t="s">
        <v>1367</v>
      </c>
      <c r="E2297" s="53" t="s">
        <v>1368</v>
      </c>
      <c r="F2297" s="53" t="s">
        <v>2391</v>
      </c>
      <c r="G2297" s="53" t="s">
        <v>5603</v>
      </c>
      <c r="H2297" s="53" t="s">
        <v>5601</v>
      </c>
      <c r="I2297" s="53"/>
      <c r="J2297" s="53" t="s">
        <v>1403</v>
      </c>
      <c r="K2297" s="52">
        <v>761591</v>
      </c>
      <c r="L2297" s="52">
        <v>587057</v>
      </c>
      <c r="M2297" s="52">
        <v>0</v>
      </c>
      <c r="N2297" s="52">
        <v>0</v>
      </c>
      <c r="O2297" s="52">
        <v>0</v>
      </c>
      <c r="P2297" s="52">
        <v>173534</v>
      </c>
      <c r="Q2297" s="52">
        <v>15775</v>
      </c>
      <c r="R2297" s="52">
        <v>15775</v>
      </c>
      <c r="S2297" s="52">
        <v>15775</v>
      </c>
      <c r="T2297" s="52">
        <v>15775</v>
      </c>
      <c r="U2297" s="52">
        <v>15775</v>
      </c>
      <c r="V2297" s="52">
        <v>15775</v>
      </c>
      <c r="W2297" s="52">
        <v>15775</v>
      </c>
      <c r="X2297" s="52">
        <v>15775</v>
      </c>
      <c r="Y2297" s="52">
        <v>15775</v>
      </c>
      <c r="Z2297" s="49">
        <v>15775</v>
      </c>
      <c r="AA2297" s="50">
        <v>15784</v>
      </c>
      <c r="AB2297" s="51">
        <v>760591</v>
      </c>
      <c r="AC2297" s="52">
        <v>0</v>
      </c>
      <c r="AD2297" s="52">
        <v>0</v>
      </c>
      <c r="AE2297" s="52">
        <v>1000</v>
      </c>
      <c r="AG2297" s="52">
        <f t="shared" si="38"/>
        <v>0</v>
      </c>
      <c r="AH2297" s="52">
        <f>MIN($AA2297*12,$AE2297-SUM($AG2297:AG2297)-1000*($AE2297&gt;0))</f>
        <v>0</v>
      </c>
      <c r="AI2297" s="52">
        <f>MIN($AA2297*12,$AE2297-SUM($AG2297:AH2297)-1000*($AE2297&gt;0))</f>
        <v>0</v>
      </c>
      <c r="AJ2297" s="52">
        <f>MIN($AA2297*12,$AE2297-SUM($AG2297:AI2297)-1000*($AE2297&gt;0))</f>
        <v>0</v>
      </c>
      <c r="AK2297" s="52">
        <f>MIN($AA2297*12,$AE2297-SUM($AG2297:AJ2297)-1000*($AE2297&gt;0))</f>
        <v>0</v>
      </c>
      <c r="AL2297" s="52">
        <f>MIN($AA2297*12,$AE2297-SUM($AG2297:AK2297)-1000*($AE2297&gt;0))</f>
        <v>0</v>
      </c>
      <c r="AM2297" s="52">
        <f>MIN($AA2297*12,$AE2297-SUM($AG2297:AL2297)-1000*($AE2297&gt;0))</f>
        <v>0</v>
      </c>
      <c r="AN2297" s="52">
        <f>MIN($AA2297*12,$AE2297-SUM($AG2297:AM2297)-1000*($AE2297&gt;0))</f>
        <v>0</v>
      </c>
      <c r="AO2297" s="52">
        <f>MIN($AA2297*12,$AE2297-SUM($AG2297:AN2297)-1000*($AE2297&gt;0))</f>
        <v>0</v>
      </c>
    </row>
    <row r="2298" spans="2:41" ht="12.75" hidden="1" customHeight="1" outlineLevel="2">
      <c r="B2298" s="53" t="s">
        <v>2377</v>
      </c>
      <c r="C2298" s="53" t="s">
        <v>1367</v>
      </c>
      <c r="D2298" s="53" t="s">
        <v>1367</v>
      </c>
      <c r="E2298" s="53" t="s">
        <v>1368</v>
      </c>
      <c r="F2298" s="53" t="s">
        <v>2391</v>
      </c>
      <c r="G2298" s="53" t="s">
        <v>5604</v>
      </c>
      <c r="H2298" s="53" t="s">
        <v>5605</v>
      </c>
      <c r="I2298" s="53"/>
      <c r="J2298" s="53" t="s">
        <v>1403</v>
      </c>
      <c r="K2298" s="52">
        <v>1365510</v>
      </c>
      <c r="L2298" s="52">
        <v>1052580</v>
      </c>
      <c r="M2298" s="52">
        <v>0</v>
      </c>
      <c r="N2298" s="52">
        <v>0</v>
      </c>
      <c r="O2298" s="52">
        <v>0</v>
      </c>
      <c r="P2298" s="52">
        <v>311930</v>
      </c>
      <c r="Q2298" s="52">
        <v>28357</v>
      </c>
      <c r="R2298" s="52">
        <v>28357</v>
      </c>
      <c r="S2298" s="52">
        <v>28357</v>
      </c>
      <c r="T2298" s="52">
        <v>28357</v>
      </c>
      <c r="U2298" s="52">
        <v>28357</v>
      </c>
      <c r="V2298" s="52">
        <v>28357</v>
      </c>
      <c r="W2298" s="52">
        <v>28357</v>
      </c>
      <c r="X2298" s="52">
        <v>28357</v>
      </c>
      <c r="Y2298" s="52">
        <v>28357</v>
      </c>
      <c r="Z2298" s="49">
        <v>28357</v>
      </c>
      <c r="AA2298" s="50">
        <v>28360</v>
      </c>
      <c r="AB2298" s="51">
        <v>1364510</v>
      </c>
      <c r="AC2298" s="52">
        <v>0</v>
      </c>
      <c r="AD2298" s="52">
        <v>0</v>
      </c>
      <c r="AE2298" s="52">
        <v>1000</v>
      </c>
      <c r="AG2298" s="52">
        <f t="shared" si="38"/>
        <v>0</v>
      </c>
      <c r="AH2298" s="52">
        <f>MIN($AA2298*12,$AE2298-SUM($AG2298:AG2298)-1000*($AE2298&gt;0))</f>
        <v>0</v>
      </c>
      <c r="AI2298" s="52">
        <f>MIN($AA2298*12,$AE2298-SUM($AG2298:AH2298)-1000*($AE2298&gt;0))</f>
        <v>0</v>
      </c>
      <c r="AJ2298" s="52">
        <f>MIN($AA2298*12,$AE2298-SUM($AG2298:AI2298)-1000*($AE2298&gt;0))</f>
        <v>0</v>
      </c>
      <c r="AK2298" s="52">
        <f>MIN($AA2298*12,$AE2298-SUM($AG2298:AJ2298)-1000*($AE2298&gt;0))</f>
        <v>0</v>
      </c>
      <c r="AL2298" s="52">
        <f>MIN($AA2298*12,$AE2298-SUM($AG2298:AK2298)-1000*($AE2298&gt;0))</f>
        <v>0</v>
      </c>
      <c r="AM2298" s="52">
        <f>MIN($AA2298*12,$AE2298-SUM($AG2298:AL2298)-1000*($AE2298&gt;0))</f>
        <v>0</v>
      </c>
      <c r="AN2298" s="52">
        <f>MIN($AA2298*12,$AE2298-SUM($AG2298:AM2298)-1000*($AE2298&gt;0))</f>
        <v>0</v>
      </c>
      <c r="AO2298" s="52">
        <f>MIN($AA2298*12,$AE2298-SUM($AG2298:AN2298)-1000*($AE2298&gt;0))</f>
        <v>0</v>
      </c>
    </row>
    <row r="2299" spans="2:41" ht="12.75" hidden="1" customHeight="1" outlineLevel="2">
      <c r="B2299" s="53" t="s">
        <v>2377</v>
      </c>
      <c r="C2299" s="53" t="s">
        <v>1367</v>
      </c>
      <c r="D2299" s="53" t="s">
        <v>1367</v>
      </c>
      <c r="E2299" s="53" t="s">
        <v>2378</v>
      </c>
      <c r="F2299" s="53" t="s">
        <v>2637</v>
      </c>
      <c r="G2299" s="53" t="s">
        <v>5606</v>
      </c>
      <c r="H2299" s="53" t="s">
        <v>5607</v>
      </c>
      <c r="I2299" s="53"/>
      <c r="J2299" s="53" t="s">
        <v>1403</v>
      </c>
      <c r="K2299" s="52">
        <v>3893306</v>
      </c>
      <c r="L2299" s="52">
        <v>3001087</v>
      </c>
      <c r="M2299" s="52">
        <v>0</v>
      </c>
      <c r="N2299" s="52">
        <v>0</v>
      </c>
      <c r="O2299" s="52">
        <v>0</v>
      </c>
      <c r="P2299" s="52">
        <v>891219</v>
      </c>
      <c r="Q2299" s="52">
        <v>81019</v>
      </c>
      <c r="R2299" s="52">
        <v>81019</v>
      </c>
      <c r="S2299" s="52">
        <v>81019</v>
      </c>
      <c r="T2299" s="52">
        <v>81019</v>
      </c>
      <c r="U2299" s="52">
        <v>81019</v>
      </c>
      <c r="V2299" s="52">
        <v>81019</v>
      </c>
      <c r="W2299" s="52">
        <v>81019</v>
      </c>
      <c r="X2299" s="52">
        <v>81019</v>
      </c>
      <c r="Y2299" s="52">
        <v>81019</v>
      </c>
      <c r="Z2299" s="49">
        <v>81019</v>
      </c>
      <c r="AA2299" s="50">
        <v>81029</v>
      </c>
      <c r="AB2299" s="51">
        <v>3892306</v>
      </c>
      <c r="AC2299" s="52">
        <v>0</v>
      </c>
      <c r="AD2299" s="52">
        <v>0</v>
      </c>
      <c r="AE2299" s="52">
        <v>1000</v>
      </c>
      <c r="AG2299" s="52">
        <f t="shared" si="38"/>
        <v>0</v>
      </c>
      <c r="AH2299" s="52">
        <f>MIN($AA2299*12,$AE2299-SUM($AG2299:AG2299)-1000*($AE2299&gt;0))</f>
        <v>0</v>
      </c>
      <c r="AI2299" s="52">
        <f>MIN($AA2299*12,$AE2299-SUM($AG2299:AH2299)-1000*($AE2299&gt;0))</f>
        <v>0</v>
      </c>
      <c r="AJ2299" s="52">
        <f>MIN($AA2299*12,$AE2299-SUM($AG2299:AI2299)-1000*($AE2299&gt;0))</f>
        <v>0</v>
      </c>
      <c r="AK2299" s="52">
        <f>MIN($AA2299*12,$AE2299-SUM($AG2299:AJ2299)-1000*($AE2299&gt;0))</f>
        <v>0</v>
      </c>
      <c r="AL2299" s="52">
        <f>MIN($AA2299*12,$AE2299-SUM($AG2299:AK2299)-1000*($AE2299&gt;0))</f>
        <v>0</v>
      </c>
      <c r="AM2299" s="52">
        <f>MIN($AA2299*12,$AE2299-SUM($AG2299:AL2299)-1000*($AE2299&gt;0))</f>
        <v>0</v>
      </c>
      <c r="AN2299" s="52">
        <f>MIN($AA2299*12,$AE2299-SUM($AG2299:AM2299)-1000*($AE2299&gt;0))</f>
        <v>0</v>
      </c>
      <c r="AO2299" s="52">
        <f>MIN($AA2299*12,$AE2299-SUM($AG2299:AN2299)-1000*($AE2299&gt;0))</f>
        <v>0</v>
      </c>
    </row>
    <row r="2300" spans="2:41" ht="12.75" hidden="1" customHeight="1" outlineLevel="2">
      <c r="B2300" s="53" t="s">
        <v>2377</v>
      </c>
      <c r="C2300" s="53" t="s">
        <v>1367</v>
      </c>
      <c r="D2300" s="53" t="s">
        <v>1367</v>
      </c>
      <c r="E2300" s="53" t="s">
        <v>1368</v>
      </c>
      <c r="F2300" s="53" t="s">
        <v>2682</v>
      </c>
      <c r="G2300" s="53" t="s">
        <v>5608</v>
      </c>
      <c r="H2300" s="53" t="s">
        <v>5609</v>
      </c>
      <c r="I2300" s="53"/>
      <c r="J2300" s="53" t="s">
        <v>5610</v>
      </c>
      <c r="K2300" s="52">
        <v>4325455</v>
      </c>
      <c r="L2300" s="52">
        <v>3244088</v>
      </c>
      <c r="M2300" s="52">
        <v>0</v>
      </c>
      <c r="N2300" s="52">
        <v>0</v>
      </c>
      <c r="O2300" s="52">
        <v>0</v>
      </c>
      <c r="P2300" s="52">
        <v>990330</v>
      </c>
      <c r="Q2300" s="52">
        <v>90030</v>
      </c>
      <c r="R2300" s="52">
        <v>90030</v>
      </c>
      <c r="S2300" s="52">
        <v>90030</v>
      </c>
      <c r="T2300" s="52">
        <v>90030</v>
      </c>
      <c r="U2300" s="52">
        <v>90030</v>
      </c>
      <c r="V2300" s="52">
        <v>90030</v>
      </c>
      <c r="W2300" s="52">
        <v>90030</v>
      </c>
      <c r="X2300" s="52">
        <v>90030</v>
      </c>
      <c r="Y2300" s="52">
        <v>90030</v>
      </c>
      <c r="Z2300" s="49">
        <v>90030</v>
      </c>
      <c r="AA2300" s="50">
        <v>90030</v>
      </c>
      <c r="AB2300" s="51">
        <v>4234418</v>
      </c>
      <c r="AC2300" s="52">
        <v>0</v>
      </c>
      <c r="AD2300" s="52">
        <v>0</v>
      </c>
      <c r="AE2300" s="52">
        <v>91037</v>
      </c>
      <c r="AG2300" s="52">
        <f t="shared" si="38"/>
        <v>90030</v>
      </c>
      <c r="AH2300" s="52">
        <f>MIN($AA2300*12,$AE2300-SUM($AG2300:AG2300)-1000*($AE2300&gt;0))</f>
        <v>7</v>
      </c>
      <c r="AI2300" s="52">
        <f>MIN($AA2300*12,$AE2300-SUM($AG2300:AH2300)-1000*($AE2300&gt;0))</f>
        <v>0</v>
      </c>
      <c r="AJ2300" s="52">
        <f>MIN($AA2300*12,$AE2300-SUM($AG2300:AI2300)-1000*($AE2300&gt;0))</f>
        <v>0</v>
      </c>
      <c r="AK2300" s="52">
        <f>MIN($AA2300*12,$AE2300-SUM($AG2300:AJ2300)-1000*($AE2300&gt;0))</f>
        <v>0</v>
      </c>
      <c r="AL2300" s="52">
        <f>MIN($AA2300*12,$AE2300-SUM($AG2300:AK2300)-1000*($AE2300&gt;0))</f>
        <v>0</v>
      </c>
      <c r="AM2300" s="52">
        <f>MIN($AA2300*12,$AE2300-SUM($AG2300:AL2300)-1000*($AE2300&gt;0))</f>
        <v>0</v>
      </c>
      <c r="AN2300" s="52">
        <f>MIN($AA2300*12,$AE2300-SUM($AG2300:AM2300)-1000*($AE2300&gt;0))</f>
        <v>0</v>
      </c>
      <c r="AO2300" s="52">
        <f>MIN($AA2300*12,$AE2300-SUM($AG2300:AN2300)-1000*($AE2300&gt;0))</f>
        <v>0</v>
      </c>
    </row>
    <row r="2301" spans="2:41" ht="12.75" hidden="1" customHeight="1" outlineLevel="2">
      <c r="B2301" s="53" t="s">
        <v>2377</v>
      </c>
      <c r="C2301" s="53" t="s">
        <v>1367</v>
      </c>
      <c r="D2301" s="53" t="s">
        <v>1367</v>
      </c>
      <c r="E2301" s="53" t="s">
        <v>1368</v>
      </c>
      <c r="F2301" s="53" t="s">
        <v>2682</v>
      </c>
      <c r="G2301" s="53" t="s">
        <v>5611</v>
      </c>
      <c r="H2301" s="53" t="s">
        <v>5612</v>
      </c>
      <c r="I2301" s="53"/>
      <c r="J2301" s="53" t="s">
        <v>5610</v>
      </c>
      <c r="K2301" s="52">
        <v>242546</v>
      </c>
      <c r="L2301" s="52">
        <v>181909</v>
      </c>
      <c r="M2301" s="52">
        <v>0</v>
      </c>
      <c r="N2301" s="52">
        <v>0</v>
      </c>
      <c r="O2301" s="52">
        <v>0</v>
      </c>
      <c r="P2301" s="52">
        <v>54659</v>
      </c>
      <c r="Q2301" s="52">
        <v>4969</v>
      </c>
      <c r="R2301" s="52">
        <v>4969</v>
      </c>
      <c r="S2301" s="52">
        <v>4969</v>
      </c>
      <c r="T2301" s="52">
        <v>4969</v>
      </c>
      <c r="U2301" s="52">
        <v>4969</v>
      </c>
      <c r="V2301" s="52">
        <v>4969</v>
      </c>
      <c r="W2301" s="52">
        <v>4969</v>
      </c>
      <c r="X2301" s="52">
        <v>4969</v>
      </c>
      <c r="Y2301" s="52">
        <v>4969</v>
      </c>
      <c r="Z2301" s="49">
        <v>4969</v>
      </c>
      <c r="AA2301" s="50">
        <v>4969</v>
      </c>
      <c r="AB2301" s="51">
        <v>236568</v>
      </c>
      <c r="AC2301" s="52">
        <v>0</v>
      </c>
      <c r="AD2301" s="52">
        <v>0</v>
      </c>
      <c r="AE2301" s="52">
        <v>5978</v>
      </c>
      <c r="AG2301" s="52">
        <f t="shared" si="38"/>
        <v>4969</v>
      </c>
      <c r="AH2301" s="52">
        <f>MIN($AA2301*12,$AE2301-SUM($AG2301:AG2301)-1000*($AE2301&gt;0))</f>
        <v>9</v>
      </c>
      <c r="AI2301" s="52">
        <f>MIN($AA2301*12,$AE2301-SUM($AG2301:AH2301)-1000*($AE2301&gt;0))</f>
        <v>0</v>
      </c>
      <c r="AJ2301" s="52">
        <f>MIN($AA2301*12,$AE2301-SUM($AG2301:AI2301)-1000*($AE2301&gt;0))</f>
        <v>0</v>
      </c>
      <c r="AK2301" s="52">
        <f>MIN($AA2301*12,$AE2301-SUM($AG2301:AJ2301)-1000*($AE2301&gt;0))</f>
        <v>0</v>
      </c>
      <c r="AL2301" s="52">
        <f>MIN($AA2301*12,$AE2301-SUM($AG2301:AK2301)-1000*($AE2301&gt;0))</f>
        <v>0</v>
      </c>
      <c r="AM2301" s="52">
        <f>MIN($AA2301*12,$AE2301-SUM($AG2301:AL2301)-1000*($AE2301&gt;0))</f>
        <v>0</v>
      </c>
      <c r="AN2301" s="52">
        <f>MIN($AA2301*12,$AE2301-SUM($AG2301:AM2301)-1000*($AE2301&gt;0))</f>
        <v>0</v>
      </c>
      <c r="AO2301" s="52">
        <f>MIN($AA2301*12,$AE2301-SUM($AG2301:AN2301)-1000*($AE2301&gt;0))</f>
        <v>0</v>
      </c>
    </row>
    <row r="2302" spans="2:41" ht="12.75" hidden="1" customHeight="1" outlineLevel="2">
      <c r="B2302" s="53" t="s">
        <v>2377</v>
      </c>
      <c r="C2302" s="53" t="s">
        <v>1367</v>
      </c>
      <c r="D2302" s="53" t="s">
        <v>1367</v>
      </c>
      <c r="E2302" s="53" t="s">
        <v>1368</v>
      </c>
      <c r="F2302" s="53" t="s">
        <v>2682</v>
      </c>
      <c r="G2302" s="53" t="s">
        <v>5613</v>
      </c>
      <c r="H2302" s="53" t="s">
        <v>5614</v>
      </c>
      <c r="I2302" s="53"/>
      <c r="J2302" s="53" t="s">
        <v>5610</v>
      </c>
      <c r="K2302" s="52">
        <v>655455</v>
      </c>
      <c r="L2302" s="52">
        <v>491590</v>
      </c>
      <c r="M2302" s="52">
        <v>0</v>
      </c>
      <c r="N2302" s="52">
        <v>0</v>
      </c>
      <c r="O2302" s="52">
        <v>0</v>
      </c>
      <c r="P2302" s="52">
        <v>149292</v>
      </c>
      <c r="Q2302" s="52">
        <v>13572</v>
      </c>
      <c r="R2302" s="52">
        <v>13572</v>
      </c>
      <c r="S2302" s="52">
        <v>13572</v>
      </c>
      <c r="T2302" s="52">
        <v>13572</v>
      </c>
      <c r="U2302" s="52">
        <v>13572</v>
      </c>
      <c r="V2302" s="52">
        <v>13572</v>
      </c>
      <c r="W2302" s="52">
        <v>13572</v>
      </c>
      <c r="X2302" s="52">
        <v>13572</v>
      </c>
      <c r="Y2302" s="52">
        <v>13572</v>
      </c>
      <c r="Z2302" s="49">
        <v>13572</v>
      </c>
      <c r="AA2302" s="50">
        <v>13572</v>
      </c>
      <c r="AB2302" s="51">
        <v>640882</v>
      </c>
      <c r="AC2302" s="52">
        <v>0</v>
      </c>
      <c r="AD2302" s="52">
        <v>0</v>
      </c>
      <c r="AE2302" s="52">
        <v>14573</v>
      </c>
      <c r="AG2302" s="52">
        <f t="shared" si="38"/>
        <v>13572</v>
      </c>
      <c r="AH2302" s="52">
        <f>MIN($AA2302*12,$AE2302-SUM($AG2302:AG2302)-1000*($AE2302&gt;0))</f>
        <v>1</v>
      </c>
      <c r="AI2302" s="52">
        <f>MIN($AA2302*12,$AE2302-SUM($AG2302:AH2302)-1000*($AE2302&gt;0))</f>
        <v>0</v>
      </c>
      <c r="AJ2302" s="52">
        <f>MIN($AA2302*12,$AE2302-SUM($AG2302:AI2302)-1000*($AE2302&gt;0))</f>
        <v>0</v>
      </c>
      <c r="AK2302" s="52">
        <f>MIN($AA2302*12,$AE2302-SUM($AG2302:AJ2302)-1000*($AE2302&gt;0))</f>
        <v>0</v>
      </c>
      <c r="AL2302" s="52">
        <f>MIN($AA2302*12,$AE2302-SUM($AG2302:AK2302)-1000*($AE2302&gt;0))</f>
        <v>0</v>
      </c>
      <c r="AM2302" s="52">
        <f>MIN($AA2302*12,$AE2302-SUM($AG2302:AL2302)-1000*($AE2302&gt;0))</f>
        <v>0</v>
      </c>
      <c r="AN2302" s="52">
        <f>MIN($AA2302*12,$AE2302-SUM($AG2302:AM2302)-1000*($AE2302&gt;0))</f>
        <v>0</v>
      </c>
      <c r="AO2302" s="52">
        <f>MIN($AA2302*12,$AE2302-SUM($AG2302:AN2302)-1000*($AE2302&gt;0))</f>
        <v>0</v>
      </c>
    </row>
    <row r="2303" spans="2:41" ht="12.75" hidden="1" customHeight="1" outlineLevel="2">
      <c r="B2303" s="53" t="s">
        <v>2377</v>
      </c>
      <c r="C2303" s="53" t="s">
        <v>1367</v>
      </c>
      <c r="D2303" s="53" t="s">
        <v>1367</v>
      </c>
      <c r="E2303" s="53" t="s">
        <v>1368</v>
      </c>
      <c r="F2303" s="53" t="s">
        <v>2682</v>
      </c>
      <c r="G2303" s="53" t="s">
        <v>5615</v>
      </c>
      <c r="H2303" s="53" t="s">
        <v>5616</v>
      </c>
      <c r="I2303" s="53"/>
      <c r="J2303" s="53" t="s">
        <v>5610</v>
      </c>
      <c r="K2303" s="52">
        <v>870000</v>
      </c>
      <c r="L2303" s="52">
        <v>652500</v>
      </c>
      <c r="M2303" s="52">
        <v>0</v>
      </c>
      <c r="N2303" s="52">
        <v>0</v>
      </c>
      <c r="O2303" s="52">
        <v>0</v>
      </c>
      <c r="P2303" s="52">
        <v>198451</v>
      </c>
      <c r="Q2303" s="52">
        <v>18041</v>
      </c>
      <c r="R2303" s="52">
        <v>18041</v>
      </c>
      <c r="S2303" s="52">
        <v>18041</v>
      </c>
      <c r="T2303" s="52">
        <v>18041</v>
      </c>
      <c r="U2303" s="52">
        <v>18041</v>
      </c>
      <c r="V2303" s="52">
        <v>18041</v>
      </c>
      <c r="W2303" s="52">
        <v>18041</v>
      </c>
      <c r="X2303" s="52">
        <v>18041</v>
      </c>
      <c r="Y2303" s="52">
        <v>18041</v>
      </c>
      <c r="Z2303" s="49">
        <v>18041</v>
      </c>
      <c r="AA2303" s="50">
        <v>18041</v>
      </c>
      <c r="AB2303" s="51">
        <v>850951</v>
      </c>
      <c r="AC2303" s="52">
        <v>0</v>
      </c>
      <c r="AD2303" s="52">
        <v>0</v>
      </c>
      <c r="AE2303" s="52">
        <v>19049</v>
      </c>
      <c r="AG2303" s="52">
        <f t="shared" si="38"/>
        <v>18041</v>
      </c>
      <c r="AH2303" s="52">
        <f>MIN($AA2303*12,$AE2303-SUM($AG2303:AG2303)-1000*($AE2303&gt;0))</f>
        <v>8</v>
      </c>
      <c r="AI2303" s="52">
        <f>MIN($AA2303*12,$AE2303-SUM($AG2303:AH2303)-1000*($AE2303&gt;0))</f>
        <v>0</v>
      </c>
      <c r="AJ2303" s="52">
        <f>MIN($AA2303*12,$AE2303-SUM($AG2303:AI2303)-1000*($AE2303&gt;0))</f>
        <v>0</v>
      </c>
      <c r="AK2303" s="52">
        <f>MIN($AA2303*12,$AE2303-SUM($AG2303:AJ2303)-1000*($AE2303&gt;0))</f>
        <v>0</v>
      </c>
      <c r="AL2303" s="52">
        <f>MIN($AA2303*12,$AE2303-SUM($AG2303:AK2303)-1000*($AE2303&gt;0))</f>
        <v>0</v>
      </c>
      <c r="AM2303" s="52">
        <f>MIN($AA2303*12,$AE2303-SUM($AG2303:AL2303)-1000*($AE2303&gt;0))</f>
        <v>0</v>
      </c>
      <c r="AN2303" s="52">
        <f>MIN($AA2303*12,$AE2303-SUM($AG2303:AM2303)-1000*($AE2303&gt;0))</f>
        <v>0</v>
      </c>
      <c r="AO2303" s="52">
        <f>MIN($AA2303*12,$AE2303-SUM($AG2303:AN2303)-1000*($AE2303&gt;0))</f>
        <v>0</v>
      </c>
    </row>
    <row r="2304" spans="2:41" ht="12.75" hidden="1" customHeight="1" outlineLevel="2">
      <c r="B2304" s="53" t="s">
        <v>2377</v>
      </c>
      <c r="C2304" s="53" t="s">
        <v>1367</v>
      </c>
      <c r="D2304" s="53" t="s">
        <v>1367</v>
      </c>
      <c r="E2304" s="53" t="s">
        <v>1368</v>
      </c>
      <c r="F2304" s="53" t="s">
        <v>2409</v>
      </c>
      <c r="G2304" s="53" t="s">
        <v>5617</v>
      </c>
      <c r="H2304" s="53" t="s">
        <v>5618</v>
      </c>
      <c r="I2304" s="53"/>
      <c r="J2304" s="53" t="s">
        <v>5610</v>
      </c>
      <c r="K2304" s="52">
        <v>596364</v>
      </c>
      <c r="L2304" s="52">
        <v>447272</v>
      </c>
      <c r="M2304" s="52">
        <v>0</v>
      </c>
      <c r="N2304" s="52">
        <v>0</v>
      </c>
      <c r="O2304" s="52">
        <v>0</v>
      </c>
      <c r="P2304" s="52">
        <v>135751</v>
      </c>
      <c r="Q2304" s="52">
        <v>12341</v>
      </c>
      <c r="R2304" s="52">
        <v>12341</v>
      </c>
      <c r="S2304" s="52">
        <v>12341</v>
      </c>
      <c r="T2304" s="52">
        <v>12341</v>
      </c>
      <c r="U2304" s="52">
        <v>12341</v>
      </c>
      <c r="V2304" s="52">
        <v>12341</v>
      </c>
      <c r="W2304" s="52">
        <v>12341</v>
      </c>
      <c r="X2304" s="52">
        <v>12341</v>
      </c>
      <c r="Y2304" s="52">
        <v>12341</v>
      </c>
      <c r="Z2304" s="49">
        <v>12341</v>
      </c>
      <c r="AA2304" s="50">
        <v>12341</v>
      </c>
      <c r="AB2304" s="51">
        <v>583023</v>
      </c>
      <c r="AC2304" s="52">
        <v>0</v>
      </c>
      <c r="AD2304" s="52">
        <v>0</v>
      </c>
      <c r="AE2304" s="52">
        <v>13341</v>
      </c>
      <c r="AG2304" s="52">
        <f t="shared" si="38"/>
        <v>12341</v>
      </c>
      <c r="AH2304" s="52">
        <f>MIN($AA2304*12,$AE2304-SUM($AG2304:AG2304)-1000*($AE2304&gt;0))</f>
        <v>0</v>
      </c>
      <c r="AI2304" s="52">
        <f>MIN($AA2304*12,$AE2304-SUM($AG2304:AH2304)-1000*($AE2304&gt;0))</f>
        <v>0</v>
      </c>
      <c r="AJ2304" s="52">
        <f>MIN($AA2304*12,$AE2304-SUM($AG2304:AI2304)-1000*($AE2304&gt;0))</f>
        <v>0</v>
      </c>
      <c r="AK2304" s="52">
        <f>MIN($AA2304*12,$AE2304-SUM($AG2304:AJ2304)-1000*($AE2304&gt;0))</f>
        <v>0</v>
      </c>
      <c r="AL2304" s="52">
        <f>MIN($AA2304*12,$AE2304-SUM($AG2304:AK2304)-1000*($AE2304&gt;0))</f>
        <v>0</v>
      </c>
      <c r="AM2304" s="52">
        <f>MIN($AA2304*12,$AE2304-SUM($AG2304:AL2304)-1000*($AE2304&gt;0))</f>
        <v>0</v>
      </c>
      <c r="AN2304" s="52">
        <f>MIN($AA2304*12,$AE2304-SUM($AG2304:AM2304)-1000*($AE2304&gt;0))</f>
        <v>0</v>
      </c>
      <c r="AO2304" s="52">
        <f>MIN($AA2304*12,$AE2304-SUM($AG2304:AN2304)-1000*($AE2304&gt;0))</f>
        <v>0</v>
      </c>
    </row>
    <row r="2305" spans="2:41" ht="12.75" hidden="1" customHeight="1" outlineLevel="2">
      <c r="B2305" s="53" t="s">
        <v>2377</v>
      </c>
      <c r="C2305" s="53" t="s">
        <v>1367</v>
      </c>
      <c r="D2305" s="53" t="s">
        <v>1367</v>
      </c>
      <c r="E2305" s="53" t="s">
        <v>1368</v>
      </c>
      <c r="F2305" s="53" t="s">
        <v>2391</v>
      </c>
      <c r="G2305" s="53" t="s">
        <v>5619</v>
      </c>
      <c r="H2305" s="53" t="s">
        <v>5620</v>
      </c>
      <c r="I2305" s="53"/>
      <c r="J2305" s="53" t="s">
        <v>5610</v>
      </c>
      <c r="K2305" s="52">
        <v>2665910</v>
      </c>
      <c r="L2305" s="52">
        <v>1999429</v>
      </c>
      <c r="M2305" s="52">
        <v>0</v>
      </c>
      <c r="N2305" s="52">
        <v>0</v>
      </c>
      <c r="O2305" s="52">
        <v>0</v>
      </c>
      <c r="P2305" s="52">
        <v>610016</v>
      </c>
      <c r="Q2305" s="52">
        <v>55456</v>
      </c>
      <c r="R2305" s="52">
        <v>55456</v>
      </c>
      <c r="S2305" s="52">
        <v>55456</v>
      </c>
      <c r="T2305" s="52">
        <v>55456</v>
      </c>
      <c r="U2305" s="52">
        <v>55456</v>
      </c>
      <c r="V2305" s="52">
        <v>55456</v>
      </c>
      <c r="W2305" s="52">
        <v>55456</v>
      </c>
      <c r="X2305" s="52">
        <v>55456</v>
      </c>
      <c r="Y2305" s="52">
        <v>55456</v>
      </c>
      <c r="Z2305" s="49">
        <v>55456</v>
      </c>
      <c r="AA2305" s="50">
        <v>55456</v>
      </c>
      <c r="AB2305" s="51">
        <v>2609445</v>
      </c>
      <c r="AC2305" s="52">
        <v>0</v>
      </c>
      <c r="AD2305" s="52">
        <v>0</v>
      </c>
      <c r="AE2305" s="52">
        <v>56465</v>
      </c>
      <c r="AG2305" s="52">
        <f t="shared" si="38"/>
        <v>55456</v>
      </c>
      <c r="AH2305" s="52">
        <f>MIN($AA2305*12,$AE2305-SUM($AG2305:AG2305)-1000*($AE2305&gt;0))</f>
        <v>9</v>
      </c>
      <c r="AI2305" s="52">
        <f>MIN($AA2305*12,$AE2305-SUM($AG2305:AH2305)-1000*($AE2305&gt;0))</f>
        <v>0</v>
      </c>
      <c r="AJ2305" s="52">
        <f>MIN($AA2305*12,$AE2305-SUM($AG2305:AI2305)-1000*($AE2305&gt;0))</f>
        <v>0</v>
      </c>
      <c r="AK2305" s="52">
        <f>MIN($AA2305*12,$AE2305-SUM($AG2305:AJ2305)-1000*($AE2305&gt;0))</f>
        <v>0</v>
      </c>
      <c r="AL2305" s="52">
        <f>MIN($AA2305*12,$AE2305-SUM($AG2305:AK2305)-1000*($AE2305&gt;0))</f>
        <v>0</v>
      </c>
      <c r="AM2305" s="52">
        <f>MIN($AA2305*12,$AE2305-SUM($AG2305:AL2305)-1000*($AE2305&gt;0))</f>
        <v>0</v>
      </c>
      <c r="AN2305" s="52">
        <f>MIN($AA2305*12,$AE2305-SUM($AG2305:AM2305)-1000*($AE2305&gt;0))</f>
        <v>0</v>
      </c>
      <c r="AO2305" s="52">
        <f>MIN($AA2305*12,$AE2305-SUM($AG2305:AN2305)-1000*($AE2305&gt;0))</f>
        <v>0</v>
      </c>
    </row>
    <row r="2306" spans="2:41" ht="12.75" hidden="1" customHeight="1" outlineLevel="2">
      <c r="B2306" s="53" t="s">
        <v>2377</v>
      </c>
      <c r="C2306" s="53" t="s">
        <v>1367</v>
      </c>
      <c r="D2306" s="53" t="s">
        <v>1367</v>
      </c>
      <c r="E2306" s="53" t="s">
        <v>1368</v>
      </c>
      <c r="F2306" s="53" t="s">
        <v>2387</v>
      </c>
      <c r="G2306" s="53" t="s">
        <v>5621</v>
      </c>
      <c r="H2306" s="53" t="s">
        <v>5622</v>
      </c>
      <c r="I2306" s="53"/>
      <c r="J2306" s="53" t="s">
        <v>5610</v>
      </c>
      <c r="K2306" s="52">
        <v>1561728</v>
      </c>
      <c r="L2306" s="52">
        <v>1171296</v>
      </c>
      <c r="M2306" s="52">
        <v>0</v>
      </c>
      <c r="N2306" s="52">
        <v>0</v>
      </c>
      <c r="O2306" s="52">
        <v>0</v>
      </c>
      <c r="P2306" s="52">
        <v>356972</v>
      </c>
      <c r="Q2306" s="52">
        <v>32452</v>
      </c>
      <c r="R2306" s="52">
        <v>32452</v>
      </c>
      <c r="S2306" s="52">
        <v>32452</v>
      </c>
      <c r="T2306" s="52">
        <v>32452</v>
      </c>
      <c r="U2306" s="52">
        <v>32452</v>
      </c>
      <c r="V2306" s="52">
        <v>32452</v>
      </c>
      <c r="W2306" s="52">
        <v>32452</v>
      </c>
      <c r="X2306" s="52">
        <v>32452</v>
      </c>
      <c r="Y2306" s="52">
        <v>32452</v>
      </c>
      <c r="Z2306" s="49">
        <v>32452</v>
      </c>
      <c r="AA2306" s="50">
        <v>32452</v>
      </c>
      <c r="AB2306" s="51">
        <v>1528268</v>
      </c>
      <c r="AC2306" s="52">
        <v>0</v>
      </c>
      <c r="AD2306" s="52">
        <v>0</v>
      </c>
      <c r="AE2306" s="52">
        <v>33460</v>
      </c>
      <c r="AG2306" s="52">
        <f t="shared" si="38"/>
        <v>32452</v>
      </c>
      <c r="AH2306" s="52">
        <f>MIN($AA2306*12,$AE2306-SUM($AG2306:AG2306)-1000*($AE2306&gt;0))</f>
        <v>8</v>
      </c>
      <c r="AI2306" s="52">
        <f>MIN($AA2306*12,$AE2306-SUM($AG2306:AH2306)-1000*($AE2306&gt;0))</f>
        <v>0</v>
      </c>
      <c r="AJ2306" s="52">
        <f>MIN($AA2306*12,$AE2306-SUM($AG2306:AI2306)-1000*($AE2306&gt;0))</f>
        <v>0</v>
      </c>
      <c r="AK2306" s="52">
        <f>MIN($AA2306*12,$AE2306-SUM($AG2306:AJ2306)-1000*($AE2306&gt;0))</f>
        <v>0</v>
      </c>
      <c r="AL2306" s="52">
        <f>MIN($AA2306*12,$AE2306-SUM($AG2306:AK2306)-1000*($AE2306&gt;0))</f>
        <v>0</v>
      </c>
      <c r="AM2306" s="52">
        <f>MIN($AA2306*12,$AE2306-SUM($AG2306:AL2306)-1000*($AE2306&gt;0))</f>
        <v>0</v>
      </c>
      <c r="AN2306" s="52">
        <f>MIN($AA2306*12,$AE2306-SUM($AG2306:AM2306)-1000*($AE2306&gt;0))</f>
        <v>0</v>
      </c>
      <c r="AO2306" s="52">
        <f>MIN($AA2306*12,$AE2306-SUM($AG2306:AN2306)-1000*($AE2306&gt;0))</f>
        <v>0</v>
      </c>
    </row>
    <row r="2307" spans="2:41" ht="12.75" hidden="1" customHeight="1" outlineLevel="2">
      <c r="B2307" s="53" t="s">
        <v>2377</v>
      </c>
      <c r="C2307" s="53" t="s">
        <v>1367</v>
      </c>
      <c r="D2307" s="53" t="s">
        <v>1367</v>
      </c>
      <c r="E2307" s="53" t="s">
        <v>2378</v>
      </c>
      <c r="F2307" s="53" t="s">
        <v>2379</v>
      </c>
      <c r="G2307" s="53" t="s">
        <v>5623</v>
      </c>
      <c r="H2307" s="53" t="s">
        <v>5624</v>
      </c>
      <c r="I2307" s="53"/>
      <c r="J2307" s="53" t="s">
        <v>2356</v>
      </c>
      <c r="K2307" s="52">
        <v>0</v>
      </c>
      <c r="L2307" s="52">
        <v>0</v>
      </c>
      <c r="M2307" s="52">
        <v>0</v>
      </c>
      <c r="N2307" s="52">
        <v>0</v>
      </c>
      <c r="O2307" s="52">
        <v>0</v>
      </c>
      <c r="P2307" s="52">
        <v>0</v>
      </c>
      <c r="Q2307" s="52">
        <v>0</v>
      </c>
      <c r="R2307" s="52">
        <v>0</v>
      </c>
      <c r="S2307" s="52">
        <v>0</v>
      </c>
      <c r="T2307" s="52">
        <v>0</v>
      </c>
      <c r="U2307" s="52">
        <v>0</v>
      </c>
      <c r="V2307" s="52">
        <v>0</v>
      </c>
      <c r="W2307" s="52">
        <v>0</v>
      </c>
      <c r="X2307" s="52">
        <v>0</v>
      </c>
      <c r="Y2307" s="52">
        <v>0</v>
      </c>
      <c r="Z2307" s="49">
        <v>0</v>
      </c>
      <c r="AA2307" s="50">
        <v>0</v>
      </c>
      <c r="AB2307" s="51">
        <v>0</v>
      </c>
      <c r="AC2307" s="52">
        <v>0</v>
      </c>
      <c r="AD2307" s="52">
        <v>0</v>
      </c>
      <c r="AE2307" s="52">
        <v>0</v>
      </c>
      <c r="AG2307" s="52">
        <f t="shared" si="38"/>
        <v>0</v>
      </c>
      <c r="AH2307" s="52">
        <f>MIN($AA2307*12,$AE2307-SUM($AG2307:AG2307)-1000*($AE2307&gt;0))</f>
        <v>0</v>
      </c>
      <c r="AI2307" s="52">
        <f>MIN($AA2307*12,$AE2307-SUM($AG2307:AH2307)-1000*($AE2307&gt;0))</f>
        <v>0</v>
      </c>
      <c r="AJ2307" s="52">
        <f>MIN($AA2307*12,$AE2307-SUM($AG2307:AI2307)-1000*($AE2307&gt;0))</f>
        <v>0</v>
      </c>
      <c r="AK2307" s="52">
        <f>MIN($AA2307*12,$AE2307-SUM($AG2307:AJ2307)-1000*($AE2307&gt;0))</f>
        <v>0</v>
      </c>
      <c r="AL2307" s="52">
        <f>MIN($AA2307*12,$AE2307-SUM($AG2307:AK2307)-1000*($AE2307&gt;0))</f>
        <v>0</v>
      </c>
      <c r="AM2307" s="52">
        <f>MIN($AA2307*12,$AE2307-SUM($AG2307:AL2307)-1000*($AE2307&gt;0))</f>
        <v>0</v>
      </c>
      <c r="AN2307" s="52">
        <f>MIN($AA2307*12,$AE2307-SUM($AG2307:AM2307)-1000*($AE2307&gt;0))</f>
        <v>0</v>
      </c>
      <c r="AO2307" s="52">
        <f>MIN($AA2307*12,$AE2307-SUM($AG2307:AN2307)-1000*($AE2307&gt;0))</f>
        <v>0</v>
      </c>
    </row>
    <row r="2308" spans="2:41" ht="12.75" hidden="1" customHeight="1" outlineLevel="2">
      <c r="B2308" s="53" t="s">
        <v>2377</v>
      </c>
      <c r="C2308" s="53" t="s">
        <v>1367</v>
      </c>
      <c r="D2308" s="53" t="s">
        <v>1367</v>
      </c>
      <c r="E2308" s="53" t="s">
        <v>2378</v>
      </c>
      <c r="F2308" s="53" t="s">
        <v>2618</v>
      </c>
      <c r="G2308" s="53" t="s">
        <v>5625</v>
      </c>
      <c r="H2308" s="53" t="s">
        <v>5626</v>
      </c>
      <c r="I2308" s="53"/>
      <c r="J2308" s="53" t="s">
        <v>2356</v>
      </c>
      <c r="K2308" s="52">
        <v>12000000</v>
      </c>
      <c r="L2308" s="52">
        <v>8750000</v>
      </c>
      <c r="M2308" s="52">
        <v>0</v>
      </c>
      <c r="N2308" s="52">
        <v>0</v>
      </c>
      <c r="O2308" s="52">
        <v>0</v>
      </c>
      <c r="P2308" s="52">
        <v>2750000</v>
      </c>
      <c r="Q2308" s="52">
        <v>250000</v>
      </c>
      <c r="R2308" s="52">
        <v>250000</v>
      </c>
      <c r="S2308" s="52">
        <v>250000</v>
      </c>
      <c r="T2308" s="52">
        <v>250000</v>
      </c>
      <c r="U2308" s="52">
        <v>250000</v>
      </c>
      <c r="V2308" s="52">
        <v>250000</v>
      </c>
      <c r="W2308" s="52">
        <v>250000</v>
      </c>
      <c r="X2308" s="52">
        <v>250000</v>
      </c>
      <c r="Y2308" s="52">
        <v>250000</v>
      </c>
      <c r="Z2308" s="49">
        <v>250000</v>
      </c>
      <c r="AA2308" s="50">
        <v>250000</v>
      </c>
      <c r="AB2308" s="51">
        <v>11500000</v>
      </c>
      <c r="AC2308" s="52">
        <v>0</v>
      </c>
      <c r="AD2308" s="52">
        <v>0</v>
      </c>
      <c r="AE2308" s="52">
        <v>500000</v>
      </c>
      <c r="AG2308" s="52">
        <f t="shared" ref="AG2308:AG2371" si="39">MIN($AA2308,$AE2308-1000*($AE2308&gt;0))</f>
        <v>250000</v>
      </c>
      <c r="AH2308" s="52">
        <f>MIN($AA2308*12,$AE2308-SUM($AG2308:AG2308)-1000*($AE2308&gt;0))</f>
        <v>249000</v>
      </c>
      <c r="AI2308" s="52">
        <f>MIN($AA2308*12,$AE2308-SUM($AG2308:AH2308)-1000*($AE2308&gt;0))</f>
        <v>0</v>
      </c>
      <c r="AJ2308" s="52">
        <f>MIN($AA2308*12,$AE2308-SUM($AG2308:AI2308)-1000*($AE2308&gt;0))</f>
        <v>0</v>
      </c>
      <c r="AK2308" s="52">
        <f>MIN($AA2308*12,$AE2308-SUM($AG2308:AJ2308)-1000*($AE2308&gt;0))</f>
        <v>0</v>
      </c>
      <c r="AL2308" s="52">
        <f>MIN($AA2308*12,$AE2308-SUM($AG2308:AK2308)-1000*($AE2308&gt;0))</f>
        <v>0</v>
      </c>
      <c r="AM2308" s="52">
        <f>MIN($AA2308*12,$AE2308-SUM($AG2308:AL2308)-1000*($AE2308&gt;0))</f>
        <v>0</v>
      </c>
      <c r="AN2308" s="52">
        <f>MIN($AA2308*12,$AE2308-SUM($AG2308:AM2308)-1000*($AE2308&gt;0))</f>
        <v>0</v>
      </c>
      <c r="AO2308" s="52">
        <f>MIN($AA2308*12,$AE2308-SUM($AG2308:AN2308)-1000*($AE2308&gt;0))</f>
        <v>0</v>
      </c>
    </row>
    <row r="2309" spans="2:41" ht="12.75" hidden="1" customHeight="1" outlineLevel="2">
      <c r="B2309" s="53" t="s">
        <v>2377</v>
      </c>
      <c r="C2309" s="53" t="s">
        <v>1367</v>
      </c>
      <c r="D2309" s="53" t="s">
        <v>1367</v>
      </c>
      <c r="E2309" s="53" t="s">
        <v>1368</v>
      </c>
      <c r="F2309" s="53" t="s">
        <v>2391</v>
      </c>
      <c r="G2309" s="53" t="s">
        <v>5627</v>
      </c>
      <c r="H2309" s="53" t="s">
        <v>5628</v>
      </c>
      <c r="I2309" s="53"/>
      <c r="J2309" s="53" t="s">
        <v>2356</v>
      </c>
      <c r="K2309" s="52">
        <v>1311682</v>
      </c>
      <c r="L2309" s="52">
        <v>956432</v>
      </c>
      <c r="M2309" s="52">
        <v>0</v>
      </c>
      <c r="N2309" s="52">
        <v>0</v>
      </c>
      <c r="O2309" s="52">
        <v>0</v>
      </c>
      <c r="P2309" s="52">
        <v>300586</v>
      </c>
      <c r="Q2309" s="52">
        <v>27326</v>
      </c>
      <c r="R2309" s="52">
        <v>27326</v>
      </c>
      <c r="S2309" s="52">
        <v>27326</v>
      </c>
      <c r="T2309" s="52">
        <v>27326</v>
      </c>
      <c r="U2309" s="52">
        <v>27326</v>
      </c>
      <c r="V2309" s="52">
        <v>27326</v>
      </c>
      <c r="W2309" s="52">
        <v>27326</v>
      </c>
      <c r="X2309" s="52">
        <v>27326</v>
      </c>
      <c r="Y2309" s="52">
        <v>27326</v>
      </c>
      <c r="Z2309" s="49">
        <v>27326</v>
      </c>
      <c r="AA2309" s="50">
        <v>27326</v>
      </c>
      <c r="AB2309" s="51">
        <v>1257018</v>
      </c>
      <c r="AC2309" s="52">
        <v>0</v>
      </c>
      <c r="AD2309" s="52">
        <v>0</v>
      </c>
      <c r="AE2309" s="52">
        <v>54664</v>
      </c>
      <c r="AG2309" s="52">
        <f t="shared" si="39"/>
        <v>27326</v>
      </c>
      <c r="AH2309" s="52">
        <f>MIN($AA2309*12,$AE2309-SUM($AG2309:AG2309)-1000*($AE2309&gt;0))</f>
        <v>26338</v>
      </c>
      <c r="AI2309" s="52">
        <f>MIN($AA2309*12,$AE2309-SUM($AG2309:AH2309)-1000*($AE2309&gt;0))</f>
        <v>0</v>
      </c>
      <c r="AJ2309" s="52">
        <f>MIN($AA2309*12,$AE2309-SUM($AG2309:AI2309)-1000*($AE2309&gt;0))</f>
        <v>0</v>
      </c>
      <c r="AK2309" s="52">
        <f>MIN($AA2309*12,$AE2309-SUM($AG2309:AJ2309)-1000*($AE2309&gt;0))</f>
        <v>0</v>
      </c>
      <c r="AL2309" s="52">
        <f>MIN($AA2309*12,$AE2309-SUM($AG2309:AK2309)-1000*($AE2309&gt;0))</f>
        <v>0</v>
      </c>
      <c r="AM2309" s="52">
        <f>MIN($AA2309*12,$AE2309-SUM($AG2309:AL2309)-1000*($AE2309&gt;0))</f>
        <v>0</v>
      </c>
      <c r="AN2309" s="52">
        <f>MIN($AA2309*12,$AE2309-SUM($AG2309:AM2309)-1000*($AE2309&gt;0))</f>
        <v>0</v>
      </c>
      <c r="AO2309" s="52">
        <f>MIN($AA2309*12,$AE2309-SUM($AG2309:AN2309)-1000*($AE2309&gt;0))</f>
        <v>0</v>
      </c>
    </row>
    <row r="2310" spans="2:41" ht="12.75" hidden="1" customHeight="1" outlineLevel="2">
      <c r="B2310" s="53" t="s">
        <v>2377</v>
      </c>
      <c r="C2310" s="53" t="s">
        <v>1367</v>
      </c>
      <c r="D2310" s="53" t="s">
        <v>1367</v>
      </c>
      <c r="E2310" s="53" t="s">
        <v>1368</v>
      </c>
      <c r="F2310" s="53" t="s">
        <v>2391</v>
      </c>
      <c r="G2310" s="53" t="s">
        <v>5629</v>
      </c>
      <c r="H2310" s="53" t="s">
        <v>5630</v>
      </c>
      <c r="I2310" s="53"/>
      <c r="J2310" s="53" t="s">
        <v>2356</v>
      </c>
      <c r="K2310" s="52">
        <v>2665910</v>
      </c>
      <c r="L2310" s="52">
        <v>1943889</v>
      </c>
      <c r="M2310" s="52">
        <v>0</v>
      </c>
      <c r="N2310" s="52">
        <v>0</v>
      </c>
      <c r="O2310" s="52">
        <v>0</v>
      </c>
      <c r="P2310" s="52">
        <v>610940</v>
      </c>
      <c r="Q2310" s="52">
        <v>55540</v>
      </c>
      <c r="R2310" s="52">
        <v>55540</v>
      </c>
      <c r="S2310" s="52">
        <v>55540</v>
      </c>
      <c r="T2310" s="52">
        <v>55540</v>
      </c>
      <c r="U2310" s="52">
        <v>55540</v>
      </c>
      <c r="V2310" s="52">
        <v>55540</v>
      </c>
      <c r="W2310" s="52">
        <v>55540</v>
      </c>
      <c r="X2310" s="52">
        <v>55540</v>
      </c>
      <c r="Y2310" s="52">
        <v>55540</v>
      </c>
      <c r="Z2310" s="49">
        <v>55540</v>
      </c>
      <c r="AA2310" s="50">
        <v>55540</v>
      </c>
      <c r="AB2310" s="51">
        <v>2554829</v>
      </c>
      <c r="AC2310" s="52">
        <v>0</v>
      </c>
      <c r="AD2310" s="52">
        <v>0</v>
      </c>
      <c r="AE2310" s="52">
        <v>111081</v>
      </c>
      <c r="AG2310" s="52">
        <f t="shared" si="39"/>
        <v>55540</v>
      </c>
      <c r="AH2310" s="52">
        <f>MIN($AA2310*12,$AE2310-SUM($AG2310:AG2310)-1000*($AE2310&gt;0))</f>
        <v>54541</v>
      </c>
      <c r="AI2310" s="52">
        <f>MIN($AA2310*12,$AE2310-SUM($AG2310:AH2310)-1000*($AE2310&gt;0))</f>
        <v>0</v>
      </c>
      <c r="AJ2310" s="52">
        <f>MIN($AA2310*12,$AE2310-SUM($AG2310:AI2310)-1000*($AE2310&gt;0))</f>
        <v>0</v>
      </c>
      <c r="AK2310" s="52">
        <f>MIN($AA2310*12,$AE2310-SUM($AG2310:AJ2310)-1000*($AE2310&gt;0))</f>
        <v>0</v>
      </c>
      <c r="AL2310" s="52">
        <f>MIN($AA2310*12,$AE2310-SUM($AG2310:AK2310)-1000*($AE2310&gt;0))</f>
        <v>0</v>
      </c>
      <c r="AM2310" s="52">
        <f>MIN($AA2310*12,$AE2310-SUM($AG2310:AL2310)-1000*($AE2310&gt;0))</f>
        <v>0</v>
      </c>
      <c r="AN2310" s="52">
        <f>MIN($AA2310*12,$AE2310-SUM($AG2310:AM2310)-1000*($AE2310&gt;0))</f>
        <v>0</v>
      </c>
      <c r="AO2310" s="52">
        <f>MIN($AA2310*12,$AE2310-SUM($AG2310:AN2310)-1000*($AE2310&gt;0))</f>
        <v>0</v>
      </c>
    </row>
    <row r="2311" spans="2:41" ht="12.75" hidden="1" customHeight="1" outlineLevel="2">
      <c r="B2311" s="53" t="s">
        <v>2377</v>
      </c>
      <c r="C2311" s="53" t="s">
        <v>1367</v>
      </c>
      <c r="D2311" s="53" t="s">
        <v>1367</v>
      </c>
      <c r="E2311" s="53" t="s">
        <v>1368</v>
      </c>
      <c r="F2311" s="53" t="s">
        <v>2391</v>
      </c>
      <c r="G2311" s="53" t="s">
        <v>5631</v>
      </c>
      <c r="H2311" s="53" t="s">
        <v>5632</v>
      </c>
      <c r="I2311" s="53"/>
      <c r="J2311" s="53" t="s">
        <v>5633</v>
      </c>
      <c r="K2311" s="52">
        <v>3111364</v>
      </c>
      <c r="L2311" s="52">
        <v>2203882</v>
      </c>
      <c r="M2311" s="52">
        <v>0</v>
      </c>
      <c r="N2311" s="52">
        <v>0</v>
      </c>
      <c r="O2311" s="52">
        <v>0</v>
      </c>
      <c r="P2311" s="52">
        <v>713020</v>
      </c>
      <c r="Q2311" s="52">
        <v>64820</v>
      </c>
      <c r="R2311" s="52">
        <v>64820</v>
      </c>
      <c r="S2311" s="52">
        <v>64820</v>
      </c>
      <c r="T2311" s="52">
        <v>64820</v>
      </c>
      <c r="U2311" s="52">
        <v>64820</v>
      </c>
      <c r="V2311" s="52">
        <v>64820</v>
      </c>
      <c r="W2311" s="52">
        <v>64820</v>
      </c>
      <c r="X2311" s="52">
        <v>64820</v>
      </c>
      <c r="Y2311" s="52">
        <v>64820</v>
      </c>
      <c r="Z2311" s="49">
        <v>64820</v>
      </c>
      <c r="AA2311" s="50">
        <v>64820</v>
      </c>
      <c r="AB2311" s="51">
        <v>2916902</v>
      </c>
      <c r="AC2311" s="52">
        <v>0</v>
      </c>
      <c r="AD2311" s="52">
        <v>0</v>
      </c>
      <c r="AE2311" s="52">
        <v>194462</v>
      </c>
      <c r="AG2311" s="52">
        <f t="shared" si="39"/>
        <v>64820</v>
      </c>
      <c r="AH2311" s="52">
        <f>MIN($AA2311*12,$AE2311-SUM($AG2311:AG2311)-1000*($AE2311&gt;0))</f>
        <v>128642</v>
      </c>
      <c r="AI2311" s="52">
        <f>MIN($AA2311*12,$AE2311-SUM($AG2311:AH2311)-1000*($AE2311&gt;0))</f>
        <v>0</v>
      </c>
      <c r="AJ2311" s="52">
        <f>MIN($AA2311*12,$AE2311-SUM($AG2311:AI2311)-1000*($AE2311&gt;0))</f>
        <v>0</v>
      </c>
      <c r="AK2311" s="52">
        <f>MIN($AA2311*12,$AE2311-SUM($AG2311:AJ2311)-1000*($AE2311&gt;0))</f>
        <v>0</v>
      </c>
      <c r="AL2311" s="52">
        <f>MIN($AA2311*12,$AE2311-SUM($AG2311:AK2311)-1000*($AE2311&gt;0))</f>
        <v>0</v>
      </c>
      <c r="AM2311" s="52">
        <f>MIN($AA2311*12,$AE2311-SUM($AG2311:AL2311)-1000*($AE2311&gt;0))</f>
        <v>0</v>
      </c>
      <c r="AN2311" s="52">
        <f>MIN($AA2311*12,$AE2311-SUM($AG2311:AM2311)-1000*($AE2311&gt;0))</f>
        <v>0</v>
      </c>
      <c r="AO2311" s="52">
        <f>MIN($AA2311*12,$AE2311-SUM($AG2311:AN2311)-1000*($AE2311&gt;0))</f>
        <v>0</v>
      </c>
    </row>
    <row r="2312" spans="2:41" ht="12.75" hidden="1" customHeight="1" outlineLevel="2">
      <c r="B2312" s="53" t="s">
        <v>2377</v>
      </c>
      <c r="C2312" s="53" t="s">
        <v>1367</v>
      </c>
      <c r="D2312" s="53" t="s">
        <v>1367</v>
      </c>
      <c r="E2312" s="53" t="s">
        <v>1368</v>
      </c>
      <c r="F2312" s="53" t="s">
        <v>2391</v>
      </c>
      <c r="G2312" s="53" t="s">
        <v>5634</v>
      </c>
      <c r="H2312" s="53" t="s">
        <v>5635</v>
      </c>
      <c r="I2312" s="53"/>
      <c r="J2312" s="53" t="s">
        <v>5633</v>
      </c>
      <c r="K2312" s="52">
        <v>1498182</v>
      </c>
      <c r="L2312" s="52">
        <v>1061211</v>
      </c>
      <c r="M2312" s="52">
        <v>0</v>
      </c>
      <c r="N2312" s="52">
        <v>0</v>
      </c>
      <c r="O2312" s="52">
        <v>0</v>
      </c>
      <c r="P2312" s="52">
        <v>343332</v>
      </c>
      <c r="Q2312" s="52">
        <v>31212</v>
      </c>
      <c r="R2312" s="52">
        <v>31212</v>
      </c>
      <c r="S2312" s="52">
        <v>31212</v>
      </c>
      <c r="T2312" s="52">
        <v>31212</v>
      </c>
      <c r="U2312" s="52">
        <v>31212</v>
      </c>
      <c r="V2312" s="52">
        <v>31212</v>
      </c>
      <c r="W2312" s="52">
        <v>31212</v>
      </c>
      <c r="X2312" s="52">
        <v>31212</v>
      </c>
      <c r="Y2312" s="52">
        <v>31212</v>
      </c>
      <c r="Z2312" s="49">
        <v>31212</v>
      </c>
      <c r="AA2312" s="50">
        <v>31212</v>
      </c>
      <c r="AB2312" s="51">
        <v>1404543</v>
      </c>
      <c r="AC2312" s="52">
        <v>0</v>
      </c>
      <c r="AD2312" s="52">
        <v>0</v>
      </c>
      <c r="AE2312" s="52">
        <v>93639</v>
      </c>
      <c r="AG2312" s="52">
        <f t="shared" si="39"/>
        <v>31212</v>
      </c>
      <c r="AH2312" s="52">
        <f>MIN($AA2312*12,$AE2312-SUM($AG2312:AG2312)-1000*($AE2312&gt;0))</f>
        <v>61427</v>
      </c>
      <c r="AI2312" s="52">
        <f>MIN($AA2312*12,$AE2312-SUM($AG2312:AH2312)-1000*($AE2312&gt;0))</f>
        <v>0</v>
      </c>
      <c r="AJ2312" s="52">
        <f>MIN($AA2312*12,$AE2312-SUM($AG2312:AI2312)-1000*($AE2312&gt;0))</f>
        <v>0</v>
      </c>
      <c r="AK2312" s="52">
        <f>MIN($AA2312*12,$AE2312-SUM($AG2312:AJ2312)-1000*($AE2312&gt;0))</f>
        <v>0</v>
      </c>
      <c r="AL2312" s="52">
        <f>MIN($AA2312*12,$AE2312-SUM($AG2312:AK2312)-1000*($AE2312&gt;0))</f>
        <v>0</v>
      </c>
      <c r="AM2312" s="52">
        <f>MIN($AA2312*12,$AE2312-SUM($AG2312:AL2312)-1000*($AE2312&gt;0))</f>
        <v>0</v>
      </c>
      <c r="AN2312" s="52">
        <f>MIN($AA2312*12,$AE2312-SUM($AG2312:AM2312)-1000*($AE2312&gt;0))</f>
        <v>0</v>
      </c>
      <c r="AO2312" s="52">
        <f>MIN($AA2312*12,$AE2312-SUM($AG2312:AN2312)-1000*($AE2312&gt;0))</f>
        <v>0</v>
      </c>
    </row>
    <row r="2313" spans="2:41" ht="12.75" hidden="1" customHeight="1" outlineLevel="2">
      <c r="B2313" s="53" t="s">
        <v>2377</v>
      </c>
      <c r="C2313" s="53" t="s">
        <v>1367</v>
      </c>
      <c r="D2313" s="53" t="s">
        <v>1367</v>
      </c>
      <c r="E2313" s="53" t="s">
        <v>1368</v>
      </c>
      <c r="F2313" s="53" t="s">
        <v>2391</v>
      </c>
      <c r="G2313" s="53" t="s">
        <v>5636</v>
      </c>
      <c r="H2313" s="53" t="s">
        <v>5637</v>
      </c>
      <c r="I2313" s="53"/>
      <c r="J2313" s="53" t="s">
        <v>5633</v>
      </c>
      <c r="K2313" s="52">
        <v>914337</v>
      </c>
      <c r="L2313" s="52">
        <v>647652</v>
      </c>
      <c r="M2313" s="52">
        <v>0</v>
      </c>
      <c r="N2313" s="52">
        <v>0</v>
      </c>
      <c r="O2313" s="52">
        <v>0</v>
      </c>
      <c r="P2313" s="52">
        <v>209528</v>
      </c>
      <c r="Q2313" s="52">
        <v>19048</v>
      </c>
      <c r="R2313" s="52">
        <v>19048</v>
      </c>
      <c r="S2313" s="52">
        <v>19048</v>
      </c>
      <c r="T2313" s="52">
        <v>19048</v>
      </c>
      <c r="U2313" s="52">
        <v>19048</v>
      </c>
      <c r="V2313" s="52">
        <v>19048</v>
      </c>
      <c r="W2313" s="52">
        <v>19048</v>
      </c>
      <c r="X2313" s="52">
        <v>19048</v>
      </c>
      <c r="Y2313" s="52">
        <v>19048</v>
      </c>
      <c r="Z2313" s="49">
        <v>19048</v>
      </c>
      <c r="AA2313" s="50">
        <v>19048</v>
      </c>
      <c r="AB2313" s="51">
        <v>857180</v>
      </c>
      <c r="AC2313" s="52">
        <v>0</v>
      </c>
      <c r="AD2313" s="52">
        <v>0</v>
      </c>
      <c r="AE2313" s="52">
        <v>57157</v>
      </c>
      <c r="AG2313" s="52">
        <f t="shared" si="39"/>
        <v>19048</v>
      </c>
      <c r="AH2313" s="52">
        <f>MIN($AA2313*12,$AE2313-SUM($AG2313:AG2313)-1000*($AE2313&gt;0))</f>
        <v>37109</v>
      </c>
      <c r="AI2313" s="52">
        <f>MIN($AA2313*12,$AE2313-SUM($AG2313:AH2313)-1000*($AE2313&gt;0))</f>
        <v>0</v>
      </c>
      <c r="AJ2313" s="52">
        <f>MIN($AA2313*12,$AE2313-SUM($AG2313:AI2313)-1000*($AE2313&gt;0))</f>
        <v>0</v>
      </c>
      <c r="AK2313" s="52">
        <f>MIN($AA2313*12,$AE2313-SUM($AG2313:AJ2313)-1000*($AE2313&gt;0))</f>
        <v>0</v>
      </c>
      <c r="AL2313" s="52">
        <f>MIN($AA2313*12,$AE2313-SUM($AG2313:AK2313)-1000*($AE2313&gt;0))</f>
        <v>0</v>
      </c>
      <c r="AM2313" s="52">
        <f>MIN($AA2313*12,$AE2313-SUM($AG2313:AL2313)-1000*($AE2313&gt;0))</f>
        <v>0</v>
      </c>
      <c r="AN2313" s="52">
        <f>MIN($AA2313*12,$AE2313-SUM($AG2313:AM2313)-1000*($AE2313&gt;0))</f>
        <v>0</v>
      </c>
      <c r="AO2313" s="52">
        <f>MIN($AA2313*12,$AE2313-SUM($AG2313:AN2313)-1000*($AE2313&gt;0))</f>
        <v>0</v>
      </c>
    </row>
    <row r="2314" spans="2:41" ht="12.75" hidden="1" customHeight="1" outlineLevel="2">
      <c r="B2314" s="53" t="s">
        <v>2377</v>
      </c>
      <c r="C2314" s="53" t="s">
        <v>1367</v>
      </c>
      <c r="D2314" s="53" t="s">
        <v>1367</v>
      </c>
      <c r="E2314" s="53" t="s">
        <v>1368</v>
      </c>
      <c r="F2314" s="53" t="s">
        <v>2387</v>
      </c>
      <c r="G2314" s="53" t="s">
        <v>5638</v>
      </c>
      <c r="H2314" s="53" t="s">
        <v>5639</v>
      </c>
      <c r="I2314" s="53"/>
      <c r="J2314" s="53" t="s">
        <v>5633</v>
      </c>
      <c r="K2314" s="52">
        <v>2535455</v>
      </c>
      <c r="L2314" s="52">
        <v>1795943</v>
      </c>
      <c r="M2314" s="52">
        <v>0</v>
      </c>
      <c r="N2314" s="52">
        <v>0</v>
      </c>
      <c r="O2314" s="52">
        <v>0</v>
      </c>
      <c r="P2314" s="52">
        <v>581042</v>
      </c>
      <c r="Q2314" s="52">
        <v>52822</v>
      </c>
      <c r="R2314" s="52">
        <v>52822</v>
      </c>
      <c r="S2314" s="52">
        <v>52822</v>
      </c>
      <c r="T2314" s="52">
        <v>52822</v>
      </c>
      <c r="U2314" s="52">
        <v>52822</v>
      </c>
      <c r="V2314" s="52">
        <v>52822</v>
      </c>
      <c r="W2314" s="52">
        <v>52822</v>
      </c>
      <c r="X2314" s="52">
        <v>52822</v>
      </c>
      <c r="Y2314" s="52">
        <v>52822</v>
      </c>
      <c r="Z2314" s="49">
        <v>52822</v>
      </c>
      <c r="AA2314" s="50">
        <v>52822</v>
      </c>
      <c r="AB2314" s="51">
        <v>2376985</v>
      </c>
      <c r="AC2314" s="52">
        <v>0</v>
      </c>
      <c r="AD2314" s="52">
        <v>0</v>
      </c>
      <c r="AE2314" s="52">
        <v>158470</v>
      </c>
      <c r="AG2314" s="52">
        <f t="shared" si="39"/>
        <v>52822</v>
      </c>
      <c r="AH2314" s="52">
        <f>MIN($AA2314*12,$AE2314-SUM($AG2314:AG2314)-1000*($AE2314&gt;0))</f>
        <v>104648</v>
      </c>
      <c r="AI2314" s="52">
        <f>MIN($AA2314*12,$AE2314-SUM($AG2314:AH2314)-1000*($AE2314&gt;0))</f>
        <v>0</v>
      </c>
      <c r="AJ2314" s="52">
        <f>MIN($AA2314*12,$AE2314-SUM($AG2314:AI2314)-1000*($AE2314&gt;0))</f>
        <v>0</v>
      </c>
      <c r="AK2314" s="52">
        <f>MIN($AA2314*12,$AE2314-SUM($AG2314:AJ2314)-1000*($AE2314&gt;0))</f>
        <v>0</v>
      </c>
      <c r="AL2314" s="52">
        <f>MIN($AA2314*12,$AE2314-SUM($AG2314:AK2314)-1000*($AE2314&gt;0))</f>
        <v>0</v>
      </c>
      <c r="AM2314" s="52">
        <f>MIN($AA2314*12,$AE2314-SUM($AG2314:AL2314)-1000*($AE2314&gt;0))</f>
        <v>0</v>
      </c>
      <c r="AN2314" s="52">
        <f>MIN($AA2314*12,$AE2314-SUM($AG2314:AM2314)-1000*($AE2314&gt;0))</f>
        <v>0</v>
      </c>
      <c r="AO2314" s="52">
        <f>MIN($AA2314*12,$AE2314-SUM($AG2314:AN2314)-1000*($AE2314&gt;0))</f>
        <v>0</v>
      </c>
    </row>
    <row r="2315" spans="2:41" ht="12.75" hidden="1" customHeight="1" outlineLevel="2">
      <c r="B2315" s="53" t="s">
        <v>2377</v>
      </c>
      <c r="C2315" s="53" t="s">
        <v>1367</v>
      </c>
      <c r="D2315" s="53" t="s">
        <v>1367</v>
      </c>
      <c r="E2315" s="53" t="s">
        <v>1368</v>
      </c>
      <c r="F2315" s="53" t="s">
        <v>2391</v>
      </c>
      <c r="G2315" s="53" t="s">
        <v>5640</v>
      </c>
      <c r="H2315" s="53" t="s">
        <v>5641</v>
      </c>
      <c r="I2315" s="53"/>
      <c r="J2315" s="53" t="s">
        <v>5642</v>
      </c>
      <c r="K2315" s="52">
        <v>2893182</v>
      </c>
      <c r="L2315" s="52">
        <v>1989060</v>
      </c>
      <c r="M2315" s="52">
        <v>0</v>
      </c>
      <c r="N2315" s="52">
        <v>0</v>
      </c>
      <c r="O2315" s="52">
        <v>0</v>
      </c>
      <c r="P2315" s="52">
        <v>663014</v>
      </c>
      <c r="Q2315" s="52">
        <v>60274</v>
      </c>
      <c r="R2315" s="52">
        <v>60274</v>
      </c>
      <c r="S2315" s="52">
        <v>60274</v>
      </c>
      <c r="T2315" s="52">
        <v>60274</v>
      </c>
      <c r="U2315" s="52">
        <v>60274</v>
      </c>
      <c r="V2315" s="52">
        <v>60274</v>
      </c>
      <c r="W2315" s="52">
        <v>60274</v>
      </c>
      <c r="X2315" s="52">
        <v>60274</v>
      </c>
      <c r="Y2315" s="52">
        <v>60274</v>
      </c>
      <c r="Z2315" s="49">
        <v>60274</v>
      </c>
      <c r="AA2315" s="50">
        <v>60274</v>
      </c>
      <c r="AB2315" s="51">
        <v>2652074</v>
      </c>
      <c r="AC2315" s="52">
        <v>0</v>
      </c>
      <c r="AD2315" s="52">
        <v>0</v>
      </c>
      <c r="AE2315" s="52">
        <v>241108</v>
      </c>
      <c r="AG2315" s="52">
        <f t="shared" si="39"/>
        <v>60274</v>
      </c>
      <c r="AH2315" s="52">
        <f>MIN($AA2315*12,$AE2315-SUM($AG2315:AG2315)-1000*($AE2315&gt;0))</f>
        <v>179834</v>
      </c>
      <c r="AI2315" s="52">
        <f>MIN($AA2315*12,$AE2315-SUM($AG2315:AH2315)-1000*($AE2315&gt;0))</f>
        <v>0</v>
      </c>
      <c r="AJ2315" s="52">
        <f>MIN($AA2315*12,$AE2315-SUM($AG2315:AI2315)-1000*($AE2315&gt;0))</f>
        <v>0</v>
      </c>
      <c r="AK2315" s="52">
        <f>MIN($AA2315*12,$AE2315-SUM($AG2315:AJ2315)-1000*($AE2315&gt;0))</f>
        <v>0</v>
      </c>
      <c r="AL2315" s="52">
        <f>MIN($AA2315*12,$AE2315-SUM($AG2315:AK2315)-1000*($AE2315&gt;0))</f>
        <v>0</v>
      </c>
      <c r="AM2315" s="52">
        <f>MIN($AA2315*12,$AE2315-SUM($AG2315:AL2315)-1000*($AE2315&gt;0))</f>
        <v>0</v>
      </c>
      <c r="AN2315" s="52">
        <f>MIN($AA2315*12,$AE2315-SUM($AG2315:AM2315)-1000*($AE2315&gt;0))</f>
        <v>0</v>
      </c>
      <c r="AO2315" s="52">
        <f>MIN($AA2315*12,$AE2315-SUM($AG2315:AN2315)-1000*($AE2315&gt;0))</f>
        <v>0</v>
      </c>
    </row>
    <row r="2316" spans="2:41" ht="12.75" hidden="1" customHeight="1" outlineLevel="2">
      <c r="B2316" s="53" t="s">
        <v>2377</v>
      </c>
      <c r="C2316" s="53" t="s">
        <v>1367</v>
      </c>
      <c r="D2316" s="53" t="s">
        <v>1367</v>
      </c>
      <c r="E2316" s="53" t="s">
        <v>1368</v>
      </c>
      <c r="F2316" s="53" t="s">
        <v>2391</v>
      </c>
      <c r="G2316" s="53" t="s">
        <v>5643</v>
      </c>
      <c r="H2316" s="53" t="s">
        <v>5644</v>
      </c>
      <c r="I2316" s="53"/>
      <c r="J2316" s="53" t="s">
        <v>5642</v>
      </c>
      <c r="K2316" s="52">
        <v>894546</v>
      </c>
      <c r="L2316" s="52">
        <v>614998</v>
      </c>
      <c r="M2316" s="52">
        <v>0</v>
      </c>
      <c r="N2316" s="52">
        <v>0</v>
      </c>
      <c r="O2316" s="52">
        <v>0</v>
      </c>
      <c r="P2316" s="52">
        <v>204996</v>
      </c>
      <c r="Q2316" s="52">
        <v>18636</v>
      </c>
      <c r="R2316" s="52">
        <v>18636</v>
      </c>
      <c r="S2316" s="52">
        <v>18636</v>
      </c>
      <c r="T2316" s="52">
        <v>18636</v>
      </c>
      <c r="U2316" s="52">
        <v>18636</v>
      </c>
      <c r="V2316" s="52">
        <v>18636</v>
      </c>
      <c r="W2316" s="52">
        <v>18636</v>
      </c>
      <c r="X2316" s="52">
        <v>18636</v>
      </c>
      <c r="Y2316" s="52">
        <v>18636</v>
      </c>
      <c r="Z2316" s="49">
        <v>18636</v>
      </c>
      <c r="AA2316" s="50">
        <v>18636</v>
      </c>
      <c r="AB2316" s="51">
        <v>819994</v>
      </c>
      <c r="AC2316" s="52">
        <v>0</v>
      </c>
      <c r="AD2316" s="52">
        <v>0</v>
      </c>
      <c r="AE2316" s="52">
        <v>74552</v>
      </c>
      <c r="AG2316" s="52">
        <f t="shared" si="39"/>
        <v>18636</v>
      </c>
      <c r="AH2316" s="52">
        <f>MIN($AA2316*12,$AE2316-SUM($AG2316:AG2316)-1000*($AE2316&gt;0))</f>
        <v>54916</v>
      </c>
      <c r="AI2316" s="52">
        <f>MIN($AA2316*12,$AE2316-SUM($AG2316:AH2316)-1000*($AE2316&gt;0))</f>
        <v>0</v>
      </c>
      <c r="AJ2316" s="52">
        <f>MIN($AA2316*12,$AE2316-SUM($AG2316:AI2316)-1000*($AE2316&gt;0))</f>
        <v>0</v>
      </c>
      <c r="AK2316" s="52">
        <f>MIN($AA2316*12,$AE2316-SUM($AG2316:AJ2316)-1000*($AE2316&gt;0))</f>
        <v>0</v>
      </c>
      <c r="AL2316" s="52">
        <f>MIN($AA2316*12,$AE2316-SUM($AG2316:AK2316)-1000*($AE2316&gt;0))</f>
        <v>0</v>
      </c>
      <c r="AM2316" s="52">
        <f>MIN($AA2316*12,$AE2316-SUM($AG2316:AL2316)-1000*($AE2316&gt;0))</f>
        <v>0</v>
      </c>
      <c r="AN2316" s="52">
        <f>MIN($AA2316*12,$AE2316-SUM($AG2316:AM2316)-1000*($AE2316&gt;0))</f>
        <v>0</v>
      </c>
      <c r="AO2316" s="52">
        <f>MIN($AA2316*12,$AE2316-SUM($AG2316:AN2316)-1000*($AE2316&gt;0))</f>
        <v>0</v>
      </c>
    </row>
    <row r="2317" spans="2:41" ht="12.75" hidden="1" customHeight="1" outlineLevel="2">
      <c r="B2317" s="53" t="s">
        <v>2377</v>
      </c>
      <c r="C2317" s="53" t="s">
        <v>1367</v>
      </c>
      <c r="D2317" s="53" t="s">
        <v>1367</v>
      </c>
      <c r="E2317" s="53" t="s">
        <v>1368</v>
      </c>
      <c r="F2317" s="53" t="s">
        <v>2391</v>
      </c>
      <c r="G2317" s="53" t="s">
        <v>5645</v>
      </c>
      <c r="H2317" s="53" t="s">
        <v>5644</v>
      </c>
      <c r="I2317" s="53"/>
      <c r="J2317" s="53" t="s">
        <v>5642</v>
      </c>
      <c r="K2317" s="52">
        <v>947682</v>
      </c>
      <c r="L2317" s="52">
        <v>643936</v>
      </c>
      <c r="M2317" s="52">
        <v>0</v>
      </c>
      <c r="N2317" s="52">
        <v>0</v>
      </c>
      <c r="O2317" s="52">
        <v>0</v>
      </c>
      <c r="P2317" s="52">
        <v>222739</v>
      </c>
      <c r="Q2317" s="52">
        <v>20249</v>
      </c>
      <c r="R2317" s="52">
        <v>20249</v>
      </c>
      <c r="S2317" s="52">
        <v>20249</v>
      </c>
      <c r="T2317" s="52">
        <v>20249</v>
      </c>
      <c r="U2317" s="52">
        <v>20249</v>
      </c>
      <c r="V2317" s="52">
        <v>20249</v>
      </c>
      <c r="W2317" s="52">
        <v>20249</v>
      </c>
      <c r="X2317" s="52">
        <v>20249</v>
      </c>
      <c r="Y2317" s="52">
        <v>20249</v>
      </c>
      <c r="Z2317" s="49">
        <v>20249</v>
      </c>
      <c r="AA2317" s="50">
        <v>20249</v>
      </c>
      <c r="AB2317" s="51">
        <v>866675</v>
      </c>
      <c r="AC2317" s="52">
        <v>0</v>
      </c>
      <c r="AD2317" s="52">
        <v>0</v>
      </c>
      <c r="AE2317" s="52">
        <v>81007</v>
      </c>
      <c r="AG2317" s="52">
        <f t="shared" si="39"/>
        <v>20249</v>
      </c>
      <c r="AH2317" s="52">
        <f>MIN($AA2317*12,$AE2317-SUM($AG2317:AG2317)-1000*($AE2317&gt;0))</f>
        <v>59758</v>
      </c>
      <c r="AI2317" s="52">
        <f>MIN($AA2317*12,$AE2317-SUM($AG2317:AH2317)-1000*($AE2317&gt;0))</f>
        <v>0</v>
      </c>
      <c r="AJ2317" s="52">
        <f>MIN($AA2317*12,$AE2317-SUM($AG2317:AI2317)-1000*($AE2317&gt;0))</f>
        <v>0</v>
      </c>
      <c r="AK2317" s="52">
        <f>MIN($AA2317*12,$AE2317-SUM($AG2317:AJ2317)-1000*($AE2317&gt;0))</f>
        <v>0</v>
      </c>
      <c r="AL2317" s="52">
        <f>MIN($AA2317*12,$AE2317-SUM($AG2317:AK2317)-1000*($AE2317&gt;0))</f>
        <v>0</v>
      </c>
      <c r="AM2317" s="52">
        <f>MIN($AA2317*12,$AE2317-SUM($AG2317:AL2317)-1000*($AE2317&gt;0))</f>
        <v>0</v>
      </c>
      <c r="AN2317" s="52">
        <f>MIN($AA2317*12,$AE2317-SUM($AG2317:AM2317)-1000*($AE2317&gt;0))</f>
        <v>0</v>
      </c>
      <c r="AO2317" s="52">
        <f>MIN($AA2317*12,$AE2317-SUM($AG2317:AN2317)-1000*($AE2317&gt;0))</f>
        <v>0</v>
      </c>
    </row>
    <row r="2318" spans="2:41" ht="12.75" hidden="1" customHeight="1" outlineLevel="2">
      <c r="B2318" s="53" t="s">
        <v>2377</v>
      </c>
      <c r="C2318" s="53" t="s">
        <v>1367</v>
      </c>
      <c r="D2318" s="53" t="s">
        <v>1367</v>
      </c>
      <c r="E2318" s="53" t="s">
        <v>1368</v>
      </c>
      <c r="F2318" s="53" t="s">
        <v>2682</v>
      </c>
      <c r="G2318" s="53" t="s">
        <v>5646</v>
      </c>
      <c r="H2318" s="53" t="s">
        <v>5647</v>
      </c>
      <c r="I2318" s="53"/>
      <c r="J2318" s="53" t="s">
        <v>5648</v>
      </c>
      <c r="K2318" s="52">
        <v>1532728</v>
      </c>
      <c r="L2318" s="52">
        <v>1021816</v>
      </c>
      <c r="M2318" s="52">
        <v>0</v>
      </c>
      <c r="N2318" s="52">
        <v>0</v>
      </c>
      <c r="O2318" s="52">
        <v>0</v>
      </c>
      <c r="P2318" s="52">
        <v>351252</v>
      </c>
      <c r="Q2318" s="52">
        <v>31932</v>
      </c>
      <c r="R2318" s="52">
        <v>31932</v>
      </c>
      <c r="S2318" s="52">
        <v>31932</v>
      </c>
      <c r="T2318" s="52">
        <v>31932</v>
      </c>
      <c r="U2318" s="52">
        <v>31932</v>
      </c>
      <c r="V2318" s="52">
        <v>31932</v>
      </c>
      <c r="W2318" s="52">
        <v>31932</v>
      </c>
      <c r="X2318" s="52">
        <v>31932</v>
      </c>
      <c r="Y2318" s="52">
        <v>31932</v>
      </c>
      <c r="Z2318" s="49">
        <v>31932</v>
      </c>
      <c r="AA2318" s="50">
        <v>31932</v>
      </c>
      <c r="AB2318" s="51">
        <v>1373068</v>
      </c>
      <c r="AC2318" s="52">
        <v>0</v>
      </c>
      <c r="AD2318" s="52">
        <v>0</v>
      </c>
      <c r="AE2318" s="52">
        <v>159660</v>
      </c>
      <c r="AG2318" s="52">
        <f t="shared" si="39"/>
        <v>31932</v>
      </c>
      <c r="AH2318" s="52">
        <f>MIN($AA2318*12,$AE2318-SUM($AG2318:AG2318)-1000*($AE2318&gt;0))</f>
        <v>126728</v>
      </c>
      <c r="AI2318" s="52">
        <f>MIN($AA2318*12,$AE2318-SUM($AG2318:AH2318)-1000*($AE2318&gt;0))</f>
        <v>0</v>
      </c>
      <c r="AJ2318" s="52">
        <f>MIN($AA2318*12,$AE2318-SUM($AG2318:AI2318)-1000*($AE2318&gt;0))</f>
        <v>0</v>
      </c>
      <c r="AK2318" s="52">
        <f>MIN($AA2318*12,$AE2318-SUM($AG2318:AJ2318)-1000*($AE2318&gt;0))</f>
        <v>0</v>
      </c>
      <c r="AL2318" s="52">
        <f>MIN($AA2318*12,$AE2318-SUM($AG2318:AK2318)-1000*($AE2318&gt;0))</f>
        <v>0</v>
      </c>
      <c r="AM2318" s="52">
        <f>MIN($AA2318*12,$AE2318-SUM($AG2318:AL2318)-1000*($AE2318&gt;0))</f>
        <v>0</v>
      </c>
      <c r="AN2318" s="52">
        <f>MIN($AA2318*12,$AE2318-SUM($AG2318:AM2318)-1000*($AE2318&gt;0))</f>
        <v>0</v>
      </c>
      <c r="AO2318" s="52">
        <f>MIN($AA2318*12,$AE2318-SUM($AG2318:AN2318)-1000*($AE2318&gt;0))</f>
        <v>0</v>
      </c>
    </row>
    <row r="2319" spans="2:41" ht="12.75" hidden="1" customHeight="1" outlineLevel="2">
      <c r="B2319" s="53" t="s">
        <v>2377</v>
      </c>
      <c r="C2319" s="53" t="s">
        <v>1367</v>
      </c>
      <c r="D2319" s="53" t="s">
        <v>1367</v>
      </c>
      <c r="E2319" s="53" t="s">
        <v>1368</v>
      </c>
      <c r="F2319" s="53" t="s">
        <v>2387</v>
      </c>
      <c r="G2319" s="53" t="s">
        <v>5649</v>
      </c>
      <c r="H2319" s="53" t="s">
        <v>5650</v>
      </c>
      <c r="I2319" s="53"/>
      <c r="J2319" s="53" t="s">
        <v>5648</v>
      </c>
      <c r="K2319" s="52">
        <v>1497182</v>
      </c>
      <c r="L2319" s="52">
        <v>998120</v>
      </c>
      <c r="M2319" s="52">
        <v>0</v>
      </c>
      <c r="N2319" s="52">
        <v>0</v>
      </c>
      <c r="O2319" s="52">
        <v>0</v>
      </c>
      <c r="P2319" s="52">
        <v>343101</v>
      </c>
      <c r="Q2319" s="52">
        <v>31191</v>
      </c>
      <c r="R2319" s="52">
        <v>31191</v>
      </c>
      <c r="S2319" s="52">
        <v>31191</v>
      </c>
      <c r="T2319" s="52">
        <v>31191</v>
      </c>
      <c r="U2319" s="52">
        <v>31191</v>
      </c>
      <c r="V2319" s="52">
        <v>31191</v>
      </c>
      <c r="W2319" s="52">
        <v>31191</v>
      </c>
      <c r="X2319" s="52">
        <v>31191</v>
      </c>
      <c r="Y2319" s="52">
        <v>31191</v>
      </c>
      <c r="Z2319" s="49">
        <v>31191</v>
      </c>
      <c r="AA2319" s="50">
        <v>31191</v>
      </c>
      <c r="AB2319" s="51">
        <v>1341221</v>
      </c>
      <c r="AC2319" s="52">
        <v>0</v>
      </c>
      <c r="AD2319" s="52">
        <v>0</v>
      </c>
      <c r="AE2319" s="52">
        <v>155961</v>
      </c>
      <c r="AG2319" s="52">
        <f t="shared" si="39"/>
        <v>31191</v>
      </c>
      <c r="AH2319" s="52">
        <f>MIN($AA2319*12,$AE2319-SUM($AG2319:AG2319)-1000*($AE2319&gt;0))</f>
        <v>123770</v>
      </c>
      <c r="AI2319" s="52">
        <f>MIN($AA2319*12,$AE2319-SUM($AG2319:AH2319)-1000*($AE2319&gt;0))</f>
        <v>0</v>
      </c>
      <c r="AJ2319" s="52">
        <f>MIN($AA2319*12,$AE2319-SUM($AG2319:AI2319)-1000*($AE2319&gt;0))</f>
        <v>0</v>
      </c>
      <c r="AK2319" s="52">
        <f>MIN($AA2319*12,$AE2319-SUM($AG2319:AJ2319)-1000*($AE2319&gt;0))</f>
        <v>0</v>
      </c>
      <c r="AL2319" s="52">
        <f>MIN($AA2319*12,$AE2319-SUM($AG2319:AK2319)-1000*($AE2319&gt;0))</f>
        <v>0</v>
      </c>
      <c r="AM2319" s="52">
        <f>MIN($AA2319*12,$AE2319-SUM($AG2319:AL2319)-1000*($AE2319&gt;0))</f>
        <v>0</v>
      </c>
      <c r="AN2319" s="52">
        <f>MIN($AA2319*12,$AE2319-SUM($AG2319:AM2319)-1000*($AE2319&gt;0))</f>
        <v>0</v>
      </c>
      <c r="AO2319" s="52">
        <f>MIN($AA2319*12,$AE2319-SUM($AG2319:AN2319)-1000*($AE2319&gt;0))</f>
        <v>0</v>
      </c>
    </row>
    <row r="2320" spans="2:41" ht="12.75" hidden="1" customHeight="1" outlineLevel="2">
      <c r="B2320" s="53" t="s">
        <v>2377</v>
      </c>
      <c r="C2320" s="53" t="s">
        <v>1367</v>
      </c>
      <c r="D2320" s="53" t="s">
        <v>1367</v>
      </c>
      <c r="E2320" s="53" t="s">
        <v>1368</v>
      </c>
      <c r="F2320" s="53" t="s">
        <v>2387</v>
      </c>
      <c r="G2320" s="53" t="s">
        <v>5651</v>
      </c>
      <c r="H2320" s="53" t="s">
        <v>5650</v>
      </c>
      <c r="I2320" s="53"/>
      <c r="J2320" s="53" t="s">
        <v>5648</v>
      </c>
      <c r="K2320" s="52">
        <v>1496273</v>
      </c>
      <c r="L2320" s="52">
        <v>997514</v>
      </c>
      <c r="M2320" s="52">
        <v>0</v>
      </c>
      <c r="N2320" s="52">
        <v>1496273</v>
      </c>
      <c r="O2320" s="52">
        <v>1153374</v>
      </c>
      <c r="P2320" s="52">
        <v>155860</v>
      </c>
      <c r="Q2320" s="52">
        <v>31172</v>
      </c>
      <c r="R2320" s="52">
        <v>31172</v>
      </c>
      <c r="S2320" s="52">
        <v>31172</v>
      </c>
      <c r="T2320" s="52">
        <v>31172</v>
      </c>
      <c r="U2320" s="52">
        <v>31172</v>
      </c>
      <c r="V2320" s="52">
        <v>0</v>
      </c>
      <c r="W2320" s="52">
        <v>0</v>
      </c>
      <c r="X2320" s="52">
        <v>0</v>
      </c>
      <c r="Y2320" s="52">
        <v>0</v>
      </c>
      <c r="Z2320" s="49">
        <v>0</v>
      </c>
      <c r="AA2320" s="50">
        <v>0</v>
      </c>
      <c r="AB2320" s="51">
        <v>0</v>
      </c>
      <c r="AC2320" s="52">
        <v>0</v>
      </c>
      <c r="AD2320" s="52">
        <v>0</v>
      </c>
      <c r="AE2320" s="52">
        <v>0</v>
      </c>
      <c r="AG2320" s="52">
        <f t="shared" si="39"/>
        <v>0</v>
      </c>
      <c r="AH2320" s="52">
        <f>MIN($AA2320*12,$AE2320-SUM($AG2320:AG2320)-1000*($AE2320&gt;0))</f>
        <v>0</v>
      </c>
      <c r="AI2320" s="52">
        <f>MIN($AA2320*12,$AE2320-SUM($AG2320:AH2320)-1000*($AE2320&gt;0))</f>
        <v>0</v>
      </c>
      <c r="AJ2320" s="52">
        <f>MIN($AA2320*12,$AE2320-SUM($AG2320:AI2320)-1000*($AE2320&gt;0))</f>
        <v>0</v>
      </c>
      <c r="AK2320" s="52">
        <f>MIN($AA2320*12,$AE2320-SUM($AG2320:AJ2320)-1000*($AE2320&gt;0))</f>
        <v>0</v>
      </c>
      <c r="AL2320" s="52">
        <f>MIN($AA2320*12,$AE2320-SUM($AG2320:AK2320)-1000*($AE2320&gt;0))</f>
        <v>0</v>
      </c>
      <c r="AM2320" s="52">
        <f>MIN($AA2320*12,$AE2320-SUM($AG2320:AL2320)-1000*($AE2320&gt;0))</f>
        <v>0</v>
      </c>
      <c r="AN2320" s="52">
        <f>MIN($AA2320*12,$AE2320-SUM($AG2320:AM2320)-1000*($AE2320&gt;0))</f>
        <v>0</v>
      </c>
      <c r="AO2320" s="52">
        <f>MIN($AA2320*12,$AE2320-SUM($AG2320:AN2320)-1000*($AE2320&gt;0))</f>
        <v>0</v>
      </c>
    </row>
    <row r="2321" spans="2:41" ht="12.75" hidden="1" customHeight="1" outlineLevel="2">
      <c r="B2321" s="53" t="s">
        <v>2377</v>
      </c>
      <c r="C2321" s="53" t="s">
        <v>1367</v>
      </c>
      <c r="D2321" s="53" t="s">
        <v>1367</v>
      </c>
      <c r="E2321" s="53" t="s">
        <v>1368</v>
      </c>
      <c r="F2321" s="53" t="s">
        <v>2387</v>
      </c>
      <c r="G2321" s="53" t="s">
        <v>5652</v>
      </c>
      <c r="H2321" s="53" t="s">
        <v>5653</v>
      </c>
      <c r="I2321" s="53"/>
      <c r="J2321" s="53" t="s">
        <v>5648</v>
      </c>
      <c r="K2321" s="52">
        <v>1559082</v>
      </c>
      <c r="L2321" s="52">
        <v>1039384</v>
      </c>
      <c r="M2321" s="52">
        <v>0</v>
      </c>
      <c r="N2321" s="52">
        <v>0</v>
      </c>
      <c r="O2321" s="52">
        <v>0</v>
      </c>
      <c r="P2321" s="52">
        <v>357291</v>
      </c>
      <c r="Q2321" s="52">
        <v>32481</v>
      </c>
      <c r="R2321" s="52">
        <v>32481</v>
      </c>
      <c r="S2321" s="52">
        <v>32481</v>
      </c>
      <c r="T2321" s="52">
        <v>32481</v>
      </c>
      <c r="U2321" s="52">
        <v>32481</v>
      </c>
      <c r="V2321" s="52">
        <v>32481</v>
      </c>
      <c r="W2321" s="52">
        <v>32481</v>
      </c>
      <c r="X2321" s="52">
        <v>32481</v>
      </c>
      <c r="Y2321" s="52">
        <v>32481</v>
      </c>
      <c r="Z2321" s="49">
        <v>32481</v>
      </c>
      <c r="AA2321" s="50">
        <v>32481</v>
      </c>
      <c r="AB2321" s="51">
        <v>1396675</v>
      </c>
      <c r="AC2321" s="52">
        <v>0</v>
      </c>
      <c r="AD2321" s="52">
        <v>0</v>
      </c>
      <c r="AE2321" s="52">
        <v>162407</v>
      </c>
      <c r="AG2321" s="52">
        <f t="shared" si="39"/>
        <v>32481</v>
      </c>
      <c r="AH2321" s="52">
        <f>MIN($AA2321*12,$AE2321-SUM($AG2321:AG2321)-1000*($AE2321&gt;0))</f>
        <v>128926</v>
      </c>
      <c r="AI2321" s="52">
        <f>MIN($AA2321*12,$AE2321-SUM($AG2321:AH2321)-1000*($AE2321&gt;0))</f>
        <v>0</v>
      </c>
      <c r="AJ2321" s="52">
        <f>MIN($AA2321*12,$AE2321-SUM($AG2321:AI2321)-1000*($AE2321&gt;0))</f>
        <v>0</v>
      </c>
      <c r="AK2321" s="52">
        <f>MIN($AA2321*12,$AE2321-SUM($AG2321:AJ2321)-1000*($AE2321&gt;0))</f>
        <v>0</v>
      </c>
      <c r="AL2321" s="52">
        <f>MIN($AA2321*12,$AE2321-SUM($AG2321:AK2321)-1000*($AE2321&gt;0))</f>
        <v>0</v>
      </c>
      <c r="AM2321" s="52">
        <f>MIN($AA2321*12,$AE2321-SUM($AG2321:AL2321)-1000*($AE2321&gt;0))</f>
        <v>0</v>
      </c>
      <c r="AN2321" s="52">
        <f>MIN($AA2321*12,$AE2321-SUM($AG2321:AM2321)-1000*($AE2321&gt;0))</f>
        <v>0</v>
      </c>
      <c r="AO2321" s="52">
        <f>MIN($AA2321*12,$AE2321-SUM($AG2321:AN2321)-1000*($AE2321&gt;0))</f>
        <v>0</v>
      </c>
    </row>
    <row r="2322" spans="2:41" ht="12.75" hidden="1" customHeight="1" outlineLevel="2">
      <c r="B2322" s="53" t="s">
        <v>2377</v>
      </c>
      <c r="C2322" s="53" t="s">
        <v>1367</v>
      </c>
      <c r="D2322" s="53" t="s">
        <v>1367</v>
      </c>
      <c r="E2322" s="53" t="s">
        <v>1368</v>
      </c>
      <c r="F2322" s="53" t="s">
        <v>2387</v>
      </c>
      <c r="G2322" s="53" t="s">
        <v>5654</v>
      </c>
      <c r="H2322" s="53" t="s">
        <v>5655</v>
      </c>
      <c r="I2322" s="53"/>
      <c r="J2322" s="53" t="s">
        <v>5648</v>
      </c>
      <c r="K2322" s="52">
        <v>1497182</v>
      </c>
      <c r="L2322" s="52">
        <v>998120</v>
      </c>
      <c r="M2322" s="52">
        <v>0</v>
      </c>
      <c r="N2322" s="52">
        <v>0</v>
      </c>
      <c r="O2322" s="52">
        <v>0</v>
      </c>
      <c r="P2322" s="52">
        <v>343101</v>
      </c>
      <c r="Q2322" s="52">
        <v>31191</v>
      </c>
      <c r="R2322" s="52">
        <v>31191</v>
      </c>
      <c r="S2322" s="52">
        <v>31191</v>
      </c>
      <c r="T2322" s="52">
        <v>31191</v>
      </c>
      <c r="U2322" s="52">
        <v>31191</v>
      </c>
      <c r="V2322" s="52">
        <v>31191</v>
      </c>
      <c r="W2322" s="52">
        <v>31191</v>
      </c>
      <c r="X2322" s="52">
        <v>31191</v>
      </c>
      <c r="Y2322" s="52">
        <v>31191</v>
      </c>
      <c r="Z2322" s="49">
        <v>31191</v>
      </c>
      <c r="AA2322" s="50">
        <v>31191</v>
      </c>
      <c r="AB2322" s="51">
        <v>1341221</v>
      </c>
      <c r="AC2322" s="52">
        <v>0</v>
      </c>
      <c r="AD2322" s="52">
        <v>0</v>
      </c>
      <c r="AE2322" s="52">
        <v>155961</v>
      </c>
      <c r="AG2322" s="52">
        <f t="shared" si="39"/>
        <v>31191</v>
      </c>
      <c r="AH2322" s="52">
        <f>MIN($AA2322*12,$AE2322-SUM($AG2322:AG2322)-1000*($AE2322&gt;0))</f>
        <v>123770</v>
      </c>
      <c r="AI2322" s="52">
        <f>MIN($AA2322*12,$AE2322-SUM($AG2322:AH2322)-1000*($AE2322&gt;0))</f>
        <v>0</v>
      </c>
      <c r="AJ2322" s="52">
        <f>MIN($AA2322*12,$AE2322-SUM($AG2322:AI2322)-1000*($AE2322&gt;0))</f>
        <v>0</v>
      </c>
      <c r="AK2322" s="52">
        <f>MIN($AA2322*12,$AE2322-SUM($AG2322:AJ2322)-1000*($AE2322&gt;0))</f>
        <v>0</v>
      </c>
      <c r="AL2322" s="52">
        <f>MIN($AA2322*12,$AE2322-SUM($AG2322:AK2322)-1000*($AE2322&gt;0))</f>
        <v>0</v>
      </c>
      <c r="AM2322" s="52">
        <f>MIN($AA2322*12,$AE2322-SUM($AG2322:AL2322)-1000*($AE2322&gt;0))</f>
        <v>0</v>
      </c>
      <c r="AN2322" s="52">
        <f>MIN($AA2322*12,$AE2322-SUM($AG2322:AM2322)-1000*($AE2322&gt;0))</f>
        <v>0</v>
      </c>
      <c r="AO2322" s="52">
        <f>MIN($AA2322*12,$AE2322-SUM($AG2322:AN2322)-1000*($AE2322&gt;0))</f>
        <v>0</v>
      </c>
    </row>
    <row r="2323" spans="2:41" ht="12.75" hidden="1" customHeight="1" outlineLevel="2">
      <c r="B2323" s="53" t="s">
        <v>2377</v>
      </c>
      <c r="C2323" s="53" t="s">
        <v>1367</v>
      </c>
      <c r="D2323" s="53" t="s">
        <v>1367</v>
      </c>
      <c r="E2323" s="53" t="s">
        <v>1368</v>
      </c>
      <c r="F2323" s="53" t="s">
        <v>2387</v>
      </c>
      <c r="G2323" s="53" t="s">
        <v>5656</v>
      </c>
      <c r="H2323" s="53" t="s">
        <v>5657</v>
      </c>
      <c r="I2323" s="53"/>
      <c r="J2323" s="53" t="s">
        <v>5648</v>
      </c>
      <c r="K2323" s="52">
        <v>6345455</v>
      </c>
      <c r="L2323" s="52">
        <v>4230300</v>
      </c>
      <c r="M2323" s="52">
        <v>0</v>
      </c>
      <c r="N2323" s="52">
        <v>0</v>
      </c>
      <c r="O2323" s="52">
        <v>0</v>
      </c>
      <c r="P2323" s="52">
        <v>1454167</v>
      </c>
      <c r="Q2323" s="52">
        <v>132197</v>
      </c>
      <c r="R2323" s="52">
        <v>132197</v>
      </c>
      <c r="S2323" s="52">
        <v>132197</v>
      </c>
      <c r="T2323" s="52">
        <v>132197</v>
      </c>
      <c r="U2323" s="52">
        <v>132197</v>
      </c>
      <c r="V2323" s="52">
        <v>132197</v>
      </c>
      <c r="W2323" s="52">
        <v>132197</v>
      </c>
      <c r="X2323" s="52">
        <v>132197</v>
      </c>
      <c r="Y2323" s="52">
        <v>132197</v>
      </c>
      <c r="Z2323" s="49">
        <v>132197</v>
      </c>
      <c r="AA2323" s="50">
        <v>132197</v>
      </c>
      <c r="AB2323" s="51">
        <v>5684467</v>
      </c>
      <c r="AC2323" s="52">
        <v>0</v>
      </c>
      <c r="AD2323" s="52">
        <v>0</v>
      </c>
      <c r="AE2323" s="52">
        <v>660988</v>
      </c>
      <c r="AG2323" s="52">
        <f t="shared" si="39"/>
        <v>132197</v>
      </c>
      <c r="AH2323" s="52">
        <f>MIN($AA2323*12,$AE2323-SUM($AG2323:AG2323)-1000*($AE2323&gt;0))</f>
        <v>527791</v>
      </c>
      <c r="AI2323" s="52">
        <f>MIN($AA2323*12,$AE2323-SUM($AG2323:AH2323)-1000*($AE2323&gt;0))</f>
        <v>0</v>
      </c>
      <c r="AJ2323" s="52">
        <f>MIN($AA2323*12,$AE2323-SUM($AG2323:AI2323)-1000*($AE2323&gt;0))</f>
        <v>0</v>
      </c>
      <c r="AK2323" s="52">
        <f>MIN($AA2323*12,$AE2323-SUM($AG2323:AJ2323)-1000*($AE2323&gt;0))</f>
        <v>0</v>
      </c>
      <c r="AL2323" s="52">
        <f>MIN($AA2323*12,$AE2323-SUM($AG2323:AK2323)-1000*($AE2323&gt;0))</f>
        <v>0</v>
      </c>
      <c r="AM2323" s="52">
        <f>MIN($AA2323*12,$AE2323-SUM($AG2323:AL2323)-1000*($AE2323&gt;0))</f>
        <v>0</v>
      </c>
      <c r="AN2323" s="52">
        <f>MIN($AA2323*12,$AE2323-SUM($AG2323:AM2323)-1000*($AE2323&gt;0))</f>
        <v>0</v>
      </c>
      <c r="AO2323" s="52">
        <f>MIN($AA2323*12,$AE2323-SUM($AG2323:AN2323)-1000*($AE2323&gt;0))</f>
        <v>0</v>
      </c>
    </row>
    <row r="2324" spans="2:41" ht="12.75" hidden="1" customHeight="1" outlineLevel="2">
      <c r="B2324" s="53" t="s">
        <v>2377</v>
      </c>
      <c r="C2324" s="53" t="s">
        <v>1367</v>
      </c>
      <c r="D2324" s="53" t="s">
        <v>1367</v>
      </c>
      <c r="E2324" s="53" t="s">
        <v>1368</v>
      </c>
      <c r="F2324" s="53" t="s">
        <v>2391</v>
      </c>
      <c r="G2324" s="53" t="s">
        <v>5658</v>
      </c>
      <c r="H2324" s="53" t="s">
        <v>5659</v>
      </c>
      <c r="I2324" s="53"/>
      <c r="J2324" s="53" t="s">
        <v>5648</v>
      </c>
      <c r="K2324" s="52">
        <v>1104328</v>
      </c>
      <c r="L2324" s="52">
        <v>736216</v>
      </c>
      <c r="M2324" s="52">
        <v>0</v>
      </c>
      <c r="N2324" s="52">
        <v>0</v>
      </c>
      <c r="O2324" s="52">
        <v>0</v>
      </c>
      <c r="P2324" s="52">
        <v>253077</v>
      </c>
      <c r="Q2324" s="52">
        <v>23007</v>
      </c>
      <c r="R2324" s="52">
        <v>23007</v>
      </c>
      <c r="S2324" s="52">
        <v>23007</v>
      </c>
      <c r="T2324" s="52">
        <v>23007</v>
      </c>
      <c r="U2324" s="52">
        <v>23007</v>
      </c>
      <c r="V2324" s="52">
        <v>23007</v>
      </c>
      <c r="W2324" s="52">
        <v>23007</v>
      </c>
      <c r="X2324" s="52">
        <v>23007</v>
      </c>
      <c r="Y2324" s="52">
        <v>23007</v>
      </c>
      <c r="Z2324" s="49">
        <v>23007</v>
      </c>
      <c r="AA2324" s="50">
        <v>23007</v>
      </c>
      <c r="AB2324" s="51">
        <v>989293</v>
      </c>
      <c r="AC2324" s="52">
        <v>0</v>
      </c>
      <c r="AD2324" s="52">
        <v>0</v>
      </c>
      <c r="AE2324" s="52">
        <v>115035</v>
      </c>
      <c r="AG2324" s="52">
        <f t="shared" si="39"/>
        <v>23007</v>
      </c>
      <c r="AH2324" s="52">
        <f>MIN($AA2324*12,$AE2324-SUM($AG2324:AG2324)-1000*($AE2324&gt;0))</f>
        <v>91028</v>
      </c>
      <c r="AI2324" s="52">
        <f>MIN($AA2324*12,$AE2324-SUM($AG2324:AH2324)-1000*($AE2324&gt;0))</f>
        <v>0</v>
      </c>
      <c r="AJ2324" s="52">
        <f>MIN($AA2324*12,$AE2324-SUM($AG2324:AI2324)-1000*($AE2324&gt;0))</f>
        <v>0</v>
      </c>
      <c r="AK2324" s="52">
        <f>MIN($AA2324*12,$AE2324-SUM($AG2324:AJ2324)-1000*($AE2324&gt;0))</f>
        <v>0</v>
      </c>
      <c r="AL2324" s="52">
        <f>MIN($AA2324*12,$AE2324-SUM($AG2324:AK2324)-1000*($AE2324&gt;0))</f>
        <v>0</v>
      </c>
      <c r="AM2324" s="52">
        <f>MIN($AA2324*12,$AE2324-SUM($AG2324:AL2324)-1000*($AE2324&gt;0))</f>
        <v>0</v>
      </c>
      <c r="AN2324" s="52">
        <f>MIN($AA2324*12,$AE2324-SUM($AG2324:AM2324)-1000*($AE2324&gt;0))</f>
        <v>0</v>
      </c>
      <c r="AO2324" s="52">
        <f>MIN($AA2324*12,$AE2324-SUM($AG2324:AN2324)-1000*($AE2324&gt;0))</f>
        <v>0</v>
      </c>
    </row>
    <row r="2325" spans="2:41" ht="12.75" hidden="1" customHeight="1" outlineLevel="2">
      <c r="B2325" s="53" t="s">
        <v>2377</v>
      </c>
      <c r="C2325" s="53" t="s">
        <v>1367</v>
      </c>
      <c r="D2325" s="53" t="s">
        <v>1367</v>
      </c>
      <c r="E2325" s="53" t="s">
        <v>1368</v>
      </c>
      <c r="F2325" s="53" t="s">
        <v>2391</v>
      </c>
      <c r="G2325" s="53" t="s">
        <v>5660</v>
      </c>
      <c r="H2325" s="53" t="s">
        <v>5661</v>
      </c>
      <c r="I2325" s="53"/>
      <c r="J2325" s="53" t="s">
        <v>5648</v>
      </c>
      <c r="K2325" s="52">
        <v>1547273</v>
      </c>
      <c r="L2325" s="52">
        <v>1031512</v>
      </c>
      <c r="M2325" s="52">
        <v>0</v>
      </c>
      <c r="N2325" s="52">
        <v>0</v>
      </c>
      <c r="O2325" s="52">
        <v>0</v>
      </c>
      <c r="P2325" s="52">
        <v>354585</v>
      </c>
      <c r="Q2325" s="52">
        <v>32235</v>
      </c>
      <c r="R2325" s="52">
        <v>32235</v>
      </c>
      <c r="S2325" s="52">
        <v>32235</v>
      </c>
      <c r="T2325" s="52">
        <v>32235</v>
      </c>
      <c r="U2325" s="52">
        <v>32235</v>
      </c>
      <c r="V2325" s="52">
        <v>32235</v>
      </c>
      <c r="W2325" s="52">
        <v>32235</v>
      </c>
      <c r="X2325" s="52">
        <v>32235</v>
      </c>
      <c r="Y2325" s="52">
        <v>32235</v>
      </c>
      <c r="Z2325" s="49">
        <v>32235</v>
      </c>
      <c r="AA2325" s="50">
        <v>32235</v>
      </c>
      <c r="AB2325" s="51">
        <v>1386097</v>
      </c>
      <c r="AC2325" s="52">
        <v>0</v>
      </c>
      <c r="AD2325" s="52">
        <v>0</v>
      </c>
      <c r="AE2325" s="52">
        <v>161176</v>
      </c>
      <c r="AG2325" s="52">
        <f t="shared" si="39"/>
        <v>32235</v>
      </c>
      <c r="AH2325" s="52">
        <f>MIN($AA2325*12,$AE2325-SUM($AG2325:AG2325)-1000*($AE2325&gt;0))</f>
        <v>127941</v>
      </c>
      <c r="AI2325" s="52">
        <f>MIN($AA2325*12,$AE2325-SUM($AG2325:AH2325)-1000*($AE2325&gt;0))</f>
        <v>0</v>
      </c>
      <c r="AJ2325" s="52">
        <f>MIN($AA2325*12,$AE2325-SUM($AG2325:AI2325)-1000*($AE2325&gt;0))</f>
        <v>0</v>
      </c>
      <c r="AK2325" s="52">
        <f>MIN($AA2325*12,$AE2325-SUM($AG2325:AJ2325)-1000*($AE2325&gt;0))</f>
        <v>0</v>
      </c>
      <c r="AL2325" s="52">
        <f>MIN($AA2325*12,$AE2325-SUM($AG2325:AK2325)-1000*($AE2325&gt;0))</f>
        <v>0</v>
      </c>
      <c r="AM2325" s="52">
        <f>MIN($AA2325*12,$AE2325-SUM($AG2325:AL2325)-1000*($AE2325&gt;0))</f>
        <v>0</v>
      </c>
      <c r="AN2325" s="52">
        <f>MIN($AA2325*12,$AE2325-SUM($AG2325:AM2325)-1000*($AE2325&gt;0))</f>
        <v>0</v>
      </c>
      <c r="AO2325" s="52">
        <f>MIN($AA2325*12,$AE2325-SUM($AG2325:AN2325)-1000*($AE2325&gt;0))</f>
        <v>0</v>
      </c>
    </row>
    <row r="2326" spans="2:41" ht="12.75" hidden="1" customHeight="1" outlineLevel="2">
      <c r="B2326" s="53" t="s">
        <v>2377</v>
      </c>
      <c r="C2326" s="53" t="s">
        <v>1367</v>
      </c>
      <c r="D2326" s="53" t="s">
        <v>1367</v>
      </c>
      <c r="E2326" s="53" t="s">
        <v>1368</v>
      </c>
      <c r="F2326" s="53" t="s">
        <v>2682</v>
      </c>
      <c r="G2326" s="53" t="s">
        <v>5662</v>
      </c>
      <c r="H2326" s="53" t="s">
        <v>5663</v>
      </c>
      <c r="I2326" s="53"/>
      <c r="J2326" s="53" t="s">
        <v>5648</v>
      </c>
      <c r="K2326" s="52">
        <v>954546</v>
      </c>
      <c r="L2326" s="52">
        <v>636362</v>
      </c>
      <c r="M2326" s="52">
        <v>0</v>
      </c>
      <c r="N2326" s="52">
        <v>0</v>
      </c>
      <c r="O2326" s="52">
        <v>0</v>
      </c>
      <c r="P2326" s="52">
        <v>218746</v>
      </c>
      <c r="Q2326" s="52">
        <v>19886</v>
      </c>
      <c r="R2326" s="52">
        <v>19886</v>
      </c>
      <c r="S2326" s="52">
        <v>19886</v>
      </c>
      <c r="T2326" s="52">
        <v>19886</v>
      </c>
      <c r="U2326" s="52">
        <v>19886</v>
      </c>
      <c r="V2326" s="52">
        <v>19886</v>
      </c>
      <c r="W2326" s="52">
        <v>19886</v>
      </c>
      <c r="X2326" s="52">
        <v>19886</v>
      </c>
      <c r="Y2326" s="52">
        <v>19886</v>
      </c>
      <c r="Z2326" s="49">
        <v>19886</v>
      </c>
      <c r="AA2326" s="50">
        <v>19886</v>
      </c>
      <c r="AB2326" s="51">
        <v>855108</v>
      </c>
      <c r="AC2326" s="52">
        <v>0</v>
      </c>
      <c r="AD2326" s="52">
        <v>0</v>
      </c>
      <c r="AE2326" s="52">
        <v>99438</v>
      </c>
      <c r="AG2326" s="52">
        <f t="shared" si="39"/>
        <v>19886</v>
      </c>
      <c r="AH2326" s="52">
        <f>MIN($AA2326*12,$AE2326-SUM($AG2326:AG2326)-1000*($AE2326&gt;0))</f>
        <v>78552</v>
      </c>
      <c r="AI2326" s="52">
        <f>MIN($AA2326*12,$AE2326-SUM($AG2326:AH2326)-1000*($AE2326&gt;0))</f>
        <v>0</v>
      </c>
      <c r="AJ2326" s="52">
        <f>MIN($AA2326*12,$AE2326-SUM($AG2326:AI2326)-1000*($AE2326&gt;0))</f>
        <v>0</v>
      </c>
      <c r="AK2326" s="52">
        <f>MIN($AA2326*12,$AE2326-SUM($AG2326:AJ2326)-1000*($AE2326&gt;0))</f>
        <v>0</v>
      </c>
      <c r="AL2326" s="52">
        <f>MIN($AA2326*12,$AE2326-SUM($AG2326:AK2326)-1000*($AE2326&gt;0))</f>
        <v>0</v>
      </c>
      <c r="AM2326" s="52">
        <f>MIN($AA2326*12,$AE2326-SUM($AG2326:AL2326)-1000*($AE2326&gt;0))</f>
        <v>0</v>
      </c>
      <c r="AN2326" s="52">
        <f>MIN($AA2326*12,$AE2326-SUM($AG2326:AM2326)-1000*($AE2326&gt;0))</f>
        <v>0</v>
      </c>
      <c r="AO2326" s="52">
        <f>MIN($AA2326*12,$AE2326-SUM($AG2326:AN2326)-1000*($AE2326&gt;0))</f>
        <v>0</v>
      </c>
    </row>
    <row r="2327" spans="2:41" ht="12.75" hidden="1" customHeight="1" outlineLevel="2">
      <c r="B2327" s="53" t="s">
        <v>2377</v>
      </c>
      <c r="C2327" s="53" t="s">
        <v>1367</v>
      </c>
      <c r="D2327" s="53" t="s">
        <v>1367</v>
      </c>
      <c r="E2327" s="53" t="s">
        <v>1368</v>
      </c>
      <c r="F2327" s="53" t="s">
        <v>2682</v>
      </c>
      <c r="G2327" s="53" t="s">
        <v>5664</v>
      </c>
      <c r="H2327" s="53" t="s">
        <v>5665</v>
      </c>
      <c r="I2327" s="53"/>
      <c r="J2327" s="53" t="s">
        <v>5648</v>
      </c>
      <c r="K2327" s="52">
        <v>1270000</v>
      </c>
      <c r="L2327" s="52">
        <v>846665</v>
      </c>
      <c r="M2327" s="52">
        <v>0</v>
      </c>
      <c r="N2327" s="52">
        <v>0</v>
      </c>
      <c r="O2327" s="52">
        <v>0</v>
      </c>
      <c r="P2327" s="52">
        <v>291038</v>
      </c>
      <c r="Q2327" s="52">
        <v>26458</v>
      </c>
      <c r="R2327" s="52">
        <v>26458</v>
      </c>
      <c r="S2327" s="52">
        <v>26458</v>
      </c>
      <c r="T2327" s="52">
        <v>26458</v>
      </c>
      <c r="U2327" s="52">
        <v>26458</v>
      </c>
      <c r="V2327" s="52">
        <v>26458</v>
      </c>
      <c r="W2327" s="52">
        <v>26458</v>
      </c>
      <c r="X2327" s="52">
        <v>26458</v>
      </c>
      <c r="Y2327" s="52">
        <v>26458</v>
      </c>
      <c r="Z2327" s="49">
        <v>26458</v>
      </c>
      <c r="AA2327" s="50">
        <v>26458</v>
      </c>
      <c r="AB2327" s="51">
        <v>1137703</v>
      </c>
      <c r="AC2327" s="52">
        <v>0</v>
      </c>
      <c r="AD2327" s="52">
        <v>0</v>
      </c>
      <c r="AE2327" s="52">
        <v>132297</v>
      </c>
      <c r="AG2327" s="52">
        <f t="shared" si="39"/>
        <v>26458</v>
      </c>
      <c r="AH2327" s="52">
        <f>MIN($AA2327*12,$AE2327-SUM($AG2327:AG2327)-1000*($AE2327&gt;0))</f>
        <v>104839</v>
      </c>
      <c r="AI2327" s="52">
        <f>MIN($AA2327*12,$AE2327-SUM($AG2327:AH2327)-1000*($AE2327&gt;0))</f>
        <v>0</v>
      </c>
      <c r="AJ2327" s="52">
        <f>MIN($AA2327*12,$AE2327-SUM($AG2327:AI2327)-1000*($AE2327&gt;0))</f>
        <v>0</v>
      </c>
      <c r="AK2327" s="52">
        <f>MIN($AA2327*12,$AE2327-SUM($AG2327:AJ2327)-1000*($AE2327&gt;0))</f>
        <v>0</v>
      </c>
      <c r="AL2327" s="52">
        <f>MIN($AA2327*12,$AE2327-SUM($AG2327:AK2327)-1000*($AE2327&gt;0))</f>
        <v>0</v>
      </c>
      <c r="AM2327" s="52">
        <f>MIN($AA2327*12,$AE2327-SUM($AG2327:AL2327)-1000*($AE2327&gt;0))</f>
        <v>0</v>
      </c>
      <c r="AN2327" s="52">
        <f>MIN($AA2327*12,$AE2327-SUM($AG2327:AM2327)-1000*($AE2327&gt;0))</f>
        <v>0</v>
      </c>
      <c r="AO2327" s="52">
        <f>MIN($AA2327*12,$AE2327-SUM($AG2327:AN2327)-1000*($AE2327&gt;0))</f>
        <v>0</v>
      </c>
    </row>
    <row r="2328" spans="2:41" ht="12.75" hidden="1" customHeight="1" outlineLevel="2">
      <c r="B2328" s="53" t="s">
        <v>2377</v>
      </c>
      <c r="C2328" s="53" t="s">
        <v>1367</v>
      </c>
      <c r="D2328" s="53" t="s">
        <v>1367</v>
      </c>
      <c r="E2328" s="53" t="s">
        <v>2378</v>
      </c>
      <c r="F2328" s="53" t="s">
        <v>2379</v>
      </c>
      <c r="G2328" s="53" t="s">
        <v>5666</v>
      </c>
      <c r="H2328" s="53" t="s">
        <v>5667</v>
      </c>
      <c r="I2328" s="53"/>
      <c r="J2328" s="53" t="s">
        <v>5648</v>
      </c>
      <c r="K2328" s="52">
        <v>960000</v>
      </c>
      <c r="L2328" s="52">
        <v>640000</v>
      </c>
      <c r="M2328" s="52">
        <v>0</v>
      </c>
      <c r="N2328" s="52">
        <v>0</v>
      </c>
      <c r="O2328" s="52">
        <v>0</v>
      </c>
      <c r="P2328" s="52">
        <v>220000</v>
      </c>
      <c r="Q2328" s="52">
        <v>20000</v>
      </c>
      <c r="R2328" s="52">
        <v>20000</v>
      </c>
      <c r="S2328" s="52">
        <v>20000</v>
      </c>
      <c r="T2328" s="52">
        <v>20000</v>
      </c>
      <c r="U2328" s="52">
        <v>20000</v>
      </c>
      <c r="V2328" s="52">
        <v>20000</v>
      </c>
      <c r="W2328" s="52">
        <v>20000</v>
      </c>
      <c r="X2328" s="52">
        <v>20000</v>
      </c>
      <c r="Y2328" s="52">
        <v>20000</v>
      </c>
      <c r="Z2328" s="49">
        <v>20000</v>
      </c>
      <c r="AA2328" s="50">
        <v>20000</v>
      </c>
      <c r="AB2328" s="51">
        <v>860000</v>
      </c>
      <c r="AC2328" s="52">
        <v>0</v>
      </c>
      <c r="AD2328" s="52">
        <v>0</v>
      </c>
      <c r="AE2328" s="52">
        <v>100000</v>
      </c>
      <c r="AG2328" s="52">
        <f t="shared" si="39"/>
        <v>20000</v>
      </c>
      <c r="AH2328" s="52">
        <f>MIN($AA2328*12,$AE2328-SUM($AG2328:AG2328)-1000*($AE2328&gt;0))</f>
        <v>79000</v>
      </c>
      <c r="AI2328" s="52">
        <f>MIN($AA2328*12,$AE2328-SUM($AG2328:AH2328)-1000*($AE2328&gt;0))</f>
        <v>0</v>
      </c>
      <c r="AJ2328" s="52">
        <f>MIN($AA2328*12,$AE2328-SUM($AG2328:AI2328)-1000*($AE2328&gt;0))</f>
        <v>0</v>
      </c>
      <c r="AK2328" s="52">
        <f>MIN($AA2328*12,$AE2328-SUM($AG2328:AJ2328)-1000*($AE2328&gt;0))</f>
        <v>0</v>
      </c>
      <c r="AL2328" s="52">
        <f>MIN($AA2328*12,$AE2328-SUM($AG2328:AK2328)-1000*($AE2328&gt;0))</f>
        <v>0</v>
      </c>
      <c r="AM2328" s="52">
        <f>MIN($AA2328*12,$AE2328-SUM($AG2328:AL2328)-1000*($AE2328&gt;0))</f>
        <v>0</v>
      </c>
      <c r="AN2328" s="52">
        <f>MIN($AA2328*12,$AE2328-SUM($AG2328:AM2328)-1000*($AE2328&gt;0))</f>
        <v>0</v>
      </c>
      <c r="AO2328" s="52">
        <f>MIN($AA2328*12,$AE2328-SUM($AG2328:AN2328)-1000*($AE2328&gt;0))</f>
        <v>0</v>
      </c>
    </row>
    <row r="2329" spans="2:41" ht="12.75" hidden="1" customHeight="1" outlineLevel="2">
      <c r="B2329" s="53" t="s">
        <v>2377</v>
      </c>
      <c r="C2329" s="53" t="s">
        <v>1367</v>
      </c>
      <c r="D2329" s="53" t="s">
        <v>1367</v>
      </c>
      <c r="E2329" s="53" t="s">
        <v>2378</v>
      </c>
      <c r="F2329" s="53" t="s">
        <v>2618</v>
      </c>
      <c r="G2329" s="53" t="s">
        <v>5668</v>
      </c>
      <c r="H2329" s="53" t="s">
        <v>5669</v>
      </c>
      <c r="I2329" s="53"/>
      <c r="J2329" s="53" t="s">
        <v>1406</v>
      </c>
      <c r="K2329" s="52">
        <v>0</v>
      </c>
      <c r="L2329" s="52">
        <v>0</v>
      </c>
      <c r="M2329" s="52">
        <v>0</v>
      </c>
      <c r="N2329" s="52">
        <v>0</v>
      </c>
      <c r="O2329" s="52">
        <v>0</v>
      </c>
      <c r="P2329" s="52">
        <v>0</v>
      </c>
      <c r="Q2329" s="52">
        <v>0</v>
      </c>
      <c r="R2329" s="52">
        <v>0</v>
      </c>
      <c r="S2329" s="52">
        <v>0</v>
      </c>
      <c r="T2329" s="52">
        <v>0</v>
      </c>
      <c r="U2329" s="52">
        <v>0</v>
      </c>
      <c r="V2329" s="52">
        <v>0</v>
      </c>
      <c r="W2329" s="52">
        <v>0</v>
      </c>
      <c r="X2329" s="52">
        <v>0</v>
      </c>
      <c r="Y2329" s="52">
        <v>0</v>
      </c>
      <c r="Z2329" s="49">
        <v>0</v>
      </c>
      <c r="AA2329" s="50">
        <v>0</v>
      </c>
      <c r="AB2329" s="51">
        <v>0</v>
      </c>
      <c r="AC2329" s="52">
        <v>0</v>
      </c>
      <c r="AD2329" s="52">
        <v>0</v>
      </c>
      <c r="AE2329" s="52">
        <v>0</v>
      </c>
      <c r="AG2329" s="52">
        <f t="shared" si="39"/>
        <v>0</v>
      </c>
      <c r="AH2329" s="52">
        <f>MIN($AA2329*12,$AE2329-SUM($AG2329:AG2329)-1000*($AE2329&gt;0))</f>
        <v>0</v>
      </c>
      <c r="AI2329" s="52">
        <f>MIN($AA2329*12,$AE2329-SUM($AG2329:AH2329)-1000*($AE2329&gt;0))</f>
        <v>0</v>
      </c>
      <c r="AJ2329" s="52">
        <f>MIN($AA2329*12,$AE2329-SUM($AG2329:AI2329)-1000*($AE2329&gt;0))</f>
        <v>0</v>
      </c>
      <c r="AK2329" s="52">
        <f>MIN($AA2329*12,$AE2329-SUM($AG2329:AJ2329)-1000*($AE2329&gt;0))</f>
        <v>0</v>
      </c>
      <c r="AL2329" s="52">
        <f>MIN($AA2329*12,$AE2329-SUM($AG2329:AK2329)-1000*($AE2329&gt;0))</f>
        <v>0</v>
      </c>
      <c r="AM2329" s="52">
        <f>MIN($AA2329*12,$AE2329-SUM($AG2329:AL2329)-1000*($AE2329&gt;0))</f>
        <v>0</v>
      </c>
      <c r="AN2329" s="52">
        <f>MIN($AA2329*12,$AE2329-SUM($AG2329:AM2329)-1000*($AE2329&gt;0))</f>
        <v>0</v>
      </c>
      <c r="AO2329" s="52">
        <f>MIN($AA2329*12,$AE2329-SUM($AG2329:AN2329)-1000*($AE2329&gt;0))</f>
        <v>0</v>
      </c>
    </row>
    <row r="2330" spans="2:41" ht="12.75" hidden="1" customHeight="1" outlineLevel="2">
      <c r="B2330" s="53" t="s">
        <v>2377</v>
      </c>
      <c r="C2330" s="53" t="s">
        <v>1367</v>
      </c>
      <c r="D2330" s="53" t="s">
        <v>1367</v>
      </c>
      <c r="E2330" s="53" t="s">
        <v>2378</v>
      </c>
      <c r="F2330" s="53" t="s">
        <v>2618</v>
      </c>
      <c r="G2330" s="53" t="s">
        <v>5670</v>
      </c>
      <c r="H2330" s="53" t="s">
        <v>5671</v>
      </c>
      <c r="I2330" s="53"/>
      <c r="J2330" s="53" t="s">
        <v>1406</v>
      </c>
      <c r="K2330" s="52">
        <v>3500000</v>
      </c>
      <c r="L2330" s="52">
        <v>2260414</v>
      </c>
      <c r="M2330" s="52">
        <v>0</v>
      </c>
      <c r="N2330" s="52">
        <v>0</v>
      </c>
      <c r="O2330" s="52">
        <v>0</v>
      </c>
      <c r="P2330" s="52">
        <v>802076</v>
      </c>
      <c r="Q2330" s="52">
        <v>72916</v>
      </c>
      <c r="R2330" s="52">
        <v>72916</v>
      </c>
      <c r="S2330" s="52">
        <v>72916</v>
      </c>
      <c r="T2330" s="52">
        <v>72916</v>
      </c>
      <c r="U2330" s="52">
        <v>72916</v>
      </c>
      <c r="V2330" s="52">
        <v>72916</v>
      </c>
      <c r="W2330" s="52">
        <v>72916</v>
      </c>
      <c r="X2330" s="52">
        <v>72916</v>
      </c>
      <c r="Y2330" s="52">
        <v>72916</v>
      </c>
      <c r="Z2330" s="49">
        <v>72916</v>
      </c>
      <c r="AA2330" s="50">
        <v>72916</v>
      </c>
      <c r="AB2330" s="51">
        <v>3062490</v>
      </c>
      <c r="AC2330" s="52">
        <v>0</v>
      </c>
      <c r="AD2330" s="52">
        <v>0</v>
      </c>
      <c r="AE2330" s="52">
        <v>437510</v>
      </c>
      <c r="AG2330" s="52">
        <f t="shared" si="39"/>
        <v>72916</v>
      </c>
      <c r="AH2330" s="52">
        <f>MIN($AA2330*12,$AE2330-SUM($AG2330:AG2330)-1000*($AE2330&gt;0))</f>
        <v>363594</v>
      </c>
      <c r="AI2330" s="52">
        <f>MIN($AA2330*12,$AE2330-SUM($AG2330:AH2330)-1000*($AE2330&gt;0))</f>
        <v>0</v>
      </c>
      <c r="AJ2330" s="52">
        <f>MIN($AA2330*12,$AE2330-SUM($AG2330:AI2330)-1000*($AE2330&gt;0))</f>
        <v>0</v>
      </c>
      <c r="AK2330" s="52">
        <f>MIN($AA2330*12,$AE2330-SUM($AG2330:AJ2330)-1000*($AE2330&gt;0))</f>
        <v>0</v>
      </c>
      <c r="AL2330" s="52">
        <f>MIN($AA2330*12,$AE2330-SUM($AG2330:AK2330)-1000*($AE2330&gt;0))</f>
        <v>0</v>
      </c>
      <c r="AM2330" s="52">
        <f>MIN($AA2330*12,$AE2330-SUM($AG2330:AL2330)-1000*($AE2330&gt;0))</f>
        <v>0</v>
      </c>
      <c r="AN2330" s="52">
        <f>MIN($AA2330*12,$AE2330-SUM($AG2330:AM2330)-1000*($AE2330&gt;0))</f>
        <v>0</v>
      </c>
      <c r="AO2330" s="52">
        <f>MIN($AA2330*12,$AE2330-SUM($AG2330:AN2330)-1000*($AE2330&gt;0))</f>
        <v>0</v>
      </c>
    </row>
    <row r="2331" spans="2:41" ht="12.75" hidden="1" customHeight="1" outlineLevel="2">
      <c r="B2331" s="53" t="s">
        <v>2377</v>
      </c>
      <c r="C2331" s="53" t="s">
        <v>1367</v>
      </c>
      <c r="D2331" s="53" t="s">
        <v>1367</v>
      </c>
      <c r="E2331" s="53" t="s">
        <v>1368</v>
      </c>
      <c r="F2331" s="53" t="s">
        <v>2387</v>
      </c>
      <c r="G2331" s="53" t="s">
        <v>5672</v>
      </c>
      <c r="H2331" s="53" t="s">
        <v>5673</v>
      </c>
      <c r="I2331" s="53"/>
      <c r="J2331" s="53" t="s">
        <v>1406</v>
      </c>
      <c r="K2331" s="52">
        <v>3219091</v>
      </c>
      <c r="L2331" s="52">
        <v>2078994</v>
      </c>
      <c r="M2331" s="52">
        <v>0</v>
      </c>
      <c r="N2331" s="52">
        <v>0</v>
      </c>
      <c r="O2331" s="52">
        <v>0</v>
      </c>
      <c r="P2331" s="52">
        <v>737704</v>
      </c>
      <c r="Q2331" s="52">
        <v>67064</v>
      </c>
      <c r="R2331" s="52">
        <v>67064</v>
      </c>
      <c r="S2331" s="52">
        <v>67064</v>
      </c>
      <c r="T2331" s="52">
        <v>67064</v>
      </c>
      <c r="U2331" s="52">
        <v>67064</v>
      </c>
      <c r="V2331" s="52">
        <v>67064</v>
      </c>
      <c r="W2331" s="52">
        <v>67064</v>
      </c>
      <c r="X2331" s="52">
        <v>67064</v>
      </c>
      <c r="Y2331" s="52">
        <v>67064</v>
      </c>
      <c r="Z2331" s="49">
        <v>67064</v>
      </c>
      <c r="AA2331" s="50">
        <v>67064</v>
      </c>
      <c r="AB2331" s="51">
        <v>2816698</v>
      </c>
      <c r="AC2331" s="52">
        <v>0</v>
      </c>
      <c r="AD2331" s="52">
        <v>0</v>
      </c>
      <c r="AE2331" s="52">
        <v>402393</v>
      </c>
      <c r="AG2331" s="52">
        <f t="shared" si="39"/>
        <v>67064</v>
      </c>
      <c r="AH2331" s="52">
        <f>MIN($AA2331*12,$AE2331-SUM($AG2331:AG2331)-1000*($AE2331&gt;0))</f>
        <v>334329</v>
      </c>
      <c r="AI2331" s="52">
        <f>MIN($AA2331*12,$AE2331-SUM($AG2331:AH2331)-1000*($AE2331&gt;0))</f>
        <v>0</v>
      </c>
      <c r="AJ2331" s="52">
        <f>MIN($AA2331*12,$AE2331-SUM($AG2331:AI2331)-1000*($AE2331&gt;0))</f>
        <v>0</v>
      </c>
      <c r="AK2331" s="52">
        <f>MIN($AA2331*12,$AE2331-SUM($AG2331:AJ2331)-1000*($AE2331&gt;0))</f>
        <v>0</v>
      </c>
      <c r="AL2331" s="52">
        <f>MIN($AA2331*12,$AE2331-SUM($AG2331:AK2331)-1000*($AE2331&gt;0))</f>
        <v>0</v>
      </c>
      <c r="AM2331" s="52">
        <f>MIN($AA2331*12,$AE2331-SUM($AG2331:AL2331)-1000*($AE2331&gt;0))</f>
        <v>0</v>
      </c>
      <c r="AN2331" s="52">
        <f>MIN($AA2331*12,$AE2331-SUM($AG2331:AM2331)-1000*($AE2331&gt;0))</f>
        <v>0</v>
      </c>
      <c r="AO2331" s="52">
        <f>MIN($AA2331*12,$AE2331-SUM($AG2331:AN2331)-1000*($AE2331&gt;0))</f>
        <v>0</v>
      </c>
    </row>
    <row r="2332" spans="2:41" ht="12.75" hidden="1" customHeight="1" outlineLevel="2">
      <c r="B2332" s="53" t="s">
        <v>2377</v>
      </c>
      <c r="C2332" s="53" t="s">
        <v>1367</v>
      </c>
      <c r="D2332" s="53" t="s">
        <v>1367</v>
      </c>
      <c r="E2332" s="53" t="s">
        <v>1368</v>
      </c>
      <c r="F2332" s="53" t="s">
        <v>2391</v>
      </c>
      <c r="G2332" s="53" t="s">
        <v>5674</v>
      </c>
      <c r="H2332" s="53" t="s">
        <v>5675</v>
      </c>
      <c r="I2332" s="53"/>
      <c r="J2332" s="53" t="s">
        <v>1406</v>
      </c>
      <c r="K2332" s="52">
        <v>1278064</v>
      </c>
      <c r="L2332" s="52">
        <v>825414</v>
      </c>
      <c r="M2332" s="52">
        <v>0</v>
      </c>
      <c r="N2332" s="52">
        <v>0</v>
      </c>
      <c r="O2332" s="52">
        <v>0</v>
      </c>
      <c r="P2332" s="52">
        <v>292886</v>
      </c>
      <c r="Q2332" s="52">
        <v>26626</v>
      </c>
      <c r="R2332" s="52">
        <v>26626</v>
      </c>
      <c r="S2332" s="52">
        <v>26626</v>
      </c>
      <c r="T2332" s="52">
        <v>26626</v>
      </c>
      <c r="U2332" s="52">
        <v>26626</v>
      </c>
      <c r="V2332" s="52">
        <v>26626</v>
      </c>
      <c r="W2332" s="52">
        <v>26626</v>
      </c>
      <c r="X2332" s="52">
        <v>26626</v>
      </c>
      <c r="Y2332" s="52">
        <v>26626</v>
      </c>
      <c r="Z2332" s="49">
        <v>26626</v>
      </c>
      <c r="AA2332" s="50">
        <v>26626</v>
      </c>
      <c r="AB2332" s="51">
        <v>1118300</v>
      </c>
      <c r="AC2332" s="52">
        <v>0</v>
      </c>
      <c r="AD2332" s="52">
        <v>0</v>
      </c>
      <c r="AE2332" s="52">
        <v>159764</v>
      </c>
      <c r="AG2332" s="52">
        <f t="shared" si="39"/>
        <v>26626</v>
      </c>
      <c r="AH2332" s="52">
        <f>MIN($AA2332*12,$AE2332-SUM($AG2332:AG2332)-1000*($AE2332&gt;0))</f>
        <v>132138</v>
      </c>
      <c r="AI2332" s="52">
        <f>MIN($AA2332*12,$AE2332-SUM($AG2332:AH2332)-1000*($AE2332&gt;0))</f>
        <v>0</v>
      </c>
      <c r="AJ2332" s="52">
        <f>MIN($AA2332*12,$AE2332-SUM($AG2332:AI2332)-1000*($AE2332&gt;0))</f>
        <v>0</v>
      </c>
      <c r="AK2332" s="52">
        <f>MIN($AA2332*12,$AE2332-SUM($AG2332:AJ2332)-1000*($AE2332&gt;0))</f>
        <v>0</v>
      </c>
      <c r="AL2332" s="52">
        <f>MIN($AA2332*12,$AE2332-SUM($AG2332:AK2332)-1000*($AE2332&gt;0))</f>
        <v>0</v>
      </c>
      <c r="AM2332" s="52">
        <f>MIN($AA2332*12,$AE2332-SUM($AG2332:AL2332)-1000*($AE2332&gt;0))</f>
        <v>0</v>
      </c>
      <c r="AN2332" s="52">
        <f>MIN($AA2332*12,$AE2332-SUM($AG2332:AM2332)-1000*($AE2332&gt;0))</f>
        <v>0</v>
      </c>
      <c r="AO2332" s="52">
        <f>MIN($AA2332*12,$AE2332-SUM($AG2332:AN2332)-1000*($AE2332&gt;0))</f>
        <v>0</v>
      </c>
    </row>
    <row r="2333" spans="2:41" ht="12.75" hidden="1" customHeight="1" outlineLevel="2">
      <c r="B2333" s="53" t="s">
        <v>2377</v>
      </c>
      <c r="C2333" s="53" t="s">
        <v>1367</v>
      </c>
      <c r="D2333" s="53" t="s">
        <v>1367</v>
      </c>
      <c r="E2333" s="53" t="s">
        <v>1368</v>
      </c>
      <c r="F2333" s="53" t="s">
        <v>2387</v>
      </c>
      <c r="G2333" s="53" t="s">
        <v>5676</v>
      </c>
      <c r="H2333" s="53" t="s">
        <v>5677</v>
      </c>
      <c r="I2333" s="53"/>
      <c r="J2333" s="53" t="s">
        <v>1406</v>
      </c>
      <c r="K2333" s="52">
        <v>1836855</v>
      </c>
      <c r="L2333" s="52">
        <v>1186299</v>
      </c>
      <c r="M2333" s="52">
        <v>0</v>
      </c>
      <c r="N2333" s="52">
        <v>0</v>
      </c>
      <c r="O2333" s="52">
        <v>0</v>
      </c>
      <c r="P2333" s="52">
        <v>420948</v>
      </c>
      <c r="Q2333" s="52">
        <v>38268</v>
      </c>
      <c r="R2333" s="52">
        <v>38268</v>
      </c>
      <c r="S2333" s="52">
        <v>38268</v>
      </c>
      <c r="T2333" s="52">
        <v>38268</v>
      </c>
      <c r="U2333" s="52">
        <v>38268</v>
      </c>
      <c r="V2333" s="52">
        <v>38268</v>
      </c>
      <c r="W2333" s="52">
        <v>38268</v>
      </c>
      <c r="X2333" s="52">
        <v>38268</v>
      </c>
      <c r="Y2333" s="52">
        <v>38268</v>
      </c>
      <c r="Z2333" s="49">
        <v>38268</v>
      </c>
      <c r="AA2333" s="50">
        <v>38268</v>
      </c>
      <c r="AB2333" s="51">
        <v>1607247</v>
      </c>
      <c r="AC2333" s="52">
        <v>0</v>
      </c>
      <c r="AD2333" s="52">
        <v>0</v>
      </c>
      <c r="AE2333" s="52">
        <v>229608</v>
      </c>
      <c r="AG2333" s="52">
        <f t="shared" si="39"/>
        <v>38268</v>
      </c>
      <c r="AH2333" s="52">
        <f>MIN($AA2333*12,$AE2333-SUM($AG2333:AG2333)-1000*($AE2333&gt;0))</f>
        <v>190340</v>
      </c>
      <c r="AI2333" s="52">
        <f>MIN($AA2333*12,$AE2333-SUM($AG2333:AH2333)-1000*($AE2333&gt;0))</f>
        <v>0</v>
      </c>
      <c r="AJ2333" s="52">
        <f>MIN($AA2333*12,$AE2333-SUM($AG2333:AI2333)-1000*($AE2333&gt;0))</f>
        <v>0</v>
      </c>
      <c r="AK2333" s="52">
        <f>MIN($AA2333*12,$AE2333-SUM($AG2333:AJ2333)-1000*($AE2333&gt;0))</f>
        <v>0</v>
      </c>
      <c r="AL2333" s="52">
        <f>MIN($AA2333*12,$AE2333-SUM($AG2333:AK2333)-1000*($AE2333&gt;0))</f>
        <v>0</v>
      </c>
      <c r="AM2333" s="52">
        <f>MIN($AA2333*12,$AE2333-SUM($AG2333:AL2333)-1000*($AE2333&gt;0))</f>
        <v>0</v>
      </c>
      <c r="AN2333" s="52">
        <f>MIN($AA2333*12,$AE2333-SUM($AG2333:AM2333)-1000*($AE2333&gt;0))</f>
        <v>0</v>
      </c>
      <c r="AO2333" s="52">
        <f>MIN($AA2333*12,$AE2333-SUM($AG2333:AN2333)-1000*($AE2333&gt;0))</f>
        <v>0</v>
      </c>
    </row>
    <row r="2334" spans="2:41" ht="12.75" hidden="1" customHeight="1" outlineLevel="2">
      <c r="B2334" s="53" t="s">
        <v>2377</v>
      </c>
      <c r="C2334" s="53" t="s">
        <v>1367</v>
      </c>
      <c r="D2334" s="53" t="s">
        <v>1367</v>
      </c>
      <c r="E2334" s="53" t="s">
        <v>1368</v>
      </c>
      <c r="F2334" s="53" t="s">
        <v>2391</v>
      </c>
      <c r="G2334" s="53" t="s">
        <v>5678</v>
      </c>
      <c r="H2334" s="53" t="s">
        <v>5679</v>
      </c>
      <c r="I2334" s="53"/>
      <c r="J2334" s="53" t="s">
        <v>1406</v>
      </c>
      <c r="K2334" s="52">
        <v>1069064</v>
      </c>
      <c r="L2334" s="52">
        <v>690436</v>
      </c>
      <c r="M2334" s="52">
        <v>0</v>
      </c>
      <c r="N2334" s="52">
        <v>0</v>
      </c>
      <c r="O2334" s="52">
        <v>0</v>
      </c>
      <c r="P2334" s="52">
        <v>244992</v>
      </c>
      <c r="Q2334" s="52">
        <v>22272</v>
      </c>
      <c r="R2334" s="52">
        <v>22272</v>
      </c>
      <c r="S2334" s="52">
        <v>22272</v>
      </c>
      <c r="T2334" s="52">
        <v>22272</v>
      </c>
      <c r="U2334" s="52">
        <v>22272</v>
      </c>
      <c r="V2334" s="52">
        <v>22272</v>
      </c>
      <c r="W2334" s="52">
        <v>22272</v>
      </c>
      <c r="X2334" s="52">
        <v>22272</v>
      </c>
      <c r="Y2334" s="52">
        <v>22272</v>
      </c>
      <c r="Z2334" s="49">
        <v>22272</v>
      </c>
      <c r="AA2334" s="50">
        <v>22272</v>
      </c>
      <c r="AB2334" s="51">
        <v>935428</v>
      </c>
      <c r="AC2334" s="52">
        <v>0</v>
      </c>
      <c r="AD2334" s="52">
        <v>0</v>
      </c>
      <c r="AE2334" s="52">
        <v>133636</v>
      </c>
      <c r="AG2334" s="52">
        <f t="shared" si="39"/>
        <v>22272</v>
      </c>
      <c r="AH2334" s="52">
        <f>MIN($AA2334*12,$AE2334-SUM($AG2334:AG2334)-1000*($AE2334&gt;0))</f>
        <v>110364</v>
      </c>
      <c r="AI2334" s="52">
        <f>MIN($AA2334*12,$AE2334-SUM($AG2334:AH2334)-1000*($AE2334&gt;0))</f>
        <v>0</v>
      </c>
      <c r="AJ2334" s="52">
        <f>MIN($AA2334*12,$AE2334-SUM($AG2334:AI2334)-1000*($AE2334&gt;0))</f>
        <v>0</v>
      </c>
      <c r="AK2334" s="52">
        <f>MIN($AA2334*12,$AE2334-SUM($AG2334:AJ2334)-1000*($AE2334&gt;0))</f>
        <v>0</v>
      </c>
      <c r="AL2334" s="52">
        <f>MIN($AA2334*12,$AE2334-SUM($AG2334:AK2334)-1000*($AE2334&gt;0))</f>
        <v>0</v>
      </c>
      <c r="AM2334" s="52">
        <f>MIN($AA2334*12,$AE2334-SUM($AG2334:AL2334)-1000*($AE2334&gt;0))</f>
        <v>0</v>
      </c>
      <c r="AN2334" s="52">
        <f>MIN($AA2334*12,$AE2334-SUM($AG2334:AM2334)-1000*($AE2334&gt;0))</f>
        <v>0</v>
      </c>
      <c r="AO2334" s="52">
        <f>MIN($AA2334*12,$AE2334-SUM($AG2334:AN2334)-1000*($AE2334&gt;0))</f>
        <v>0</v>
      </c>
    </row>
    <row r="2335" spans="2:41" ht="12.75" hidden="1" customHeight="1" outlineLevel="2">
      <c r="B2335" s="53" t="s">
        <v>2377</v>
      </c>
      <c r="C2335" s="53" t="s">
        <v>1367</v>
      </c>
      <c r="D2335" s="53" t="s">
        <v>1367</v>
      </c>
      <c r="E2335" s="53" t="s">
        <v>1368</v>
      </c>
      <c r="F2335" s="53" t="s">
        <v>2682</v>
      </c>
      <c r="G2335" s="53" t="s">
        <v>5680</v>
      </c>
      <c r="H2335" s="53" t="s">
        <v>5681</v>
      </c>
      <c r="I2335" s="53"/>
      <c r="J2335" s="53" t="s">
        <v>1406</v>
      </c>
      <c r="K2335" s="52">
        <v>588182</v>
      </c>
      <c r="L2335" s="52">
        <v>379865</v>
      </c>
      <c r="M2335" s="52">
        <v>0</v>
      </c>
      <c r="N2335" s="52">
        <v>0</v>
      </c>
      <c r="O2335" s="52">
        <v>0</v>
      </c>
      <c r="P2335" s="52">
        <v>134783</v>
      </c>
      <c r="Q2335" s="52">
        <v>12253</v>
      </c>
      <c r="R2335" s="52">
        <v>12253</v>
      </c>
      <c r="S2335" s="52">
        <v>12253</v>
      </c>
      <c r="T2335" s="52">
        <v>12253</v>
      </c>
      <c r="U2335" s="52">
        <v>12253</v>
      </c>
      <c r="V2335" s="52">
        <v>12253</v>
      </c>
      <c r="W2335" s="52">
        <v>12253</v>
      </c>
      <c r="X2335" s="52">
        <v>12253</v>
      </c>
      <c r="Y2335" s="52">
        <v>12253</v>
      </c>
      <c r="Z2335" s="49">
        <v>12253</v>
      </c>
      <c r="AA2335" s="50">
        <v>12253</v>
      </c>
      <c r="AB2335" s="51">
        <v>514648</v>
      </c>
      <c r="AC2335" s="52">
        <v>0</v>
      </c>
      <c r="AD2335" s="52">
        <v>0</v>
      </c>
      <c r="AE2335" s="52">
        <v>73534</v>
      </c>
      <c r="AG2335" s="52">
        <f t="shared" si="39"/>
        <v>12253</v>
      </c>
      <c r="AH2335" s="52">
        <f>MIN($AA2335*12,$AE2335-SUM($AG2335:AG2335)-1000*($AE2335&gt;0))</f>
        <v>60281</v>
      </c>
      <c r="AI2335" s="52">
        <f>MIN($AA2335*12,$AE2335-SUM($AG2335:AH2335)-1000*($AE2335&gt;0))</f>
        <v>0</v>
      </c>
      <c r="AJ2335" s="52">
        <f>MIN($AA2335*12,$AE2335-SUM($AG2335:AI2335)-1000*($AE2335&gt;0))</f>
        <v>0</v>
      </c>
      <c r="AK2335" s="52">
        <f>MIN($AA2335*12,$AE2335-SUM($AG2335:AJ2335)-1000*($AE2335&gt;0))</f>
        <v>0</v>
      </c>
      <c r="AL2335" s="52">
        <f>MIN($AA2335*12,$AE2335-SUM($AG2335:AK2335)-1000*($AE2335&gt;0))</f>
        <v>0</v>
      </c>
      <c r="AM2335" s="52">
        <f>MIN($AA2335*12,$AE2335-SUM($AG2335:AL2335)-1000*($AE2335&gt;0))</f>
        <v>0</v>
      </c>
      <c r="AN2335" s="52">
        <f>MIN($AA2335*12,$AE2335-SUM($AG2335:AM2335)-1000*($AE2335&gt;0))</f>
        <v>0</v>
      </c>
      <c r="AO2335" s="52">
        <f>MIN($AA2335*12,$AE2335-SUM($AG2335:AN2335)-1000*($AE2335&gt;0))</f>
        <v>0</v>
      </c>
    </row>
    <row r="2336" spans="2:41" ht="12.75" hidden="1" customHeight="1" outlineLevel="2">
      <c r="B2336" s="53" t="s">
        <v>2377</v>
      </c>
      <c r="C2336" s="53" t="s">
        <v>1367</v>
      </c>
      <c r="D2336" s="53" t="s">
        <v>1367</v>
      </c>
      <c r="E2336" s="53" t="s">
        <v>1368</v>
      </c>
      <c r="F2336" s="53" t="s">
        <v>2387</v>
      </c>
      <c r="G2336" s="53" t="s">
        <v>5682</v>
      </c>
      <c r="H2336" s="53" t="s">
        <v>5683</v>
      </c>
      <c r="I2336" s="53"/>
      <c r="J2336" s="53" t="s">
        <v>1406</v>
      </c>
      <c r="K2336" s="52">
        <v>1569091</v>
      </c>
      <c r="L2336" s="52">
        <v>1013369</v>
      </c>
      <c r="M2336" s="52">
        <v>0</v>
      </c>
      <c r="N2336" s="52">
        <v>0</v>
      </c>
      <c r="O2336" s="52">
        <v>0</v>
      </c>
      <c r="P2336" s="52">
        <v>359579</v>
      </c>
      <c r="Q2336" s="52">
        <v>32689</v>
      </c>
      <c r="R2336" s="52">
        <v>32689</v>
      </c>
      <c r="S2336" s="52">
        <v>32689</v>
      </c>
      <c r="T2336" s="52">
        <v>32689</v>
      </c>
      <c r="U2336" s="52">
        <v>32689</v>
      </c>
      <c r="V2336" s="52">
        <v>32689</v>
      </c>
      <c r="W2336" s="52">
        <v>32689</v>
      </c>
      <c r="X2336" s="52">
        <v>32689</v>
      </c>
      <c r="Y2336" s="52">
        <v>32689</v>
      </c>
      <c r="Z2336" s="49">
        <v>32689</v>
      </c>
      <c r="AA2336" s="50">
        <v>32689</v>
      </c>
      <c r="AB2336" s="51">
        <v>1372948</v>
      </c>
      <c r="AC2336" s="52">
        <v>0</v>
      </c>
      <c r="AD2336" s="52">
        <v>0</v>
      </c>
      <c r="AE2336" s="52">
        <v>196143</v>
      </c>
      <c r="AG2336" s="52">
        <f t="shared" si="39"/>
        <v>32689</v>
      </c>
      <c r="AH2336" s="52">
        <f>MIN($AA2336*12,$AE2336-SUM($AG2336:AG2336)-1000*($AE2336&gt;0))</f>
        <v>162454</v>
      </c>
      <c r="AI2336" s="52">
        <f>MIN($AA2336*12,$AE2336-SUM($AG2336:AH2336)-1000*($AE2336&gt;0))</f>
        <v>0</v>
      </c>
      <c r="AJ2336" s="52">
        <f>MIN($AA2336*12,$AE2336-SUM($AG2336:AI2336)-1000*($AE2336&gt;0))</f>
        <v>0</v>
      </c>
      <c r="AK2336" s="52">
        <f>MIN($AA2336*12,$AE2336-SUM($AG2336:AJ2336)-1000*($AE2336&gt;0))</f>
        <v>0</v>
      </c>
      <c r="AL2336" s="52">
        <f>MIN($AA2336*12,$AE2336-SUM($AG2336:AK2336)-1000*($AE2336&gt;0))</f>
        <v>0</v>
      </c>
      <c r="AM2336" s="52">
        <f>MIN($AA2336*12,$AE2336-SUM($AG2336:AL2336)-1000*($AE2336&gt;0))</f>
        <v>0</v>
      </c>
      <c r="AN2336" s="52">
        <f>MIN($AA2336*12,$AE2336-SUM($AG2336:AM2336)-1000*($AE2336&gt;0))</f>
        <v>0</v>
      </c>
      <c r="AO2336" s="52">
        <f>MIN($AA2336*12,$AE2336-SUM($AG2336:AN2336)-1000*($AE2336&gt;0))</f>
        <v>0</v>
      </c>
    </row>
    <row r="2337" spans="2:41" ht="12.75" hidden="1" customHeight="1" outlineLevel="2">
      <c r="B2337" s="53" t="s">
        <v>2377</v>
      </c>
      <c r="C2337" s="53" t="s">
        <v>1367</v>
      </c>
      <c r="D2337" s="53" t="s">
        <v>1367</v>
      </c>
      <c r="E2337" s="53" t="s">
        <v>1368</v>
      </c>
      <c r="F2337" s="53" t="s">
        <v>2387</v>
      </c>
      <c r="G2337" s="53" t="s">
        <v>5684</v>
      </c>
      <c r="H2337" s="53" t="s">
        <v>5685</v>
      </c>
      <c r="I2337" s="53"/>
      <c r="J2337" s="53" t="s">
        <v>1406</v>
      </c>
      <c r="K2337" s="52">
        <v>1837310</v>
      </c>
      <c r="L2337" s="52">
        <v>1186595</v>
      </c>
      <c r="M2337" s="52">
        <v>0</v>
      </c>
      <c r="N2337" s="52">
        <v>0</v>
      </c>
      <c r="O2337" s="52">
        <v>0</v>
      </c>
      <c r="P2337" s="52">
        <v>421047</v>
      </c>
      <c r="Q2337" s="52">
        <v>38277</v>
      </c>
      <c r="R2337" s="52">
        <v>38277</v>
      </c>
      <c r="S2337" s="52">
        <v>38277</v>
      </c>
      <c r="T2337" s="52">
        <v>38277</v>
      </c>
      <c r="U2337" s="52">
        <v>38277</v>
      </c>
      <c r="V2337" s="52">
        <v>38277</v>
      </c>
      <c r="W2337" s="52">
        <v>38277</v>
      </c>
      <c r="X2337" s="52">
        <v>38277</v>
      </c>
      <c r="Y2337" s="52">
        <v>38277</v>
      </c>
      <c r="Z2337" s="49">
        <v>38277</v>
      </c>
      <c r="AA2337" s="50">
        <v>38277</v>
      </c>
      <c r="AB2337" s="51">
        <v>1607642</v>
      </c>
      <c r="AC2337" s="52">
        <v>0</v>
      </c>
      <c r="AD2337" s="52">
        <v>0</v>
      </c>
      <c r="AE2337" s="52">
        <v>229668</v>
      </c>
      <c r="AG2337" s="52">
        <f t="shared" si="39"/>
        <v>38277</v>
      </c>
      <c r="AH2337" s="52">
        <f>MIN($AA2337*12,$AE2337-SUM($AG2337:AG2337)-1000*($AE2337&gt;0))</f>
        <v>190391</v>
      </c>
      <c r="AI2337" s="52">
        <f>MIN($AA2337*12,$AE2337-SUM($AG2337:AH2337)-1000*($AE2337&gt;0))</f>
        <v>0</v>
      </c>
      <c r="AJ2337" s="52">
        <f>MIN($AA2337*12,$AE2337-SUM($AG2337:AI2337)-1000*($AE2337&gt;0))</f>
        <v>0</v>
      </c>
      <c r="AK2337" s="52">
        <f>MIN($AA2337*12,$AE2337-SUM($AG2337:AJ2337)-1000*($AE2337&gt;0))</f>
        <v>0</v>
      </c>
      <c r="AL2337" s="52">
        <f>MIN($AA2337*12,$AE2337-SUM($AG2337:AK2337)-1000*($AE2337&gt;0))</f>
        <v>0</v>
      </c>
      <c r="AM2337" s="52">
        <f>MIN($AA2337*12,$AE2337-SUM($AG2337:AL2337)-1000*($AE2337&gt;0))</f>
        <v>0</v>
      </c>
      <c r="AN2337" s="52">
        <f>MIN($AA2337*12,$AE2337-SUM($AG2337:AM2337)-1000*($AE2337&gt;0))</f>
        <v>0</v>
      </c>
      <c r="AO2337" s="52">
        <f>MIN($AA2337*12,$AE2337-SUM($AG2337:AN2337)-1000*($AE2337&gt;0))</f>
        <v>0</v>
      </c>
    </row>
    <row r="2338" spans="2:41" ht="12.75" hidden="1" customHeight="1" outlineLevel="2">
      <c r="B2338" s="53" t="s">
        <v>2377</v>
      </c>
      <c r="C2338" s="53" t="s">
        <v>1367</v>
      </c>
      <c r="D2338" s="53" t="s">
        <v>1367</v>
      </c>
      <c r="E2338" s="53" t="s">
        <v>1368</v>
      </c>
      <c r="F2338" s="53" t="s">
        <v>2387</v>
      </c>
      <c r="G2338" s="53" t="s">
        <v>5686</v>
      </c>
      <c r="H2338" s="53" t="s">
        <v>5687</v>
      </c>
      <c r="I2338" s="53"/>
      <c r="J2338" s="53" t="s">
        <v>1406</v>
      </c>
      <c r="K2338" s="52">
        <v>916037</v>
      </c>
      <c r="L2338" s="52">
        <v>591606</v>
      </c>
      <c r="M2338" s="52">
        <v>0</v>
      </c>
      <c r="N2338" s="52">
        <v>0</v>
      </c>
      <c r="O2338" s="52">
        <v>0</v>
      </c>
      <c r="P2338" s="52">
        <v>209924</v>
      </c>
      <c r="Q2338" s="52">
        <v>19084</v>
      </c>
      <c r="R2338" s="52">
        <v>19084</v>
      </c>
      <c r="S2338" s="52">
        <v>19084</v>
      </c>
      <c r="T2338" s="52">
        <v>19084</v>
      </c>
      <c r="U2338" s="52">
        <v>19084</v>
      </c>
      <c r="V2338" s="52">
        <v>19084</v>
      </c>
      <c r="W2338" s="52">
        <v>19084</v>
      </c>
      <c r="X2338" s="52">
        <v>19084</v>
      </c>
      <c r="Y2338" s="52">
        <v>19084</v>
      </c>
      <c r="Z2338" s="49">
        <v>19084</v>
      </c>
      <c r="AA2338" s="50">
        <v>19084</v>
      </c>
      <c r="AB2338" s="51">
        <v>801530</v>
      </c>
      <c r="AC2338" s="52">
        <v>0</v>
      </c>
      <c r="AD2338" s="52">
        <v>0</v>
      </c>
      <c r="AE2338" s="52">
        <v>114507</v>
      </c>
      <c r="AG2338" s="52">
        <f t="shared" si="39"/>
        <v>19084</v>
      </c>
      <c r="AH2338" s="52">
        <f>MIN($AA2338*12,$AE2338-SUM($AG2338:AG2338)-1000*($AE2338&gt;0))</f>
        <v>94423</v>
      </c>
      <c r="AI2338" s="52">
        <f>MIN($AA2338*12,$AE2338-SUM($AG2338:AH2338)-1000*($AE2338&gt;0))</f>
        <v>0</v>
      </c>
      <c r="AJ2338" s="52">
        <f>MIN($AA2338*12,$AE2338-SUM($AG2338:AI2338)-1000*($AE2338&gt;0))</f>
        <v>0</v>
      </c>
      <c r="AK2338" s="52">
        <f>MIN($AA2338*12,$AE2338-SUM($AG2338:AJ2338)-1000*($AE2338&gt;0))</f>
        <v>0</v>
      </c>
      <c r="AL2338" s="52">
        <f>MIN($AA2338*12,$AE2338-SUM($AG2338:AK2338)-1000*($AE2338&gt;0))</f>
        <v>0</v>
      </c>
      <c r="AM2338" s="52">
        <f>MIN($AA2338*12,$AE2338-SUM($AG2338:AL2338)-1000*($AE2338&gt;0))</f>
        <v>0</v>
      </c>
      <c r="AN2338" s="52">
        <f>MIN($AA2338*12,$AE2338-SUM($AG2338:AM2338)-1000*($AE2338&gt;0))</f>
        <v>0</v>
      </c>
      <c r="AO2338" s="52">
        <f>MIN($AA2338*12,$AE2338-SUM($AG2338:AN2338)-1000*($AE2338&gt;0))</f>
        <v>0</v>
      </c>
    </row>
    <row r="2339" spans="2:41" ht="12.75" hidden="1" customHeight="1" outlineLevel="2">
      <c r="B2339" s="53" t="s">
        <v>2377</v>
      </c>
      <c r="C2339" s="53" t="s">
        <v>1367</v>
      </c>
      <c r="D2339" s="53" t="s">
        <v>1367</v>
      </c>
      <c r="E2339" s="53" t="s">
        <v>1368</v>
      </c>
      <c r="F2339" s="53" t="s">
        <v>2391</v>
      </c>
      <c r="G2339" s="53" t="s">
        <v>5688</v>
      </c>
      <c r="H2339" s="53" t="s">
        <v>5689</v>
      </c>
      <c r="I2339" s="53"/>
      <c r="J2339" s="53" t="s">
        <v>1406</v>
      </c>
      <c r="K2339" s="52">
        <v>1066364</v>
      </c>
      <c r="L2339" s="52">
        <v>688690</v>
      </c>
      <c r="M2339" s="52">
        <v>0</v>
      </c>
      <c r="N2339" s="52">
        <v>0</v>
      </c>
      <c r="O2339" s="52">
        <v>0</v>
      </c>
      <c r="P2339" s="52">
        <v>244376</v>
      </c>
      <c r="Q2339" s="52">
        <v>22216</v>
      </c>
      <c r="R2339" s="52">
        <v>22216</v>
      </c>
      <c r="S2339" s="52">
        <v>22216</v>
      </c>
      <c r="T2339" s="52">
        <v>22216</v>
      </c>
      <c r="U2339" s="52">
        <v>22216</v>
      </c>
      <c r="V2339" s="52">
        <v>22216</v>
      </c>
      <c r="W2339" s="52">
        <v>22216</v>
      </c>
      <c r="X2339" s="52">
        <v>22216</v>
      </c>
      <c r="Y2339" s="52">
        <v>22216</v>
      </c>
      <c r="Z2339" s="49">
        <v>22216</v>
      </c>
      <c r="AA2339" s="50">
        <v>22216</v>
      </c>
      <c r="AB2339" s="51">
        <v>933066</v>
      </c>
      <c r="AC2339" s="52">
        <v>0</v>
      </c>
      <c r="AD2339" s="52">
        <v>0</v>
      </c>
      <c r="AE2339" s="52">
        <v>133298</v>
      </c>
      <c r="AG2339" s="52">
        <f t="shared" si="39"/>
        <v>22216</v>
      </c>
      <c r="AH2339" s="52">
        <f>MIN($AA2339*12,$AE2339-SUM($AG2339:AG2339)-1000*($AE2339&gt;0))</f>
        <v>110082</v>
      </c>
      <c r="AI2339" s="52">
        <f>MIN($AA2339*12,$AE2339-SUM($AG2339:AH2339)-1000*($AE2339&gt;0))</f>
        <v>0</v>
      </c>
      <c r="AJ2339" s="52">
        <f>MIN($AA2339*12,$AE2339-SUM($AG2339:AI2339)-1000*($AE2339&gt;0))</f>
        <v>0</v>
      </c>
      <c r="AK2339" s="52">
        <f>MIN($AA2339*12,$AE2339-SUM($AG2339:AJ2339)-1000*($AE2339&gt;0))</f>
        <v>0</v>
      </c>
      <c r="AL2339" s="52">
        <f>MIN($AA2339*12,$AE2339-SUM($AG2339:AK2339)-1000*($AE2339&gt;0))</f>
        <v>0</v>
      </c>
      <c r="AM2339" s="52">
        <f>MIN($AA2339*12,$AE2339-SUM($AG2339:AL2339)-1000*($AE2339&gt;0))</f>
        <v>0</v>
      </c>
      <c r="AN2339" s="52">
        <f>MIN($AA2339*12,$AE2339-SUM($AG2339:AM2339)-1000*($AE2339&gt;0))</f>
        <v>0</v>
      </c>
      <c r="AO2339" s="52">
        <f>MIN($AA2339*12,$AE2339-SUM($AG2339:AN2339)-1000*($AE2339&gt;0))</f>
        <v>0</v>
      </c>
    </row>
    <row r="2340" spans="2:41" ht="12.75" hidden="1" customHeight="1" outlineLevel="2">
      <c r="B2340" s="53" t="s">
        <v>2377</v>
      </c>
      <c r="C2340" s="53" t="s">
        <v>1367</v>
      </c>
      <c r="D2340" s="53" t="s">
        <v>1367</v>
      </c>
      <c r="E2340" s="53" t="s">
        <v>1368</v>
      </c>
      <c r="F2340" s="53" t="s">
        <v>2391</v>
      </c>
      <c r="G2340" s="53" t="s">
        <v>5690</v>
      </c>
      <c r="H2340" s="53" t="s">
        <v>5689</v>
      </c>
      <c r="I2340" s="53"/>
      <c r="J2340" s="53" t="s">
        <v>1406</v>
      </c>
      <c r="K2340" s="52">
        <v>922273</v>
      </c>
      <c r="L2340" s="52">
        <v>595634</v>
      </c>
      <c r="M2340" s="52">
        <v>0</v>
      </c>
      <c r="N2340" s="52">
        <v>0</v>
      </c>
      <c r="O2340" s="52">
        <v>0</v>
      </c>
      <c r="P2340" s="52">
        <v>211354</v>
      </c>
      <c r="Q2340" s="52">
        <v>19214</v>
      </c>
      <c r="R2340" s="52">
        <v>19214</v>
      </c>
      <c r="S2340" s="52">
        <v>19214</v>
      </c>
      <c r="T2340" s="52">
        <v>19214</v>
      </c>
      <c r="U2340" s="52">
        <v>19214</v>
      </c>
      <c r="V2340" s="52">
        <v>19214</v>
      </c>
      <c r="W2340" s="52">
        <v>19214</v>
      </c>
      <c r="X2340" s="52">
        <v>19214</v>
      </c>
      <c r="Y2340" s="52">
        <v>19214</v>
      </c>
      <c r="Z2340" s="49">
        <v>19214</v>
      </c>
      <c r="AA2340" s="50">
        <v>19214</v>
      </c>
      <c r="AB2340" s="51">
        <v>806988</v>
      </c>
      <c r="AC2340" s="52">
        <v>0</v>
      </c>
      <c r="AD2340" s="52">
        <v>0</v>
      </c>
      <c r="AE2340" s="52">
        <v>115285</v>
      </c>
      <c r="AG2340" s="52">
        <f t="shared" si="39"/>
        <v>19214</v>
      </c>
      <c r="AH2340" s="52">
        <f>MIN($AA2340*12,$AE2340-SUM($AG2340:AG2340)-1000*($AE2340&gt;0))</f>
        <v>95071</v>
      </c>
      <c r="AI2340" s="52">
        <f>MIN($AA2340*12,$AE2340-SUM($AG2340:AH2340)-1000*($AE2340&gt;0))</f>
        <v>0</v>
      </c>
      <c r="AJ2340" s="52">
        <f>MIN($AA2340*12,$AE2340-SUM($AG2340:AI2340)-1000*($AE2340&gt;0))</f>
        <v>0</v>
      </c>
      <c r="AK2340" s="52">
        <f>MIN($AA2340*12,$AE2340-SUM($AG2340:AJ2340)-1000*($AE2340&gt;0))</f>
        <v>0</v>
      </c>
      <c r="AL2340" s="52">
        <f>MIN($AA2340*12,$AE2340-SUM($AG2340:AK2340)-1000*($AE2340&gt;0))</f>
        <v>0</v>
      </c>
      <c r="AM2340" s="52">
        <f>MIN($AA2340*12,$AE2340-SUM($AG2340:AL2340)-1000*($AE2340&gt;0))</f>
        <v>0</v>
      </c>
      <c r="AN2340" s="52">
        <f>MIN($AA2340*12,$AE2340-SUM($AG2340:AM2340)-1000*($AE2340&gt;0))</f>
        <v>0</v>
      </c>
      <c r="AO2340" s="52">
        <f>MIN($AA2340*12,$AE2340-SUM($AG2340:AN2340)-1000*($AE2340&gt;0))</f>
        <v>0</v>
      </c>
    </row>
    <row r="2341" spans="2:41" ht="12.75" hidden="1" customHeight="1" outlineLevel="2">
      <c r="B2341" s="53" t="s">
        <v>2377</v>
      </c>
      <c r="C2341" s="53" t="s">
        <v>1367</v>
      </c>
      <c r="D2341" s="53" t="s">
        <v>1367</v>
      </c>
      <c r="E2341" s="53" t="s">
        <v>1368</v>
      </c>
      <c r="F2341" s="53" t="s">
        <v>2391</v>
      </c>
      <c r="G2341" s="53" t="s">
        <v>5691</v>
      </c>
      <c r="H2341" s="53" t="s">
        <v>5692</v>
      </c>
      <c r="I2341" s="53"/>
      <c r="J2341" s="53" t="s">
        <v>1406</v>
      </c>
      <c r="K2341" s="52">
        <v>831264</v>
      </c>
      <c r="L2341" s="52">
        <v>536858</v>
      </c>
      <c r="M2341" s="52">
        <v>0</v>
      </c>
      <c r="N2341" s="52">
        <v>0</v>
      </c>
      <c r="O2341" s="52">
        <v>0</v>
      </c>
      <c r="P2341" s="52">
        <v>190498</v>
      </c>
      <c r="Q2341" s="52">
        <v>17318</v>
      </c>
      <c r="R2341" s="52">
        <v>17318</v>
      </c>
      <c r="S2341" s="52">
        <v>17318</v>
      </c>
      <c r="T2341" s="52">
        <v>17318</v>
      </c>
      <c r="U2341" s="52">
        <v>17318</v>
      </c>
      <c r="V2341" s="52">
        <v>17318</v>
      </c>
      <c r="W2341" s="52">
        <v>17318</v>
      </c>
      <c r="X2341" s="52">
        <v>17318</v>
      </c>
      <c r="Y2341" s="52">
        <v>17318</v>
      </c>
      <c r="Z2341" s="49">
        <v>17318</v>
      </c>
      <c r="AA2341" s="50">
        <v>17318</v>
      </c>
      <c r="AB2341" s="51">
        <v>727356</v>
      </c>
      <c r="AC2341" s="52">
        <v>0</v>
      </c>
      <c r="AD2341" s="52">
        <v>0</v>
      </c>
      <c r="AE2341" s="52">
        <v>103908</v>
      </c>
      <c r="AG2341" s="52">
        <f t="shared" si="39"/>
        <v>17318</v>
      </c>
      <c r="AH2341" s="52">
        <f>MIN($AA2341*12,$AE2341-SUM($AG2341:AG2341)-1000*($AE2341&gt;0))</f>
        <v>85590</v>
      </c>
      <c r="AI2341" s="52">
        <f>MIN($AA2341*12,$AE2341-SUM($AG2341:AH2341)-1000*($AE2341&gt;0))</f>
        <v>0</v>
      </c>
      <c r="AJ2341" s="52">
        <f>MIN($AA2341*12,$AE2341-SUM($AG2341:AI2341)-1000*($AE2341&gt;0))</f>
        <v>0</v>
      </c>
      <c r="AK2341" s="52">
        <f>MIN($AA2341*12,$AE2341-SUM($AG2341:AJ2341)-1000*($AE2341&gt;0))</f>
        <v>0</v>
      </c>
      <c r="AL2341" s="52">
        <f>MIN($AA2341*12,$AE2341-SUM($AG2341:AK2341)-1000*($AE2341&gt;0))</f>
        <v>0</v>
      </c>
      <c r="AM2341" s="52">
        <f>MIN($AA2341*12,$AE2341-SUM($AG2341:AL2341)-1000*($AE2341&gt;0))</f>
        <v>0</v>
      </c>
      <c r="AN2341" s="52">
        <f>MIN($AA2341*12,$AE2341-SUM($AG2341:AM2341)-1000*($AE2341&gt;0))</f>
        <v>0</v>
      </c>
      <c r="AO2341" s="52">
        <f>MIN($AA2341*12,$AE2341-SUM($AG2341:AN2341)-1000*($AE2341&gt;0))</f>
        <v>0</v>
      </c>
    </row>
    <row r="2342" spans="2:41" ht="12.75" hidden="1" customHeight="1" outlineLevel="2">
      <c r="B2342" s="53" t="s">
        <v>2377</v>
      </c>
      <c r="C2342" s="53" t="s">
        <v>1367</v>
      </c>
      <c r="D2342" s="53" t="s">
        <v>1367</v>
      </c>
      <c r="E2342" s="53" t="s">
        <v>1368</v>
      </c>
      <c r="F2342" s="53" t="s">
        <v>2391</v>
      </c>
      <c r="G2342" s="53" t="s">
        <v>5693</v>
      </c>
      <c r="H2342" s="53" t="s">
        <v>5692</v>
      </c>
      <c r="I2342" s="53"/>
      <c r="J2342" s="53" t="s">
        <v>1406</v>
      </c>
      <c r="K2342" s="52">
        <v>740673</v>
      </c>
      <c r="L2342" s="52">
        <v>478348</v>
      </c>
      <c r="M2342" s="52">
        <v>0</v>
      </c>
      <c r="N2342" s="52">
        <v>0</v>
      </c>
      <c r="O2342" s="52">
        <v>0</v>
      </c>
      <c r="P2342" s="52">
        <v>169730</v>
      </c>
      <c r="Q2342" s="52">
        <v>15430</v>
      </c>
      <c r="R2342" s="52">
        <v>15430</v>
      </c>
      <c r="S2342" s="52">
        <v>15430</v>
      </c>
      <c r="T2342" s="52">
        <v>15430</v>
      </c>
      <c r="U2342" s="52">
        <v>15430</v>
      </c>
      <c r="V2342" s="52">
        <v>15430</v>
      </c>
      <c r="W2342" s="52">
        <v>15430</v>
      </c>
      <c r="X2342" s="52">
        <v>15430</v>
      </c>
      <c r="Y2342" s="52">
        <v>15430</v>
      </c>
      <c r="Z2342" s="49">
        <v>15430</v>
      </c>
      <c r="AA2342" s="50">
        <v>15430</v>
      </c>
      <c r="AB2342" s="51">
        <v>648078</v>
      </c>
      <c r="AC2342" s="52">
        <v>0</v>
      </c>
      <c r="AD2342" s="52">
        <v>0</v>
      </c>
      <c r="AE2342" s="52">
        <v>92595</v>
      </c>
      <c r="AG2342" s="52">
        <f t="shared" si="39"/>
        <v>15430</v>
      </c>
      <c r="AH2342" s="52">
        <f>MIN($AA2342*12,$AE2342-SUM($AG2342:AG2342)-1000*($AE2342&gt;0))</f>
        <v>76165</v>
      </c>
      <c r="AI2342" s="52">
        <f>MIN($AA2342*12,$AE2342-SUM($AG2342:AH2342)-1000*($AE2342&gt;0))</f>
        <v>0</v>
      </c>
      <c r="AJ2342" s="52">
        <f>MIN($AA2342*12,$AE2342-SUM($AG2342:AI2342)-1000*($AE2342&gt;0))</f>
        <v>0</v>
      </c>
      <c r="AK2342" s="52">
        <f>MIN($AA2342*12,$AE2342-SUM($AG2342:AJ2342)-1000*($AE2342&gt;0))</f>
        <v>0</v>
      </c>
      <c r="AL2342" s="52">
        <f>MIN($AA2342*12,$AE2342-SUM($AG2342:AK2342)-1000*($AE2342&gt;0))</f>
        <v>0</v>
      </c>
      <c r="AM2342" s="52">
        <f>MIN($AA2342*12,$AE2342-SUM($AG2342:AL2342)-1000*($AE2342&gt;0))</f>
        <v>0</v>
      </c>
      <c r="AN2342" s="52">
        <f>MIN($AA2342*12,$AE2342-SUM($AG2342:AM2342)-1000*($AE2342&gt;0))</f>
        <v>0</v>
      </c>
      <c r="AO2342" s="52">
        <f>MIN($AA2342*12,$AE2342-SUM($AG2342:AN2342)-1000*($AE2342&gt;0))</f>
        <v>0</v>
      </c>
    </row>
    <row r="2343" spans="2:41" ht="12.75" hidden="1" customHeight="1" outlineLevel="2">
      <c r="B2343" s="53" t="s">
        <v>2377</v>
      </c>
      <c r="C2343" s="53" t="s">
        <v>1367</v>
      </c>
      <c r="D2343" s="53" t="s">
        <v>1367</v>
      </c>
      <c r="E2343" s="53" t="s">
        <v>1368</v>
      </c>
      <c r="F2343" s="53" t="s">
        <v>2391</v>
      </c>
      <c r="G2343" s="53" t="s">
        <v>5694</v>
      </c>
      <c r="H2343" s="53" t="s">
        <v>5695</v>
      </c>
      <c r="I2343" s="53"/>
      <c r="J2343" s="53" t="s">
        <v>1406</v>
      </c>
      <c r="K2343" s="52">
        <v>950000</v>
      </c>
      <c r="L2343" s="52">
        <v>613539</v>
      </c>
      <c r="M2343" s="52">
        <v>0</v>
      </c>
      <c r="N2343" s="52">
        <v>0</v>
      </c>
      <c r="O2343" s="52">
        <v>0</v>
      </c>
      <c r="P2343" s="52">
        <v>217701</v>
      </c>
      <c r="Q2343" s="52">
        <v>19791</v>
      </c>
      <c r="R2343" s="52">
        <v>19791</v>
      </c>
      <c r="S2343" s="52">
        <v>19791</v>
      </c>
      <c r="T2343" s="52">
        <v>19791</v>
      </c>
      <c r="U2343" s="52">
        <v>19791</v>
      </c>
      <c r="V2343" s="52">
        <v>19791</v>
      </c>
      <c r="W2343" s="52">
        <v>19791</v>
      </c>
      <c r="X2343" s="52">
        <v>19791</v>
      </c>
      <c r="Y2343" s="52">
        <v>19791</v>
      </c>
      <c r="Z2343" s="49">
        <v>19791</v>
      </c>
      <c r="AA2343" s="50">
        <v>19791</v>
      </c>
      <c r="AB2343" s="51">
        <v>831240</v>
      </c>
      <c r="AC2343" s="52">
        <v>0</v>
      </c>
      <c r="AD2343" s="52">
        <v>0</v>
      </c>
      <c r="AE2343" s="52">
        <v>118760</v>
      </c>
      <c r="AG2343" s="52">
        <f t="shared" si="39"/>
        <v>19791</v>
      </c>
      <c r="AH2343" s="52">
        <f>MIN($AA2343*12,$AE2343-SUM($AG2343:AG2343)-1000*($AE2343&gt;0))</f>
        <v>97969</v>
      </c>
      <c r="AI2343" s="52">
        <f>MIN($AA2343*12,$AE2343-SUM($AG2343:AH2343)-1000*($AE2343&gt;0))</f>
        <v>0</v>
      </c>
      <c r="AJ2343" s="52">
        <f>MIN($AA2343*12,$AE2343-SUM($AG2343:AI2343)-1000*($AE2343&gt;0))</f>
        <v>0</v>
      </c>
      <c r="AK2343" s="52">
        <f>MIN($AA2343*12,$AE2343-SUM($AG2343:AJ2343)-1000*($AE2343&gt;0))</f>
        <v>0</v>
      </c>
      <c r="AL2343" s="52">
        <f>MIN($AA2343*12,$AE2343-SUM($AG2343:AK2343)-1000*($AE2343&gt;0))</f>
        <v>0</v>
      </c>
      <c r="AM2343" s="52">
        <f>MIN($AA2343*12,$AE2343-SUM($AG2343:AL2343)-1000*($AE2343&gt;0))</f>
        <v>0</v>
      </c>
      <c r="AN2343" s="52">
        <f>MIN($AA2343*12,$AE2343-SUM($AG2343:AM2343)-1000*($AE2343&gt;0))</f>
        <v>0</v>
      </c>
      <c r="AO2343" s="52">
        <f>MIN($AA2343*12,$AE2343-SUM($AG2343:AN2343)-1000*($AE2343&gt;0))</f>
        <v>0</v>
      </c>
    </row>
    <row r="2344" spans="2:41" ht="12.75" hidden="1" customHeight="1" outlineLevel="2">
      <c r="B2344" s="53" t="s">
        <v>2377</v>
      </c>
      <c r="C2344" s="53" t="s">
        <v>1367</v>
      </c>
      <c r="D2344" s="53" t="s">
        <v>1367</v>
      </c>
      <c r="E2344" s="53" t="s">
        <v>1368</v>
      </c>
      <c r="F2344" s="53" t="s">
        <v>2391</v>
      </c>
      <c r="G2344" s="53" t="s">
        <v>5696</v>
      </c>
      <c r="H2344" s="53" t="s">
        <v>5695</v>
      </c>
      <c r="I2344" s="53"/>
      <c r="J2344" s="53" t="s">
        <v>1406</v>
      </c>
      <c r="K2344" s="52">
        <v>950000</v>
      </c>
      <c r="L2344" s="52">
        <v>613539</v>
      </c>
      <c r="M2344" s="52">
        <v>0</v>
      </c>
      <c r="N2344" s="52">
        <v>0</v>
      </c>
      <c r="O2344" s="52">
        <v>0</v>
      </c>
      <c r="P2344" s="52">
        <v>217701</v>
      </c>
      <c r="Q2344" s="52">
        <v>19791</v>
      </c>
      <c r="R2344" s="52">
        <v>19791</v>
      </c>
      <c r="S2344" s="52">
        <v>19791</v>
      </c>
      <c r="T2344" s="52">
        <v>19791</v>
      </c>
      <c r="U2344" s="52">
        <v>19791</v>
      </c>
      <c r="V2344" s="52">
        <v>19791</v>
      </c>
      <c r="W2344" s="52">
        <v>19791</v>
      </c>
      <c r="X2344" s="52">
        <v>19791</v>
      </c>
      <c r="Y2344" s="52">
        <v>19791</v>
      </c>
      <c r="Z2344" s="49">
        <v>19791</v>
      </c>
      <c r="AA2344" s="50">
        <v>19791</v>
      </c>
      <c r="AB2344" s="51">
        <v>831240</v>
      </c>
      <c r="AC2344" s="52">
        <v>0</v>
      </c>
      <c r="AD2344" s="52">
        <v>0</v>
      </c>
      <c r="AE2344" s="52">
        <v>118760</v>
      </c>
      <c r="AG2344" s="52">
        <f t="shared" si="39"/>
        <v>19791</v>
      </c>
      <c r="AH2344" s="52">
        <f>MIN($AA2344*12,$AE2344-SUM($AG2344:AG2344)-1000*($AE2344&gt;0))</f>
        <v>97969</v>
      </c>
      <c r="AI2344" s="52">
        <f>MIN($AA2344*12,$AE2344-SUM($AG2344:AH2344)-1000*($AE2344&gt;0))</f>
        <v>0</v>
      </c>
      <c r="AJ2344" s="52">
        <f>MIN($AA2344*12,$AE2344-SUM($AG2344:AI2344)-1000*($AE2344&gt;0))</f>
        <v>0</v>
      </c>
      <c r="AK2344" s="52">
        <f>MIN($AA2344*12,$AE2344-SUM($AG2344:AJ2344)-1000*($AE2344&gt;0))</f>
        <v>0</v>
      </c>
      <c r="AL2344" s="52">
        <f>MIN($AA2344*12,$AE2344-SUM($AG2344:AK2344)-1000*($AE2344&gt;0))</f>
        <v>0</v>
      </c>
      <c r="AM2344" s="52">
        <f>MIN($AA2344*12,$AE2344-SUM($AG2344:AL2344)-1000*($AE2344&gt;0))</f>
        <v>0</v>
      </c>
      <c r="AN2344" s="52">
        <f>MIN($AA2344*12,$AE2344-SUM($AG2344:AM2344)-1000*($AE2344&gt;0))</f>
        <v>0</v>
      </c>
      <c r="AO2344" s="52">
        <f>MIN($AA2344*12,$AE2344-SUM($AG2344:AN2344)-1000*($AE2344&gt;0))</f>
        <v>0</v>
      </c>
    </row>
    <row r="2345" spans="2:41" ht="12.75" hidden="1" customHeight="1" outlineLevel="2">
      <c r="B2345" s="53" t="s">
        <v>2377</v>
      </c>
      <c r="C2345" s="53" t="s">
        <v>1367</v>
      </c>
      <c r="D2345" s="53" t="s">
        <v>1367</v>
      </c>
      <c r="E2345" s="53" t="s">
        <v>1368</v>
      </c>
      <c r="F2345" s="53" t="s">
        <v>2391</v>
      </c>
      <c r="G2345" s="53" t="s">
        <v>5697</v>
      </c>
      <c r="H2345" s="53" t="s">
        <v>5698</v>
      </c>
      <c r="I2345" s="53"/>
      <c r="J2345" s="53" t="s">
        <v>1406</v>
      </c>
      <c r="K2345" s="52">
        <v>778910</v>
      </c>
      <c r="L2345" s="52">
        <v>503045</v>
      </c>
      <c r="M2345" s="52">
        <v>0</v>
      </c>
      <c r="N2345" s="52">
        <v>0</v>
      </c>
      <c r="O2345" s="52">
        <v>0</v>
      </c>
      <c r="P2345" s="52">
        <v>178497</v>
      </c>
      <c r="Q2345" s="52">
        <v>16227</v>
      </c>
      <c r="R2345" s="52">
        <v>16227</v>
      </c>
      <c r="S2345" s="52">
        <v>16227</v>
      </c>
      <c r="T2345" s="52">
        <v>16227</v>
      </c>
      <c r="U2345" s="52">
        <v>16227</v>
      </c>
      <c r="V2345" s="52">
        <v>16227</v>
      </c>
      <c r="W2345" s="52">
        <v>16227</v>
      </c>
      <c r="X2345" s="52">
        <v>16227</v>
      </c>
      <c r="Y2345" s="52">
        <v>16227</v>
      </c>
      <c r="Z2345" s="49">
        <v>16227</v>
      </c>
      <c r="AA2345" s="50">
        <v>16227</v>
      </c>
      <c r="AB2345" s="51">
        <v>681542</v>
      </c>
      <c r="AC2345" s="52">
        <v>0</v>
      </c>
      <c r="AD2345" s="52">
        <v>0</v>
      </c>
      <c r="AE2345" s="52">
        <v>97368</v>
      </c>
      <c r="AG2345" s="52">
        <f t="shared" si="39"/>
        <v>16227</v>
      </c>
      <c r="AH2345" s="52">
        <f>MIN($AA2345*12,$AE2345-SUM($AG2345:AG2345)-1000*($AE2345&gt;0))</f>
        <v>80141</v>
      </c>
      <c r="AI2345" s="52">
        <f>MIN($AA2345*12,$AE2345-SUM($AG2345:AH2345)-1000*($AE2345&gt;0))</f>
        <v>0</v>
      </c>
      <c r="AJ2345" s="52">
        <f>MIN($AA2345*12,$AE2345-SUM($AG2345:AI2345)-1000*($AE2345&gt;0))</f>
        <v>0</v>
      </c>
      <c r="AK2345" s="52">
        <f>MIN($AA2345*12,$AE2345-SUM($AG2345:AJ2345)-1000*($AE2345&gt;0))</f>
        <v>0</v>
      </c>
      <c r="AL2345" s="52">
        <f>MIN($AA2345*12,$AE2345-SUM($AG2345:AK2345)-1000*($AE2345&gt;0))</f>
        <v>0</v>
      </c>
      <c r="AM2345" s="52">
        <f>MIN($AA2345*12,$AE2345-SUM($AG2345:AL2345)-1000*($AE2345&gt;0))</f>
        <v>0</v>
      </c>
      <c r="AN2345" s="52">
        <f>MIN($AA2345*12,$AE2345-SUM($AG2345:AM2345)-1000*($AE2345&gt;0))</f>
        <v>0</v>
      </c>
      <c r="AO2345" s="52">
        <f>MIN($AA2345*12,$AE2345-SUM($AG2345:AN2345)-1000*($AE2345&gt;0))</f>
        <v>0</v>
      </c>
    </row>
    <row r="2346" spans="2:41" ht="12.75" hidden="1" customHeight="1" outlineLevel="2">
      <c r="B2346" s="53" t="s">
        <v>2377</v>
      </c>
      <c r="C2346" s="53" t="s">
        <v>1367</v>
      </c>
      <c r="D2346" s="53" t="s">
        <v>1367</v>
      </c>
      <c r="E2346" s="53" t="s">
        <v>2378</v>
      </c>
      <c r="F2346" s="53" t="s">
        <v>2379</v>
      </c>
      <c r="G2346" s="53" t="s">
        <v>5699</v>
      </c>
      <c r="H2346" s="53" t="s">
        <v>5700</v>
      </c>
      <c r="I2346" s="53"/>
      <c r="J2346" s="53" t="s">
        <v>1406</v>
      </c>
      <c r="K2346" s="52">
        <v>0</v>
      </c>
      <c r="L2346" s="52">
        <v>0</v>
      </c>
      <c r="M2346" s="52">
        <v>0</v>
      </c>
      <c r="N2346" s="52">
        <v>0</v>
      </c>
      <c r="O2346" s="52">
        <v>0</v>
      </c>
      <c r="P2346" s="52">
        <v>0</v>
      </c>
      <c r="Q2346" s="52">
        <v>0</v>
      </c>
      <c r="R2346" s="52">
        <v>0</v>
      </c>
      <c r="S2346" s="52">
        <v>0</v>
      </c>
      <c r="T2346" s="52">
        <v>0</v>
      </c>
      <c r="U2346" s="52">
        <v>0</v>
      </c>
      <c r="V2346" s="52">
        <v>0</v>
      </c>
      <c r="W2346" s="52">
        <v>0</v>
      </c>
      <c r="X2346" s="52">
        <v>0</v>
      </c>
      <c r="Y2346" s="52">
        <v>0</v>
      </c>
      <c r="Z2346" s="49">
        <v>0</v>
      </c>
      <c r="AA2346" s="50">
        <v>0</v>
      </c>
      <c r="AB2346" s="51">
        <v>0</v>
      </c>
      <c r="AC2346" s="52">
        <v>0</v>
      </c>
      <c r="AD2346" s="52">
        <v>0</v>
      </c>
      <c r="AE2346" s="52">
        <v>0</v>
      </c>
      <c r="AG2346" s="52">
        <f t="shared" si="39"/>
        <v>0</v>
      </c>
      <c r="AH2346" s="52">
        <f>MIN($AA2346*12,$AE2346-SUM($AG2346:AG2346)-1000*($AE2346&gt;0))</f>
        <v>0</v>
      </c>
      <c r="AI2346" s="52">
        <f>MIN($AA2346*12,$AE2346-SUM($AG2346:AH2346)-1000*($AE2346&gt;0))</f>
        <v>0</v>
      </c>
      <c r="AJ2346" s="52">
        <f>MIN($AA2346*12,$AE2346-SUM($AG2346:AI2346)-1000*($AE2346&gt;0))</f>
        <v>0</v>
      </c>
      <c r="AK2346" s="52">
        <f>MIN($AA2346*12,$AE2346-SUM($AG2346:AJ2346)-1000*($AE2346&gt;0))</f>
        <v>0</v>
      </c>
      <c r="AL2346" s="52">
        <f>MIN($AA2346*12,$AE2346-SUM($AG2346:AK2346)-1000*($AE2346&gt;0))</f>
        <v>0</v>
      </c>
      <c r="AM2346" s="52">
        <f>MIN($AA2346*12,$AE2346-SUM($AG2346:AL2346)-1000*($AE2346&gt;0))</f>
        <v>0</v>
      </c>
      <c r="AN2346" s="52">
        <f>MIN($AA2346*12,$AE2346-SUM($AG2346:AM2346)-1000*($AE2346&gt;0))</f>
        <v>0</v>
      </c>
      <c r="AO2346" s="52">
        <f>MIN($AA2346*12,$AE2346-SUM($AG2346:AN2346)-1000*($AE2346&gt;0))</f>
        <v>0</v>
      </c>
    </row>
    <row r="2347" spans="2:41" ht="12.75" hidden="1" customHeight="1" outlineLevel="2">
      <c r="B2347" s="53" t="s">
        <v>2377</v>
      </c>
      <c r="C2347" s="53" t="s">
        <v>1367</v>
      </c>
      <c r="D2347" s="53" t="s">
        <v>1367</v>
      </c>
      <c r="E2347" s="53" t="s">
        <v>1368</v>
      </c>
      <c r="F2347" s="53" t="s">
        <v>2387</v>
      </c>
      <c r="G2347" s="53" t="s">
        <v>5701</v>
      </c>
      <c r="H2347" s="53" t="s">
        <v>5702</v>
      </c>
      <c r="I2347" s="53"/>
      <c r="J2347" s="53" t="s">
        <v>5703</v>
      </c>
      <c r="K2347" s="52">
        <v>2000410</v>
      </c>
      <c r="L2347" s="52">
        <v>1250255</v>
      </c>
      <c r="M2347" s="52">
        <v>0</v>
      </c>
      <c r="N2347" s="52">
        <v>0</v>
      </c>
      <c r="O2347" s="52">
        <v>0</v>
      </c>
      <c r="P2347" s="52">
        <v>458425</v>
      </c>
      <c r="Q2347" s="52">
        <v>41675</v>
      </c>
      <c r="R2347" s="52">
        <v>41675</v>
      </c>
      <c r="S2347" s="52">
        <v>41675</v>
      </c>
      <c r="T2347" s="52">
        <v>41675</v>
      </c>
      <c r="U2347" s="52">
        <v>41675</v>
      </c>
      <c r="V2347" s="52">
        <v>41675</v>
      </c>
      <c r="W2347" s="52">
        <v>41675</v>
      </c>
      <c r="X2347" s="52">
        <v>41675</v>
      </c>
      <c r="Y2347" s="52">
        <v>41675</v>
      </c>
      <c r="Z2347" s="49">
        <v>41675</v>
      </c>
      <c r="AA2347" s="50">
        <v>41675</v>
      </c>
      <c r="AB2347" s="51">
        <v>1708680</v>
      </c>
      <c r="AC2347" s="52">
        <v>0</v>
      </c>
      <c r="AD2347" s="52">
        <v>0</v>
      </c>
      <c r="AE2347" s="52">
        <v>291730</v>
      </c>
      <c r="AG2347" s="52">
        <f t="shared" si="39"/>
        <v>41675</v>
      </c>
      <c r="AH2347" s="52">
        <f>MIN($AA2347*12,$AE2347-SUM($AG2347:AG2347)-1000*($AE2347&gt;0))</f>
        <v>249055</v>
      </c>
      <c r="AI2347" s="52">
        <f>MIN($AA2347*12,$AE2347-SUM($AG2347:AH2347)-1000*($AE2347&gt;0))</f>
        <v>0</v>
      </c>
      <c r="AJ2347" s="52">
        <f>MIN($AA2347*12,$AE2347-SUM($AG2347:AI2347)-1000*($AE2347&gt;0))</f>
        <v>0</v>
      </c>
      <c r="AK2347" s="52">
        <f>MIN($AA2347*12,$AE2347-SUM($AG2347:AJ2347)-1000*($AE2347&gt;0))</f>
        <v>0</v>
      </c>
      <c r="AL2347" s="52">
        <f>MIN($AA2347*12,$AE2347-SUM($AG2347:AK2347)-1000*($AE2347&gt;0))</f>
        <v>0</v>
      </c>
      <c r="AM2347" s="52">
        <f>MIN($AA2347*12,$AE2347-SUM($AG2347:AL2347)-1000*($AE2347&gt;0))</f>
        <v>0</v>
      </c>
      <c r="AN2347" s="52">
        <f>MIN($AA2347*12,$AE2347-SUM($AG2347:AM2347)-1000*($AE2347&gt;0))</f>
        <v>0</v>
      </c>
      <c r="AO2347" s="52">
        <f>MIN($AA2347*12,$AE2347-SUM($AG2347:AN2347)-1000*($AE2347&gt;0))</f>
        <v>0</v>
      </c>
    </row>
    <row r="2348" spans="2:41" ht="12.75" hidden="1" customHeight="1" outlineLevel="2">
      <c r="B2348" s="53" t="s">
        <v>2377</v>
      </c>
      <c r="C2348" s="53" t="s">
        <v>1367</v>
      </c>
      <c r="D2348" s="53" t="s">
        <v>1367</v>
      </c>
      <c r="E2348" s="53" t="s">
        <v>1368</v>
      </c>
      <c r="F2348" s="53" t="s">
        <v>2682</v>
      </c>
      <c r="G2348" s="53" t="s">
        <v>5704</v>
      </c>
      <c r="H2348" s="53" t="s">
        <v>5705</v>
      </c>
      <c r="I2348" s="53"/>
      <c r="J2348" s="53" t="s">
        <v>5703</v>
      </c>
      <c r="K2348" s="52">
        <v>908182</v>
      </c>
      <c r="L2348" s="52">
        <v>567612</v>
      </c>
      <c r="M2348" s="52">
        <v>0</v>
      </c>
      <c r="N2348" s="52">
        <v>0</v>
      </c>
      <c r="O2348" s="52">
        <v>0</v>
      </c>
      <c r="P2348" s="52">
        <v>208120</v>
      </c>
      <c r="Q2348" s="52">
        <v>18920</v>
      </c>
      <c r="R2348" s="52">
        <v>18920</v>
      </c>
      <c r="S2348" s="52">
        <v>18920</v>
      </c>
      <c r="T2348" s="52">
        <v>18920</v>
      </c>
      <c r="U2348" s="52">
        <v>18920</v>
      </c>
      <c r="V2348" s="52">
        <v>18920</v>
      </c>
      <c r="W2348" s="52">
        <v>18920</v>
      </c>
      <c r="X2348" s="52">
        <v>18920</v>
      </c>
      <c r="Y2348" s="52">
        <v>18920</v>
      </c>
      <c r="Z2348" s="49">
        <v>18920</v>
      </c>
      <c r="AA2348" s="50">
        <v>18920</v>
      </c>
      <c r="AB2348" s="51">
        <v>775732</v>
      </c>
      <c r="AC2348" s="52">
        <v>0</v>
      </c>
      <c r="AD2348" s="52">
        <v>0</v>
      </c>
      <c r="AE2348" s="52">
        <v>132450</v>
      </c>
      <c r="AG2348" s="52">
        <f t="shared" si="39"/>
        <v>18920</v>
      </c>
      <c r="AH2348" s="52">
        <f>MIN($AA2348*12,$AE2348-SUM($AG2348:AG2348)-1000*($AE2348&gt;0))</f>
        <v>112530</v>
      </c>
      <c r="AI2348" s="52">
        <f>MIN($AA2348*12,$AE2348-SUM($AG2348:AH2348)-1000*($AE2348&gt;0))</f>
        <v>0</v>
      </c>
      <c r="AJ2348" s="52">
        <f>MIN($AA2348*12,$AE2348-SUM($AG2348:AI2348)-1000*($AE2348&gt;0))</f>
        <v>0</v>
      </c>
      <c r="AK2348" s="52">
        <f>MIN($AA2348*12,$AE2348-SUM($AG2348:AJ2348)-1000*($AE2348&gt;0))</f>
        <v>0</v>
      </c>
      <c r="AL2348" s="52">
        <f>MIN($AA2348*12,$AE2348-SUM($AG2348:AK2348)-1000*($AE2348&gt;0))</f>
        <v>0</v>
      </c>
      <c r="AM2348" s="52">
        <f>MIN($AA2348*12,$AE2348-SUM($AG2348:AL2348)-1000*($AE2348&gt;0))</f>
        <v>0</v>
      </c>
      <c r="AN2348" s="52">
        <f>MIN($AA2348*12,$AE2348-SUM($AG2348:AM2348)-1000*($AE2348&gt;0))</f>
        <v>0</v>
      </c>
      <c r="AO2348" s="52">
        <f>MIN($AA2348*12,$AE2348-SUM($AG2348:AN2348)-1000*($AE2348&gt;0))</f>
        <v>0</v>
      </c>
    </row>
    <row r="2349" spans="2:41" ht="12.75" hidden="1" customHeight="1" outlineLevel="2">
      <c r="B2349" s="53" t="s">
        <v>2377</v>
      </c>
      <c r="C2349" s="53" t="s">
        <v>1367</v>
      </c>
      <c r="D2349" s="53" t="s">
        <v>1367</v>
      </c>
      <c r="E2349" s="53" t="s">
        <v>1368</v>
      </c>
      <c r="F2349" s="53" t="s">
        <v>2391</v>
      </c>
      <c r="G2349" s="53" t="s">
        <v>5706</v>
      </c>
      <c r="H2349" s="53" t="s">
        <v>5707</v>
      </c>
      <c r="I2349" s="53"/>
      <c r="J2349" s="53" t="s">
        <v>5703</v>
      </c>
      <c r="K2349" s="52">
        <v>0</v>
      </c>
      <c r="L2349" s="52">
        <v>0</v>
      </c>
      <c r="M2349" s="52">
        <v>0</v>
      </c>
      <c r="N2349" s="52">
        <v>0</v>
      </c>
      <c r="O2349" s="52">
        <v>0</v>
      </c>
      <c r="P2349" s="52">
        <v>0</v>
      </c>
      <c r="Q2349" s="52">
        <v>0</v>
      </c>
      <c r="R2349" s="52">
        <v>0</v>
      </c>
      <c r="S2349" s="52">
        <v>0</v>
      </c>
      <c r="T2349" s="52">
        <v>0</v>
      </c>
      <c r="U2349" s="52">
        <v>0</v>
      </c>
      <c r="V2349" s="52">
        <v>0</v>
      </c>
      <c r="W2349" s="52">
        <v>0</v>
      </c>
      <c r="X2349" s="52">
        <v>0</v>
      </c>
      <c r="Y2349" s="52">
        <v>0</v>
      </c>
      <c r="Z2349" s="49">
        <v>0</v>
      </c>
      <c r="AA2349" s="50">
        <v>0</v>
      </c>
      <c r="AB2349" s="51">
        <v>0</v>
      </c>
      <c r="AC2349" s="52">
        <v>0</v>
      </c>
      <c r="AD2349" s="52">
        <v>0</v>
      </c>
      <c r="AE2349" s="52">
        <v>0</v>
      </c>
      <c r="AG2349" s="52">
        <f t="shared" si="39"/>
        <v>0</v>
      </c>
      <c r="AH2349" s="52">
        <f>MIN($AA2349*12,$AE2349-SUM($AG2349:AG2349)-1000*($AE2349&gt;0))</f>
        <v>0</v>
      </c>
      <c r="AI2349" s="52">
        <f>MIN($AA2349*12,$AE2349-SUM($AG2349:AH2349)-1000*($AE2349&gt;0))</f>
        <v>0</v>
      </c>
      <c r="AJ2349" s="52">
        <f>MIN($AA2349*12,$AE2349-SUM($AG2349:AI2349)-1000*($AE2349&gt;0))</f>
        <v>0</v>
      </c>
      <c r="AK2349" s="52">
        <f>MIN($AA2349*12,$AE2349-SUM($AG2349:AJ2349)-1000*($AE2349&gt;0))</f>
        <v>0</v>
      </c>
      <c r="AL2349" s="52">
        <f>MIN($AA2349*12,$AE2349-SUM($AG2349:AK2349)-1000*($AE2349&gt;0))</f>
        <v>0</v>
      </c>
      <c r="AM2349" s="52">
        <f>MIN($AA2349*12,$AE2349-SUM($AG2349:AL2349)-1000*($AE2349&gt;0))</f>
        <v>0</v>
      </c>
      <c r="AN2349" s="52">
        <f>MIN($AA2349*12,$AE2349-SUM($AG2349:AM2349)-1000*($AE2349&gt;0))</f>
        <v>0</v>
      </c>
      <c r="AO2349" s="52">
        <f>MIN($AA2349*12,$AE2349-SUM($AG2349:AN2349)-1000*($AE2349&gt;0))</f>
        <v>0</v>
      </c>
    </row>
    <row r="2350" spans="2:41" ht="12.75" hidden="1" customHeight="1" outlineLevel="2">
      <c r="B2350" s="53" t="s">
        <v>2377</v>
      </c>
      <c r="C2350" s="53" t="s">
        <v>1367</v>
      </c>
      <c r="D2350" s="53" t="s">
        <v>1367</v>
      </c>
      <c r="E2350" s="53" t="s">
        <v>1368</v>
      </c>
      <c r="F2350" s="53" t="s">
        <v>2391</v>
      </c>
      <c r="G2350" s="53" t="s">
        <v>5708</v>
      </c>
      <c r="H2350" s="53" t="s">
        <v>5709</v>
      </c>
      <c r="I2350" s="53"/>
      <c r="J2350" s="53" t="s">
        <v>5703</v>
      </c>
      <c r="K2350" s="52">
        <v>2301110</v>
      </c>
      <c r="L2350" s="52">
        <v>1438191</v>
      </c>
      <c r="M2350" s="52">
        <v>0</v>
      </c>
      <c r="N2350" s="52">
        <v>0</v>
      </c>
      <c r="O2350" s="52">
        <v>0</v>
      </c>
      <c r="P2350" s="52">
        <v>527329</v>
      </c>
      <c r="Q2350" s="52">
        <v>47939</v>
      </c>
      <c r="R2350" s="52">
        <v>47939</v>
      </c>
      <c r="S2350" s="52">
        <v>47939</v>
      </c>
      <c r="T2350" s="52">
        <v>47939</v>
      </c>
      <c r="U2350" s="52">
        <v>47939</v>
      </c>
      <c r="V2350" s="52">
        <v>47939</v>
      </c>
      <c r="W2350" s="52">
        <v>47939</v>
      </c>
      <c r="X2350" s="52">
        <v>47939</v>
      </c>
      <c r="Y2350" s="52">
        <v>47939</v>
      </c>
      <c r="Z2350" s="49">
        <v>47939</v>
      </c>
      <c r="AA2350" s="50">
        <v>47939</v>
      </c>
      <c r="AB2350" s="51">
        <v>1965520</v>
      </c>
      <c r="AC2350" s="52">
        <v>0</v>
      </c>
      <c r="AD2350" s="52">
        <v>0</v>
      </c>
      <c r="AE2350" s="52">
        <v>335590</v>
      </c>
      <c r="AG2350" s="52">
        <f t="shared" si="39"/>
        <v>47939</v>
      </c>
      <c r="AH2350" s="52">
        <f>MIN($AA2350*12,$AE2350-SUM($AG2350:AG2350)-1000*($AE2350&gt;0))</f>
        <v>286651</v>
      </c>
      <c r="AI2350" s="52">
        <f>MIN($AA2350*12,$AE2350-SUM($AG2350:AH2350)-1000*($AE2350&gt;0))</f>
        <v>0</v>
      </c>
      <c r="AJ2350" s="52">
        <f>MIN($AA2350*12,$AE2350-SUM($AG2350:AI2350)-1000*($AE2350&gt;0))</f>
        <v>0</v>
      </c>
      <c r="AK2350" s="52">
        <f>MIN($AA2350*12,$AE2350-SUM($AG2350:AJ2350)-1000*($AE2350&gt;0))</f>
        <v>0</v>
      </c>
      <c r="AL2350" s="52">
        <f>MIN($AA2350*12,$AE2350-SUM($AG2350:AK2350)-1000*($AE2350&gt;0))</f>
        <v>0</v>
      </c>
      <c r="AM2350" s="52">
        <f>MIN($AA2350*12,$AE2350-SUM($AG2350:AL2350)-1000*($AE2350&gt;0))</f>
        <v>0</v>
      </c>
      <c r="AN2350" s="52">
        <f>MIN($AA2350*12,$AE2350-SUM($AG2350:AM2350)-1000*($AE2350&gt;0))</f>
        <v>0</v>
      </c>
      <c r="AO2350" s="52">
        <f>MIN($AA2350*12,$AE2350-SUM($AG2350:AN2350)-1000*($AE2350&gt;0))</f>
        <v>0</v>
      </c>
    </row>
    <row r="2351" spans="2:41" ht="12.75" hidden="1" customHeight="1" outlineLevel="2">
      <c r="B2351" s="53" t="s">
        <v>2377</v>
      </c>
      <c r="C2351" s="53" t="s">
        <v>1367</v>
      </c>
      <c r="D2351" s="53" t="s">
        <v>1367</v>
      </c>
      <c r="E2351" s="53" t="s">
        <v>1368</v>
      </c>
      <c r="F2351" s="53" t="s">
        <v>2391</v>
      </c>
      <c r="G2351" s="53" t="s">
        <v>5710</v>
      </c>
      <c r="H2351" s="53" t="s">
        <v>5711</v>
      </c>
      <c r="I2351" s="53"/>
      <c r="J2351" s="53" t="s">
        <v>5703</v>
      </c>
      <c r="K2351" s="52">
        <v>3221310</v>
      </c>
      <c r="L2351" s="52">
        <v>2013316</v>
      </c>
      <c r="M2351" s="52">
        <v>0</v>
      </c>
      <c r="N2351" s="52">
        <v>0</v>
      </c>
      <c r="O2351" s="52">
        <v>0</v>
      </c>
      <c r="P2351" s="52">
        <v>738210</v>
      </c>
      <c r="Q2351" s="52">
        <v>67110</v>
      </c>
      <c r="R2351" s="52">
        <v>67110</v>
      </c>
      <c r="S2351" s="52">
        <v>67110</v>
      </c>
      <c r="T2351" s="52">
        <v>67110</v>
      </c>
      <c r="U2351" s="52">
        <v>67110</v>
      </c>
      <c r="V2351" s="52">
        <v>67110</v>
      </c>
      <c r="W2351" s="52">
        <v>67110</v>
      </c>
      <c r="X2351" s="52">
        <v>67110</v>
      </c>
      <c r="Y2351" s="52">
        <v>67110</v>
      </c>
      <c r="Z2351" s="49">
        <v>67110</v>
      </c>
      <c r="AA2351" s="50">
        <v>67110</v>
      </c>
      <c r="AB2351" s="51">
        <v>2751526</v>
      </c>
      <c r="AC2351" s="52">
        <v>0</v>
      </c>
      <c r="AD2351" s="52">
        <v>0</v>
      </c>
      <c r="AE2351" s="52">
        <v>469784</v>
      </c>
      <c r="AG2351" s="52">
        <f t="shared" si="39"/>
        <v>67110</v>
      </c>
      <c r="AH2351" s="52">
        <f>MIN($AA2351*12,$AE2351-SUM($AG2351:AG2351)-1000*($AE2351&gt;0))</f>
        <v>401674</v>
      </c>
      <c r="AI2351" s="52">
        <f>MIN($AA2351*12,$AE2351-SUM($AG2351:AH2351)-1000*($AE2351&gt;0))</f>
        <v>0</v>
      </c>
      <c r="AJ2351" s="52">
        <f>MIN($AA2351*12,$AE2351-SUM($AG2351:AI2351)-1000*($AE2351&gt;0))</f>
        <v>0</v>
      </c>
      <c r="AK2351" s="52">
        <f>MIN($AA2351*12,$AE2351-SUM($AG2351:AJ2351)-1000*($AE2351&gt;0))</f>
        <v>0</v>
      </c>
      <c r="AL2351" s="52">
        <f>MIN($AA2351*12,$AE2351-SUM($AG2351:AK2351)-1000*($AE2351&gt;0))</f>
        <v>0</v>
      </c>
      <c r="AM2351" s="52">
        <f>MIN($AA2351*12,$AE2351-SUM($AG2351:AL2351)-1000*($AE2351&gt;0))</f>
        <v>0</v>
      </c>
      <c r="AN2351" s="52">
        <f>MIN($AA2351*12,$AE2351-SUM($AG2351:AM2351)-1000*($AE2351&gt;0))</f>
        <v>0</v>
      </c>
      <c r="AO2351" s="52">
        <f>MIN($AA2351*12,$AE2351-SUM($AG2351:AN2351)-1000*($AE2351&gt;0))</f>
        <v>0</v>
      </c>
    </row>
    <row r="2352" spans="2:41" ht="12.75" hidden="1" customHeight="1" outlineLevel="2">
      <c r="B2352" s="53" t="s">
        <v>2377</v>
      </c>
      <c r="C2352" s="53" t="s">
        <v>1367</v>
      </c>
      <c r="D2352" s="53" t="s">
        <v>1367</v>
      </c>
      <c r="E2352" s="53" t="s">
        <v>1368</v>
      </c>
      <c r="F2352" s="53" t="s">
        <v>2391</v>
      </c>
      <c r="G2352" s="53" t="s">
        <v>5712</v>
      </c>
      <c r="H2352" s="53" t="s">
        <v>5713</v>
      </c>
      <c r="I2352" s="53"/>
      <c r="J2352" s="53" t="s">
        <v>5703</v>
      </c>
      <c r="K2352" s="52">
        <v>1507273</v>
      </c>
      <c r="L2352" s="52">
        <v>942044</v>
      </c>
      <c r="M2352" s="52">
        <v>0</v>
      </c>
      <c r="N2352" s="52">
        <v>0</v>
      </c>
      <c r="O2352" s="52">
        <v>0</v>
      </c>
      <c r="P2352" s="52">
        <v>345411</v>
      </c>
      <c r="Q2352" s="52">
        <v>31401</v>
      </c>
      <c r="R2352" s="52">
        <v>31401</v>
      </c>
      <c r="S2352" s="52">
        <v>31401</v>
      </c>
      <c r="T2352" s="52">
        <v>31401</v>
      </c>
      <c r="U2352" s="52">
        <v>31401</v>
      </c>
      <c r="V2352" s="52">
        <v>31401</v>
      </c>
      <c r="W2352" s="52">
        <v>31401</v>
      </c>
      <c r="X2352" s="52">
        <v>31401</v>
      </c>
      <c r="Y2352" s="52">
        <v>31401</v>
      </c>
      <c r="Z2352" s="49">
        <v>31401</v>
      </c>
      <c r="AA2352" s="50">
        <v>31401</v>
      </c>
      <c r="AB2352" s="51">
        <v>1287455</v>
      </c>
      <c r="AC2352" s="52">
        <v>0</v>
      </c>
      <c r="AD2352" s="52">
        <v>0</v>
      </c>
      <c r="AE2352" s="52">
        <v>219818</v>
      </c>
      <c r="AG2352" s="52">
        <f t="shared" si="39"/>
        <v>31401</v>
      </c>
      <c r="AH2352" s="52">
        <f>MIN($AA2352*12,$AE2352-SUM($AG2352:AG2352)-1000*($AE2352&gt;0))</f>
        <v>187417</v>
      </c>
      <c r="AI2352" s="52">
        <f>MIN($AA2352*12,$AE2352-SUM($AG2352:AH2352)-1000*($AE2352&gt;0))</f>
        <v>0</v>
      </c>
      <c r="AJ2352" s="52">
        <f>MIN($AA2352*12,$AE2352-SUM($AG2352:AI2352)-1000*($AE2352&gt;0))</f>
        <v>0</v>
      </c>
      <c r="AK2352" s="52">
        <f>MIN($AA2352*12,$AE2352-SUM($AG2352:AJ2352)-1000*($AE2352&gt;0))</f>
        <v>0</v>
      </c>
      <c r="AL2352" s="52">
        <f>MIN($AA2352*12,$AE2352-SUM($AG2352:AK2352)-1000*($AE2352&gt;0))</f>
        <v>0</v>
      </c>
      <c r="AM2352" s="52">
        <f>MIN($AA2352*12,$AE2352-SUM($AG2352:AL2352)-1000*($AE2352&gt;0))</f>
        <v>0</v>
      </c>
      <c r="AN2352" s="52">
        <f>MIN($AA2352*12,$AE2352-SUM($AG2352:AM2352)-1000*($AE2352&gt;0))</f>
        <v>0</v>
      </c>
      <c r="AO2352" s="52">
        <f>MIN($AA2352*12,$AE2352-SUM($AG2352:AN2352)-1000*($AE2352&gt;0))</f>
        <v>0</v>
      </c>
    </row>
    <row r="2353" spans="2:41" ht="12.75" hidden="1" customHeight="1" outlineLevel="2">
      <c r="B2353" s="53" t="s">
        <v>2377</v>
      </c>
      <c r="C2353" s="53" t="s">
        <v>1367</v>
      </c>
      <c r="D2353" s="53" t="s">
        <v>1367</v>
      </c>
      <c r="E2353" s="53" t="s">
        <v>1368</v>
      </c>
      <c r="F2353" s="53" t="s">
        <v>2391</v>
      </c>
      <c r="G2353" s="53" t="s">
        <v>5714</v>
      </c>
      <c r="H2353" s="53" t="s">
        <v>5713</v>
      </c>
      <c r="I2353" s="53"/>
      <c r="J2353" s="53" t="s">
        <v>5703</v>
      </c>
      <c r="K2353" s="52">
        <v>1224819</v>
      </c>
      <c r="L2353" s="52">
        <v>765511</v>
      </c>
      <c r="M2353" s="52">
        <v>0</v>
      </c>
      <c r="N2353" s="52">
        <v>0</v>
      </c>
      <c r="O2353" s="52">
        <v>0</v>
      </c>
      <c r="P2353" s="52">
        <v>280687</v>
      </c>
      <c r="Q2353" s="52">
        <v>25517</v>
      </c>
      <c r="R2353" s="52">
        <v>25517</v>
      </c>
      <c r="S2353" s="52">
        <v>25517</v>
      </c>
      <c r="T2353" s="52">
        <v>25517</v>
      </c>
      <c r="U2353" s="52">
        <v>25517</v>
      </c>
      <c r="V2353" s="52">
        <v>25517</v>
      </c>
      <c r="W2353" s="52">
        <v>25517</v>
      </c>
      <c r="X2353" s="52">
        <v>25517</v>
      </c>
      <c r="Y2353" s="52">
        <v>25517</v>
      </c>
      <c r="Z2353" s="49">
        <v>25517</v>
      </c>
      <c r="AA2353" s="50">
        <v>25517</v>
      </c>
      <c r="AB2353" s="51">
        <v>1046198</v>
      </c>
      <c r="AC2353" s="52">
        <v>0</v>
      </c>
      <c r="AD2353" s="52">
        <v>0</v>
      </c>
      <c r="AE2353" s="52">
        <v>178621</v>
      </c>
      <c r="AG2353" s="52">
        <f t="shared" si="39"/>
        <v>25517</v>
      </c>
      <c r="AH2353" s="52">
        <f>MIN($AA2353*12,$AE2353-SUM($AG2353:AG2353)-1000*($AE2353&gt;0))</f>
        <v>152104</v>
      </c>
      <c r="AI2353" s="52">
        <f>MIN($AA2353*12,$AE2353-SUM($AG2353:AH2353)-1000*($AE2353&gt;0))</f>
        <v>0</v>
      </c>
      <c r="AJ2353" s="52">
        <f>MIN($AA2353*12,$AE2353-SUM($AG2353:AI2353)-1000*($AE2353&gt;0))</f>
        <v>0</v>
      </c>
      <c r="AK2353" s="52">
        <f>MIN($AA2353*12,$AE2353-SUM($AG2353:AJ2353)-1000*($AE2353&gt;0))</f>
        <v>0</v>
      </c>
      <c r="AL2353" s="52">
        <f>MIN($AA2353*12,$AE2353-SUM($AG2353:AK2353)-1000*($AE2353&gt;0))</f>
        <v>0</v>
      </c>
      <c r="AM2353" s="52">
        <f>MIN($AA2353*12,$AE2353-SUM($AG2353:AL2353)-1000*($AE2353&gt;0))</f>
        <v>0</v>
      </c>
      <c r="AN2353" s="52">
        <f>MIN($AA2353*12,$AE2353-SUM($AG2353:AM2353)-1000*($AE2353&gt;0))</f>
        <v>0</v>
      </c>
      <c r="AO2353" s="52">
        <f>MIN($AA2353*12,$AE2353-SUM($AG2353:AN2353)-1000*($AE2353&gt;0))</f>
        <v>0</v>
      </c>
    </row>
    <row r="2354" spans="2:41" ht="12.75" hidden="1" customHeight="1" outlineLevel="2">
      <c r="B2354" s="53" t="s">
        <v>2377</v>
      </c>
      <c r="C2354" s="53" t="s">
        <v>1367</v>
      </c>
      <c r="D2354" s="53" t="s">
        <v>1367</v>
      </c>
      <c r="E2354" s="53" t="s">
        <v>1368</v>
      </c>
      <c r="F2354" s="53" t="s">
        <v>2387</v>
      </c>
      <c r="G2354" s="53" t="s">
        <v>5715</v>
      </c>
      <c r="H2354" s="53" t="s">
        <v>5716</v>
      </c>
      <c r="I2354" s="53"/>
      <c r="J2354" s="53" t="s">
        <v>5703</v>
      </c>
      <c r="K2354" s="52">
        <v>2797728</v>
      </c>
      <c r="L2354" s="52">
        <v>1748580</v>
      </c>
      <c r="M2354" s="52">
        <v>0</v>
      </c>
      <c r="N2354" s="52">
        <v>0</v>
      </c>
      <c r="O2354" s="52">
        <v>0</v>
      </c>
      <c r="P2354" s="52">
        <v>641146</v>
      </c>
      <c r="Q2354" s="52">
        <v>58286</v>
      </c>
      <c r="R2354" s="52">
        <v>58286</v>
      </c>
      <c r="S2354" s="52">
        <v>58286</v>
      </c>
      <c r="T2354" s="52">
        <v>58286</v>
      </c>
      <c r="U2354" s="52">
        <v>58286</v>
      </c>
      <c r="V2354" s="52">
        <v>58286</v>
      </c>
      <c r="W2354" s="52">
        <v>58286</v>
      </c>
      <c r="X2354" s="52">
        <v>58286</v>
      </c>
      <c r="Y2354" s="52">
        <v>58286</v>
      </c>
      <c r="Z2354" s="49">
        <v>58286</v>
      </c>
      <c r="AA2354" s="50">
        <v>58286</v>
      </c>
      <c r="AB2354" s="51">
        <v>2389726</v>
      </c>
      <c r="AC2354" s="52">
        <v>0</v>
      </c>
      <c r="AD2354" s="52">
        <v>0</v>
      </c>
      <c r="AE2354" s="52">
        <v>408002</v>
      </c>
      <c r="AG2354" s="52">
        <f t="shared" si="39"/>
        <v>58286</v>
      </c>
      <c r="AH2354" s="52">
        <f>MIN($AA2354*12,$AE2354-SUM($AG2354:AG2354)-1000*($AE2354&gt;0))</f>
        <v>348716</v>
      </c>
      <c r="AI2354" s="52">
        <f>MIN($AA2354*12,$AE2354-SUM($AG2354:AH2354)-1000*($AE2354&gt;0))</f>
        <v>0</v>
      </c>
      <c r="AJ2354" s="52">
        <f>MIN($AA2354*12,$AE2354-SUM($AG2354:AI2354)-1000*($AE2354&gt;0))</f>
        <v>0</v>
      </c>
      <c r="AK2354" s="52">
        <f>MIN($AA2354*12,$AE2354-SUM($AG2354:AJ2354)-1000*($AE2354&gt;0))</f>
        <v>0</v>
      </c>
      <c r="AL2354" s="52">
        <f>MIN($AA2354*12,$AE2354-SUM($AG2354:AK2354)-1000*($AE2354&gt;0))</f>
        <v>0</v>
      </c>
      <c r="AM2354" s="52">
        <f>MIN($AA2354*12,$AE2354-SUM($AG2354:AL2354)-1000*($AE2354&gt;0))</f>
        <v>0</v>
      </c>
      <c r="AN2354" s="52">
        <f>MIN($AA2354*12,$AE2354-SUM($AG2354:AM2354)-1000*($AE2354&gt;0))</f>
        <v>0</v>
      </c>
      <c r="AO2354" s="52">
        <f>MIN($AA2354*12,$AE2354-SUM($AG2354:AN2354)-1000*($AE2354&gt;0))</f>
        <v>0</v>
      </c>
    </row>
    <row r="2355" spans="2:41" ht="12.75" hidden="1" customHeight="1" outlineLevel="2">
      <c r="B2355" s="53" t="s">
        <v>2377</v>
      </c>
      <c r="C2355" s="53" t="s">
        <v>1367</v>
      </c>
      <c r="D2355" s="53" t="s">
        <v>1367</v>
      </c>
      <c r="E2355" s="53" t="s">
        <v>1368</v>
      </c>
      <c r="F2355" s="53" t="s">
        <v>2391</v>
      </c>
      <c r="G2355" s="53" t="s">
        <v>5717</v>
      </c>
      <c r="H2355" s="53" t="s">
        <v>5718</v>
      </c>
      <c r="I2355" s="53"/>
      <c r="J2355" s="53" t="s">
        <v>5703</v>
      </c>
      <c r="K2355" s="52">
        <v>1610819</v>
      </c>
      <c r="L2355" s="52">
        <v>1006760</v>
      </c>
      <c r="M2355" s="52">
        <v>0</v>
      </c>
      <c r="N2355" s="52">
        <v>0</v>
      </c>
      <c r="O2355" s="52">
        <v>0</v>
      </c>
      <c r="P2355" s="52">
        <v>369138</v>
      </c>
      <c r="Q2355" s="52">
        <v>33558</v>
      </c>
      <c r="R2355" s="52">
        <v>33558</v>
      </c>
      <c r="S2355" s="52">
        <v>33558</v>
      </c>
      <c r="T2355" s="52">
        <v>33558</v>
      </c>
      <c r="U2355" s="52">
        <v>33558</v>
      </c>
      <c r="V2355" s="52">
        <v>33558</v>
      </c>
      <c r="W2355" s="52">
        <v>33558</v>
      </c>
      <c r="X2355" s="52">
        <v>33558</v>
      </c>
      <c r="Y2355" s="52">
        <v>33558</v>
      </c>
      <c r="Z2355" s="49">
        <v>33558</v>
      </c>
      <c r="AA2355" s="50">
        <v>33558</v>
      </c>
      <c r="AB2355" s="51">
        <v>1375898</v>
      </c>
      <c r="AC2355" s="52">
        <v>0</v>
      </c>
      <c r="AD2355" s="52">
        <v>0</v>
      </c>
      <c r="AE2355" s="52">
        <v>234921</v>
      </c>
      <c r="AG2355" s="52">
        <f t="shared" si="39"/>
        <v>33558</v>
      </c>
      <c r="AH2355" s="52">
        <f>MIN($AA2355*12,$AE2355-SUM($AG2355:AG2355)-1000*($AE2355&gt;0))</f>
        <v>200363</v>
      </c>
      <c r="AI2355" s="52">
        <f>MIN($AA2355*12,$AE2355-SUM($AG2355:AH2355)-1000*($AE2355&gt;0))</f>
        <v>0</v>
      </c>
      <c r="AJ2355" s="52">
        <f>MIN($AA2355*12,$AE2355-SUM($AG2355:AI2355)-1000*($AE2355&gt;0))</f>
        <v>0</v>
      </c>
      <c r="AK2355" s="52">
        <f>MIN($AA2355*12,$AE2355-SUM($AG2355:AJ2355)-1000*($AE2355&gt;0))</f>
        <v>0</v>
      </c>
      <c r="AL2355" s="52">
        <f>MIN($AA2355*12,$AE2355-SUM($AG2355:AK2355)-1000*($AE2355&gt;0))</f>
        <v>0</v>
      </c>
      <c r="AM2355" s="52">
        <f>MIN($AA2355*12,$AE2355-SUM($AG2355:AL2355)-1000*($AE2355&gt;0))</f>
        <v>0</v>
      </c>
      <c r="AN2355" s="52">
        <f>MIN($AA2355*12,$AE2355-SUM($AG2355:AM2355)-1000*($AE2355&gt;0))</f>
        <v>0</v>
      </c>
      <c r="AO2355" s="52">
        <f>MIN($AA2355*12,$AE2355-SUM($AG2355:AN2355)-1000*($AE2355&gt;0))</f>
        <v>0</v>
      </c>
    </row>
    <row r="2356" spans="2:41" ht="12.75" hidden="1" customHeight="1" outlineLevel="2">
      <c r="B2356" s="53" t="s">
        <v>2377</v>
      </c>
      <c r="C2356" s="53" t="s">
        <v>1367</v>
      </c>
      <c r="D2356" s="53" t="s">
        <v>1367</v>
      </c>
      <c r="E2356" s="53" t="s">
        <v>1368</v>
      </c>
      <c r="F2356" s="53" t="s">
        <v>2391</v>
      </c>
      <c r="G2356" s="53" t="s">
        <v>5719</v>
      </c>
      <c r="H2356" s="53" t="s">
        <v>5720</v>
      </c>
      <c r="I2356" s="53"/>
      <c r="J2356" s="53" t="s">
        <v>1409</v>
      </c>
      <c r="K2356" s="52">
        <v>4600000</v>
      </c>
      <c r="L2356" s="52">
        <v>2779165</v>
      </c>
      <c r="M2356" s="52">
        <v>0</v>
      </c>
      <c r="N2356" s="52">
        <v>0</v>
      </c>
      <c r="O2356" s="52">
        <v>0</v>
      </c>
      <c r="P2356" s="52">
        <v>1054163</v>
      </c>
      <c r="Q2356" s="52">
        <v>95833</v>
      </c>
      <c r="R2356" s="52">
        <v>95833</v>
      </c>
      <c r="S2356" s="52">
        <v>95833</v>
      </c>
      <c r="T2356" s="52">
        <v>95833</v>
      </c>
      <c r="U2356" s="52">
        <v>95833</v>
      </c>
      <c r="V2356" s="52">
        <v>95833</v>
      </c>
      <c r="W2356" s="52">
        <v>95833</v>
      </c>
      <c r="X2356" s="52">
        <v>95833</v>
      </c>
      <c r="Y2356" s="52">
        <v>95833</v>
      </c>
      <c r="Z2356" s="49">
        <v>95833</v>
      </c>
      <c r="AA2356" s="50">
        <v>95833</v>
      </c>
      <c r="AB2356" s="51">
        <v>3833328</v>
      </c>
      <c r="AC2356" s="52">
        <v>0</v>
      </c>
      <c r="AD2356" s="52">
        <v>0</v>
      </c>
      <c r="AE2356" s="52">
        <v>766672</v>
      </c>
      <c r="AG2356" s="52">
        <f t="shared" si="39"/>
        <v>95833</v>
      </c>
      <c r="AH2356" s="52">
        <f>MIN($AA2356*12,$AE2356-SUM($AG2356:AG2356)-1000*($AE2356&gt;0))</f>
        <v>669839</v>
      </c>
      <c r="AI2356" s="52">
        <f>MIN($AA2356*12,$AE2356-SUM($AG2356:AH2356)-1000*($AE2356&gt;0))</f>
        <v>0</v>
      </c>
      <c r="AJ2356" s="52">
        <f>MIN($AA2356*12,$AE2356-SUM($AG2356:AI2356)-1000*($AE2356&gt;0))</f>
        <v>0</v>
      </c>
      <c r="AK2356" s="52">
        <f>MIN($AA2356*12,$AE2356-SUM($AG2356:AJ2356)-1000*($AE2356&gt;0))</f>
        <v>0</v>
      </c>
      <c r="AL2356" s="52">
        <f>MIN($AA2356*12,$AE2356-SUM($AG2356:AK2356)-1000*($AE2356&gt;0))</f>
        <v>0</v>
      </c>
      <c r="AM2356" s="52">
        <f>MIN($AA2356*12,$AE2356-SUM($AG2356:AL2356)-1000*($AE2356&gt;0))</f>
        <v>0</v>
      </c>
      <c r="AN2356" s="52">
        <f>MIN($AA2356*12,$AE2356-SUM($AG2356:AM2356)-1000*($AE2356&gt;0))</f>
        <v>0</v>
      </c>
      <c r="AO2356" s="52">
        <f>MIN($AA2356*12,$AE2356-SUM($AG2356:AN2356)-1000*($AE2356&gt;0))</f>
        <v>0</v>
      </c>
    </row>
    <row r="2357" spans="2:41" ht="12.75" hidden="1" customHeight="1" outlineLevel="2">
      <c r="B2357" s="53" t="s">
        <v>2377</v>
      </c>
      <c r="C2357" s="53" t="s">
        <v>1367</v>
      </c>
      <c r="D2357" s="53" t="s">
        <v>1367</v>
      </c>
      <c r="E2357" s="53" t="s">
        <v>1368</v>
      </c>
      <c r="F2357" s="53" t="s">
        <v>2391</v>
      </c>
      <c r="G2357" s="53" t="s">
        <v>5721</v>
      </c>
      <c r="H2357" s="53" t="s">
        <v>5722</v>
      </c>
      <c r="I2357" s="53"/>
      <c r="J2357" s="53" t="s">
        <v>1409</v>
      </c>
      <c r="K2357" s="52">
        <v>1221728</v>
      </c>
      <c r="L2357" s="52">
        <v>738125</v>
      </c>
      <c r="M2357" s="52">
        <v>0</v>
      </c>
      <c r="N2357" s="52">
        <v>0</v>
      </c>
      <c r="O2357" s="52">
        <v>0</v>
      </c>
      <c r="P2357" s="52">
        <v>279972</v>
      </c>
      <c r="Q2357" s="52">
        <v>25452</v>
      </c>
      <c r="R2357" s="52">
        <v>25452</v>
      </c>
      <c r="S2357" s="52">
        <v>25452</v>
      </c>
      <c r="T2357" s="52">
        <v>25452</v>
      </c>
      <c r="U2357" s="52">
        <v>25452</v>
      </c>
      <c r="V2357" s="52">
        <v>25452</v>
      </c>
      <c r="W2357" s="52">
        <v>25452</v>
      </c>
      <c r="X2357" s="52">
        <v>25452</v>
      </c>
      <c r="Y2357" s="52">
        <v>25452</v>
      </c>
      <c r="Z2357" s="49">
        <v>25452</v>
      </c>
      <c r="AA2357" s="50">
        <v>25452</v>
      </c>
      <c r="AB2357" s="51">
        <v>1018097</v>
      </c>
      <c r="AC2357" s="52">
        <v>0</v>
      </c>
      <c r="AD2357" s="52">
        <v>0</v>
      </c>
      <c r="AE2357" s="52">
        <v>203631</v>
      </c>
      <c r="AG2357" s="52">
        <f t="shared" si="39"/>
        <v>25452</v>
      </c>
      <c r="AH2357" s="52">
        <f>MIN($AA2357*12,$AE2357-SUM($AG2357:AG2357)-1000*($AE2357&gt;0))</f>
        <v>177179</v>
      </c>
      <c r="AI2357" s="52">
        <f>MIN($AA2357*12,$AE2357-SUM($AG2357:AH2357)-1000*($AE2357&gt;0))</f>
        <v>0</v>
      </c>
      <c r="AJ2357" s="52">
        <f>MIN($AA2357*12,$AE2357-SUM($AG2357:AI2357)-1000*($AE2357&gt;0))</f>
        <v>0</v>
      </c>
      <c r="AK2357" s="52">
        <f>MIN($AA2357*12,$AE2357-SUM($AG2357:AJ2357)-1000*($AE2357&gt;0))</f>
        <v>0</v>
      </c>
      <c r="AL2357" s="52">
        <f>MIN($AA2357*12,$AE2357-SUM($AG2357:AK2357)-1000*($AE2357&gt;0))</f>
        <v>0</v>
      </c>
      <c r="AM2357" s="52">
        <f>MIN($AA2357*12,$AE2357-SUM($AG2357:AL2357)-1000*($AE2357&gt;0))</f>
        <v>0</v>
      </c>
      <c r="AN2357" s="52">
        <f>MIN($AA2357*12,$AE2357-SUM($AG2357:AM2357)-1000*($AE2357&gt;0))</f>
        <v>0</v>
      </c>
      <c r="AO2357" s="52">
        <f>MIN($AA2357*12,$AE2357-SUM($AG2357:AN2357)-1000*($AE2357&gt;0))</f>
        <v>0</v>
      </c>
    </row>
    <row r="2358" spans="2:41" ht="12.75" hidden="1" customHeight="1" outlineLevel="2">
      <c r="B2358" s="53" t="s">
        <v>2377</v>
      </c>
      <c r="C2358" s="53" t="s">
        <v>1367</v>
      </c>
      <c r="D2358" s="53" t="s">
        <v>1367</v>
      </c>
      <c r="E2358" s="53" t="s">
        <v>1368</v>
      </c>
      <c r="F2358" s="53" t="s">
        <v>2387</v>
      </c>
      <c r="G2358" s="53" t="s">
        <v>5723</v>
      </c>
      <c r="H2358" s="53" t="s">
        <v>5724</v>
      </c>
      <c r="I2358" s="53"/>
      <c r="J2358" s="53" t="s">
        <v>1409</v>
      </c>
      <c r="K2358" s="52">
        <v>1485355</v>
      </c>
      <c r="L2358" s="52">
        <v>897400</v>
      </c>
      <c r="M2358" s="52">
        <v>0</v>
      </c>
      <c r="N2358" s="52">
        <v>0</v>
      </c>
      <c r="O2358" s="52">
        <v>0</v>
      </c>
      <c r="P2358" s="52">
        <v>340395</v>
      </c>
      <c r="Q2358" s="52">
        <v>30945</v>
      </c>
      <c r="R2358" s="52">
        <v>30945</v>
      </c>
      <c r="S2358" s="52">
        <v>30945</v>
      </c>
      <c r="T2358" s="52">
        <v>30945</v>
      </c>
      <c r="U2358" s="52">
        <v>30945</v>
      </c>
      <c r="V2358" s="52">
        <v>30945</v>
      </c>
      <c r="W2358" s="52">
        <v>30945</v>
      </c>
      <c r="X2358" s="52">
        <v>30945</v>
      </c>
      <c r="Y2358" s="52">
        <v>30945</v>
      </c>
      <c r="Z2358" s="49">
        <v>30945</v>
      </c>
      <c r="AA2358" s="50">
        <v>30945</v>
      </c>
      <c r="AB2358" s="51">
        <v>1237795</v>
      </c>
      <c r="AC2358" s="52">
        <v>0</v>
      </c>
      <c r="AD2358" s="52">
        <v>0</v>
      </c>
      <c r="AE2358" s="52">
        <v>247560</v>
      </c>
      <c r="AG2358" s="52">
        <f t="shared" si="39"/>
        <v>30945</v>
      </c>
      <c r="AH2358" s="52">
        <f>MIN($AA2358*12,$AE2358-SUM($AG2358:AG2358)-1000*($AE2358&gt;0))</f>
        <v>215615</v>
      </c>
      <c r="AI2358" s="52">
        <f>MIN($AA2358*12,$AE2358-SUM($AG2358:AH2358)-1000*($AE2358&gt;0))</f>
        <v>0</v>
      </c>
      <c r="AJ2358" s="52">
        <f>MIN($AA2358*12,$AE2358-SUM($AG2358:AI2358)-1000*($AE2358&gt;0))</f>
        <v>0</v>
      </c>
      <c r="AK2358" s="52">
        <f>MIN($AA2358*12,$AE2358-SUM($AG2358:AJ2358)-1000*($AE2358&gt;0))</f>
        <v>0</v>
      </c>
      <c r="AL2358" s="52">
        <f>MIN($AA2358*12,$AE2358-SUM($AG2358:AK2358)-1000*($AE2358&gt;0))</f>
        <v>0</v>
      </c>
      <c r="AM2358" s="52">
        <f>MIN($AA2358*12,$AE2358-SUM($AG2358:AL2358)-1000*($AE2358&gt;0))</f>
        <v>0</v>
      </c>
      <c r="AN2358" s="52">
        <f>MIN($AA2358*12,$AE2358-SUM($AG2358:AM2358)-1000*($AE2358&gt;0))</f>
        <v>0</v>
      </c>
      <c r="AO2358" s="52">
        <f>MIN($AA2358*12,$AE2358-SUM($AG2358:AN2358)-1000*($AE2358&gt;0))</f>
        <v>0</v>
      </c>
    </row>
    <row r="2359" spans="2:41" ht="12.75" hidden="1" customHeight="1" outlineLevel="2">
      <c r="B2359" s="53" t="s">
        <v>2377</v>
      </c>
      <c r="C2359" s="53" t="s">
        <v>1367</v>
      </c>
      <c r="D2359" s="53" t="s">
        <v>1367</v>
      </c>
      <c r="E2359" s="53" t="s">
        <v>1368</v>
      </c>
      <c r="F2359" s="53" t="s">
        <v>2391</v>
      </c>
      <c r="G2359" s="53" t="s">
        <v>5725</v>
      </c>
      <c r="H2359" s="53" t="s">
        <v>5726</v>
      </c>
      <c r="I2359" s="53"/>
      <c r="J2359" s="53" t="s">
        <v>1409</v>
      </c>
      <c r="K2359" s="52">
        <v>1508046</v>
      </c>
      <c r="L2359" s="52">
        <v>911109</v>
      </c>
      <c r="M2359" s="52">
        <v>0</v>
      </c>
      <c r="N2359" s="52">
        <v>0</v>
      </c>
      <c r="O2359" s="52">
        <v>0</v>
      </c>
      <c r="P2359" s="52">
        <v>345587</v>
      </c>
      <c r="Q2359" s="52">
        <v>31417</v>
      </c>
      <c r="R2359" s="52">
        <v>31417</v>
      </c>
      <c r="S2359" s="52">
        <v>31417</v>
      </c>
      <c r="T2359" s="52">
        <v>31417</v>
      </c>
      <c r="U2359" s="52">
        <v>31417</v>
      </c>
      <c r="V2359" s="52">
        <v>31417</v>
      </c>
      <c r="W2359" s="52">
        <v>31417</v>
      </c>
      <c r="X2359" s="52">
        <v>31417</v>
      </c>
      <c r="Y2359" s="52">
        <v>31417</v>
      </c>
      <c r="Z2359" s="49">
        <v>31417</v>
      </c>
      <c r="AA2359" s="50">
        <v>31417</v>
      </c>
      <c r="AB2359" s="51">
        <v>1256696</v>
      </c>
      <c r="AC2359" s="52">
        <v>0</v>
      </c>
      <c r="AD2359" s="52">
        <v>0</v>
      </c>
      <c r="AE2359" s="52">
        <v>251350</v>
      </c>
      <c r="AG2359" s="52">
        <f t="shared" si="39"/>
        <v>31417</v>
      </c>
      <c r="AH2359" s="52">
        <f>MIN($AA2359*12,$AE2359-SUM($AG2359:AG2359)-1000*($AE2359&gt;0))</f>
        <v>218933</v>
      </c>
      <c r="AI2359" s="52">
        <f>MIN($AA2359*12,$AE2359-SUM($AG2359:AH2359)-1000*($AE2359&gt;0))</f>
        <v>0</v>
      </c>
      <c r="AJ2359" s="52">
        <f>MIN($AA2359*12,$AE2359-SUM($AG2359:AI2359)-1000*($AE2359&gt;0))</f>
        <v>0</v>
      </c>
      <c r="AK2359" s="52">
        <f>MIN($AA2359*12,$AE2359-SUM($AG2359:AJ2359)-1000*($AE2359&gt;0))</f>
        <v>0</v>
      </c>
      <c r="AL2359" s="52">
        <f>MIN($AA2359*12,$AE2359-SUM($AG2359:AK2359)-1000*($AE2359&gt;0))</f>
        <v>0</v>
      </c>
      <c r="AM2359" s="52">
        <f>MIN($AA2359*12,$AE2359-SUM($AG2359:AL2359)-1000*($AE2359&gt;0))</f>
        <v>0</v>
      </c>
      <c r="AN2359" s="52">
        <f>MIN($AA2359*12,$AE2359-SUM($AG2359:AM2359)-1000*($AE2359&gt;0))</f>
        <v>0</v>
      </c>
      <c r="AO2359" s="52">
        <f>MIN($AA2359*12,$AE2359-SUM($AG2359:AN2359)-1000*($AE2359&gt;0))</f>
        <v>0</v>
      </c>
    </row>
    <row r="2360" spans="2:41" ht="12.75" hidden="1" customHeight="1" outlineLevel="2">
      <c r="B2360" s="53" t="s">
        <v>2377</v>
      </c>
      <c r="C2360" s="53" t="s">
        <v>1367</v>
      </c>
      <c r="D2360" s="53" t="s">
        <v>1367</v>
      </c>
      <c r="E2360" s="53" t="s">
        <v>1368</v>
      </c>
      <c r="F2360" s="53" t="s">
        <v>2391</v>
      </c>
      <c r="G2360" s="53" t="s">
        <v>5727</v>
      </c>
      <c r="H2360" s="53" t="s">
        <v>5726</v>
      </c>
      <c r="I2360" s="53"/>
      <c r="J2360" s="53" t="s">
        <v>1409</v>
      </c>
      <c r="K2360" s="52">
        <v>869637</v>
      </c>
      <c r="L2360" s="52">
        <v>525404</v>
      </c>
      <c r="M2360" s="52">
        <v>0</v>
      </c>
      <c r="N2360" s="52">
        <v>0</v>
      </c>
      <c r="O2360" s="52">
        <v>0</v>
      </c>
      <c r="P2360" s="52">
        <v>199287</v>
      </c>
      <c r="Q2360" s="52">
        <v>18117</v>
      </c>
      <c r="R2360" s="52">
        <v>18117</v>
      </c>
      <c r="S2360" s="52">
        <v>18117</v>
      </c>
      <c r="T2360" s="52">
        <v>18117</v>
      </c>
      <c r="U2360" s="52">
        <v>18117</v>
      </c>
      <c r="V2360" s="52">
        <v>18117</v>
      </c>
      <c r="W2360" s="52">
        <v>18117</v>
      </c>
      <c r="X2360" s="52">
        <v>18117</v>
      </c>
      <c r="Y2360" s="52">
        <v>18117</v>
      </c>
      <c r="Z2360" s="49">
        <v>18117</v>
      </c>
      <c r="AA2360" s="50">
        <v>18117</v>
      </c>
      <c r="AB2360" s="51">
        <v>724691</v>
      </c>
      <c r="AC2360" s="52">
        <v>0</v>
      </c>
      <c r="AD2360" s="52">
        <v>0</v>
      </c>
      <c r="AE2360" s="52">
        <v>144946</v>
      </c>
      <c r="AG2360" s="52">
        <f t="shared" si="39"/>
        <v>18117</v>
      </c>
      <c r="AH2360" s="52">
        <f>MIN($AA2360*12,$AE2360-SUM($AG2360:AG2360)-1000*($AE2360&gt;0))</f>
        <v>125829</v>
      </c>
      <c r="AI2360" s="52">
        <f>MIN($AA2360*12,$AE2360-SUM($AG2360:AH2360)-1000*($AE2360&gt;0))</f>
        <v>0</v>
      </c>
      <c r="AJ2360" s="52">
        <f>MIN($AA2360*12,$AE2360-SUM($AG2360:AI2360)-1000*($AE2360&gt;0))</f>
        <v>0</v>
      </c>
      <c r="AK2360" s="52">
        <f>MIN($AA2360*12,$AE2360-SUM($AG2360:AJ2360)-1000*($AE2360&gt;0))</f>
        <v>0</v>
      </c>
      <c r="AL2360" s="52">
        <f>MIN($AA2360*12,$AE2360-SUM($AG2360:AK2360)-1000*($AE2360&gt;0))</f>
        <v>0</v>
      </c>
      <c r="AM2360" s="52">
        <f>MIN($AA2360*12,$AE2360-SUM($AG2360:AL2360)-1000*($AE2360&gt;0))</f>
        <v>0</v>
      </c>
      <c r="AN2360" s="52">
        <f>MIN($AA2360*12,$AE2360-SUM($AG2360:AM2360)-1000*($AE2360&gt;0))</f>
        <v>0</v>
      </c>
      <c r="AO2360" s="52">
        <f>MIN($AA2360*12,$AE2360-SUM($AG2360:AN2360)-1000*($AE2360&gt;0))</f>
        <v>0</v>
      </c>
    </row>
    <row r="2361" spans="2:41" ht="12.75" hidden="1" customHeight="1" outlineLevel="2">
      <c r="B2361" s="53" t="s">
        <v>2377</v>
      </c>
      <c r="C2361" s="53" t="s">
        <v>1367</v>
      </c>
      <c r="D2361" s="53" t="s">
        <v>1367</v>
      </c>
      <c r="E2361" s="53" t="s">
        <v>1368</v>
      </c>
      <c r="F2361" s="53" t="s">
        <v>2391</v>
      </c>
      <c r="G2361" s="53" t="s">
        <v>5728</v>
      </c>
      <c r="H2361" s="53" t="s">
        <v>5729</v>
      </c>
      <c r="I2361" s="53"/>
      <c r="J2361" s="53" t="s">
        <v>1409</v>
      </c>
      <c r="K2361" s="52">
        <v>970746</v>
      </c>
      <c r="L2361" s="52">
        <v>586490</v>
      </c>
      <c r="M2361" s="52">
        <v>0</v>
      </c>
      <c r="N2361" s="52">
        <v>0</v>
      </c>
      <c r="O2361" s="52">
        <v>0</v>
      </c>
      <c r="P2361" s="52">
        <v>222464</v>
      </c>
      <c r="Q2361" s="52">
        <v>20224</v>
      </c>
      <c r="R2361" s="52">
        <v>20224</v>
      </c>
      <c r="S2361" s="52">
        <v>20224</v>
      </c>
      <c r="T2361" s="52">
        <v>20224</v>
      </c>
      <c r="U2361" s="52">
        <v>20224</v>
      </c>
      <c r="V2361" s="52">
        <v>20224</v>
      </c>
      <c r="W2361" s="52">
        <v>20224</v>
      </c>
      <c r="X2361" s="52">
        <v>20224</v>
      </c>
      <c r="Y2361" s="52">
        <v>20224</v>
      </c>
      <c r="Z2361" s="49">
        <v>20224</v>
      </c>
      <c r="AA2361" s="50">
        <v>20224</v>
      </c>
      <c r="AB2361" s="51">
        <v>808954</v>
      </c>
      <c r="AC2361" s="52">
        <v>0</v>
      </c>
      <c r="AD2361" s="52">
        <v>0</v>
      </c>
      <c r="AE2361" s="52">
        <v>161792</v>
      </c>
      <c r="AG2361" s="52">
        <f t="shared" si="39"/>
        <v>20224</v>
      </c>
      <c r="AH2361" s="52">
        <f>MIN($AA2361*12,$AE2361-SUM($AG2361:AG2361)-1000*($AE2361&gt;0))</f>
        <v>140568</v>
      </c>
      <c r="AI2361" s="52">
        <f>MIN($AA2361*12,$AE2361-SUM($AG2361:AH2361)-1000*($AE2361&gt;0))</f>
        <v>0</v>
      </c>
      <c r="AJ2361" s="52">
        <f>MIN($AA2361*12,$AE2361-SUM($AG2361:AI2361)-1000*($AE2361&gt;0))</f>
        <v>0</v>
      </c>
      <c r="AK2361" s="52">
        <f>MIN($AA2361*12,$AE2361-SUM($AG2361:AJ2361)-1000*($AE2361&gt;0))</f>
        <v>0</v>
      </c>
      <c r="AL2361" s="52">
        <f>MIN($AA2361*12,$AE2361-SUM($AG2361:AK2361)-1000*($AE2361&gt;0))</f>
        <v>0</v>
      </c>
      <c r="AM2361" s="52">
        <f>MIN($AA2361*12,$AE2361-SUM($AG2361:AL2361)-1000*($AE2361&gt;0))</f>
        <v>0</v>
      </c>
      <c r="AN2361" s="52">
        <f>MIN($AA2361*12,$AE2361-SUM($AG2361:AM2361)-1000*($AE2361&gt;0))</f>
        <v>0</v>
      </c>
      <c r="AO2361" s="52">
        <f>MIN($AA2361*12,$AE2361-SUM($AG2361:AN2361)-1000*($AE2361&gt;0))</f>
        <v>0</v>
      </c>
    </row>
    <row r="2362" spans="2:41" ht="12.75" hidden="1" customHeight="1" outlineLevel="2">
      <c r="B2362" s="53" t="s">
        <v>2377</v>
      </c>
      <c r="C2362" s="53" t="s">
        <v>1367</v>
      </c>
      <c r="D2362" s="53" t="s">
        <v>1367</v>
      </c>
      <c r="E2362" s="53" t="s">
        <v>1368</v>
      </c>
      <c r="F2362" s="53" t="s">
        <v>2387</v>
      </c>
      <c r="G2362" s="53" t="s">
        <v>5730</v>
      </c>
      <c r="H2362" s="53" t="s">
        <v>5731</v>
      </c>
      <c r="I2362" s="53"/>
      <c r="J2362" s="53" t="s">
        <v>1409</v>
      </c>
      <c r="K2362" s="52">
        <v>1268182</v>
      </c>
      <c r="L2362" s="52">
        <v>766192</v>
      </c>
      <c r="M2362" s="52">
        <v>0</v>
      </c>
      <c r="N2362" s="52">
        <v>0</v>
      </c>
      <c r="O2362" s="52">
        <v>0</v>
      </c>
      <c r="P2362" s="52">
        <v>290620</v>
      </c>
      <c r="Q2362" s="52">
        <v>26420</v>
      </c>
      <c r="R2362" s="52">
        <v>26420</v>
      </c>
      <c r="S2362" s="52">
        <v>26420</v>
      </c>
      <c r="T2362" s="52">
        <v>26420</v>
      </c>
      <c r="U2362" s="52">
        <v>26420</v>
      </c>
      <c r="V2362" s="52">
        <v>26420</v>
      </c>
      <c r="W2362" s="52">
        <v>26420</v>
      </c>
      <c r="X2362" s="52">
        <v>26420</v>
      </c>
      <c r="Y2362" s="52">
        <v>26420</v>
      </c>
      <c r="Z2362" s="49">
        <v>26420</v>
      </c>
      <c r="AA2362" s="50">
        <v>26420</v>
      </c>
      <c r="AB2362" s="51">
        <v>1056812</v>
      </c>
      <c r="AC2362" s="52">
        <v>0</v>
      </c>
      <c r="AD2362" s="52">
        <v>0</v>
      </c>
      <c r="AE2362" s="52">
        <v>211370</v>
      </c>
      <c r="AG2362" s="52">
        <f t="shared" si="39"/>
        <v>26420</v>
      </c>
      <c r="AH2362" s="52">
        <f>MIN($AA2362*12,$AE2362-SUM($AG2362:AG2362)-1000*($AE2362&gt;0))</f>
        <v>183950</v>
      </c>
      <c r="AI2362" s="52">
        <f>MIN($AA2362*12,$AE2362-SUM($AG2362:AH2362)-1000*($AE2362&gt;0))</f>
        <v>0</v>
      </c>
      <c r="AJ2362" s="52">
        <f>MIN($AA2362*12,$AE2362-SUM($AG2362:AI2362)-1000*($AE2362&gt;0))</f>
        <v>0</v>
      </c>
      <c r="AK2362" s="52">
        <f>MIN($AA2362*12,$AE2362-SUM($AG2362:AJ2362)-1000*($AE2362&gt;0))</f>
        <v>0</v>
      </c>
      <c r="AL2362" s="52">
        <f>MIN($AA2362*12,$AE2362-SUM($AG2362:AK2362)-1000*($AE2362&gt;0))</f>
        <v>0</v>
      </c>
      <c r="AM2362" s="52">
        <f>MIN($AA2362*12,$AE2362-SUM($AG2362:AL2362)-1000*($AE2362&gt;0))</f>
        <v>0</v>
      </c>
      <c r="AN2362" s="52">
        <f>MIN($AA2362*12,$AE2362-SUM($AG2362:AM2362)-1000*($AE2362&gt;0))</f>
        <v>0</v>
      </c>
      <c r="AO2362" s="52">
        <f>MIN($AA2362*12,$AE2362-SUM($AG2362:AN2362)-1000*($AE2362&gt;0))</f>
        <v>0</v>
      </c>
    </row>
    <row r="2363" spans="2:41" ht="12.75" hidden="1" customHeight="1" outlineLevel="2">
      <c r="B2363" s="53" t="s">
        <v>2377</v>
      </c>
      <c r="C2363" s="53" t="s">
        <v>1367</v>
      </c>
      <c r="D2363" s="53" t="s">
        <v>1367</v>
      </c>
      <c r="E2363" s="53" t="s">
        <v>1368</v>
      </c>
      <c r="F2363" s="53" t="s">
        <v>2387</v>
      </c>
      <c r="G2363" s="53" t="s">
        <v>5732</v>
      </c>
      <c r="H2363" s="53" t="s">
        <v>5733</v>
      </c>
      <c r="I2363" s="53"/>
      <c r="J2363" s="53" t="s">
        <v>1409</v>
      </c>
      <c r="K2363" s="52">
        <v>2253546</v>
      </c>
      <c r="L2363" s="52">
        <v>1361515</v>
      </c>
      <c r="M2363" s="52">
        <v>0</v>
      </c>
      <c r="N2363" s="52">
        <v>0</v>
      </c>
      <c r="O2363" s="52">
        <v>0</v>
      </c>
      <c r="P2363" s="52">
        <v>516439</v>
      </c>
      <c r="Q2363" s="52">
        <v>46949</v>
      </c>
      <c r="R2363" s="52">
        <v>46949</v>
      </c>
      <c r="S2363" s="52">
        <v>46949</v>
      </c>
      <c r="T2363" s="52">
        <v>46949</v>
      </c>
      <c r="U2363" s="52">
        <v>46949</v>
      </c>
      <c r="V2363" s="52">
        <v>46949</v>
      </c>
      <c r="W2363" s="52">
        <v>46949</v>
      </c>
      <c r="X2363" s="52">
        <v>46949</v>
      </c>
      <c r="Y2363" s="52">
        <v>46949</v>
      </c>
      <c r="Z2363" s="49">
        <v>46949</v>
      </c>
      <c r="AA2363" s="50">
        <v>46949</v>
      </c>
      <c r="AB2363" s="51">
        <v>1877954</v>
      </c>
      <c r="AC2363" s="52">
        <v>0</v>
      </c>
      <c r="AD2363" s="52">
        <v>0</v>
      </c>
      <c r="AE2363" s="52">
        <v>375592</v>
      </c>
      <c r="AG2363" s="52">
        <f t="shared" si="39"/>
        <v>46949</v>
      </c>
      <c r="AH2363" s="52">
        <f>MIN($AA2363*12,$AE2363-SUM($AG2363:AG2363)-1000*($AE2363&gt;0))</f>
        <v>327643</v>
      </c>
      <c r="AI2363" s="52">
        <f>MIN($AA2363*12,$AE2363-SUM($AG2363:AH2363)-1000*($AE2363&gt;0))</f>
        <v>0</v>
      </c>
      <c r="AJ2363" s="52">
        <f>MIN($AA2363*12,$AE2363-SUM($AG2363:AI2363)-1000*($AE2363&gt;0))</f>
        <v>0</v>
      </c>
      <c r="AK2363" s="52">
        <f>MIN($AA2363*12,$AE2363-SUM($AG2363:AJ2363)-1000*($AE2363&gt;0))</f>
        <v>0</v>
      </c>
      <c r="AL2363" s="52">
        <f>MIN($AA2363*12,$AE2363-SUM($AG2363:AK2363)-1000*($AE2363&gt;0))</f>
        <v>0</v>
      </c>
      <c r="AM2363" s="52">
        <f>MIN($AA2363*12,$AE2363-SUM($AG2363:AL2363)-1000*($AE2363&gt;0))</f>
        <v>0</v>
      </c>
      <c r="AN2363" s="52">
        <f>MIN($AA2363*12,$AE2363-SUM($AG2363:AM2363)-1000*($AE2363&gt;0))</f>
        <v>0</v>
      </c>
      <c r="AO2363" s="52">
        <f>MIN($AA2363*12,$AE2363-SUM($AG2363:AN2363)-1000*($AE2363&gt;0))</f>
        <v>0</v>
      </c>
    </row>
    <row r="2364" spans="2:41" ht="12.75" hidden="1" customHeight="1" outlineLevel="2">
      <c r="B2364" s="53" t="s">
        <v>2377</v>
      </c>
      <c r="C2364" s="53" t="s">
        <v>1367</v>
      </c>
      <c r="D2364" s="53" t="s">
        <v>1367</v>
      </c>
      <c r="E2364" s="53" t="s">
        <v>1368</v>
      </c>
      <c r="F2364" s="53" t="s">
        <v>2391</v>
      </c>
      <c r="G2364" s="53" t="s">
        <v>5734</v>
      </c>
      <c r="H2364" s="53" t="s">
        <v>5735</v>
      </c>
      <c r="I2364" s="53"/>
      <c r="J2364" s="53" t="s">
        <v>1409</v>
      </c>
      <c r="K2364" s="52">
        <v>1237364</v>
      </c>
      <c r="L2364" s="52">
        <v>747572</v>
      </c>
      <c r="M2364" s="52">
        <v>0</v>
      </c>
      <c r="N2364" s="52">
        <v>0</v>
      </c>
      <c r="O2364" s="52">
        <v>0</v>
      </c>
      <c r="P2364" s="52">
        <v>283558</v>
      </c>
      <c r="Q2364" s="52">
        <v>25778</v>
      </c>
      <c r="R2364" s="52">
        <v>25778</v>
      </c>
      <c r="S2364" s="52">
        <v>25778</v>
      </c>
      <c r="T2364" s="52">
        <v>25778</v>
      </c>
      <c r="U2364" s="52">
        <v>25778</v>
      </c>
      <c r="V2364" s="52">
        <v>25778</v>
      </c>
      <c r="W2364" s="52">
        <v>25778</v>
      </c>
      <c r="X2364" s="52">
        <v>25778</v>
      </c>
      <c r="Y2364" s="52">
        <v>25778</v>
      </c>
      <c r="Z2364" s="49">
        <v>25778</v>
      </c>
      <c r="AA2364" s="50">
        <v>25778</v>
      </c>
      <c r="AB2364" s="51">
        <v>1031130</v>
      </c>
      <c r="AC2364" s="52">
        <v>0</v>
      </c>
      <c r="AD2364" s="52">
        <v>0</v>
      </c>
      <c r="AE2364" s="52">
        <v>206234</v>
      </c>
      <c r="AG2364" s="52">
        <f t="shared" si="39"/>
        <v>25778</v>
      </c>
      <c r="AH2364" s="52">
        <f>MIN($AA2364*12,$AE2364-SUM($AG2364:AG2364)-1000*($AE2364&gt;0))</f>
        <v>179456</v>
      </c>
      <c r="AI2364" s="52">
        <f>MIN($AA2364*12,$AE2364-SUM($AG2364:AH2364)-1000*($AE2364&gt;0))</f>
        <v>0</v>
      </c>
      <c r="AJ2364" s="52">
        <f>MIN($AA2364*12,$AE2364-SUM($AG2364:AI2364)-1000*($AE2364&gt;0))</f>
        <v>0</v>
      </c>
      <c r="AK2364" s="52">
        <f>MIN($AA2364*12,$AE2364-SUM($AG2364:AJ2364)-1000*($AE2364&gt;0))</f>
        <v>0</v>
      </c>
      <c r="AL2364" s="52">
        <f>MIN($AA2364*12,$AE2364-SUM($AG2364:AK2364)-1000*($AE2364&gt;0))</f>
        <v>0</v>
      </c>
      <c r="AM2364" s="52">
        <f>MIN($AA2364*12,$AE2364-SUM($AG2364:AL2364)-1000*($AE2364&gt;0))</f>
        <v>0</v>
      </c>
      <c r="AN2364" s="52">
        <f>MIN($AA2364*12,$AE2364-SUM($AG2364:AM2364)-1000*($AE2364&gt;0))</f>
        <v>0</v>
      </c>
      <c r="AO2364" s="52">
        <f>MIN($AA2364*12,$AE2364-SUM($AG2364:AN2364)-1000*($AE2364&gt;0))</f>
        <v>0</v>
      </c>
    </row>
    <row r="2365" spans="2:41" ht="12.75" hidden="1" customHeight="1" outlineLevel="2">
      <c r="B2365" s="53" t="s">
        <v>2377</v>
      </c>
      <c r="C2365" s="53" t="s">
        <v>1367</v>
      </c>
      <c r="D2365" s="53" t="s">
        <v>1367</v>
      </c>
      <c r="E2365" s="53" t="s">
        <v>1368</v>
      </c>
      <c r="F2365" s="53" t="s">
        <v>2391</v>
      </c>
      <c r="G2365" s="53" t="s">
        <v>5736</v>
      </c>
      <c r="H2365" s="53" t="s">
        <v>5737</v>
      </c>
      <c r="I2365" s="53"/>
      <c r="J2365" s="53" t="s">
        <v>1409</v>
      </c>
      <c r="K2365" s="52">
        <v>1210910</v>
      </c>
      <c r="L2365" s="52">
        <v>731590</v>
      </c>
      <c r="M2365" s="52">
        <v>0</v>
      </c>
      <c r="N2365" s="52">
        <v>0</v>
      </c>
      <c r="O2365" s="52">
        <v>0</v>
      </c>
      <c r="P2365" s="52">
        <v>277497</v>
      </c>
      <c r="Q2365" s="52">
        <v>25227</v>
      </c>
      <c r="R2365" s="52">
        <v>25227</v>
      </c>
      <c r="S2365" s="52">
        <v>25227</v>
      </c>
      <c r="T2365" s="52">
        <v>25227</v>
      </c>
      <c r="U2365" s="52">
        <v>25227</v>
      </c>
      <c r="V2365" s="52">
        <v>25227</v>
      </c>
      <c r="W2365" s="52">
        <v>25227</v>
      </c>
      <c r="X2365" s="52">
        <v>25227</v>
      </c>
      <c r="Y2365" s="52">
        <v>25227</v>
      </c>
      <c r="Z2365" s="49">
        <v>25227</v>
      </c>
      <c r="AA2365" s="50">
        <v>25227</v>
      </c>
      <c r="AB2365" s="51">
        <v>1009087</v>
      </c>
      <c r="AC2365" s="52">
        <v>0</v>
      </c>
      <c r="AD2365" s="52">
        <v>0</v>
      </c>
      <c r="AE2365" s="52">
        <v>201823</v>
      </c>
      <c r="AG2365" s="52">
        <f t="shared" si="39"/>
        <v>25227</v>
      </c>
      <c r="AH2365" s="52">
        <f>MIN($AA2365*12,$AE2365-SUM($AG2365:AG2365)-1000*($AE2365&gt;0))</f>
        <v>175596</v>
      </c>
      <c r="AI2365" s="52">
        <f>MIN($AA2365*12,$AE2365-SUM($AG2365:AH2365)-1000*($AE2365&gt;0))</f>
        <v>0</v>
      </c>
      <c r="AJ2365" s="52">
        <f>MIN($AA2365*12,$AE2365-SUM($AG2365:AI2365)-1000*($AE2365&gt;0))</f>
        <v>0</v>
      </c>
      <c r="AK2365" s="52">
        <f>MIN($AA2365*12,$AE2365-SUM($AG2365:AJ2365)-1000*($AE2365&gt;0))</f>
        <v>0</v>
      </c>
      <c r="AL2365" s="52">
        <f>MIN($AA2365*12,$AE2365-SUM($AG2365:AK2365)-1000*($AE2365&gt;0))</f>
        <v>0</v>
      </c>
      <c r="AM2365" s="52">
        <f>MIN($AA2365*12,$AE2365-SUM($AG2365:AL2365)-1000*($AE2365&gt;0))</f>
        <v>0</v>
      </c>
      <c r="AN2365" s="52">
        <f>MIN($AA2365*12,$AE2365-SUM($AG2365:AM2365)-1000*($AE2365&gt;0))</f>
        <v>0</v>
      </c>
      <c r="AO2365" s="52">
        <f>MIN($AA2365*12,$AE2365-SUM($AG2365:AN2365)-1000*($AE2365&gt;0))</f>
        <v>0</v>
      </c>
    </row>
    <row r="2366" spans="2:41" ht="12.75" hidden="1" customHeight="1" outlineLevel="2">
      <c r="B2366" s="53" t="s">
        <v>2377</v>
      </c>
      <c r="C2366" s="53" t="s">
        <v>1367</v>
      </c>
      <c r="D2366" s="53" t="s">
        <v>1367</v>
      </c>
      <c r="E2366" s="53" t="s">
        <v>1368</v>
      </c>
      <c r="F2366" s="53" t="s">
        <v>2387</v>
      </c>
      <c r="G2366" s="53" t="s">
        <v>5738</v>
      </c>
      <c r="H2366" s="53" t="s">
        <v>5739</v>
      </c>
      <c r="I2366" s="53"/>
      <c r="J2366" s="53" t="s">
        <v>2364</v>
      </c>
      <c r="K2366" s="52">
        <v>2418182</v>
      </c>
      <c r="L2366" s="52">
        <v>1410604</v>
      </c>
      <c r="M2366" s="52">
        <v>0</v>
      </c>
      <c r="N2366" s="52">
        <v>0</v>
      </c>
      <c r="O2366" s="52">
        <v>0</v>
      </c>
      <c r="P2366" s="52">
        <v>554158</v>
      </c>
      <c r="Q2366" s="52">
        <v>50378</v>
      </c>
      <c r="R2366" s="52">
        <v>50378</v>
      </c>
      <c r="S2366" s="52">
        <v>50378</v>
      </c>
      <c r="T2366" s="52">
        <v>50378</v>
      </c>
      <c r="U2366" s="52">
        <v>50378</v>
      </c>
      <c r="V2366" s="52">
        <v>50378</v>
      </c>
      <c r="W2366" s="52">
        <v>50378</v>
      </c>
      <c r="X2366" s="52">
        <v>50378</v>
      </c>
      <c r="Y2366" s="52">
        <v>50378</v>
      </c>
      <c r="Z2366" s="49">
        <v>50378</v>
      </c>
      <c r="AA2366" s="50">
        <v>50378</v>
      </c>
      <c r="AB2366" s="51">
        <v>1964762</v>
      </c>
      <c r="AC2366" s="52">
        <v>0</v>
      </c>
      <c r="AD2366" s="52">
        <v>0</v>
      </c>
      <c r="AE2366" s="52">
        <v>453420</v>
      </c>
      <c r="AG2366" s="52">
        <f t="shared" si="39"/>
        <v>50378</v>
      </c>
      <c r="AH2366" s="52">
        <f>MIN($AA2366*12,$AE2366-SUM($AG2366:AG2366)-1000*($AE2366&gt;0))</f>
        <v>402042</v>
      </c>
      <c r="AI2366" s="52">
        <f>MIN($AA2366*12,$AE2366-SUM($AG2366:AH2366)-1000*($AE2366&gt;0))</f>
        <v>0</v>
      </c>
      <c r="AJ2366" s="52">
        <f>MIN($AA2366*12,$AE2366-SUM($AG2366:AI2366)-1000*($AE2366&gt;0))</f>
        <v>0</v>
      </c>
      <c r="AK2366" s="52">
        <f>MIN($AA2366*12,$AE2366-SUM($AG2366:AJ2366)-1000*($AE2366&gt;0))</f>
        <v>0</v>
      </c>
      <c r="AL2366" s="52">
        <f>MIN($AA2366*12,$AE2366-SUM($AG2366:AK2366)-1000*($AE2366&gt;0))</f>
        <v>0</v>
      </c>
      <c r="AM2366" s="52">
        <f>MIN($AA2366*12,$AE2366-SUM($AG2366:AL2366)-1000*($AE2366&gt;0))</f>
        <v>0</v>
      </c>
      <c r="AN2366" s="52">
        <f>MIN($AA2366*12,$AE2366-SUM($AG2366:AM2366)-1000*($AE2366&gt;0))</f>
        <v>0</v>
      </c>
      <c r="AO2366" s="52">
        <f>MIN($AA2366*12,$AE2366-SUM($AG2366:AN2366)-1000*($AE2366&gt;0))</f>
        <v>0</v>
      </c>
    </row>
    <row r="2367" spans="2:41" ht="12.75" hidden="1" customHeight="1" outlineLevel="2">
      <c r="B2367" s="53" t="s">
        <v>2377</v>
      </c>
      <c r="C2367" s="53" t="s">
        <v>1367</v>
      </c>
      <c r="D2367" s="53" t="s">
        <v>1367</v>
      </c>
      <c r="E2367" s="53" t="s">
        <v>1368</v>
      </c>
      <c r="F2367" s="53" t="s">
        <v>2391</v>
      </c>
      <c r="G2367" s="53" t="s">
        <v>5740</v>
      </c>
      <c r="H2367" s="53" t="s">
        <v>5741</v>
      </c>
      <c r="I2367" s="53"/>
      <c r="J2367" s="53" t="s">
        <v>2364</v>
      </c>
      <c r="K2367" s="52">
        <v>4388819</v>
      </c>
      <c r="L2367" s="52">
        <v>2560142</v>
      </c>
      <c r="M2367" s="52">
        <v>0</v>
      </c>
      <c r="N2367" s="52">
        <v>0</v>
      </c>
      <c r="O2367" s="52">
        <v>0</v>
      </c>
      <c r="P2367" s="52">
        <v>1005763</v>
      </c>
      <c r="Q2367" s="52">
        <v>91433</v>
      </c>
      <c r="R2367" s="52">
        <v>91433</v>
      </c>
      <c r="S2367" s="52">
        <v>91433</v>
      </c>
      <c r="T2367" s="52">
        <v>91433</v>
      </c>
      <c r="U2367" s="52">
        <v>91433</v>
      </c>
      <c r="V2367" s="52">
        <v>91433</v>
      </c>
      <c r="W2367" s="52">
        <v>91433</v>
      </c>
      <c r="X2367" s="52">
        <v>91433</v>
      </c>
      <c r="Y2367" s="52">
        <v>91433</v>
      </c>
      <c r="Z2367" s="49">
        <v>91433</v>
      </c>
      <c r="AA2367" s="50">
        <v>91433</v>
      </c>
      <c r="AB2367" s="51">
        <v>3565905</v>
      </c>
      <c r="AC2367" s="52">
        <v>0</v>
      </c>
      <c r="AD2367" s="52">
        <v>0</v>
      </c>
      <c r="AE2367" s="52">
        <v>822914</v>
      </c>
      <c r="AG2367" s="52">
        <f t="shared" si="39"/>
        <v>91433</v>
      </c>
      <c r="AH2367" s="52">
        <f>MIN($AA2367*12,$AE2367-SUM($AG2367:AG2367)-1000*($AE2367&gt;0))</f>
        <v>730481</v>
      </c>
      <c r="AI2367" s="52">
        <f>MIN($AA2367*12,$AE2367-SUM($AG2367:AH2367)-1000*($AE2367&gt;0))</f>
        <v>0</v>
      </c>
      <c r="AJ2367" s="52">
        <f>MIN($AA2367*12,$AE2367-SUM($AG2367:AI2367)-1000*($AE2367&gt;0))</f>
        <v>0</v>
      </c>
      <c r="AK2367" s="52">
        <f>MIN($AA2367*12,$AE2367-SUM($AG2367:AJ2367)-1000*($AE2367&gt;0))</f>
        <v>0</v>
      </c>
      <c r="AL2367" s="52">
        <f>MIN($AA2367*12,$AE2367-SUM($AG2367:AK2367)-1000*($AE2367&gt;0))</f>
        <v>0</v>
      </c>
      <c r="AM2367" s="52">
        <f>MIN($AA2367*12,$AE2367-SUM($AG2367:AL2367)-1000*($AE2367&gt;0))</f>
        <v>0</v>
      </c>
      <c r="AN2367" s="52">
        <f>MIN($AA2367*12,$AE2367-SUM($AG2367:AM2367)-1000*($AE2367&gt;0))</f>
        <v>0</v>
      </c>
      <c r="AO2367" s="52">
        <f>MIN($AA2367*12,$AE2367-SUM($AG2367:AN2367)-1000*($AE2367&gt;0))</f>
        <v>0</v>
      </c>
    </row>
    <row r="2368" spans="2:41" ht="12.75" hidden="1" customHeight="1" outlineLevel="2">
      <c r="B2368" s="53" t="s">
        <v>2377</v>
      </c>
      <c r="C2368" s="53" t="s">
        <v>1367</v>
      </c>
      <c r="D2368" s="53" t="s">
        <v>1367</v>
      </c>
      <c r="E2368" s="53" t="s">
        <v>1368</v>
      </c>
      <c r="F2368" s="53" t="s">
        <v>2387</v>
      </c>
      <c r="G2368" s="53" t="s">
        <v>5742</v>
      </c>
      <c r="H2368" s="53" t="s">
        <v>5743</v>
      </c>
      <c r="I2368" s="53"/>
      <c r="J2368" s="53" t="s">
        <v>5744</v>
      </c>
      <c r="K2368" s="52">
        <v>1344810</v>
      </c>
      <c r="L2368" s="52">
        <v>756454</v>
      </c>
      <c r="M2368" s="52">
        <v>0</v>
      </c>
      <c r="N2368" s="52">
        <v>0</v>
      </c>
      <c r="O2368" s="52">
        <v>0</v>
      </c>
      <c r="P2368" s="52">
        <v>308176</v>
      </c>
      <c r="Q2368" s="52">
        <v>28016</v>
      </c>
      <c r="R2368" s="52">
        <v>28016</v>
      </c>
      <c r="S2368" s="52">
        <v>28016</v>
      </c>
      <c r="T2368" s="52">
        <v>28016</v>
      </c>
      <c r="U2368" s="52">
        <v>28016</v>
      </c>
      <c r="V2368" s="52">
        <v>28016</v>
      </c>
      <c r="W2368" s="52">
        <v>28016</v>
      </c>
      <c r="X2368" s="52">
        <v>28016</v>
      </c>
      <c r="Y2368" s="52">
        <v>28016</v>
      </c>
      <c r="Z2368" s="49">
        <v>28016</v>
      </c>
      <c r="AA2368" s="50">
        <v>28016</v>
      </c>
      <c r="AB2368" s="51">
        <v>1064630</v>
      </c>
      <c r="AC2368" s="52">
        <v>0</v>
      </c>
      <c r="AD2368" s="52">
        <v>0</v>
      </c>
      <c r="AE2368" s="52">
        <v>280180</v>
      </c>
      <c r="AG2368" s="52">
        <f t="shared" si="39"/>
        <v>28016</v>
      </c>
      <c r="AH2368" s="52">
        <f>MIN($AA2368*12,$AE2368-SUM($AG2368:AG2368)-1000*($AE2368&gt;0))</f>
        <v>251164</v>
      </c>
      <c r="AI2368" s="52">
        <f>MIN($AA2368*12,$AE2368-SUM($AG2368:AH2368)-1000*($AE2368&gt;0))</f>
        <v>0</v>
      </c>
      <c r="AJ2368" s="52">
        <f>MIN($AA2368*12,$AE2368-SUM($AG2368:AI2368)-1000*($AE2368&gt;0))</f>
        <v>0</v>
      </c>
      <c r="AK2368" s="52">
        <f>MIN($AA2368*12,$AE2368-SUM($AG2368:AJ2368)-1000*($AE2368&gt;0))</f>
        <v>0</v>
      </c>
      <c r="AL2368" s="52">
        <f>MIN($AA2368*12,$AE2368-SUM($AG2368:AK2368)-1000*($AE2368&gt;0))</f>
        <v>0</v>
      </c>
      <c r="AM2368" s="52">
        <f>MIN($AA2368*12,$AE2368-SUM($AG2368:AL2368)-1000*($AE2368&gt;0))</f>
        <v>0</v>
      </c>
      <c r="AN2368" s="52">
        <f>MIN($AA2368*12,$AE2368-SUM($AG2368:AM2368)-1000*($AE2368&gt;0))</f>
        <v>0</v>
      </c>
      <c r="AO2368" s="52">
        <f>MIN($AA2368*12,$AE2368-SUM($AG2368:AN2368)-1000*($AE2368&gt;0))</f>
        <v>0</v>
      </c>
    </row>
    <row r="2369" spans="2:41" ht="12.75" hidden="1" customHeight="1" outlineLevel="2">
      <c r="B2369" s="53" t="s">
        <v>2377</v>
      </c>
      <c r="C2369" s="53" t="s">
        <v>1367</v>
      </c>
      <c r="D2369" s="53" t="s">
        <v>1367</v>
      </c>
      <c r="E2369" s="53" t="s">
        <v>1368</v>
      </c>
      <c r="F2369" s="53" t="s">
        <v>2387</v>
      </c>
      <c r="G2369" s="53" t="s">
        <v>5745</v>
      </c>
      <c r="H2369" s="53" t="s">
        <v>5746</v>
      </c>
      <c r="I2369" s="53"/>
      <c r="J2369" s="53" t="s">
        <v>5744</v>
      </c>
      <c r="K2369" s="52">
        <v>1513091</v>
      </c>
      <c r="L2369" s="52">
        <v>851112</v>
      </c>
      <c r="M2369" s="52">
        <v>0</v>
      </c>
      <c r="N2369" s="52">
        <v>0</v>
      </c>
      <c r="O2369" s="52">
        <v>0</v>
      </c>
      <c r="P2369" s="52">
        <v>346742</v>
      </c>
      <c r="Q2369" s="52">
        <v>31522</v>
      </c>
      <c r="R2369" s="52">
        <v>31522</v>
      </c>
      <c r="S2369" s="52">
        <v>31522</v>
      </c>
      <c r="T2369" s="52">
        <v>31522</v>
      </c>
      <c r="U2369" s="52">
        <v>31522</v>
      </c>
      <c r="V2369" s="52">
        <v>31522</v>
      </c>
      <c r="W2369" s="52">
        <v>31522</v>
      </c>
      <c r="X2369" s="52">
        <v>31522</v>
      </c>
      <c r="Y2369" s="52">
        <v>31522</v>
      </c>
      <c r="Z2369" s="49">
        <v>31522</v>
      </c>
      <c r="AA2369" s="50">
        <v>31522</v>
      </c>
      <c r="AB2369" s="51">
        <v>1197854</v>
      </c>
      <c r="AC2369" s="52">
        <v>0</v>
      </c>
      <c r="AD2369" s="52">
        <v>0</v>
      </c>
      <c r="AE2369" s="52">
        <v>315237</v>
      </c>
      <c r="AG2369" s="52">
        <f t="shared" si="39"/>
        <v>31522</v>
      </c>
      <c r="AH2369" s="52">
        <f>MIN($AA2369*12,$AE2369-SUM($AG2369:AG2369)-1000*($AE2369&gt;0))</f>
        <v>282715</v>
      </c>
      <c r="AI2369" s="52">
        <f>MIN($AA2369*12,$AE2369-SUM($AG2369:AH2369)-1000*($AE2369&gt;0))</f>
        <v>0</v>
      </c>
      <c r="AJ2369" s="52">
        <f>MIN($AA2369*12,$AE2369-SUM($AG2369:AI2369)-1000*($AE2369&gt;0))</f>
        <v>0</v>
      </c>
      <c r="AK2369" s="52">
        <f>MIN($AA2369*12,$AE2369-SUM($AG2369:AJ2369)-1000*($AE2369&gt;0))</f>
        <v>0</v>
      </c>
      <c r="AL2369" s="52">
        <f>MIN($AA2369*12,$AE2369-SUM($AG2369:AK2369)-1000*($AE2369&gt;0))</f>
        <v>0</v>
      </c>
      <c r="AM2369" s="52">
        <f>MIN($AA2369*12,$AE2369-SUM($AG2369:AL2369)-1000*($AE2369&gt;0))</f>
        <v>0</v>
      </c>
      <c r="AN2369" s="52">
        <f>MIN($AA2369*12,$AE2369-SUM($AG2369:AM2369)-1000*($AE2369&gt;0))</f>
        <v>0</v>
      </c>
      <c r="AO2369" s="52">
        <f>MIN($AA2369*12,$AE2369-SUM($AG2369:AN2369)-1000*($AE2369&gt;0))</f>
        <v>0</v>
      </c>
    </row>
    <row r="2370" spans="2:41" ht="12.75" hidden="1" customHeight="1" outlineLevel="2">
      <c r="B2370" s="53" t="s">
        <v>2377</v>
      </c>
      <c r="C2370" s="53" t="s">
        <v>1367</v>
      </c>
      <c r="D2370" s="53" t="s">
        <v>1367</v>
      </c>
      <c r="E2370" s="53" t="s">
        <v>1368</v>
      </c>
      <c r="F2370" s="53" t="s">
        <v>2391</v>
      </c>
      <c r="G2370" s="53" t="s">
        <v>5747</v>
      </c>
      <c r="H2370" s="53" t="s">
        <v>5748</v>
      </c>
      <c r="I2370" s="53"/>
      <c r="J2370" s="53" t="s">
        <v>5744</v>
      </c>
      <c r="K2370" s="52">
        <v>2268173</v>
      </c>
      <c r="L2370" s="52">
        <v>1275846</v>
      </c>
      <c r="M2370" s="52">
        <v>0</v>
      </c>
      <c r="N2370" s="52">
        <v>0</v>
      </c>
      <c r="O2370" s="52">
        <v>0</v>
      </c>
      <c r="P2370" s="52">
        <v>519783</v>
      </c>
      <c r="Q2370" s="52">
        <v>47253</v>
      </c>
      <c r="R2370" s="52">
        <v>47253</v>
      </c>
      <c r="S2370" s="52">
        <v>47253</v>
      </c>
      <c r="T2370" s="52">
        <v>47253</v>
      </c>
      <c r="U2370" s="52">
        <v>47253</v>
      </c>
      <c r="V2370" s="52">
        <v>47253</v>
      </c>
      <c r="W2370" s="52">
        <v>47253</v>
      </c>
      <c r="X2370" s="52">
        <v>47253</v>
      </c>
      <c r="Y2370" s="52">
        <v>47253</v>
      </c>
      <c r="Z2370" s="49">
        <v>47253</v>
      </c>
      <c r="AA2370" s="50">
        <v>47253</v>
      </c>
      <c r="AB2370" s="51">
        <v>1795629</v>
      </c>
      <c r="AC2370" s="52">
        <v>0</v>
      </c>
      <c r="AD2370" s="52">
        <v>0</v>
      </c>
      <c r="AE2370" s="52">
        <v>472544</v>
      </c>
      <c r="AG2370" s="52">
        <f t="shared" si="39"/>
        <v>47253</v>
      </c>
      <c r="AH2370" s="52">
        <f>MIN($AA2370*12,$AE2370-SUM($AG2370:AG2370)-1000*($AE2370&gt;0))</f>
        <v>424291</v>
      </c>
      <c r="AI2370" s="52">
        <f>MIN($AA2370*12,$AE2370-SUM($AG2370:AH2370)-1000*($AE2370&gt;0))</f>
        <v>0</v>
      </c>
      <c r="AJ2370" s="52">
        <f>MIN($AA2370*12,$AE2370-SUM($AG2370:AI2370)-1000*($AE2370&gt;0))</f>
        <v>0</v>
      </c>
      <c r="AK2370" s="52">
        <f>MIN($AA2370*12,$AE2370-SUM($AG2370:AJ2370)-1000*($AE2370&gt;0))</f>
        <v>0</v>
      </c>
      <c r="AL2370" s="52">
        <f>MIN($AA2370*12,$AE2370-SUM($AG2370:AK2370)-1000*($AE2370&gt;0))</f>
        <v>0</v>
      </c>
      <c r="AM2370" s="52">
        <f>MIN($AA2370*12,$AE2370-SUM($AG2370:AL2370)-1000*($AE2370&gt;0))</f>
        <v>0</v>
      </c>
      <c r="AN2370" s="52">
        <f>MIN($AA2370*12,$AE2370-SUM($AG2370:AM2370)-1000*($AE2370&gt;0))</f>
        <v>0</v>
      </c>
      <c r="AO2370" s="52">
        <f>MIN($AA2370*12,$AE2370-SUM($AG2370:AN2370)-1000*($AE2370&gt;0))</f>
        <v>0</v>
      </c>
    </row>
    <row r="2371" spans="2:41" ht="12.75" hidden="1" customHeight="1" outlineLevel="2">
      <c r="B2371" s="53" t="s">
        <v>2377</v>
      </c>
      <c r="C2371" s="53" t="s">
        <v>1367</v>
      </c>
      <c r="D2371" s="53" t="s">
        <v>1367</v>
      </c>
      <c r="E2371" s="53" t="s">
        <v>1368</v>
      </c>
      <c r="F2371" s="53" t="s">
        <v>2391</v>
      </c>
      <c r="G2371" s="53" t="s">
        <v>5749</v>
      </c>
      <c r="H2371" s="53" t="s">
        <v>5748</v>
      </c>
      <c r="I2371" s="53"/>
      <c r="J2371" s="53" t="s">
        <v>5744</v>
      </c>
      <c r="K2371" s="52">
        <v>2265455</v>
      </c>
      <c r="L2371" s="52">
        <v>1274316</v>
      </c>
      <c r="M2371" s="52">
        <v>0</v>
      </c>
      <c r="N2371" s="52">
        <v>0</v>
      </c>
      <c r="O2371" s="52">
        <v>0</v>
      </c>
      <c r="P2371" s="52">
        <v>519167</v>
      </c>
      <c r="Q2371" s="52">
        <v>47197</v>
      </c>
      <c r="R2371" s="52">
        <v>47197</v>
      </c>
      <c r="S2371" s="52">
        <v>47197</v>
      </c>
      <c r="T2371" s="52">
        <v>47197</v>
      </c>
      <c r="U2371" s="52">
        <v>47197</v>
      </c>
      <c r="V2371" s="52">
        <v>47197</v>
      </c>
      <c r="W2371" s="52">
        <v>47197</v>
      </c>
      <c r="X2371" s="52">
        <v>47197</v>
      </c>
      <c r="Y2371" s="52">
        <v>47197</v>
      </c>
      <c r="Z2371" s="49">
        <v>47197</v>
      </c>
      <c r="AA2371" s="50">
        <v>47197</v>
      </c>
      <c r="AB2371" s="51">
        <v>1793483</v>
      </c>
      <c r="AC2371" s="52">
        <v>0</v>
      </c>
      <c r="AD2371" s="52">
        <v>0</v>
      </c>
      <c r="AE2371" s="52">
        <v>471972</v>
      </c>
      <c r="AG2371" s="52">
        <f t="shared" si="39"/>
        <v>47197</v>
      </c>
      <c r="AH2371" s="52">
        <f>MIN($AA2371*12,$AE2371-SUM($AG2371:AG2371)-1000*($AE2371&gt;0))</f>
        <v>423775</v>
      </c>
      <c r="AI2371" s="52">
        <f>MIN($AA2371*12,$AE2371-SUM($AG2371:AH2371)-1000*($AE2371&gt;0))</f>
        <v>0</v>
      </c>
      <c r="AJ2371" s="52">
        <f>MIN($AA2371*12,$AE2371-SUM($AG2371:AI2371)-1000*($AE2371&gt;0))</f>
        <v>0</v>
      </c>
      <c r="AK2371" s="52">
        <f>MIN($AA2371*12,$AE2371-SUM($AG2371:AJ2371)-1000*($AE2371&gt;0))</f>
        <v>0</v>
      </c>
      <c r="AL2371" s="52">
        <f>MIN($AA2371*12,$AE2371-SUM($AG2371:AK2371)-1000*($AE2371&gt;0))</f>
        <v>0</v>
      </c>
      <c r="AM2371" s="52">
        <f>MIN($AA2371*12,$AE2371-SUM($AG2371:AL2371)-1000*($AE2371&gt;0))</f>
        <v>0</v>
      </c>
      <c r="AN2371" s="52">
        <f>MIN($AA2371*12,$AE2371-SUM($AG2371:AM2371)-1000*($AE2371&gt;0))</f>
        <v>0</v>
      </c>
      <c r="AO2371" s="52">
        <f>MIN($AA2371*12,$AE2371-SUM($AG2371:AN2371)-1000*($AE2371&gt;0))</f>
        <v>0</v>
      </c>
    </row>
    <row r="2372" spans="2:41" ht="12.75" hidden="1" customHeight="1" outlineLevel="2">
      <c r="B2372" s="53" t="s">
        <v>2377</v>
      </c>
      <c r="C2372" s="53" t="s">
        <v>1367</v>
      </c>
      <c r="D2372" s="53" t="s">
        <v>1367</v>
      </c>
      <c r="E2372" s="53" t="s">
        <v>1368</v>
      </c>
      <c r="F2372" s="53" t="s">
        <v>2387</v>
      </c>
      <c r="G2372" s="53" t="s">
        <v>5750</v>
      </c>
      <c r="H2372" s="53" t="s">
        <v>5751</v>
      </c>
      <c r="I2372" s="53"/>
      <c r="J2372" s="53" t="s">
        <v>5744</v>
      </c>
      <c r="K2372" s="52">
        <v>1524091</v>
      </c>
      <c r="L2372" s="52">
        <v>857299</v>
      </c>
      <c r="M2372" s="52">
        <v>0</v>
      </c>
      <c r="N2372" s="52">
        <v>0</v>
      </c>
      <c r="O2372" s="52">
        <v>0</v>
      </c>
      <c r="P2372" s="52">
        <v>349272</v>
      </c>
      <c r="Q2372" s="52">
        <v>31752</v>
      </c>
      <c r="R2372" s="52">
        <v>31752</v>
      </c>
      <c r="S2372" s="52">
        <v>31752</v>
      </c>
      <c r="T2372" s="52">
        <v>31752</v>
      </c>
      <c r="U2372" s="52">
        <v>31752</v>
      </c>
      <c r="V2372" s="52">
        <v>31752</v>
      </c>
      <c r="W2372" s="52">
        <v>31752</v>
      </c>
      <c r="X2372" s="52">
        <v>31752</v>
      </c>
      <c r="Y2372" s="52">
        <v>31752</v>
      </c>
      <c r="Z2372" s="49">
        <v>31752</v>
      </c>
      <c r="AA2372" s="50">
        <v>31752</v>
      </c>
      <c r="AB2372" s="51">
        <v>1206571</v>
      </c>
      <c r="AC2372" s="52">
        <v>0</v>
      </c>
      <c r="AD2372" s="52">
        <v>0</v>
      </c>
      <c r="AE2372" s="52">
        <v>317520</v>
      </c>
      <c r="AG2372" s="52">
        <f t="shared" ref="AG2372:AG2435" si="40">MIN($AA2372,$AE2372-1000*($AE2372&gt;0))</f>
        <v>31752</v>
      </c>
      <c r="AH2372" s="52">
        <f>MIN($AA2372*12,$AE2372-SUM($AG2372:AG2372)-1000*($AE2372&gt;0))</f>
        <v>284768</v>
      </c>
      <c r="AI2372" s="52">
        <f>MIN($AA2372*12,$AE2372-SUM($AG2372:AH2372)-1000*($AE2372&gt;0))</f>
        <v>0</v>
      </c>
      <c r="AJ2372" s="52">
        <f>MIN($AA2372*12,$AE2372-SUM($AG2372:AI2372)-1000*($AE2372&gt;0))</f>
        <v>0</v>
      </c>
      <c r="AK2372" s="52">
        <f>MIN($AA2372*12,$AE2372-SUM($AG2372:AJ2372)-1000*($AE2372&gt;0))</f>
        <v>0</v>
      </c>
      <c r="AL2372" s="52">
        <f>MIN($AA2372*12,$AE2372-SUM($AG2372:AK2372)-1000*($AE2372&gt;0))</f>
        <v>0</v>
      </c>
      <c r="AM2372" s="52">
        <f>MIN($AA2372*12,$AE2372-SUM($AG2372:AL2372)-1000*($AE2372&gt;0))</f>
        <v>0</v>
      </c>
      <c r="AN2372" s="52">
        <f>MIN($AA2372*12,$AE2372-SUM($AG2372:AM2372)-1000*($AE2372&gt;0))</f>
        <v>0</v>
      </c>
      <c r="AO2372" s="52">
        <f>MIN($AA2372*12,$AE2372-SUM($AG2372:AN2372)-1000*($AE2372&gt;0))</f>
        <v>0</v>
      </c>
    </row>
    <row r="2373" spans="2:41" ht="12.75" hidden="1" customHeight="1" outlineLevel="2">
      <c r="B2373" s="53" t="s">
        <v>2377</v>
      </c>
      <c r="C2373" s="53" t="s">
        <v>1367</v>
      </c>
      <c r="D2373" s="53" t="s">
        <v>1367</v>
      </c>
      <c r="E2373" s="53" t="s">
        <v>2378</v>
      </c>
      <c r="F2373" s="53" t="s">
        <v>2379</v>
      </c>
      <c r="G2373" s="53" t="s">
        <v>5752</v>
      </c>
      <c r="H2373" s="53" t="s">
        <v>5753</v>
      </c>
      <c r="I2373" s="53"/>
      <c r="J2373" s="53" t="s">
        <v>2367</v>
      </c>
      <c r="K2373" s="52">
        <v>14560000</v>
      </c>
      <c r="L2373" s="52">
        <v>7886666</v>
      </c>
      <c r="M2373" s="52">
        <v>0</v>
      </c>
      <c r="N2373" s="52">
        <v>0</v>
      </c>
      <c r="O2373" s="52">
        <v>0</v>
      </c>
      <c r="P2373" s="52">
        <v>3336663</v>
      </c>
      <c r="Q2373" s="52">
        <v>303333</v>
      </c>
      <c r="R2373" s="52">
        <v>303333</v>
      </c>
      <c r="S2373" s="52">
        <v>303333</v>
      </c>
      <c r="T2373" s="52">
        <v>303333</v>
      </c>
      <c r="U2373" s="52">
        <v>303333</v>
      </c>
      <c r="V2373" s="52">
        <v>303333</v>
      </c>
      <c r="W2373" s="52">
        <v>303333</v>
      </c>
      <c r="X2373" s="52">
        <v>303333</v>
      </c>
      <c r="Y2373" s="52">
        <v>303333</v>
      </c>
      <c r="Z2373" s="49">
        <v>303333</v>
      </c>
      <c r="AA2373" s="50">
        <v>303333</v>
      </c>
      <c r="AB2373" s="51">
        <v>11223329</v>
      </c>
      <c r="AC2373" s="52">
        <v>0</v>
      </c>
      <c r="AD2373" s="52">
        <v>0</v>
      </c>
      <c r="AE2373" s="52">
        <v>3336671</v>
      </c>
      <c r="AG2373" s="52">
        <f t="shared" si="40"/>
        <v>303333</v>
      </c>
      <c r="AH2373" s="52">
        <f>MIN($AA2373*12,$AE2373-SUM($AG2373:AG2373)-1000*($AE2373&gt;0))</f>
        <v>3032338</v>
      </c>
      <c r="AI2373" s="52">
        <f>MIN($AA2373*12,$AE2373-SUM($AG2373:AH2373)-1000*($AE2373&gt;0))</f>
        <v>0</v>
      </c>
      <c r="AJ2373" s="52">
        <f>MIN($AA2373*12,$AE2373-SUM($AG2373:AI2373)-1000*($AE2373&gt;0))</f>
        <v>0</v>
      </c>
      <c r="AK2373" s="52">
        <f>MIN($AA2373*12,$AE2373-SUM($AG2373:AJ2373)-1000*($AE2373&gt;0))</f>
        <v>0</v>
      </c>
      <c r="AL2373" s="52">
        <f>MIN($AA2373*12,$AE2373-SUM($AG2373:AK2373)-1000*($AE2373&gt;0))</f>
        <v>0</v>
      </c>
      <c r="AM2373" s="52">
        <f>MIN($AA2373*12,$AE2373-SUM($AG2373:AL2373)-1000*($AE2373&gt;0))</f>
        <v>0</v>
      </c>
      <c r="AN2373" s="52">
        <f>MIN($AA2373*12,$AE2373-SUM($AG2373:AM2373)-1000*($AE2373&gt;0))</f>
        <v>0</v>
      </c>
      <c r="AO2373" s="52">
        <f>MIN($AA2373*12,$AE2373-SUM($AG2373:AN2373)-1000*($AE2373&gt;0))</f>
        <v>0</v>
      </c>
    </row>
    <row r="2374" spans="2:41" ht="12.75" hidden="1" customHeight="1" outlineLevel="2">
      <c r="B2374" s="53" t="s">
        <v>2377</v>
      </c>
      <c r="C2374" s="53" t="s">
        <v>1367</v>
      </c>
      <c r="D2374" s="53" t="s">
        <v>1367</v>
      </c>
      <c r="E2374" s="53" t="s">
        <v>1368</v>
      </c>
      <c r="F2374" s="53" t="s">
        <v>2391</v>
      </c>
      <c r="G2374" s="53" t="s">
        <v>5754</v>
      </c>
      <c r="H2374" s="53" t="s">
        <v>5755</v>
      </c>
      <c r="I2374" s="53"/>
      <c r="J2374" s="53" t="s">
        <v>5756</v>
      </c>
      <c r="K2374" s="52">
        <v>3684091</v>
      </c>
      <c r="L2374" s="52">
        <v>1995548</v>
      </c>
      <c r="M2374" s="52">
        <v>0</v>
      </c>
      <c r="N2374" s="52">
        <v>0</v>
      </c>
      <c r="O2374" s="52">
        <v>0</v>
      </c>
      <c r="P2374" s="52">
        <v>844261</v>
      </c>
      <c r="Q2374" s="52">
        <v>76751</v>
      </c>
      <c r="R2374" s="52">
        <v>76751</v>
      </c>
      <c r="S2374" s="52">
        <v>76751</v>
      </c>
      <c r="T2374" s="52">
        <v>76751</v>
      </c>
      <c r="U2374" s="52">
        <v>76751</v>
      </c>
      <c r="V2374" s="52">
        <v>76751</v>
      </c>
      <c r="W2374" s="52">
        <v>76751</v>
      </c>
      <c r="X2374" s="52">
        <v>76751</v>
      </c>
      <c r="Y2374" s="52">
        <v>76751</v>
      </c>
      <c r="Z2374" s="49">
        <v>76751</v>
      </c>
      <c r="AA2374" s="50">
        <v>76751</v>
      </c>
      <c r="AB2374" s="51">
        <v>2839809</v>
      </c>
      <c r="AC2374" s="52">
        <v>0</v>
      </c>
      <c r="AD2374" s="52">
        <v>0</v>
      </c>
      <c r="AE2374" s="52">
        <v>844282</v>
      </c>
      <c r="AG2374" s="52">
        <f t="shared" si="40"/>
        <v>76751</v>
      </c>
      <c r="AH2374" s="52">
        <f>MIN($AA2374*12,$AE2374-SUM($AG2374:AG2374)-1000*($AE2374&gt;0))</f>
        <v>766531</v>
      </c>
      <c r="AI2374" s="52">
        <f>MIN($AA2374*12,$AE2374-SUM($AG2374:AH2374)-1000*($AE2374&gt;0))</f>
        <v>0</v>
      </c>
      <c r="AJ2374" s="52">
        <f>MIN($AA2374*12,$AE2374-SUM($AG2374:AI2374)-1000*($AE2374&gt;0))</f>
        <v>0</v>
      </c>
      <c r="AK2374" s="52">
        <f>MIN($AA2374*12,$AE2374-SUM($AG2374:AJ2374)-1000*($AE2374&gt;0))</f>
        <v>0</v>
      </c>
      <c r="AL2374" s="52">
        <f>MIN($AA2374*12,$AE2374-SUM($AG2374:AK2374)-1000*($AE2374&gt;0))</f>
        <v>0</v>
      </c>
      <c r="AM2374" s="52">
        <f>MIN($AA2374*12,$AE2374-SUM($AG2374:AL2374)-1000*($AE2374&gt;0))</f>
        <v>0</v>
      </c>
      <c r="AN2374" s="52">
        <f>MIN($AA2374*12,$AE2374-SUM($AG2374:AM2374)-1000*($AE2374&gt;0))</f>
        <v>0</v>
      </c>
      <c r="AO2374" s="52">
        <f>MIN($AA2374*12,$AE2374-SUM($AG2374:AN2374)-1000*($AE2374&gt;0))</f>
        <v>0</v>
      </c>
    </row>
    <row r="2375" spans="2:41" ht="12.75" hidden="1" customHeight="1" outlineLevel="2">
      <c r="B2375" s="53" t="s">
        <v>2377</v>
      </c>
      <c r="C2375" s="53" t="s">
        <v>1367</v>
      </c>
      <c r="D2375" s="53" t="s">
        <v>1367</v>
      </c>
      <c r="E2375" s="53" t="s">
        <v>1368</v>
      </c>
      <c r="F2375" s="53" t="s">
        <v>2682</v>
      </c>
      <c r="G2375" s="53" t="s">
        <v>5757</v>
      </c>
      <c r="H2375" s="53" t="s">
        <v>5758</v>
      </c>
      <c r="I2375" s="53"/>
      <c r="J2375" s="53" t="s">
        <v>5756</v>
      </c>
      <c r="K2375" s="52">
        <v>3572728</v>
      </c>
      <c r="L2375" s="52">
        <v>1935226</v>
      </c>
      <c r="M2375" s="52">
        <v>0</v>
      </c>
      <c r="N2375" s="52">
        <v>0</v>
      </c>
      <c r="O2375" s="52">
        <v>0</v>
      </c>
      <c r="P2375" s="52">
        <v>818741</v>
      </c>
      <c r="Q2375" s="52">
        <v>74431</v>
      </c>
      <c r="R2375" s="52">
        <v>74431</v>
      </c>
      <c r="S2375" s="52">
        <v>74431</v>
      </c>
      <c r="T2375" s="52">
        <v>74431</v>
      </c>
      <c r="U2375" s="52">
        <v>74431</v>
      </c>
      <c r="V2375" s="52">
        <v>74431</v>
      </c>
      <c r="W2375" s="52">
        <v>74431</v>
      </c>
      <c r="X2375" s="52">
        <v>74431</v>
      </c>
      <c r="Y2375" s="52">
        <v>74431</v>
      </c>
      <c r="Z2375" s="49">
        <v>74431</v>
      </c>
      <c r="AA2375" s="50">
        <v>74431</v>
      </c>
      <c r="AB2375" s="51">
        <v>2753967</v>
      </c>
      <c r="AC2375" s="52">
        <v>0</v>
      </c>
      <c r="AD2375" s="52">
        <v>0</v>
      </c>
      <c r="AE2375" s="52">
        <v>818761</v>
      </c>
      <c r="AG2375" s="52">
        <f t="shared" si="40"/>
        <v>74431</v>
      </c>
      <c r="AH2375" s="52">
        <f>MIN($AA2375*12,$AE2375-SUM($AG2375:AG2375)-1000*($AE2375&gt;0))</f>
        <v>743330</v>
      </c>
      <c r="AI2375" s="52">
        <f>MIN($AA2375*12,$AE2375-SUM($AG2375:AH2375)-1000*($AE2375&gt;0))</f>
        <v>0</v>
      </c>
      <c r="AJ2375" s="52">
        <f>MIN($AA2375*12,$AE2375-SUM($AG2375:AI2375)-1000*($AE2375&gt;0))</f>
        <v>0</v>
      </c>
      <c r="AK2375" s="52">
        <f>MIN($AA2375*12,$AE2375-SUM($AG2375:AJ2375)-1000*($AE2375&gt;0))</f>
        <v>0</v>
      </c>
      <c r="AL2375" s="52">
        <f>MIN($AA2375*12,$AE2375-SUM($AG2375:AK2375)-1000*($AE2375&gt;0))</f>
        <v>0</v>
      </c>
      <c r="AM2375" s="52">
        <f>MIN($AA2375*12,$AE2375-SUM($AG2375:AL2375)-1000*($AE2375&gt;0))</f>
        <v>0</v>
      </c>
      <c r="AN2375" s="52">
        <f>MIN($AA2375*12,$AE2375-SUM($AG2375:AM2375)-1000*($AE2375&gt;0))</f>
        <v>0</v>
      </c>
      <c r="AO2375" s="52">
        <f>MIN($AA2375*12,$AE2375-SUM($AG2375:AN2375)-1000*($AE2375&gt;0))</f>
        <v>0</v>
      </c>
    </row>
    <row r="2376" spans="2:41" ht="12.75" hidden="1" customHeight="1" outlineLevel="2">
      <c r="B2376" s="53" t="s">
        <v>2377</v>
      </c>
      <c r="C2376" s="53" t="s">
        <v>1367</v>
      </c>
      <c r="D2376" s="53" t="s">
        <v>1367</v>
      </c>
      <c r="E2376" s="53" t="s">
        <v>1368</v>
      </c>
      <c r="F2376" s="53" t="s">
        <v>2387</v>
      </c>
      <c r="G2376" s="53" t="s">
        <v>5759</v>
      </c>
      <c r="H2376" s="53" t="s">
        <v>5760</v>
      </c>
      <c r="I2376" s="53"/>
      <c r="J2376" s="53" t="s">
        <v>5756</v>
      </c>
      <c r="K2376" s="52">
        <v>999091</v>
      </c>
      <c r="L2376" s="52">
        <v>541173</v>
      </c>
      <c r="M2376" s="52">
        <v>0</v>
      </c>
      <c r="N2376" s="52">
        <v>0</v>
      </c>
      <c r="O2376" s="52">
        <v>0</v>
      </c>
      <c r="P2376" s="52">
        <v>228954</v>
      </c>
      <c r="Q2376" s="52">
        <v>20814</v>
      </c>
      <c r="R2376" s="52">
        <v>20814</v>
      </c>
      <c r="S2376" s="52">
        <v>20814</v>
      </c>
      <c r="T2376" s="52">
        <v>20814</v>
      </c>
      <c r="U2376" s="52">
        <v>20814</v>
      </c>
      <c r="V2376" s="52">
        <v>20814</v>
      </c>
      <c r="W2376" s="52">
        <v>20814</v>
      </c>
      <c r="X2376" s="52">
        <v>20814</v>
      </c>
      <c r="Y2376" s="52">
        <v>20814</v>
      </c>
      <c r="Z2376" s="49">
        <v>20814</v>
      </c>
      <c r="AA2376" s="50">
        <v>20814</v>
      </c>
      <c r="AB2376" s="51">
        <v>770127</v>
      </c>
      <c r="AC2376" s="52">
        <v>0</v>
      </c>
      <c r="AD2376" s="52">
        <v>0</v>
      </c>
      <c r="AE2376" s="52">
        <v>228964</v>
      </c>
      <c r="AG2376" s="52">
        <f t="shared" si="40"/>
        <v>20814</v>
      </c>
      <c r="AH2376" s="52">
        <f>MIN($AA2376*12,$AE2376-SUM($AG2376:AG2376)-1000*($AE2376&gt;0))</f>
        <v>207150</v>
      </c>
      <c r="AI2376" s="52">
        <f>MIN($AA2376*12,$AE2376-SUM($AG2376:AH2376)-1000*($AE2376&gt;0))</f>
        <v>0</v>
      </c>
      <c r="AJ2376" s="52">
        <f>MIN($AA2376*12,$AE2376-SUM($AG2376:AI2376)-1000*($AE2376&gt;0))</f>
        <v>0</v>
      </c>
      <c r="AK2376" s="52">
        <f>MIN($AA2376*12,$AE2376-SUM($AG2376:AJ2376)-1000*($AE2376&gt;0))</f>
        <v>0</v>
      </c>
      <c r="AL2376" s="52">
        <f>MIN($AA2376*12,$AE2376-SUM($AG2376:AK2376)-1000*($AE2376&gt;0))</f>
        <v>0</v>
      </c>
      <c r="AM2376" s="52">
        <f>MIN($AA2376*12,$AE2376-SUM($AG2376:AL2376)-1000*($AE2376&gt;0))</f>
        <v>0</v>
      </c>
      <c r="AN2376" s="52">
        <f>MIN($AA2376*12,$AE2376-SUM($AG2376:AM2376)-1000*($AE2376&gt;0))</f>
        <v>0</v>
      </c>
      <c r="AO2376" s="52">
        <f>MIN($AA2376*12,$AE2376-SUM($AG2376:AN2376)-1000*($AE2376&gt;0))</f>
        <v>0</v>
      </c>
    </row>
    <row r="2377" spans="2:41" ht="12.75" hidden="1" customHeight="1" outlineLevel="2">
      <c r="B2377" s="53" t="s">
        <v>2377</v>
      </c>
      <c r="C2377" s="53" t="s">
        <v>1367</v>
      </c>
      <c r="D2377" s="53" t="s">
        <v>1367</v>
      </c>
      <c r="E2377" s="53" t="s">
        <v>1368</v>
      </c>
      <c r="F2377" s="53" t="s">
        <v>2387</v>
      </c>
      <c r="G2377" s="53" t="s">
        <v>5761</v>
      </c>
      <c r="H2377" s="53" t="s">
        <v>5762</v>
      </c>
      <c r="I2377" s="53"/>
      <c r="J2377" s="53" t="s">
        <v>5756</v>
      </c>
      <c r="K2377" s="52">
        <v>999091</v>
      </c>
      <c r="L2377" s="52">
        <v>541173</v>
      </c>
      <c r="M2377" s="52">
        <v>0</v>
      </c>
      <c r="N2377" s="52">
        <v>0</v>
      </c>
      <c r="O2377" s="52">
        <v>0</v>
      </c>
      <c r="P2377" s="52">
        <v>228954</v>
      </c>
      <c r="Q2377" s="52">
        <v>20814</v>
      </c>
      <c r="R2377" s="52">
        <v>20814</v>
      </c>
      <c r="S2377" s="52">
        <v>20814</v>
      </c>
      <c r="T2377" s="52">
        <v>20814</v>
      </c>
      <c r="U2377" s="52">
        <v>20814</v>
      </c>
      <c r="V2377" s="52">
        <v>20814</v>
      </c>
      <c r="W2377" s="52">
        <v>20814</v>
      </c>
      <c r="X2377" s="52">
        <v>20814</v>
      </c>
      <c r="Y2377" s="52">
        <v>20814</v>
      </c>
      <c r="Z2377" s="49">
        <v>20814</v>
      </c>
      <c r="AA2377" s="50">
        <v>20814</v>
      </c>
      <c r="AB2377" s="51">
        <v>770127</v>
      </c>
      <c r="AC2377" s="52">
        <v>0</v>
      </c>
      <c r="AD2377" s="52">
        <v>0</v>
      </c>
      <c r="AE2377" s="52">
        <v>228964</v>
      </c>
      <c r="AG2377" s="52">
        <f t="shared" si="40"/>
        <v>20814</v>
      </c>
      <c r="AH2377" s="52">
        <f>MIN($AA2377*12,$AE2377-SUM($AG2377:AG2377)-1000*($AE2377&gt;0))</f>
        <v>207150</v>
      </c>
      <c r="AI2377" s="52">
        <f>MIN($AA2377*12,$AE2377-SUM($AG2377:AH2377)-1000*($AE2377&gt;0))</f>
        <v>0</v>
      </c>
      <c r="AJ2377" s="52">
        <f>MIN($AA2377*12,$AE2377-SUM($AG2377:AI2377)-1000*($AE2377&gt;0))</f>
        <v>0</v>
      </c>
      <c r="AK2377" s="52">
        <f>MIN($AA2377*12,$AE2377-SUM($AG2377:AJ2377)-1000*($AE2377&gt;0))</f>
        <v>0</v>
      </c>
      <c r="AL2377" s="52">
        <f>MIN($AA2377*12,$AE2377-SUM($AG2377:AK2377)-1000*($AE2377&gt;0))</f>
        <v>0</v>
      </c>
      <c r="AM2377" s="52">
        <f>MIN($AA2377*12,$AE2377-SUM($AG2377:AL2377)-1000*($AE2377&gt;0))</f>
        <v>0</v>
      </c>
      <c r="AN2377" s="52">
        <f>MIN($AA2377*12,$AE2377-SUM($AG2377:AM2377)-1000*($AE2377&gt;0))</f>
        <v>0</v>
      </c>
      <c r="AO2377" s="52">
        <f>MIN($AA2377*12,$AE2377-SUM($AG2377:AN2377)-1000*($AE2377&gt;0))</f>
        <v>0</v>
      </c>
    </row>
    <row r="2378" spans="2:41" ht="12.75" hidden="1" customHeight="1" outlineLevel="2">
      <c r="B2378" s="53" t="s">
        <v>2377</v>
      </c>
      <c r="C2378" s="53" t="s">
        <v>1367</v>
      </c>
      <c r="D2378" s="53" t="s">
        <v>1367</v>
      </c>
      <c r="E2378" s="53" t="s">
        <v>1368</v>
      </c>
      <c r="F2378" s="53" t="s">
        <v>2391</v>
      </c>
      <c r="G2378" s="53" t="s">
        <v>5763</v>
      </c>
      <c r="H2378" s="53" t="s">
        <v>5764</v>
      </c>
      <c r="I2378" s="53"/>
      <c r="J2378" s="53" t="s">
        <v>5756</v>
      </c>
      <c r="K2378" s="52">
        <v>962473</v>
      </c>
      <c r="L2378" s="52">
        <v>521338</v>
      </c>
      <c r="M2378" s="52">
        <v>0</v>
      </c>
      <c r="N2378" s="52">
        <v>0</v>
      </c>
      <c r="O2378" s="52">
        <v>0</v>
      </c>
      <c r="P2378" s="52">
        <v>220561</v>
      </c>
      <c r="Q2378" s="52">
        <v>20051</v>
      </c>
      <c r="R2378" s="52">
        <v>20051</v>
      </c>
      <c r="S2378" s="52">
        <v>20051</v>
      </c>
      <c r="T2378" s="52">
        <v>20051</v>
      </c>
      <c r="U2378" s="52">
        <v>20051</v>
      </c>
      <c r="V2378" s="52">
        <v>20051</v>
      </c>
      <c r="W2378" s="52">
        <v>20051</v>
      </c>
      <c r="X2378" s="52">
        <v>20051</v>
      </c>
      <c r="Y2378" s="52">
        <v>20051</v>
      </c>
      <c r="Z2378" s="49">
        <v>20051</v>
      </c>
      <c r="AA2378" s="50">
        <v>20051</v>
      </c>
      <c r="AB2378" s="51">
        <v>741899</v>
      </c>
      <c r="AC2378" s="52">
        <v>0</v>
      </c>
      <c r="AD2378" s="52">
        <v>0</v>
      </c>
      <c r="AE2378" s="52">
        <v>220574</v>
      </c>
      <c r="AG2378" s="52">
        <f t="shared" si="40"/>
        <v>20051</v>
      </c>
      <c r="AH2378" s="52">
        <f>MIN($AA2378*12,$AE2378-SUM($AG2378:AG2378)-1000*($AE2378&gt;0))</f>
        <v>199523</v>
      </c>
      <c r="AI2378" s="52">
        <f>MIN($AA2378*12,$AE2378-SUM($AG2378:AH2378)-1000*($AE2378&gt;0))</f>
        <v>0</v>
      </c>
      <c r="AJ2378" s="52">
        <f>MIN($AA2378*12,$AE2378-SUM($AG2378:AI2378)-1000*($AE2378&gt;0))</f>
        <v>0</v>
      </c>
      <c r="AK2378" s="52">
        <f>MIN($AA2378*12,$AE2378-SUM($AG2378:AJ2378)-1000*($AE2378&gt;0))</f>
        <v>0</v>
      </c>
      <c r="AL2378" s="52">
        <f>MIN($AA2378*12,$AE2378-SUM($AG2378:AK2378)-1000*($AE2378&gt;0))</f>
        <v>0</v>
      </c>
      <c r="AM2378" s="52">
        <f>MIN($AA2378*12,$AE2378-SUM($AG2378:AL2378)-1000*($AE2378&gt;0))</f>
        <v>0</v>
      </c>
      <c r="AN2378" s="52">
        <f>MIN($AA2378*12,$AE2378-SUM($AG2378:AM2378)-1000*($AE2378&gt;0))</f>
        <v>0</v>
      </c>
      <c r="AO2378" s="52">
        <f>MIN($AA2378*12,$AE2378-SUM($AG2378:AN2378)-1000*($AE2378&gt;0))</f>
        <v>0</v>
      </c>
    </row>
    <row r="2379" spans="2:41" ht="12.75" hidden="1" customHeight="1" outlineLevel="2">
      <c r="B2379" s="53" t="s">
        <v>2377</v>
      </c>
      <c r="C2379" s="53" t="s">
        <v>1367</v>
      </c>
      <c r="D2379" s="53" t="s">
        <v>1367</v>
      </c>
      <c r="E2379" s="53" t="s">
        <v>1368</v>
      </c>
      <c r="F2379" s="53" t="s">
        <v>2391</v>
      </c>
      <c r="G2379" s="53" t="s">
        <v>5765</v>
      </c>
      <c r="H2379" s="53" t="s">
        <v>5766</v>
      </c>
      <c r="I2379" s="53"/>
      <c r="J2379" s="53" t="s">
        <v>5756</v>
      </c>
      <c r="K2379" s="52">
        <v>962473</v>
      </c>
      <c r="L2379" s="52">
        <v>521338</v>
      </c>
      <c r="M2379" s="52">
        <v>0</v>
      </c>
      <c r="N2379" s="52">
        <v>0</v>
      </c>
      <c r="O2379" s="52">
        <v>0</v>
      </c>
      <c r="P2379" s="52">
        <v>220561</v>
      </c>
      <c r="Q2379" s="52">
        <v>20051</v>
      </c>
      <c r="R2379" s="52">
        <v>20051</v>
      </c>
      <c r="S2379" s="52">
        <v>20051</v>
      </c>
      <c r="T2379" s="52">
        <v>20051</v>
      </c>
      <c r="U2379" s="52">
        <v>20051</v>
      </c>
      <c r="V2379" s="52">
        <v>20051</v>
      </c>
      <c r="W2379" s="52">
        <v>20051</v>
      </c>
      <c r="X2379" s="52">
        <v>20051</v>
      </c>
      <c r="Y2379" s="52">
        <v>20051</v>
      </c>
      <c r="Z2379" s="49">
        <v>20051</v>
      </c>
      <c r="AA2379" s="50">
        <v>20051</v>
      </c>
      <c r="AB2379" s="51">
        <v>741899</v>
      </c>
      <c r="AC2379" s="52">
        <v>0</v>
      </c>
      <c r="AD2379" s="52">
        <v>0</v>
      </c>
      <c r="AE2379" s="52">
        <v>220574</v>
      </c>
      <c r="AG2379" s="52">
        <f t="shared" si="40"/>
        <v>20051</v>
      </c>
      <c r="AH2379" s="52">
        <f>MIN($AA2379*12,$AE2379-SUM($AG2379:AG2379)-1000*($AE2379&gt;0))</f>
        <v>199523</v>
      </c>
      <c r="AI2379" s="52">
        <f>MIN($AA2379*12,$AE2379-SUM($AG2379:AH2379)-1000*($AE2379&gt;0))</f>
        <v>0</v>
      </c>
      <c r="AJ2379" s="52">
        <f>MIN($AA2379*12,$AE2379-SUM($AG2379:AI2379)-1000*($AE2379&gt;0))</f>
        <v>0</v>
      </c>
      <c r="AK2379" s="52">
        <f>MIN($AA2379*12,$AE2379-SUM($AG2379:AJ2379)-1000*($AE2379&gt;0))</f>
        <v>0</v>
      </c>
      <c r="AL2379" s="52">
        <f>MIN($AA2379*12,$AE2379-SUM($AG2379:AK2379)-1000*($AE2379&gt;0))</f>
        <v>0</v>
      </c>
      <c r="AM2379" s="52">
        <f>MIN($AA2379*12,$AE2379-SUM($AG2379:AL2379)-1000*($AE2379&gt;0))</f>
        <v>0</v>
      </c>
      <c r="AN2379" s="52">
        <f>MIN($AA2379*12,$AE2379-SUM($AG2379:AM2379)-1000*($AE2379&gt;0))</f>
        <v>0</v>
      </c>
      <c r="AO2379" s="52">
        <f>MIN($AA2379*12,$AE2379-SUM($AG2379:AN2379)-1000*($AE2379&gt;0))</f>
        <v>0</v>
      </c>
    </row>
    <row r="2380" spans="2:41" ht="12.75" hidden="1" customHeight="1" outlineLevel="2">
      <c r="B2380" s="53" t="s">
        <v>2377</v>
      </c>
      <c r="C2380" s="53" t="s">
        <v>1367</v>
      </c>
      <c r="D2380" s="53" t="s">
        <v>1367</v>
      </c>
      <c r="E2380" s="53" t="s">
        <v>1368</v>
      </c>
      <c r="F2380" s="53" t="s">
        <v>2391</v>
      </c>
      <c r="G2380" s="53" t="s">
        <v>5767</v>
      </c>
      <c r="H2380" s="53" t="s">
        <v>5768</v>
      </c>
      <c r="I2380" s="53"/>
      <c r="J2380" s="53" t="s">
        <v>5756</v>
      </c>
      <c r="K2380" s="52">
        <v>1684219</v>
      </c>
      <c r="L2380" s="52">
        <v>912284</v>
      </c>
      <c r="M2380" s="52">
        <v>0</v>
      </c>
      <c r="N2380" s="52">
        <v>0</v>
      </c>
      <c r="O2380" s="52">
        <v>0</v>
      </c>
      <c r="P2380" s="52">
        <v>385957</v>
      </c>
      <c r="Q2380" s="52">
        <v>35087</v>
      </c>
      <c r="R2380" s="52">
        <v>35087</v>
      </c>
      <c r="S2380" s="52">
        <v>35087</v>
      </c>
      <c r="T2380" s="52">
        <v>35087</v>
      </c>
      <c r="U2380" s="52">
        <v>35087</v>
      </c>
      <c r="V2380" s="52">
        <v>35087</v>
      </c>
      <c r="W2380" s="52">
        <v>35087</v>
      </c>
      <c r="X2380" s="52">
        <v>35087</v>
      </c>
      <c r="Y2380" s="52">
        <v>35087</v>
      </c>
      <c r="Z2380" s="49">
        <v>35087</v>
      </c>
      <c r="AA2380" s="50">
        <v>35087</v>
      </c>
      <c r="AB2380" s="51">
        <v>1298241</v>
      </c>
      <c r="AC2380" s="52">
        <v>0</v>
      </c>
      <c r="AD2380" s="52">
        <v>0</v>
      </c>
      <c r="AE2380" s="52">
        <v>385978</v>
      </c>
      <c r="AG2380" s="52">
        <f t="shared" si="40"/>
        <v>35087</v>
      </c>
      <c r="AH2380" s="52">
        <f>MIN($AA2380*12,$AE2380-SUM($AG2380:AG2380)-1000*($AE2380&gt;0))</f>
        <v>349891</v>
      </c>
      <c r="AI2380" s="52">
        <f>MIN($AA2380*12,$AE2380-SUM($AG2380:AH2380)-1000*($AE2380&gt;0))</f>
        <v>0</v>
      </c>
      <c r="AJ2380" s="52">
        <f>MIN($AA2380*12,$AE2380-SUM($AG2380:AI2380)-1000*($AE2380&gt;0))</f>
        <v>0</v>
      </c>
      <c r="AK2380" s="52">
        <f>MIN($AA2380*12,$AE2380-SUM($AG2380:AJ2380)-1000*($AE2380&gt;0))</f>
        <v>0</v>
      </c>
      <c r="AL2380" s="52">
        <f>MIN($AA2380*12,$AE2380-SUM($AG2380:AK2380)-1000*($AE2380&gt;0))</f>
        <v>0</v>
      </c>
      <c r="AM2380" s="52">
        <f>MIN($AA2380*12,$AE2380-SUM($AG2380:AL2380)-1000*($AE2380&gt;0))</f>
        <v>0</v>
      </c>
      <c r="AN2380" s="52">
        <f>MIN($AA2380*12,$AE2380-SUM($AG2380:AM2380)-1000*($AE2380&gt;0))</f>
        <v>0</v>
      </c>
      <c r="AO2380" s="52">
        <f>MIN($AA2380*12,$AE2380-SUM($AG2380:AN2380)-1000*($AE2380&gt;0))</f>
        <v>0</v>
      </c>
    </row>
    <row r="2381" spans="2:41" ht="12.75" hidden="1" customHeight="1" outlineLevel="2">
      <c r="B2381" s="53" t="s">
        <v>2377</v>
      </c>
      <c r="C2381" s="53" t="s">
        <v>1367</v>
      </c>
      <c r="D2381" s="53" t="s">
        <v>1367</v>
      </c>
      <c r="E2381" s="53" t="s">
        <v>1368</v>
      </c>
      <c r="F2381" s="53" t="s">
        <v>2391</v>
      </c>
      <c r="G2381" s="53" t="s">
        <v>5769</v>
      </c>
      <c r="H2381" s="53" t="s">
        <v>5770</v>
      </c>
      <c r="I2381" s="53"/>
      <c r="J2381" s="53" t="s">
        <v>5756</v>
      </c>
      <c r="K2381" s="52">
        <v>2508137</v>
      </c>
      <c r="L2381" s="52">
        <v>1358572</v>
      </c>
      <c r="M2381" s="52">
        <v>0</v>
      </c>
      <c r="N2381" s="52">
        <v>0</v>
      </c>
      <c r="O2381" s="52">
        <v>0</v>
      </c>
      <c r="P2381" s="52">
        <v>574772</v>
      </c>
      <c r="Q2381" s="52">
        <v>52252</v>
      </c>
      <c r="R2381" s="52">
        <v>52252</v>
      </c>
      <c r="S2381" s="52">
        <v>52252</v>
      </c>
      <c r="T2381" s="52">
        <v>52252</v>
      </c>
      <c r="U2381" s="52">
        <v>52252</v>
      </c>
      <c r="V2381" s="52">
        <v>52252</v>
      </c>
      <c r="W2381" s="52">
        <v>52252</v>
      </c>
      <c r="X2381" s="52">
        <v>52252</v>
      </c>
      <c r="Y2381" s="52">
        <v>52252</v>
      </c>
      <c r="Z2381" s="49">
        <v>52252</v>
      </c>
      <c r="AA2381" s="50">
        <v>52252</v>
      </c>
      <c r="AB2381" s="51">
        <v>1933344</v>
      </c>
      <c r="AC2381" s="52">
        <v>0</v>
      </c>
      <c r="AD2381" s="52">
        <v>0</v>
      </c>
      <c r="AE2381" s="52">
        <v>574793</v>
      </c>
      <c r="AG2381" s="52">
        <f t="shared" si="40"/>
        <v>52252</v>
      </c>
      <c r="AH2381" s="52">
        <f>MIN($AA2381*12,$AE2381-SUM($AG2381:AG2381)-1000*($AE2381&gt;0))</f>
        <v>521541</v>
      </c>
      <c r="AI2381" s="52">
        <f>MIN($AA2381*12,$AE2381-SUM($AG2381:AH2381)-1000*($AE2381&gt;0))</f>
        <v>0</v>
      </c>
      <c r="AJ2381" s="52">
        <f>MIN($AA2381*12,$AE2381-SUM($AG2381:AI2381)-1000*($AE2381&gt;0))</f>
        <v>0</v>
      </c>
      <c r="AK2381" s="52">
        <f>MIN($AA2381*12,$AE2381-SUM($AG2381:AJ2381)-1000*($AE2381&gt;0))</f>
        <v>0</v>
      </c>
      <c r="AL2381" s="52">
        <f>MIN($AA2381*12,$AE2381-SUM($AG2381:AK2381)-1000*($AE2381&gt;0))</f>
        <v>0</v>
      </c>
      <c r="AM2381" s="52">
        <f>MIN($AA2381*12,$AE2381-SUM($AG2381:AL2381)-1000*($AE2381&gt;0))</f>
        <v>0</v>
      </c>
      <c r="AN2381" s="52">
        <f>MIN($AA2381*12,$AE2381-SUM($AG2381:AM2381)-1000*($AE2381&gt;0))</f>
        <v>0</v>
      </c>
      <c r="AO2381" s="52">
        <f>MIN($AA2381*12,$AE2381-SUM($AG2381:AN2381)-1000*($AE2381&gt;0))</f>
        <v>0</v>
      </c>
    </row>
    <row r="2382" spans="2:41" ht="12.75" hidden="1" customHeight="1" outlineLevel="2">
      <c r="B2382" s="53" t="s">
        <v>2377</v>
      </c>
      <c r="C2382" s="53" t="s">
        <v>1367</v>
      </c>
      <c r="D2382" s="53" t="s">
        <v>1367</v>
      </c>
      <c r="E2382" s="53" t="s">
        <v>1368</v>
      </c>
      <c r="F2382" s="53" t="s">
        <v>2391</v>
      </c>
      <c r="G2382" s="53" t="s">
        <v>5771</v>
      </c>
      <c r="H2382" s="53" t="s">
        <v>5772</v>
      </c>
      <c r="I2382" s="53"/>
      <c r="J2382" s="53" t="s">
        <v>5756</v>
      </c>
      <c r="K2382" s="52">
        <v>1648719</v>
      </c>
      <c r="L2382" s="52">
        <v>893055</v>
      </c>
      <c r="M2382" s="52">
        <v>0</v>
      </c>
      <c r="N2382" s="52">
        <v>0</v>
      </c>
      <c r="O2382" s="52">
        <v>0</v>
      </c>
      <c r="P2382" s="52">
        <v>377828</v>
      </c>
      <c r="Q2382" s="52">
        <v>34348</v>
      </c>
      <c r="R2382" s="52">
        <v>34348</v>
      </c>
      <c r="S2382" s="52">
        <v>34348</v>
      </c>
      <c r="T2382" s="52">
        <v>34348</v>
      </c>
      <c r="U2382" s="52">
        <v>34348</v>
      </c>
      <c r="V2382" s="52">
        <v>34348</v>
      </c>
      <c r="W2382" s="52">
        <v>34348</v>
      </c>
      <c r="X2382" s="52">
        <v>34348</v>
      </c>
      <c r="Y2382" s="52">
        <v>34348</v>
      </c>
      <c r="Z2382" s="49">
        <v>34348</v>
      </c>
      <c r="AA2382" s="50">
        <v>34348</v>
      </c>
      <c r="AB2382" s="51">
        <v>1270883</v>
      </c>
      <c r="AC2382" s="52">
        <v>0</v>
      </c>
      <c r="AD2382" s="52">
        <v>0</v>
      </c>
      <c r="AE2382" s="52">
        <v>377836</v>
      </c>
      <c r="AG2382" s="52">
        <f t="shared" si="40"/>
        <v>34348</v>
      </c>
      <c r="AH2382" s="52">
        <f>MIN($AA2382*12,$AE2382-SUM($AG2382:AG2382)-1000*($AE2382&gt;0))</f>
        <v>342488</v>
      </c>
      <c r="AI2382" s="52">
        <f>MIN($AA2382*12,$AE2382-SUM($AG2382:AH2382)-1000*($AE2382&gt;0))</f>
        <v>0</v>
      </c>
      <c r="AJ2382" s="52">
        <f>MIN($AA2382*12,$AE2382-SUM($AG2382:AI2382)-1000*($AE2382&gt;0))</f>
        <v>0</v>
      </c>
      <c r="AK2382" s="52">
        <f>MIN($AA2382*12,$AE2382-SUM($AG2382:AJ2382)-1000*($AE2382&gt;0))</f>
        <v>0</v>
      </c>
      <c r="AL2382" s="52">
        <f>MIN($AA2382*12,$AE2382-SUM($AG2382:AK2382)-1000*($AE2382&gt;0))</f>
        <v>0</v>
      </c>
      <c r="AM2382" s="52">
        <f>MIN($AA2382*12,$AE2382-SUM($AG2382:AL2382)-1000*($AE2382&gt;0))</f>
        <v>0</v>
      </c>
      <c r="AN2382" s="52">
        <f>MIN($AA2382*12,$AE2382-SUM($AG2382:AM2382)-1000*($AE2382&gt;0))</f>
        <v>0</v>
      </c>
      <c r="AO2382" s="52">
        <f>MIN($AA2382*12,$AE2382-SUM($AG2382:AN2382)-1000*($AE2382&gt;0))</f>
        <v>0</v>
      </c>
    </row>
    <row r="2383" spans="2:41" ht="12.75" hidden="1" customHeight="1" outlineLevel="2">
      <c r="B2383" s="53" t="s">
        <v>2377</v>
      </c>
      <c r="C2383" s="53" t="s">
        <v>1367</v>
      </c>
      <c r="D2383" s="53" t="s">
        <v>1367</v>
      </c>
      <c r="E2383" s="53" t="s">
        <v>1368</v>
      </c>
      <c r="F2383" s="53" t="s">
        <v>2682</v>
      </c>
      <c r="G2383" s="53" t="s">
        <v>5773</v>
      </c>
      <c r="H2383" s="53" t="s">
        <v>5774</v>
      </c>
      <c r="I2383" s="53"/>
      <c r="J2383" s="53" t="s">
        <v>5775</v>
      </c>
      <c r="K2383" s="52">
        <v>2180000</v>
      </c>
      <c r="L2383" s="52">
        <v>1135416</v>
      </c>
      <c r="M2383" s="52">
        <v>0</v>
      </c>
      <c r="N2383" s="52">
        <v>0</v>
      </c>
      <c r="O2383" s="52">
        <v>0</v>
      </c>
      <c r="P2383" s="52">
        <v>499576</v>
      </c>
      <c r="Q2383" s="52">
        <v>45416</v>
      </c>
      <c r="R2383" s="52">
        <v>45416</v>
      </c>
      <c r="S2383" s="52">
        <v>45416</v>
      </c>
      <c r="T2383" s="52">
        <v>45416</v>
      </c>
      <c r="U2383" s="52">
        <v>45416</v>
      </c>
      <c r="V2383" s="52">
        <v>45416</v>
      </c>
      <c r="W2383" s="52">
        <v>45416</v>
      </c>
      <c r="X2383" s="52">
        <v>45416</v>
      </c>
      <c r="Y2383" s="52">
        <v>45416</v>
      </c>
      <c r="Z2383" s="49">
        <v>45416</v>
      </c>
      <c r="AA2383" s="50">
        <v>45416</v>
      </c>
      <c r="AB2383" s="51">
        <v>1634992</v>
      </c>
      <c r="AC2383" s="52">
        <v>0</v>
      </c>
      <c r="AD2383" s="52">
        <v>0</v>
      </c>
      <c r="AE2383" s="52">
        <v>545008</v>
      </c>
      <c r="AG2383" s="52">
        <f t="shared" si="40"/>
        <v>45416</v>
      </c>
      <c r="AH2383" s="52">
        <f>MIN($AA2383*12,$AE2383-SUM($AG2383:AG2383)-1000*($AE2383&gt;0))</f>
        <v>498592</v>
      </c>
      <c r="AI2383" s="52">
        <f>MIN($AA2383*12,$AE2383-SUM($AG2383:AH2383)-1000*($AE2383&gt;0))</f>
        <v>0</v>
      </c>
      <c r="AJ2383" s="52">
        <f>MIN($AA2383*12,$AE2383-SUM($AG2383:AI2383)-1000*($AE2383&gt;0))</f>
        <v>0</v>
      </c>
      <c r="AK2383" s="52">
        <f>MIN($AA2383*12,$AE2383-SUM($AG2383:AJ2383)-1000*($AE2383&gt;0))</f>
        <v>0</v>
      </c>
      <c r="AL2383" s="52">
        <f>MIN($AA2383*12,$AE2383-SUM($AG2383:AK2383)-1000*($AE2383&gt;0))</f>
        <v>0</v>
      </c>
      <c r="AM2383" s="52">
        <f>MIN($AA2383*12,$AE2383-SUM($AG2383:AL2383)-1000*($AE2383&gt;0))</f>
        <v>0</v>
      </c>
      <c r="AN2383" s="52">
        <f>MIN($AA2383*12,$AE2383-SUM($AG2383:AM2383)-1000*($AE2383&gt;0))</f>
        <v>0</v>
      </c>
      <c r="AO2383" s="52">
        <f>MIN($AA2383*12,$AE2383-SUM($AG2383:AN2383)-1000*($AE2383&gt;0))</f>
        <v>0</v>
      </c>
    </row>
    <row r="2384" spans="2:41" ht="12.75" hidden="1" customHeight="1" outlineLevel="2">
      <c r="B2384" s="53" t="s">
        <v>2377</v>
      </c>
      <c r="C2384" s="53" t="s">
        <v>1367</v>
      </c>
      <c r="D2384" s="53" t="s">
        <v>1367</v>
      </c>
      <c r="E2384" s="53" t="s">
        <v>1368</v>
      </c>
      <c r="F2384" s="53" t="s">
        <v>2391</v>
      </c>
      <c r="G2384" s="53" t="s">
        <v>5776</v>
      </c>
      <c r="H2384" s="53" t="s">
        <v>5777</v>
      </c>
      <c r="I2384" s="53"/>
      <c r="J2384" s="53" t="s">
        <v>5775</v>
      </c>
      <c r="K2384" s="52">
        <v>1703155</v>
      </c>
      <c r="L2384" s="52">
        <v>887059</v>
      </c>
      <c r="M2384" s="52">
        <v>0</v>
      </c>
      <c r="N2384" s="52">
        <v>0</v>
      </c>
      <c r="O2384" s="52">
        <v>0</v>
      </c>
      <c r="P2384" s="52">
        <v>390302</v>
      </c>
      <c r="Q2384" s="52">
        <v>35482</v>
      </c>
      <c r="R2384" s="52">
        <v>35482</v>
      </c>
      <c r="S2384" s="52">
        <v>35482</v>
      </c>
      <c r="T2384" s="52">
        <v>35482</v>
      </c>
      <c r="U2384" s="52">
        <v>35482</v>
      </c>
      <c r="V2384" s="52">
        <v>35482</v>
      </c>
      <c r="W2384" s="52">
        <v>35482</v>
      </c>
      <c r="X2384" s="52">
        <v>35482</v>
      </c>
      <c r="Y2384" s="52">
        <v>35482</v>
      </c>
      <c r="Z2384" s="49">
        <v>35482</v>
      </c>
      <c r="AA2384" s="50">
        <v>35482</v>
      </c>
      <c r="AB2384" s="51">
        <v>1277361</v>
      </c>
      <c r="AC2384" s="52">
        <v>0</v>
      </c>
      <c r="AD2384" s="52">
        <v>0</v>
      </c>
      <c r="AE2384" s="52">
        <v>425794</v>
      </c>
      <c r="AG2384" s="52">
        <f t="shared" si="40"/>
        <v>35482</v>
      </c>
      <c r="AH2384" s="52">
        <f>MIN($AA2384*12,$AE2384-SUM($AG2384:AG2384)-1000*($AE2384&gt;0))</f>
        <v>389312</v>
      </c>
      <c r="AI2384" s="52">
        <f>MIN($AA2384*12,$AE2384-SUM($AG2384:AH2384)-1000*($AE2384&gt;0))</f>
        <v>0</v>
      </c>
      <c r="AJ2384" s="52">
        <f>MIN($AA2384*12,$AE2384-SUM($AG2384:AI2384)-1000*($AE2384&gt;0))</f>
        <v>0</v>
      </c>
      <c r="AK2384" s="52">
        <f>MIN($AA2384*12,$AE2384-SUM($AG2384:AJ2384)-1000*($AE2384&gt;0))</f>
        <v>0</v>
      </c>
      <c r="AL2384" s="52">
        <f>MIN($AA2384*12,$AE2384-SUM($AG2384:AK2384)-1000*($AE2384&gt;0))</f>
        <v>0</v>
      </c>
      <c r="AM2384" s="52">
        <f>MIN($AA2384*12,$AE2384-SUM($AG2384:AL2384)-1000*($AE2384&gt;0))</f>
        <v>0</v>
      </c>
      <c r="AN2384" s="52">
        <f>MIN($AA2384*12,$AE2384-SUM($AG2384:AM2384)-1000*($AE2384&gt;0))</f>
        <v>0</v>
      </c>
      <c r="AO2384" s="52">
        <f>MIN($AA2384*12,$AE2384-SUM($AG2384:AN2384)-1000*($AE2384&gt;0))</f>
        <v>0</v>
      </c>
    </row>
    <row r="2385" spans="2:41" ht="12.75" hidden="1" customHeight="1" outlineLevel="2">
      <c r="B2385" s="53" t="s">
        <v>2377</v>
      </c>
      <c r="C2385" s="53" t="s">
        <v>1367</v>
      </c>
      <c r="D2385" s="53" t="s">
        <v>1367</v>
      </c>
      <c r="E2385" s="53" t="s">
        <v>1368</v>
      </c>
      <c r="F2385" s="53" t="s">
        <v>2391</v>
      </c>
      <c r="G2385" s="53" t="s">
        <v>5778</v>
      </c>
      <c r="H2385" s="53" t="s">
        <v>5779</v>
      </c>
      <c r="I2385" s="53"/>
      <c r="J2385" s="53" t="s">
        <v>5775</v>
      </c>
      <c r="K2385" s="52">
        <v>745637</v>
      </c>
      <c r="L2385" s="52">
        <v>388352</v>
      </c>
      <c r="M2385" s="52">
        <v>0</v>
      </c>
      <c r="N2385" s="52">
        <v>0</v>
      </c>
      <c r="O2385" s="52">
        <v>0</v>
      </c>
      <c r="P2385" s="52">
        <v>170874</v>
      </c>
      <c r="Q2385" s="52">
        <v>15534</v>
      </c>
      <c r="R2385" s="52">
        <v>15534</v>
      </c>
      <c r="S2385" s="52">
        <v>15534</v>
      </c>
      <c r="T2385" s="52">
        <v>15534</v>
      </c>
      <c r="U2385" s="52">
        <v>15534</v>
      </c>
      <c r="V2385" s="52">
        <v>15534</v>
      </c>
      <c r="W2385" s="52">
        <v>15534</v>
      </c>
      <c r="X2385" s="52">
        <v>15534</v>
      </c>
      <c r="Y2385" s="52">
        <v>15534</v>
      </c>
      <c r="Z2385" s="49">
        <v>15534</v>
      </c>
      <c r="AA2385" s="50">
        <v>15534</v>
      </c>
      <c r="AB2385" s="51">
        <v>559226</v>
      </c>
      <c r="AC2385" s="52">
        <v>0</v>
      </c>
      <c r="AD2385" s="52">
        <v>0</v>
      </c>
      <c r="AE2385" s="52">
        <v>186411</v>
      </c>
      <c r="AG2385" s="52">
        <f t="shared" si="40"/>
        <v>15534</v>
      </c>
      <c r="AH2385" s="52">
        <f>MIN($AA2385*12,$AE2385-SUM($AG2385:AG2385)-1000*($AE2385&gt;0))</f>
        <v>169877</v>
      </c>
      <c r="AI2385" s="52">
        <f>MIN($AA2385*12,$AE2385-SUM($AG2385:AH2385)-1000*($AE2385&gt;0))</f>
        <v>0</v>
      </c>
      <c r="AJ2385" s="52">
        <f>MIN($AA2385*12,$AE2385-SUM($AG2385:AI2385)-1000*($AE2385&gt;0))</f>
        <v>0</v>
      </c>
      <c r="AK2385" s="52">
        <f>MIN($AA2385*12,$AE2385-SUM($AG2385:AJ2385)-1000*($AE2385&gt;0))</f>
        <v>0</v>
      </c>
      <c r="AL2385" s="52">
        <f>MIN($AA2385*12,$AE2385-SUM($AG2385:AK2385)-1000*($AE2385&gt;0))</f>
        <v>0</v>
      </c>
      <c r="AM2385" s="52">
        <f>MIN($AA2385*12,$AE2385-SUM($AG2385:AL2385)-1000*($AE2385&gt;0))</f>
        <v>0</v>
      </c>
      <c r="AN2385" s="52">
        <f>MIN($AA2385*12,$AE2385-SUM($AG2385:AM2385)-1000*($AE2385&gt;0))</f>
        <v>0</v>
      </c>
      <c r="AO2385" s="52">
        <f>MIN($AA2385*12,$AE2385-SUM($AG2385:AN2385)-1000*($AE2385&gt;0))</f>
        <v>0</v>
      </c>
    </row>
    <row r="2386" spans="2:41" ht="12.75" hidden="1" customHeight="1" outlineLevel="2">
      <c r="B2386" s="53" t="s">
        <v>2377</v>
      </c>
      <c r="C2386" s="53" t="s">
        <v>1367</v>
      </c>
      <c r="D2386" s="53" t="s">
        <v>1367</v>
      </c>
      <c r="E2386" s="53" t="s">
        <v>1368</v>
      </c>
      <c r="F2386" s="53" t="s">
        <v>2391</v>
      </c>
      <c r="G2386" s="53" t="s">
        <v>5780</v>
      </c>
      <c r="H2386" s="53" t="s">
        <v>5781</v>
      </c>
      <c r="I2386" s="53"/>
      <c r="J2386" s="53" t="s">
        <v>5775</v>
      </c>
      <c r="K2386" s="52">
        <v>1481000</v>
      </c>
      <c r="L2386" s="52">
        <v>771354</v>
      </c>
      <c r="M2386" s="52">
        <v>0</v>
      </c>
      <c r="N2386" s="52">
        <v>0</v>
      </c>
      <c r="O2386" s="52">
        <v>0</v>
      </c>
      <c r="P2386" s="52">
        <v>339394</v>
      </c>
      <c r="Q2386" s="52">
        <v>30854</v>
      </c>
      <c r="R2386" s="52">
        <v>30854</v>
      </c>
      <c r="S2386" s="52">
        <v>30854</v>
      </c>
      <c r="T2386" s="52">
        <v>30854</v>
      </c>
      <c r="U2386" s="52">
        <v>30854</v>
      </c>
      <c r="V2386" s="52">
        <v>30854</v>
      </c>
      <c r="W2386" s="52">
        <v>30854</v>
      </c>
      <c r="X2386" s="52">
        <v>30854</v>
      </c>
      <c r="Y2386" s="52">
        <v>30854</v>
      </c>
      <c r="Z2386" s="49">
        <v>30854</v>
      </c>
      <c r="AA2386" s="50">
        <v>30854</v>
      </c>
      <c r="AB2386" s="51">
        <v>1110748</v>
      </c>
      <c r="AC2386" s="52">
        <v>0</v>
      </c>
      <c r="AD2386" s="52">
        <v>0</v>
      </c>
      <c r="AE2386" s="52">
        <v>370252</v>
      </c>
      <c r="AG2386" s="52">
        <f t="shared" si="40"/>
        <v>30854</v>
      </c>
      <c r="AH2386" s="52">
        <f>MIN($AA2386*12,$AE2386-SUM($AG2386:AG2386)-1000*($AE2386&gt;0))</f>
        <v>338398</v>
      </c>
      <c r="AI2386" s="52">
        <f>MIN($AA2386*12,$AE2386-SUM($AG2386:AH2386)-1000*($AE2386&gt;0))</f>
        <v>0</v>
      </c>
      <c r="AJ2386" s="52">
        <f>MIN($AA2386*12,$AE2386-SUM($AG2386:AI2386)-1000*($AE2386&gt;0))</f>
        <v>0</v>
      </c>
      <c r="AK2386" s="52">
        <f>MIN($AA2386*12,$AE2386-SUM($AG2386:AJ2386)-1000*($AE2386&gt;0))</f>
        <v>0</v>
      </c>
      <c r="AL2386" s="52">
        <f>MIN($AA2386*12,$AE2386-SUM($AG2386:AK2386)-1000*($AE2386&gt;0))</f>
        <v>0</v>
      </c>
      <c r="AM2386" s="52">
        <f>MIN($AA2386*12,$AE2386-SUM($AG2386:AL2386)-1000*($AE2386&gt;0))</f>
        <v>0</v>
      </c>
      <c r="AN2386" s="52">
        <f>MIN($AA2386*12,$AE2386-SUM($AG2386:AM2386)-1000*($AE2386&gt;0))</f>
        <v>0</v>
      </c>
      <c r="AO2386" s="52">
        <f>MIN($AA2386*12,$AE2386-SUM($AG2386:AN2386)-1000*($AE2386&gt;0))</f>
        <v>0</v>
      </c>
    </row>
    <row r="2387" spans="2:41" ht="12.75" hidden="1" customHeight="1" outlineLevel="2">
      <c r="B2387" s="53" t="s">
        <v>2377</v>
      </c>
      <c r="C2387" s="53" t="s">
        <v>1367</v>
      </c>
      <c r="D2387" s="53" t="s">
        <v>1367</v>
      </c>
      <c r="E2387" s="53" t="s">
        <v>1368</v>
      </c>
      <c r="F2387" s="53" t="s">
        <v>2387</v>
      </c>
      <c r="G2387" s="53" t="s">
        <v>5782</v>
      </c>
      <c r="H2387" s="53" t="s">
        <v>5783</v>
      </c>
      <c r="I2387" s="53"/>
      <c r="J2387" s="53" t="s">
        <v>5775</v>
      </c>
      <c r="K2387" s="52">
        <v>1449056</v>
      </c>
      <c r="L2387" s="52">
        <v>754716</v>
      </c>
      <c r="M2387" s="52">
        <v>0</v>
      </c>
      <c r="N2387" s="52">
        <v>0</v>
      </c>
      <c r="O2387" s="52">
        <v>0</v>
      </c>
      <c r="P2387" s="52">
        <v>332068</v>
      </c>
      <c r="Q2387" s="52">
        <v>30188</v>
      </c>
      <c r="R2387" s="52">
        <v>30188</v>
      </c>
      <c r="S2387" s="52">
        <v>30188</v>
      </c>
      <c r="T2387" s="52">
        <v>30188</v>
      </c>
      <c r="U2387" s="52">
        <v>30188</v>
      </c>
      <c r="V2387" s="52">
        <v>30188</v>
      </c>
      <c r="W2387" s="52">
        <v>30188</v>
      </c>
      <c r="X2387" s="52">
        <v>30188</v>
      </c>
      <c r="Y2387" s="52">
        <v>30188</v>
      </c>
      <c r="Z2387" s="49">
        <v>30188</v>
      </c>
      <c r="AA2387" s="50">
        <v>30188</v>
      </c>
      <c r="AB2387" s="51">
        <v>1086784</v>
      </c>
      <c r="AC2387" s="52">
        <v>0</v>
      </c>
      <c r="AD2387" s="52">
        <v>0</v>
      </c>
      <c r="AE2387" s="52">
        <v>362272</v>
      </c>
      <c r="AG2387" s="52">
        <f t="shared" si="40"/>
        <v>30188</v>
      </c>
      <c r="AH2387" s="52">
        <f>MIN($AA2387*12,$AE2387-SUM($AG2387:AG2387)-1000*($AE2387&gt;0))</f>
        <v>331084</v>
      </c>
      <c r="AI2387" s="52">
        <f>MIN($AA2387*12,$AE2387-SUM($AG2387:AH2387)-1000*($AE2387&gt;0))</f>
        <v>0</v>
      </c>
      <c r="AJ2387" s="52">
        <f>MIN($AA2387*12,$AE2387-SUM($AG2387:AI2387)-1000*($AE2387&gt;0))</f>
        <v>0</v>
      </c>
      <c r="AK2387" s="52">
        <f>MIN($AA2387*12,$AE2387-SUM($AG2387:AJ2387)-1000*($AE2387&gt;0))</f>
        <v>0</v>
      </c>
      <c r="AL2387" s="52">
        <f>MIN($AA2387*12,$AE2387-SUM($AG2387:AK2387)-1000*($AE2387&gt;0))</f>
        <v>0</v>
      </c>
      <c r="AM2387" s="52">
        <f>MIN($AA2387*12,$AE2387-SUM($AG2387:AL2387)-1000*($AE2387&gt;0))</f>
        <v>0</v>
      </c>
      <c r="AN2387" s="52">
        <f>MIN($AA2387*12,$AE2387-SUM($AG2387:AM2387)-1000*($AE2387&gt;0))</f>
        <v>0</v>
      </c>
      <c r="AO2387" s="52">
        <f>MIN($AA2387*12,$AE2387-SUM($AG2387:AN2387)-1000*($AE2387&gt;0))</f>
        <v>0</v>
      </c>
    </row>
    <row r="2388" spans="2:41" outlineLevel="1" collapsed="1">
      <c r="B2388" s="54" t="s">
        <v>5784</v>
      </c>
      <c r="C2388" s="53"/>
      <c r="D2388" s="53"/>
      <c r="E2388" s="53"/>
      <c r="F2388" s="53"/>
      <c r="G2388" s="53"/>
      <c r="H2388" s="53"/>
      <c r="I2388" s="53"/>
      <c r="J2388" s="53"/>
      <c r="K2388" s="55">
        <f t="shared" ref="K2388:AO2388" si="41">SUBTOTAL(9,K769:K2387)</f>
        <v>1473756817.9089999</v>
      </c>
      <c r="L2388" s="55">
        <f t="shared" si="41"/>
        <v>855479426</v>
      </c>
      <c r="M2388" s="55">
        <f t="shared" si="41"/>
        <v>608067636</v>
      </c>
      <c r="N2388" s="55">
        <f t="shared" si="41"/>
        <v>1728091</v>
      </c>
      <c r="O2388" s="55">
        <f t="shared" si="41"/>
        <v>1177519</v>
      </c>
      <c r="P2388" s="55">
        <f t="shared" si="41"/>
        <v>320571734</v>
      </c>
      <c r="Q2388" s="55">
        <f t="shared" si="41"/>
        <v>23058937</v>
      </c>
      <c r="R2388" s="55">
        <f t="shared" si="41"/>
        <v>23416155</v>
      </c>
      <c r="S2388" s="55">
        <f t="shared" si="41"/>
        <v>28544341</v>
      </c>
      <c r="T2388" s="55">
        <f t="shared" si="41"/>
        <v>29623753</v>
      </c>
      <c r="U2388" s="55">
        <f t="shared" si="41"/>
        <v>29880957</v>
      </c>
      <c r="V2388" s="55">
        <f t="shared" si="41"/>
        <v>31730269</v>
      </c>
      <c r="W2388" s="55">
        <f t="shared" si="41"/>
        <v>32530543</v>
      </c>
      <c r="X2388" s="55">
        <f t="shared" si="41"/>
        <v>30174763</v>
      </c>
      <c r="Y2388" s="55">
        <f t="shared" si="41"/>
        <v>30586365</v>
      </c>
      <c r="Z2388" s="56">
        <f t="shared" si="41"/>
        <v>30389941</v>
      </c>
      <c r="AA2388" s="57">
        <f t="shared" si="41"/>
        <v>30635710</v>
      </c>
      <c r="AB2388" s="58">
        <f t="shared" si="41"/>
        <v>1174873641</v>
      </c>
      <c r="AC2388" s="55">
        <f t="shared" si="41"/>
        <v>0</v>
      </c>
      <c r="AD2388" s="55">
        <f t="shared" si="41"/>
        <v>0</v>
      </c>
      <c r="AE2388" s="55">
        <f t="shared" si="41"/>
        <v>905222721.90900004</v>
      </c>
      <c r="AG2388" s="55">
        <f t="shared" si="41"/>
        <v>30398536</v>
      </c>
      <c r="AH2388" s="55">
        <f t="shared" si="41"/>
        <v>343198067</v>
      </c>
      <c r="AI2388" s="55">
        <f t="shared" si="41"/>
        <v>293434955</v>
      </c>
      <c r="AJ2388" s="55">
        <f t="shared" si="41"/>
        <v>187735080</v>
      </c>
      <c r="AK2388" s="55">
        <f t="shared" si="41"/>
        <v>47047455</v>
      </c>
      <c r="AL2388" s="55">
        <f t="shared" si="41"/>
        <v>0</v>
      </c>
      <c r="AM2388" s="55">
        <f t="shared" si="41"/>
        <v>0</v>
      </c>
      <c r="AN2388" s="55">
        <f t="shared" si="41"/>
        <v>0</v>
      </c>
      <c r="AO2388" s="55">
        <f t="shared" si="41"/>
        <v>0</v>
      </c>
    </row>
    <row r="2389" spans="2:41" ht="12.75" hidden="1" customHeight="1" outlineLevel="2">
      <c r="B2389" s="53" t="s">
        <v>5785</v>
      </c>
      <c r="C2389" s="53" t="s">
        <v>1367</v>
      </c>
      <c r="D2389" s="53" t="s">
        <v>1367</v>
      </c>
      <c r="E2389" s="53" t="s">
        <v>2261</v>
      </c>
      <c r="F2389" s="53" t="s">
        <v>2262</v>
      </c>
      <c r="G2389" s="53" t="s">
        <v>5786</v>
      </c>
      <c r="H2389" s="53" t="s">
        <v>5787</v>
      </c>
      <c r="I2389" s="53"/>
      <c r="J2389" s="53" t="s">
        <v>5788</v>
      </c>
      <c r="K2389" s="52">
        <v>236003079</v>
      </c>
      <c r="L2389" s="52">
        <v>43267231</v>
      </c>
      <c r="M2389" s="52">
        <v>0</v>
      </c>
      <c r="N2389" s="52">
        <v>0</v>
      </c>
      <c r="O2389" s="52">
        <v>0</v>
      </c>
      <c r="P2389" s="52">
        <v>43267224</v>
      </c>
      <c r="Q2389" s="52">
        <v>3933384</v>
      </c>
      <c r="R2389" s="52">
        <v>3933384</v>
      </c>
      <c r="S2389" s="52">
        <v>3933384</v>
      </c>
      <c r="T2389" s="52">
        <v>3933384</v>
      </c>
      <c r="U2389" s="52">
        <v>3933384</v>
      </c>
      <c r="V2389" s="52">
        <v>3933384</v>
      </c>
      <c r="W2389" s="52">
        <v>3933384</v>
      </c>
      <c r="X2389" s="52">
        <v>3933384</v>
      </c>
      <c r="Y2389" s="52">
        <v>3933384</v>
      </c>
      <c r="Z2389" s="49">
        <v>3933384</v>
      </c>
      <c r="AA2389" s="50">
        <v>3933384</v>
      </c>
      <c r="AB2389" s="51">
        <v>86534455</v>
      </c>
      <c r="AC2389" s="52">
        <v>0</v>
      </c>
      <c r="AD2389" s="52">
        <v>0</v>
      </c>
      <c r="AE2389" s="52">
        <v>149468624</v>
      </c>
      <c r="AG2389" s="52">
        <f t="shared" si="40"/>
        <v>3933384</v>
      </c>
      <c r="AH2389" s="52">
        <f>MIN($AA2389*12,$AE2389-SUM($AG2389:AG2389)-1000*($AE2389&gt;0))</f>
        <v>47200608</v>
      </c>
      <c r="AI2389" s="52">
        <f>MIN($AA2389*12,$AE2389-SUM($AG2389:AH2389)-1000*($AE2389&gt;0))</f>
        <v>47200608</v>
      </c>
      <c r="AJ2389" s="52">
        <f>MIN($AA2389*12,$AE2389-SUM($AG2389:AI2389)-1000*($AE2389&gt;0))</f>
        <v>47200608</v>
      </c>
      <c r="AK2389" s="52">
        <f>MIN($AA2389*12,$AE2389-SUM($AG2389:AJ2389)-1000*($AE2389&gt;0))</f>
        <v>3932416</v>
      </c>
      <c r="AL2389" s="52">
        <f>MIN($AA2389*12,$AE2389-SUM($AG2389:AK2389)-1000*($AE2389&gt;0))</f>
        <v>0</v>
      </c>
      <c r="AM2389" s="52">
        <f>MIN($AA2389*12,$AE2389-SUM($AG2389:AL2389)-1000*($AE2389&gt;0))</f>
        <v>0</v>
      </c>
      <c r="AN2389" s="52">
        <f>MIN($AA2389*12,$AE2389-SUM($AG2389:AM2389)-1000*($AE2389&gt;0))</f>
        <v>0</v>
      </c>
      <c r="AO2389" s="52">
        <f>MIN($AA2389*12,$AE2389-SUM($AG2389:AN2389)-1000*($AE2389&gt;0))</f>
        <v>0</v>
      </c>
    </row>
    <row r="2390" spans="2:41" ht="12.75" hidden="1" customHeight="1" outlineLevel="2">
      <c r="B2390" s="53" t="s">
        <v>5785</v>
      </c>
      <c r="C2390" s="53" t="s">
        <v>1367</v>
      </c>
      <c r="D2390" s="53" t="s">
        <v>1367</v>
      </c>
      <c r="E2390" s="53" t="s">
        <v>2261</v>
      </c>
      <c r="F2390" s="53" t="s">
        <v>2262</v>
      </c>
      <c r="G2390" s="53" t="s">
        <v>5789</v>
      </c>
      <c r="H2390" s="53" t="s">
        <v>5790</v>
      </c>
      <c r="I2390" s="53"/>
      <c r="J2390" s="53" t="s">
        <v>5788</v>
      </c>
      <c r="K2390" s="52">
        <v>28310743</v>
      </c>
      <c r="L2390" s="52">
        <v>6487878</v>
      </c>
      <c r="M2390" s="52">
        <v>0</v>
      </c>
      <c r="N2390" s="52">
        <v>0</v>
      </c>
      <c r="O2390" s="52">
        <v>0</v>
      </c>
      <c r="P2390" s="52">
        <v>6487877</v>
      </c>
      <c r="Q2390" s="52">
        <v>589807</v>
      </c>
      <c r="R2390" s="52">
        <v>589807</v>
      </c>
      <c r="S2390" s="52">
        <v>589807</v>
      </c>
      <c r="T2390" s="52">
        <v>589807</v>
      </c>
      <c r="U2390" s="52">
        <v>589807</v>
      </c>
      <c r="V2390" s="52">
        <v>589807</v>
      </c>
      <c r="W2390" s="52">
        <v>589807</v>
      </c>
      <c r="X2390" s="52">
        <v>589807</v>
      </c>
      <c r="Y2390" s="52">
        <v>589807</v>
      </c>
      <c r="Z2390" s="49">
        <v>589807</v>
      </c>
      <c r="AA2390" s="50">
        <v>589807</v>
      </c>
      <c r="AB2390" s="51">
        <v>12975755</v>
      </c>
      <c r="AC2390" s="52">
        <v>0</v>
      </c>
      <c r="AD2390" s="52">
        <v>0</v>
      </c>
      <c r="AE2390" s="52">
        <v>15334988</v>
      </c>
      <c r="AG2390" s="52">
        <f t="shared" si="40"/>
        <v>589807</v>
      </c>
      <c r="AH2390" s="52">
        <f>MIN($AA2390*12,$AE2390-SUM($AG2390:AG2390)-1000*($AE2390&gt;0))</f>
        <v>7077684</v>
      </c>
      <c r="AI2390" s="52">
        <f>MIN($AA2390*12,$AE2390-SUM($AG2390:AH2390)-1000*($AE2390&gt;0))</f>
        <v>7077684</v>
      </c>
      <c r="AJ2390" s="52">
        <f>MIN($AA2390*12,$AE2390-SUM($AG2390:AI2390)-1000*($AE2390&gt;0))</f>
        <v>588813</v>
      </c>
      <c r="AK2390" s="52">
        <f>MIN($AA2390*12,$AE2390-SUM($AG2390:AJ2390)-1000*($AE2390&gt;0))</f>
        <v>0</v>
      </c>
      <c r="AL2390" s="52">
        <f>MIN($AA2390*12,$AE2390-SUM($AG2390:AK2390)-1000*($AE2390&gt;0))</f>
        <v>0</v>
      </c>
      <c r="AM2390" s="52">
        <f>MIN($AA2390*12,$AE2390-SUM($AG2390:AL2390)-1000*($AE2390&gt;0))</f>
        <v>0</v>
      </c>
      <c r="AN2390" s="52">
        <f>MIN($AA2390*12,$AE2390-SUM($AG2390:AM2390)-1000*($AE2390&gt;0))</f>
        <v>0</v>
      </c>
      <c r="AO2390" s="52">
        <f>MIN($AA2390*12,$AE2390-SUM($AG2390:AN2390)-1000*($AE2390&gt;0))</f>
        <v>0</v>
      </c>
    </row>
    <row r="2391" spans="2:41" ht="12.75" hidden="1" customHeight="1" outlineLevel="2">
      <c r="B2391" s="53" t="s">
        <v>5785</v>
      </c>
      <c r="C2391" s="53" t="s">
        <v>1367</v>
      </c>
      <c r="D2391" s="53" t="s">
        <v>1367</v>
      </c>
      <c r="E2391" s="53" t="s">
        <v>2261</v>
      </c>
      <c r="F2391" s="53" t="s">
        <v>2262</v>
      </c>
      <c r="G2391" s="53" t="s">
        <v>5791</v>
      </c>
      <c r="H2391" s="53" t="s">
        <v>5792</v>
      </c>
      <c r="I2391" s="53"/>
      <c r="J2391" s="53" t="s">
        <v>5793</v>
      </c>
      <c r="K2391" s="52">
        <v>24356491</v>
      </c>
      <c r="L2391" s="52">
        <v>8118830</v>
      </c>
      <c r="M2391" s="52">
        <v>0</v>
      </c>
      <c r="N2391" s="52">
        <v>0</v>
      </c>
      <c r="O2391" s="52">
        <v>0</v>
      </c>
      <c r="P2391" s="52">
        <v>11163383</v>
      </c>
      <c r="Q2391" s="52">
        <v>1014853</v>
      </c>
      <c r="R2391" s="52">
        <v>1014853</v>
      </c>
      <c r="S2391" s="52">
        <v>1014853</v>
      </c>
      <c r="T2391" s="52">
        <v>1014853</v>
      </c>
      <c r="U2391" s="52">
        <v>1014853</v>
      </c>
      <c r="V2391" s="52">
        <v>1014853</v>
      </c>
      <c r="W2391" s="52">
        <v>1014853</v>
      </c>
      <c r="X2391" s="52">
        <v>1014853</v>
      </c>
      <c r="Y2391" s="52">
        <v>1014853</v>
      </c>
      <c r="Z2391" s="49">
        <v>1014853</v>
      </c>
      <c r="AA2391" s="50">
        <v>1014853</v>
      </c>
      <c r="AB2391" s="51">
        <v>19282213</v>
      </c>
      <c r="AC2391" s="52">
        <v>0</v>
      </c>
      <c r="AD2391" s="52">
        <v>0</v>
      </c>
      <c r="AE2391" s="52">
        <v>5074278</v>
      </c>
      <c r="AG2391" s="52">
        <f t="shared" si="40"/>
        <v>1014853</v>
      </c>
      <c r="AH2391" s="52">
        <f>MIN($AA2391*12,$AE2391-SUM($AG2391:AG2391)-1000*($AE2391&gt;0))</f>
        <v>4058425</v>
      </c>
      <c r="AI2391" s="52">
        <f>MIN($AA2391*12,$AE2391-SUM($AG2391:AH2391)-1000*($AE2391&gt;0))</f>
        <v>0</v>
      </c>
      <c r="AJ2391" s="52">
        <f>MIN($AA2391*12,$AE2391-SUM($AG2391:AI2391)-1000*($AE2391&gt;0))</f>
        <v>0</v>
      </c>
      <c r="AK2391" s="52">
        <f>MIN($AA2391*12,$AE2391-SUM($AG2391:AJ2391)-1000*($AE2391&gt;0))</f>
        <v>0</v>
      </c>
      <c r="AL2391" s="52">
        <f>MIN($AA2391*12,$AE2391-SUM($AG2391:AK2391)-1000*($AE2391&gt;0))</f>
        <v>0</v>
      </c>
      <c r="AM2391" s="52">
        <f>MIN($AA2391*12,$AE2391-SUM($AG2391:AL2391)-1000*($AE2391&gt;0))</f>
        <v>0</v>
      </c>
      <c r="AN2391" s="52">
        <f>MIN($AA2391*12,$AE2391-SUM($AG2391:AM2391)-1000*($AE2391&gt;0))</f>
        <v>0</v>
      </c>
      <c r="AO2391" s="52">
        <f>MIN($AA2391*12,$AE2391-SUM($AG2391:AN2391)-1000*($AE2391&gt;0))</f>
        <v>0</v>
      </c>
    </row>
    <row r="2392" spans="2:41" ht="12.75" hidden="1" customHeight="1" outlineLevel="2">
      <c r="B2392" s="53" t="s">
        <v>5785</v>
      </c>
      <c r="C2392" s="53" t="s">
        <v>1367</v>
      </c>
      <c r="D2392" s="53" t="s">
        <v>1367</v>
      </c>
      <c r="E2392" s="53" t="s">
        <v>2261</v>
      </c>
      <c r="F2392" s="53" t="s">
        <v>2262</v>
      </c>
      <c r="G2392" s="53" t="s">
        <v>5794</v>
      </c>
      <c r="H2392" s="53" t="s">
        <v>5795</v>
      </c>
      <c r="I2392" s="53"/>
      <c r="J2392" s="53" t="s">
        <v>5796</v>
      </c>
      <c r="K2392" s="52">
        <v>0</v>
      </c>
      <c r="L2392" s="52">
        <v>0</v>
      </c>
      <c r="M2392" s="52">
        <v>94401232</v>
      </c>
      <c r="N2392" s="52">
        <v>0</v>
      </c>
      <c r="O2392" s="52">
        <v>0</v>
      </c>
      <c r="P2392" s="52">
        <v>14160177</v>
      </c>
      <c r="Q2392" s="52">
        <v>0</v>
      </c>
      <c r="R2392" s="52">
        <v>0</v>
      </c>
      <c r="S2392" s="52">
        <v>1573353</v>
      </c>
      <c r="T2392" s="52">
        <v>1573353</v>
      </c>
      <c r="U2392" s="52">
        <v>1573353</v>
      </c>
      <c r="V2392" s="52">
        <v>1573353</v>
      </c>
      <c r="W2392" s="52">
        <v>1573353</v>
      </c>
      <c r="X2392" s="52">
        <v>1573353</v>
      </c>
      <c r="Y2392" s="52">
        <v>1573353</v>
      </c>
      <c r="Z2392" s="49">
        <v>1573353</v>
      </c>
      <c r="AA2392" s="50">
        <v>1573353</v>
      </c>
      <c r="AB2392" s="51">
        <v>14160177</v>
      </c>
      <c r="AC2392" s="52">
        <v>0</v>
      </c>
      <c r="AD2392" s="52">
        <v>0</v>
      </c>
      <c r="AE2392" s="52">
        <v>80241055</v>
      </c>
      <c r="AG2392" s="52">
        <f t="shared" si="40"/>
        <v>1573353</v>
      </c>
      <c r="AH2392" s="52">
        <f>MIN($AA2392*12,$AE2392-SUM($AG2392:AG2392)-1000*($AE2392&gt;0))</f>
        <v>18880236</v>
      </c>
      <c r="AI2392" s="52">
        <f>MIN($AA2392*12,$AE2392-SUM($AG2392:AH2392)-1000*($AE2392&gt;0))</f>
        <v>18880236</v>
      </c>
      <c r="AJ2392" s="52">
        <f>MIN($AA2392*12,$AE2392-SUM($AG2392:AI2392)-1000*($AE2392&gt;0))</f>
        <v>18880236</v>
      </c>
      <c r="AK2392" s="52">
        <f>MIN($AA2392*12,$AE2392-SUM($AG2392:AJ2392)-1000*($AE2392&gt;0))</f>
        <v>18880236</v>
      </c>
      <c r="AL2392" s="52">
        <f>MIN($AA2392*12,$AE2392-SUM($AG2392:AK2392)-1000*($AE2392&gt;0))</f>
        <v>3145758</v>
      </c>
      <c r="AM2392" s="52">
        <f>MIN($AA2392*12,$AE2392-SUM($AG2392:AL2392)-1000*($AE2392&gt;0))</f>
        <v>0</v>
      </c>
      <c r="AN2392" s="52">
        <f>MIN($AA2392*12,$AE2392-SUM($AG2392:AM2392)-1000*($AE2392&gt;0))</f>
        <v>0</v>
      </c>
      <c r="AO2392" s="52">
        <f>MIN($AA2392*12,$AE2392-SUM($AG2392:AN2392)-1000*($AE2392&gt;0))</f>
        <v>0</v>
      </c>
    </row>
    <row r="2393" spans="2:41" outlineLevel="1" collapsed="1">
      <c r="B2393" s="54" t="s">
        <v>5797</v>
      </c>
      <c r="C2393" s="53"/>
      <c r="D2393" s="53"/>
      <c r="E2393" s="53"/>
      <c r="F2393" s="53"/>
      <c r="G2393" s="53"/>
      <c r="H2393" s="53"/>
      <c r="I2393" s="53"/>
      <c r="J2393" s="53"/>
      <c r="K2393" s="55">
        <f t="shared" ref="K2393:AO2393" si="42">SUBTOTAL(9,K2389:K2392)</f>
        <v>288670313</v>
      </c>
      <c r="L2393" s="55">
        <f t="shared" si="42"/>
        <v>57873939</v>
      </c>
      <c r="M2393" s="55">
        <f t="shared" si="42"/>
        <v>94401232</v>
      </c>
      <c r="N2393" s="55">
        <f t="shared" si="42"/>
        <v>0</v>
      </c>
      <c r="O2393" s="55">
        <f t="shared" si="42"/>
        <v>0</v>
      </c>
      <c r="P2393" s="55">
        <f t="shared" si="42"/>
        <v>75078661</v>
      </c>
      <c r="Q2393" s="55">
        <f t="shared" si="42"/>
        <v>5538044</v>
      </c>
      <c r="R2393" s="55">
        <f t="shared" si="42"/>
        <v>5538044</v>
      </c>
      <c r="S2393" s="55">
        <f t="shared" si="42"/>
        <v>7111397</v>
      </c>
      <c r="T2393" s="55">
        <f t="shared" si="42"/>
        <v>7111397</v>
      </c>
      <c r="U2393" s="55">
        <f t="shared" si="42"/>
        <v>7111397</v>
      </c>
      <c r="V2393" s="55">
        <f t="shared" si="42"/>
        <v>7111397</v>
      </c>
      <c r="W2393" s="55">
        <f t="shared" si="42"/>
        <v>7111397</v>
      </c>
      <c r="X2393" s="55">
        <f t="shared" si="42"/>
        <v>7111397</v>
      </c>
      <c r="Y2393" s="55">
        <f t="shared" si="42"/>
        <v>7111397</v>
      </c>
      <c r="Z2393" s="56">
        <f t="shared" si="42"/>
        <v>7111397</v>
      </c>
      <c r="AA2393" s="57">
        <f t="shared" si="42"/>
        <v>7111397</v>
      </c>
      <c r="AB2393" s="58">
        <f t="shared" si="42"/>
        <v>132952600</v>
      </c>
      <c r="AC2393" s="55">
        <f t="shared" si="42"/>
        <v>0</v>
      </c>
      <c r="AD2393" s="55">
        <f t="shared" si="42"/>
        <v>0</v>
      </c>
      <c r="AE2393" s="55">
        <f t="shared" si="42"/>
        <v>250118945</v>
      </c>
      <c r="AG2393" s="55">
        <f t="shared" si="42"/>
        <v>7111397</v>
      </c>
      <c r="AH2393" s="55">
        <f t="shared" si="42"/>
        <v>77216953</v>
      </c>
      <c r="AI2393" s="55">
        <f t="shared" si="42"/>
        <v>73158528</v>
      </c>
      <c r="AJ2393" s="55">
        <f t="shared" si="42"/>
        <v>66669657</v>
      </c>
      <c r="AK2393" s="55">
        <f t="shared" si="42"/>
        <v>22812652</v>
      </c>
      <c r="AL2393" s="55">
        <f t="shared" si="42"/>
        <v>3145758</v>
      </c>
      <c r="AM2393" s="55">
        <f t="shared" si="42"/>
        <v>0</v>
      </c>
      <c r="AN2393" s="55">
        <f t="shared" si="42"/>
        <v>0</v>
      </c>
      <c r="AO2393" s="55">
        <f t="shared" si="42"/>
        <v>0</v>
      </c>
    </row>
    <row r="2394" spans="2:41" ht="12.75" hidden="1" customHeight="1" outlineLevel="2">
      <c r="B2394" s="53" t="s">
        <v>5798</v>
      </c>
      <c r="C2394" s="53" t="s">
        <v>1367</v>
      </c>
      <c r="D2394" s="53" t="s">
        <v>1367</v>
      </c>
      <c r="E2394" s="53" t="s">
        <v>5799</v>
      </c>
      <c r="F2394" s="53" t="s">
        <v>5800</v>
      </c>
      <c r="G2394" s="53" t="s">
        <v>5801</v>
      </c>
      <c r="H2394" s="53" t="s">
        <v>5802</v>
      </c>
      <c r="I2394" s="53"/>
      <c r="J2394" s="53" t="s">
        <v>1422</v>
      </c>
      <c r="K2394" s="52">
        <v>10198104247</v>
      </c>
      <c r="L2394" s="52">
        <v>5948894143</v>
      </c>
      <c r="M2394" s="52">
        <v>0</v>
      </c>
      <c r="N2394" s="52">
        <v>0</v>
      </c>
      <c r="O2394" s="52">
        <v>0</v>
      </c>
      <c r="P2394" s="52">
        <v>2337065555</v>
      </c>
      <c r="Q2394" s="52">
        <v>212460505</v>
      </c>
      <c r="R2394" s="52">
        <v>212460505</v>
      </c>
      <c r="S2394" s="52">
        <v>212460505</v>
      </c>
      <c r="T2394" s="52">
        <v>212460505</v>
      </c>
      <c r="U2394" s="52">
        <v>212460505</v>
      </c>
      <c r="V2394" s="52">
        <v>212460505</v>
      </c>
      <c r="W2394" s="52">
        <v>212460505</v>
      </c>
      <c r="X2394" s="52">
        <v>212460505</v>
      </c>
      <c r="Y2394" s="52">
        <v>212460505</v>
      </c>
      <c r="Z2394" s="49">
        <v>212460505</v>
      </c>
      <c r="AA2394" s="50">
        <v>212460505</v>
      </c>
      <c r="AB2394" s="51">
        <v>8285959698</v>
      </c>
      <c r="AC2394" s="52">
        <v>0</v>
      </c>
      <c r="AD2394" s="52">
        <v>0</v>
      </c>
      <c r="AE2394" s="52">
        <v>1912144549</v>
      </c>
      <c r="AG2394" s="52">
        <f t="shared" si="40"/>
        <v>212460505</v>
      </c>
      <c r="AH2394" s="52">
        <f>MIN($AA2394*12,$AE2394-SUM($AG2394:AG2394)-1000*($AE2394&gt;0))</f>
        <v>1699683044</v>
      </c>
      <c r="AI2394" s="52">
        <f>MIN($AA2394*12,$AE2394-SUM($AG2394:AH2394)-1000*($AE2394&gt;0))</f>
        <v>0</v>
      </c>
      <c r="AJ2394" s="52">
        <f>MIN($AA2394*12,$AE2394-SUM($AG2394:AI2394)-1000*($AE2394&gt;0))</f>
        <v>0</v>
      </c>
      <c r="AK2394" s="52">
        <f>MIN($AA2394*12,$AE2394-SUM($AG2394:AJ2394)-1000*($AE2394&gt;0))</f>
        <v>0</v>
      </c>
      <c r="AL2394" s="52">
        <f>MIN($AA2394*12,$AE2394-SUM($AG2394:AK2394)-1000*($AE2394&gt;0))</f>
        <v>0</v>
      </c>
      <c r="AM2394" s="52">
        <f>MIN($AA2394*12,$AE2394-SUM($AG2394:AL2394)-1000*($AE2394&gt;0))</f>
        <v>0</v>
      </c>
      <c r="AN2394" s="52">
        <f>MIN($AA2394*12,$AE2394-SUM($AG2394:AM2394)-1000*($AE2394&gt;0))</f>
        <v>0</v>
      </c>
      <c r="AO2394" s="52">
        <f>MIN($AA2394*12,$AE2394-SUM($AG2394:AN2394)-1000*($AE2394&gt;0))</f>
        <v>0</v>
      </c>
    </row>
    <row r="2395" spans="2:41" outlineLevel="1" collapsed="1">
      <c r="B2395" s="54" t="s">
        <v>5803</v>
      </c>
      <c r="C2395" s="53"/>
      <c r="D2395" s="53"/>
      <c r="E2395" s="53"/>
      <c r="F2395" s="53"/>
      <c r="G2395" s="53"/>
      <c r="H2395" s="53"/>
      <c r="I2395" s="53"/>
      <c r="J2395" s="53"/>
      <c r="K2395" s="55">
        <f t="shared" ref="K2395:AO2395" si="43">SUBTOTAL(9,K2394:K2394)</f>
        <v>10198104247</v>
      </c>
      <c r="L2395" s="55">
        <f t="shared" si="43"/>
        <v>5948894143</v>
      </c>
      <c r="M2395" s="55">
        <f t="shared" si="43"/>
        <v>0</v>
      </c>
      <c r="N2395" s="55">
        <f t="shared" si="43"/>
        <v>0</v>
      </c>
      <c r="O2395" s="55">
        <f t="shared" si="43"/>
        <v>0</v>
      </c>
      <c r="P2395" s="55">
        <f t="shared" si="43"/>
        <v>2337065555</v>
      </c>
      <c r="Q2395" s="55">
        <f t="shared" si="43"/>
        <v>212460505</v>
      </c>
      <c r="R2395" s="55">
        <f t="shared" si="43"/>
        <v>212460505</v>
      </c>
      <c r="S2395" s="55">
        <f t="shared" si="43"/>
        <v>212460505</v>
      </c>
      <c r="T2395" s="55">
        <f t="shared" si="43"/>
        <v>212460505</v>
      </c>
      <c r="U2395" s="55">
        <f t="shared" si="43"/>
        <v>212460505</v>
      </c>
      <c r="V2395" s="55">
        <f t="shared" si="43"/>
        <v>212460505</v>
      </c>
      <c r="W2395" s="55">
        <f t="shared" si="43"/>
        <v>212460505</v>
      </c>
      <c r="X2395" s="55">
        <f t="shared" si="43"/>
        <v>212460505</v>
      </c>
      <c r="Y2395" s="55">
        <f t="shared" si="43"/>
        <v>212460505</v>
      </c>
      <c r="Z2395" s="56">
        <f t="shared" si="43"/>
        <v>212460505</v>
      </c>
      <c r="AA2395" s="57">
        <f t="shared" si="43"/>
        <v>212460505</v>
      </c>
      <c r="AB2395" s="58">
        <f t="shared" si="43"/>
        <v>8285959698</v>
      </c>
      <c r="AC2395" s="55">
        <f t="shared" si="43"/>
        <v>0</v>
      </c>
      <c r="AD2395" s="55">
        <f t="shared" si="43"/>
        <v>0</v>
      </c>
      <c r="AE2395" s="55">
        <f t="shared" si="43"/>
        <v>1912144549</v>
      </c>
      <c r="AG2395" s="55">
        <f t="shared" si="43"/>
        <v>212460505</v>
      </c>
      <c r="AH2395" s="55">
        <f t="shared" si="43"/>
        <v>1699683044</v>
      </c>
      <c r="AI2395" s="55">
        <f t="shared" si="43"/>
        <v>0</v>
      </c>
      <c r="AJ2395" s="55">
        <f t="shared" si="43"/>
        <v>0</v>
      </c>
      <c r="AK2395" s="55">
        <f t="shared" si="43"/>
        <v>0</v>
      </c>
      <c r="AL2395" s="55">
        <f t="shared" si="43"/>
        <v>0</v>
      </c>
      <c r="AM2395" s="55">
        <f t="shared" si="43"/>
        <v>0</v>
      </c>
      <c r="AN2395" s="55">
        <f t="shared" si="43"/>
        <v>0</v>
      </c>
      <c r="AO2395" s="55">
        <f t="shared" si="43"/>
        <v>0</v>
      </c>
    </row>
    <row r="2396" spans="2:41" ht="12.75" hidden="1" customHeight="1" outlineLevel="2">
      <c r="B2396" s="53" t="s">
        <v>5804</v>
      </c>
      <c r="C2396" s="53" t="s">
        <v>1367</v>
      </c>
      <c r="D2396" s="53" t="s">
        <v>1367</v>
      </c>
      <c r="E2396" s="53" t="s">
        <v>5799</v>
      </c>
      <c r="F2396" s="53" t="s">
        <v>5805</v>
      </c>
      <c r="G2396" s="53" t="s">
        <v>5806</v>
      </c>
      <c r="H2396" s="53" t="s">
        <v>5807</v>
      </c>
      <c r="I2396" s="53"/>
      <c r="J2396" s="53" t="s">
        <v>5808</v>
      </c>
      <c r="K2396" s="52">
        <v>420120</v>
      </c>
      <c r="L2396" s="52">
        <v>175050</v>
      </c>
      <c r="M2396" s="52">
        <v>0</v>
      </c>
      <c r="N2396" s="52">
        <v>0</v>
      </c>
      <c r="O2396" s="52">
        <v>0</v>
      </c>
      <c r="P2396" s="52">
        <v>96272</v>
      </c>
      <c r="Q2396" s="52">
        <v>8752</v>
      </c>
      <c r="R2396" s="52">
        <v>8752</v>
      </c>
      <c r="S2396" s="52">
        <v>8752</v>
      </c>
      <c r="T2396" s="52">
        <v>8752</v>
      </c>
      <c r="U2396" s="52">
        <v>8752</v>
      </c>
      <c r="V2396" s="52">
        <v>8752</v>
      </c>
      <c r="W2396" s="52">
        <v>8752</v>
      </c>
      <c r="X2396" s="52">
        <v>8752</v>
      </c>
      <c r="Y2396" s="52">
        <v>8752</v>
      </c>
      <c r="Z2396" s="49">
        <v>8752</v>
      </c>
      <c r="AA2396" s="50">
        <v>8752</v>
      </c>
      <c r="AB2396" s="51">
        <v>271322</v>
      </c>
      <c r="AC2396" s="52">
        <v>0</v>
      </c>
      <c r="AD2396" s="52">
        <v>0</v>
      </c>
      <c r="AE2396" s="52">
        <v>148798</v>
      </c>
      <c r="AG2396" s="52">
        <f t="shared" si="40"/>
        <v>8752</v>
      </c>
      <c r="AH2396" s="52">
        <f>MIN($AA2396*12,$AE2396-SUM($AG2396:AG2396)-1000*($AE2396&gt;0))</f>
        <v>105024</v>
      </c>
      <c r="AI2396" s="52">
        <f>MIN($AA2396*12,$AE2396-SUM($AG2396:AH2396)-1000*($AE2396&gt;0))</f>
        <v>34022</v>
      </c>
      <c r="AJ2396" s="52">
        <f>MIN($AA2396*12,$AE2396-SUM($AG2396:AI2396)-1000*($AE2396&gt;0))</f>
        <v>0</v>
      </c>
      <c r="AK2396" s="52">
        <f>MIN($AA2396*12,$AE2396-SUM($AG2396:AJ2396)-1000*($AE2396&gt;0))</f>
        <v>0</v>
      </c>
      <c r="AL2396" s="52">
        <f>MIN($AA2396*12,$AE2396-SUM($AG2396:AK2396)-1000*($AE2396&gt;0))</f>
        <v>0</v>
      </c>
      <c r="AM2396" s="52">
        <f>MIN($AA2396*12,$AE2396-SUM($AG2396:AL2396)-1000*($AE2396&gt;0))</f>
        <v>0</v>
      </c>
      <c r="AN2396" s="52">
        <f>MIN($AA2396*12,$AE2396-SUM($AG2396:AM2396)-1000*($AE2396&gt;0))</f>
        <v>0</v>
      </c>
      <c r="AO2396" s="52">
        <f>MIN($AA2396*12,$AE2396-SUM($AG2396:AN2396)-1000*($AE2396&gt;0))</f>
        <v>0</v>
      </c>
    </row>
    <row r="2397" spans="2:41" ht="12.75" hidden="1" customHeight="1" outlineLevel="2">
      <c r="B2397" s="53" t="s">
        <v>5804</v>
      </c>
      <c r="C2397" s="53" t="s">
        <v>1367</v>
      </c>
      <c r="D2397" s="53" t="s">
        <v>1367</v>
      </c>
      <c r="E2397" s="53" t="s">
        <v>5799</v>
      </c>
      <c r="F2397" s="53" t="s">
        <v>5805</v>
      </c>
      <c r="G2397" s="53" t="s">
        <v>5809</v>
      </c>
      <c r="H2397" s="53" t="s">
        <v>5810</v>
      </c>
      <c r="I2397" s="53"/>
      <c r="J2397" s="53" t="s">
        <v>5808</v>
      </c>
      <c r="K2397" s="52">
        <v>420120</v>
      </c>
      <c r="L2397" s="52">
        <v>175050</v>
      </c>
      <c r="M2397" s="52">
        <v>0</v>
      </c>
      <c r="N2397" s="52">
        <v>0</v>
      </c>
      <c r="O2397" s="52">
        <v>0</v>
      </c>
      <c r="P2397" s="52">
        <v>96272</v>
      </c>
      <c r="Q2397" s="52">
        <v>8752</v>
      </c>
      <c r="R2397" s="52">
        <v>8752</v>
      </c>
      <c r="S2397" s="52">
        <v>8752</v>
      </c>
      <c r="T2397" s="52">
        <v>8752</v>
      </c>
      <c r="U2397" s="52">
        <v>8752</v>
      </c>
      <c r="V2397" s="52">
        <v>8752</v>
      </c>
      <c r="W2397" s="52">
        <v>8752</v>
      </c>
      <c r="X2397" s="52">
        <v>8752</v>
      </c>
      <c r="Y2397" s="52">
        <v>8752</v>
      </c>
      <c r="Z2397" s="49">
        <v>8752</v>
      </c>
      <c r="AA2397" s="50">
        <v>8752</v>
      </c>
      <c r="AB2397" s="51">
        <v>271322</v>
      </c>
      <c r="AC2397" s="52">
        <v>0</v>
      </c>
      <c r="AD2397" s="52">
        <v>0</v>
      </c>
      <c r="AE2397" s="52">
        <v>148798</v>
      </c>
      <c r="AG2397" s="52">
        <f t="shared" si="40"/>
        <v>8752</v>
      </c>
      <c r="AH2397" s="52">
        <f>MIN($AA2397*12,$AE2397-SUM($AG2397:AG2397)-1000*($AE2397&gt;0))</f>
        <v>105024</v>
      </c>
      <c r="AI2397" s="52">
        <f>MIN($AA2397*12,$AE2397-SUM($AG2397:AH2397)-1000*($AE2397&gt;0))</f>
        <v>34022</v>
      </c>
      <c r="AJ2397" s="52">
        <f>MIN($AA2397*12,$AE2397-SUM($AG2397:AI2397)-1000*($AE2397&gt;0))</f>
        <v>0</v>
      </c>
      <c r="AK2397" s="52">
        <f>MIN($AA2397*12,$AE2397-SUM($AG2397:AJ2397)-1000*($AE2397&gt;0))</f>
        <v>0</v>
      </c>
      <c r="AL2397" s="52">
        <f>MIN($AA2397*12,$AE2397-SUM($AG2397:AK2397)-1000*($AE2397&gt;0))</f>
        <v>0</v>
      </c>
      <c r="AM2397" s="52">
        <f>MIN($AA2397*12,$AE2397-SUM($AG2397:AL2397)-1000*($AE2397&gt;0))</f>
        <v>0</v>
      </c>
      <c r="AN2397" s="52">
        <f>MIN($AA2397*12,$AE2397-SUM($AG2397:AM2397)-1000*($AE2397&gt;0))</f>
        <v>0</v>
      </c>
      <c r="AO2397" s="52">
        <f>MIN($AA2397*12,$AE2397-SUM($AG2397:AN2397)-1000*($AE2397&gt;0))</f>
        <v>0</v>
      </c>
    </row>
    <row r="2398" spans="2:41" ht="12.75" hidden="1" customHeight="1" outlineLevel="2">
      <c r="B2398" s="53" t="s">
        <v>5804</v>
      </c>
      <c r="C2398" s="53" t="s">
        <v>1367</v>
      </c>
      <c r="D2398" s="53" t="s">
        <v>1367</v>
      </c>
      <c r="E2398" s="53" t="s">
        <v>5799</v>
      </c>
      <c r="F2398" s="53" t="s">
        <v>5805</v>
      </c>
      <c r="G2398" s="53" t="s">
        <v>5811</v>
      </c>
      <c r="H2398" s="53" t="s">
        <v>5812</v>
      </c>
      <c r="I2398" s="53"/>
      <c r="J2398" s="53" t="s">
        <v>5808</v>
      </c>
      <c r="K2398" s="52">
        <v>422120</v>
      </c>
      <c r="L2398" s="52">
        <v>175883</v>
      </c>
      <c r="M2398" s="52">
        <v>0</v>
      </c>
      <c r="N2398" s="52">
        <v>0</v>
      </c>
      <c r="O2398" s="52">
        <v>0</v>
      </c>
      <c r="P2398" s="52">
        <v>96734</v>
      </c>
      <c r="Q2398" s="52">
        <v>8794</v>
      </c>
      <c r="R2398" s="52">
        <v>8794</v>
      </c>
      <c r="S2398" s="52">
        <v>8794</v>
      </c>
      <c r="T2398" s="52">
        <v>8794</v>
      </c>
      <c r="U2398" s="52">
        <v>8794</v>
      </c>
      <c r="V2398" s="52">
        <v>8794</v>
      </c>
      <c r="W2398" s="52">
        <v>8794</v>
      </c>
      <c r="X2398" s="52">
        <v>8794</v>
      </c>
      <c r="Y2398" s="52">
        <v>8794</v>
      </c>
      <c r="Z2398" s="49">
        <v>8794</v>
      </c>
      <c r="AA2398" s="50">
        <v>8794</v>
      </c>
      <c r="AB2398" s="51">
        <v>272617</v>
      </c>
      <c r="AC2398" s="52">
        <v>0</v>
      </c>
      <c r="AD2398" s="52">
        <v>0</v>
      </c>
      <c r="AE2398" s="52">
        <v>149503</v>
      </c>
      <c r="AG2398" s="52">
        <f t="shared" si="40"/>
        <v>8794</v>
      </c>
      <c r="AH2398" s="52">
        <f>MIN($AA2398*12,$AE2398-SUM($AG2398:AG2398)-1000*($AE2398&gt;0))</f>
        <v>105528</v>
      </c>
      <c r="AI2398" s="52">
        <f>MIN($AA2398*12,$AE2398-SUM($AG2398:AH2398)-1000*($AE2398&gt;0))</f>
        <v>34181</v>
      </c>
      <c r="AJ2398" s="52">
        <f>MIN($AA2398*12,$AE2398-SUM($AG2398:AI2398)-1000*($AE2398&gt;0))</f>
        <v>0</v>
      </c>
      <c r="AK2398" s="52">
        <f>MIN($AA2398*12,$AE2398-SUM($AG2398:AJ2398)-1000*($AE2398&gt;0))</f>
        <v>0</v>
      </c>
      <c r="AL2398" s="52">
        <f>MIN($AA2398*12,$AE2398-SUM($AG2398:AK2398)-1000*($AE2398&gt;0))</f>
        <v>0</v>
      </c>
      <c r="AM2398" s="52">
        <f>MIN($AA2398*12,$AE2398-SUM($AG2398:AL2398)-1000*($AE2398&gt;0))</f>
        <v>0</v>
      </c>
      <c r="AN2398" s="52">
        <f>MIN($AA2398*12,$AE2398-SUM($AG2398:AM2398)-1000*($AE2398&gt;0))</f>
        <v>0</v>
      </c>
      <c r="AO2398" s="52">
        <f>MIN($AA2398*12,$AE2398-SUM($AG2398:AN2398)-1000*($AE2398&gt;0))</f>
        <v>0</v>
      </c>
    </row>
    <row r="2399" spans="2:41" ht="12.75" hidden="1" customHeight="1" outlineLevel="2">
      <c r="B2399" s="53" t="s">
        <v>5804</v>
      </c>
      <c r="C2399" s="53" t="s">
        <v>1367</v>
      </c>
      <c r="D2399" s="53" t="s">
        <v>1367</v>
      </c>
      <c r="E2399" s="53" t="s">
        <v>5799</v>
      </c>
      <c r="F2399" s="53" t="s">
        <v>5805</v>
      </c>
      <c r="G2399" s="53" t="s">
        <v>5813</v>
      </c>
      <c r="H2399" s="53" t="s">
        <v>5814</v>
      </c>
      <c r="I2399" s="53"/>
      <c r="J2399" s="53" t="s">
        <v>5815</v>
      </c>
      <c r="K2399" s="52">
        <v>200000</v>
      </c>
      <c r="L2399" s="52">
        <v>66666</v>
      </c>
      <c r="M2399" s="52">
        <v>0</v>
      </c>
      <c r="N2399" s="52">
        <v>0</v>
      </c>
      <c r="O2399" s="52">
        <v>0</v>
      </c>
      <c r="P2399" s="52">
        <v>45826</v>
      </c>
      <c r="Q2399" s="52">
        <v>4166</v>
      </c>
      <c r="R2399" s="52">
        <v>4166</v>
      </c>
      <c r="S2399" s="52">
        <v>4166</v>
      </c>
      <c r="T2399" s="52">
        <v>4166</v>
      </c>
      <c r="U2399" s="52">
        <v>4166</v>
      </c>
      <c r="V2399" s="52">
        <v>4166</v>
      </c>
      <c r="W2399" s="52">
        <v>4166</v>
      </c>
      <c r="X2399" s="52">
        <v>4166</v>
      </c>
      <c r="Y2399" s="52">
        <v>4166</v>
      </c>
      <c r="Z2399" s="49">
        <v>4166</v>
      </c>
      <c r="AA2399" s="50">
        <v>4166</v>
      </c>
      <c r="AB2399" s="51">
        <v>112492</v>
      </c>
      <c r="AC2399" s="52">
        <v>0</v>
      </c>
      <c r="AD2399" s="52">
        <v>0</v>
      </c>
      <c r="AE2399" s="52">
        <v>87508</v>
      </c>
      <c r="AG2399" s="52">
        <f t="shared" si="40"/>
        <v>4166</v>
      </c>
      <c r="AH2399" s="52">
        <f>MIN($AA2399*12,$AE2399-SUM($AG2399:AG2399)-1000*($AE2399&gt;0))</f>
        <v>49992</v>
      </c>
      <c r="AI2399" s="52">
        <f>MIN($AA2399*12,$AE2399-SUM($AG2399:AH2399)-1000*($AE2399&gt;0))</f>
        <v>32350</v>
      </c>
      <c r="AJ2399" s="52">
        <f>MIN($AA2399*12,$AE2399-SUM($AG2399:AI2399)-1000*($AE2399&gt;0))</f>
        <v>0</v>
      </c>
      <c r="AK2399" s="52">
        <f>MIN($AA2399*12,$AE2399-SUM($AG2399:AJ2399)-1000*($AE2399&gt;0))</f>
        <v>0</v>
      </c>
      <c r="AL2399" s="52">
        <f>MIN($AA2399*12,$AE2399-SUM($AG2399:AK2399)-1000*($AE2399&gt;0))</f>
        <v>0</v>
      </c>
      <c r="AM2399" s="52">
        <f>MIN($AA2399*12,$AE2399-SUM($AG2399:AL2399)-1000*($AE2399&gt;0))</f>
        <v>0</v>
      </c>
      <c r="AN2399" s="52">
        <f>MIN($AA2399*12,$AE2399-SUM($AG2399:AM2399)-1000*($AE2399&gt;0))</f>
        <v>0</v>
      </c>
      <c r="AO2399" s="52">
        <f>MIN($AA2399*12,$AE2399-SUM($AG2399:AN2399)-1000*($AE2399&gt;0))</f>
        <v>0</v>
      </c>
    </row>
    <row r="2400" spans="2:41" ht="12.75" hidden="1" customHeight="1" outlineLevel="2">
      <c r="B2400" s="53" t="s">
        <v>5804</v>
      </c>
      <c r="C2400" s="53" t="s">
        <v>1367</v>
      </c>
      <c r="D2400" s="53" t="s">
        <v>1367</v>
      </c>
      <c r="E2400" s="53" t="s">
        <v>5799</v>
      </c>
      <c r="F2400" s="53" t="s">
        <v>5805</v>
      </c>
      <c r="G2400" s="53" t="s">
        <v>5816</v>
      </c>
      <c r="H2400" s="53" t="s">
        <v>5817</v>
      </c>
      <c r="I2400" s="53"/>
      <c r="J2400" s="53" t="s">
        <v>5818</v>
      </c>
      <c r="K2400" s="52">
        <v>200000</v>
      </c>
      <c r="L2400" s="52">
        <v>66666</v>
      </c>
      <c r="M2400" s="52">
        <v>0</v>
      </c>
      <c r="N2400" s="52">
        <v>0</v>
      </c>
      <c r="O2400" s="52">
        <v>0</v>
      </c>
      <c r="P2400" s="52">
        <v>45826</v>
      </c>
      <c r="Q2400" s="52">
        <v>4166</v>
      </c>
      <c r="R2400" s="52">
        <v>4166</v>
      </c>
      <c r="S2400" s="52">
        <v>4166</v>
      </c>
      <c r="T2400" s="52">
        <v>4166</v>
      </c>
      <c r="U2400" s="52">
        <v>4166</v>
      </c>
      <c r="V2400" s="52">
        <v>4166</v>
      </c>
      <c r="W2400" s="52">
        <v>4166</v>
      </c>
      <c r="X2400" s="52">
        <v>4166</v>
      </c>
      <c r="Y2400" s="52">
        <v>4166</v>
      </c>
      <c r="Z2400" s="49">
        <v>4166</v>
      </c>
      <c r="AA2400" s="50">
        <v>4166</v>
      </c>
      <c r="AB2400" s="51">
        <v>112492</v>
      </c>
      <c r="AC2400" s="52">
        <v>0</v>
      </c>
      <c r="AD2400" s="52">
        <v>0</v>
      </c>
      <c r="AE2400" s="52">
        <v>87508</v>
      </c>
      <c r="AG2400" s="52">
        <f t="shared" si="40"/>
        <v>4166</v>
      </c>
      <c r="AH2400" s="52">
        <f>MIN($AA2400*12,$AE2400-SUM($AG2400:AG2400)-1000*($AE2400&gt;0))</f>
        <v>49992</v>
      </c>
      <c r="AI2400" s="52">
        <f>MIN($AA2400*12,$AE2400-SUM($AG2400:AH2400)-1000*($AE2400&gt;0))</f>
        <v>32350</v>
      </c>
      <c r="AJ2400" s="52">
        <f>MIN($AA2400*12,$AE2400-SUM($AG2400:AI2400)-1000*($AE2400&gt;0))</f>
        <v>0</v>
      </c>
      <c r="AK2400" s="52">
        <f>MIN($AA2400*12,$AE2400-SUM($AG2400:AJ2400)-1000*($AE2400&gt;0))</f>
        <v>0</v>
      </c>
      <c r="AL2400" s="52">
        <f>MIN($AA2400*12,$AE2400-SUM($AG2400:AK2400)-1000*($AE2400&gt;0))</f>
        <v>0</v>
      </c>
      <c r="AM2400" s="52">
        <f>MIN($AA2400*12,$AE2400-SUM($AG2400:AL2400)-1000*($AE2400&gt;0))</f>
        <v>0</v>
      </c>
      <c r="AN2400" s="52">
        <f>MIN($AA2400*12,$AE2400-SUM($AG2400:AM2400)-1000*($AE2400&gt;0))</f>
        <v>0</v>
      </c>
      <c r="AO2400" s="52">
        <f>MIN($AA2400*12,$AE2400-SUM($AG2400:AN2400)-1000*($AE2400&gt;0))</f>
        <v>0</v>
      </c>
    </row>
    <row r="2401" spans="2:41" ht="12.75" hidden="1" customHeight="1" outlineLevel="2">
      <c r="B2401" s="53" t="s">
        <v>5804</v>
      </c>
      <c r="C2401" s="53" t="s">
        <v>1367</v>
      </c>
      <c r="D2401" s="53" t="s">
        <v>1367</v>
      </c>
      <c r="E2401" s="53" t="s">
        <v>5799</v>
      </c>
      <c r="F2401" s="53" t="s">
        <v>5805</v>
      </c>
      <c r="G2401" s="53" t="s">
        <v>5819</v>
      </c>
      <c r="H2401" s="53" t="s">
        <v>5820</v>
      </c>
      <c r="I2401" s="53"/>
      <c r="J2401" s="53" t="s">
        <v>5815</v>
      </c>
      <c r="K2401" s="52">
        <v>200000</v>
      </c>
      <c r="L2401" s="52">
        <v>66666</v>
      </c>
      <c r="M2401" s="52">
        <v>0</v>
      </c>
      <c r="N2401" s="52">
        <v>0</v>
      </c>
      <c r="O2401" s="52">
        <v>0</v>
      </c>
      <c r="P2401" s="52">
        <v>45826</v>
      </c>
      <c r="Q2401" s="52">
        <v>4166</v>
      </c>
      <c r="R2401" s="52">
        <v>4166</v>
      </c>
      <c r="S2401" s="52">
        <v>4166</v>
      </c>
      <c r="T2401" s="52">
        <v>4166</v>
      </c>
      <c r="U2401" s="52">
        <v>4166</v>
      </c>
      <c r="V2401" s="52">
        <v>4166</v>
      </c>
      <c r="W2401" s="52">
        <v>4166</v>
      </c>
      <c r="X2401" s="52">
        <v>4166</v>
      </c>
      <c r="Y2401" s="52">
        <v>4166</v>
      </c>
      <c r="Z2401" s="49">
        <v>4166</v>
      </c>
      <c r="AA2401" s="50">
        <v>4166</v>
      </c>
      <c r="AB2401" s="51">
        <v>112492</v>
      </c>
      <c r="AC2401" s="52">
        <v>0</v>
      </c>
      <c r="AD2401" s="52">
        <v>0</v>
      </c>
      <c r="AE2401" s="52">
        <v>87508</v>
      </c>
      <c r="AG2401" s="52">
        <f t="shared" si="40"/>
        <v>4166</v>
      </c>
      <c r="AH2401" s="52">
        <f>MIN($AA2401*12,$AE2401-SUM($AG2401:AG2401)-1000*($AE2401&gt;0))</f>
        <v>49992</v>
      </c>
      <c r="AI2401" s="52">
        <f>MIN($AA2401*12,$AE2401-SUM($AG2401:AH2401)-1000*($AE2401&gt;0))</f>
        <v>32350</v>
      </c>
      <c r="AJ2401" s="52">
        <f>MIN($AA2401*12,$AE2401-SUM($AG2401:AI2401)-1000*($AE2401&gt;0))</f>
        <v>0</v>
      </c>
      <c r="AK2401" s="52">
        <f>MIN($AA2401*12,$AE2401-SUM($AG2401:AJ2401)-1000*($AE2401&gt;0))</f>
        <v>0</v>
      </c>
      <c r="AL2401" s="52">
        <f>MIN($AA2401*12,$AE2401-SUM($AG2401:AK2401)-1000*($AE2401&gt;0))</f>
        <v>0</v>
      </c>
      <c r="AM2401" s="52">
        <f>MIN($AA2401*12,$AE2401-SUM($AG2401:AL2401)-1000*($AE2401&gt;0))</f>
        <v>0</v>
      </c>
      <c r="AN2401" s="52">
        <f>MIN($AA2401*12,$AE2401-SUM($AG2401:AM2401)-1000*($AE2401&gt;0))</f>
        <v>0</v>
      </c>
      <c r="AO2401" s="52">
        <f>MIN($AA2401*12,$AE2401-SUM($AG2401:AN2401)-1000*($AE2401&gt;0))</f>
        <v>0</v>
      </c>
    </row>
    <row r="2402" spans="2:41" ht="12.75" hidden="1" customHeight="1" outlineLevel="2">
      <c r="B2402" s="53" t="s">
        <v>5804</v>
      </c>
      <c r="C2402" s="53" t="s">
        <v>1367</v>
      </c>
      <c r="D2402" s="53" t="s">
        <v>1367</v>
      </c>
      <c r="E2402" s="53" t="s">
        <v>5799</v>
      </c>
      <c r="F2402" s="53" t="s">
        <v>5805</v>
      </c>
      <c r="G2402" s="53" t="s">
        <v>5821</v>
      </c>
      <c r="H2402" s="53" t="s">
        <v>5822</v>
      </c>
      <c r="I2402" s="53"/>
      <c r="J2402" s="53" t="s">
        <v>5823</v>
      </c>
      <c r="K2402" s="52">
        <v>220120</v>
      </c>
      <c r="L2402" s="52">
        <v>41272</v>
      </c>
      <c r="M2402" s="52">
        <v>0</v>
      </c>
      <c r="N2402" s="52">
        <v>0</v>
      </c>
      <c r="O2402" s="52">
        <v>0</v>
      </c>
      <c r="P2402" s="52">
        <v>50435</v>
      </c>
      <c r="Q2402" s="52">
        <v>4585</v>
      </c>
      <c r="R2402" s="52">
        <v>4585</v>
      </c>
      <c r="S2402" s="52">
        <v>4585</v>
      </c>
      <c r="T2402" s="52">
        <v>4585</v>
      </c>
      <c r="U2402" s="52">
        <v>4585</v>
      </c>
      <c r="V2402" s="52">
        <v>4585</v>
      </c>
      <c r="W2402" s="52">
        <v>4585</v>
      </c>
      <c r="X2402" s="52">
        <v>4585</v>
      </c>
      <c r="Y2402" s="52">
        <v>4585</v>
      </c>
      <c r="Z2402" s="49">
        <v>4585</v>
      </c>
      <c r="AA2402" s="50">
        <v>4585</v>
      </c>
      <c r="AB2402" s="51">
        <v>91707</v>
      </c>
      <c r="AC2402" s="52">
        <v>0</v>
      </c>
      <c r="AD2402" s="52">
        <v>0</v>
      </c>
      <c r="AE2402" s="52">
        <v>128413</v>
      </c>
      <c r="AG2402" s="52">
        <f t="shared" si="40"/>
        <v>4585</v>
      </c>
      <c r="AH2402" s="52">
        <f>MIN($AA2402*12,$AE2402-SUM($AG2402:AG2402)-1000*($AE2402&gt;0))</f>
        <v>55020</v>
      </c>
      <c r="AI2402" s="52">
        <f>MIN($AA2402*12,$AE2402-SUM($AG2402:AH2402)-1000*($AE2402&gt;0))</f>
        <v>55020</v>
      </c>
      <c r="AJ2402" s="52">
        <f>MIN($AA2402*12,$AE2402-SUM($AG2402:AI2402)-1000*($AE2402&gt;0))</f>
        <v>12788</v>
      </c>
      <c r="AK2402" s="52">
        <f>MIN($AA2402*12,$AE2402-SUM($AG2402:AJ2402)-1000*($AE2402&gt;0))</f>
        <v>0</v>
      </c>
      <c r="AL2402" s="52">
        <f>MIN($AA2402*12,$AE2402-SUM($AG2402:AK2402)-1000*($AE2402&gt;0))</f>
        <v>0</v>
      </c>
      <c r="AM2402" s="52">
        <f>MIN($AA2402*12,$AE2402-SUM($AG2402:AL2402)-1000*($AE2402&gt;0))</f>
        <v>0</v>
      </c>
      <c r="AN2402" s="52">
        <f>MIN($AA2402*12,$AE2402-SUM($AG2402:AM2402)-1000*($AE2402&gt;0))</f>
        <v>0</v>
      </c>
      <c r="AO2402" s="52">
        <f>MIN($AA2402*12,$AE2402-SUM($AG2402:AN2402)-1000*($AE2402&gt;0))</f>
        <v>0</v>
      </c>
    </row>
    <row r="2403" spans="2:41" ht="12.75" hidden="1" customHeight="1" outlineLevel="2">
      <c r="B2403" s="53" t="s">
        <v>5804</v>
      </c>
      <c r="C2403" s="53" t="s">
        <v>1367</v>
      </c>
      <c r="D2403" s="53" t="s">
        <v>1367</v>
      </c>
      <c r="E2403" s="53" t="s">
        <v>5799</v>
      </c>
      <c r="F2403" s="53" t="s">
        <v>5805</v>
      </c>
      <c r="G2403" s="53" t="s">
        <v>5824</v>
      </c>
      <c r="H2403" s="53" t="s">
        <v>5825</v>
      </c>
      <c r="I2403" s="53"/>
      <c r="J2403" s="53" t="s">
        <v>5823</v>
      </c>
      <c r="K2403" s="52">
        <v>420120</v>
      </c>
      <c r="L2403" s="52">
        <v>78772</v>
      </c>
      <c r="M2403" s="52">
        <v>0</v>
      </c>
      <c r="N2403" s="52">
        <v>0</v>
      </c>
      <c r="O2403" s="52">
        <v>0</v>
      </c>
      <c r="P2403" s="52">
        <v>96272</v>
      </c>
      <c r="Q2403" s="52">
        <v>8752</v>
      </c>
      <c r="R2403" s="52">
        <v>8752</v>
      </c>
      <c r="S2403" s="52">
        <v>8752</v>
      </c>
      <c r="T2403" s="52">
        <v>8752</v>
      </c>
      <c r="U2403" s="52">
        <v>8752</v>
      </c>
      <c r="V2403" s="52">
        <v>8752</v>
      </c>
      <c r="W2403" s="52">
        <v>8752</v>
      </c>
      <c r="X2403" s="52">
        <v>8752</v>
      </c>
      <c r="Y2403" s="52">
        <v>8752</v>
      </c>
      <c r="Z2403" s="49">
        <v>8752</v>
      </c>
      <c r="AA2403" s="50">
        <v>8752</v>
      </c>
      <c r="AB2403" s="51">
        <v>175044</v>
      </c>
      <c r="AC2403" s="52">
        <v>0</v>
      </c>
      <c r="AD2403" s="52">
        <v>0</v>
      </c>
      <c r="AE2403" s="52">
        <v>245076</v>
      </c>
      <c r="AG2403" s="52">
        <f t="shared" si="40"/>
        <v>8752</v>
      </c>
      <c r="AH2403" s="52">
        <f>MIN($AA2403*12,$AE2403-SUM($AG2403:AG2403)-1000*($AE2403&gt;0))</f>
        <v>105024</v>
      </c>
      <c r="AI2403" s="52">
        <f>MIN($AA2403*12,$AE2403-SUM($AG2403:AH2403)-1000*($AE2403&gt;0))</f>
        <v>105024</v>
      </c>
      <c r="AJ2403" s="52">
        <f>MIN($AA2403*12,$AE2403-SUM($AG2403:AI2403)-1000*($AE2403&gt;0))</f>
        <v>25276</v>
      </c>
      <c r="AK2403" s="52">
        <f>MIN($AA2403*12,$AE2403-SUM($AG2403:AJ2403)-1000*($AE2403&gt;0))</f>
        <v>0</v>
      </c>
      <c r="AL2403" s="52">
        <f>MIN($AA2403*12,$AE2403-SUM($AG2403:AK2403)-1000*($AE2403&gt;0))</f>
        <v>0</v>
      </c>
      <c r="AM2403" s="52">
        <f>MIN($AA2403*12,$AE2403-SUM($AG2403:AL2403)-1000*($AE2403&gt;0))</f>
        <v>0</v>
      </c>
      <c r="AN2403" s="52">
        <f>MIN($AA2403*12,$AE2403-SUM($AG2403:AM2403)-1000*($AE2403&gt;0))</f>
        <v>0</v>
      </c>
      <c r="AO2403" s="52">
        <f>MIN($AA2403*12,$AE2403-SUM($AG2403:AN2403)-1000*($AE2403&gt;0))</f>
        <v>0</v>
      </c>
    </row>
    <row r="2404" spans="2:41" ht="12.75" hidden="1" customHeight="1" outlineLevel="2">
      <c r="B2404" s="53" t="s">
        <v>5804</v>
      </c>
      <c r="C2404" s="53" t="s">
        <v>1367</v>
      </c>
      <c r="D2404" s="53" t="s">
        <v>1367</v>
      </c>
      <c r="E2404" s="53" t="s">
        <v>5799</v>
      </c>
      <c r="F2404" s="53" t="s">
        <v>5805</v>
      </c>
      <c r="G2404" s="53" t="s">
        <v>5826</v>
      </c>
      <c r="H2404" s="53" t="s">
        <v>5827</v>
      </c>
      <c r="I2404" s="53"/>
      <c r="J2404" s="53" t="s">
        <v>5823</v>
      </c>
      <c r="K2404" s="52">
        <v>682120</v>
      </c>
      <c r="L2404" s="52">
        <v>127897</v>
      </c>
      <c r="M2404" s="52">
        <v>0</v>
      </c>
      <c r="N2404" s="52">
        <v>0</v>
      </c>
      <c r="O2404" s="52">
        <v>0</v>
      </c>
      <c r="P2404" s="52">
        <v>156310</v>
      </c>
      <c r="Q2404" s="52">
        <v>14210</v>
      </c>
      <c r="R2404" s="52">
        <v>14210</v>
      </c>
      <c r="S2404" s="52">
        <v>14210</v>
      </c>
      <c r="T2404" s="52">
        <v>14210</v>
      </c>
      <c r="U2404" s="52">
        <v>14210</v>
      </c>
      <c r="V2404" s="52">
        <v>14210</v>
      </c>
      <c r="W2404" s="52">
        <v>14210</v>
      </c>
      <c r="X2404" s="52">
        <v>14210</v>
      </c>
      <c r="Y2404" s="52">
        <v>14210</v>
      </c>
      <c r="Z2404" s="49">
        <v>14210</v>
      </c>
      <c r="AA2404" s="50">
        <v>14210</v>
      </c>
      <c r="AB2404" s="51">
        <v>284207</v>
      </c>
      <c r="AC2404" s="52">
        <v>0</v>
      </c>
      <c r="AD2404" s="52">
        <v>0</v>
      </c>
      <c r="AE2404" s="52">
        <v>397913</v>
      </c>
      <c r="AG2404" s="52">
        <f t="shared" si="40"/>
        <v>14210</v>
      </c>
      <c r="AH2404" s="52">
        <f>MIN($AA2404*12,$AE2404-SUM($AG2404:AG2404)-1000*($AE2404&gt;0))</f>
        <v>170520</v>
      </c>
      <c r="AI2404" s="52">
        <f>MIN($AA2404*12,$AE2404-SUM($AG2404:AH2404)-1000*($AE2404&gt;0))</f>
        <v>170520</v>
      </c>
      <c r="AJ2404" s="52">
        <f>MIN($AA2404*12,$AE2404-SUM($AG2404:AI2404)-1000*($AE2404&gt;0))</f>
        <v>41663</v>
      </c>
      <c r="AK2404" s="52">
        <f>MIN($AA2404*12,$AE2404-SUM($AG2404:AJ2404)-1000*($AE2404&gt;0))</f>
        <v>0</v>
      </c>
      <c r="AL2404" s="52">
        <f>MIN($AA2404*12,$AE2404-SUM($AG2404:AK2404)-1000*($AE2404&gt;0))</f>
        <v>0</v>
      </c>
      <c r="AM2404" s="52">
        <f>MIN($AA2404*12,$AE2404-SUM($AG2404:AL2404)-1000*($AE2404&gt;0))</f>
        <v>0</v>
      </c>
      <c r="AN2404" s="52">
        <f>MIN($AA2404*12,$AE2404-SUM($AG2404:AM2404)-1000*($AE2404&gt;0))</f>
        <v>0</v>
      </c>
      <c r="AO2404" s="52">
        <f>MIN($AA2404*12,$AE2404-SUM($AG2404:AN2404)-1000*($AE2404&gt;0))</f>
        <v>0</v>
      </c>
    </row>
    <row r="2405" spans="2:41" ht="12.75" hidden="1" customHeight="1" outlineLevel="2">
      <c r="B2405" s="53" t="s">
        <v>5804</v>
      </c>
      <c r="C2405" s="53" t="s">
        <v>1367</v>
      </c>
      <c r="D2405" s="53" t="s">
        <v>1367</v>
      </c>
      <c r="E2405" s="53" t="s">
        <v>5799</v>
      </c>
      <c r="F2405" s="53" t="s">
        <v>5805</v>
      </c>
      <c r="G2405" s="53" t="s">
        <v>5828</v>
      </c>
      <c r="H2405" s="53" t="s">
        <v>5829</v>
      </c>
      <c r="I2405" s="53"/>
      <c r="J2405" s="53" t="s">
        <v>5823</v>
      </c>
      <c r="K2405" s="52">
        <v>682120</v>
      </c>
      <c r="L2405" s="52">
        <v>127897</v>
      </c>
      <c r="M2405" s="52">
        <v>0</v>
      </c>
      <c r="N2405" s="52">
        <v>0</v>
      </c>
      <c r="O2405" s="52">
        <v>0</v>
      </c>
      <c r="P2405" s="52">
        <v>156310</v>
      </c>
      <c r="Q2405" s="52">
        <v>14210</v>
      </c>
      <c r="R2405" s="52">
        <v>14210</v>
      </c>
      <c r="S2405" s="52">
        <v>14210</v>
      </c>
      <c r="T2405" s="52">
        <v>14210</v>
      </c>
      <c r="U2405" s="52">
        <v>14210</v>
      </c>
      <c r="V2405" s="52">
        <v>14210</v>
      </c>
      <c r="W2405" s="52">
        <v>14210</v>
      </c>
      <c r="X2405" s="52">
        <v>14210</v>
      </c>
      <c r="Y2405" s="52">
        <v>14210</v>
      </c>
      <c r="Z2405" s="49">
        <v>14210</v>
      </c>
      <c r="AA2405" s="50">
        <v>14210</v>
      </c>
      <c r="AB2405" s="51">
        <v>284207</v>
      </c>
      <c r="AC2405" s="52">
        <v>0</v>
      </c>
      <c r="AD2405" s="52">
        <v>0</v>
      </c>
      <c r="AE2405" s="52">
        <v>397913</v>
      </c>
      <c r="AG2405" s="52">
        <f t="shared" si="40"/>
        <v>14210</v>
      </c>
      <c r="AH2405" s="52">
        <f>MIN($AA2405*12,$AE2405-SUM($AG2405:AG2405)-1000*($AE2405&gt;0))</f>
        <v>170520</v>
      </c>
      <c r="AI2405" s="52">
        <f>MIN($AA2405*12,$AE2405-SUM($AG2405:AH2405)-1000*($AE2405&gt;0))</f>
        <v>170520</v>
      </c>
      <c r="AJ2405" s="52">
        <f>MIN($AA2405*12,$AE2405-SUM($AG2405:AI2405)-1000*($AE2405&gt;0))</f>
        <v>41663</v>
      </c>
      <c r="AK2405" s="52">
        <f>MIN($AA2405*12,$AE2405-SUM($AG2405:AJ2405)-1000*($AE2405&gt;0))</f>
        <v>0</v>
      </c>
      <c r="AL2405" s="52">
        <f>MIN($AA2405*12,$AE2405-SUM($AG2405:AK2405)-1000*($AE2405&gt;0))</f>
        <v>0</v>
      </c>
      <c r="AM2405" s="52">
        <f>MIN($AA2405*12,$AE2405-SUM($AG2405:AL2405)-1000*($AE2405&gt;0))</f>
        <v>0</v>
      </c>
      <c r="AN2405" s="52">
        <f>MIN($AA2405*12,$AE2405-SUM($AG2405:AM2405)-1000*($AE2405&gt;0))</f>
        <v>0</v>
      </c>
      <c r="AO2405" s="52">
        <f>MIN($AA2405*12,$AE2405-SUM($AG2405:AN2405)-1000*($AE2405&gt;0))</f>
        <v>0</v>
      </c>
    </row>
    <row r="2406" spans="2:41" ht="12.75" hidden="1" customHeight="1" outlineLevel="2">
      <c r="B2406" s="53" t="s">
        <v>5804</v>
      </c>
      <c r="C2406" s="53" t="s">
        <v>1367</v>
      </c>
      <c r="D2406" s="53" t="s">
        <v>1367</v>
      </c>
      <c r="E2406" s="53" t="s">
        <v>5799</v>
      </c>
      <c r="F2406" s="53" t="s">
        <v>5805</v>
      </c>
      <c r="G2406" s="53" t="s">
        <v>5830</v>
      </c>
      <c r="H2406" s="53" t="s">
        <v>5831</v>
      </c>
      <c r="I2406" s="53"/>
      <c r="J2406" s="53" t="s">
        <v>3379</v>
      </c>
      <c r="K2406" s="52">
        <v>420120</v>
      </c>
      <c r="L2406" s="52">
        <v>70020</v>
      </c>
      <c r="M2406" s="52">
        <v>0</v>
      </c>
      <c r="N2406" s="52">
        <v>0</v>
      </c>
      <c r="O2406" s="52">
        <v>0</v>
      </c>
      <c r="P2406" s="52">
        <v>96272</v>
      </c>
      <c r="Q2406" s="52">
        <v>8752</v>
      </c>
      <c r="R2406" s="52">
        <v>8752</v>
      </c>
      <c r="S2406" s="52">
        <v>8752</v>
      </c>
      <c r="T2406" s="52">
        <v>8752</v>
      </c>
      <c r="U2406" s="52">
        <v>8752</v>
      </c>
      <c r="V2406" s="52">
        <v>8752</v>
      </c>
      <c r="W2406" s="52">
        <v>8752</v>
      </c>
      <c r="X2406" s="52">
        <v>8752</v>
      </c>
      <c r="Y2406" s="52">
        <v>8752</v>
      </c>
      <c r="Z2406" s="49">
        <v>8752</v>
      </c>
      <c r="AA2406" s="50">
        <v>8752</v>
      </c>
      <c r="AB2406" s="51">
        <v>166292</v>
      </c>
      <c r="AC2406" s="52">
        <v>0</v>
      </c>
      <c r="AD2406" s="52">
        <v>0</v>
      </c>
      <c r="AE2406" s="52">
        <v>253828</v>
      </c>
      <c r="AG2406" s="52">
        <f t="shared" si="40"/>
        <v>8752</v>
      </c>
      <c r="AH2406" s="52">
        <f>MIN($AA2406*12,$AE2406-SUM($AG2406:AG2406)-1000*($AE2406&gt;0))</f>
        <v>105024</v>
      </c>
      <c r="AI2406" s="52">
        <f>MIN($AA2406*12,$AE2406-SUM($AG2406:AH2406)-1000*($AE2406&gt;0))</f>
        <v>105024</v>
      </c>
      <c r="AJ2406" s="52">
        <f>MIN($AA2406*12,$AE2406-SUM($AG2406:AI2406)-1000*($AE2406&gt;0))</f>
        <v>34028</v>
      </c>
      <c r="AK2406" s="52">
        <f>MIN($AA2406*12,$AE2406-SUM($AG2406:AJ2406)-1000*($AE2406&gt;0))</f>
        <v>0</v>
      </c>
      <c r="AL2406" s="52">
        <f>MIN($AA2406*12,$AE2406-SUM($AG2406:AK2406)-1000*($AE2406&gt;0))</f>
        <v>0</v>
      </c>
      <c r="AM2406" s="52">
        <f>MIN($AA2406*12,$AE2406-SUM($AG2406:AL2406)-1000*($AE2406&gt;0))</f>
        <v>0</v>
      </c>
      <c r="AN2406" s="52">
        <f>MIN($AA2406*12,$AE2406-SUM($AG2406:AM2406)-1000*($AE2406&gt;0))</f>
        <v>0</v>
      </c>
      <c r="AO2406" s="52">
        <f>MIN($AA2406*12,$AE2406-SUM($AG2406:AN2406)-1000*($AE2406&gt;0))</f>
        <v>0</v>
      </c>
    </row>
    <row r="2407" spans="2:41" ht="12.75" hidden="1" customHeight="1" outlineLevel="2">
      <c r="B2407" s="53" t="s">
        <v>5804</v>
      </c>
      <c r="C2407" s="53" t="s">
        <v>1367</v>
      </c>
      <c r="D2407" s="53" t="s">
        <v>1367</v>
      </c>
      <c r="E2407" s="53" t="s">
        <v>5799</v>
      </c>
      <c r="F2407" s="53" t="s">
        <v>5805</v>
      </c>
      <c r="G2407" s="53" t="s">
        <v>5832</v>
      </c>
      <c r="H2407" s="53" t="s">
        <v>5833</v>
      </c>
      <c r="I2407" s="53"/>
      <c r="J2407" s="53" t="s">
        <v>3379</v>
      </c>
      <c r="K2407" s="52">
        <v>420120</v>
      </c>
      <c r="L2407" s="52">
        <v>70020</v>
      </c>
      <c r="M2407" s="52">
        <v>0</v>
      </c>
      <c r="N2407" s="52">
        <v>0</v>
      </c>
      <c r="O2407" s="52">
        <v>0</v>
      </c>
      <c r="P2407" s="52">
        <v>96272</v>
      </c>
      <c r="Q2407" s="52">
        <v>8752</v>
      </c>
      <c r="R2407" s="52">
        <v>8752</v>
      </c>
      <c r="S2407" s="52">
        <v>8752</v>
      </c>
      <c r="T2407" s="52">
        <v>8752</v>
      </c>
      <c r="U2407" s="52">
        <v>8752</v>
      </c>
      <c r="V2407" s="52">
        <v>8752</v>
      </c>
      <c r="W2407" s="52">
        <v>8752</v>
      </c>
      <c r="X2407" s="52">
        <v>8752</v>
      </c>
      <c r="Y2407" s="52">
        <v>8752</v>
      </c>
      <c r="Z2407" s="49">
        <v>8752</v>
      </c>
      <c r="AA2407" s="50">
        <v>8752</v>
      </c>
      <c r="AB2407" s="51">
        <v>166292</v>
      </c>
      <c r="AC2407" s="52">
        <v>0</v>
      </c>
      <c r="AD2407" s="52">
        <v>0</v>
      </c>
      <c r="AE2407" s="52">
        <v>253828</v>
      </c>
      <c r="AG2407" s="52">
        <f t="shared" si="40"/>
        <v>8752</v>
      </c>
      <c r="AH2407" s="52">
        <f>MIN($AA2407*12,$AE2407-SUM($AG2407:AG2407)-1000*($AE2407&gt;0))</f>
        <v>105024</v>
      </c>
      <c r="AI2407" s="52">
        <f>MIN($AA2407*12,$AE2407-SUM($AG2407:AH2407)-1000*($AE2407&gt;0))</f>
        <v>105024</v>
      </c>
      <c r="AJ2407" s="52">
        <f>MIN($AA2407*12,$AE2407-SUM($AG2407:AI2407)-1000*($AE2407&gt;0))</f>
        <v>34028</v>
      </c>
      <c r="AK2407" s="52">
        <f>MIN($AA2407*12,$AE2407-SUM($AG2407:AJ2407)-1000*($AE2407&gt;0))</f>
        <v>0</v>
      </c>
      <c r="AL2407" s="52">
        <f>MIN($AA2407*12,$AE2407-SUM($AG2407:AK2407)-1000*($AE2407&gt;0))</f>
        <v>0</v>
      </c>
      <c r="AM2407" s="52">
        <f>MIN($AA2407*12,$AE2407-SUM($AG2407:AL2407)-1000*($AE2407&gt;0))</f>
        <v>0</v>
      </c>
      <c r="AN2407" s="52">
        <f>MIN($AA2407*12,$AE2407-SUM($AG2407:AM2407)-1000*($AE2407&gt;0))</f>
        <v>0</v>
      </c>
      <c r="AO2407" s="52">
        <f>MIN($AA2407*12,$AE2407-SUM($AG2407:AN2407)-1000*($AE2407&gt;0))</f>
        <v>0</v>
      </c>
    </row>
    <row r="2408" spans="2:41" ht="12.75" hidden="1" customHeight="1" outlineLevel="2">
      <c r="B2408" s="53" t="s">
        <v>5804</v>
      </c>
      <c r="C2408" s="53" t="s">
        <v>1367</v>
      </c>
      <c r="D2408" s="53" t="s">
        <v>1367</v>
      </c>
      <c r="E2408" s="53" t="s">
        <v>5799</v>
      </c>
      <c r="F2408" s="53" t="s">
        <v>5805</v>
      </c>
      <c r="G2408" s="53" t="s">
        <v>5834</v>
      </c>
      <c r="H2408" s="53" t="s">
        <v>5835</v>
      </c>
      <c r="I2408" s="53"/>
      <c r="J2408" s="53" t="s">
        <v>3379</v>
      </c>
      <c r="K2408" s="52">
        <v>420120</v>
      </c>
      <c r="L2408" s="52">
        <v>70020</v>
      </c>
      <c r="M2408" s="52">
        <v>0</v>
      </c>
      <c r="N2408" s="52">
        <v>0</v>
      </c>
      <c r="O2408" s="52">
        <v>0</v>
      </c>
      <c r="P2408" s="52">
        <v>96272</v>
      </c>
      <c r="Q2408" s="52">
        <v>8752</v>
      </c>
      <c r="R2408" s="52">
        <v>8752</v>
      </c>
      <c r="S2408" s="52">
        <v>8752</v>
      </c>
      <c r="T2408" s="52">
        <v>8752</v>
      </c>
      <c r="U2408" s="52">
        <v>8752</v>
      </c>
      <c r="V2408" s="52">
        <v>8752</v>
      </c>
      <c r="W2408" s="52">
        <v>8752</v>
      </c>
      <c r="X2408" s="52">
        <v>8752</v>
      </c>
      <c r="Y2408" s="52">
        <v>8752</v>
      </c>
      <c r="Z2408" s="49">
        <v>8752</v>
      </c>
      <c r="AA2408" s="50">
        <v>8752</v>
      </c>
      <c r="AB2408" s="51">
        <v>166292</v>
      </c>
      <c r="AC2408" s="52">
        <v>0</v>
      </c>
      <c r="AD2408" s="52">
        <v>0</v>
      </c>
      <c r="AE2408" s="52">
        <v>253828</v>
      </c>
      <c r="AG2408" s="52">
        <f t="shared" si="40"/>
        <v>8752</v>
      </c>
      <c r="AH2408" s="52">
        <f>MIN($AA2408*12,$AE2408-SUM($AG2408:AG2408)-1000*($AE2408&gt;0))</f>
        <v>105024</v>
      </c>
      <c r="AI2408" s="52">
        <f>MIN($AA2408*12,$AE2408-SUM($AG2408:AH2408)-1000*($AE2408&gt;0))</f>
        <v>105024</v>
      </c>
      <c r="AJ2408" s="52">
        <f>MIN($AA2408*12,$AE2408-SUM($AG2408:AI2408)-1000*($AE2408&gt;0))</f>
        <v>34028</v>
      </c>
      <c r="AK2408" s="52">
        <f>MIN($AA2408*12,$AE2408-SUM($AG2408:AJ2408)-1000*($AE2408&gt;0))</f>
        <v>0</v>
      </c>
      <c r="AL2408" s="52">
        <f>MIN($AA2408*12,$AE2408-SUM($AG2408:AK2408)-1000*($AE2408&gt;0))</f>
        <v>0</v>
      </c>
      <c r="AM2408" s="52">
        <f>MIN($AA2408*12,$AE2408-SUM($AG2408:AL2408)-1000*($AE2408&gt;0))</f>
        <v>0</v>
      </c>
      <c r="AN2408" s="52">
        <f>MIN($AA2408*12,$AE2408-SUM($AG2408:AM2408)-1000*($AE2408&gt;0))</f>
        <v>0</v>
      </c>
      <c r="AO2408" s="52">
        <f>MIN($AA2408*12,$AE2408-SUM($AG2408:AN2408)-1000*($AE2408&gt;0))</f>
        <v>0</v>
      </c>
    </row>
    <row r="2409" spans="2:41" ht="12.75" hidden="1" customHeight="1" outlineLevel="2">
      <c r="B2409" s="53" t="s">
        <v>5804</v>
      </c>
      <c r="C2409" s="53" t="s">
        <v>1367</v>
      </c>
      <c r="D2409" s="53" t="s">
        <v>1367</v>
      </c>
      <c r="E2409" s="53" t="s">
        <v>5799</v>
      </c>
      <c r="F2409" s="53" t="s">
        <v>5805</v>
      </c>
      <c r="G2409" s="53" t="s">
        <v>5836</v>
      </c>
      <c r="H2409" s="53" t="s">
        <v>5837</v>
      </c>
      <c r="I2409" s="53"/>
      <c r="J2409" s="53" t="s">
        <v>5796</v>
      </c>
      <c r="K2409" s="52">
        <v>0</v>
      </c>
      <c r="L2409" s="52">
        <v>0</v>
      </c>
      <c r="M2409" s="52">
        <v>5185026</v>
      </c>
      <c r="N2409" s="52">
        <v>0</v>
      </c>
      <c r="O2409" s="52">
        <v>0</v>
      </c>
      <c r="P2409" s="52">
        <v>972189</v>
      </c>
      <c r="Q2409" s="52">
        <v>0</v>
      </c>
      <c r="R2409" s="52">
        <v>0</v>
      </c>
      <c r="S2409" s="52">
        <v>108021</v>
      </c>
      <c r="T2409" s="52">
        <v>108021</v>
      </c>
      <c r="U2409" s="52">
        <v>108021</v>
      </c>
      <c r="V2409" s="52">
        <v>108021</v>
      </c>
      <c r="W2409" s="52">
        <v>108021</v>
      </c>
      <c r="X2409" s="52">
        <v>108021</v>
      </c>
      <c r="Y2409" s="52">
        <v>108021</v>
      </c>
      <c r="Z2409" s="49">
        <v>108021</v>
      </c>
      <c r="AA2409" s="50">
        <v>108021</v>
      </c>
      <c r="AB2409" s="51">
        <v>972189</v>
      </c>
      <c r="AC2409" s="52">
        <v>0</v>
      </c>
      <c r="AD2409" s="52">
        <v>0</v>
      </c>
      <c r="AE2409" s="52">
        <v>4212837</v>
      </c>
      <c r="AG2409" s="52">
        <f t="shared" si="40"/>
        <v>108021</v>
      </c>
      <c r="AH2409" s="52">
        <f>MIN($AA2409*12,$AE2409-SUM($AG2409:AG2409)-1000*($AE2409&gt;0))</f>
        <v>1296252</v>
      </c>
      <c r="AI2409" s="52">
        <f>MIN($AA2409*12,$AE2409-SUM($AG2409:AH2409)-1000*($AE2409&gt;0))</f>
        <v>1296252</v>
      </c>
      <c r="AJ2409" s="52">
        <f>MIN($AA2409*12,$AE2409-SUM($AG2409:AI2409)-1000*($AE2409&gt;0))</f>
        <v>1296252</v>
      </c>
      <c r="AK2409" s="52">
        <f>MIN($AA2409*12,$AE2409-SUM($AG2409:AJ2409)-1000*($AE2409&gt;0))</f>
        <v>215060</v>
      </c>
      <c r="AL2409" s="52">
        <f>MIN($AA2409*12,$AE2409-SUM($AG2409:AK2409)-1000*($AE2409&gt;0))</f>
        <v>0</v>
      </c>
      <c r="AM2409" s="52">
        <f>MIN($AA2409*12,$AE2409-SUM($AG2409:AL2409)-1000*($AE2409&gt;0))</f>
        <v>0</v>
      </c>
      <c r="AN2409" s="52">
        <f>MIN($AA2409*12,$AE2409-SUM($AG2409:AM2409)-1000*($AE2409&gt;0))</f>
        <v>0</v>
      </c>
      <c r="AO2409" s="52">
        <f>MIN($AA2409*12,$AE2409-SUM($AG2409:AN2409)-1000*($AE2409&gt;0))</f>
        <v>0</v>
      </c>
    </row>
    <row r="2410" spans="2:41" ht="12.75" hidden="1" customHeight="1" outlineLevel="2">
      <c r="B2410" s="53" t="s">
        <v>5804</v>
      </c>
      <c r="C2410" s="53" t="s">
        <v>1367</v>
      </c>
      <c r="D2410" s="53" t="s">
        <v>1367</v>
      </c>
      <c r="E2410" s="53" t="s">
        <v>5799</v>
      </c>
      <c r="F2410" s="53" t="s">
        <v>5805</v>
      </c>
      <c r="G2410" s="53" t="s">
        <v>5838</v>
      </c>
      <c r="H2410" s="53" t="s">
        <v>5839</v>
      </c>
      <c r="I2410" s="53"/>
      <c r="J2410" s="53" t="s">
        <v>5796</v>
      </c>
      <c r="K2410" s="52">
        <v>0</v>
      </c>
      <c r="L2410" s="52">
        <v>0</v>
      </c>
      <c r="M2410" s="52">
        <v>898725</v>
      </c>
      <c r="N2410" s="52">
        <v>0</v>
      </c>
      <c r="O2410" s="52">
        <v>0</v>
      </c>
      <c r="P2410" s="52">
        <v>168507</v>
      </c>
      <c r="Q2410" s="52">
        <v>0</v>
      </c>
      <c r="R2410" s="52">
        <v>0</v>
      </c>
      <c r="S2410" s="52">
        <v>18723</v>
      </c>
      <c r="T2410" s="52">
        <v>18723</v>
      </c>
      <c r="U2410" s="52">
        <v>18723</v>
      </c>
      <c r="V2410" s="52">
        <v>18723</v>
      </c>
      <c r="W2410" s="52">
        <v>18723</v>
      </c>
      <c r="X2410" s="52">
        <v>18723</v>
      </c>
      <c r="Y2410" s="52">
        <v>18723</v>
      </c>
      <c r="Z2410" s="49">
        <v>18723</v>
      </c>
      <c r="AA2410" s="50">
        <v>18723</v>
      </c>
      <c r="AB2410" s="51">
        <v>168507</v>
      </c>
      <c r="AC2410" s="52">
        <v>0</v>
      </c>
      <c r="AD2410" s="52">
        <v>0</v>
      </c>
      <c r="AE2410" s="52">
        <v>730218</v>
      </c>
      <c r="AG2410" s="52">
        <f t="shared" si="40"/>
        <v>18723</v>
      </c>
      <c r="AH2410" s="52">
        <f>MIN($AA2410*12,$AE2410-SUM($AG2410:AG2410)-1000*($AE2410&gt;0))</f>
        <v>224676</v>
      </c>
      <c r="AI2410" s="52">
        <f>MIN($AA2410*12,$AE2410-SUM($AG2410:AH2410)-1000*($AE2410&gt;0))</f>
        <v>224676</v>
      </c>
      <c r="AJ2410" s="52">
        <f>MIN($AA2410*12,$AE2410-SUM($AG2410:AI2410)-1000*($AE2410&gt;0))</f>
        <v>224676</v>
      </c>
      <c r="AK2410" s="52">
        <f>MIN($AA2410*12,$AE2410-SUM($AG2410:AJ2410)-1000*($AE2410&gt;0))</f>
        <v>36467</v>
      </c>
      <c r="AL2410" s="52">
        <f>MIN($AA2410*12,$AE2410-SUM($AG2410:AK2410)-1000*($AE2410&gt;0))</f>
        <v>0</v>
      </c>
      <c r="AM2410" s="52">
        <f>MIN($AA2410*12,$AE2410-SUM($AG2410:AL2410)-1000*($AE2410&gt;0))</f>
        <v>0</v>
      </c>
      <c r="AN2410" s="52">
        <f>MIN($AA2410*12,$AE2410-SUM($AG2410:AM2410)-1000*($AE2410&gt;0))</f>
        <v>0</v>
      </c>
      <c r="AO2410" s="52">
        <f>MIN($AA2410*12,$AE2410-SUM($AG2410:AN2410)-1000*($AE2410&gt;0))</f>
        <v>0</v>
      </c>
    </row>
    <row r="2411" spans="2:41" ht="12.75" hidden="1" customHeight="1" outlineLevel="2">
      <c r="B2411" s="53" t="s">
        <v>5804</v>
      </c>
      <c r="C2411" s="53" t="s">
        <v>1367</v>
      </c>
      <c r="D2411" s="53" t="s">
        <v>1367</v>
      </c>
      <c r="E2411" s="53" t="s">
        <v>5799</v>
      </c>
      <c r="F2411" s="53" t="s">
        <v>5805</v>
      </c>
      <c r="G2411" s="53" t="s">
        <v>5840</v>
      </c>
      <c r="H2411" s="53" t="s">
        <v>5841</v>
      </c>
      <c r="I2411" s="53"/>
      <c r="J2411" s="53" t="s">
        <v>2324</v>
      </c>
      <c r="K2411" s="52">
        <v>1548000</v>
      </c>
      <c r="L2411" s="52">
        <v>1547000</v>
      </c>
      <c r="M2411" s="52">
        <v>0</v>
      </c>
      <c r="N2411" s="52">
        <v>0</v>
      </c>
      <c r="O2411" s="52">
        <v>0</v>
      </c>
      <c r="P2411" s="52">
        <v>0</v>
      </c>
      <c r="Q2411" s="52">
        <v>0</v>
      </c>
      <c r="R2411" s="52">
        <v>0</v>
      </c>
      <c r="S2411" s="52">
        <v>0</v>
      </c>
      <c r="T2411" s="52">
        <v>0</v>
      </c>
      <c r="U2411" s="52">
        <v>0</v>
      </c>
      <c r="V2411" s="52">
        <v>0</v>
      </c>
      <c r="W2411" s="52">
        <v>0</v>
      </c>
      <c r="X2411" s="52">
        <v>0</v>
      </c>
      <c r="Y2411" s="52">
        <v>0</v>
      </c>
      <c r="Z2411" s="49">
        <v>0</v>
      </c>
      <c r="AA2411" s="50">
        <v>0</v>
      </c>
      <c r="AB2411" s="51">
        <v>1547000</v>
      </c>
      <c r="AC2411" s="52">
        <v>0</v>
      </c>
      <c r="AD2411" s="52">
        <v>0</v>
      </c>
      <c r="AE2411" s="52">
        <v>1000</v>
      </c>
      <c r="AG2411" s="52">
        <f t="shared" si="40"/>
        <v>0</v>
      </c>
      <c r="AH2411" s="52">
        <f>MIN($AA2411*12,$AE2411-SUM($AG2411:AG2411)-1000*($AE2411&gt;0))</f>
        <v>0</v>
      </c>
      <c r="AI2411" s="52">
        <f>MIN($AA2411*12,$AE2411-SUM($AG2411:AH2411)-1000*($AE2411&gt;0))</f>
        <v>0</v>
      </c>
      <c r="AJ2411" s="52">
        <f>MIN($AA2411*12,$AE2411-SUM($AG2411:AI2411)-1000*($AE2411&gt;0))</f>
        <v>0</v>
      </c>
      <c r="AK2411" s="52">
        <f>MIN($AA2411*12,$AE2411-SUM($AG2411:AJ2411)-1000*($AE2411&gt;0))</f>
        <v>0</v>
      </c>
      <c r="AL2411" s="52">
        <f>MIN($AA2411*12,$AE2411-SUM($AG2411:AK2411)-1000*($AE2411&gt;0))</f>
        <v>0</v>
      </c>
      <c r="AM2411" s="52">
        <f>MIN($AA2411*12,$AE2411-SUM($AG2411:AL2411)-1000*($AE2411&gt;0))</f>
        <v>0</v>
      </c>
      <c r="AN2411" s="52">
        <f>MIN($AA2411*12,$AE2411-SUM($AG2411:AM2411)-1000*($AE2411&gt;0))</f>
        <v>0</v>
      </c>
      <c r="AO2411" s="52">
        <f>MIN($AA2411*12,$AE2411-SUM($AG2411:AN2411)-1000*($AE2411&gt;0))</f>
        <v>0</v>
      </c>
    </row>
    <row r="2412" spans="2:41" ht="12.75" hidden="1" customHeight="1" outlineLevel="2">
      <c r="B2412" s="53" t="s">
        <v>5804</v>
      </c>
      <c r="C2412" s="53" t="s">
        <v>1367</v>
      </c>
      <c r="D2412" s="53" t="s">
        <v>1367</v>
      </c>
      <c r="E2412" s="53" t="s">
        <v>5799</v>
      </c>
      <c r="F2412" s="53" t="s">
        <v>5805</v>
      </c>
      <c r="G2412" s="53" t="s">
        <v>5842</v>
      </c>
      <c r="H2412" s="53" t="s">
        <v>5843</v>
      </c>
      <c r="I2412" s="53"/>
      <c r="J2412" s="53" t="s">
        <v>5532</v>
      </c>
      <c r="K2412" s="52">
        <v>400000</v>
      </c>
      <c r="L2412" s="52">
        <v>349998</v>
      </c>
      <c r="M2412" s="52">
        <v>0</v>
      </c>
      <c r="N2412" s="52">
        <v>0</v>
      </c>
      <c r="O2412" s="52">
        <v>0</v>
      </c>
      <c r="P2412" s="52">
        <v>49002</v>
      </c>
      <c r="Q2412" s="52">
        <v>8167</v>
      </c>
      <c r="R2412" s="52">
        <v>8167</v>
      </c>
      <c r="S2412" s="52">
        <v>8167</v>
      </c>
      <c r="T2412" s="52">
        <v>8167</v>
      </c>
      <c r="U2412" s="52">
        <v>8167</v>
      </c>
      <c r="V2412" s="52">
        <v>8167</v>
      </c>
      <c r="W2412" s="52">
        <v>0</v>
      </c>
      <c r="X2412" s="52">
        <v>0</v>
      </c>
      <c r="Y2412" s="52">
        <v>0</v>
      </c>
      <c r="Z2412" s="49">
        <v>0</v>
      </c>
      <c r="AA2412" s="50">
        <v>0</v>
      </c>
      <c r="AB2412" s="51">
        <v>399000</v>
      </c>
      <c r="AC2412" s="52">
        <v>0</v>
      </c>
      <c r="AD2412" s="52">
        <v>0</v>
      </c>
      <c r="AE2412" s="52">
        <v>1000</v>
      </c>
      <c r="AG2412" s="52">
        <f t="shared" si="40"/>
        <v>0</v>
      </c>
      <c r="AH2412" s="52">
        <f>MIN($AA2412*12,$AE2412-SUM($AG2412:AG2412)-1000*($AE2412&gt;0))</f>
        <v>0</v>
      </c>
      <c r="AI2412" s="52">
        <f>MIN($AA2412*12,$AE2412-SUM($AG2412:AH2412)-1000*($AE2412&gt;0))</f>
        <v>0</v>
      </c>
      <c r="AJ2412" s="52">
        <f>MIN($AA2412*12,$AE2412-SUM($AG2412:AI2412)-1000*($AE2412&gt;0))</f>
        <v>0</v>
      </c>
      <c r="AK2412" s="52">
        <f>MIN($AA2412*12,$AE2412-SUM($AG2412:AJ2412)-1000*($AE2412&gt;0))</f>
        <v>0</v>
      </c>
      <c r="AL2412" s="52">
        <f>MIN($AA2412*12,$AE2412-SUM($AG2412:AK2412)-1000*($AE2412&gt;0))</f>
        <v>0</v>
      </c>
      <c r="AM2412" s="52">
        <f>MIN($AA2412*12,$AE2412-SUM($AG2412:AL2412)-1000*($AE2412&gt;0))</f>
        <v>0</v>
      </c>
      <c r="AN2412" s="52">
        <f>MIN($AA2412*12,$AE2412-SUM($AG2412:AM2412)-1000*($AE2412&gt;0))</f>
        <v>0</v>
      </c>
      <c r="AO2412" s="52">
        <f>MIN($AA2412*12,$AE2412-SUM($AG2412:AN2412)-1000*($AE2412&gt;0))</f>
        <v>0</v>
      </c>
    </row>
    <row r="2413" spans="2:41" ht="12.75" hidden="1" customHeight="1" outlineLevel="2">
      <c r="B2413" s="53" t="s">
        <v>5804</v>
      </c>
      <c r="C2413" s="53" t="s">
        <v>1367</v>
      </c>
      <c r="D2413" s="53" t="s">
        <v>1367</v>
      </c>
      <c r="E2413" s="53" t="s">
        <v>5799</v>
      </c>
      <c r="F2413" s="53" t="s">
        <v>5805</v>
      </c>
      <c r="G2413" s="53" t="s">
        <v>5844</v>
      </c>
      <c r="H2413" s="53" t="s">
        <v>5845</v>
      </c>
      <c r="I2413" s="53"/>
      <c r="J2413" s="53" t="s">
        <v>2343</v>
      </c>
      <c r="K2413" s="52">
        <v>1288000</v>
      </c>
      <c r="L2413" s="52">
        <v>1100165</v>
      </c>
      <c r="M2413" s="52">
        <v>0</v>
      </c>
      <c r="N2413" s="52">
        <v>0</v>
      </c>
      <c r="O2413" s="52">
        <v>0</v>
      </c>
      <c r="P2413" s="52">
        <v>186835</v>
      </c>
      <c r="Q2413" s="52">
        <v>26690</v>
      </c>
      <c r="R2413" s="52">
        <v>26690</v>
      </c>
      <c r="S2413" s="52">
        <v>26690</v>
      </c>
      <c r="T2413" s="52">
        <v>26690</v>
      </c>
      <c r="U2413" s="52">
        <v>26690</v>
      </c>
      <c r="V2413" s="52">
        <v>26690</v>
      </c>
      <c r="W2413" s="52">
        <v>26695</v>
      </c>
      <c r="X2413" s="52">
        <v>0</v>
      </c>
      <c r="Y2413" s="52">
        <v>0</v>
      </c>
      <c r="Z2413" s="49">
        <v>0</v>
      </c>
      <c r="AA2413" s="50">
        <v>0</v>
      </c>
      <c r="AB2413" s="51">
        <v>1287000</v>
      </c>
      <c r="AC2413" s="52">
        <v>0</v>
      </c>
      <c r="AD2413" s="52">
        <v>0</v>
      </c>
      <c r="AE2413" s="52">
        <v>1000</v>
      </c>
      <c r="AG2413" s="52">
        <f t="shared" si="40"/>
        <v>0</v>
      </c>
      <c r="AH2413" s="52">
        <f>MIN($AA2413*12,$AE2413-SUM($AG2413:AG2413)-1000*($AE2413&gt;0))</f>
        <v>0</v>
      </c>
      <c r="AI2413" s="52">
        <f>MIN($AA2413*12,$AE2413-SUM($AG2413:AH2413)-1000*($AE2413&gt;0))</f>
        <v>0</v>
      </c>
      <c r="AJ2413" s="52">
        <f>MIN($AA2413*12,$AE2413-SUM($AG2413:AI2413)-1000*($AE2413&gt;0))</f>
        <v>0</v>
      </c>
      <c r="AK2413" s="52">
        <f>MIN($AA2413*12,$AE2413-SUM($AG2413:AJ2413)-1000*($AE2413&gt;0))</f>
        <v>0</v>
      </c>
      <c r="AL2413" s="52">
        <f>MIN($AA2413*12,$AE2413-SUM($AG2413:AK2413)-1000*($AE2413&gt;0))</f>
        <v>0</v>
      </c>
      <c r="AM2413" s="52">
        <f>MIN($AA2413*12,$AE2413-SUM($AG2413:AL2413)-1000*($AE2413&gt;0))</f>
        <v>0</v>
      </c>
      <c r="AN2413" s="52">
        <f>MIN($AA2413*12,$AE2413-SUM($AG2413:AM2413)-1000*($AE2413&gt;0))</f>
        <v>0</v>
      </c>
      <c r="AO2413" s="52">
        <f>MIN($AA2413*12,$AE2413-SUM($AG2413:AN2413)-1000*($AE2413&gt;0))</f>
        <v>0</v>
      </c>
    </row>
    <row r="2414" spans="2:41" ht="12.75" hidden="1" customHeight="1" outlineLevel="2">
      <c r="B2414" s="53" t="s">
        <v>5804</v>
      </c>
      <c r="C2414" s="53" t="s">
        <v>1367</v>
      </c>
      <c r="D2414" s="53" t="s">
        <v>1367</v>
      </c>
      <c r="E2414" s="53" t="s">
        <v>5799</v>
      </c>
      <c r="F2414" s="53" t="s">
        <v>5805</v>
      </c>
      <c r="G2414" s="53" t="s">
        <v>5846</v>
      </c>
      <c r="H2414" s="53" t="s">
        <v>5847</v>
      </c>
      <c r="I2414" s="53"/>
      <c r="J2414" s="53" t="s">
        <v>2343</v>
      </c>
      <c r="K2414" s="52">
        <v>800000</v>
      </c>
      <c r="L2414" s="52">
        <v>683330</v>
      </c>
      <c r="M2414" s="52">
        <v>0</v>
      </c>
      <c r="N2414" s="52">
        <v>0</v>
      </c>
      <c r="O2414" s="52">
        <v>0</v>
      </c>
      <c r="P2414" s="52">
        <v>115670</v>
      </c>
      <c r="Q2414" s="52">
        <v>16524</v>
      </c>
      <c r="R2414" s="52">
        <v>16524</v>
      </c>
      <c r="S2414" s="52">
        <v>16524</v>
      </c>
      <c r="T2414" s="52">
        <v>16524</v>
      </c>
      <c r="U2414" s="52">
        <v>16524</v>
      </c>
      <c r="V2414" s="52">
        <v>16524</v>
      </c>
      <c r="W2414" s="52">
        <v>16526</v>
      </c>
      <c r="X2414" s="52">
        <v>0</v>
      </c>
      <c r="Y2414" s="52">
        <v>0</v>
      </c>
      <c r="Z2414" s="49">
        <v>0</v>
      </c>
      <c r="AA2414" s="50">
        <v>0</v>
      </c>
      <c r="AB2414" s="51">
        <v>799000</v>
      </c>
      <c r="AC2414" s="52">
        <v>0</v>
      </c>
      <c r="AD2414" s="52">
        <v>0</v>
      </c>
      <c r="AE2414" s="52">
        <v>1000</v>
      </c>
      <c r="AG2414" s="52">
        <f t="shared" si="40"/>
        <v>0</v>
      </c>
      <c r="AH2414" s="52">
        <f>MIN($AA2414*12,$AE2414-SUM($AG2414:AG2414)-1000*($AE2414&gt;0))</f>
        <v>0</v>
      </c>
      <c r="AI2414" s="52">
        <f>MIN($AA2414*12,$AE2414-SUM($AG2414:AH2414)-1000*($AE2414&gt;0))</f>
        <v>0</v>
      </c>
      <c r="AJ2414" s="52">
        <f>MIN($AA2414*12,$AE2414-SUM($AG2414:AI2414)-1000*($AE2414&gt;0))</f>
        <v>0</v>
      </c>
      <c r="AK2414" s="52">
        <f>MIN($AA2414*12,$AE2414-SUM($AG2414:AJ2414)-1000*($AE2414&gt;0))</f>
        <v>0</v>
      </c>
      <c r="AL2414" s="52">
        <f>MIN($AA2414*12,$AE2414-SUM($AG2414:AK2414)-1000*($AE2414&gt;0))</f>
        <v>0</v>
      </c>
      <c r="AM2414" s="52">
        <f>MIN($AA2414*12,$AE2414-SUM($AG2414:AL2414)-1000*($AE2414&gt;0))</f>
        <v>0</v>
      </c>
      <c r="AN2414" s="52">
        <f>MIN($AA2414*12,$AE2414-SUM($AG2414:AM2414)-1000*($AE2414&gt;0))</f>
        <v>0</v>
      </c>
      <c r="AO2414" s="52">
        <f>MIN($AA2414*12,$AE2414-SUM($AG2414:AN2414)-1000*($AE2414&gt;0))</f>
        <v>0</v>
      </c>
    </row>
    <row r="2415" spans="2:41" ht="12.75" hidden="1" customHeight="1" outlineLevel="2">
      <c r="B2415" s="53" t="s">
        <v>5804</v>
      </c>
      <c r="C2415" s="53" t="s">
        <v>1367</v>
      </c>
      <c r="D2415" s="53" t="s">
        <v>1367</v>
      </c>
      <c r="E2415" s="53" t="s">
        <v>5799</v>
      </c>
      <c r="F2415" s="53" t="s">
        <v>5805</v>
      </c>
      <c r="G2415" s="53" t="s">
        <v>5848</v>
      </c>
      <c r="H2415" s="53" t="s">
        <v>5849</v>
      </c>
      <c r="I2415" s="53"/>
      <c r="J2415" s="53" t="s">
        <v>5642</v>
      </c>
      <c r="K2415" s="52">
        <v>1320720</v>
      </c>
      <c r="L2415" s="52">
        <v>907995</v>
      </c>
      <c r="M2415" s="52">
        <v>0</v>
      </c>
      <c r="N2415" s="52">
        <v>0</v>
      </c>
      <c r="O2415" s="52">
        <v>0</v>
      </c>
      <c r="P2415" s="52">
        <v>302665</v>
      </c>
      <c r="Q2415" s="52">
        <v>27515</v>
      </c>
      <c r="R2415" s="52">
        <v>27515</v>
      </c>
      <c r="S2415" s="52">
        <v>27515</v>
      </c>
      <c r="T2415" s="52">
        <v>27515</v>
      </c>
      <c r="U2415" s="52">
        <v>27515</v>
      </c>
      <c r="V2415" s="52">
        <v>27515</v>
      </c>
      <c r="W2415" s="52">
        <v>27515</v>
      </c>
      <c r="X2415" s="52">
        <v>27515</v>
      </c>
      <c r="Y2415" s="52">
        <v>27515</v>
      </c>
      <c r="Z2415" s="49">
        <v>27515</v>
      </c>
      <c r="AA2415" s="50">
        <v>27515</v>
      </c>
      <c r="AB2415" s="51">
        <v>1210660</v>
      </c>
      <c r="AC2415" s="52">
        <v>0</v>
      </c>
      <c r="AD2415" s="52">
        <v>0</v>
      </c>
      <c r="AE2415" s="52">
        <v>110060</v>
      </c>
      <c r="AG2415" s="52">
        <f t="shared" si="40"/>
        <v>27515</v>
      </c>
      <c r="AH2415" s="52">
        <f>MIN($AA2415*12,$AE2415-SUM($AG2415:AG2415)-1000*($AE2415&gt;0))</f>
        <v>81545</v>
      </c>
      <c r="AI2415" s="52">
        <f>MIN($AA2415*12,$AE2415-SUM($AG2415:AH2415)-1000*($AE2415&gt;0))</f>
        <v>0</v>
      </c>
      <c r="AJ2415" s="52">
        <f>MIN($AA2415*12,$AE2415-SUM($AG2415:AI2415)-1000*($AE2415&gt;0))</f>
        <v>0</v>
      </c>
      <c r="AK2415" s="52">
        <f>MIN($AA2415*12,$AE2415-SUM($AG2415:AJ2415)-1000*($AE2415&gt;0))</f>
        <v>0</v>
      </c>
      <c r="AL2415" s="52">
        <f>MIN($AA2415*12,$AE2415-SUM($AG2415:AK2415)-1000*($AE2415&gt;0))</f>
        <v>0</v>
      </c>
      <c r="AM2415" s="52">
        <f>MIN($AA2415*12,$AE2415-SUM($AG2415:AL2415)-1000*($AE2415&gt;0))</f>
        <v>0</v>
      </c>
      <c r="AN2415" s="52">
        <f>MIN($AA2415*12,$AE2415-SUM($AG2415:AM2415)-1000*($AE2415&gt;0))</f>
        <v>0</v>
      </c>
      <c r="AO2415" s="52">
        <f>MIN($AA2415*12,$AE2415-SUM($AG2415:AN2415)-1000*($AE2415&gt;0))</f>
        <v>0</v>
      </c>
    </row>
    <row r="2416" spans="2:41" ht="12.75" hidden="1" customHeight="1" outlineLevel="2">
      <c r="B2416" s="53" t="s">
        <v>5804</v>
      </c>
      <c r="C2416" s="53" t="s">
        <v>1367</v>
      </c>
      <c r="D2416" s="53" t="s">
        <v>1367</v>
      </c>
      <c r="E2416" s="53" t="s">
        <v>5799</v>
      </c>
      <c r="F2416" s="53" t="s">
        <v>5805</v>
      </c>
      <c r="G2416" s="53" t="s">
        <v>5850</v>
      </c>
      <c r="H2416" s="53" t="s">
        <v>5851</v>
      </c>
      <c r="I2416" s="53"/>
      <c r="J2416" s="53" t="s">
        <v>1406</v>
      </c>
      <c r="K2416" s="52">
        <v>6060000</v>
      </c>
      <c r="L2416" s="52">
        <v>3966097</v>
      </c>
      <c r="M2416" s="52">
        <v>0</v>
      </c>
      <c r="N2416" s="52">
        <v>0</v>
      </c>
      <c r="O2416" s="52">
        <v>0</v>
      </c>
      <c r="P2416" s="52">
        <v>1354870</v>
      </c>
      <c r="Q2416" s="52">
        <v>123170</v>
      </c>
      <c r="R2416" s="52">
        <v>123170</v>
      </c>
      <c r="S2416" s="52">
        <v>123170</v>
      </c>
      <c r="T2416" s="52">
        <v>123170</v>
      </c>
      <c r="U2416" s="52">
        <v>123170</v>
      </c>
      <c r="V2416" s="52">
        <v>123170</v>
      </c>
      <c r="W2416" s="52">
        <v>123170</v>
      </c>
      <c r="X2416" s="52">
        <v>123170</v>
      </c>
      <c r="Y2416" s="52">
        <v>123170</v>
      </c>
      <c r="Z2416" s="49">
        <v>123170</v>
      </c>
      <c r="AA2416" s="50">
        <v>123170</v>
      </c>
      <c r="AB2416" s="51">
        <v>5320967</v>
      </c>
      <c r="AC2416" s="52">
        <v>0</v>
      </c>
      <c r="AD2416" s="52">
        <v>0</v>
      </c>
      <c r="AE2416" s="52">
        <v>739033</v>
      </c>
      <c r="AG2416" s="52">
        <f t="shared" si="40"/>
        <v>123170</v>
      </c>
      <c r="AH2416" s="52">
        <f>MIN($AA2416*12,$AE2416-SUM($AG2416:AG2416)-1000*($AE2416&gt;0))</f>
        <v>614863</v>
      </c>
      <c r="AI2416" s="52">
        <f>MIN($AA2416*12,$AE2416-SUM($AG2416:AH2416)-1000*($AE2416&gt;0))</f>
        <v>0</v>
      </c>
      <c r="AJ2416" s="52">
        <f>MIN($AA2416*12,$AE2416-SUM($AG2416:AI2416)-1000*($AE2416&gt;0))</f>
        <v>0</v>
      </c>
      <c r="AK2416" s="52">
        <f>MIN($AA2416*12,$AE2416-SUM($AG2416:AJ2416)-1000*($AE2416&gt;0))</f>
        <v>0</v>
      </c>
      <c r="AL2416" s="52">
        <f>MIN($AA2416*12,$AE2416-SUM($AG2416:AK2416)-1000*($AE2416&gt;0))</f>
        <v>0</v>
      </c>
      <c r="AM2416" s="52">
        <f>MIN($AA2416*12,$AE2416-SUM($AG2416:AL2416)-1000*($AE2416&gt;0))</f>
        <v>0</v>
      </c>
      <c r="AN2416" s="52">
        <f>MIN($AA2416*12,$AE2416-SUM($AG2416:AM2416)-1000*($AE2416&gt;0))</f>
        <v>0</v>
      </c>
      <c r="AO2416" s="52">
        <f>MIN($AA2416*12,$AE2416-SUM($AG2416:AN2416)-1000*($AE2416&gt;0))</f>
        <v>0</v>
      </c>
    </row>
    <row r="2417" spans="2:41" outlineLevel="1" collapsed="1">
      <c r="B2417" s="54" t="s">
        <v>5852</v>
      </c>
      <c r="C2417" s="53"/>
      <c r="D2417" s="53"/>
      <c r="E2417" s="53"/>
      <c r="F2417" s="53"/>
      <c r="G2417" s="53"/>
      <c r="H2417" s="53"/>
      <c r="I2417" s="53"/>
      <c r="J2417" s="53"/>
      <c r="K2417" s="55">
        <f t="shared" ref="K2417:AO2417" si="44">SUBTOTAL(9,K2396:K2416)</f>
        <v>16543920</v>
      </c>
      <c r="L2417" s="55">
        <f t="shared" si="44"/>
        <v>9866464</v>
      </c>
      <c r="M2417" s="55">
        <f t="shared" si="44"/>
        <v>6083751</v>
      </c>
      <c r="N2417" s="55">
        <f t="shared" si="44"/>
        <v>0</v>
      </c>
      <c r="O2417" s="55">
        <f t="shared" si="44"/>
        <v>0</v>
      </c>
      <c r="P2417" s="55">
        <f t="shared" si="44"/>
        <v>4324637</v>
      </c>
      <c r="Q2417" s="55">
        <f t="shared" si="44"/>
        <v>308875</v>
      </c>
      <c r="R2417" s="55">
        <f t="shared" si="44"/>
        <v>308875</v>
      </c>
      <c r="S2417" s="55">
        <f t="shared" si="44"/>
        <v>435619</v>
      </c>
      <c r="T2417" s="55">
        <f t="shared" si="44"/>
        <v>435619</v>
      </c>
      <c r="U2417" s="55">
        <f t="shared" si="44"/>
        <v>435619</v>
      </c>
      <c r="V2417" s="55">
        <f t="shared" si="44"/>
        <v>435619</v>
      </c>
      <c r="W2417" s="55">
        <f t="shared" si="44"/>
        <v>427459</v>
      </c>
      <c r="X2417" s="55">
        <f t="shared" si="44"/>
        <v>384238</v>
      </c>
      <c r="Y2417" s="55">
        <f t="shared" si="44"/>
        <v>384238</v>
      </c>
      <c r="Z2417" s="56">
        <f t="shared" si="44"/>
        <v>384238</v>
      </c>
      <c r="AA2417" s="57">
        <f t="shared" si="44"/>
        <v>384238</v>
      </c>
      <c r="AB2417" s="58">
        <f t="shared" si="44"/>
        <v>14191101</v>
      </c>
      <c r="AC2417" s="55">
        <f t="shared" si="44"/>
        <v>0</v>
      </c>
      <c r="AD2417" s="55">
        <f t="shared" si="44"/>
        <v>0</v>
      </c>
      <c r="AE2417" s="55">
        <f t="shared" si="44"/>
        <v>8436570</v>
      </c>
      <c r="AG2417" s="55">
        <f t="shared" si="44"/>
        <v>384238</v>
      </c>
      <c r="AH2417" s="55">
        <f t="shared" si="44"/>
        <v>3499044</v>
      </c>
      <c r="AI2417" s="55">
        <f t="shared" si="44"/>
        <v>2536359</v>
      </c>
      <c r="AJ2417" s="55">
        <f t="shared" si="44"/>
        <v>1744402</v>
      </c>
      <c r="AK2417" s="55">
        <f t="shared" si="44"/>
        <v>251527</v>
      </c>
      <c r="AL2417" s="55">
        <f t="shared" si="44"/>
        <v>0</v>
      </c>
      <c r="AM2417" s="55">
        <f t="shared" si="44"/>
        <v>0</v>
      </c>
      <c r="AN2417" s="55">
        <f t="shared" si="44"/>
        <v>0</v>
      </c>
      <c r="AO2417" s="55">
        <f t="shared" si="44"/>
        <v>0</v>
      </c>
    </row>
    <row r="2418" spans="2:41" ht="12.75" hidden="1" customHeight="1" outlineLevel="2">
      <c r="B2418" s="53" t="s">
        <v>5853</v>
      </c>
      <c r="C2418" s="53" t="s">
        <v>1367</v>
      </c>
      <c r="D2418" s="53" t="s">
        <v>1367</v>
      </c>
      <c r="E2418" s="53" t="s">
        <v>5799</v>
      </c>
      <c r="F2418" s="53" t="s">
        <v>5854</v>
      </c>
      <c r="G2418" s="53" t="s">
        <v>5855</v>
      </c>
      <c r="H2418" s="53" t="s">
        <v>5856</v>
      </c>
      <c r="I2418" s="53"/>
      <c r="J2418" s="53" t="s">
        <v>5857</v>
      </c>
      <c r="K2418" s="52">
        <v>27000000</v>
      </c>
      <c r="L2418" s="52">
        <v>26999000</v>
      </c>
      <c r="M2418" s="52">
        <v>0</v>
      </c>
      <c r="N2418" s="52">
        <v>0</v>
      </c>
      <c r="O2418" s="52">
        <v>0</v>
      </c>
      <c r="P2418" s="52">
        <v>0</v>
      </c>
      <c r="Q2418" s="52">
        <v>0</v>
      </c>
      <c r="R2418" s="52">
        <v>0</v>
      </c>
      <c r="S2418" s="52">
        <v>0</v>
      </c>
      <c r="T2418" s="52">
        <v>0</v>
      </c>
      <c r="U2418" s="52">
        <v>0</v>
      </c>
      <c r="V2418" s="52">
        <v>0</v>
      </c>
      <c r="W2418" s="52">
        <v>0</v>
      </c>
      <c r="X2418" s="52">
        <v>0</v>
      </c>
      <c r="Y2418" s="52">
        <v>0</v>
      </c>
      <c r="Z2418" s="49">
        <v>0</v>
      </c>
      <c r="AA2418" s="50">
        <v>0</v>
      </c>
      <c r="AB2418" s="51">
        <v>26999000</v>
      </c>
      <c r="AC2418" s="52">
        <v>0</v>
      </c>
      <c r="AD2418" s="52">
        <v>0</v>
      </c>
      <c r="AE2418" s="52">
        <v>1000</v>
      </c>
      <c r="AG2418" s="52">
        <f t="shared" si="40"/>
        <v>0</v>
      </c>
      <c r="AH2418" s="52">
        <f>MIN($AA2418*12,$AE2418-SUM($AG2418:AG2418)-1000*($AE2418&gt;0))</f>
        <v>0</v>
      </c>
      <c r="AI2418" s="52">
        <f>MIN($AA2418*12,$AE2418-SUM($AG2418:AH2418)-1000*($AE2418&gt;0))</f>
        <v>0</v>
      </c>
      <c r="AJ2418" s="52">
        <f>MIN($AA2418*12,$AE2418-SUM($AG2418:AI2418)-1000*($AE2418&gt;0))</f>
        <v>0</v>
      </c>
      <c r="AK2418" s="52">
        <f>MIN($AA2418*12,$AE2418-SUM($AG2418:AJ2418)-1000*($AE2418&gt;0))</f>
        <v>0</v>
      </c>
      <c r="AL2418" s="52">
        <f>MIN($AA2418*12,$AE2418-SUM($AG2418:AK2418)-1000*($AE2418&gt;0))</f>
        <v>0</v>
      </c>
      <c r="AM2418" s="52">
        <f>MIN($AA2418*12,$AE2418-SUM($AG2418:AL2418)-1000*($AE2418&gt;0))</f>
        <v>0</v>
      </c>
      <c r="AN2418" s="52">
        <f>MIN($AA2418*12,$AE2418-SUM($AG2418:AM2418)-1000*($AE2418&gt;0))</f>
        <v>0</v>
      </c>
      <c r="AO2418" s="52">
        <f>MIN($AA2418*12,$AE2418-SUM($AG2418:AN2418)-1000*($AE2418&gt;0))</f>
        <v>0</v>
      </c>
    </row>
    <row r="2419" spans="2:41" outlineLevel="1" collapsed="1">
      <c r="B2419" s="54" t="s">
        <v>5858</v>
      </c>
      <c r="C2419" s="53"/>
      <c r="D2419" s="53"/>
      <c r="E2419" s="53"/>
      <c r="F2419" s="53"/>
      <c r="G2419" s="53"/>
      <c r="H2419" s="53"/>
      <c r="I2419" s="53"/>
      <c r="J2419" s="53"/>
      <c r="K2419" s="55">
        <f t="shared" ref="K2419:AO2419" si="45">SUBTOTAL(9,K2418:K2418)</f>
        <v>27000000</v>
      </c>
      <c r="L2419" s="55">
        <f t="shared" si="45"/>
        <v>26999000</v>
      </c>
      <c r="M2419" s="55">
        <f t="shared" si="45"/>
        <v>0</v>
      </c>
      <c r="N2419" s="55">
        <f t="shared" si="45"/>
        <v>0</v>
      </c>
      <c r="O2419" s="55">
        <f t="shared" si="45"/>
        <v>0</v>
      </c>
      <c r="P2419" s="55">
        <f t="shared" si="45"/>
        <v>0</v>
      </c>
      <c r="Q2419" s="55">
        <f t="shared" si="45"/>
        <v>0</v>
      </c>
      <c r="R2419" s="55">
        <f t="shared" si="45"/>
        <v>0</v>
      </c>
      <c r="S2419" s="55">
        <f t="shared" si="45"/>
        <v>0</v>
      </c>
      <c r="T2419" s="55">
        <f t="shared" si="45"/>
        <v>0</v>
      </c>
      <c r="U2419" s="55">
        <f t="shared" si="45"/>
        <v>0</v>
      </c>
      <c r="V2419" s="55">
        <f t="shared" si="45"/>
        <v>0</v>
      </c>
      <c r="W2419" s="55">
        <f t="shared" si="45"/>
        <v>0</v>
      </c>
      <c r="X2419" s="55">
        <f t="shared" si="45"/>
        <v>0</v>
      </c>
      <c r="Y2419" s="55">
        <f t="shared" si="45"/>
        <v>0</v>
      </c>
      <c r="Z2419" s="56">
        <f t="shared" si="45"/>
        <v>0</v>
      </c>
      <c r="AA2419" s="57">
        <f t="shared" si="45"/>
        <v>0</v>
      </c>
      <c r="AB2419" s="58">
        <f t="shared" si="45"/>
        <v>26999000</v>
      </c>
      <c r="AC2419" s="55">
        <f t="shared" si="45"/>
        <v>0</v>
      </c>
      <c r="AD2419" s="55">
        <f t="shared" si="45"/>
        <v>0</v>
      </c>
      <c r="AE2419" s="55">
        <f t="shared" si="45"/>
        <v>1000</v>
      </c>
      <c r="AG2419" s="55">
        <f t="shared" si="45"/>
        <v>0</v>
      </c>
      <c r="AH2419" s="55">
        <f t="shared" si="45"/>
        <v>0</v>
      </c>
      <c r="AI2419" s="55">
        <f t="shared" si="45"/>
        <v>0</v>
      </c>
      <c r="AJ2419" s="55">
        <f t="shared" si="45"/>
        <v>0</v>
      </c>
      <c r="AK2419" s="55">
        <f t="shared" si="45"/>
        <v>0</v>
      </c>
      <c r="AL2419" s="55">
        <f t="shared" si="45"/>
        <v>0</v>
      </c>
      <c r="AM2419" s="55">
        <f t="shared" si="45"/>
        <v>0</v>
      </c>
      <c r="AN2419" s="55">
        <f t="shared" si="45"/>
        <v>0</v>
      </c>
      <c r="AO2419" s="55">
        <f t="shared" si="45"/>
        <v>0</v>
      </c>
    </row>
    <row r="2420" spans="2:41" ht="12.75" hidden="1" customHeight="1" outlineLevel="2">
      <c r="B2420" s="53" t="s">
        <v>5859</v>
      </c>
      <c r="C2420" s="53" t="s">
        <v>1367</v>
      </c>
      <c r="D2420" s="53" t="s">
        <v>1367</v>
      </c>
      <c r="E2420" s="53" t="s">
        <v>5799</v>
      </c>
      <c r="F2420" s="53" t="s">
        <v>5860</v>
      </c>
      <c r="G2420" s="53" t="s">
        <v>5861</v>
      </c>
      <c r="H2420" s="53" t="s">
        <v>5862</v>
      </c>
      <c r="I2420" s="53"/>
      <c r="J2420" s="53" t="s">
        <v>2436</v>
      </c>
      <c r="K2420" s="52">
        <v>178500000</v>
      </c>
      <c r="L2420" s="52">
        <v>85531250</v>
      </c>
      <c r="M2420" s="52">
        <v>0</v>
      </c>
      <c r="N2420" s="52">
        <v>0</v>
      </c>
      <c r="O2420" s="52">
        <v>0</v>
      </c>
      <c r="P2420" s="52">
        <v>40906250</v>
      </c>
      <c r="Q2420" s="52">
        <v>3718750</v>
      </c>
      <c r="R2420" s="52">
        <v>3718750</v>
      </c>
      <c r="S2420" s="52">
        <v>3718750</v>
      </c>
      <c r="T2420" s="52">
        <v>3718750</v>
      </c>
      <c r="U2420" s="52">
        <v>3718750</v>
      </c>
      <c r="V2420" s="52">
        <v>3718750</v>
      </c>
      <c r="W2420" s="52">
        <v>3718750</v>
      </c>
      <c r="X2420" s="52">
        <v>3718750</v>
      </c>
      <c r="Y2420" s="52">
        <v>3718750</v>
      </c>
      <c r="Z2420" s="49">
        <v>3718750</v>
      </c>
      <c r="AA2420" s="50">
        <v>3718750</v>
      </c>
      <c r="AB2420" s="51">
        <v>126437500</v>
      </c>
      <c r="AC2420" s="52">
        <v>0</v>
      </c>
      <c r="AD2420" s="52">
        <v>0</v>
      </c>
      <c r="AE2420" s="52">
        <v>52062500</v>
      </c>
      <c r="AG2420" s="52">
        <f t="shared" si="40"/>
        <v>3718750</v>
      </c>
      <c r="AH2420" s="52">
        <f>MIN($AA2420*12,$AE2420-SUM($AG2420:AG2420)-1000*($AE2420&gt;0))</f>
        <v>44625000</v>
      </c>
      <c r="AI2420" s="52">
        <f>MIN($AA2420*12,$AE2420-SUM($AG2420:AH2420)-1000*($AE2420&gt;0))</f>
        <v>3717750</v>
      </c>
      <c r="AJ2420" s="52">
        <f>MIN($AA2420*12,$AE2420-SUM($AG2420:AI2420)-1000*($AE2420&gt;0))</f>
        <v>0</v>
      </c>
      <c r="AK2420" s="52">
        <f>MIN($AA2420*12,$AE2420-SUM($AG2420:AJ2420)-1000*($AE2420&gt;0))</f>
        <v>0</v>
      </c>
      <c r="AL2420" s="52">
        <f>MIN($AA2420*12,$AE2420-SUM($AG2420:AK2420)-1000*($AE2420&gt;0))</f>
        <v>0</v>
      </c>
      <c r="AM2420" s="52">
        <f>MIN($AA2420*12,$AE2420-SUM($AG2420:AL2420)-1000*($AE2420&gt;0))</f>
        <v>0</v>
      </c>
      <c r="AN2420" s="52">
        <f>MIN($AA2420*12,$AE2420-SUM($AG2420:AM2420)-1000*($AE2420&gt;0))</f>
        <v>0</v>
      </c>
      <c r="AO2420" s="52">
        <f>MIN($AA2420*12,$AE2420-SUM($AG2420:AN2420)-1000*($AE2420&gt;0))</f>
        <v>0</v>
      </c>
    </row>
    <row r="2421" spans="2:41" ht="12.75" hidden="1" customHeight="1" outlineLevel="2">
      <c r="B2421" s="53" t="s">
        <v>5859</v>
      </c>
      <c r="C2421" s="53" t="s">
        <v>1367</v>
      </c>
      <c r="D2421" s="53" t="s">
        <v>1367</v>
      </c>
      <c r="E2421" s="53" t="s">
        <v>5799</v>
      </c>
      <c r="F2421" s="53" t="s">
        <v>5860</v>
      </c>
      <c r="G2421" s="53" t="s">
        <v>5863</v>
      </c>
      <c r="H2421" s="53" t="s">
        <v>5864</v>
      </c>
      <c r="I2421" s="53"/>
      <c r="J2421" s="53" t="s">
        <v>2436</v>
      </c>
      <c r="K2421" s="52">
        <v>131000000</v>
      </c>
      <c r="L2421" s="52">
        <v>62770833</v>
      </c>
      <c r="M2421" s="52">
        <v>0</v>
      </c>
      <c r="N2421" s="52">
        <v>0</v>
      </c>
      <c r="O2421" s="52">
        <v>0</v>
      </c>
      <c r="P2421" s="52">
        <v>30020826</v>
      </c>
      <c r="Q2421" s="52">
        <v>2729166</v>
      </c>
      <c r="R2421" s="52">
        <v>2729166</v>
      </c>
      <c r="S2421" s="52">
        <v>2729166</v>
      </c>
      <c r="T2421" s="52">
        <v>2729166</v>
      </c>
      <c r="U2421" s="52">
        <v>2729166</v>
      </c>
      <c r="V2421" s="52">
        <v>2729166</v>
      </c>
      <c r="W2421" s="52">
        <v>2729166</v>
      </c>
      <c r="X2421" s="52">
        <v>2729166</v>
      </c>
      <c r="Y2421" s="52">
        <v>2729166</v>
      </c>
      <c r="Z2421" s="49">
        <v>2729166</v>
      </c>
      <c r="AA2421" s="50">
        <v>2729166</v>
      </c>
      <c r="AB2421" s="51">
        <v>92791659</v>
      </c>
      <c r="AC2421" s="52">
        <v>0</v>
      </c>
      <c r="AD2421" s="52">
        <v>0</v>
      </c>
      <c r="AE2421" s="52">
        <v>38208341</v>
      </c>
      <c r="AG2421" s="52">
        <f t="shared" si="40"/>
        <v>2729166</v>
      </c>
      <c r="AH2421" s="52">
        <f>MIN($AA2421*12,$AE2421-SUM($AG2421:AG2421)-1000*($AE2421&gt;0))</f>
        <v>32749992</v>
      </c>
      <c r="AI2421" s="52">
        <f>MIN($AA2421*12,$AE2421-SUM($AG2421:AH2421)-1000*($AE2421&gt;0))</f>
        <v>2728183</v>
      </c>
      <c r="AJ2421" s="52">
        <f>MIN($AA2421*12,$AE2421-SUM($AG2421:AI2421)-1000*($AE2421&gt;0))</f>
        <v>0</v>
      </c>
      <c r="AK2421" s="52">
        <f>MIN($AA2421*12,$AE2421-SUM($AG2421:AJ2421)-1000*($AE2421&gt;0))</f>
        <v>0</v>
      </c>
      <c r="AL2421" s="52">
        <f>MIN($AA2421*12,$AE2421-SUM($AG2421:AK2421)-1000*($AE2421&gt;0))</f>
        <v>0</v>
      </c>
      <c r="AM2421" s="52">
        <f>MIN($AA2421*12,$AE2421-SUM($AG2421:AL2421)-1000*($AE2421&gt;0))</f>
        <v>0</v>
      </c>
      <c r="AN2421" s="52">
        <f>MIN($AA2421*12,$AE2421-SUM($AG2421:AM2421)-1000*($AE2421&gt;0))</f>
        <v>0</v>
      </c>
      <c r="AO2421" s="52">
        <f>MIN($AA2421*12,$AE2421-SUM($AG2421:AN2421)-1000*($AE2421&gt;0))</f>
        <v>0</v>
      </c>
    </row>
    <row r="2422" spans="2:41" ht="12.75" hidden="1" customHeight="1" outlineLevel="2">
      <c r="B2422" s="53" t="s">
        <v>5859</v>
      </c>
      <c r="C2422" s="53" t="s">
        <v>1367</v>
      </c>
      <c r="D2422" s="53" t="s">
        <v>1367</v>
      </c>
      <c r="E2422" s="53" t="s">
        <v>5799</v>
      </c>
      <c r="F2422" s="53" t="s">
        <v>5860</v>
      </c>
      <c r="G2422" s="53" t="s">
        <v>5865</v>
      </c>
      <c r="H2422" s="53" t="s">
        <v>5866</v>
      </c>
      <c r="I2422" s="53"/>
      <c r="J2422" s="53" t="s">
        <v>5867</v>
      </c>
      <c r="K2422" s="52">
        <v>40000000</v>
      </c>
      <c r="L2422" s="52">
        <v>17500000</v>
      </c>
      <c r="M2422" s="52">
        <v>0</v>
      </c>
      <c r="N2422" s="52">
        <v>0</v>
      </c>
      <c r="O2422" s="52">
        <v>0</v>
      </c>
      <c r="P2422" s="52">
        <v>9166663</v>
      </c>
      <c r="Q2422" s="52">
        <v>833333</v>
      </c>
      <c r="R2422" s="52">
        <v>833333</v>
      </c>
      <c r="S2422" s="52">
        <v>833333</v>
      </c>
      <c r="T2422" s="52">
        <v>833333</v>
      </c>
      <c r="U2422" s="52">
        <v>833333</v>
      </c>
      <c r="V2422" s="52">
        <v>833333</v>
      </c>
      <c r="W2422" s="52">
        <v>833333</v>
      </c>
      <c r="X2422" s="52">
        <v>833333</v>
      </c>
      <c r="Y2422" s="52">
        <v>833333</v>
      </c>
      <c r="Z2422" s="49">
        <v>833333</v>
      </c>
      <c r="AA2422" s="50">
        <v>833333</v>
      </c>
      <c r="AB2422" s="51">
        <v>26666663</v>
      </c>
      <c r="AC2422" s="52">
        <v>0</v>
      </c>
      <c r="AD2422" s="52">
        <v>0</v>
      </c>
      <c r="AE2422" s="52">
        <v>13333337</v>
      </c>
      <c r="AG2422" s="52">
        <f t="shared" si="40"/>
        <v>833333</v>
      </c>
      <c r="AH2422" s="52">
        <f>MIN($AA2422*12,$AE2422-SUM($AG2422:AG2422)-1000*($AE2422&gt;0))</f>
        <v>9999996</v>
      </c>
      <c r="AI2422" s="52">
        <f>MIN($AA2422*12,$AE2422-SUM($AG2422:AH2422)-1000*($AE2422&gt;0))</f>
        <v>2499008</v>
      </c>
      <c r="AJ2422" s="52">
        <f>MIN($AA2422*12,$AE2422-SUM($AG2422:AI2422)-1000*($AE2422&gt;0))</f>
        <v>0</v>
      </c>
      <c r="AK2422" s="52">
        <f>MIN($AA2422*12,$AE2422-SUM($AG2422:AJ2422)-1000*($AE2422&gt;0))</f>
        <v>0</v>
      </c>
      <c r="AL2422" s="52">
        <f>MIN($AA2422*12,$AE2422-SUM($AG2422:AK2422)-1000*($AE2422&gt;0))</f>
        <v>0</v>
      </c>
      <c r="AM2422" s="52">
        <f>MIN($AA2422*12,$AE2422-SUM($AG2422:AL2422)-1000*($AE2422&gt;0))</f>
        <v>0</v>
      </c>
      <c r="AN2422" s="52">
        <f>MIN($AA2422*12,$AE2422-SUM($AG2422:AM2422)-1000*($AE2422&gt;0))</f>
        <v>0</v>
      </c>
      <c r="AO2422" s="52">
        <f>MIN($AA2422*12,$AE2422-SUM($AG2422:AN2422)-1000*($AE2422&gt;0))</f>
        <v>0</v>
      </c>
    </row>
    <row r="2423" spans="2:41" ht="12.75" hidden="1" customHeight="1" outlineLevel="2">
      <c r="B2423" s="53" t="s">
        <v>5859</v>
      </c>
      <c r="C2423" s="53" t="s">
        <v>1367</v>
      </c>
      <c r="D2423" s="53" t="s">
        <v>1367</v>
      </c>
      <c r="E2423" s="53" t="s">
        <v>5799</v>
      </c>
      <c r="F2423" s="53" t="s">
        <v>5860</v>
      </c>
      <c r="G2423" s="53" t="s">
        <v>5868</v>
      </c>
      <c r="H2423" s="53" t="s">
        <v>5869</v>
      </c>
      <c r="I2423" s="53"/>
      <c r="J2423" s="53" t="s">
        <v>5870</v>
      </c>
      <c r="K2423" s="52">
        <v>30000000</v>
      </c>
      <c r="L2423" s="52">
        <v>11875000</v>
      </c>
      <c r="M2423" s="52">
        <v>0</v>
      </c>
      <c r="N2423" s="52">
        <v>0</v>
      </c>
      <c r="O2423" s="52">
        <v>0</v>
      </c>
      <c r="P2423" s="52">
        <v>6875000</v>
      </c>
      <c r="Q2423" s="52">
        <v>625000</v>
      </c>
      <c r="R2423" s="52">
        <v>625000</v>
      </c>
      <c r="S2423" s="52">
        <v>625000</v>
      </c>
      <c r="T2423" s="52">
        <v>625000</v>
      </c>
      <c r="U2423" s="52">
        <v>625000</v>
      </c>
      <c r="V2423" s="52">
        <v>625000</v>
      </c>
      <c r="W2423" s="52">
        <v>625000</v>
      </c>
      <c r="X2423" s="52">
        <v>625000</v>
      </c>
      <c r="Y2423" s="52">
        <v>625000</v>
      </c>
      <c r="Z2423" s="49">
        <v>625000</v>
      </c>
      <c r="AA2423" s="50">
        <v>625000</v>
      </c>
      <c r="AB2423" s="51">
        <v>18750000</v>
      </c>
      <c r="AC2423" s="52">
        <v>0</v>
      </c>
      <c r="AD2423" s="52">
        <v>0</v>
      </c>
      <c r="AE2423" s="52">
        <v>11250000</v>
      </c>
      <c r="AG2423" s="52">
        <f t="shared" si="40"/>
        <v>625000</v>
      </c>
      <c r="AH2423" s="52">
        <f>MIN($AA2423*12,$AE2423-SUM($AG2423:AG2423)-1000*($AE2423&gt;0))</f>
        <v>7500000</v>
      </c>
      <c r="AI2423" s="52">
        <f>MIN($AA2423*12,$AE2423-SUM($AG2423:AH2423)-1000*($AE2423&gt;0))</f>
        <v>3124000</v>
      </c>
      <c r="AJ2423" s="52">
        <f>MIN($AA2423*12,$AE2423-SUM($AG2423:AI2423)-1000*($AE2423&gt;0))</f>
        <v>0</v>
      </c>
      <c r="AK2423" s="52">
        <f>MIN($AA2423*12,$AE2423-SUM($AG2423:AJ2423)-1000*($AE2423&gt;0))</f>
        <v>0</v>
      </c>
      <c r="AL2423" s="52">
        <f>MIN($AA2423*12,$AE2423-SUM($AG2423:AK2423)-1000*($AE2423&gt;0))</f>
        <v>0</v>
      </c>
      <c r="AM2423" s="52">
        <f>MIN($AA2423*12,$AE2423-SUM($AG2423:AL2423)-1000*($AE2423&gt;0))</f>
        <v>0</v>
      </c>
      <c r="AN2423" s="52">
        <f>MIN($AA2423*12,$AE2423-SUM($AG2423:AM2423)-1000*($AE2423&gt;0))</f>
        <v>0</v>
      </c>
      <c r="AO2423" s="52">
        <f>MIN($AA2423*12,$AE2423-SUM($AG2423:AN2423)-1000*($AE2423&gt;0))</f>
        <v>0</v>
      </c>
    </row>
    <row r="2424" spans="2:41" ht="12.75" hidden="1" customHeight="1" outlineLevel="2">
      <c r="B2424" s="53" t="s">
        <v>5859</v>
      </c>
      <c r="C2424" s="53" t="s">
        <v>1367</v>
      </c>
      <c r="D2424" s="53" t="s">
        <v>1367</v>
      </c>
      <c r="E2424" s="53" t="s">
        <v>5799</v>
      </c>
      <c r="F2424" s="53" t="s">
        <v>5860</v>
      </c>
      <c r="G2424" s="53" t="s">
        <v>5871</v>
      </c>
      <c r="H2424" s="53" t="s">
        <v>5872</v>
      </c>
      <c r="I2424" s="53"/>
      <c r="J2424" s="53" t="s">
        <v>5873</v>
      </c>
      <c r="K2424" s="52">
        <v>20000000</v>
      </c>
      <c r="L2424" s="52">
        <v>7916666</v>
      </c>
      <c r="M2424" s="52">
        <v>0</v>
      </c>
      <c r="N2424" s="52">
        <v>0</v>
      </c>
      <c r="O2424" s="52">
        <v>0</v>
      </c>
      <c r="P2424" s="52">
        <v>4583326</v>
      </c>
      <c r="Q2424" s="52">
        <v>416666</v>
      </c>
      <c r="R2424" s="52">
        <v>416666</v>
      </c>
      <c r="S2424" s="52">
        <v>416666</v>
      </c>
      <c r="T2424" s="52">
        <v>416666</v>
      </c>
      <c r="U2424" s="52">
        <v>416666</v>
      </c>
      <c r="V2424" s="52">
        <v>416666</v>
      </c>
      <c r="W2424" s="52">
        <v>416666</v>
      </c>
      <c r="X2424" s="52">
        <v>416666</v>
      </c>
      <c r="Y2424" s="52">
        <v>416666</v>
      </c>
      <c r="Z2424" s="49">
        <v>416666</v>
      </c>
      <c r="AA2424" s="50">
        <v>416666</v>
      </c>
      <c r="AB2424" s="51">
        <v>12499992</v>
      </c>
      <c r="AC2424" s="52">
        <v>0</v>
      </c>
      <c r="AD2424" s="52">
        <v>0</v>
      </c>
      <c r="AE2424" s="52">
        <v>7500008</v>
      </c>
      <c r="AG2424" s="52">
        <f t="shared" si="40"/>
        <v>416666</v>
      </c>
      <c r="AH2424" s="52">
        <f>MIN($AA2424*12,$AE2424-SUM($AG2424:AG2424)-1000*($AE2424&gt;0))</f>
        <v>4999992</v>
      </c>
      <c r="AI2424" s="52">
        <f>MIN($AA2424*12,$AE2424-SUM($AG2424:AH2424)-1000*($AE2424&gt;0))</f>
        <v>2082350</v>
      </c>
      <c r="AJ2424" s="52">
        <f>MIN($AA2424*12,$AE2424-SUM($AG2424:AI2424)-1000*($AE2424&gt;0))</f>
        <v>0</v>
      </c>
      <c r="AK2424" s="52">
        <f>MIN($AA2424*12,$AE2424-SUM($AG2424:AJ2424)-1000*($AE2424&gt;0))</f>
        <v>0</v>
      </c>
      <c r="AL2424" s="52">
        <f>MIN($AA2424*12,$AE2424-SUM($AG2424:AK2424)-1000*($AE2424&gt;0))</f>
        <v>0</v>
      </c>
      <c r="AM2424" s="52">
        <f>MIN($AA2424*12,$AE2424-SUM($AG2424:AL2424)-1000*($AE2424&gt;0))</f>
        <v>0</v>
      </c>
      <c r="AN2424" s="52">
        <f>MIN($AA2424*12,$AE2424-SUM($AG2424:AM2424)-1000*($AE2424&gt;0))</f>
        <v>0</v>
      </c>
      <c r="AO2424" s="52">
        <f>MIN($AA2424*12,$AE2424-SUM($AG2424:AN2424)-1000*($AE2424&gt;0))</f>
        <v>0</v>
      </c>
    </row>
    <row r="2425" spans="2:41" ht="12.75" hidden="1" customHeight="1" outlineLevel="2">
      <c r="B2425" s="53" t="s">
        <v>5859</v>
      </c>
      <c r="C2425" s="53" t="s">
        <v>1367</v>
      </c>
      <c r="D2425" s="53" t="s">
        <v>1367</v>
      </c>
      <c r="E2425" s="53" t="s">
        <v>5799</v>
      </c>
      <c r="F2425" s="53" t="s">
        <v>5860</v>
      </c>
      <c r="G2425" s="53" t="s">
        <v>5874</v>
      </c>
      <c r="H2425" s="53" t="s">
        <v>5875</v>
      </c>
      <c r="I2425" s="53"/>
      <c r="J2425" s="53" t="s">
        <v>5876</v>
      </c>
      <c r="K2425" s="52">
        <v>285000000</v>
      </c>
      <c r="L2425" s="52">
        <v>106875000</v>
      </c>
      <c r="M2425" s="52">
        <v>0</v>
      </c>
      <c r="N2425" s="52">
        <v>0</v>
      </c>
      <c r="O2425" s="52">
        <v>0</v>
      </c>
      <c r="P2425" s="52">
        <v>65312500</v>
      </c>
      <c r="Q2425" s="52">
        <v>5937500</v>
      </c>
      <c r="R2425" s="52">
        <v>5937500</v>
      </c>
      <c r="S2425" s="52">
        <v>5937500</v>
      </c>
      <c r="T2425" s="52">
        <v>5937500</v>
      </c>
      <c r="U2425" s="52">
        <v>5937500</v>
      </c>
      <c r="V2425" s="52">
        <v>5937500</v>
      </c>
      <c r="W2425" s="52">
        <v>5937500</v>
      </c>
      <c r="X2425" s="52">
        <v>5937500</v>
      </c>
      <c r="Y2425" s="52">
        <v>5937500</v>
      </c>
      <c r="Z2425" s="49">
        <v>5937500</v>
      </c>
      <c r="AA2425" s="50">
        <v>5937500</v>
      </c>
      <c r="AB2425" s="51">
        <v>172187500</v>
      </c>
      <c r="AC2425" s="52">
        <v>0</v>
      </c>
      <c r="AD2425" s="52">
        <v>0</v>
      </c>
      <c r="AE2425" s="52">
        <v>112812500</v>
      </c>
      <c r="AG2425" s="52">
        <f t="shared" si="40"/>
        <v>5937500</v>
      </c>
      <c r="AH2425" s="52">
        <f>MIN($AA2425*12,$AE2425-SUM($AG2425:AG2425)-1000*($AE2425&gt;0))</f>
        <v>71250000</v>
      </c>
      <c r="AI2425" s="52">
        <f>MIN($AA2425*12,$AE2425-SUM($AG2425:AH2425)-1000*($AE2425&gt;0))</f>
        <v>35624000</v>
      </c>
      <c r="AJ2425" s="52">
        <f>MIN($AA2425*12,$AE2425-SUM($AG2425:AI2425)-1000*($AE2425&gt;0))</f>
        <v>0</v>
      </c>
      <c r="AK2425" s="52">
        <f>MIN($AA2425*12,$AE2425-SUM($AG2425:AJ2425)-1000*($AE2425&gt;0))</f>
        <v>0</v>
      </c>
      <c r="AL2425" s="52">
        <f>MIN($AA2425*12,$AE2425-SUM($AG2425:AK2425)-1000*($AE2425&gt;0))</f>
        <v>0</v>
      </c>
      <c r="AM2425" s="52">
        <f>MIN($AA2425*12,$AE2425-SUM($AG2425:AL2425)-1000*($AE2425&gt;0))</f>
        <v>0</v>
      </c>
      <c r="AN2425" s="52">
        <f>MIN($AA2425*12,$AE2425-SUM($AG2425:AM2425)-1000*($AE2425&gt;0))</f>
        <v>0</v>
      </c>
      <c r="AO2425" s="52">
        <f>MIN($AA2425*12,$AE2425-SUM($AG2425:AN2425)-1000*($AE2425&gt;0))</f>
        <v>0</v>
      </c>
    </row>
    <row r="2426" spans="2:41" ht="12.75" hidden="1" customHeight="1" outlineLevel="2">
      <c r="B2426" s="53" t="s">
        <v>5859</v>
      </c>
      <c r="C2426" s="53" t="s">
        <v>1367</v>
      </c>
      <c r="D2426" s="53" t="s">
        <v>1367</v>
      </c>
      <c r="E2426" s="53" t="s">
        <v>5799</v>
      </c>
      <c r="F2426" s="53" t="s">
        <v>5860</v>
      </c>
      <c r="G2426" s="53" t="s">
        <v>5877</v>
      </c>
      <c r="H2426" s="53" t="s">
        <v>5878</v>
      </c>
      <c r="I2426" s="53"/>
      <c r="J2426" s="53" t="s">
        <v>5879</v>
      </c>
      <c r="K2426" s="52">
        <v>1875000</v>
      </c>
      <c r="L2426" s="52">
        <v>703125</v>
      </c>
      <c r="M2426" s="52">
        <v>0</v>
      </c>
      <c r="N2426" s="52">
        <v>0</v>
      </c>
      <c r="O2426" s="52">
        <v>0</v>
      </c>
      <c r="P2426" s="52">
        <v>429682</v>
      </c>
      <c r="Q2426" s="52">
        <v>39062</v>
      </c>
      <c r="R2426" s="52">
        <v>39062</v>
      </c>
      <c r="S2426" s="52">
        <v>39062</v>
      </c>
      <c r="T2426" s="52">
        <v>39062</v>
      </c>
      <c r="U2426" s="52">
        <v>39062</v>
      </c>
      <c r="V2426" s="52">
        <v>39062</v>
      </c>
      <c r="W2426" s="52">
        <v>39062</v>
      </c>
      <c r="X2426" s="52">
        <v>39062</v>
      </c>
      <c r="Y2426" s="52">
        <v>39062</v>
      </c>
      <c r="Z2426" s="49">
        <v>39062</v>
      </c>
      <c r="AA2426" s="50">
        <v>39062</v>
      </c>
      <c r="AB2426" s="51">
        <v>1132807</v>
      </c>
      <c r="AC2426" s="52">
        <v>0</v>
      </c>
      <c r="AD2426" s="52">
        <v>0</v>
      </c>
      <c r="AE2426" s="52">
        <v>742193</v>
      </c>
      <c r="AG2426" s="52">
        <f t="shared" si="40"/>
        <v>39062</v>
      </c>
      <c r="AH2426" s="52">
        <f>MIN($AA2426*12,$AE2426-SUM($AG2426:AG2426)-1000*($AE2426&gt;0))</f>
        <v>468744</v>
      </c>
      <c r="AI2426" s="52">
        <f>MIN($AA2426*12,$AE2426-SUM($AG2426:AH2426)-1000*($AE2426&gt;0))</f>
        <v>233387</v>
      </c>
      <c r="AJ2426" s="52">
        <f>MIN($AA2426*12,$AE2426-SUM($AG2426:AI2426)-1000*($AE2426&gt;0))</f>
        <v>0</v>
      </c>
      <c r="AK2426" s="52">
        <f>MIN($AA2426*12,$AE2426-SUM($AG2426:AJ2426)-1000*($AE2426&gt;0))</f>
        <v>0</v>
      </c>
      <c r="AL2426" s="52">
        <f>MIN($AA2426*12,$AE2426-SUM($AG2426:AK2426)-1000*($AE2426&gt;0))</f>
        <v>0</v>
      </c>
      <c r="AM2426" s="52">
        <f>MIN($AA2426*12,$AE2426-SUM($AG2426:AL2426)-1000*($AE2426&gt;0))</f>
        <v>0</v>
      </c>
      <c r="AN2426" s="52">
        <f>MIN($AA2426*12,$AE2426-SUM($AG2426:AM2426)-1000*($AE2426&gt;0))</f>
        <v>0</v>
      </c>
      <c r="AO2426" s="52">
        <f>MIN($AA2426*12,$AE2426-SUM($AG2426:AN2426)-1000*($AE2426&gt;0))</f>
        <v>0</v>
      </c>
    </row>
    <row r="2427" spans="2:41" outlineLevel="1" collapsed="1">
      <c r="B2427" s="54" t="s">
        <v>5880</v>
      </c>
      <c r="C2427" s="53"/>
      <c r="D2427" s="53"/>
      <c r="E2427" s="53"/>
      <c r="F2427" s="53"/>
      <c r="G2427" s="53"/>
      <c r="H2427" s="53"/>
      <c r="I2427" s="53"/>
      <c r="J2427" s="53"/>
      <c r="K2427" s="55">
        <f t="shared" ref="K2427:AO2427" si="46">SUBTOTAL(9,K2420:K2426)</f>
        <v>686375000</v>
      </c>
      <c r="L2427" s="55">
        <f t="shared" si="46"/>
        <v>293171874</v>
      </c>
      <c r="M2427" s="55">
        <f t="shared" si="46"/>
        <v>0</v>
      </c>
      <c r="N2427" s="55">
        <f t="shared" si="46"/>
        <v>0</v>
      </c>
      <c r="O2427" s="55">
        <f t="shared" si="46"/>
        <v>0</v>
      </c>
      <c r="P2427" s="55">
        <f t="shared" si="46"/>
        <v>157294247</v>
      </c>
      <c r="Q2427" s="55">
        <f t="shared" si="46"/>
        <v>14299477</v>
      </c>
      <c r="R2427" s="55">
        <f t="shared" si="46"/>
        <v>14299477</v>
      </c>
      <c r="S2427" s="55">
        <f t="shared" si="46"/>
        <v>14299477</v>
      </c>
      <c r="T2427" s="55">
        <f t="shared" si="46"/>
        <v>14299477</v>
      </c>
      <c r="U2427" s="55">
        <f t="shared" si="46"/>
        <v>14299477</v>
      </c>
      <c r="V2427" s="55">
        <f t="shared" si="46"/>
        <v>14299477</v>
      </c>
      <c r="W2427" s="55">
        <f t="shared" si="46"/>
        <v>14299477</v>
      </c>
      <c r="X2427" s="55">
        <f t="shared" si="46"/>
        <v>14299477</v>
      </c>
      <c r="Y2427" s="55">
        <f t="shared" si="46"/>
        <v>14299477</v>
      </c>
      <c r="Z2427" s="56">
        <f t="shared" si="46"/>
        <v>14299477</v>
      </c>
      <c r="AA2427" s="57">
        <f t="shared" si="46"/>
        <v>14299477</v>
      </c>
      <c r="AB2427" s="58">
        <f t="shared" si="46"/>
        <v>450466121</v>
      </c>
      <c r="AC2427" s="55">
        <f t="shared" si="46"/>
        <v>0</v>
      </c>
      <c r="AD2427" s="55">
        <f t="shared" si="46"/>
        <v>0</v>
      </c>
      <c r="AE2427" s="55">
        <f t="shared" si="46"/>
        <v>235908879</v>
      </c>
      <c r="AG2427" s="55">
        <f t="shared" si="46"/>
        <v>14299477</v>
      </c>
      <c r="AH2427" s="55">
        <f t="shared" si="46"/>
        <v>171593724</v>
      </c>
      <c r="AI2427" s="55">
        <f t="shared" si="46"/>
        <v>50008678</v>
      </c>
      <c r="AJ2427" s="55">
        <f t="shared" si="46"/>
        <v>0</v>
      </c>
      <c r="AK2427" s="55">
        <f t="shared" si="46"/>
        <v>0</v>
      </c>
      <c r="AL2427" s="55">
        <f t="shared" si="46"/>
        <v>0</v>
      </c>
      <c r="AM2427" s="55">
        <f t="shared" si="46"/>
        <v>0</v>
      </c>
      <c r="AN2427" s="55">
        <f t="shared" si="46"/>
        <v>0</v>
      </c>
      <c r="AO2427" s="55">
        <f t="shared" si="46"/>
        <v>0</v>
      </c>
    </row>
    <row r="2428" spans="2:41" ht="12.75" hidden="1" customHeight="1" outlineLevel="2">
      <c r="B2428" s="53" t="s">
        <v>5881</v>
      </c>
      <c r="C2428" s="53" t="s">
        <v>1367</v>
      </c>
      <c r="D2428" s="53" t="s">
        <v>1367</v>
      </c>
      <c r="E2428" s="53" t="s">
        <v>5799</v>
      </c>
      <c r="F2428" s="53" t="s">
        <v>5882</v>
      </c>
      <c r="G2428" s="53" t="s">
        <v>5883</v>
      </c>
      <c r="H2428" s="53" t="s">
        <v>5884</v>
      </c>
      <c r="I2428" s="53"/>
      <c r="J2428" s="53" t="s">
        <v>5885</v>
      </c>
      <c r="K2428" s="52">
        <v>58900000</v>
      </c>
      <c r="L2428" s="52">
        <v>29450000</v>
      </c>
      <c r="M2428" s="52">
        <v>0</v>
      </c>
      <c r="N2428" s="52">
        <v>0</v>
      </c>
      <c r="O2428" s="52">
        <v>0</v>
      </c>
      <c r="P2428" s="52">
        <v>13497913</v>
      </c>
      <c r="Q2428" s="52">
        <v>1227083</v>
      </c>
      <c r="R2428" s="52">
        <v>1227083</v>
      </c>
      <c r="S2428" s="52">
        <v>1227083</v>
      </c>
      <c r="T2428" s="52">
        <v>1227083</v>
      </c>
      <c r="U2428" s="52">
        <v>1227083</v>
      </c>
      <c r="V2428" s="52">
        <v>1227083</v>
      </c>
      <c r="W2428" s="52">
        <v>1227083</v>
      </c>
      <c r="X2428" s="52">
        <v>1227083</v>
      </c>
      <c r="Y2428" s="52">
        <v>1227083</v>
      </c>
      <c r="Z2428" s="49">
        <v>1227083</v>
      </c>
      <c r="AA2428" s="50">
        <v>1227083</v>
      </c>
      <c r="AB2428" s="51">
        <v>42947913</v>
      </c>
      <c r="AC2428" s="52">
        <v>0</v>
      </c>
      <c r="AD2428" s="52">
        <v>0</v>
      </c>
      <c r="AE2428" s="52">
        <v>15952087</v>
      </c>
      <c r="AG2428" s="52">
        <f t="shared" si="40"/>
        <v>1227083</v>
      </c>
      <c r="AH2428" s="52">
        <f>MIN($AA2428*12,$AE2428-SUM($AG2428:AG2428)-1000*($AE2428&gt;0))</f>
        <v>14724004</v>
      </c>
      <c r="AI2428" s="52">
        <f>MIN($AA2428*12,$AE2428-SUM($AG2428:AH2428)-1000*($AE2428&gt;0))</f>
        <v>0</v>
      </c>
      <c r="AJ2428" s="52">
        <f>MIN($AA2428*12,$AE2428-SUM($AG2428:AI2428)-1000*($AE2428&gt;0))</f>
        <v>0</v>
      </c>
      <c r="AK2428" s="52">
        <f>MIN($AA2428*12,$AE2428-SUM($AG2428:AJ2428)-1000*($AE2428&gt;0))</f>
        <v>0</v>
      </c>
      <c r="AL2428" s="52">
        <f>MIN($AA2428*12,$AE2428-SUM($AG2428:AK2428)-1000*($AE2428&gt;0))</f>
        <v>0</v>
      </c>
      <c r="AM2428" s="52">
        <f>MIN($AA2428*12,$AE2428-SUM($AG2428:AL2428)-1000*($AE2428&gt;0))</f>
        <v>0</v>
      </c>
      <c r="AN2428" s="52">
        <f>MIN($AA2428*12,$AE2428-SUM($AG2428:AM2428)-1000*($AE2428&gt;0))</f>
        <v>0</v>
      </c>
      <c r="AO2428" s="52">
        <f>MIN($AA2428*12,$AE2428-SUM($AG2428:AN2428)-1000*($AE2428&gt;0))</f>
        <v>0</v>
      </c>
    </row>
    <row r="2429" spans="2:41" ht="12.75" hidden="1" customHeight="1" outlineLevel="2">
      <c r="B2429" s="53" t="s">
        <v>5881</v>
      </c>
      <c r="C2429" s="53" t="s">
        <v>1367</v>
      </c>
      <c r="D2429" s="53" t="s">
        <v>1367</v>
      </c>
      <c r="E2429" s="53" t="s">
        <v>5799</v>
      </c>
      <c r="F2429" s="53" t="s">
        <v>5882</v>
      </c>
      <c r="G2429" s="53" t="s">
        <v>5886</v>
      </c>
      <c r="H2429" s="53" t="s">
        <v>5887</v>
      </c>
      <c r="I2429" s="53"/>
      <c r="J2429" s="53" t="s">
        <v>2394</v>
      </c>
      <c r="K2429" s="52">
        <v>120000000</v>
      </c>
      <c r="L2429" s="52">
        <v>60000000</v>
      </c>
      <c r="M2429" s="52">
        <v>0</v>
      </c>
      <c r="N2429" s="52">
        <v>0</v>
      </c>
      <c r="O2429" s="52">
        <v>0</v>
      </c>
      <c r="P2429" s="52">
        <v>27500000</v>
      </c>
      <c r="Q2429" s="52">
        <v>2500000</v>
      </c>
      <c r="R2429" s="52">
        <v>2500000</v>
      </c>
      <c r="S2429" s="52">
        <v>2500000</v>
      </c>
      <c r="T2429" s="52">
        <v>2500000</v>
      </c>
      <c r="U2429" s="52">
        <v>2500000</v>
      </c>
      <c r="V2429" s="52">
        <v>2500000</v>
      </c>
      <c r="W2429" s="52">
        <v>2500000</v>
      </c>
      <c r="X2429" s="52">
        <v>2500000</v>
      </c>
      <c r="Y2429" s="52">
        <v>2500000</v>
      </c>
      <c r="Z2429" s="49">
        <v>2500000</v>
      </c>
      <c r="AA2429" s="50">
        <v>2500000</v>
      </c>
      <c r="AB2429" s="51">
        <v>87500000</v>
      </c>
      <c r="AC2429" s="52">
        <v>0</v>
      </c>
      <c r="AD2429" s="52">
        <v>0</v>
      </c>
      <c r="AE2429" s="52">
        <v>32500000</v>
      </c>
      <c r="AG2429" s="52">
        <f t="shared" si="40"/>
        <v>2500000</v>
      </c>
      <c r="AH2429" s="52">
        <f>MIN($AA2429*12,$AE2429-SUM($AG2429:AG2429)-1000*($AE2429&gt;0))</f>
        <v>29999000</v>
      </c>
      <c r="AI2429" s="52">
        <f>MIN($AA2429*12,$AE2429-SUM($AG2429:AH2429)-1000*($AE2429&gt;0))</f>
        <v>0</v>
      </c>
      <c r="AJ2429" s="52">
        <f>MIN($AA2429*12,$AE2429-SUM($AG2429:AI2429)-1000*($AE2429&gt;0))</f>
        <v>0</v>
      </c>
      <c r="AK2429" s="52">
        <f>MIN($AA2429*12,$AE2429-SUM($AG2429:AJ2429)-1000*($AE2429&gt;0))</f>
        <v>0</v>
      </c>
      <c r="AL2429" s="52">
        <f>MIN($AA2429*12,$AE2429-SUM($AG2429:AK2429)-1000*($AE2429&gt;0))</f>
        <v>0</v>
      </c>
      <c r="AM2429" s="52">
        <f>MIN($AA2429*12,$AE2429-SUM($AG2429:AL2429)-1000*($AE2429&gt;0))</f>
        <v>0</v>
      </c>
      <c r="AN2429" s="52">
        <f>MIN($AA2429*12,$AE2429-SUM($AG2429:AM2429)-1000*($AE2429&gt;0))</f>
        <v>0</v>
      </c>
      <c r="AO2429" s="52">
        <f>MIN($AA2429*12,$AE2429-SUM($AG2429:AN2429)-1000*($AE2429&gt;0))</f>
        <v>0</v>
      </c>
    </row>
    <row r="2430" spans="2:41" ht="12.75" hidden="1" customHeight="1" outlineLevel="2">
      <c r="B2430" s="53" t="s">
        <v>5881</v>
      </c>
      <c r="C2430" s="53" t="s">
        <v>1367</v>
      </c>
      <c r="D2430" s="53" t="s">
        <v>1367</v>
      </c>
      <c r="E2430" s="53" t="s">
        <v>5799</v>
      </c>
      <c r="F2430" s="53" t="s">
        <v>5882</v>
      </c>
      <c r="G2430" s="53" t="s">
        <v>5888</v>
      </c>
      <c r="H2430" s="53" t="s">
        <v>5889</v>
      </c>
      <c r="I2430" s="53"/>
      <c r="J2430" s="53" t="s">
        <v>5890</v>
      </c>
      <c r="K2430" s="52">
        <v>1000000</v>
      </c>
      <c r="L2430" s="52">
        <v>479166</v>
      </c>
      <c r="M2430" s="52">
        <v>0</v>
      </c>
      <c r="N2430" s="52">
        <v>0</v>
      </c>
      <c r="O2430" s="52">
        <v>0</v>
      </c>
      <c r="P2430" s="52">
        <v>229163</v>
      </c>
      <c r="Q2430" s="52">
        <v>20833</v>
      </c>
      <c r="R2430" s="52">
        <v>20833</v>
      </c>
      <c r="S2430" s="52">
        <v>20833</v>
      </c>
      <c r="T2430" s="52">
        <v>20833</v>
      </c>
      <c r="U2430" s="52">
        <v>20833</v>
      </c>
      <c r="V2430" s="52">
        <v>20833</v>
      </c>
      <c r="W2430" s="52">
        <v>20833</v>
      </c>
      <c r="X2430" s="52">
        <v>20833</v>
      </c>
      <c r="Y2430" s="52">
        <v>20833</v>
      </c>
      <c r="Z2430" s="49">
        <v>20833</v>
      </c>
      <c r="AA2430" s="50">
        <v>20833</v>
      </c>
      <c r="AB2430" s="51">
        <v>708329</v>
      </c>
      <c r="AC2430" s="52">
        <v>0</v>
      </c>
      <c r="AD2430" s="52">
        <v>0</v>
      </c>
      <c r="AE2430" s="52">
        <v>291671</v>
      </c>
      <c r="AG2430" s="52">
        <f t="shared" si="40"/>
        <v>20833</v>
      </c>
      <c r="AH2430" s="52">
        <f>MIN($AA2430*12,$AE2430-SUM($AG2430:AG2430)-1000*($AE2430&gt;0))</f>
        <v>249996</v>
      </c>
      <c r="AI2430" s="52">
        <f>MIN($AA2430*12,$AE2430-SUM($AG2430:AH2430)-1000*($AE2430&gt;0))</f>
        <v>19842</v>
      </c>
      <c r="AJ2430" s="52">
        <f>MIN($AA2430*12,$AE2430-SUM($AG2430:AI2430)-1000*($AE2430&gt;0))</f>
        <v>0</v>
      </c>
      <c r="AK2430" s="52">
        <f>MIN($AA2430*12,$AE2430-SUM($AG2430:AJ2430)-1000*($AE2430&gt;0))</f>
        <v>0</v>
      </c>
      <c r="AL2430" s="52">
        <f>MIN($AA2430*12,$AE2430-SUM($AG2430:AK2430)-1000*($AE2430&gt;0))</f>
        <v>0</v>
      </c>
      <c r="AM2430" s="52">
        <f>MIN($AA2430*12,$AE2430-SUM($AG2430:AL2430)-1000*($AE2430&gt;0))</f>
        <v>0</v>
      </c>
      <c r="AN2430" s="52">
        <f>MIN($AA2430*12,$AE2430-SUM($AG2430:AM2430)-1000*($AE2430&gt;0))</f>
        <v>0</v>
      </c>
      <c r="AO2430" s="52">
        <f>MIN($AA2430*12,$AE2430-SUM($AG2430:AN2430)-1000*($AE2430&gt;0))</f>
        <v>0</v>
      </c>
    </row>
    <row r="2431" spans="2:41" ht="12.75" hidden="1" customHeight="1" outlineLevel="2">
      <c r="B2431" s="53" t="s">
        <v>5881</v>
      </c>
      <c r="C2431" s="53" t="s">
        <v>1367</v>
      </c>
      <c r="D2431" s="53" t="s">
        <v>1367</v>
      </c>
      <c r="E2431" s="53" t="s">
        <v>5799</v>
      </c>
      <c r="F2431" s="53" t="s">
        <v>5882</v>
      </c>
      <c r="G2431" s="53" t="s">
        <v>5891</v>
      </c>
      <c r="H2431" s="53" t="s">
        <v>5892</v>
      </c>
      <c r="I2431" s="53"/>
      <c r="J2431" s="53" t="s">
        <v>1374</v>
      </c>
      <c r="K2431" s="52">
        <v>31000000</v>
      </c>
      <c r="L2431" s="52">
        <v>12916666</v>
      </c>
      <c r="M2431" s="52">
        <v>0</v>
      </c>
      <c r="N2431" s="52">
        <v>0</v>
      </c>
      <c r="O2431" s="52">
        <v>0</v>
      </c>
      <c r="P2431" s="52">
        <v>7104163</v>
      </c>
      <c r="Q2431" s="52">
        <v>645833</v>
      </c>
      <c r="R2431" s="52">
        <v>645833</v>
      </c>
      <c r="S2431" s="52">
        <v>645833</v>
      </c>
      <c r="T2431" s="52">
        <v>645833</v>
      </c>
      <c r="U2431" s="52">
        <v>645833</v>
      </c>
      <c r="V2431" s="52">
        <v>645833</v>
      </c>
      <c r="W2431" s="52">
        <v>645833</v>
      </c>
      <c r="X2431" s="52">
        <v>645833</v>
      </c>
      <c r="Y2431" s="52">
        <v>645833</v>
      </c>
      <c r="Z2431" s="49">
        <v>645833</v>
      </c>
      <c r="AA2431" s="50">
        <v>645833</v>
      </c>
      <c r="AB2431" s="51">
        <v>20020829</v>
      </c>
      <c r="AC2431" s="52">
        <v>0</v>
      </c>
      <c r="AD2431" s="52">
        <v>0</v>
      </c>
      <c r="AE2431" s="52">
        <v>10979171</v>
      </c>
      <c r="AG2431" s="52">
        <f t="shared" si="40"/>
        <v>645833</v>
      </c>
      <c r="AH2431" s="52">
        <f>MIN($AA2431*12,$AE2431-SUM($AG2431:AG2431)-1000*($AE2431&gt;0))</f>
        <v>7749996</v>
      </c>
      <c r="AI2431" s="52">
        <f>MIN($AA2431*12,$AE2431-SUM($AG2431:AH2431)-1000*($AE2431&gt;0))</f>
        <v>2582342</v>
      </c>
      <c r="AJ2431" s="52">
        <f>MIN($AA2431*12,$AE2431-SUM($AG2431:AI2431)-1000*($AE2431&gt;0))</f>
        <v>0</v>
      </c>
      <c r="AK2431" s="52">
        <f>MIN($AA2431*12,$AE2431-SUM($AG2431:AJ2431)-1000*($AE2431&gt;0))</f>
        <v>0</v>
      </c>
      <c r="AL2431" s="52">
        <f>MIN($AA2431*12,$AE2431-SUM($AG2431:AK2431)-1000*($AE2431&gt;0))</f>
        <v>0</v>
      </c>
      <c r="AM2431" s="52">
        <f>MIN($AA2431*12,$AE2431-SUM($AG2431:AL2431)-1000*($AE2431&gt;0))</f>
        <v>0</v>
      </c>
      <c r="AN2431" s="52">
        <f>MIN($AA2431*12,$AE2431-SUM($AG2431:AM2431)-1000*($AE2431&gt;0))</f>
        <v>0</v>
      </c>
      <c r="AO2431" s="52">
        <f>MIN($AA2431*12,$AE2431-SUM($AG2431:AN2431)-1000*($AE2431&gt;0))</f>
        <v>0</v>
      </c>
    </row>
    <row r="2432" spans="2:41" ht="12.75" hidden="1" customHeight="1" outlineLevel="2">
      <c r="B2432" s="53" t="s">
        <v>5881</v>
      </c>
      <c r="C2432" s="53" t="s">
        <v>1367</v>
      </c>
      <c r="D2432" s="53" t="s">
        <v>1367</v>
      </c>
      <c r="E2432" s="53" t="s">
        <v>5799</v>
      </c>
      <c r="F2432" s="53" t="s">
        <v>5882</v>
      </c>
      <c r="G2432" s="53" t="s">
        <v>5893</v>
      </c>
      <c r="H2432" s="53" t="s">
        <v>5894</v>
      </c>
      <c r="I2432" s="53"/>
      <c r="J2432" s="53" t="s">
        <v>5879</v>
      </c>
      <c r="K2432" s="52">
        <v>9900000</v>
      </c>
      <c r="L2432" s="52">
        <v>3712500</v>
      </c>
      <c r="M2432" s="52">
        <v>0</v>
      </c>
      <c r="N2432" s="52">
        <v>0</v>
      </c>
      <c r="O2432" s="52">
        <v>0</v>
      </c>
      <c r="P2432" s="52">
        <v>2268750</v>
      </c>
      <c r="Q2432" s="52">
        <v>206250</v>
      </c>
      <c r="R2432" s="52">
        <v>206250</v>
      </c>
      <c r="S2432" s="52">
        <v>206250</v>
      </c>
      <c r="T2432" s="52">
        <v>206250</v>
      </c>
      <c r="U2432" s="52">
        <v>206250</v>
      </c>
      <c r="V2432" s="52">
        <v>206250</v>
      </c>
      <c r="W2432" s="52">
        <v>206250</v>
      </c>
      <c r="X2432" s="52">
        <v>206250</v>
      </c>
      <c r="Y2432" s="52">
        <v>206250</v>
      </c>
      <c r="Z2432" s="49">
        <v>206250</v>
      </c>
      <c r="AA2432" s="50">
        <v>206250</v>
      </c>
      <c r="AB2432" s="51">
        <v>5981250</v>
      </c>
      <c r="AC2432" s="52">
        <v>0</v>
      </c>
      <c r="AD2432" s="52">
        <v>0</v>
      </c>
      <c r="AE2432" s="52">
        <v>3918750</v>
      </c>
      <c r="AG2432" s="52">
        <f t="shared" si="40"/>
        <v>206250</v>
      </c>
      <c r="AH2432" s="52">
        <f>MIN($AA2432*12,$AE2432-SUM($AG2432:AG2432)-1000*($AE2432&gt;0))</f>
        <v>2475000</v>
      </c>
      <c r="AI2432" s="52">
        <f>MIN($AA2432*12,$AE2432-SUM($AG2432:AH2432)-1000*($AE2432&gt;0))</f>
        <v>1236500</v>
      </c>
      <c r="AJ2432" s="52">
        <f>MIN($AA2432*12,$AE2432-SUM($AG2432:AI2432)-1000*($AE2432&gt;0))</f>
        <v>0</v>
      </c>
      <c r="AK2432" s="52">
        <f>MIN($AA2432*12,$AE2432-SUM($AG2432:AJ2432)-1000*($AE2432&gt;0))</f>
        <v>0</v>
      </c>
      <c r="AL2432" s="52">
        <f>MIN($AA2432*12,$AE2432-SUM($AG2432:AK2432)-1000*($AE2432&gt;0))</f>
        <v>0</v>
      </c>
      <c r="AM2432" s="52">
        <f>MIN($AA2432*12,$AE2432-SUM($AG2432:AL2432)-1000*($AE2432&gt;0))</f>
        <v>0</v>
      </c>
      <c r="AN2432" s="52">
        <f>MIN($AA2432*12,$AE2432-SUM($AG2432:AM2432)-1000*($AE2432&gt;0))</f>
        <v>0</v>
      </c>
      <c r="AO2432" s="52">
        <f>MIN($AA2432*12,$AE2432-SUM($AG2432:AN2432)-1000*($AE2432&gt;0))</f>
        <v>0</v>
      </c>
    </row>
    <row r="2433" spans="2:41" ht="12.75" hidden="1" customHeight="1" outlineLevel="2">
      <c r="B2433" s="53" t="s">
        <v>5881</v>
      </c>
      <c r="C2433" s="53" t="s">
        <v>1367</v>
      </c>
      <c r="D2433" s="53" t="s">
        <v>1367</v>
      </c>
      <c r="E2433" s="53" t="s">
        <v>5799</v>
      </c>
      <c r="F2433" s="53" t="s">
        <v>5860</v>
      </c>
      <c r="G2433" s="53" t="s">
        <v>5895</v>
      </c>
      <c r="H2433" s="53" t="s">
        <v>5896</v>
      </c>
      <c r="I2433" s="53"/>
      <c r="J2433" s="53" t="s">
        <v>2727</v>
      </c>
      <c r="K2433" s="52">
        <v>27000000</v>
      </c>
      <c r="L2433" s="52">
        <v>8437500</v>
      </c>
      <c r="M2433" s="52">
        <v>0</v>
      </c>
      <c r="N2433" s="52">
        <v>0</v>
      </c>
      <c r="O2433" s="52">
        <v>0</v>
      </c>
      <c r="P2433" s="52">
        <v>6187500</v>
      </c>
      <c r="Q2433" s="52">
        <v>562500</v>
      </c>
      <c r="R2433" s="52">
        <v>562500</v>
      </c>
      <c r="S2433" s="52">
        <v>562500</v>
      </c>
      <c r="T2433" s="52">
        <v>562500</v>
      </c>
      <c r="U2433" s="52">
        <v>562500</v>
      </c>
      <c r="V2433" s="52">
        <v>562500</v>
      </c>
      <c r="W2433" s="52">
        <v>562500</v>
      </c>
      <c r="X2433" s="52">
        <v>562500</v>
      </c>
      <c r="Y2433" s="52">
        <v>562500</v>
      </c>
      <c r="Z2433" s="49">
        <v>562500</v>
      </c>
      <c r="AA2433" s="50">
        <v>562500</v>
      </c>
      <c r="AB2433" s="51">
        <v>14625000</v>
      </c>
      <c r="AC2433" s="52">
        <v>0</v>
      </c>
      <c r="AD2433" s="52">
        <v>0</v>
      </c>
      <c r="AE2433" s="52">
        <v>12375000</v>
      </c>
      <c r="AG2433" s="52">
        <f t="shared" si="40"/>
        <v>562500</v>
      </c>
      <c r="AH2433" s="52">
        <f>MIN($AA2433*12,$AE2433-SUM($AG2433:AG2433)-1000*($AE2433&gt;0))</f>
        <v>6750000</v>
      </c>
      <c r="AI2433" s="52">
        <f>MIN($AA2433*12,$AE2433-SUM($AG2433:AH2433)-1000*($AE2433&gt;0))</f>
        <v>5061500</v>
      </c>
      <c r="AJ2433" s="52">
        <f>MIN($AA2433*12,$AE2433-SUM($AG2433:AI2433)-1000*($AE2433&gt;0))</f>
        <v>0</v>
      </c>
      <c r="AK2433" s="52">
        <f>MIN($AA2433*12,$AE2433-SUM($AG2433:AJ2433)-1000*($AE2433&gt;0))</f>
        <v>0</v>
      </c>
      <c r="AL2433" s="52">
        <f>MIN($AA2433*12,$AE2433-SUM($AG2433:AK2433)-1000*($AE2433&gt;0))</f>
        <v>0</v>
      </c>
      <c r="AM2433" s="52">
        <f>MIN($AA2433*12,$AE2433-SUM($AG2433:AL2433)-1000*($AE2433&gt;0))</f>
        <v>0</v>
      </c>
      <c r="AN2433" s="52">
        <f>MIN($AA2433*12,$AE2433-SUM($AG2433:AM2433)-1000*($AE2433&gt;0))</f>
        <v>0</v>
      </c>
      <c r="AO2433" s="52">
        <f>MIN($AA2433*12,$AE2433-SUM($AG2433:AN2433)-1000*($AE2433&gt;0))</f>
        <v>0</v>
      </c>
    </row>
    <row r="2434" spans="2:41" ht="12.75" hidden="1" customHeight="1" outlineLevel="2">
      <c r="B2434" s="53" t="s">
        <v>5881</v>
      </c>
      <c r="C2434" s="53" t="s">
        <v>1367</v>
      </c>
      <c r="D2434" s="53" t="s">
        <v>1367</v>
      </c>
      <c r="E2434" s="53" t="s">
        <v>5799</v>
      </c>
      <c r="F2434" s="53" t="s">
        <v>5860</v>
      </c>
      <c r="G2434" s="53" t="s">
        <v>5897</v>
      </c>
      <c r="H2434" s="53" t="s">
        <v>5898</v>
      </c>
      <c r="I2434" s="53"/>
      <c r="J2434" s="53" t="s">
        <v>2710</v>
      </c>
      <c r="K2434" s="52">
        <v>10000000</v>
      </c>
      <c r="L2434" s="52">
        <v>3125000</v>
      </c>
      <c r="M2434" s="52">
        <v>0</v>
      </c>
      <c r="N2434" s="52">
        <v>0</v>
      </c>
      <c r="O2434" s="52">
        <v>0</v>
      </c>
      <c r="P2434" s="52">
        <v>2291663</v>
      </c>
      <c r="Q2434" s="52">
        <v>208333</v>
      </c>
      <c r="R2434" s="52">
        <v>208333</v>
      </c>
      <c r="S2434" s="52">
        <v>208333</v>
      </c>
      <c r="T2434" s="52">
        <v>208333</v>
      </c>
      <c r="U2434" s="52">
        <v>208333</v>
      </c>
      <c r="V2434" s="52">
        <v>208333</v>
      </c>
      <c r="W2434" s="52">
        <v>208333</v>
      </c>
      <c r="X2434" s="52">
        <v>208333</v>
      </c>
      <c r="Y2434" s="52">
        <v>208333</v>
      </c>
      <c r="Z2434" s="49">
        <v>208333</v>
      </c>
      <c r="AA2434" s="50">
        <v>208333</v>
      </c>
      <c r="AB2434" s="51">
        <v>5416663</v>
      </c>
      <c r="AC2434" s="52">
        <v>0</v>
      </c>
      <c r="AD2434" s="52">
        <v>0</v>
      </c>
      <c r="AE2434" s="52">
        <v>4583337</v>
      </c>
      <c r="AG2434" s="52">
        <f t="shared" si="40"/>
        <v>208333</v>
      </c>
      <c r="AH2434" s="52">
        <f>MIN($AA2434*12,$AE2434-SUM($AG2434:AG2434)-1000*($AE2434&gt;0))</f>
        <v>2499996</v>
      </c>
      <c r="AI2434" s="52">
        <f>MIN($AA2434*12,$AE2434-SUM($AG2434:AH2434)-1000*($AE2434&gt;0))</f>
        <v>1874008</v>
      </c>
      <c r="AJ2434" s="52">
        <f>MIN($AA2434*12,$AE2434-SUM($AG2434:AI2434)-1000*($AE2434&gt;0))</f>
        <v>0</v>
      </c>
      <c r="AK2434" s="52">
        <f>MIN($AA2434*12,$AE2434-SUM($AG2434:AJ2434)-1000*($AE2434&gt;0))</f>
        <v>0</v>
      </c>
      <c r="AL2434" s="52">
        <f>MIN($AA2434*12,$AE2434-SUM($AG2434:AK2434)-1000*($AE2434&gt;0))</f>
        <v>0</v>
      </c>
      <c r="AM2434" s="52">
        <f>MIN($AA2434*12,$AE2434-SUM($AG2434:AL2434)-1000*($AE2434&gt;0))</f>
        <v>0</v>
      </c>
      <c r="AN2434" s="52">
        <f>MIN($AA2434*12,$AE2434-SUM($AG2434:AM2434)-1000*($AE2434&gt;0))</f>
        <v>0</v>
      </c>
      <c r="AO2434" s="52">
        <f>MIN($AA2434*12,$AE2434-SUM($AG2434:AN2434)-1000*($AE2434&gt;0))</f>
        <v>0</v>
      </c>
    </row>
    <row r="2435" spans="2:41" ht="12.75" hidden="1" customHeight="1" outlineLevel="2">
      <c r="B2435" s="53" t="s">
        <v>5881</v>
      </c>
      <c r="C2435" s="53" t="s">
        <v>1367</v>
      </c>
      <c r="D2435" s="53" t="s">
        <v>1367</v>
      </c>
      <c r="E2435" s="53" t="s">
        <v>5799</v>
      </c>
      <c r="F2435" s="53" t="s">
        <v>5860</v>
      </c>
      <c r="G2435" s="53" t="s">
        <v>5899</v>
      </c>
      <c r="H2435" s="53" t="s">
        <v>5900</v>
      </c>
      <c r="I2435" s="53"/>
      <c r="J2435" s="53" t="s">
        <v>2727</v>
      </c>
      <c r="K2435" s="52">
        <v>228000000</v>
      </c>
      <c r="L2435" s="52">
        <v>71250000</v>
      </c>
      <c r="M2435" s="52">
        <v>0</v>
      </c>
      <c r="N2435" s="52">
        <v>0</v>
      </c>
      <c r="O2435" s="52">
        <v>0</v>
      </c>
      <c r="P2435" s="52">
        <v>52250000</v>
      </c>
      <c r="Q2435" s="52">
        <v>4750000</v>
      </c>
      <c r="R2435" s="52">
        <v>4750000</v>
      </c>
      <c r="S2435" s="52">
        <v>4750000</v>
      </c>
      <c r="T2435" s="52">
        <v>4750000</v>
      </c>
      <c r="U2435" s="52">
        <v>4750000</v>
      </c>
      <c r="V2435" s="52">
        <v>4750000</v>
      </c>
      <c r="W2435" s="52">
        <v>4750000</v>
      </c>
      <c r="X2435" s="52">
        <v>4750000</v>
      </c>
      <c r="Y2435" s="52">
        <v>4750000</v>
      </c>
      <c r="Z2435" s="49">
        <v>4750000</v>
      </c>
      <c r="AA2435" s="50">
        <v>4750000</v>
      </c>
      <c r="AB2435" s="51">
        <v>123500000</v>
      </c>
      <c r="AC2435" s="52">
        <v>0</v>
      </c>
      <c r="AD2435" s="52">
        <v>0</v>
      </c>
      <c r="AE2435" s="52">
        <v>104500000</v>
      </c>
      <c r="AG2435" s="52">
        <f t="shared" si="40"/>
        <v>4750000</v>
      </c>
      <c r="AH2435" s="52">
        <f>MIN($AA2435*12,$AE2435-SUM($AG2435:AG2435)-1000*($AE2435&gt;0))</f>
        <v>57000000</v>
      </c>
      <c r="AI2435" s="52">
        <f>MIN($AA2435*12,$AE2435-SUM($AG2435:AH2435)-1000*($AE2435&gt;0))</f>
        <v>42749000</v>
      </c>
      <c r="AJ2435" s="52">
        <f>MIN($AA2435*12,$AE2435-SUM($AG2435:AI2435)-1000*($AE2435&gt;0))</f>
        <v>0</v>
      </c>
      <c r="AK2435" s="52">
        <f>MIN($AA2435*12,$AE2435-SUM($AG2435:AJ2435)-1000*($AE2435&gt;0))</f>
        <v>0</v>
      </c>
      <c r="AL2435" s="52">
        <f>MIN($AA2435*12,$AE2435-SUM($AG2435:AK2435)-1000*($AE2435&gt;0))</f>
        <v>0</v>
      </c>
      <c r="AM2435" s="52">
        <f>MIN($AA2435*12,$AE2435-SUM($AG2435:AL2435)-1000*($AE2435&gt;0))</f>
        <v>0</v>
      </c>
      <c r="AN2435" s="52">
        <f>MIN($AA2435*12,$AE2435-SUM($AG2435:AM2435)-1000*($AE2435&gt;0))</f>
        <v>0</v>
      </c>
      <c r="AO2435" s="52">
        <f>MIN($AA2435*12,$AE2435-SUM($AG2435:AN2435)-1000*($AE2435&gt;0))</f>
        <v>0</v>
      </c>
    </row>
    <row r="2436" spans="2:41" ht="12.75" hidden="1" customHeight="1" outlineLevel="2">
      <c r="B2436" s="53" t="s">
        <v>5881</v>
      </c>
      <c r="C2436" s="53" t="s">
        <v>1367</v>
      </c>
      <c r="D2436" s="53" t="s">
        <v>1367</v>
      </c>
      <c r="E2436" s="53" t="s">
        <v>5799</v>
      </c>
      <c r="F2436" s="53" t="s">
        <v>5860</v>
      </c>
      <c r="G2436" s="53" t="s">
        <v>5901</v>
      </c>
      <c r="H2436" s="53" t="s">
        <v>5902</v>
      </c>
      <c r="I2436" s="53"/>
      <c r="J2436" s="53" t="s">
        <v>2776</v>
      </c>
      <c r="K2436" s="52">
        <v>109000000</v>
      </c>
      <c r="L2436" s="52">
        <v>31791666</v>
      </c>
      <c r="M2436" s="52">
        <v>0</v>
      </c>
      <c r="N2436" s="52">
        <v>0</v>
      </c>
      <c r="O2436" s="52">
        <v>0</v>
      </c>
      <c r="P2436" s="52">
        <v>24979163</v>
      </c>
      <c r="Q2436" s="52">
        <v>2270833</v>
      </c>
      <c r="R2436" s="52">
        <v>2270833</v>
      </c>
      <c r="S2436" s="52">
        <v>2270833</v>
      </c>
      <c r="T2436" s="52">
        <v>2270833</v>
      </c>
      <c r="U2436" s="52">
        <v>2270833</v>
      </c>
      <c r="V2436" s="52">
        <v>2270833</v>
      </c>
      <c r="W2436" s="52">
        <v>2270833</v>
      </c>
      <c r="X2436" s="52">
        <v>2270833</v>
      </c>
      <c r="Y2436" s="52">
        <v>2270833</v>
      </c>
      <c r="Z2436" s="49">
        <v>2270833</v>
      </c>
      <c r="AA2436" s="50">
        <v>2270833</v>
      </c>
      <c r="AB2436" s="51">
        <v>56770829</v>
      </c>
      <c r="AC2436" s="52">
        <v>0</v>
      </c>
      <c r="AD2436" s="52">
        <v>0</v>
      </c>
      <c r="AE2436" s="52">
        <v>52229171</v>
      </c>
      <c r="AG2436" s="52">
        <f t="shared" ref="AG2436:AG2499" si="47">MIN($AA2436,$AE2436-1000*($AE2436&gt;0))</f>
        <v>2270833</v>
      </c>
      <c r="AH2436" s="52">
        <f>MIN($AA2436*12,$AE2436-SUM($AG2436:AG2436)-1000*($AE2436&gt;0))</f>
        <v>27249996</v>
      </c>
      <c r="AI2436" s="52">
        <f>MIN($AA2436*12,$AE2436-SUM($AG2436:AH2436)-1000*($AE2436&gt;0))</f>
        <v>22707342</v>
      </c>
      <c r="AJ2436" s="52">
        <f>MIN($AA2436*12,$AE2436-SUM($AG2436:AI2436)-1000*($AE2436&gt;0))</f>
        <v>0</v>
      </c>
      <c r="AK2436" s="52">
        <f>MIN($AA2436*12,$AE2436-SUM($AG2436:AJ2436)-1000*($AE2436&gt;0))</f>
        <v>0</v>
      </c>
      <c r="AL2436" s="52">
        <f>MIN($AA2436*12,$AE2436-SUM($AG2436:AK2436)-1000*($AE2436&gt;0))</f>
        <v>0</v>
      </c>
      <c r="AM2436" s="52">
        <f>MIN($AA2436*12,$AE2436-SUM($AG2436:AL2436)-1000*($AE2436&gt;0))</f>
        <v>0</v>
      </c>
      <c r="AN2436" s="52">
        <f>MIN($AA2436*12,$AE2436-SUM($AG2436:AM2436)-1000*($AE2436&gt;0))</f>
        <v>0</v>
      </c>
      <c r="AO2436" s="52">
        <f>MIN($AA2436*12,$AE2436-SUM($AG2436:AN2436)-1000*($AE2436&gt;0))</f>
        <v>0</v>
      </c>
    </row>
    <row r="2437" spans="2:41" ht="12.75" hidden="1" customHeight="1" outlineLevel="2">
      <c r="B2437" s="53" t="s">
        <v>5881</v>
      </c>
      <c r="C2437" s="53" t="s">
        <v>1367</v>
      </c>
      <c r="D2437" s="53" t="s">
        <v>1367</v>
      </c>
      <c r="E2437" s="53" t="s">
        <v>5799</v>
      </c>
      <c r="F2437" s="53" t="s">
        <v>5860</v>
      </c>
      <c r="G2437" s="53" t="s">
        <v>5903</v>
      </c>
      <c r="H2437" s="53" t="s">
        <v>5904</v>
      </c>
      <c r="I2437" s="53"/>
      <c r="J2437" s="53" t="s">
        <v>5905</v>
      </c>
      <c r="K2437" s="52">
        <v>50000000</v>
      </c>
      <c r="L2437" s="52">
        <v>13541666</v>
      </c>
      <c r="M2437" s="52">
        <v>0</v>
      </c>
      <c r="N2437" s="52">
        <v>0</v>
      </c>
      <c r="O2437" s="52">
        <v>0</v>
      </c>
      <c r="P2437" s="52">
        <v>11458326</v>
      </c>
      <c r="Q2437" s="52">
        <v>1041666</v>
      </c>
      <c r="R2437" s="52">
        <v>1041666</v>
      </c>
      <c r="S2437" s="52">
        <v>1041666</v>
      </c>
      <c r="T2437" s="52">
        <v>1041666</v>
      </c>
      <c r="U2437" s="52">
        <v>1041666</v>
      </c>
      <c r="V2437" s="52">
        <v>1041666</v>
      </c>
      <c r="W2437" s="52">
        <v>1041666</v>
      </c>
      <c r="X2437" s="52">
        <v>1041666</v>
      </c>
      <c r="Y2437" s="52">
        <v>1041666</v>
      </c>
      <c r="Z2437" s="49">
        <v>1041666</v>
      </c>
      <c r="AA2437" s="50">
        <v>1041666</v>
      </c>
      <c r="AB2437" s="51">
        <v>24999992</v>
      </c>
      <c r="AC2437" s="52">
        <v>0</v>
      </c>
      <c r="AD2437" s="52">
        <v>0</v>
      </c>
      <c r="AE2437" s="52">
        <v>25000008</v>
      </c>
      <c r="AG2437" s="52">
        <f t="shared" si="47"/>
        <v>1041666</v>
      </c>
      <c r="AH2437" s="52">
        <f>MIN($AA2437*12,$AE2437-SUM($AG2437:AG2437)-1000*($AE2437&gt;0))</f>
        <v>12499992</v>
      </c>
      <c r="AI2437" s="52">
        <f>MIN($AA2437*12,$AE2437-SUM($AG2437:AH2437)-1000*($AE2437&gt;0))</f>
        <v>11457350</v>
      </c>
      <c r="AJ2437" s="52">
        <f>MIN($AA2437*12,$AE2437-SUM($AG2437:AI2437)-1000*($AE2437&gt;0))</f>
        <v>0</v>
      </c>
      <c r="AK2437" s="52">
        <f>MIN($AA2437*12,$AE2437-SUM($AG2437:AJ2437)-1000*($AE2437&gt;0))</f>
        <v>0</v>
      </c>
      <c r="AL2437" s="52">
        <f>MIN($AA2437*12,$AE2437-SUM($AG2437:AK2437)-1000*($AE2437&gt;0))</f>
        <v>0</v>
      </c>
      <c r="AM2437" s="52">
        <f>MIN($AA2437*12,$AE2437-SUM($AG2437:AL2437)-1000*($AE2437&gt;0))</f>
        <v>0</v>
      </c>
      <c r="AN2437" s="52">
        <f>MIN($AA2437*12,$AE2437-SUM($AG2437:AM2437)-1000*($AE2437&gt;0))</f>
        <v>0</v>
      </c>
      <c r="AO2437" s="52">
        <f>MIN($AA2437*12,$AE2437-SUM($AG2437:AN2437)-1000*($AE2437&gt;0))</f>
        <v>0</v>
      </c>
    </row>
    <row r="2438" spans="2:41" ht="12.75" hidden="1" customHeight="1" outlineLevel="2">
      <c r="B2438" s="53" t="s">
        <v>5881</v>
      </c>
      <c r="C2438" s="53" t="s">
        <v>1367</v>
      </c>
      <c r="D2438" s="53" t="s">
        <v>1367</v>
      </c>
      <c r="E2438" s="53" t="s">
        <v>5799</v>
      </c>
      <c r="F2438" s="53" t="s">
        <v>5860</v>
      </c>
      <c r="G2438" s="53" t="s">
        <v>5906</v>
      </c>
      <c r="H2438" s="53" t="s">
        <v>5907</v>
      </c>
      <c r="I2438" s="53"/>
      <c r="J2438" s="53" t="s">
        <v>5908</v>
      </c>
      <c r="K2438" s="52">
        <v>51000000</v>
      </c>
      <c r="L2438" s="52">
        <v>13812500</v>
      </c>
      <c r="M2438" s="52">
        <v>0</v>
      </c>
      <c r="N2438" s="52">
        <v>0</v>
      </c>
      <c r="O2438" s="52">
        <v>0</v>
      </c>
      <c r="P2438" s="52">
        <v>11687500</v>
      </c>
      <c r="Q2438" s="52">
        <v>1062500</v>
      </c>
      <c r="R2438" s="52">
        <v>1062500</v>
      </c>
      <c r="S2438" s="52">
        <v>1062500</v>
      </c>
      <c r="T2438" s="52">
        <v>1062500</v>
      </c>
      <c r="U2438" s="52">
        <v>1062500</v>
      </c>
      <c r="V2438" s="52">
        <v>1062500</v>
      </c>
      <c r="W2438" s="52">
        <v>1062500</v>
      </c>
      <c r="X2438" s="52">
        <v>1062500</v>
      </c>
      <c r="Y2438" s="52">
        <v>1062500</v>
      </c>
      <c r="Z2438" s="49">
        <v>1062500</v>
      </c>
      <c r="AA2438" s="50">
        <v>1062500</v>
      </c>
      <c r="AB2438" s="51">
        <v>25500000</v>
      </c>
      <c r="AC2438" s="52">
        <v>0</v>
      </c>
      <c r="AD2438" s="52">
        <v>0</v>
      </c>
      <c r="AE2438" s="52">
        <v>25500000</v>
      </c>
      <c r="AG2438" s="52">
        <f t="shared" si="47"/>
        <v>1062500</v>
      </c>
      <c r="AH2438" s="52">
        <f>MIN($AA2438*12,$AE2438-SUM($AG2438:AG2438)-1000*($AE2438&gt;0))</f>
        <v>12750000</v>
      </c>
      <c r="AI2438" s="52">
        <f>MIN($AA2438*12,$AE2438-SUM($AG2438:AH2438)-1000*($AE2438&gt;0))</f>
        <v>11686500</v>
      </c>
      <c r="AJ2438" s="52">
        <f>MIN($AA2438*12,$AE2438-SUM($AG2438:AI2438)-1000*($AE2438&gt;0))</f>
        <v>0</v>
      </c>
      <c r="AK2438" s="52">
        <f>MIN($AA2438*12,$AE2438-SUM($AG2438:AJ2438)-1000*($AE2438&gt;0))</f>
        <v>0</v>
      </c>
      <c r="AL2438" s="52">
        <f>MIN($AA2438*12,$AE2438-SUM($AG2438:AK2438)-1000*($AE2438&gt;0))</f>
        <v>0</v>
      </c>
      <c r="AM2438" s="52">
        <f>MIN($AA2438*12,$AE2438-SUM($AG2438:AL2438)-1000*($AE2438&gt;0))</f>
        <v>0</v>
      </c>
      <c r="AN2438" s="52">
        <f>MIN($AA2438*12,$AE2438-SUM($AG2438:AM2438)-1000*($AE2438&gt;0))</f>
        <v>0</v>
      </c>
      <c r="AO2438" s="52">
        <f>MIN($AA2438*12,$AE2438-SUM($AG2438:AN2438)-1000*($AE2438&gt;0))</f>
        <v>0</v>
      </c>
    </row>
    <row r="2439" spans="2:41" ht="12.75" hidden="1" customHeight="1" outlineLevel="2">
      <c r="B2439" s="53" t="s">
        <v>5881</v>
      </c>
      <c r="C2439" s="53" t="s">
        <v>1367</v>
      </c>
      <c r="D2439" s="53" t="s">
        <v>1367</v>
      </c>
      <c r="E2439" s="53" t="s">
        <v>5799</v>
      </c>
      <c r="F2439" s="53" t="s">
        <v>5860</v>
      </c>
      <c r="G2439" s="53" t="s">
        <v>5909</v>
      </c>
      <c r="H2439" s="53" t="s">
        <v>5910</v>
      </c>
      <c r="I2439" s="53"/>
      <c r="J2439" s="53" t="s">
        <v>2794</v>
      </c>
      <c r="K2439" s="52">
        <v>120000000</v>
      </c>
      <c r="L2439" s="52">
        <v>32500000</v>
      </c>
      <c r="M2439" s="52">
        <v>0</v>
      </c>
      <c r="N2439" s="52">
        <v>0</v>
      </c>
      <c r="O2439" s="52">
        <v>0</v>
      </c>
      <c r="P2439" s="52">
        <v>27500000</v>
      </c>
      <c r="Q2439" s="52">
        <v>2500000</v>
      </c>
      <c r="R2439" s="52">
        <v>2500000</v>
      </c>
      <c r="S2439" s="52">
        <v>2500000</v>
      </c>
      <c r="T2439" s="52">
        <v>2500000</v>
      </c>
      <c r="U2439" s="52">
        <v>2500000</v>
      </c>
      <c r="V2439" s="52">
        <v>2500000</v>
      </c>
      <c r="W2439" s="52">
        <v>2500000</v>
      </c>
      <c r="X2439" s="52">
        <v>2500000</v>
      </c>
      <c r="Y2439" s="52">
        <v>2500000</v>
      </c>
      <c r="Z2439" s="49">
        <v>2500000</v>
      </c>
      <c r="AA2439" s="50">
        <v>2500000</v>
      </c>
      <c r="AB2439" s="51">
        <v>60000000</v>
      </c>
      <c r="AC2439" s="52">
        <v>0</v>
      </c>
      <c r="AD2439" s="52">
        <v>0</v>
      </c>
      <c r="AE2439" s="52">
        <v>60000000</v>
      </c>
      <c r="AG2439" s="52">
        <f t="shared" si="47"/>
        <v>2500000</v>
      </c>
      <c r="AH2439" s="52">
        <f>MIN($AA2439*12,$AE2439-SUM($AG2439:AG2439)-1000*($AE2439&gt;0))</f>
        <v>30000000</v>
      </c>
      <c r="AI2439" s="52">
        <f>MIN($AA2439*12,$AE2439-SUM($AG2439:AH2439)-1000*($AE2439&gt;0))</f>
        <v>27499000</v>
      </c>
      <c r="AJ2439" s="52">
        <f>MIN($AA2439*12,$AE2439-SUM($AG2439:AI2439)-1000*($AE2439&gt;0))</f>
        <v>0</v>
      </c>
      <c r="AK2439" s="52">
        <f>MIN($AA2439*12,$AE2439-SUM($AG2439:AJ2439)-1000*($AE2439&gt;0))</f>
        <v>0</v>
      </c>
      <c r="AL2439" s="52">
        <f>MIN($AA2439*12,$AE2439-SUM($AG2439:AK2439)-1000*($AE2439&gt;0))</f>
        <v>0</v>
      </c>
      <c r="AM2439" s="52">
        <f>MIN($AA2439*12,$AE2439-SUM($AG2439:AL2439)-1000*($AE2439&gt;0))</f>
        <v>0</v>
      </c>
      <c r="AN2439" s="52">
        <f>MIN($AA2439*12,$AE2439-SUM($AG2439:AM2439)-1000*($AE2439&gt;0))</f>
        <v>0</v>
      </c>
      <c r="AO2439" s="52">
        <f>MIN($AA2439*12,$AE2439-SUM($AG2439:AN2439)-1000*($AE2439&gt;0))</f>
        <v>0</v>
      </c>
    </row>
    <row r="2440" spans="2:41" ht="12.75" hidden="1" customHeight="1" outlineLevel="2">
      <c r="B2440" s="53" t="s">
        <v>5881</v>
      </c>
      <c r="C2440" s="53" t="s">
        <v>1367</v>
      </c>
      <c r="D2440" s="53" t="s">
        <v>1367</v>
      </c>
      <c r="E2440" s="53" t="s">
        <v>5799</v>
      </c>
      <c r="F2440" s="53" t="s">
        <v>5860</v>
      </c>
      <c r="G2440" s="53" t="s">
        <v>5911</v>
      </c>
      <c r="H2440" s="53" t="s">
        <v>5912</v>
      </c>
      <c r="I2440" s="53"/>
      <c r="J2440" s="53" t="s">
        <v>2794</v>
      </c>
      <c r="K2440" s="52">
        <v>17000000</v>
      </c>
      <c r="L2440" s="52">
        <v>4604166</v>
      </c>
      <c r="M2440" s="52">
        <v>0</v>
      </c>
      <c r="N2440" s="52">
        <v>0</v>
      </c>
      <c r="O2440" s="52">
        <v>0</v>
      </c>
      <c r="P2440" s="52">
        <v>3895826</v>
      </c>
      <c r="Q2440" s="52">
        <v>354166</v>
      </c>
      <c r="R2440" s="52">
        <v>354166</v>
      </c>
      <c r="S2440" s="52">
        <v>354166</v>
      </c>
      <c r="T2440" s="52">
        <v>354166</v>
      </c>
      <c r="U2440" s="52">
        <v>354166</v>
      </c>
      <c r="V2440" s="52">
        <v>354166</v>
      </c>
      <c r="W2440" s="52">
        <v>354166</v>
      </c>
      <c r="X2440" s="52">
        <v>354166</v>
      </c>
      <c r="Y2440" s="52">
        <v>354166</v>
      </c>
      <c r="Z2440" s="49">
        <v>354166</v>
      </c>
      <c r="AA2440" s="50">
        <v>354166</v>
      </c>
      <c r="AB2440" s="51">
        <v>8499992</v>
      </c>
      <c r="AC2440" s="52">
        <v>0</v>
      </c>
      <c r="AD2440" s="52">
        <v>0</v>
      </c>
      <c r="AE2440" s="52">
        <v>8500008</v>
      </c>
      <c r="AG2440" s="52">
        <f t="shared" si="47"/>
        <v>354166</v>
      </c>
      <c r="AH2440" s="52">
        <f>MIN($AA2440*12,$AE2440-SUM($AG2440:AG2440)-1000*($AE2440&gt;0))</f>
        <v>4249992</v>
      </c>
      <c r="AI2440" s="52">
        <f>MIN($AA2440*12,$AE2440-SUM($AG2440:AH2440)-1000*($AE2440&gt;0))</f>
        <v>3894850</v>
      </c>
      <c r="AJ2440" s="52">
        <f>MIN($AA2440*12,$AE2440-SUM($AG2440:AI2440)-1000*($AE2440&gt;0))</f>
        <v>0</v>
      </c>
      <c r="AK2440" s="52">
        <f>MIN($AA2440*12,$AE2440-SUM($AG2440:AJ2440)-1000*($AE2440&gt;0))</f>
        <v>0</v>
      </c>
      <c r="AL2440" s="52">
        <f>MIN($AA2440*12,$AE2440-SUM($AG2440:AK2440)-1000*($AE2440&gt;0))</f>
        <v>0</v>
      </c>
      <c r="AM2440" s="52">
        <f>MIN($AA2440*12,$AE2440-SUM($AG2440:AL2440)-1000*($AE2440&gt;0))</f>
        <v>0</v>
      </c>
      <c r="AN2440" s="52">
        <f>MIN($AA2440*12,$AE2440-SUM($AG2440:AM2440)-1000*($AE2440&gt;0))</f>
        <v>0</v>
      </c>
      <c r="AO2440" s="52">
        <f>MIN($AA2440*12,$AE2440-SUM($AG2440:AN2440)-1000*($AE2440&gt;0))</f>
        <v>0</v>
      </c>
    </row>
    <row r="2441" spans="2:41" ht="12.75" hidden="1" customHeight="1" outlineLevel="2">
      <c r="B2441" s="53" t="s">
        <v>5881</v>
      </c>
      <c r="C2441" s="53" t="s">
        <v>1367</v>
      </c>
      <c r="D2441" s="53" t="s">
        <v>1367</v>
      </c>
      <c r="E2441" s="53" t="s">
        <v>5799</v>
      </c>
      <c r="F2441" s="53" t="s">
        <v>5860</v>
      </c>
      <c r="G2441" s="53" t="s">
        <v>5913</v>
      </c>
      <c r="H2441" s="53" t="s">
        <v>5914</v>
      </c>
      <c r="I2441" s="53"/>
      <c r="J2441" s="53" t="s">
        <v>3330</v>
      </c>
      <c r="K2441" s="52">
        <v>19600000</v>
      </c>
      <c r="L2441" s="52">
        <v>4083333</v>
      </c>
      <c r="M2441" s="52">
        <v>0</v>
      </c>
      <c r="N2441" s="52">
        <v>0</v>
      </c>
      <c r="O2441" s="52">
        <v>0</v>
      </c>
      <c r="P2441" s="52">
        <v>4491663</v>
      </c>
      <c r="Q2441" s="52">
        <v>408333</v>
      </c>
      <c r="R2441" s="52">
        <v>408333</v>
      </c>
      <c r="S2441" s="52">
        <v>408333</v>
      </c>
      <c r="T2441" s="52">
        <v>408333</v>
      </c>
      <c r="U2441" s="52">
        <v>408333</v>
      </c>
      <c r="V2441" s="52">
        <v>408333</v>
      </c>
      <c r="W2441" s="52">
        <v>408333</v>
      </c>
      <c r="X2441" s="52">
        <v>408333</v>
      </c>
      <c r="Y2441" s="52">
        <v>408333</v>
      </c>
      <c r="Z2441" s="49">
        <v>408333</v>
      </c>
      <c r="AA2441" s="50">
        <v>408333</v>
      </c>
      <c r="AB2441" s="51">
        <v>8574996</v>
      </c>
      <c r="AC2441" s="52">
        <v>0</v>
      </c>
      <c r="AD2441" s="52">
        <v>0</v>
      </c>
      <c r="AE2441" s="52">
        <v>11025004</v>
      </c>
      <c r="AG2441" s="52">
        <f t="shared" si="47"/>
        <v>408333</v>
      </c>
      <c r="AH2441" s="52">
        <f>MIN($AA2441*12,$AE2441-SUM($AG2441:AG2441)-1000*($AE2441&gt;0))</f>
        <v>4899996</v>
      </c>
      <c r="AI2441" s="52">
        <f>MIN($AA2441*12,$AE2441-SUM($AG2441:AH2441)-1000*($AE2441&gt;0))</f>
        <v>4899996</v>
      </c>
      <c r="AJ2441" s="52">
        <f>MIN($AA2441*12,$AE2441-SUM($AG2441:AI2441)-1000*($AE2441&gt;0))</f>
        <v>815679</v>
      </c>
      <c r="AK2441" s="52">
        <f>MIN($AA2441*12,$AE2441-SUM($AG2441:AJ2441)-1000*($AE2441&gt;0))</f>
        <v>0</v>
      </c>
      <c r="AL2441" s="52">
        <f>MIN($AA2441*12,$AE2441-SUM($AG2441:AK2441)-1000*($AE2441&gt;0))</f>
        <v>0</v>
      </c>
      <c r="AM2441" s="52">
        <f>MIN($AA2441*12,$AE2441-SUM($AG2441:AL2441)-1000*($AE2441&gt;0))</f>
        <v>0</v>
      </c>
      <c r="AN2441" s="52">
        <f>MIN($AA2441*12,$AE2441-SUM($AG2441:AM2441)-1000*($AE2441&gt;0))</f>
        <v>0</v>
      </c>
      <c r="AO2441" s="52">
        <f>MIN($AA2441*12,$AE2441-SUM($AG2441:AN2441)-1000*($AE2441&gt;0))</f>
        <v>0</v>
      </c>
    </row>
    <row r="2442" spans="2:41" ht="12.75" hidden="1" customHeight="1" outlineLevel="2">
      <c r="B2442" s="53" t="s">
        <v>5881</v>
      </c>
      <c r="C2442" s="53" t="s">
        <v>1367</v>
      </c>
      <c r="D2442" s="53" t="s">
        <v>1367</v>
      </c>
      <c r="E2442" s="53" t="s">
        <v>5799</v>
      </c>
      <c r="F2442" s="53" t="s">
        <v>5860</v>
      </c>
      <c r="G2442" s="53" t="s">
        <v>5915</v>
      </c>
      <c r="H2442" s="53" t="s">
        <v>5916</v>
      </c>
      <c r="I2442" s="53"/>
      <c r="J2442" s="53" t="s">
        <v>3379</v>
      </c>
      <c r="K2442" s="52">
        <v>81000000</v>
      </c>
      <c r="L2442" s="52">
        <v>13500000</v>
      </c>
      <c r="M2442" s="52">
        <v>0</v>
      </c>
      <c r="N2442" s="52">
        <v>0</v>
      </c>
      <c r="O2442" s="52">
        <v>0</v>
      </c>
      <c r="P2442" s="52">
        <v>18562500</v>
      </c>
      <c r="Q2442" s="52">
        <v>1687500</v>
      </c>
      <c r="R2442" s="52">
        <v>1687500</v>
      </c>
      <c r="S2442" s="52">
        <v>1687500</v>
      </c>
      <c r="T2442" s="52">
        <v>1687500</v>
      </c>
      <c r="U2442" s="52">
        <v>1687500</v>
      </c>
      <c r="V2442" s="52">
        <v>1687500</v>
      </c>
      <c r="W2442" s="52">
        <v>1687500</v>
      </c>
      <c r="X2442" s="52">
        <v>1687500</v>
      </c>
      <c r="Y2442" s="52">
        <v>1687500</v>
      </c>
      <c r="Z2442" s="49">
        <v>1687500</v>
      </c>
      <c r="AA2442" s="50">
        <v>1687500</v>
      </c>
      <c r="AB2442" s="51">
        <v>32062500</v>
      </c>
      <c r="AC2442" s="52">
        <v>0</v>
      </c>
      <c r="AD2442" s="52">
        <v>0</v>
      </c>
      <c r="AE2442" s="52">
        <v>48937500</v>
      </c>
      <c r="AG2442" s="52">
        <f t="shared" si="47"/>
        <v>1687500</v>
      </c>
      <c r="AH2442" s="52">
        <f>MIN($AA2442*12,$AE2442-SUM($AG2442:AG2442)-1000*($AE2442&gt;0))</f>
        <v>20250000</v>
      </c>
      <c r="AI2442" s="52">
        <f>MIN($AA2442*12,$AE2442-SUM($AG2442:AH2442)-1000*($AE2442&gt;0))</f>
        <v>20250000</v>
      </c>
      <c r="AJ2442" s="52">
        <f>MIN($AA2442*12,$AE2442-SUM($AG2442:AI2442)-1000*($AE2442&gt;0))</f>
        <v>6749000</v>
      </c>
      <c r="AK2442" s="52">
        <f>MIN($AA2442*12,$AE2442-SUM($AG2442:AJ2442)-1000*($AE2442&gt;0))</f>
        <v>0</v>
      </c>
      <c r="AL2442" s="52">
        <f>MIN($AA2442*12,$AE2442-SUM($AG2442:AK2442)-1000*($AE2442&gt;0))</f>
        <v>0</v>
      </c>
      <c r="AM2442" s="52">
        <f>MIN($AA2442*12,$AE2442-SUM($AG2442:AL2442)-1000*($AE2442&gt;0))</f>
        <v>0</v>
      </c>
      <c r="AN2442" s="52">
        <f>MIN($AA2442*12,$AE2442-SUM($AG2442:AM2442)-1000*($AE2442&gt;0))</f>
        <v>0</v>
      </c>
      <c r="AO2442" s="52">
        <f>MIN($AA2442*12,$AE2442-SUM($AG2442:AN2442)-1000*($AE2442&gt;0))</f>
        <v>0</v>
      </c>
    </row>
    <row r="2443" spans="2:41" ht="12.75" hidden="1" customHeight="1" outlineLevel="2">
      <c r="B2443" s="53" t="s">
        <v>5881</v>
      </c>
      <c r="C2443" s="53" t="s">
        <v>1367</v>
      </c>
      <c r="D2443" s="53" t="s">
        <v>1367</v>
      </c>
      <c r="E2443" s="53" t="s">
        <v>5799</v>
      </c>
      <c r="F2443" s="53" t="s">
        <v>5860</v>
      </c>
      <c r="G2443" s="53" t="s">
        <v>5917</v>
      </c>
      <c r="H2443" s="53" t="s">
        <v>5918</v>
      </c>
      <c r="I2443" s="53"/>
      <c r="J2443" s="53" t="s">
        <v>3379</v>
      </c>
      <c r="K2443" s="52">
        <v>75000000</v>
      </c>
      <c r="L2443" s="52">
        <v>12500000</v>
      </c>
      <c r="M2443" s="52">
        <v>0</v>
      </c>
      <c r="N2443" s="52">
        <v>0</v>
      </c>
      <c r="O2443" s="52">
        <v>0</v>
      </c>
      <c r="P2443" s="52">
        <v>17187500</v>
      </c>
      <c r="Q2443" s="52">
        <v>1562500</v>
      </c>
      <c r="R2443" s="52">
        <v>1562500</v>
      </c>
      <c r="S2443" s="52">
        <v>1562500</v>
      </c>
      <c r="T2443" s="52">
        <v>1562500</v>
      </c>
      <c r="U2443" s="52">
        <v>1562500</v>
      </c>
      <c r="V2443" s="52">
        <v>1562500</v>
      </c>
      <c r="W2443" s="52">
        <v>1562500</v>
      </c>
      <c r="X2443" s="52">
        <v>1562500</v>
      </c>
      <c r="Y2443" s="52">
        <v>1562500</v>
      </c>
      <c r="Z2443" s="49">
        <v>1562500</v>
      </c>
      <c r="AA2443" s="50">
        <v>1562500</v>
      </c>
      <c r="AB2443" s="51">
        <v>29687500</v>
      </c>
      <c r="AC2443" s="52">
        <v>0</v>
      </c>
      <c r="AD2443" s="52">
        <v>0</v>
      </c>
      <c r="AE2443" s="52">
        <v>45312500</v>
      </c>
      <c r="AG2443" s="52">
        <f t="shared" si="47"/>
        <v>1562500</v>
      </c>
      <c r="AH2443" s="52">
        <f>MIN($AA2443*12,$AE2443-SUM($AG2443:AG2443)-1000*($AE2443&gt;0))</f>
        <v>18750000</v>
      </c>
      <c r="AI2443" s="52">
        <f>MIN($AA2443*12,$AE2443-SUM($AG2443:AH2443)-1000*($AE2443&gt;0))</f>
        <v>18750000</v>
      </c>
      <c r="AJ2443" s="52">
        <f>MIN($AA2443*12,$AE2443-SUM($AG2443:AI2443)-1000*($AE2443&gt;0))</f>
        <v>6249000</v>
      </c>
      <c r="AK2443" s="52">
        <f>MIN($AA2443*12,$AE2443-SUM($AG2443:AJ2443)-1000*($AE2443&gt;0))</f>
        <v>0</v>
      </c>
      <c r="AL2443" s="52">
        <f>MIN($AA2443*12,$AE2443-SUM($AG2443:AK2443)-1000*($AE2443&gt;0))</f>
        <v>0</v>
      </c>
      <c r="AM2443" s="52">
        <f>MIN($AA2443*12,$AE2443-SUM($AG2443:AL2443)-1000*($AE2443&gt;0))</f>
        <v>0</v>
      </c>
      <c r="AN2443" s="52">
        <f>MIN($AA2443*12,$AE2443-SUM($AG2443:AM2443)-1000*($AE2443&gt;0))</f>
        <v>0</v>
      </c>
      <c r="AO2443" s="52">
        <f>MIN($AA2443*12,$AE2443-SUM($AG2443:AN2443)-1000*($AE2443&gt;0))</f>
        <v>0</v>
      </c>
    </row>
    <row r="2444" spans="2:41" ht="12.75" hidden="1" customHeight="1" outlineLevel="2">
      <c r="B2444" s="53" t="s">
        <v>5881</v>
      </c>
      <c r="C2444" s="53" t="s">
        <v>1367</v>
      </c>
      <c r="D2444" s="53" t="s">
        <v>1367</v>
      </c>
      <c r="E2444" s="53" t="s">
        <v>5799</v>
      </c>
      <c r="F2444" s="53" t="s">
        <v>5860</v>
      </c>
      <c r="G2444" s="53" t="s">
        <v>5919</v>
      </c>
      <c r="H2444" s="53" t="s">
        <v>5920</v>
      </c>
      <c r="I2444" s="53"/>
      <c r="J2444" s="53" t="s">
        <v>5921</v>
      </c>
      <c r="K2444" s="52">
        <v>175000000</v>
      </c>
      <c r="L2444" s="52">
        <v>29166666</v>
      </c>
      <c r="M2444" s="52">
        <v>0</v>
      </c>
      <c r="N2444" s="52">
        <v>0</v>
      </c>
      <c r="O2444" s="52">
        <v>0</v>
      </c>
      <c r="P2444" s="52">
        <v>40104163</v>
      </c>
      <c r="Q2444" s="52">
        <v>3645833</v>
      </c>
      <c r="R2444" s="52">
        <v>3645833</v>
      </c>
      <c r="S2444" s="52">
        <v>3645833</v>
      </c>
      <c r="T2444" s="52">
        <v>3645833</v>
      </c>
      <c r="U2444" s="52">
        <v>3645833</v>
      </c>
      <c r="V2444" s="52">
        <v>3645833</v>
      </c>
      <c r="W2444" s="52">
        <v>3645833</v>
      </c>
      <c r="X2444" s="52">
        <v>3645833</v>
      </c>
      <c r="Y2444" s="52">
        <v>3645833</v>
      </c>
      <c r="Z2444" s="49">
        <v>3645833</v>
      </c>
      <c r="AA2444" s="50">
        <v>3645833</v>
      </c>
      <c r="AB2444" s="51">
        <v>69270829</v>
      </c>
      <c r="AC2444" s="52">
        <v>0</v>
      </c>
      <c r="AD2444" s="52">
        <v>0</v>
      </c>
      <c r="AE2444" s="52">
        <v>105729171</v>
      </c>
      <c r="AG2444" s="52">
        <f t="shared" si="47"/>
        <v>3645833</v>
      </c>
      <c r="AH2444" s="52">
        <f>MIN($AA2444*12,$AE2444-SUM($AG2444:AG2444)-1000*($AE2444&gt;0))</f>
        <v>43749996</v>
      </c>
      <c r="AI2444" s="52">
        <f>MIN($AA2444*12,$AE2444-SUM($AG2444:AH2444)-1000*($AE2444&gt;0))</f>
        <v>43749996</v>
      </c>
      <c r="AJ2444" s="52">
        <f>MIN($AA2444*12,$AE2444-SUM($AG2444:AI2444)-1000*($AE2444&gt;0))</f>
        <v>14582346</v>
      </c>
      <c r="AK2444" s="52">
        <f>MIN($AA2444*12,$AE2444-SUM($AG2444:AJ2444)-1000*($AE2444&gt;0))</f>
        <v>0</v>
      </c>
      <c r="AL2444" s="52">
        <f>MIN($AA2444*12,$AE2444-SUM($AG2444:AK2444)-1000*($AE2444&gt;0))</f>
        <v>0</v>
      </c>
      <c r="AM2444" s="52">
        <f>MIN($AA2444*12,$AE2444-SUM($AG2444:AL2444)-1000*($AE2444&gt;0))</f>
        <v>0</v>
      </c>
      <c r="AN2444" s="52">
        <f>MIN($AA2444*12,$AE2444-SUM($AG2444:AM2444)-1000*($AE2444&gt;0))</f>
        <v>0</v>
      </c>
      <c r="AO2444" s="52">
        <f>MIN($AA2444*12,$AE2444-SUM($AG2444:AN2444)-1000*($AE2444&gt;0))</f>
        <v>0</v>
      </c>
    </row>
    <row r="2445" spans="2:41" ht="12.75" hidden="1" customHeight="1" outlineLevel="2">
      <c r="B2445" s="53" t="s">
        <v>5881</v>
      </c>
      <c r="C2445" s="53" t="s">
        <v>1367</v>
      </c>
      <c r="D2445" s="53" t="s">
        <v>1367</v>
      </c>
      <c r="E2445" s="53" t="s">
        <v>5799</v>
      </c>
      <c r="F2445" s="53" t="s">
        <v>5860</v>
      </c>
      <c r="G2445" s="53" t="s">
        <v>5922</v>
      </c>
      <c r="H2445" s="53" t="s">
        <v>5923</v>
      </c>
      <c r="I2445" s="53"/>
      <c r="J2445" s="53" t="s">
        <v>3437</v>
      </c>
      <c r="K2445" s="52">
        <v>5000000</v>
      </c>
      <c r="L2445" s="52">
        <v>729166</v>
      </c>
      <c r="M2445" s="52">
        <v>0</v>
      </c>
      <c r="N2445" s="52">
        <v>0</v>
      </c>
      <c r="O2445" s="52">
        <v>0</v>
      </c>
      <c r="P2445" s="52">
        <v>1145826</v>
      </c>
      <c r="Q2445" s="52">
        <v>104166</v>
      </c>
      <c r="R2445" s="52">
        <v>104166</v>
      </c>
      <c r="S2445" s="52">
        <v>104166</v>
      </c>
      <c r="T2445" s="52">
        <v>104166</v>
      </c>
      <c r="U2445" s="52">
        <v>104166</v>
      </c>
      <c r="V2445" s="52">
        <v>104166</v>
      </c>
      <c r="W2445" s="52">
        <v>104166</v>
      </c>
      <c r="X2445" s="52">
        <v>104166</v>
      </c>
      <c r="Y2445" s="52">
        <v>104166</v>
      </c>
      <c r="Z2445" s="49">
        <v>104166</v>
      </c>
      <c r="AA2445" s="50">
        <v>104166</v>
      </c>
      <c r="AB2445" s="51">
        <v>1874992</v>
      </c>
      <c r="AC2445" s="52">
        <v>0</v>
      </c>
      <c r="AD2445" s="52">
        <v>0</v>
      </c>
      <c r="AE2445" s="52">
        <v>3125008</v>
      </c>
      <c r="AG2445" s="52">
        <f t="shared" si="47"/>
        <v>104166</v>
      </c>
      <c r="AH2445" s="52">
        <f>MIN($AA2445*12,$AE2445-SUM($AG2445:AG2445)-1000*($AE2445&gt;0))</f>
        <v>1249992</v>
      </c>
      <c r="AI2445" s="52">
        <f>MIN($AA2445*12,$AE2445-SUM($AG2445:AH2445)-1000*($AE2445&gt;0))</f>
        <v>1249992</v>
      </c>
      <c r="AJ2445" s="52">
        <f>MIN($AA2445*12,$AE2445-SUM($AG2445:AI2445)-1000*($AE2445&gt;0))</f>
        <v>519858</v>
      </c>
      <c r="AK2445" s="52">
        <f>MIN($AA2445*12,$AE2445-SUM($AG2445:AJ2445)-1000*($AE2445&gt;0))</f>
        <v>0</v>
      </c>
      <c r="AL2445" s="52">
        <f>MIN($AA2445*12,$AE2445-SUM($AG2445:AK2445)-1000*($AE2445&gt;0))</f>
        <v>0</v>
      </c>
      <c r="AM2445" s="52">
        <f>MIN($AA2445*12,$AE2445-SUM($AG2445:AL2445)-1000*($AE2445&gt;0))</f>
        <v>0</v>
      </c>
      <c r="AN2445" s="52">
        <f>MIN($AA2445*12,$AE2445-SUM($AG2445:AM2445)-1000*($AE2445&gt;0))</f>
        <v>0</v>
      </c>
      <c r="AO2445" s="52">
        <f>MIN($AA2445*12,$AE2445-SUM($AG2445:AN2445)-1000*($AE2445&gt;0))</f>
        <v>0</v>
      </c>
    </row>
    <row r="2446" spans="2:41" ht="12.75" hidden="1" customHeight="1" outlineLevel="2">
      <c r="B2446" s="53" t="s">
        <v>5881</v>
      </c>
      <c r="C2446" s="53" t="s">
        <v>1367</v>
      </c>
      <c r="D2446" s="53" t="s">
        <v>1367</v>
      </c>
      <c r="E2446" s="53" t="s">
        <v>5799</v>
      </c>
      <c r="F2446" s="53" t="s">
        <v>5860</v>
      </c>
      <c r="G2446" s="53" t="s">
        <v>5924</v>
      </c>
      <c r="H2446" s="53" t="s">
        <v>5925</v>
      </c>
      <c r="I2446" s="53"/>
      <c r="J2446" s="53" t="s">
        <v>5926</v>
      </c>
      <c r="K2446" s="52">
        <v>9375000</v>
      </c>
      <c r="L2446" s="52">
        <v>1171875</v>
      </c>
      <c r="M2446" s="52">
        <v>0</v>
      </c>
      <c r="N2446" s="52">
        <v>0</v>
      </c>
      <c r="O2446" s="52">
        <v>0</v>
      </c>
      <c r="P2446" s="52">
        <v>2148432</v>
      </c>
      <c r="Q2446" s="52">
        <v>195312</v>
      </c>
      <c r="R2446" s="52">
        <v>195312</v>
      </c>
      <c r="S2446" s="52">
        <v>195312</v>
      </c>
      <c r="T2446" s="52">
        <v>195312</v>
      </c>
      <c r="U2446" s="52">
        <v>195312</v>
      </c>
      <c r="V2446" s="52">
        <v>195312</v>
      </c>
      <c r="W2446" s="52">
        <v>195312</v>
      </c>
      <c r="X2446" s="52">
        <v>195312</v>
      </c>
      <c r="Y2446" s="52">
        <v>195312</v>
      </c>
      <c r="Z2446" s="49">
        <v>195312</v>
      </c>
      <c r="AA2446" s="50">
        <v>195312</v>
      </c>
      <c r="AB2446" s="51">
        <v>3320307</v>
      </c>
      <c r="AC2446" s="52">
        <v>0</v>
      </c>
      <c r="AD2446" s="52">
        <v>0</v>
      </c>
      <c r="AE2446" s="52">
        <v>6054693</v>
      </c>
      <c r="AG2446" s="52">
        <f t="shared" si="47"/>
        <v>195312</v>
      </c>
      <c r="AH2446" s="52">
        <f>MIN($AA2446*12,$AE2446-SUM($AG2446:AG2446)-1000*($AE2446&gt;0))</f>
        <v>2343744</v>
      </c>
      <c r="AI2446" s="52">
        <f>MIN($AA2446*12,$AE2446-SUM($AG2446:AH2446)-1000*($AE2446&gt;0))</f>
        <v>2343744</v>
      </c>
      <c r="AJ2446" s="52">
        <f>MIN($AA2446*12,$AE2446-SUM($AG2446:AI2446)-1000*($AE2446&gt;0))</f>
        <v>1170893</v>
      </c>
      <c r="AK2446" s="52">
        <f>MIN($AA2446*12,$AE2446-SUM($AG2446:AJ2446)-1000*($AE2446&gt;0))</f>
        <v>0</v>
      </c>
      <c r="AL2446" s="52">
        <f>MIN($AA2446*12,$AE2446-SUM($AG2446:AK2446)-1000*($AE2446&gt;0))</f>
        <v>0</v>
      </c>
      <c r="AM2446" s="52">
        <f>MIN($AA2446*12,$AE2446-SUM($AG2446:AL2446)-1000*($AE2446&gt;0))</f>
        <v>0</v>
      </c>
      <c r="AN2446" s="52">
        <f>MIN($AA2446*12,$AE2446-SUM($AG2446:AM2446)-1000*($AE2446&gt;0))</f>
        <v>0</v>
      </c>
      <c r="AO2446" s="52">
        <f>MIN($AA2446*12,$AE2446-SUM($AG2446:AN2446)-1000*($AE2446&gt;0))</f>
        <v>0</v>
      </c>
    </row>
    <row r="2447" spans="2:41" ht="12.75" hidden="1" customHeight="1" outlineLevel="2">
      <c r="B2447" s="53" t="s">
        <v>5881</v>
      </c>
      <c r="C2447" s="53" t="s">
        <v>1367</v>
      </c>
      <c r="D2447" s="53" t="s">
        <v>1367</v>
      </c>
      <c r="E2447" s="53" t="s">
        <v>5799</v>
      </c>
      <c r="F2447" s="53" t="s">
        <v>5860</v>
      </c>
      <c r="G2447" s="53" t="s">
        <v>5927</v>
      </c>
      <c r="H2447" s="53" t="s">
        <v>5928</v>
      </c>
      <c r="I2447" s="53"/>
      <c r="J2447" s="53" t="s">
        <v>3715</v>
      </c>
      <c r="K2447" s="52">
        <v>11400000</v>
      </c>
      <c r="L2447" s="52">
        <v>712500</v>
      </c>
      <c r="M2447" s="52">
        <v>0</v>
      </c>
      <c r="N2447" s="52">
        <v>0</v>
      </c>
      <c r="O2447" s="52">
        <v>0</v>
      </c>
      <c r="P2447" s="52">
        <v>2612500</v>
      </c>
      <c r="Q2447" s="52">
        <v>237500</v>
      </c>
      <c r="R2447" s="52">
        <v>237500</v>
      </c>
      <c r="S2447" s="52">
        <v>237500</v>
      </c>
      <c r="T2447" s="52">
        <v>237500</v>
      </c>
      <c r="U2447" s="52">
        <v>237500</v>
      </c>
      <c r="V2447" s="52">
        <v>237500</v>
      </c>
      <c r="W2447" s="52">
        <v>237500</v>
      </c>
      <c r="X2447" s="52">
        <v>237500</v>
      </c>
      <c r="Y2447" s="52">
        <v>237500</v>
      </c>
      <c r="Z2447" s="49">
        <v>237500</v>
      </c>
      <c r="AA2447" s="50">
        <v>237500</v>
      </c>
      <c r="AB2447" s="51">
        <v>3325000</v>
      </c>
      <c r="AC2447" s="52">
        <v>0</v>
      </c>
      <c r="AD2447" s="52">
        <v>0</v>
      </c>
      <c r="AE2447" s="52">
        <v>8075000</v>
      </c>
      <c r="AG2447" s="52">
        <f t="shared" si="47"/>
        <v>237500</v>
      </c>
      <c r="AH2447" s="52">
        <f>MIN($AA2447*12,$AE2447-SUM($AG2447:AG2447)-1000*($AE2447&gt;0))</f>
        <v>2850000</v>
      </c>
      <c r="AI2447" s="52">
        <f>MIN($AA2447*12,$AE2447-SUM($AG2447:AH2447)-1000*($AE2447&gt;0))</f>
        <v>2850000</v>
      </c>
      <c r="AJ2447" s="52">
        <f>MIN($AA2447*12,$AE2447-SUM($AG2447:AI2447)-1000*($AE2447&gt;0))</f>
        <v>2136500</v>
      </c>
      <c r="AK2447" s="52">
        <f>MIN($AA2447*12,$AE2447-SUM($AG2447:AJ2447)-1000*($AE2447&gt;0))</f>
        <v>0</v>
      </c>
      <c r="AL2447" s="52">
        <f>MIN($AA2447*12,$AE2447-SUM($AG2447:AK2447)-1000*($AE2447&gt;0))</f>
        <v>0</v>
      </c>
      <c r="AM2447" s="52">
        <f>MIN($AA2447*12,$AE2447-SUM($AG2447:AL2447)-1000*($AE2447&gt;0))</f>
        <v>0</v>
      </c>
      <c r="AN2447" s="52">
        <f>MIN($AA2447*12,$AE2447-SUM($AG2447:AM2447)-1000*($AE2447&gt;0))</f>
        <v>0</v>
      </c>
      <c r="AO2447" s="52">
        <f>MIN($AA2447*12,$AE2447-SUM($AG2447:AN2447)-1000*($AE2447&gt;0))</f>
        <v>0</v>
      </c>
    </row>
    <row r="2448" spans="2:41" ht="12.75" hidden="1" customHeight="1" outlineLevel="2">
      <c r="B2448" s="53" t="s">
        <v>5881</v>
      </c>
      <c r="C2448" s="53" t="s">
        <v>1367</v>
      </c>
      <c r="D2448" s="53" t="s">
        <v>1367</v>
      </c>
      <c r="E2448" s="53" t="s">
        <v>5799</v>
      </c>
      <c r="F2448" s="53" t="s">
        <v>5860</v>
      </c>
      <c r="G2448" s="53" t="s">
        <v>5929</v>
      </c>
      <c r="H2448" s="53" t="s">
        <v>5930</v>
      </c>
      <c r="I2448" s="53"/>
      <c r="J2448" s="53" t="s">
        <v>5931</v>
      </c>
      <c r="K2448" s="52">
        <v>375000000</v>
      </c>
      <c r="L2448" s="52">
        <v>15625000</v>
      </c>
      <c r="M2448" s="52">
        <v>0</v>
      </c>
      <c r="N2448" s="52">
        <v>0</v>
      </c>
      <c r="O2448" s="52">
        <v>0</v>
      </c>
      <c r="P2448" s="52">
        <v>85937500</v>
      </c>
      <c r="Q2448" s="52">
        <v>7812500</v>
      </c>
      <c r="R2448" s="52">
        <v>7812500</v>
      </c>
      <c r="S2448" s="52">
        <v>7812500</v>
      </c>
      <c r="T2448" s="52">
        <v>7812500</v>
      </c>
      <c r="U2448" s="52">
        <v>7812500</v>
      </c>
      <c r="V2448" s="52">
        <v>7812500</v>
      </c>
      <c r="W2448" s="52">
        <v>7812500</v>
      </c>
      <c r="X2448" s="52">
        <v>7812500</v>
      </c>
      <c r="Y2448" s="52">
        <v>7812500</v>
      </c>
      <c r="Z2448" s="49">
        <v>7812500</v>
      </c>
      <c r="AA2448" s="50">
        <v>7812500</v>
      </c>
      <c r="AB2448" s="51">
        <v>101562500</v>
      </c>
      <c r="AC2448" s="52">
        <v>0</v>
      </c>
      <c r="AD2448" s="52">
        <v>0</v>
      </c>
      <c r="AE2448" s="52">
        <v>273437500</v>
      </c>
      <c r="AG2448" s="52">
        <f t="shared" si="47"/>
        <v>7812500</v>
      </c>
      <c r="AH2448" s="52">
        <f>MIN($AA2448*12,$AE2448-SUM($AG2448:AG2448)-1000*($AE2448&gt;0))</f>
        <v>93750000</v>
      </c>
      <c r="AI2448" s="52">
        <f>MIN($AA2448*12,$AE2448-SUM($AG2448:AH2448)-1000*($AE2448&gt;0))</f>
        <v>93750000</v>
      </c>
      <c r="AJ2448" s="52">
        <f>MIN($AA2448*12,$AE2448-SUM($AG2448:AI2448)-1000*($AE2448&gt;0))</f>
        <v>78124000</v>
      </c>
      <c r="AK2448" s="52">
        <f>MIN($AA2448*12,$AE2448-SUM($AG2448:AJ2448)-1000*($AE2448&gt;0))</f>
        <v>0</v>
      </c>
      <c r="AL2448" s="52">
        <f>MIN($AA2448*12,$AE2448-SUM($AG2448:AK2448)-1000*($AE2448&gt;0))</f>
        <v>0</v>
      </c>
      <c r="AM2448" s="52">
        <f>MIN($AA2448*12,$AE2448-SUM($AG2448:AL2448)-1000*($AE2448&gt;0))</f>
        <v>0</v>
      </c>
      <c r="AN2448" s="52">
        <f>MIN($AA2448*12,$AE2448-SUM($AG2448:AM2448)-1000*($AE2448&gt;0))</f>
        <v>0</v>
      </c>
      <c r="AO2448" s="52">
        <f>MIN($AA2448*12,$AE2448-SUM($AG2448:AN2448)-1000*($AE2448&gt;0))</f>
        <v>0</v>
      </c>
    </row>
    <row r="2449" spans="2:41" ht="12.75" hidden="1" customHeight="1" outlineLevel="2">
      <c r="B2449" s="53" t="s">
        <v>5881</v>
      </c>
      <c r="C2449" s="53" t="s">
        <v>1367</v>
      </c>
      <c r="D2449" s="53" t="s">
        <v>1367</v>
      </c>
      <c r="E2449" s="53" t="s">
        <v>5799</v>
      </c>
      <c r="F2449" s="53" t="s">
        <v>5860</v>
      </c>
      <c r="G2449" s="53" t="s">
        <v>5932</v>
      </c>
      <c r="H2449" s="53" t="s">
        <v>5933</v>
      </c>
      <c r="I2449" s="53"/>
      <c r="J2449" s="53" t="s">
        <v>5934</v>
      </c>
      <c r="K2449" s="52">
        <v>20000000</v>
      </c>
      <c r="L2449" s="52">
        <v>833333</v>
      </c>
      <c r="M2449" s="52">
        <v>0</v>
      </c>
      <c r="N2449" s="52">
        <v>0</v>
      </c>
      <c r="O2449" s="52">
        <v>0</v>
      </c>
      <c r="P2449" s="52">
        <v>4583326</v>
      </c>
      <c r="Q2449" s="52">
        <v>416666</v>
      </c>
      <c r="R2449" s="52">
        <v>416666</v>
      </c>
      <c r="S2449" s="52">
        <v>416666</v>
      </c>
      <c r="T2449" s="52">
        <v>416666</v>
      </c>
      <c r="U2449" s="52">
        <v>416666</v>
      </c>
      <c r="V2449" s="52">
        <v>416666</v>
      </c>
      <c r="W2449" s="52">
        <v>416666</v>
      </c>
      <c r="X2449" s="52">
        <v>416666</v>
      </c>
      <c r="Y2449" s="52">
        <v>416666</v>
      </c>
      <c r="Z2449" s="49">
        <v>416666</v>
      </c>
      <c r="AA2449" s="50">
        <v>416666</v>
      </c>
      <c r="AB2449" s="51">
        <v>5416659</v>
      </c>
      <c r="AC2449" s="52">
        <v>0</v>
      </c>
      <c r="AD2449" s="52">
        <v>0</v>
      </c>
      <c r="AE2449" s="52">
        <v>14583341</v>
      </c>
      <c r="AG2449" s="52">
        <f t="shared" si="47"/>
        <v>416666</v>
      </c>
      <c r="AH2449" s="52">
        <f>MIN($AA2449*12,$AE2449-SUM($AG2449:AG2449)-1000*($AE2449&gt;0))</f>
        <v>4999992</v>
      </c>
      <c r="AI2449" s="52">
        <f>MIN($AA2449*12,$AE2449-SUM($AG2449:AH2449)-1000*($AE2449&gt;0))</f>
        <v>4999992</v>
      </c>
      <c r="AJ2449" s="52">
        <f>MIN($AA2449*12,$AE2449-SUM($AG2449:AI2449)-1000*($AE2449&gt;0))</f>
        <v>4165691</v>
      </c>
      <c r="AK2449" s="52">
        <f>MIN($AA2449*12,$AE2449-SUM($AG2449:AJ2449)-1000*($AE2449&gt;0))</f>
        <v>0</v>
      </c>
      <c r="AL2449" s="52">
        <f>MIN($AA2449*12,$AE2449-SUM($AG2449:AK2449)-1000*($AE2449&gt;0))</f>
        <v>0</v>
      </c>
      <c r="AM2449" s="52">
        <f>MIN($AA2449*12,$AE2449-SUM($AG2449:AL2449)-1000*($AE2449&gt;0))</f>
        <v>0</v>
      </c>
      <c r="AN2449" s="52">
        <f>MIN($AA2449*12,$AE2449-SUM($AG2449:AM2449)-1000*($AE2449&gt;0))</f>
        <v>0</v>
      </c>
      <c r="AO2449" s="52">
        <f>MIN($AA2449*12,$AE2449-SUM($AG2449:AN2449)-1000*($AE2449&gt;0))</f>
        <v>0</v>
      </c>
    </row>
    <row r="2450" spans="2:41" ht="12.75" hidden="1" customHeight="1" outlineLevel="2">
      <c r="B2450" s="53" t="s">
        <v>5881</v>
      </c>
      <c r="C2450" s="53" t="s">
        <v>1367</v>
      </c>
      <c r="D2450" s="53" t="s">
        <v>1367</v>
      </c>
      <c r="E2450" s="53" t="s">
        <v>5799</v>
      </c>
      <c r="F2450" s="53" t="s">
        <v>5860</v>
      </c>
      <c r="G2450" s="53" t="s">
        <v>5935</v>
      </c>
      <c r="H2450" s="53" t="s">
        <v>5936</v>
      </c>
      <c r="I2450" s="53"/>
      <c r="J2450" s="53" t="s">
        <v>5937</v>
      </c>
      <c r="K2450" s="52">
        <v>43000000</v>
      </c>
      <c r="L2450" s="52">
        <v>895833</v>
      </c>
      <c r="M2450" s="52">
        <v>0</v>
      </c>
      <c r="N2450" s="52">
        <v>0</v>
      </c>
      <c r="O2450" s="52">
        <v>0</v>
      </c>
      <c r="P2450" s="52">
        <v>9854163</v>
      </c>
      <c r="Q2450" s="52">
        <v>895833</v>
      </c>
      <c r="R2450" s="52">
        <v>895833</v>
      </c>
      <c r="S2450" s="52">
        <v>895833</v>
      </c>
      <c r="T2450" s="52">
        <v>895833</v>
      </c>
      <c r="U2450" s="52">
        <v>895833</v>
      </c>
      <c r="V2450" s="52">
        <v>895833</v>
      </c>
      <c r="W2450" s="52">
        <v>895833</v>
      </c>
      <c r="X2450" s="52">
        <v>895833</v>
      </c>
      <c r="Y2450" s="52">
        <v>895833</v>
      </c>
      <c r="Z2450" s="49">
        <v>895833</v>
      </c>
      <c r="AA2450" s="50">
        <v>895833</v>
      </c>
      <c r="AB2450" s="51">
        <v>10749996</v>
      </c>
      <c r="AC2450" s="52">
        <v>0</v>
      </c>
      <c r="AD2450" s="52">
        <v>0</v>
      </c>
      <c r="AE2450" s="52">
        <v>32250004</v>
      </c>
      <c r="AG2450" s="52">
        <f t="shared" si="47"/>
        <v>895833</v>
      </c>
      <c r="AH2450" s="52">
        <f>MIN($AA2450*12,$AE2450-SUM($AG2450:AG2450)-1000*($AE2450&gt;0))</f>
        <v>10749996</v>
      </c>
      <c r="AI2450" s="52">
        <f>MIN($AA2450*12,$AE2450-SUM($AG2450:AH2450)-1000*($AE2450&gt;0))</f>
        <v>10749996</v>
      </c>
      <c r="AJ2450" s="52">
        <f>MIN($AA2450*12,$AE2450-SUM($AG2450:AI2450)-1000*($AE2450&gt;0))</f>
        <v>9853179</v>
      </c>
      <c r="AK2450" s="52">
        <f>MIN($AA2450*12,$AE2450-SUM($AG2450:AJ2450)-1000*($AE2450&gt;0))</f>
        <v>0</v>
      </c>
      <c r="AL2450" s="52">
        <f>MIN($AA2450*12,$AE2450-SUM($AG2450:AK2450)-1000*($AE2450&gt;0))</f>
        <v>0</v>
      </c>
      <c r="AM2450" s="52">
        <f>MIN($AA2450*12,$AE2450-SUM($AG2450:AL2450)-1000*($AE2450&gt;0))</f>
        <v>0</v>
      </c>
      <c r="AN2450" s="52">
        <f>MIN($AA2450*12,$AE2450-SUM($AG2450:AM2450)-1000*($AE2450&gt;0))</f>
        <v>0</v>
      </c>
      <c r="AO2450" s="52">
        <f>MIN($AA2450*12,$AE2450-SUM($AG2450:AN2450)-1000*($AE2450&gt;0))</f>
        <v>0</v>
      </c>
    </row>
    <row r="2451" spans="2:41" ht="12.75" hidden="1" customHeight="1" outlineLevel="2">
      <c r="B2451" s="53" t="s">
        <v>5881</v>
      </c>
      <c r="C2451" s="53" t="s">
        <v>1367</v>
      </c>
      <c r="D2451" s="53" t="s">
        <v>1367</v>
      </c>
      <c r="E2451" s="53" t="s">
        <v>5799</v>
      </c>
      <c r="F2451" s="53" t="s">
        <v>5860</v>
      </c>
      <c r="G2451" s="53" t="s">
        <v>5938</v>
      </c>
      <c r="H2451" s="53" t="s">
        <v>5939</v>
      </c>
      <c r="I2451" s="53"/>
      <c r="J2451" s="53" t="s">
        <v>5940</v>
      </c>
      <c r="K2451" s="52">
        <v>57000000</v>
      </c>
      <c r="L2451" s="52">
        <v>1187500</v>
      </c>
      <c r="M2451" s="52">
        <v>0</v>
      </c>
      <c r="N2451" s="52">
        <v>0</v>
      </c>
      <c r="O2451" s="52">
        <v>0</v>
      </c>
      <c r="P2451" s="52">
        <v>13062500</v>
      </c>
      <c r="Q2451" s="52">
        <v>1187500</v>
      </c>
      <c r="R2451" s="52">
        <v>1187500</v>
      </c>
      <c r="S2451" s="52">
        <v>1187500</v>
      </c>
      <c r="T2451" s="52">
        <v>1187500</v>
      </c>
      <c r="U2451" s="52">
        <v>1187500</v>
      </c>
      <c r="V2451" s="52">
        <v>1187500</v>
      </c>
      <c r="W2451" s="52">
        <v>1187500</v>
      </c>
      <c r="X2451" s="52">
        <v>1187500</v>
      </c>
      <c r="Y2451" s="52">
        <v>1187500</v>
      </c>
      <c r="Z2451" s="49">
        <v>1187500</v>
      </c>
      <c r="AA2451" s="50">
        <v>1187500</v>
      </c>
      <c r="AB2451" s="51">
        <v>14250000</v>
      </c>
      <c r="AC2451" s="52">
        <v>0</v>
      </c>
      <c r="AD2451" s="52">
        <v>0</v>
      </c>
      <c r="AE2451" s="52">
        <v>42750000</v>
      </c>
      <c r="AG2451" s="52">
        <f t="shared" si="47"/>
        <v>1187500</v>
      </c>
      <c r="AH2451" s="52">
        <f>MIN($AA2451*12,$AE2451-SUM($AG2451:AG2451)-1000*($AE2451&gt;0))</f>
        <v>14250000</v>
      </c>
      <c r="AI2451" s="52">
        <f>MIN($AA2451*12,$AE2451-SUM($AG2451:AH2451)-1000*($AE2451&gt;0))</f>
        <v>14250000</v>
      </c>
      <c r="AJ2451" s="52">
        <f>MIN($AA2451*12,$AE2451-SUM($AG2451:AI2451)-1000*($AE2451&gt;0))</f>
        <v>13061500</v>
      </c>
      <c r="AK2451" s="52">
        <f>MIN($AA2451*12,$AE2451-SUM($AG2451:AJ2451)-1000*($AE2451&gt;0))</f>
        <v>0</v>
      </c>
      <c r="AL2451" s="52">
        <f>MIN($AA2451*12,$AE2451-SUM($AG2451:AK2451)-1000*($AE2451&gt;0))</f>
        <v>0</v>
      </c>
      <c r="AM2451" s="52">
        <f>MIN($AA2451*12,$AE2451-SUM($AG2451:AL2451)-1000*($AE2451&gt;0))</f>
        <v>0</v>
      </c>
      <c r="AN2451" s="52">
        <f>MIN($AA2451*12,$AE2451-SUM($AG2451:AM2451)-1000*($AE2451&gt;0))</f>
        <v>0</v>
      </c>
      <c r="AO2451" s="52">
        <f>MIN($AA2451*12,$AE2451-SUM($AG2451:AN2451)-1000*($AE2451&gt;0))</f>
        <v>0</v>
      </c>
    </row>
    <row r="2452" spans="2:41" ht="12.75" hidden="1" customHeight="1" outlineLevel="2">
      <c r="B2452" s="53" t="s">
        <v>5881</v>
      </c>
      <c r="C2452" s="53" t="s">
        <v>1367</v>
      </c>
      <c r="D2452" s="53" t="s">
        <v>1367</v>
      </c>
      <c r="E2452" s="53" t="s">
        <v>5799</v>
      </c>
      <c r="F2452" s="53" t="s">
        <v>5860</v>
      </c>
      <c r="G2452" s="53" t="s">
        <v>5941</v>
      </c>
      <c r="H2452" s="53" t="s">
        <v>5942</v>
      </c>
      <c r="I2452" s="53"/>
      <c r="J2452" s="53" t="s">
        <v>3876</v>
      </c>
      <c r="K2452" s="52">
        <v>0</v>
      </c>
      <c r="L2452" s="52">
        <v>0</v>
      </c>
      <c r="M2452" s="52">
        <v>10500000</v>
      </c>
      <c r="N2452" s="52">
        <v>0</v>
      </c>
      <c r="O2452" s="52">
        <v>0</v>
      </c>
      <c r="P2452" s="52">
        <v>2187500</v>
      </c>
      <c r="Q2452" s="52">
        <v>0</v>
      </c>
      <c r="R2452" s="52">
        <v>218750</v>
      </c>
      <c r="S2452" s="52">
        <v>218750</v>
      </c>
      <c r="T2452" s="52">
        <v>218750</v>
      </c>
      <c r="U2452" s="52">
        <v>218750</v>
      </c>
      <c r="V2452" s="52">
        <v>218750</v>
      </c>
      <c r="W2452" s="52">
        <v>218750</v>
      </c>
      <c r="X2452" s="52">
        <v>218750</v>
      </c>
      <c r="Y2452" s="52">
        <v>218750</v>
      </c>
      <c r="Z2452" s="49">
        <v>218750</v>
      </c>
      <c r="AA2452" s="50">
        <v>218750</v>
      </c>
      <c r="AB2452" s="51">
        <v>2187500</v>
      </c>
      <c r="AC2452" s="52">
        <v>0</v>
      </c>
      <c r="AD2452" s="52">
        <v>0</v>
      </c>
      <c r="AE2452" s="52">
        <v>8312500</v>
      </c>
      <c r="AG2452" s="52">
        <f t="shared" si="47"/>
        <v>218750</v>
      </c>
      <c r="AH2452" s="52">
        <f>MIN($AA2452*12,$AE2452-SUM($AG2452:AG2452)-1000*($AE2452&gt;0))</f>
        <v>2625000</v>
      </c>
      <c r="AI2452" s="52">
        <f>MIN($AA2452*12,$AE2452-SUM($AG2452:AH2452)-1000*($AE2452&gt;0))</f>
        <v>2625000</v>
      </c>
      <c r="AJ2452" s="52">
        <f>MIN($AA2452*12,$AE2452-SUM($AG2452:AI2452)-1000*($AE2452&gt;0))</f>
        <v>2625000</v>
      </c>
      <c r="AK2452" s="52">
        <f>MIN($AA2452*12,$AE2452-SUM($AG2452:AJ2452)-1000*($AE2452&gt;0))</f>
        <v>217750</v>
      </c>
      <c r="AL2452" s="52">
        <f>MIN($AA2452*12,$AE2452-SUM($AG2452:AK2452)-1000*($AE2452&gt;0))</f>
        <v>0</v>
      </c>
      <c r="AM2452" s="52">
        <f>MIN($AA2452*12,$AE2452-SUM($AG2452:AL2452)-1000*($AE2452&gt;0))</f>
        <v>0</v>
      </c>
      <c r="AN2452" s="52">
        <f>MIN($AA2452*12,$AE2452-SUM($AG2452:AM2452)-1000*($AE2452&gt;0))</f>
        <v>0</v>
      </c>
      <c r="AO2452" s="52">
        <f>MIN($AA2452*12,$AE2452-SUM($AG2452:AN2452)-1000*($AE2452&gt;0))</f>
        <v>0</v>
      </c>
    </row>
    <row r="2453" spans="2:41" ht="12.75" hidden="1" customHeight="1" outlineLevel="2">
      <c r="B2453" s="53" t="s">
        <v>5881</v>
      </c>
      <c r="C2453" s="53" t="s">
        <v>1367</v>
      </c>
      <c r="D2453" s="53" t="s">
        <v>1367</v>
      </c>
      <c r="E2453" s="53" t="s">
        <v>5799</v>
      </c>
      <c r="F2453" s="53" t="s">
        <v>5860</v>
      </c>
      <c r="G2453" s="53" t="s">
        <v>5943</v>
      </c>
      <c r="H2453" s="53" t="s">
        <v>5944</v>
      </c>
      <c r="I2453" s="53"/>
      <c r="J2453" s="53" t="s">
        <v>3893</v>
      </c>
      <c r="K2453" s="52">
        <v>0</v>
      </c>
      <c r="L2453" s="52">
        <v>0</v>
      </c>
      <c r="M2453" s="52">
        <v>236000000</v>
      </c>
      <c r="N2453" s="52">
        <v>0</v>
      </c>
      <c r="O2453" s="52">
        <v>0</v>
      </c>
      <c r="P2453" s="52">
        <v>49166660</v>
      </c>
      <c r="Q2453" s="52">
        <v>0</v>
      </c>
      <c r="R2453" s="52">
        <v>4916666</v>
      </c>
      <c r="S2453" s="52">
        <v>4916666</v>
      </c>
      <c r="T2453" s="52">
        <v>4916666</v>
      </c>
      <c r="U2453" s="52">
        <v>4916666</v>
      </c>
      <c r="V2453" s="52">
        <v>4916666</v>
      </c>
      <c r="W2453" s="52">
        <v>4916666</v>
      </c>
      <c r="X2453" s="52">
        <v>4916666</v>
      </c>
      <c r="Y2453" s="52">
        <v>4916666</v>
      </c>
      <c r="Z2453" s="49">
        <v>4916666</v>
      </c>
      <c r="AA2453" s="50">
        <v>4916666</v>
      </c>
      <c r="AB2453" s="51">
        <v>49166660</v>
      </c>
      <c r="AC2453" s="52">
        <v>0</v>
      </c>
      <c r="AD2453" s="52">
        <v>0</v>
      </c>
      <c r="AE2453" s="52">
        <v>186833340</v>
      </c>
      <c r="AG2453" s="52">
        <f t="shared" si="47"/>
        <v>4916666</v>
      </c>
      <c r="AH2453" s="52">
        <f>MIN($AA2453*12,$AE2453-SUM($AG2453:AG2453)-1000*($AE2453&gt;0))</f>
        <v>58999992</v>
      </c>
      <c r="AI2453" s="52">
        <f>MIN($AA2453*12,$AE2453-SUM($AG2453:AH2453)-1000*($AE2453&gt;0))</f>
        <v>58999992</v>
      </c>
      <c r="AJ2453" s="52">
        <f>MIN($AA2453*12,$AE2453-SUM($AG2453:AI2453)-1000*($AE2453&gt;0))</f>
        <v>58999992</v>
      </c>
      <c r="AK2453" s="52">
        <f>MIN($AA2453*12,$AE2453-SUM($AG2453:AJ2453)-1000*($AE2453&gt;0))</f>
        <v>4915698</v>
      </c>
      <c r="AL2453" s="52">
        <f>MIN($AA2453*12,$AE2453-SUM($AG2453:AK2453)-1000*($AE2453&gt;0))</f>
        <v>0</v>
      </c>
      <c r="AM2453" s="52">
        <f>MIN($AA2453*12,$AE2453-SUM($AG2453:AL2453)-1000*($AE2453&gt;0))</f>
        <v>0</v>
      </c>
      <c r="AN2453" s="52">
        <f>MIN($AA2453*12,$AE2453-SUM($AG2453:AM2453)-1000*($AE2453&gt;0))</f>
        <v>0</v>
      </c>
      <c r="AO2453" s="52">
        <f>MIN($AA2453*12,$AE2453-SUM($AG2453:AN2453)-1000*($AE2453&gt;0))</f>
        <v>0</v>
      </c>
    </row>
    <row r="2454" spans="2:41" ht="12.75" hidden="1" customHeight="1" outlineLevel="2">
      <c r="B2454" s="53" t="s">
        <v>5881</v>
      </c>
      <c r="C2454" s="53" t="s">
        <v>1367</v>
      </c>
      <c r="D2454" s="53" t="s">
        <v>1367</v>
      </c>
      <c r="E2454" s="53" t="s">
        <v>5799</v>
      </c>
      <c r="F2454" s="53" t="s">
        <v>5860</v>
      </c>
      <c r="G2454" s="53" t="s">
        <v>5945</v>
      </c>
      <c r="H2454" s="53" t="s">
        <v>5946</v>
      </c>
      <c r="I2454" s="53"/>
      <c r="J2454" s="53" t="s">
        <v>5947</v>
      </c>
      <c r="K2454" s="52">
        <v>0</v>
      </c>
      <c r="L2454" s="52">
        <v>0</v>
      </c>
      <c r="M2454" s="52">
        <v>30000000</v>
      </c>
      <c r="N2454" s="52">
        <v>0</v>
      </c>
      <c r="O2454" s="52">
        <v>0</v>
      </c>
      <c r="P2454" s="52">
        <v>3750000</v>
      </c>
      <c r="Q2454" s="52">
        <v>0</v>
      </c>
      <c r="R2454" s="52">
        <v>0</v>
      </c>
      <c r="S2454" s="52">
        <v>0</v>
      </c>
      <c r="T2454" s="52">
        <v>0</v>
      </c>
      <c r="U2454" s="52">
        <v>0</v>
      </c>
      <c r="V2454" s="52">
        <v>625000</v>
      </c>
      <c r="W2454" s="52">
        <v>625000</v>
      </c>
      <c r="X2454" s="52">
        <v>625000</v>
      </c>
      <c r="Y2454" s="52">
        <v>625000</v>
      </c>
      <c r="Z2454" s="49">
        <v>625000</v>
      </c>
      <c r="AA2454" s="50">
        <v>625000</v>
      </c>
      <c r="AB2454" s="51">
        <v>3750000</v>
      </c>
      <c r="AC2454" s="52">
        <v>0</v>
      </c>
      <c r="AD2454" s="52">
        <v>0</v>
      </c>
      <c r="AE2454" s="52">
        <v>26250000</v>
      </c>
      <c r="AG2454" s="52">
        <f t="shared" si="47"/>
        <v>625000</v>
      </c>
      <c r="AH2454" s="52">
        <f>MIN($AA2454*12,$AE2454-SUM($AG2454:AG2454)-1000*($AE2454&gt;0))</f>
        <v>7500000</v>
      </c>
      <c r="AI2454" s="52">
        <f>MIN($AA2454*12,$AE2454-SUM($AG2454:AH2454)-1000*($AE2454&gt;0))</f>
        <v>7500000</v>
      </c>
      <c r="AJ2454" s="52">
        <f>MIN($AA2454*12,$AE2454-SUM($AG2454:AI2454)-1000*($AE2454&gt;0))</f>
        <v>7500000</v>
      </c>
      <c r="AK2454" s="52">
        <f>MIN($AA2454*12,$AE2454-SUM($AG2454:AJ2454)-1000*($AE2454&gt;0))</f>
        <v>3124000</v>
      </c>
      <c r="AL2454" s="52">
        <f>MIN($AA2454*12,$AE2454-SUM($AG2454:AK2454)-1000*($AE2454&gt;0))</f>
        <v>0</v>
      </c>
      <c r="AM2454" s="52">
        <f>MIN($AA2454*12,$AE2454-SUM($AG2454:AL2454)-1000*($AE2454&gt;0))</f>
        <v>0</v>
      </c>
      <c r="AN2454" s="52">
        <f>MIN($AA2454*12,$AE2454-SUM($AG2454:AM2454)-1000*($AE2454&gt;0))</f>
        <v>0</v>
      </c>
      <c r="AO2454" s="52">
        <f>MIN($AA2454*12,$AE2454-SUM($AG2454:AN2454)-1000*($AE2454&gt;0))</f>
        <v>0</v>
      </c>
    </row>
    <row r="2455" spans="2:41" ht="12.75" hidden="1" customHeight="1" outlineLevel="2">
      <c r="B2455" s="53" t="s">
        <v>5881</v>
      </c>
      <c r="C2455" s="53" t="s">
        <v>1367</v>
      </c>
      <c r="D2455" s="53" t="s">
        <v>1367</v>
      </c>
      <c r="E2455" s="53" t="s">
        <v>5799</v>
      </c>
      <c r="F2455" s="53" t="s">
        <v>5860</v>
      </c>
      <c r="G2455" s="53" t="s">
        <v>5948</v>
      </c>
      <c r="H2455" s="53" t="s">
        <v>5949</v>
      </c>
      <c r="I2455" s="53"/>
      <c r="J2455" s="53" t="s">
        <v>4581</v>
      </c>
      <c r="K2455" s="52">
        <v>0</v>
      </c>
      <c r="L2455" s="52">
        <v>0</v>
      </c>
      <c r="M2455" s="52">
        <v>39000000</v>
      </c>
      <c r="N2455" s="52">
        <v>0</v>
      </c>
      <c r="O2455" s="52">
        <v>0</v>
      </c>
      <c r="P2455" s="52">
        <v>4062500</v>
      </c>
      <c r="Q2455" s="52">
        <v>0</v>
      </c>
      <c r="R2455" s="52">
        <v>0</v>
      </c>
      <c r="S2455" s="52">
        <v>0</v>
      </c>
      <c r="T2455" s="52">
        <v>0</v>
      </c>
      <c r="U2455" s="52">
        <v>0</v>
      </c>
      <c r="V2455" s="52">
        <v>0</v>
      </c>
      <c r="W2455" s="52">
        <v>812500</v>
      </c>
      <c r="X2455" s="52">
        <v>812500</v>
      </c>
      <c r="Y2455" s="52">
        <v>812500</v>
      </c>
      <c r="Z2455" s="49">
        <v>812500</v>
      </c>
      <c r="AA2455" s="50">
        <v>812500</v>
      </c>
      <c r="AB2455" s="51">
        <v>4062500</v>
      </c>
      <c r="AC2455" s="52">
        <v>0</v>
      </c>
      <c r="AD2455" s="52">
        <v>0</v>
      </c>
      <c r="AE2455" s="52">
        <v>34937500</v>
      </c>
      <c r="AG2455" s="52">
        <f t="shared" si="47"/>
        <v>812500</v>
      </c>
      <c r="AH2455" s="52">
        <f>MIN($AA2455*12,$AE2455-SUM($AG2455:AG2455)-1000*($AE2455&gt;0))</f>
        <v>9750000</v>
      </c>
      <c r="AI2455" s="52">
        <f>MIN($AA2455*12,$AE2455-SUM($AG2455:AH2455)-1000*($AE2455&gt;0))</f>
        <v>9750000</v>
      </c>
      <c r="AJ2455" s="52">
        <f>MIN($AA2455*12,$AE2455-SUM($AG2455:AI2455)-1000*($AE2455&gt;0))</f>
        <v>9750000</v>
      </c>
      <c r="AK2455" s="52">
        <f>MIN($AA2455*12,$AE2455-SUM($AG2455:AJ2455)-1000*($AE2455&gt;0))</f>
        <v>4874000</v>
      </c>
      <c r="AL2455" s="52">
        <f>MIN($AA2455*12,$AE2455-SUM($AG2455:AK2455)-1000*($AE2455&gt;0))</f>
        <v>0</v>
      </c>
      <c r="AM2455" s="52">
        <f>MIN($AA2455*12,$AE2455-SUM($AG2455:AL2455)-1000*($AE2455&gt;0))</f>
        <v>0</v>
      </c>
      <c r="AN2455" s="52">
        <f>MIN($AA2455*12,$AE2455-SUM($AG2455:AM2455)-1000*($AE2455&gt;0))</f>
        <v>0</v>
      </c>
      <c r="AO2455" s="52">
        <f>MIN($AA2455*12,$AE2455-SUM($AG2455:AN2455)-1000*($AE2455&gt;0))</f>
        <v>0</v>
      </c>
    </row>
    <row r="2456" spans="2:41" ht="12.75" hidden="1" customHeight="1" outlineLevel="2">
      <c r="B2456" s="53" t="s">
        <v>5881</v>
      </c>
      <c r="C2456" s="53" t="s">
        <v>1367</v>
      </c>
      <c r="D2456" s="53" t="s">
        <v>1367</v>
      </c>
      <c r="E2456" s="53" t="s">
        <v>5799</v>
      </c>
      <c r="F2456" s="53" t="s">
        <v>5860</v>
      </c>
      <c r="G2456" s="53" t="s">
        <v>5950</v>
      </c>
      <c r="H2456" s="53" t="s">
        <v>5951</v>
      </c>
      <c r="I2456" s="53"/>
      <c r="J2456" s="53" t="s">
        <v>5952</v>
      </c>
      <c r="K2456" s="52">
        <v>0</v>
      </c>
      <c r="L2456" s="52">
        <v>0</v>
      </c>
      <c r="M2456" s="52">
        <v>20700000</v>
      </c>
      <c r="N2456" s="52">
        <v>0</v>
      </c>
      <c r="O2456" s="52">
        <v>0</v>
      </c>
      <c r="P2456" s="52">
        <v>862500</v>
      </c>
      <c r="Q2456" s="52">
        <v>0</v>
      </c>
      <c r="R2456" s="52">
        <v>0</v>
      </c>
      <c r="S2456" s="52">
        <v>0</v>
      </c>
      <c r="T2456" s="52">
        <v>0</v>
      </c>
      <c r="U2456" s="52">
        <v>0</v>
      </c>
      <c r="V2456" s="52">
        <v>0</v>
      </c>
      <c r="W2456" s="52">
        <v>0</v>
      </c>
      <c r="X2456" s="52">
        <v>0</v>
      </c>
      <c r="Y2456" s="52">
        <v>0</v>
      </c>
      <c r="Z2456" s="49">
        <v>431250</v>
      </c>
      <c r="AA2456" s="50">
        <v>431250</v>
      </c>
      <c r="AB2456" s="51">
        <v>862500</v>
      </c>
      <c r="AC2456" s="52">
        <v>0</v>
      </c>
      <c r="AD2456" s="52">
        <v>0</v>
      </c>
      <c r="AE2456" s="52">
        <v>19837500</v>
      </c>
      <c r="AG2456" s="52">
        <f t="shared" si="47"/>
        <v>431250</v>
      </c>
      <c r="AH2456" s="52">
        <f>MIN($AA2456*12,$AE2456-SUM($AG2456:AG2456)-1000*($AE2456&gt;0))</f>
        <v>5175000</v>
      </c>
      <c r="AI2456" s="52">
        <f>MIN($AA2456*12,$AE2456-SUM($AG2456:AH2456)-1000*($AE2456&gt;0))</f>
        <v>5175000</v>
      </c>
      <c r="AJ2456" s="52">
        <f>MIN($AA2456*12,$AE2456-SUM($AG2456:AI2456)-1000*($AE2456&gt;0))</f>
        <v>5175000</v>
      </c>
      <c r="AK2456" s="52">
        <f>MIN($AA2456*12,$AE2456-SUM($AG2456:AJ2456)-1000*($AE2456&gt;0))</f>
        <v>3880250</v>
      </c>
      <c r="AL2456" s="52">
        <f>MIN($AA2456*12,$AE2456-SUM($AG2456:AK2456)-1000*($AE2456&gt;0))</f>
        <v>0</v>
      </c>
      <c r="AM2456" s="52">
        <f>MIN($AA2456*12,$AE2456-SUM($AG2456:AL2456)-1000*($AE2456&gt;0))</f>
        <v>0</v>
      </c>
      <c r="AN2456" s="52">
        <f>MIN($AA2456*12,$AE2456-SUM($AG2456:AM2456)-1000*($AE2456&gt;0))</f>
        <v>0</v>
      </c>
      <c r="AO2456" s="52">
        <f>MIN($AA2456*12,$AE2456-SUM($AG2456:AN2456)-1000*($AE2456&gt;0))</f>
        <v>0</v>
      </c>
    </row>
    <row r="2457" spans="2:41" ht="12.75" hidden="1" customHeight="1" outlineLevel="2">
      <c r="B2457" s="53" t="s">
        <v>5881</v>
      </c>
      <c r="C2457" s="53" t="s">
        <v>1367</v>
      </c>
      <c r="D2457" s="53" t="s">
        <v>1367</v>
      </c>
      <c r="E2457" s="53" t="s">
        <v>5799</v>
      </c>
      <c r="F2457" s="53" t="s">
        <v>5882</v>
      </c>
      <c r="G2457" s="53" t="s">
        <v>5953</v>
      </c>
      <c r="H2457" s="53" t="s">
        <v>5954</v>
      </c>
      <c r="I2457" s="53"/>
      <c r="J2457" s="53" t="s">
        <v>5955</v>
      </c>
      <c r="K2457" s="52">
        <v>2020000</v>
      </c>
      <c r="L2457" s="52">
        <v>2019000</v>
      </c>
      <c r="M2457" s="52">
        <v>0</v>
      </c>
      <c r="N2457" s="52">
        <v>0</v>
      </c>
      <c r="O2457" s="52">
        <v>0</v>
      </c>
      <c r="P2457" s="52">
        <v>0</v>
      </c>
      <c r="Q2457" s="52">
        <v>0</v>
      </c>
      <c r="R2457" s="52">
        <v>0</v>
      </c>
      <c r="S2457" s="52">
        <v>0</v>
      </c>
      <c r="T2457" s="52">
        <v>0</v>
      </c>
      <c r="U2457" s="52">
        <v>0</v>
      </c>
      <c r="V2457" s="52">
        <v>0</v>
      </c>
      <c r="W2457" s="52">
        <v>0</v>
      </c>
      <c r="X2457" s="52">
        <v>0</v>
      </c>
      <c r="Y2457" s="52">
        <v>0</v>
      </c>
      <c r="Z2457" s="49">
        <v>0</v>
      </c>
      <c r="AA2457" s="50">
        <v>0</v>
      </c>
      <c r="AB2457" s="51">
        <v>2019000</v>
      </c>
      <c r="AC2457" s="52">
        <v>0</v>
      </c>
      <c r="AD2457" s="52">
        <v>0</v>
      </c>
      <c r="AE2457" s="52">
        <v>1000</v>
      </c>
      <c r="AG2457" s="52">
        <f t="shared" si="47"/>
        <v>0</v>
      </c>
      <c r="AH2457" s="52">
        <f>MIN($AA2457*12,$AE2457-SUM($AG2457:AG2457)-1000*($AE2457&gt;0))</f>
        <v>0</v>
      </c>
      <c r="AI2457" s="52">
        <f>MIN($AA2457*12,$AE2457-SUM($AG2457:AH2457)-1000*($AE2457&gt;0))</f>
        <v>0</v>
      </c>
      <c r="AJ2457" s="52">
        <f>MIN($AA2457*12,$AE2457-SUM($AG2457:AI2457)-1000*($AE2457&gt;0))</f>
        <v>0</v>
      </c>
      <c r="AK2457" s="52">
        <f>MIN($AA2457*12,$AE2457-SUM($AG2457:AJ2457)-1000*($AE2457&gt;0))</f>
        <v>0</v>
      </c>
      <c r="AL2457" s="52">
        <f>MIN($AA2457*12,$AE2457-SUM($AG2457:AK2457)-1000*($AE2457&gt;0))</f>
        <v>0</v>
      </c>
      <c r="AM2457" s="52">
        <f>MIN($AA2457*12,$AE2457-SUM($AG2457:AL2457)-1000*($AE2457&gt;0))</f>
        <v>0</v>
      </c>
      <c r="AN2457" s="52">
        <f>MIN($AA2457*12,$AE2457-SUM($AG2457:AM2457)-1000*($AE2457&gt;0))</f>
        <v>0</v>
      </c>
      <c r="AO2457" s="52">
        <f>MIN($AA2457*12,$AE2457-SUM($AG2457:AN2457)-1000*($AE2457&gt;0))</f>
        <v>0</v>
      </c>
    </row>
    <row r="2458" spans="2:41" ht="12.75" hidden="1" customHeight="1" outlineLevel="2">
      <c r="B2458" s="53" t="s">
        <v>5881</v>
      </c>
      <c r="C2458" s="53" t="s">
        <v>1367</v>
      </c>
      <c r="D2458" s="53" t="s">
        <v>1367</v>
      </c>
      <c r="E2458" s="53" t="s">
        <v>5799</v>
      </c>
      <c r="F2458" s="53" t="s">
        <v>5882</v>
      </c>
      <c r="G2458" s="53" t="s">
        <v>5956</v>
      </c>
      <c r="H2458" s="53" t="s">
        <v>5957</v>
      </c>
      <c r="I2458" s="53"/>
      <c r="J2458" s="53" t="s">
        <v>5958</v>
      </c>
      <c r="K2458" s="52">
        <v>25000000</v>
      </c>
      <c r="L2458" s="52">
        <v>24999000</v>
      </c>
      <c r="M2458" s="52">
        <v>0</v>
      </c>
      <c r="N2458" s="52">
        <v>0</v>
      </c>
      <c r="O2458" s="52">
        <v>0</v>
      </c>
      <c r="P2458" s="52">
        <v>0</v>
      </c>
      <c r="Q2458" s="52">
        <v>0</v>
      </c>
      <c r="R2458" s="52">
        <v>0</v>
      </c>
      <c r="S2458" s="52">
        <v>0</v>
      </c>
      <c r="T2458" s="52">
        <v>0</v>
      </c>
      <c r="U2458" s="52">
        <v>0</v>
      </c>
      <c r="V2458" s="52">
        <v>0</v>
      </c>
      <c r="W2458" s="52">
        <v>0</v>
      </c>
      <c r="X2458" s="52">
        <v>0</v>
      </c>
      <c r="Y2458" s="52">
        <v>0</v>
      </c>
      <c r="Z2458" s="49">
        <v>0</v>
      </c>
      <c r="AA2458" s="50">
        <v>0</v>
      </c>
      <c r="AB2458" s="51">
        <v>24999000</v>
      </c>
      <c r="AC2458" s="52">
        <v>0</v>
      </c>
      <c r="AD2458" s="52">
        <v>0</v>
      </c>
      <c r="AE2458" s="52">
        <v>1000</v>
      </c>
      <c r="AG2458" s="52">
        <f t="shared" si="47"/>
        <v>0</v>
      </c>
      <c r="AH2458" s="52">
        <f>MIN($AA2458*12,$AE2458-SUM($AG2458:AG2458)-1000*($AE2458&gt;0))</f>
        <v>0</v>
      </c>
      <c r="AI2458" s="52">
        <f>MIN($AA2458*12,$AE2458-SUM($AG2458:AH2458)-1000*($AE2458&gt;0))</f>
        <v>0</v>
      </c>
      <c r="AJ2458" s="52">
        <f>MIN($AA2458*12,$AE2458-SUM($AG2458:AI2458)-1000*($AE2458&gt;0))</f>
        <v>0</v>
      </c>
      <c r="AK2458" s="52">
        <f>MIN($AA2458*12,$AE2458-SUM($AG2458:AJ2458)-1000*($AE2458&gt;0))</f>
        <v>0</v>
      </c>
      <c r="AL2458" s="52">
        <f>MIN($AA2458*12,$AE2458-SUM($AG2458:AK2458)-1000*($AE2458&gt;0))</f>
        <v>0</v>
      </c>
      <c r="AM2458" s="52">
        <f>MIN($AA2458*12,$AE2458-SUM($AG2458:AL2458)-1000*($AE2458&gt;0))</f>
        <v>0</v>
      </c>
      <c r="AN2458" s="52">
        <f>MIN($AA2458*12,$AE2458-SUM($AG2458:AM2458)-1000*($AE2458&gt;0))</f>
        <v>0</v>
      </c>
      <c r="AO2458" s="52">
        <f>MIN($AA2458*12,$AE2458-SUM($AG2458:AN2458)-1000*($AE2458&gt;0))</f>
        <v>0</v>
      </c>
    </row>
    <row r="2459" spans="2:41" ht="12.75" hidden="1" customHeight="1" outlineLevel="2">
      <c r="B2459" s="53" t="s">
        <v>5881</v>
      </c>
      <c r="C2459" s="53" t="s">
        <v>1367</v>
      </c>
      <c r="D2459" s="53" t="s">
        <v>1367</v>
      </c>
      <c r="E2459" s="53" t="s">
        <v>5799</v>
      </c>
      <c r="F2459" s="53" t="s">
        <v>5882</v>
      </c>
      <c r="G2459" s="53" t="s">
        <v>5959</v>
      </c>
      <c r="H2459" s="53" t="s">
        <v>5960</v>
      </c>
      <c r="I2459" s="53"/>
      <c r="J2459" s="53" t="s">
        <v>5958</v>
      </c>
      <c r="K2459" s="52">
        <v>2980000</v>
      </c>
      <c r="L2459" s="52">
        <v>2979000</v>
      </c>
      <c r="M2459" s="52">
        <v>0</v>
      </c>
      <c r="N2459" s="52">
        <v>0</v>
      </c>
      <c r="O2459" s="52">
        <v>0</v>
      </c>
      <c r="P2459" s="52">
        <v>0</v>
      </c>
      <c r="Q2459" s="52">
        <v>0</v>
      </c>
      <c r="R2459" s="52">
        <v>0</v>
      </c>
      <c r="S2459" s="52">
        <v>0</v>
      </c>
      <c r="T2459" s="52">
        <v>0</v>
      </c>
      <c r="U2459" s="52">
        <v>0</v>
      </c>
      <c r="V2459" s="52">
        <v>0</v>
      </c>
      <c r="W2459" s="52">
        <v>0</v>
      </c>
      <c r="X2459" s="52">
        <v>0</v>
      </c>
      <c r="Y2459" s="52">
        <v>0</v>
      </c>
      <c r="Z2459" s="49">
        <v>0</v>
      </c>
      <c r="AA2459" s="50">
        <v>0</v>
      </c>
      <c r="AB2459" s="51">
        <v>2979000</v>
      </c>
      <c r="AC2459" s="52">
        <v>0</v>
      </c>
      <c r="AD2459" s="52">
        <v>0</v>
      </c>
      <c r="AE2459" s="52">
        <v>1000</v>
      </c>
      <c r="AG2459" s="52">
        <f t="shared" si="47"/>
        <v>0</v>
      </c>
      <c r="AH2459" s="52">
        <f>MIN($AA2459*12,$AE2459-SUM($AG2459:AG2459)-1000*($AE2459&gt;0))</f>
        <v>0</v>
      </c>
      <c r="AI2459" s="52">
        <f>MIN($AA2459*12,$AE2459-SUM($AG2459:AH2459)-1000*($AE2459&gt;0))</f>
        <v>0</v>
      </c>
      <c r="AJ2459" s="52">
        <f>MIN($AA2459*12,$AE2459-SUM($AG2459:AI2459)-1000*($AE2459&gt;0))</f>
        <v>0</v>
      </c>
      <c r="AK2459" s="52">
        <f>MIN($AA2459*12,$AE2459-SUM($AG2459:AJ2459)-1000*($AE2459&gt;0))</f>
        <v>0</v>
      </c>
      <c r="AL2459" s="52">
        <f>MIN($AA2459*12,$AE2459-SUM($AG2459:AK2459)-1000*($AE2459&gt;0))</f>
        <v>0</v>
      </c>
      <c r="AM2459" s="52">
        <f>MIN($AA2459*12,$AE2459-SUM($AG2459:AL2459)-1000*($AE2459&gt;0))</f>
        <v>0</v>
      </c>
      <c r="AN2459" s="52">
        <f>MIN($AA2459*12,$AE2459-SUM($AG2459:AM2459)-1000*($AE2459&gt;0))</f>
        <v>0</v>
      </c>
      <c r="AO2459" s="52">
        <f>MIN($AA2459*12,$AE2459-SUM($AG2459:AN2459)-1000*($AE2459&gt;0))</f>
        <v>0</v>
      </c>
    </row>
    <row r="2460" spans="2:41" ht="12.75" hidden="1" customHeight="1" outlineLevel="2">
      <c r="B2460" s="53" t="s">
        <v>5881</v>
      </c>
      <c r="C2460" s="53" t="s">
        <v>1367</v>
      </c>
      <c r="D2460" s="53" t="s">
        <v>1367</v>
      </c>
      <c r="E2460" s="53" t="s">
        <v>5799</v>
      </c>
      <c r="F2460" s="53" t="s">
        <v>5882</v>
      </c>
      <c r="G2460" s="53" t="s">
        <v>5961</v>
      </c>
      <c r="H2460" s="53" t="s">
        <v>5962</v>
      </c>
      <c r="I2460" s="53"/>
      <c r="J2460" s="53" t="s">
        <v>5958</v>
      </c>
      <c r="K2460" s="52">
        <v>17000000</v>
      </c>
      <c r="L2460" s="52">
        <v>16999000</v>
      </c>
      <c r="M2460" s="52">
        <v>0</v>
      </c>
      <c r="N2460" s="52">
        <v>0</v>
      </c>
      <c r="O2460" s="52">
        <v>0</v>
      </c>
      <c r="P2460" s="52">
        <v>0</v>
      </c>
      <c r="Q2460" s="52">
        <v>0</v>
      </c>
      <c r="R2460" s="52">
        <v>0</v>
      </c>
      <c r="S2460" s="52">
        <v>0</v>
      </c>
      <c r="T2460" s="52">
        <v>0</v>
      </c>
      <c r="U2460" s="52">
        <v>0</v>
      </c>
      <c r="V2460" s="52">
        <v>0</v>
      </c>
      <c r="W2460" s="52">
        <v>0</v>
      </c>
      <c r="X2460" s="52">
        <v>0</v>
      </c>
      <c r="Y2460" s="52">
        <v>0</v>
      </c>
      <c r="Z2460" s="49">
        <v>0</v>
      </c>
      <c r="AA2460" s="50">
        <v>0</v>
      </c>
      <c r="AB2460" s="51">
        <v>16999000</v>
      </c>
      <c r="AC2460" s="52">
        <v>0</v>
      </c>
      <c r="AD2460" s="52">
        <v>0</v>
      </c>
      <c r="AE2460" s="52">
        <v>1000</v>
      </c>
      <c r="AG2460" s="52">
        <f t="shared" si="47"/>
        <v>0</v>
      </c>
      <c r="AH2460" s="52">
        <f>MIN($AA2460*12,$AE2460-SUM($AG2460:AG2460)-1000*($AE2460&gt;0))</f>
        <v>0</v>
      </c>
      <c r="AI2460" s="52">
        <f>MIN($AA2460*12,$AE2460-SUM($AG2460:AH2460)-1000*($AE2460&gt;0))</f>
        <v>0</v>
      </c>
      <c r="AJ2460" s="52">
        <f>MIN($AA2460*12,$AE2460-SUM($AG2460:AI2460)-1000*($AE2460&gt;0))</f>
        <v>0</v>
      </c>
      <c r="AK2460" s="52">
        <f>MIN($AA2460*12,$AE2460-SUM($AG2460:AJ2460)-1000*($AE2460&gt;0))</f>
        <v>0</v>
      </c>
      <c r="AL2460" s="52">
        <f>MIN($AA2460*12,$AE2460-SUM($AG2460:AK2460)-1000*($AE2460&gt;0))</f>
        <v>0</v>
      </c>
      <c r="AM2460" s="52">
        <f>MIN($AA2460*12,$AE2460-SUM($AG2460:AL2460)-1000*($AE2460&gt;0))</f>
        <v>0</v>
      </c>
      <c r="AN2460" s="52">
        <f>MIN($AA2460*12,$AE2460-SUM($AG2460:AM2460)-1000*($AE2460&gt;0))</f>
        <v>0</v>
      </c>
      <c r="AO2460" s="52">
        <f>MIN($AA2460*12,$AE2460-SUM($AG2460:AN2460)-1000*($AE2460&gt;0))</f>
        <v>0</v>
      </c>
    </row>
    <row r="2461" spans="2:41" ht="12.75" hidden="1" customHeight="1" outlineLevel="2">
      <c r="B2461" s="53" t="s">
        <v>5881</v>
      </c>
      <c r="C2461" s="53" t="s">
        <v>1367</v>
      </c>
      <c r="D2461" s="53" t="s">
        <v>1367</v>
      </c>
      <c r="E2461" s="53" t="s">
        <v>5799</v>
      </c>
      <c r="F2461" s="53" t="s">
        <v>5882</v>
      </c>
      <c r="G2461" s="53" t="s">
        <v>5963</v>
      </c>
      <c r="H2461" s="53" t="s">
        <v>5964</v>
      </c>
      <c r="I2461" s="53"/>
      <c r="J2461" s="53" t="s">
        <v>5958</v>
      </c>
      <c r="K2461" s="52">
        <v>165000000</v>
      </c>
      <c r="L2461" s="52">
        <v>164999000</v>
      </c>
      <c r="M2461" s="52">
        <v>0</v>
      </c>
      <c r="N2461" s="52">
        <v>0</v>
      </c>
      <c r="O2461" s="52">
        <v>0</v>
      </c>
      <c r="P2461" s="52">
        <v>0</v>
      </c>
      <c r="Q2461" s="52">
        <v>0</v>
      </c>
      <c r="R2461" s="52">
        <v>0</v>
      </c>
      <c r="S2461" s="52">
        <v>0</v>
      </c>
      <c r="T2461" s="52">
        <v>0</v>
      </c>
      <c r="U2461" s="52">
        <v>0</v>
      </c>
      <c r="V2461" s="52">
        <v>0</v>
      </c>
      <c r="W2461" s="52">
        <v>0</v>
      </c>
      <c r="X2461" s="52">
        <v>0</v>
      </c>
      <c r="Y2461" s="52">
        <v>0</v>
      </c>
      <c r="Z2461" s="49">
        <v>0</v>
      </c>
      <c r="AA2461" s="50">
        <v>0</v>
      </c>
      <c r="AB2461" s="51">
        <v>164999000</v>
      </c>
      <c r="AC2461" s="52">
        <v>0</v>
      </c>
      <c r="AD2461" s="52">
        <v>0</v>
      </c>
      <c r="AE2461" s="52">
        <v>1000</v>
      </c>
      <c r="AG2461" s="52">
        <f t="shared" si="47"/>
        <v>0</v>
      </c>
      <c r="AH2461" s="52">
        <f>MIN($AA2461*12,$AE2461-SUM($AG2461:AG2461)-1000*($AE2461&gt;0))</f>
        <v>0</v>
      </c>
      <c r="AI2461" s="52">
        <f>MIN($AA2461*12,$AE2461-SUM($AG2461:AH2461)-1000*($AE2461&gt;0))</f>
        <v>0</v>
      </c>
      <c r="AJ2461" s="52">
        <f>MIN($AA2461*12,$AE2461-SUM($AG2461:AI2461)-1000*($AE2461&gt;0))</f>
        <v>0</v>
      </c>
      <c r="AK2461" s="52">
        <f>MIN($AA2461*12,$AE2461-SUM($AG2461:AJ2461)-1000*($AE2461&gt;0))</f>
        <v>0</v>
      </c>
      <c r="AL2461" s="52">
        <f>MIN($AA2461*12,$AE2461-SUM($AG2461:AK2461)-1000*($AE2461&gt;0))</f>
        <v>0</v>
      </c>
      <c r="AM2461" s="52">
        <f>MIN($AA2461*12,$AE2461-SUM($AG2461:AL2461)-1000*($AE2461&gt;0))</f>
        <v>0</v>
      </c>
      <c r="AN2461" s="52">
        <f>MIN($AA2461*12,$AE2461-SUM($AG2461:AM2461)-1000*($AE2461&gt;0))</f>
        <v>0</v>
      </c>
      <c r="AO2461" s="52">
        <f>MIN($AA2461*12,$AE2461-SUM($AG2461:AN2461)-1000*($AE2461&gt;0))</f>
        <v>0</v>
      </c>
    </row>
    <row r="2462" spans="2:41" ht="12.75" hidden="1" customHeight="1" outlineLevel="2">
      <c r="B2462" s="53" t="s">
        <v>5881</v>
      </c>
      <c r="C2462" s="53" t="s">
        <v>1367</v>
      </c>
      <c r="D2462" s="53" t="s">
        <v>1367</v>
      </c>
      <c r="E2462" s="53" t="s">
        <v>5799</v>
      </c>
      <c r="F2462" s="53" t="s">
        <v>5882</v>
      </c>
      <c r="G2462" s="53" t="s">
        <v>5965</v>
      </c>
      <c r="H2462" s="53" t="s">
        <v>5966</v>
      </c>
      <c r="I2462" s="53"/>
      <c r="J2462" s="53" t="s">
        <v>5958</v>
      </c>
      <c r="K2462" s="52">
        <v>40000000</v>
      </c>
      <c r="L2462" s="52">
        <v>39999000</v>
      </c>
      <c r="M2462" s="52">
        <v>0</v>
      </c>
      <c r="N2462" s="52">
        <v>0</v>
      </c>
      <c r="O2462" s="52">
        <v>0</v>
      </c>
      <c r="P2462" s="52">
        <v>0</v>
      </c>
      <c r="Q2462" s="52">
        <v>0</v>
      </c>
      <c r="R2462" s="52">
        <v>0</v>
      </c>
      <c r="S2462" s="52">
        <v>0</v>
      </c>
      <c r="T2462" s="52">
        <v>0</v>
      </c>
      <c r="U2462" s="52">
        <v>0</v>
      </c>
      <c r="V2462" s="52">
        <v>0</v>
      </c>
      <c r="W2462" s="52">
        <v>0</v>
      </c>
      <c r="X2462" s="52">
        <v>0</v>
      </c>
      <c r="Y2462" s="52">
        <v>0</v>
      </c>
      <c r="Z2462" s="49">
        <v>0</v>
      </c>
      <c r="AA2462" s="50">
        <v>0</v>
      </c>
      <c r="AB2462" s="51">
        <v>39999000</v>
      </c>
      <c r="AC2462" s="52">
        <v>0</v>
      </c>
      <c r="AD2462" s="52">
        <v>0</v>
      </c>
      <c r="AE2462" s="52">
        <v>1000</v>
      </c>
      <c r="AG2462" s="52">
        <f t="shared" si="47"/>
        <v>0</v>
      </c>
      <c r="AH2462" s="52">
        <f>MIN($AA2462*12,$AE2462-SUM($AG2462:AG2462)-1000*($AE2462&gt;0))</f>
        <v>0</v>
      </c>
      <c r="AI2462" s="52">
        <f>MIN($AA2462*12,$AE2462-SUM($AG2462:AH2462)-1000*($AE2462&gt;0))</f>
        <v>0</v>
      </c>
      <c r="AJ2462" s="52">
        <f>MIN($AA2462*12,$AE2462-SUM($AG2462:AI2462)-1000*($AE2462&gt;0))</f>
        <v>0</v>
      </c>
      <c r="AK2462" s="52">
        <f>MIN($AA2462*12,$AE2462-SUM($AG2462:AJ2462)-1000*($AE2462&gt;0))</f>
        <v>0</v>
      </c>
      <c r="AL2462" s="52">
        <f>MIN($AA2462*12,$AE2462-SUM($AG2462:AK2462)-1000*($AE2462&gt;0))</f>
        <v>0</v>
      </c>
      <c r="AM2462" s="52">
        <f>MIN($AA2462*12,$AE2462-SUM($AG2462:AL2462)-1000*($AE2462&gt;0))</f>
        <v>0</v>
      </c>
      <c r="AN2462" s="52">
        <f>MIN($AA2462*12,$AE2462-SUM($AG2462:AM2462)-1000*($AE2462&gt;0))</f>
        <v>0</v>
      </c>
      <c r="AO2462" s="52">
        <f>MIN($AA2462*12,$AE2462-SUM($AG2462:AN2462)-1000*($AE2462&gt;0))</f>
        <v>0</v>
      </c>
    </row>
    <row r="2463" spans="2:41" ht="12.75" hidden="1" customHeight="1" outlineLevel="2">
      <c r="B2463" s="53" t="s">
        <v>5881</v>
      </c>
      <c r="C2463" s="53" t="s">
        <v>1367</v>
      </c>
      <c r="D2463" s="53" t="s">
        <v>1367</v>
      </c>
      <c r="E2463" s="53" t="s">
        <v>5799</v>
      </c>
      <c r="F2463" s="53" t="s">
        <v>5882</v>
      </c>
      <c r="G2463" s="53" t="s">
        <v>5967</v>
      </c>
      <c r="H2463" s="53" t="s">
        <v>5968</v>
      </c>
      <c r="I2463" s="53"/>
      <c r="J2463" s="53" t="s">
        <v>5958</v>
      </c>
      <c r="K2463" s="52">
        <v>19200000</v>
      </c>
      <c r="L2463" s="52">
        <v>19199000</v>
      </c>
      <c r="M2463" s="52">
        <v>0</v>
      </c>
      <c r="N2463" s="52">
        <v>0</v>
      </c>
      <c r="O2463" s="52">
        <v>0</v>
      </c>
      <c r="P2463" s="52">
        <v>0</v>
      </c>
      <c r="Q2463" s="52">
        <v>0</v>
      </c>
      <c r="R2463" s="52">
        <v>0</v>
      </c>
      <c r="S2463" s="52">
        <v>0</v>
      </c>
      <c r="T2463" s="52">
        <v>0</v>
      </c>
      <c r="U2463" s="52">
        <v>0</v>
      </c>
      <c r="V2463" s="52">
        <v>0</v>
      </c>
      <c r="W2463" s="52">
        <v>0</v>
      </c>
      <c r="X2463" s="52">
        <v>0</v>
      </c>
      <c r="Y2463" s="52">
        <v>0</v>
      </c>
      <c r="Z2463" s="49">
        <v>0</v>
      </c>
      <c r="AA2463" s="50">
        <v>0</v>
      </c>
      <c r="AB2463" s="51">
        <v>19199000</v>
      </c>
      <c r="AC2463" s="52">
        <v>0</v>
      </c>
      <c r="AD2463" s="52">
        <v>0</v>
      </c>
      <c r="AE2463" s="52">
        <v>1000</v>
      </c>
      <c r="AG2463" s="52">
        <f t="shared" si="47"/>
        <v>0</v>
      </c>
      <c r="AH2463" s="52">
        <f>MIN($AA2463*12,$AE2463-SUM($AG2463:AG2463)-1000*($AE2463&gt;0))</f>
        <v>0</v>
      </c>
      <c r="AI2463" s="52">
        <f>MIN($AA2463*12,$AE2463-SUM($AG2463:AH2463)-1000*($AE2463&gt;0))</f>
        <v>0</v>
      </c>
      <c r="AJ2463" s="52">
        <f>MIN($AA2463*12,$AE2463-SUM($AG2463:AI2463)-1000*($AE2463&gt;0))</f>
        <v>0</v>
      </c>
      <c r="AK2463" s="52">
        <f>MIN($AA2463*12,$AE2463-SUM($AG2463:AJ2463)-1000*($AE2463&gt;0))</f>
        <v>0</v>
      </c>
      <c r="AL2463" s="52">
        <f>MIN($AA2463*12,$AE2463-SUM($AG2463:AK2463)-1000*($AE2463&gt;0))</f>
        <v>0</v>
      </c>
      <c r="AM2463" s="52">
        <f>MIN($AA2463*12,$AE2463-SUM($AG2463:AL2463)-1000*($AE2463&gt;0))</f>
        <v>0</v>
      </c>
      <c r="AN2463" s="52">
        <f>MIN($AA2463*12,$AE2463-SUM($AG2463:AM2463)-1000*($AE2463&gt;0))</f>
        <v>0</v>
      </c>
      <c r="AO2463" s="52">
        <f>MIN($AA2463*12,$AE2463-SUM($AG2463:AN2463)-1000*($AE2463&gt;0))</f>
        <v>0</v>
      </c>
    </row>
    <row r="2464" spans="2:41" ht="12.75" hidden="1" customHeight="1" outlineLevel="2">
      <c r="B2464" s="53" t="s">
        <v>5881</v>
      </c>
      <c r="C2464" s="53" t="s">
        <v>1367</v>
      </c>
      <c r="D2464" s="53" t="s">
        <v>1367</v>
      </c>
      <c r="E2464" s="53" t="s">
        <v>5799</v>
      </c>
      <c r="F2464" s="53" t="s">
        <v>5882</v>
      </c>
      <c r="G2464" s="53" t="s">
        <v>5969</v>
      </c>
      <c r="H2464" s="53" t="s">
        <v>5970</v>
      </c>
      <c r="I2464" s="53"/>
      <c r="J2464" s="53" t="s">
        <v>5958</v>
      </c>
      <c r="K2464" s="52">
        <v>350000000</v>
      </c>
      <c r="L2464" s="52">
        <v>349999000</v>
      </c>
      <c r="M2464" s="52">
        <v>0</v>
      </c>
      <c r="N2464" s="52">
        <v>0</v>
      </c>
      <c r="O2464" s="52">
        <v>0</v>
      </c>
      <c r="P2464" s="52">
        <v>0</v>
      </c>
      <c r="Q2464" s="52">
        <v>0</v>
      </c>
      <c r="R2464" s="52">
        <v>0</v>
      </c>
      <c r="S2464" s="52">
        <v>0</v>
      </c>
      <c r="T2464" s="52">
        <v>0</v>
      </c>
      <c r="U2464" s="52">
        <v>0</v>
      </c>
      <c r="V2464" s="52">
        <v>0</v>
      </c>
      <c r="W2464" s="52">
        <v>0</v>
      </c>
      <c r="X2464" s="52">
        <v>0</v>
      </c>
      <c r="Y2464" s="52">
        <v>0</v>
      </c>
      <c r="Z2464" s="49">
        <v>0</v>
      </c>
      <c r="AA2464" s="50">
        <v>0</v>
      </c>
      <c r="AB2464" s="51">
        <v>349999000</v>
      </c>
      <c r="AC2464" s="52">
        <v>0</v>
      </c>
      <c r="AD2464" s="52">
        <v>0</v>
      </c>
      <c r="AE2464" s="52">
        <v>1000</v>
      </c>
      <c r="AG2464" s="52">
        <f t="shared" si="47"/>
        <v>0</v>
      </c>
      <c r="AH2464" s="52">
        <f>MIN($AA2464*12,$AE2464-SUM($AG2464:AG2464)-1000*($AE2464&gt;0))</f>
        <v>0</v>
      </c>
      <c r="AI2464" s="52">
        <f>MIN($AA2464*12,$AE2464-SUM($AG2464:AH2464)-1000*($AE2464&gt;0))</f>
        <v>0</v>
      </c>
      <c r="AJ2464" s="52">
        <f>MIN($AA2464*12,$AE2464-SUM($AG2464:AI2464)-1000*($AE2464&gt;0))</f>
        <v>0</v>
      </c>
      <c r="AK2464" s="52">
        <f>MIN($AA2464*12,$AE2464-SUM($AG2464:AJ2464)-1000*($AE2464&gt;0))</f>
        <v>0</v>
      </c>
      <c r="AL2464" s="52">
        <f>MIN($AA2464*12,$AE2464-SUM($AG2464:AK2464)-1000*($AE2464&gt;0))</f>
        <v>0</v>
      </c>
      <c r="AM2464" s="52">
        <f>MIN($AA2464*12,$AE2464-SUM($AG2464:AL2464)-1000*($AE2464&gt;0))</f>
        <v>0</v>
      </c>
      <c r="AN2464" s="52">
        <f>MIN($AA2464*12,$AE2464-SUM($AG2464:AM2464)-1000*($AE2464&gt;0))</f>
        <v>0</v>
      </c>
      <c r="AO2464" s="52">
        <f>MIN($AA2464*12,$AE2464-SUM($AG2464:AN2464)-1000*($AE2464&gt;0))</f>
        <v>0</v>
      </c>
    </row>
    <row r="2465" spans="2:41" ht="12.75" hidden="1" customHeight="1" outlineLevel="2">
      <c r="B2465" s="53" t="s">
        <v>5881</v>
      </c>
      <c r="C2465" s="53" t="s">
        <v>1367</v>
      </c>
      <c r="D2465" s="53" t="s">
        <v>1367</v>
      </c>
      <c r="E2465" s="53" t="s">
        <v>5799</v>
      </c>
      <c r="F2465" s="53" t="s">
        <v>5882</v>
      </c>
      <c r="G2465" s="53" t="s">
        <v>5971</v>
      </c>
      <c r="H2465" s="53" t="s">
        <v>5972</v>
      </c>
      <c r="I2465" s="53"/>
      <c r="J2465" s="53" t="s">
        <v>5973</v>
      </c>
      <c r="K2465" s="52">
        <v>14500000</v>
      </c>
      <c r="L2465" s="52">
        <v>14499000</v>
      </c>
      <c r="M2465" s="52">
        <v>0</v>
      </c>
      <c r="N2465" s="52">
        <v>0</v>
      </c>
      <c r="O2465" s="52">
        <v>0</v>
      </c>
      <c r="P2465" s="52">
        <v>0</v>
      </c>
      <c r="Q2465" s="52">
        <v>0</v>
      </c>
      <c r="R2465" s="52">
        <v>0</v>
      </c>
      <c r="S2465" s="52">
        <v>0</v>
      </c>
      <c r="T2465" s="52">
        <v>0</v>
      </c>
      <c r="U2465" s="52">
        <v>0</v>
      </c>
      <c r="V2465" s="52">
        <v>0</v>
      </c>
      <c r="W2465" s="52">
        <v>0</v>
      </c>
      <c r="X2465" s="52">
        <v>0</v>
      </c>
      <c r="Y2465" s="52">
        <v>0</v>
      </c>
      <c r="Z2465" s="49">
        <v>0</v>
      </c>
      <c r="AA2465" s="50">
        <v>0</v>
      </c>
      <c r="AB2465" s="51">
        <v>14499000</v>
      </c>
      <c r="AC2465" s="52">
        <v>0</v>
      </c>
      <c r="AD2465" s="52">
        <v>0</v>
      </c>
      <c r="AE2465" s="52">
        <v>1000</v>
      </c>
      <c r="AG2465" s="52">
        <f t="shared" si="47"/>
        <v>0</v>
      </c>
      <c r="AH2465" s="52">
        <f>MIN($AA2465*12,$AE2465-SUM($AG2465:AG2465)-1000*($AE2465&gt;0))</f>
        <v>0</v>
      </c>
      <c r="AI2465" s="52">
        <f>MIN($AA2465*12,$AE2465-SUM($AG2465:AH2465)-1000*($AE2465&gt;0))</f>
        <v>0</v>
      </c>
      <c r="AJ2465" s="52">
        <f>MIN($AA2465*12,$AE2465-SUM($AG2465:AI2465)-1000*($AE2465&gt;0))</f>
        <v>0</v>
      </c>
      <c r="AK2465" s="52">
        <f>MIN($AA2465*12,$AE2465-SUM($AG2465:AJ2465)-1000*($AE2465&gt;0))</f>
        <v>0</v>
      </c>
      <c r="AL2465" s="52">
        <f>MIN($AA2465*12,$AE2465-SUM($AG2465:AK2465)-1000*($AE2465&gt;0))</f>
        <v>0</v>
      </c>
      <c r="AM2465" s="52">
        <f>MIN($AA2465*12,$AE2465-SUM($AG2465:AL2465)-1000*($AE2465&gt;0))</f>
        <v>0</v>
      </c>
      <c r="AN2465" s="52">
        <f>MIN($AA2465*12,$AE2465-SUM($AG2465:AM2465)-1000*($AE2465&gt;0))</f>
        <v>0</v>
      </c>
      <c r="AO2465" s="52">
        <f>MIN($AA2465*12,$AE2465-SUM($AG2465:AN2465)-1000*($AE2465&gt;0))</f>
        <v>0</v>
      </c>
    </row>
    <row r="2466" spans="2:41" ht="12.75" hidden="1" customHeight="1" outlineLevel="2">
      <c r="B2466" s="53" t="s">
        <v>5881</v>
      </c>
      <c r="C2466" s="53" t="s">
        <v>1367</v>
      </c>
      <c r="D2466" s="53" t="s">
        <v>1367</v>
      </c>
      <c r="E2466" s="53" t="s">
        <v>5799</v>
      </c>
      <c r="F2466" s="53" t="s">
        <v>5882</v>
      </c>
      <c r="G2466" s="53" t="s">
        <v>5974</v>
      </c>
      <c r="H2466" s="53" t="s">
        <v>5975</v>
      </c>
      <c r="I2466" s="53"/>
      <c r="J2466" s="53" t="s">
        <v>5958</v>
      </c>
      <c r="K2466" s="52">
        <v>91000000</v>
      </c>
      <c r="L2466" s="52">
        <v>90999000</v>
      </c>
      <c r="M2466" s="52">
        <v>0</v>
      </c>
      <c r="N2466" s="52">
        <v>0</v>
      </c>
      <c r="O2466" s="52">
        <v>0</v>
      </c>
      <c r="P2466" s="52">
        <v>0</v>
      </c>
      <c r="Q2466" s="52">
        <v>0</v>
      </c>
      <c r="R2466" s="52">
        <v>0</v>
      </c>
      <c r="S2466" s="52">
        <v>0</v>
      </c>
      <c r="T2466" s="52">
        <v>0</v>
      </c>
      <c r="U2466" s="52">
        <v>0</v>
      </c>
      <c r="V2466" s="52">
        <v>0</v>
      </c>
      <c r="W2466" s="52">
        <v>0</v>
      </c>
      <c r="X2466" s="52">
        <v>0</v>
      </c>
      <c r="Y2466" s="52">
        <v>0</v>
      </c>
      <c r="Z2466" s="49">
        <v>0</v>
      </c>
      <c r="AA2466" s="50">
        <v>0</v>
      </c>
      <c r="AB2466" s="51">
        <v>90999000</v>
      </c>
      <c r="AC2466" s="52">
        <v>0</v>
      </c>
      <c r="AD2466" s="52">
        <v>0</v>
      </c>
      <c r="AE2466" s="52">
        <v>1000</v>
      </c>
      <c r="AG2466" s="52">
        <f t="shared" si="47"/>
        <v>0</v>
      </c>
      <c r="AH2466" s="52">
        <f>MIN($AA2466*12,$AE2466-SUM($AG2466:AG2466)-1000*($AE2466&gt;0))</f>
        <v>0</v>
      </c>
      <c r="AI2466" s="52">
        <f>MIN($AA2466*12,$AE2466-SUM($AG2466:AH2466)-1000*($AE2466&gt;0))</f>
        <v>0</v>
      </c>
      <c r="AJ2466" s="52">
        <f>MIN($AA2466*12,$AE2466-SUM($AG2466:AI2466)-1000*($AE2466&gt;0))</f>
        <v>0</v>
      </c>
      <c r="AK2466" s="52">
        <f>MIN($AA2466*12,$AE2466-SUM($AG2466:AJ2466)-1000*($AE2466&gt;0))</f>
        <v>0</v>
      </c>
      <c r="AL2466" s="52">
        <f>MIN($AA2466*12,$AE2466-SUM($AG2466:AK2466)-1000*($AE2466&gt;0))</f>
        <v>0</v>
      </c>
      <c r="AM2466" s="52">
        <f>MIN($AA2466*12,$AE2466-SUM($AG2466:AL2466)-1000*($AE2466&gt;0))</f>
        <v>0</v>
      </c>
      <c r="AN2466" s="52">
        <f>MIN($AA2466*12,$AE2466-SUM($AG2466:AM2466)-1000*($AE2466&gt;0))</f>
        <v>0</v>
      </c>
      <c r="AO2466" s="52">
        <f>MIN($AA2466*12,$AE2466-SUM($AG2466:AN2466)-1000*($AE2466&gt;0))</f>
        <v>0</v>
      </c>
    </row>
    <row r="2467" spans="2:41" ht="12.75" hidden="1" customHeight="1" outlineLevel="2">
      <c r="B2467" s="53" t="s">
        <v>5881</v>
      </c>
      <c r="C2467" s="53" t="s">
        <v>1367</v>
      </c>
      <c r="D2467" s="53" t="s">
        <v>1367</v>
      </c>
      <c r="E2467" s="53" t="s">
        <v>5799</v>
      </c>
      <c r="F2467" s="53" t="s">
        <v>5882</v>
      </c>
      <c r="G2467" s="53" t="s">
        <v>5976</v>
      </c>
      <c r="H2467" s="53" t="s">
        <v>5977</v>
      </c>
      <c r="I2467" s="53"/>
      <c r="J2467" s="53" t="s">
        <v>5958</v>
      </c>
      <c r="K2467" s="52">
        <v>47994374</v>
      </c>
      <c r="L2467" s="52">
        <v>47993374</v>
      </c>
      <c r="M2467" s="52">
        <v>0</v>
      </c>
      <c r="N2467" s="52">
        <v>0</v>
      </c>
      <c r="O2467" s="52">
        <v>0</v>
      </c>
      <c r="P2467" s="52">
        <v>0</v>
      </c>
      <c r="Q2467" s="52">
        <v>0</v>
      </c>
      <c r="R2467" s="52">
        <v>0</v>
      </c>
      <c r="S2467" s="52">
        <v>0</v>
      </c>
      <c r="T2467" s="52">
        <v>0</v>
      </c>
      <c r="U2467" s="52">
        <v>0</v>
      </c>
      <c r="V2467" s="52">
        <v>0</v>
      </c>
      <c r="W2467" s="52">
        <v>0</v>
      </c>
      <c r="X2467" s="52">
        <v>0</v>
      </c>
      <c r="Y2467" s="52">
        <v>0</v>
      </c>
      <c r="Z2467" s="49">
        <v>0</v>
      </c>
      <c r="AA2467" s="50">
        <v>0</v>
      </c>
      <c r="AB2467" s="51">
        <v>47993374</v>
      </c>
      <c r="AC2467" s="52">
        <v>0</v>
      </c>
      <c r="AD2467" s="52">
        <v>0</v>
      </c>
      <c r="AE2467" s="52">
        <v>1000</v>
      </c>
      <c r="AG2467" s="52">
        <f t="shared" si="47"/>
        <v>0</v>
      </c>
      <c r="AH2467" s="52">
        <f>MIN($AA2467*12,$AE2467-SUM($AG2467:AG2467)-1000*($AE2467&gt;0))</f>
        <v>0</v>
      </c>
      <c r="AI2467" s="52">
        <f>MIN($AA2467*12,$AE2467-SUM($AG2467:AH2467)-1000*($AE2467&gt;0))</f>
        <v>0</v>
      </c>
      <c r="AJ2467" s="52">
        <f>MIN($AA2467*12,$AE2467-SUM($AG2467:AI2467)-1000*($AE2467&gt;0))</f>
        <v>0</v>
      </c>
      <c r="AK2467" s="52">
        <f>MIN($AA2467*12,$AE2467-SUM($AG2467:AJ2467)-1000*($AE2467&gt;0))</f>
        <v>0</v>
      </c>
      <c r="AL2467" s="52">
        <f>MIN($AA2467*12,$AE2467-SUM($AG2467:AK2467)-1000*($AE2467&gt;0))</f>
        <v>0</v>
      </c>
      <c r="AM2467" s="52">
        <f>MIN($AA2467*12,$AE2467-SUM($AG2467:AL2467)-1000*($AE2467&gt;0))</f>
        <v>0</v>
      </c>
      <c r="AN2467" s="52">
        <f>MIN($AA2467*12,$AE2467-SUM($AG2467:AM2467)-1000*($AE2467&gt;0))</f>
        <v>0</v>
      </c>
      <c r="AO2467" s="52">
        <f>MIN($AA2467*12,$AE2467-SUM($AG2467:AN2467)-1000*($AE2467&gt;0))</f>
        <v>0</v>
      </c>
    </row>
    <row r="2468" spans="2:41" ht="12.75" hidden="1" customHeight="1" outlineLevel="2">
      <c r="B2468" s="53" t="s">
        <v>5881</v>
      </c>
      <c r="C2468" s="53" t="s">
        <v>1367</v>
      </c>
      <c r="D2468" s="53" t="s">
        <v>1367</v>
      </c>
      <c r="E2468" s="53" t="s">
        <v>5799</v>
      </c>
      <c r="F2468" s="53" t="s">
        <v>5882</v>
      </c>
      <c r="G2468" s="53" t="s">
        <v>5978</v>
      </c>
      <c r="H2468" s="53" t="s">
        <v>5979</v>
      </c>
      <c r="I2468" s="53"/>
      <c r="J2468" s="53" t="s">
        <v>5980</v>
      </c>
      <c r="K2468" s="52">
        <v>133090</v>
      </c>
      <c r="L2468" s="52">
        <v>132090</v>
      </c>
      <c r="M2468" s="52">
        <v>0</v>
      </c>
      <c r="N2468" s="52">
        <v>0</v>
      </c>
      <c r="O2468" s="52">
        <v>0</v>
      </c>
      <c r="P2468" s="52">
        <v>0</v>
      </c>
      <c r="Q2468" s="52">
        <v>0</v>
      </c>
      <c r="R2468" s="52">
        <v>0</v>
      </c>
      <c r="S2468" s="52">
        <v>0</v>
      </c>
      <c r="T2468" s="52">
        <v>0</v>
      </c>
      <c r="U2468" s="52">
        <v>0</v>
      </c>
      <c r="V2468" s="52">
        <v>0</v>
      </c>
      <c r="W2468" s="52">
        <v>0</v>
      </c>
      <c r="X2468" s="52">
        <v>0</v>
      </c>
      <c r="Y2468" s="52">
        <v>0</v>
      </c>
      <c r="Z2468" s="49">
        <v>0</v>
      </c>
      <c r="AA2468" s="50">
        <v>0</v>
      </c>
      <c r="AB2468" s="51">
        <v>132090</v>
      </c>
      <c r="AC2468" s="52">
        <v>0</v>
      </c>
      <c r="AD2468" s="52">
        <v>0</v>
      </c>
      <c r="AE2468" s="52">
        <v>1000</v>
      </c>
      <c r="AG2468" s="52">
        <f t="shared" si="47"/>
        <v>0</v>
      </c>
      <c r="AH2468" s="52">
        <f>MIN($AA2468*12,$AE2468-SUM($AG2468:AG2468)-1000*($AE2468&gt;0))</f>
        <v>0</v>
      </c>
      <c r="AI2468" s="52">
        <f>MIN($AA2468*12,$AE2468-SUM($AG2468:AH2468)-1000*($AE2468&gt;0))</f>
        <v>0</v>
      </c>
      <c r="AJ2468" s="52">
        <f>MIN($AA2468*12,$AE2468-SUM($AG2468:AI2468)-1000*($AE2468&gt;0))</f>
        <v>0</v>
      </c>
      <c r="AK2468" s="52">
        <f>MIN($AA2468*12,$AE2468-SUM($AG2468:AJ2468)-1000*($AE2468&gt;0))</f>
        <v>0</v>
      </c>
      <c r="AL2468" s="52">
        <f>MIN($AA2468*12,$AE2468-SUM($AG2468:AK2468)-1000*($AE2468&gt;0))</f>
        <v>0</v>
      </c>
      <c r="AM2468" s="52">
        <f>MIN($AA2468*12,$AE2468-SUM($AG2468:AL2468)-1000*($AE2468&gt;0))</f>
        <v>0</v>
      </c>
      <c r="AN2468" s="52">
        <f>MIN($AA2468*12,$AE2468-SUM($AG2468:AM2468)-1000*($AE2468&gt;0))</f>
        <v>0</v>
      </c>
      <c r="AO2468" s="52">
        <f>MIN($AA2468*12,$AE2468-SUM($AG2468:AN2468)-1000*($AE2468&gt;0))</f>
        <v>0</v>
      </c>
    </row>
    <row r="2469" spans="2:41" ht="12.75" hidden="1" customHeight="1" outlineLevel="2">
      <c r="B2469" s="53" t="s">
        <v>5881</v>
      </c>
      <c r="C2469" s="53" t="s">
        <v>1367</v>
      </c>
      <c r="D2469" s="53" t="s">
        <v>1367</v>
      </c>
      <c r="E2469" s="53" t="s">
        <v>5799</v>
      </c>
      <c r="F2469" s="53" t="s">
        <v>5882</v>
      </c>
      <c r="G2469" s="53" t="s">
        <v>5981</v>
      </c>
      <c r="H2469" s="53" t="s">
        <v>5982</v>
      </c>
      <c r="I2469" s="53"/>
      <c r="J2469" s="53" t="s">
        <v>5980</v>
      </c>
      <c r="K2469" s="52">
        <v>208000</v>
      </c>
      <c r="L2469" s="52">
        <v>207000</v>
      </c>
      <c r="M2469" s="52">
        <v>0</v>
      </c>
      <c r="N2469" s="52">
        <v>0</v>
      </c>
      <c r="O2469" s="52">
        <v>0</v>
      </c>
      <c r="P2469" s="52">
        <v>0</v>
      </c>
      <c r="Q2469" s="52">
        <v>0</v>
      </c>
      <c r="R2469" s="52">
        <v>0</v>
      </c>
      <c r="S2469" s="52">
        <v>0</v>
      </c>
      <c r="T2469" s="52">
        <v>0</v>
      </c>
      <c r="U2469" s="52">
        <v>0</v>
      </c>
      <c r="V2469" s="52">
        <v>0</v>
      </c>
      <c r="W2469" s="52">
        <v>0</v>
      </c>
      <c r="X2469" s="52">
        <v>0</v>
      </c>
      <c r="Y2469" s="52">
        <v>0</v>
      </c>
      <c r="Z2469" s="49">
        <v>0</v>
      </c>
      <c r="AA2469" s="50">
        <v>0</v>
      </c>
      <c r="AB2469" s="51">
        <v>207000</v>
      </c>
      <c r="AC2469" s="52">
        <v>0</v>
      </c>
      <c r="AD2469" s="52">
        <v>0</v>
      </c>
      <c r="AE2469" s="52">
        <v>1000</v>
      </c>
      <c r="AG2469" s="52">
        <f t="shared" si="47"/>
        <v>0</v>
      </c>
      <c r="AH2469" s="52">
        <f>MIN($AA2469*12,$AE2469-SUM($AG2469:AG2469)-1000*($AE2469&gt;0))</f>
        <v>0</v>
      </c>
      <c r="AI2469" s="52">
        <f>MIN($AA2469*12,$AE2469-SUM($AG2469:AH2469)-1000*($AE2469&gt;0))</f>
        <v>0</v>
      </c>
      <c r="AJ2469" s="52">
        <f>MIN($AA2469*12,$AE2469-SUM($AG2469:AI2469)-1000*($AE2469&gt;0))</f>
        <v>0</v>
      </c>
      <c r="AK2469" s="52">
        <f>MIN($AA2469*12,$AE2469-SUM($AG2469:AJ2469)-1000*($AE2469&gt;0))</f>
        <v>0</v>
      </c>
      <c r="AL2469" s="52">
        <f>MIN($AA2469*12,$AE2469-SUM($AG2469:AK2469)-1000*($AE2469&gt;0))</f>
        <v>0</v>
      </c>
      <c r="AM2469" s="52">
        <f>MIN($AA2469*12,$AE2469-SUM($AG2469:AL2469)-1000*($AE2469&gt;0))</f>
        <v>0</v>
      </c>
      <c r="AN2469" s="52">
        <f>MIN($AA2469*12,$AE2469-SUM($AG2469:AM2469)-1000*($AE2469&gt;0))</f>
        <v>0</v>
      </c>
      <c r="AO2469" s="52">
        <f>MIN($AA2469*12,$AE2469-SUM($AG2469:AN2469)-1000*($AE2469&gt;0))</f>
        <v>0</v>
      </c>
    </row>
    <row r="2470" spans="2:41" ht="12.75" hidden="1" customHeight="1" outlineLevel="2">
      <c r="B2470" s="53" t="s">
        <v>5881</v>
      </c>
      <c r="C2470" s="53" t="s">
        <v>1367</v>
      </c>
      <c r="D2470" s="53" t="s">
        <v>1367</v>
      </c>
      <c r="E2470" s="53" t="s">
        <v>5799</v>
      </c>
      <c r="F2470" s="53" t="s">
        <v>5882</v>
      </c>
      <c r="G2470" s="53" t="s">
        <v>5983</v>
      </c>
      <c r="H2470" s="53" t="s">
        <v>5984</v>
      </c>
      <c r="I2470" s="53"/>
      <c r="J2470" s="53" t="s">
        <v>5985</v>
      </c>
      <c r="K2470" s="52">
        <v>750000</v>
      </c>
      <c r="L2470" s="52">
        <v>749000</v>
      </c>
      <c r="M2470" s="52">
        <v>0</v>
      </c>
      <c r="N2470" s="52">
        <v>0</v>
      </c>
      <c r="O2470" s="52">
        <v>0</v>
      </c>
      <c r="P2470" s="52">
        <v>0</v>
      </c>
      <c r="Q2470" s="52">
        <v>0</v>
      </c>
      <c r="R2470" s="52">
        <v>0</v>
      </c>
      <c r="S2470" s="52">
        <v>0</v>
      </c>
      <c r="T2470" s="52">
        <v>0</v>
      </c>
      <c r="U2470" s="52">
        <v>0</v>
      </c>
      <c r="V2470" s="52">
        <v>0</v>
      </c>
      <c r="W2470" s="52">
        <v>0</v>
      </c>
      <c r="X2470" s="52">
        <v>0</v>
      </c>
      <c r="Y2470" s="52">
        <v>0</v>
      </c>
      <c r="Z2470" s="49">
        <v>0</v>
      </c>
      <c r="AA2470" s="50">
        <v>0</v>
      </c>
      <c r="AB2470" s="51">
        <v>749000</v>
      </c>
      <c r="AC2470" s="52">
        <v>0</v>
      </c>
      <c r="AD2470" s="52">
        <v>0</v>
      </c>
      <c r="AE2470" s="52">
        <v>1000</v>
      </c>
      <c r="AG2470" s="52">
        <f t="shared" si="47"/>
        <v>0</v>
      </c>
      <c r="AH2470" s="52">
        <f>MIN($AA2470*12,$AE2470-SUM($AG2470:AG2470)-1000*($AE2470&gt;0))</f>
        <v>0</v>
      </c>
      <c r="AI2470" s="52">
        <f>MIN($AA2470*12,$AE2470-SUM($AG2470:AH2470)-1000*($AE2470&gt;0))</f>
        <v>0</v>
      </c>
      <c r="AJ2470" s="52">
        <f>MIN($AA2470*12,$AE2470-SUM($AG2470:AI2470)-1000*($AE2470&gt;0))</f>
        <v>0</v>
      </c>
      <c r="AK2470" s="52">
        <f>MIN($AA2470*12,$AE2470-SUM($AG2470:AJ2470)-1000*($AE2470&gt;0))</f>
        <v>0</v>
      </c>
      <c r="AL2470" s="52">
        <f>MIN($AA2470*12,$AE2470-SUM($AG2470:AK2470)-1000*($AE2470&gt;0))</f>
        <v>0</v>
      </c>
      <c r="AM2470" s="52">
        <f>MIN($AA2470*12,$AE2470-SUM($AG2470:AL2470)-1000*($AE2470&gt;0))</f>
        <v>0</v>
      </c>
      <c r="AN2470" s="52">
        <f>MIN($AA2470*12,$AE2470-SUM($AG2470:AM2470)-1000*($AE2470&gt;0))</f>
        <v>0</v>
      </c>
      <c r="AO2470" s="52">
        <f>MIN($AA2470*12,$AE2470-SUM($AG2470:AN2470)-1000*($AE2470&gt;0))</f>
        <v>0</v>
      </c>
    </row>
    <row r="2471" spans="2:41" ht="12.75" hidden="1" customHeight="1" outlineLevel="2">
      <c r="B2471" s="53" t="s">
        <v>5881</v>
      </c>
      <c r="C2471" s="53" t="s">
        <v>1367</v>
      </c>
      <c r="D2471" s="53" t="s">
        <v>1367</v>
      </c>
      <c r="E2471" s="53" t="s">
        <v>5799</v>
      </c>
      <c r="F2471" s="53" t="s">
        <v>5882</v>
      </c>
      <c r="G2471" s="53" t="s">
        <v>5986</v>
      </c>
      <c r="H2471" s="53" t="s">
        <v>5987</v>
      </c>
      <c r="I2471" s="53"/>
      <c r="J2471" s="53" t="s">
        <v>5988</v>
      </c>
      <c r="K2471" s="52">
        <v>35000000</v>
      </c>
      <c r="L2471" s="52">
        <v>34999000</v>
      </c>
      <c r="M2471" s="52">
        <v>0</v>
      </c>
      <c r="N2471" s="52">
        <v>0</v>
      </c>
      <c r="O2471" s="52">
        <v>0</v>
      </c>
      <c r="P2471" s="52">
        <v>0</v>
      </c>
      <c r="Q2471" s="52">
        <v>0</v>
      </c>
      <c r="R2471" s="52">
        <v>0</v>
      </c>
      <c r="S2471" s="52">
        <v>0</v>
      </c>
      <c r="T2471" s="52">
        <v>0</v>
      </c>
      <c r="U2471" s="52">
        <v>0</v>
      </c>
      <c r="V2471" s="52">
        <v>0</v>
      </c>
      <c r="W2471" s="52">
        <v>0</v>
      </c>
      <c r="X2471" s="52">
        <v>0</v>
      </c>
      <c r="Y2471" s="52">
        <v>0</v>
      </c>
      <c r="Z2471" s="49">
        <v>0</v>
      </c>
      <c r="AA2471" s="50">
        <v>0</v>
      </c>
      <c r="AB2471" s="51">
        <v>34999000</v>
      </c>
      <c r="AC2471" s="52">
        <v>0</v>
      </c>
      <c r="AD2471" s="52">
        <v>0</v>
      </c>
      <c r="AE2471" s="52">
        <v>1000</v>
      </c>
      <c r="AG2471" s="52">
        <f t="shared" si="47"/>
        <v>0</v>
      </c>
      <c r="AH2471" s="52">
        <f>MIN($AA2471*12,$AE2471-SUM($AG2471:AG2471)-1000*($AE2471&gt;0))</f>
        <v>0</v>
      </c>
      <c r="AI2471" s="52">
        <f>MIN($AA2471*12,$AE2471-SUM($AG2471:AH2471)-1000*($AE2471&gt;0))</f>
        <v>0</v>
      </c>
      <c r="AJ2471" s="52">
        <f>MIN($AA2471*12,$AE2471-SUM($AG2471:AI2471)-1000*($AE2471&gt;0))</f>
        <v>0</v>
      </c>
      <c r="AK2471" s="52">
        <f>MIN($AA2471*12,$AE2471-SUM($AG2471:AJ2471)-1000*($AE2471&gt;0))</f>
        <v>0</v>
      </c>
      <c r="AL2471" s="52">
        <f>MIN($AA2471*12,$AE2471-SUM($AG2471:AK2471)-1000*($AE2471&gt;0))</f>
        <v>0</v>
      </c>
      <c r="AM2471" s="52">
        <f>MIN($AA2471*12,$AE2471-SUM($AG2471:AL2471)-1000*($AE2471&gt;0))</f>
        <v>0</v>
      </c>
      <c r="AN2471" s="52">
        <f>MIN($AA2471*12,$AE2471-SUM($AG2471:AM2471)-1000*($AE2471&gt;0))</f>
        <v>0</v>
      </c>
      <c r="AO2471" s="52">
        <f>MIN($AA2471*12,$AE2471-SUM($AG2471:AN2471)-1000*($AE2471&gt;0))</f>
        <v>0</v>
      </c>
    </row>
    <row r="2472" spans="2:41" ht="12.75" hidden="1" customHeight="1" outlineLevel="2">
      <c r="B2472" s="53" t="s">
        <v>5881</v>
      </c>
      <c r="C2472" s="53" t="s">
        <v>1367</v>
      </c>
      <c r="D2472" s="53" t="s">
        <v>1367</v>
      </c>
      <c r="E2472" s="53" t="s">
        <v>5799</v>
      </c>
      <c r="F2472" s="53" t="s">
        <v>5882</v>
      </c>
      <c r="G2472" s="53" t="s">
        <v>5989</v>
      </c>
      <c r="H2472" s="53" t="s">
        <v>5990</v>
      </c>
      <c r="I2472" s="53"/>
      <c r="J2472" s="53" t="s">
        <v>5991</v>
      </c>
      <c r="K2472" s="52">
        <v>45000000</v>
      </c>
      <c r="L2472" s="52">
        <v>44999000</v>
      </c>
      <c r="M2472" s="52">
        <v>0</v>
      </c>
      <c r="N2472" s="52">
        <v>0</v>
      </c>
      <c r="O2472" s="52">
        <v>0</v>
      </c>
      <c r="P2472" s="52">
        <v>0</v>
      </c>
      <c r="Q2472" s="52">
        <v>0</v>
      </c>
      <c r="R2472" s="52">
        <v>0</v>
      </c>
      <c r="S2472" s="52">
        <v>0</v>
      </c>
      <c r="T2472" s="52">
        <v>0</v>
      </c>
      <c r="U2472" s="52">
        <v>0</v>
      </c>
      <c r="V2472" s="52">
        <v>0</v>
      </c>
      <c r="W2472" s="52">
        <v>0</v>
      </c>
      <c r="X2472" s="52">
        <v>0</v>
      </c>
      <c r="Y2472" s="52">
        <v>0</v>
      </c>
      <c r="Z2472" s="49">
        <v>0</v>
      </c>
      <c r="AA2472" s="50">
        <v>0</v>
      </c>
      <c r="AB2472" s="51">
        <v>44999000</v>
      </c>
      <c r="AC2472" s="52">
        <v>0</v>
      </c>
      <c r="AD2472" s="52">
        <v>0</v>
      </c>
      <c r="AE2472" s="52">
        <v>1000</v>
      </c>
      <c r="AG2472" s="52">
        <f t="shared" si="47"/>
        <v>0</v>
      </c>
      <c r="AH2472" s="52">
        <f>MIN($AA2472*12,$AE2472-SUM($AG2472:AG2472)-1000*($AE2472&gt;0))</f>
        <v>0</v>
      </c>
      <c r="AI2472" s="52">
        <f>MIN($AA2472*12,$AE2472-SUM($AG2472:AH2472)-1000*($AE2472&gt;0))</f>
        <v>0</v>
      </c>
      <c r="AJ2472" s="52">
        <f>MIN($AA2472*12,$AE2472-SUM($AG2472:AI2472)-1000*($AE2472&gt;0))</f>
        <v>0</v>
      </c>
      <c r="AK2472" s="52">
        <f>MIN($AA2472*12,$AE2472-SUM($AG2472:AJ2472)-1000*($AE2472&gt;0))</f>
        <v>0</v>
      </c>
      <c r="AL2472" s="52">
        <f>MIN($AA2472*12,$AE2472-SUM($AG2472:AK2472)-1000*($AE2472&gt;0))</f>
        <v>0</v>
      </c>
      <c r="AM2472" s="52">
        <f>MIN($AA2472*12,$AE2472-SUM($AG2472:AL2472)-1000*($AE2472&gt;0))</f>
        <v>0</v>
      </c>
      <c r="AN2472" s="52">
        <f>MIN($AA2472*12,$AE2472-SUM($AG2472:AM2472)-1000*($AE2472&gt;0))</f>
        <v>0</v>
      </c>
      <c r="AO2472" s="52">
        <f>MIN($AA2472*12,$AE2472-SUM($AG2472:AN2472)-1000*($AE2472&gt;0))</f>
        <v>0</v>
      </c>
    </row>
    <row r="2473" spans="2:41" ht="12.75" hidden="1" customHeight="1" outlineLevel="2">
      <c r="B2473" s="53" t="s">
        <v>5881</v>
      </c>
      <c r="C2473" s="53" t="s">
        <v>1367</v>
      </c>
      <c r="D2473" s="53" t="s">
        <v>1367</v>
      </c>
      <c r="E2473" s="53" t="s">
        <v>5799</v>
      </c>
      <c r="F2473" s="53" t="s">
        <v>5882</v>
      </c>
      <c r="G2473" s="53" t="s">
        <v>5992</v>
      </c>
      <c r="H2473" s="53" t="s">
        <v>5968</v>
      </c>
      <c r="I2473" s="53"/>
      <c r="J2473" s="53" t="s">
        <v>5993</v>
      </c>
      <c r="K2473" s="52">
        <v>15000000</v>
      </c>
      <c r="L2473" s="52">
        <v>14999000</v>
      </c>
      <c r="M2473" s="52">
        <v>0</v>
      </c>
      <c r="N2473" s="52">
        <v>0</v>
      </c>
      <c r="O2473" s="52">
        <v>0</v>
      </c>
      <c r="P2473" s="52">
        <v>0</v>
      </c>
      <c r="Q2473" s="52">
        <v>0</v>
      </c>
      <c r="R2473" s="52">
        <v>0</v>
      </c>
      <c r="S2473" s="52">
        <v>0</v>
      </c>
      <c r="T2473" s="52">
        <v>0</v>
      </c>
      <c r="U2473" s="52">
        <v>0</v>
      </c>
      <c r="V2473" s="52">
        <v>0</v>
      </c>
      <c r="W2473" s="52">
        <v>0</v>
      </c>
      <c r="X2473" s="52">
        <v>0</v>
      </c>
      <c r="Y2473" s="52">
        <v>0</v>
      </c>
      <c r="Z2473" s="49">
        <v>0</v>
      </c>
      <c r="AA2473" s="50">
        <v>0</v>
      </c>
      <c r="AB2473" s="51">
        <v>14999000</v>
      </c>
      <c r="AC2473" s="52">
        <v>0</v>
      </c>
      <c r="AD2473" s="52">
        <v>0</v>
      </c>
      <c r="AE2473" s="52">
        <v>1000</v>
      </c>
      <c r="AG2473" s="52">
        <f t="shared" si="47"/>
        <v>0</v>
      </c>
      <c r="AH2473" s="52">
        <f>MIN($AA2473*12,$AE2473-SUM($AG2473:AG2473)-1000*($AE2473&gt;0))</f>
        <v>0</v>
      </c>
      <c r="AI2473" s="52">
        <f>MIN($AA2473*12,$AE2473-SUM($AG2473:AH2473)-1000*($AE2473&gt;0))</f>
        <v>0</v>
      </c>
      <c r="AJ2473" s="52">
        <f>MIN($AA2473*12,$AE2473-SUM($AG2473:AI2473)-1000*($AE2473&gt;0))</f>
        <v>0</v>
      </c>
      <c r="AK2473" s="52">
        <f>MIN($AA2473*12,$AE2473-SUM($AG2473:AJ2473)-1000*($AE2473&gt;0))</f>
        <v>0</v>
      </c>
      <c r="AL2473" s="52">
        <f>MIN($AA2473*12,$AE2473-SUM($AG2473:AK2473)-1000*($AE2473&gt;0))</f>
        <v>0</v>
      </c>
      <c r="AM2473" s="52">
        <f>MIN($AA2473*12,$AE2473-SUM($AG2473:AL2473)-1000*($AE2473&gt;0))</f>
        <v>0</v>
      </c>
      <c r="AN2473" s="52">
        <f>MIN($AA2473*12,$AE2473-SUM($AG2473:AM2473)-1000*($AE2473&gt;0))</f>
        <v>0</v>
      </c>
      <c r="AO2473" s="52">
        <f>MIN($AA2473*12,$AE2473-SUM($AG2473:AN2473)-1000*($AE2473&gt;0))</f>
        <v>0</v>
      </c>
    </row>
    <row r="2474" spans="2:41" ht="12.75" hidden="1" customHeight="1" outlineLevel="2">
      <c r="B2474" s="53" t="s">
        <v>5881</v>
      </c>
      <c r="C2474" s="53" t="s">
        <v>1367</v>
      </c>
      <c r="D2474" s="53" t="s">
        <v>1367</v>
      </c>
      <c r="E2474" s="53" t="s">
        <v>5799</v>
      </c>
      <c r="F2474" s="53" t="s">
        <v>5882</v>
      </c>
      <c r="G2474" s="53" t="s">
        <v>5994</v>
      </c>
      <c r="H2474" s="53" t="s">
        <v>5995</v>
      </c>
      <c r="I2474" s="53"/>
      <c r="J2474" s="53" t="s">
        <v>5996</v>
      </c>
      <c r="K2474" s="52">
        <v>36000000</v>
      </c>
      <c r="L2474" s="52">
        <v>35999000</v>
      </c>
      <c r="M2474" s="52">
        <v>0</v>
      </c>
      <c r="N2474" s="52">
        <v>0</v>
      </c>
      <c r="O2474" s="52">
        <v>0</v>
      </c>
      <c r="P2474" s="52">
        <v>0</v>
      </c>
      <c r="Q2474" s="52">
        <v>0</v>
      </c>
      <c r="R2474" s="52">
        <v>0</v>
      </c>
      <c r="S2474" s="52">
        <v>0</v>
      </c>
      <c r="T2474" s="52">
        <v>0</v>
      </c>
      <c r="U2474" s="52">
        <v>0</v>
      </c>
      <c r="V2474" s="52">
        <v>0</v>
      </c>
      <c r="W2474" s="52">
        <v>0</v>
      </c>
      <c r="X2474" s="52">
        <v>0</v>
      </c>
      <c r="Y2474" s="52">
        <v>0</v>
      </c>
      <c r="Z2474" s="49">
        <v>0</v>
      </c>
      <c r="AA2474" s="50">
        <v>0</v>
      </c>
      <c r="AB2474" s="51">
        <v>35999000</v>
      </c>
      <c r="AC2474" s="52">
        <v>0</v>
      </c>
      <c r="AD2474" s="52">
        <v>0</v>
      </c>
      <c r="AE2474" s="52">
        <v>1000</v>
      </c>
      <c r="AG2474" s="52">
        <f t="shared" si="47"/>
        <v>0</v>
      </c>
      <c r="AH2474" s="52">
        <f>MIN($AA2474*12,$AE2474-SUM($AG2474:AG2474)-1000*($AE2474&gt;0))</f>
        <v>0</v>
      </c>
      <c r="AI2474" s="52">
        <f>MIN($AA2474*12,$AE2474-SUM($AG2474:AH2474)-1000*($AE2474&gt;0))</f>
        <v>0</v>
      </c>
      <c r="AJ2474" s="52">
        <f>MIN($AA2474*12,$AE2474-SUM($AG2474:AI2474)-1000*($AE2474&gt;0))</f>
        <v>0</v>
      </c>
      <c r="AK2474" s="52">
        <f>MIN($AA2474*12,$AE2474-SUM($AG2474:AJ2474)-1000*($AE2474&gt;0))</f>
        <v>0</v>
      </c>
      <c r="AL2474" s="52">
        <f>MIN($AA2474*12,$AE2474-SUM($AG2474:AK2474)-1000*($AE2474&gt;0))</f>
        <v>0</v>
      </c>
      <c r="AM2474" s="52">
        <f>MIN($AA2474*12,$AE2474-SUM($AG2474:AL2474)-1000*($AE2474&gt;0))</f>
        <v>0</v>
      </c>
      <c r="AN2474" s="52">
        <f>MIN($AA2474*12,$AE2474-SUM($AG2474:AM2474)-1000*($AE2474&gt;0))</f>
        <v>0</v>
      </c>
      <c r="AO2474" s="52">
        <f>MIN($AA2474*12,$AE2474-SUM($AG2474:AN2474)-1000*($AE2474&gt;0))</f>
        <v>0</v>
      </c>
    </row>
    <row r="2475" spans="2:41" ht="12.75" hidden="1" customHeight="1" outlineLevel="2">
      <c r="B2475" s="53" t="s">
        <v>5881</v>
      </c>
      <c r="C2475" s="53" t="s">
        <v>1367</v>
      </c>
      <c r="D2475" s="53" t="s">
        <v>1367</v>
      </c>
      <c r="E2475" s="53" t="s">
        <v>5799</v>
      </c>
      <c r="F2475" s="53" t="s">
        <v>5882</v>
      </c>
      <c r="G2475" s="53" t="s">
        <v>5997</v>
      </c>
      <c r="H2475" s="53" t="s">
        <v>5998</v>
      </c>
      <c r="I2475" s="53"/>
      <c r="J2475" s="53" t="s">
        <v>5999</v>
      </c>
      <c r="K2475" s="52">
        <v>28000000</v>
      </c>
      <c r="L2475" s="52">
        <v>27999000</v>
      </c>
      <c r="M2475" s="52">
        <v>0</v>
      </c>
      <c r="N2475" s="52">
        <v>0</v>
      </c>
      <c r="O2475" s="52">
        <v>0</v>
      </c>
      <c r="P2475" s="52">
        <v>0</v>
      </c>
      <c r="Q2475" s="52">
        <v>0</v>
      </c>
      <c r="R2475" s="52">
        <v>0</v>
      </c>
      <c r="S2475" s="52">
        <v>0</v>
      </c>
      <c r="T2475" s="52">
        <v>0</v>
      </c>
      <c r="U2475" s="52">
        <v>0</v>
      </c>
      <c r="V2475" s="52">
        <v>0</v>
      </c>
      <c r="W2475" s="52">
        <v>0</v>
      </c>
      <c r="X2475" s="52">
        <v>0</v>
      </c>
      <c r="Y2475" s="52">
        <v>0</v>
      </c>
      <c r="Z2475" s="49">
        <v>0</v>
      </c>
      <c r="AA2475" s="50">
        <v>0</v>
      </c>
      <c r="AB2475" s="51">
        <v>27999000</v>
      </c>
      <c r="AC2475" s="52">
        <v>0</v>
      </c>
      <c r="AD2475" s="52">
        <v>0</v>
      </c>
      <c r="AE2475" s="52">
        <v>1000</v>
      </c>
      <c r="AG2475" s="52">
        <f t="shared" si="47"/>
        <v>0</v>
      </c>
      <c r="AH2475" s="52">
        <f>MIN($AA2475*12,$AE2475-SUM($AG2475:AG2475)-1000*($AE2475&gt;0))</f>
        <v>0</v>
      </c>
      <c r="AI2475" s="52">
        <f>MIN($AA2475*12,$AE2475-SUM($AG2475:AH2475)-1000*($AE2475&gt;0))</f>
        <v>0</v>
      </c>
      <c r="AJ2475" s="52">
        <f>MIN($AA2475*12,$AE2475-SUM($AG2475:AI2475)-1000*($AE2475&gt;0))</f>
        <v>0</v>
      </c>
      <c r="AK2475" s="52">
        <f>MIN($AA2475*12,$AE2475-SUM($AG2475:AJ2475)-1000*($AE2475&gt;0))</f>
        <v>0</v>
      </c>
      <c r="AL2475" s="52">
        <f>MIN($AA2475*12,$AE2475-SUM($AG2475:AK2475)-1000*($AE2475&gt;0))</f>
        <v>0</v>
      </c>
      <c r="AM2475" s="52">
        <f>MIN($AA2475*12,$AE2475-SUM($AG2475:AL2475)-1000*($AE2475&gt;0))</f>
        <v>0</v>
      </c>
      <c r="AN2475" s="52">
        <f>MIN($AA2475*12,$AE2475-SUM($AG2475:AM2475)-1000*($AE2475&gt;0))</f>
        <v>0</v>
      </c>
      <c r="AO2475" s="52">
        <f>MIN($AA2475*12,$AE2475-SUM($AG2475:AN2475)-1000*($AE2475&gt;0))</f>
        <v>0</v>
      </c>
    </row>
    <row r="2476" spans="2:41" ht="12.75" hidden="1" customHeight="1" outlineLevel="2">
      <c r="B2476" s="53" t="s">
        <v>5881</v>
      </c>
      <c r="C2476" s="53" t="s">
        <v>1367</v>
      </c>
      <c r="D2476" s="53" t="s">
        <v>1367</v>
      </c>
      <c r="E2476" s="53" t="s">
        <v>5799</v>
      </c>
      <c r="F2476" s="53" t="s">
        <v>5882</v>
      </c>
      <c r="G2476" s="53" t="s">
        <v>6000</v>
      </c>
      <c r="H2476" s="53" t="s">
        <v>6001</v>
      </c>
      <c r="I2476" s="53"/>
      <c r="J2476" s="53" t="s">
        <v>5143</v>
      </c>
      <c r="K2476" s="52">
        <v>90000000</v>
      </c>
      <c r="L2476" s="52">
        <v>89999000</v>
      </c>
      <c r="M2476" s="52">
        <v>0</v>
      </c>
      <c r="N2476" s="52">
        <v>0</v>
      </c>
      <c r="O2476" s="52">
        <v>0</v>
      </c>
      <c r="P2476" s="52">
        <v>0</v>
      </c>
      <c r="Q2476" s="52">
        <v>0</v>
      </c>
      <c r="R2476" s="52">
        <v>0</v>
      </c>
      <c r="S2476" s="52">
        <v>0</v>
      </c>
      <c r="T2476" s="52">
        <v>0</v>
      </c>
      <c r="U2476" s="52">
        <v>0</v>
      </c>
      <c r="V2476" s="52">
        <v>0</v>
      </c>
      <c r="W2476" s="52">
        <v>0</v>
      </c>
      <c r="X2476" s="52">
        <v>0</v>
      </c>
      <c r="Y2476" s="52">
        <v>0</v>
      </c>
      <c r="Z2476" s="49">
        <v>0</v>
      </c>
      <c r="AA2476" s="50">
        <v>0</v>
      </c>
      <c r="AB2476" s="51">
        <v>89999000</v>
      </c>
      <c r="AC2476" s="52">
        <v>0</v>
      </c>
      <c r="AD2476" s="52">
        <v>0</v>
      </c>
      <c r="AE2476" s="52">
        <v>1000</v>
      </c>
      <c r="AG2476" s="52">
        <f t="shared" si="47"/>
        <v>0</v>
      </c>
      <c r="AH2476" s="52">
        <f>MIN($AA2476*12,$AE2476-SUM($AG2476:AG2476)-1000*($AE2476&gt;0))</f>
        <v>0</v>
      </c>
      <c r="AI2476" s="52">
        <f>MIN($AA2476*12,$AE2476-SUM($AG2476:AH2476)-1000*($AE2476&gt;0))</f>
        <v>0</v>
      </c>
      <c r="AJ2476" s="52">
        <f>MIN($AA2476*12,$AE2476-SUM($AG2476:AI2476)-1000*($AE2476&gt;0))</f>
        <v>0</v>
      </c>
      <c r="AK2476" s="52">
        <f>MIN($AA2476*12,$AE2476-SUM($AG2476:AJ2476)-1000*($AE2476&gt;0))</f>
        <v>0</v>
      </c>
      <c r="AL2476" s="52">
        <f>MIN($AA2476*12,$AE2476-SUM($AG2476:AK2476)-1000*($AE2476&gt;0))</f>
        <v>0</v>
      </c>
      <c r="AM2476" s="52">
        <f>MIN($AA2476*12,$AE2476-SUM($AG2476:AL2476)-1000*($AE2476&gt;0))</f>
        <v>0</v>
      </c>
      <c r="AN2476" s="52">
        <f>MIN($AA2476*12,$AE2476-SUM($AG2476:AM2476)-1000*($AE2476&gt;0))</f>
        <v>0</v>
      </c>
      <c r="AO2476" s="52">
        <f>MIN($AA2476*12,$AE2476-SUM($AG2476:AN2476)-1000*($AE2476&gt;0))</f>
        <v>0</v>
      </c>
    </row>
    <row r="2477" spans="2:41" ht="12.75" hidden="1" customHeight="1" outlineLevel="2">
      <c r="B2477" s="53" t="s">
        <v>5881</v>
      </c>
      <c r="C2477" s="53" t="s">
        <v>1367</v>
      </c>
      <c r="D2477" s="53" t="s">
        <v>1367</v>
      </c>
      <c r="E2477" s="53" t="s">
        <v>5799</v>
      </c>
      <c r="F2477" s="53" t="s">
        <v>5882</v>
      </c>
      <c r="G2477" s="53" t="s">
        <v>6002</v>
      </c>
      <c r="H2477" s="53" t="s">
        <v>6003</v>
      </c>
      <c r="I2477" s="53"/>
      <c r="J2477" s="53" t="s">
        <v>5143</v>
      </c>
      <c r="K2477" s="52">
        <v>19491619</v>
      </c>
      <c r="L2477" s="52">
        <v>19490619</v>
      </c>
      <c r="M2477" s="52">
        <v>0</v>
      </c>
      <c r="N2477" s="52">
        <v>0</v>
      </c>
      <c r="O2477" s="52">
        <v>0</v>
      </c>
      <c r="P2477" s="52">
        <v>0</v>
      </c>
      <c r="Q2477" s="52">
        <v>0</v>
      </c>
      <c r="R2477" s="52">
        <v>0</v>
      </c>
      <c r="S2477" s="52">
        <v>0</v>
      </c>
      <c r="T2477" s="52">
        <v>0</v>
      </c>
      <c r="U2477" s="52">
        <v>0</v>
      </c>
      <c r="V2477" s="52">
        <v>0</v>
      </c>
      <c r="W2477" s="52">
        <v>0</v>
      </c>
      <c r="X2477" s="52">
        <v>0</v>
      </c>
      <c r="Y2477" s="52">
        <v>0</v>
      </c>
      <c r="Z2477" s="49">
        <v>0</v>
      </c>
      <c r="AA2477" s="50">
        <v>0</v>
      </c>
      <c r="AB2477" s="51">
        <v>19490619</v>
      </c>
      <c r="AC2477" s="52">
        <v>0</v>
      </c>
      <c r="AD2477" s="52">
        <v>0</v>
      </c>
      <c r="AE2477" s="52">
        <v>1000</v>
      </c>
      <c r="AG2477" s="52">
        <f t="shared" si="47"/>
        <v>0</v>
      </c>
      <c r="AH2477" s="52">
        <f>MIN($AA2477*12,$AE2477-SUM($AG2477:AG2477)-1000*($AE2477&gt;0))</f>
        <v>0</v>
      </c>
      <c r="AI2477" s="52">
        <f>MIN($AA2477*12,$AE2477-SUM($AG2477:AH2477)-1000*($AE2477&gt;0))</f>
        <v>0</v>
      </c>
      <c r="AJ2477" s="52">
        <f>MIN($AA2477*12,$AE2477-SUM($AG2477:AI2477)-1000*($AE2477&gt;0))</f>
        <v>0</v>
      </c>
      <c r="AK2477" s="52">
        <f>MIN($AA2477*12,$AE2477-SUM($AG2477:AJ2477)-1000*($AE2477&gt;0))</f>
        <v>0</v>
      </c>
      <c r="AL2477" s="52">
        <f>MIN($AA2477*12,$AE2477-SUM($AG2477:AK2477)-1000*($AE2477&gt;0))</f>
        <v>0</v>
      </c>
      <c r="AM2477" s="52">
        <f>MIN($AA2477*12,$AE2477-SUM($AG2477:AL2477)-1000*($AE2477&gt;0))</f>
        <v>0</v>
      </c>
      <c r="AN2477" s="52">
        <f>MIN($AA2477*12,$AE2477-SUM($AG2477:AM2477)-1000*($AE2477&gt;0))</f>
        <v>0</v>
      </c>
      <c r="AO2477" s="52">
        <f>MIN($AA2477*12,$AE2477-SUM($AG2477:AN2477)-1000*($AE2477&gt;0))</f>
        <v>0</v>
      </c>
    </row>
    <row r="2478" spans="2:41" ht="12.75" hidden="1" customHeight="1" outlineLevel="2">
      <c r="B2478" s="53" t="s">
        <v>5881</v>
      </c>
      <c r="C2478" s="53" t="s">
        <v>1367</v>
      </c>
      <c r="D2478" s="53" t="s">
        <v>1367</v>
      </c>
      <c r="E2478" s="53" t="s">
        <v>5799</v>
      </c>
      <c r="F2478" s="53" t="s">
        <v>5882</v>
      </c>
      <c r="G2478" s="53" t="s">
        <v>6004</v>
      </c>
      <c r="H2478" s="53" t="s">
        <v>6005</v>
      </c>
      <c r="I2478" s="53"/>
      <c r="J2478" s="53" t="s">
        <v>5143</v>
      </c>
      <c r="K2478" s="52">
        <v>40000000</v>
      </c>
      <c r="L2478" s="52">
        <v>39999000</v>
      </c>
      <c r="M2478" s="52">
        <v>0</v>
      </c>
      <c r="N2478" s="52">
        <v>0</v>
      </c>
      <c r="O2478" s="52">
        <v>0</v>
      </c>
      <c r="P2478" s="52">
        <v>0</v>
      </c>
      <c r="Q2478" s="52">
        <v>0</v>
      </c>
      <c r="R2478" s="52">
        <v>0</v>
      </c>
      <c r="S2478" s="52">
        <v>0</v>
      </c>
      <c r="T2478" s="52">
        <v>0</v>
      </c>
      <c r="U2478" s="52">
        <v>0</v>
      </c>
      <c r="V2478" s="52">
        <v>0</v>
      </c>
      <c r="W2478" s="52">
        <v>0</v>
      </c>
      <c r="X2478" s="52">
        <v>0</v>
      </c>
      <c r="Y2478" s="52">
        <v>0</v>
      </c>
      <c r="Z2478" s="49">
        <v>0</v>
      </c>
      <c r="AA2478" s="50">
        <v>0</v>
      </c>
      <c r="AB2478" s="51">
        <v>39999000</v>
      </c>
      <c r="AC2478" s="52">
        <v>0</v>
      </c>
      <c r="AD2478" s="52">
        <v>0</v>
      </c>
      <c r="AE2478" s="52">
        <v>1000</v>
      </c>
      <c r="AG2478" s="52">
        <f t="shared" si="47"/>
        <v>0</v>
      </c>
      <c r="AH2478" s="52">
        <f>MIN($AA2478*12,$AE2478-SUM($AG2478:AG2478)-1000*($AE2478&gt;0))</f>
        <v>0</v>
      </c>
      <c r="AI2478" s="52">
        <f>MIN($AA2478*12,$AE2478-SUM($AG2478:AH2478)-1000*($AE2478&gt;0))</f>
        <v>0</v>
      </c>
      <c r="AJ2478" s="52">
        <f>MIN($AA2478*12,$AE2478-SUM($AG2478:AI2478)-1000*($AE2478&gt;0))</f>
        <v>0</v>
      </c>
      <c r="AK2478" s="52">
        <f>MIN($AA2478*12,$AE2478-SUM($AG2478:AJ2478)-1000*($AE2478&gt;0))</f>
        <v>0</v>
      </c>
      <c r="AL2478" s="52">
        <f>MIN($AA2478*12,$AE2478-SUM($AG2478:AK2478)-1000*($AE2478&gt;0))</f>
        <v>0</v>
      </c>
      <c r="AM2478" s="52">
        <f>MIN($AA2478*12,$AE2478-SUM($AG2478:AL2478)-1000*($AE2478&gt;0))</f>
        <v>0</v>
      </c>
      <c r="AN2478" s="52">
        <f>MIN($AA2478*12,$AE2478-SUM($AG2478:AM2478)-1000*($AE2478&gt;0))</f>
        <v>0</v>
      </c>
      <c r="AO2478" s="52">
        <f>MIN($AA2478*12,$AE2478-SUM($AG2478:AN2478)-1000*($AE2478&gt;0))</f>
        <v>0</v>
      </c>
    </row>
    <row r="2479" spans="2:41" ht="12.75" hidden="1" customHeight="1" outlineLevel="2">
      <c r="B2479" s="53" t="s">
        <v>5881</v>
      </c>
      <c r="C2479" s="53" t="s">
        <v>1367</v>
      </c>
      <c r="D2479" s="53" t="s">
        <v>1367</v>
      </c>
      <c r="E2479" s="53" t="s">
        <v>5799</v>
      </c>
      <c r="F2479" s="53" t="s">
        <v>5882</v>
      </c>
      <c r="G2479" s="53" t="s">
        <v>6006</v>
      </c>
      <c r="H2479" s="53" t="s">
        <v>6007</v>
      </c>
      <c r="I2479" s="53"/>
      <c r="J2479" s="53" t="s">
        <v>5143</v>
      </c>
      <c r="K2479" s="52">
        <v>48000000</v>
      </c>
      <c r="L2479" s="52">
        <v>47999000</v>
      </c>
      <c r="M2479" s="52">
        <v>0</v>
      </c>
      <c r="N2479" s="52">
        <v>0</v>
      </c>
      <c r="O2479" s="52">
        <v>0</v>
      </c>
      <c r="P2479" s="52">
        <v>0</v>
      </c>
      <c r="Q2479" s="52">
        <v>0</v>
      </c>
      <c r="R2479" s="52">
        <v>0</v>
      </c>
      <c r="S2479" s="52">
        <v>0</v>
      </c>
      <c r="T2479" s="52">
        <v>0</v>
      </c>
      <c r="U2479" s="52">
        <v>0</v>
      </c>
      <c r="V2479" s="52">
        <v>0</v>
      </c>
      <c r="W2479" s="52">
        <v>0</v>
      </c>
      <c r="X2479" s="52">
        <v>0</v>
      </c>
      <c r="Y2479" s="52">
        <v>0</v>
      </c>
      <c r="Z2479" s="49">
        <v>0</v>
      </c>
      <c r="AA2479" s="50">
        <v>0</v>
      </c>
      <c r="AB2479" s="51">
        <v>47999000</v>
      </c>
      <c r="AC2479" s="52">
        <v>0</v>
      </c>
      <c r="AD2479" s="52">
        <v>0</v>
      </c>
      <c r="AE2479" s="52">
        <v>1000</v>
      </c>
      <c r="AG2479" s="52">
        <f t="shared" si="47"/>
        <v>0</v>
      </c>
      <c r="AH2479" s="52">
        <f>MIN($AA2479*12,$AE2479-SUM($AG2479:AG2479)-1000*($AE2479&gt;0))</f>
        <v>0</v>
      </c>
      <c r="AI2479" s="52">
        <f>MIN($AA2479*12,$AE2479-SUM($AG2479:AH2479)-1000*($AE2479&gt;0))</f>
        <v>0</v>
      </c>
      <c r="AJ2479" s="52">
        <f>MIN($AA2479*12,$AE2479-SUM($AG2479:AI2479)-1000*($AE2479&gt;0))</f>
        <v>0</v>
      </c>
      <c r="AK2479" s="52">
        <f>MIN($AA2479*12,$AE2479-SUM($AG2479:AJ2479)-1000*($AE2479&gt;0))</f>
        <v>0</v>
      </c>
      <c r="AL2479" s="52">
        <f>MIN($AA2479*12,$AE2479-SUM($AG2479:AK2479)-1000*($AE2479&gt;0))</f>
        <v>0</v>
      </c>
      <c r="AM2479" s="52">
        <f>MIN($AA2479*12,$AE2479-SUM($AG2479:AL2479)-1000*($AE2479&gt;0))</f>
        <v>0</v>
      </c>
      <c r="AN2479" s="52">
        <f>MIN($AA2479*12,$AE2479-SUM($AG2479:AM2479)-1000*($AE2479&gt;0))</f>
        <v>0</v>
      </c>
      <c r="AO2479" s="52">
        <f>MIN($AA2479*12,$AE2479-SUM($AG2479:AN2479)-1000*($AE2479&gt;0))</f>
        <v>0</v>
      </c>
    </row>
    <row r="2480" spans="2:41" ht="12.75" hidden="1" customHeight="1" outlineLevel="2">
      <c r="B2480" s="53" t="s">
        <v>5881</v>
      </c>
      <c r="C2480" s="53" t="s">
        <v>1367</v>
      </c>
      <c r="D2480" s="53" t="s">
        <v>1367</v>
      </c>
      <c r="E2480" s="53" t="s">
        <v>5799</v>
      </c>
      <c r="F2480" s="53" t="s">
        <v>5882</v>
      </c>
      <c r="G2480" s="53" t="s">
        <v>6008</v>
      </c>
      <c r="H2480" s="53" t="s">
        <v>6009</v>
      </c>
      <c r="I2480" s="53"/>
      <c r="J2480" s="53" t="s">
        <v>5143</v>
      </c>
      <c r="K2480" s="52">
        <v>111000000</v>
      </c>
      <c r="L2480" s="52">
        <v>110999000</v>
      </c>
      <c r="M2480" s="52">
        <v>0</v>
      </c>
      <c r="N2480" s="52">
        <v>0</v>
      </c>
      <c r="O2480" s="52">
        <v>0</v>
      </c>
      <c r="P2480" s="52">
        <v>0</v>
      </c>
      <c r="Q2480" s="52">
        <v>0</v>
      </c>
      <c r="R2480" s="52">
        <v>0</v>
      </c>
      <c r="S2480" s="52">
        <v>0</v>
      </c>
      <c r="T2480" s="52">
        <v>0</v>
      </c>
      <c r="U2480" s="52">
        <v>0</v>
      </c>
      <c r="V2480" s="52">
        <v>0</v>
      </c>
      <c r="W2480" s="52">
        <v>0</v>
      </c>
      <c r="X2480" s="52">
        <v>0</v>
      </c>
      <c r="Y2480" s="52">
        <v>0</v>
      </c>
      <c r="Z2480" s="49">
        <v>0</v>
      </c>
      <c r="AA2480" s="50">
        <v>0</v>
      </c>
      <c r="AB2480" s="51">
        <v>110999000</v>
      </c>
      <c r="AC2480" s="52">
        <v>0</v>
      </c>
      <c r="AD2480" s="52">
        <v>0</v>
      </c>
      <c r="AE2480" s="52">
        <v>1000</v>
      </c>
      <c r="AG2480" s="52">
        <f t="shared" si="47"/>
        <v>0</v>
      </c>
      <c r="AH2480" s="52">
        <f>MIN($AA2480*12,$AE2480-SUM($AG2480:AG2480)-1000*($AE2480&gt;0))</f>
        <v>0</v>
      </c>
      <c r="AI2480" s="52">
        <f>MIN($AA2480*12,$AE2480-SUM($AG2480:AH2480)-1000*($AE2480&gt;0))</f>
        <v>0</v>
      </c>
      <c r="AJ2480" s="52">
        <f>MIN($AA2480*12,$AE2480-SUM($AG2480:AI2480)-1000*($AE2480&gt;0))</f>
        <v>0</v>
      </c>
      <c r="AK2480" s="52">
        <f>MIN($AA2480*12,$AE2480-SUM($AG2480:AJ2480)-1000*($AE2480&gt;0))</f>
        <v>0</v>
      </c>
      <c r="AL2480" s="52">
        <f>MIN($AA2480*12,$AE2480-SUM($AG2480:AK2480)-1000*($AE2480&gt;0))</f>
        <v>0</v>
      </c>
      <c r="AM2480" s="52">
        <f>MIN($AA2480*12,$AE2480-SUM($AG2480:AL2480)-1000*($AE2480&gt;0))</f>
        <v>0</v>
      </c>
      <c r="AN2480" s="52">
        <f>MIN($AA2480*12,$AE2480-SUM($AG2480:AM2480)-1000*($AE2480&gt;0))</f>
        <v>0</v>
      </c>
      <c r="AO2480" s="52">
        <f>MIN($AA2480*12,$AE2480-SUM($AG2480:AN2480)-1000*($AE2480&gt;0))</f>
        <v>0</v>
      </c>
    </row>
    <row r="2481" spans="2:41" ht="12.75" hidden="1" customHeight="1" outlineLevel="2">
      <c r="B2481" s="53" t="s">
        <v>5881</v>
      </c>
      <c r="C2481" s="53" t="s">
        <v>1367</v>
      </c>
      <c r="D2481" s="53" t="s">
        <v>1367</v>
      </c>
      <c r="E2481" s="53" t="s">
        <v>5799</v>
      </c>
      <c r="F2481" s="53" t="s">
        <v>5882</v>
      </c>
      <c r="G2481" s="53" t="s">
        <v>6010</v>
      </c>
      <c r="H2481" s="53" t="s">
        <v>6011</v>
      </c>
      <c r="I2481" s="53"/>
      <c r="J2481" s="53" t="s">
        <v>5198</v>
      </c>
      <c r="K2481" s="52">
        <v>46000000</v>
      </c>
      <c r="L2481" s="52">
        <v>45999000</v>
      </c>
      <c r="M2481" s="52">
        <v>0</v>
      </c>
      <c r="N2481" s="52">
        <v>0</v>
      </c>
      <c r="O2481" s="52">
        <v>0</v>
      </c>
      <c r="P2481" s="52">
        <v>0</v>
      </c>
      <c r="Q2481" s="52">
        <v>0</v>
      </c>
      <c r="R2481" s="52">
        <v>0</v>
      </c>
      <c r="S2481" s="52">
        <v>0</v>
      </c>
      <c r="T2481" s="52">
        <v>0</v>
      </c>
      <c r="U2481" s="52">
        <v>0</v>
      </c>
      <c r="V2481" s="52">
        <v>0</v>
      </c>
      <c r="W2481" s="52">
        <v>0</v>
      </c>
      <c r="X2481" s="52">
        <v>0</v>
      </c>
      <c r="Y2481" s="52">
        <v>0</v>
      </c>
      <c r="Z2481" s="49">
        <v>0</v>
      </c>
      <c r="AA2481" s="50">
        <v>0</v>
      </c>
      <c r="AB2481" s="51">
        <v>45999000</v>
      </c>
      <c r="AC2481" s="52">
        <v>0</v>
      </c>
      <c r="AD2481" s="52">
        <v>0</v>
      </c>
      <c r="AE2481" s="52">
        <v>1000</v>
      </c>
      <c r="AG2481" s="52">
        <f t="shared" si="47"/>
        <v>0</v>
      </c>
      <c r="AH2481" s="52">
        <f>MIN($AA2481*12,$AE2481-SUM($AG2481:AG2481)-1000*($AE2481&gt;0))</f>
        <v>0</v>
      </c>
      <c r="AI2481" s="52">
        <f>MIN($AA2481*12,$AE2481-SUM($AG2481:AH2481)-1000*($AE2481&gt;0))</f>
        <v>0</v>
      </c>
      <c r="AJ2481" s="52">
        <f>MIN($AA2481*12,$AE2481-SUM($AG2481:AI2481)-1000*($AE2481&gt;0))</f>
        <v>0</v>
      </c>
      <c r="AK2481" s="52">
        <f>MIN($AA2481*12,$AE2481-SUM($AG2481:AJ2481)-1000*($AE2481&gt;0))</f>
        <v>0</v>
      </c>
      <c r="AL2481" s="52">
        <f>MIN($AA2481*12,$AE2481-SUM($AG2481:AK2481)-1000*($AE2481&gt;0))</f>
        <v>0</v>
      </c>
      <c r="AM2481" s="52">
        <f>MIN($AA2481*12,$AE2481-SUM($AG2481:AL2481)-1000*($AE2481&gt;0))</f>
        <v>0</v>
      </c>
      <c r="AN2481" s="52">
        <f>MIN($AA2481*12,$AE2481-SUM($AG2481:AM2481)-1000*($AE2481&gt;0))</f>
        <v>0</v>
      </c>
      <c r="AO2481" s="52">
        <f>MIN($AA2481*12,$AE2481-SUM($AG2481:AN2481)-1000*($AE2481&gt;0))</f>
        <v>0</v>
      </c>
    </row>
    <row r="2482" spans="2:41" ht="12.75" hidden="1" customHeight="1" outlineLevel="2">
      <c r="B2482" s="53" t="s">
        <v>5881</v>
      </c>
      <c r="C2482" s="53" t="s">
        <v>1367</v>
      </c>
      <c r="D2482" s="53" t="s">
        <v>1367</v>
      </c>
      <c r="E2482" s="53" t="s">
        <v>5799</v>
      </c>
      <c r="F2482" s="53" t="s">
        <v>5882</v>
      </c>
      <c r="G2482" s="53" t="s">
        <v>6012</v>
      </c>
      <c r="H2482" s="53" t="s">
        <v>6013</v>
      </c>
      <c r="I2482" s="53"/>
      <c r="J2482" s="53" t="s">
        <v>5218</v>
      </c>
      <c r="K2482" s="52">
        <v>27690000</v>
      </c>
      <c r="L2482" s="52">
        <v>27689000</v>
      </c>
      <c r="M2482" s="52">
        <v>0</v>
      </c>
      <c r="N2482" s="52">
        <v>0</v>
      </c>
      <c r="O2482" s="52">
        <v>0</v>
      </c>
      <c r="P2482" s="52">
        <v>0</v>
      </c>
      <c r="Q2482" s="52">
        <v>0</v>
      </c>
      <c r="R2482" s="52">
        <v>0</v>
      </c>
      <c r="S2482" s="52">
        <v>0</v>
      </c>
      <c r="T2482" s="52">
        <v>0</v>
      </c>
      <c r="U2482" s="52">
        <v>0</v>
      </c>
      <c r="V2482" s="52">
        <v>0</v>
      </c>
      <c r="W2482" s="52">
        <v>0</v>
      </c>
      <c r="X2482" s="52">
        <v>0</v>
      </c>
      <c r="Y2482" s="52">
        <v>0</v>
      </c>
      <c r="Z2482" s="49">
        <v>0</v>
      </c>
      <c r="AA2482" s="50">
        <v>0</v>
      </c>
      <c r="AB2482" s="51">
        <v>27689000</v>
      </c>
      <c r="AC2482" s="52">
        <v>0</v>
      </c>
      <c r="AD2482" s="52">
        <v>0</v>
      </c>
      <c r="AE2482" s="52">
        <v>1000</v>
      </c>
      <c r="AG2482" s="52">
        <f t="shared" si="47"/>
        <v>0</v>
      </c>
      <c r="AH2482" s="52">
        <f>MIN($AA2482*12,$AE2482-SUM($AG2482:AG2482)-1000*($AE2482&gt;0))</f>
        <v>0</v>
      </c>
      <c r="AI2482" s="52">
        <f>MIN($AA2482*12,$AE2482-SUM($AG2482:AH2482)-1000*($AE2482&gt;0))</f>
        <v>0</v>
      </c>
      <c r="AJ2482" s="52">
        <f>MIN($AA2482*12,$AE2482-SUM($AG2482:AI2482)-1000*($AE2482&gt;0))</f>
        <v>0</v>
      </c>
      <c r="AK2482" s="52">
        <f>MIN($AA2482*12,$AE2482-SUM($AG2482:AJ2482)-1000*($AE2482&gt;0))</f>
        <v>0</v>
      </c>
      <c r="AL2482" s="52">
        <f>MIN($AA2482*12,$AE2482-SUM($AG2482:AK2482)-1000*($AE2482&gt;0))</f>
        <v>0</v>
      </c>
      <c r="AM2482" s="52">
        <f>MIN($AA2482*12,$AE2482-SUM($AG2482:AL2482)-1000*($AE2482&gt;0))</f>
        <v>0</v>
      </c>
      <c r="AN2482" s="52">
        <f>MIN($AA2482*12,$AE2482-SUM($AG2482:AM2482)-1000*($AE2482&gt;0))</f>
        <v>0</v>
      </c>
      <c r="AO2482" s="52">
        <f>MIN($AA2482*12,$AE2482-SUM($AG2482:AN2482)-1000*($AE2482&gt;0))</f>
        <v>0</v>
      </c>
    </row>
    <row r="2483" spans="2:41" ht="12.75" hidden="1" customHeight="1" outlineLevel="2">
      <c r="B2483" s="53" t="s">
        <v>5881</v>
      </c>
      <c r="C2483" s="53" t="s">
        <v>1367</v>
      </c>
      <c r="D2483" s="53" t="s">
        <v>1367</v>
      </c>
      <c r="E2483" s="53" t="s">
        <v>5799</v>
      </c>
      <c r="F2483" s="53" t="s">
        <v>5882</v>
      </c>
      <c r="G2483" s="53" t="s">
        <v>6014</v>
      </c>
      <c r="H2483" s="53" t="s">
        <v>6015</v>
      </c>
      <c r="I2483" s="53"/>
      <c r="J2483" s="53" t="s">
        <v>1383</v>
      </c>
      <c r="K2483" s="52">
        <v>251760000</v>
      </c>
      <c r="L2483" s="52">
        <v>251759000</v>
      </c>
      <c r="M2483" s="52">
        <v>0</v>
      </c>
      <c r="N2483" s="52">
        <v>0</v>
      </c>
      <c r="O2483" s="52">
        <v>0</v>
      </c>
      <c r="P2483" s="52">
        <v>0</v>
      </c>
      <c r="Q2483" s="52">
        <v>0</v>
      </c>
      <c r="R2483" s="52">
        <v>0</v>
      </c>
      <c r="S2483" s="52">
        <v>0</v>
      </c>
      <c r="T2483" s="52">
        <v>0</v>
      </c>
      <c r="U2483" s="52">
        <v>0</v>
      </c>
      <c r="V2483" s="52">
        <v>0</v>
      </c>
      <c r="W2483" s="52">
        <v>0</v>
      </c>
      <c r="X2483" s="52">
        <v>0</v>
      </c>
      <c r="Y2483" s="52">
        <v>0</v>
      </c>
      <c r="Z2483" s="49">
        <v>0</v>
      </c>
      <c r="AA2483" s="50">
        <v>0</v>
      </c>
      <c r="AB2483" s="51">
        <v>251759000</v>
      </c>
      <c r="AC2483" s="52">
        <v>0</v>
      </c>
      <c r="AD2483" s="52">
        <v>0</v>
      </c>
      <c r="AE2483" s="52">
        <v>1000</v>
      </c>
      <c r="AG2483" s="52">
        <f t="shared" si="47"/>
        <v>0</v>
      </c>
      <c r="AH2483" s="52">
        <f>MIN($AA2483*12,$AE2483-SUM($AG2483:AG2483)-1000*($AE2483&gt;0))</f>
        <v>0</v>
      </c>
      <c r="AI2483" s="52">
        <f>MIN($AA2483*12,$AE2483-SUM($AG2483:AH2483)-1000*($AE2483&gt;0))</f>
        <v>0</v>
      </c>
      <c r="AJ2483" s="52">
        <f>MIN($AA2483*12,$AE2483-SUM($AG2483:AI2483)-1000*($AE2483&gt;0))</f>
        <v>0</v>
      </c>
      <c r="AK2483" s="52">
        <f>MIN($AA2483*12,$AE2483-SUM($AG2483:AJ2483)-1000*($AE2483&gt;0))</f>
        <v>0</v>
      </c>
      <c r="AL2483" s="52">
        <f>MIN($AA2483*12,$AE2483-SUM($AG2483:AK2483)-1000*($AE2483&gt;0))</f>
        <v>0</v>
      </c>
      <c r="AM2483" s="52">
        <f>MIN($AA2483*12,$AE2483-SUM($AG2483:AL2483)-1000*($AE2483&gt;0))</f>
        <v>0</v>
      </c>
      <c r="AN2483" s="52">
        <f>MIN($AA2483*12,$AE2483-SUM($AG2483:AM2483)-1000*($AE2483&gt;0))</f>
        <v>0</v>
      </c>
      <c r="AO2483" s="52">
        <f>MIN($AA2483*12,$AE2483-SUM($AG2483:AN2483)-1000*($AE2483&gt;0))</f>
        <v>0</v>
      </c>
    </row>
    <row r="2484" spans="2:41" ht="12.75" hidden="1" customHeight="1" outlineLevel="2">
      <c r="B2484" s="53" t="s">
        <v>5881</v>
      </c>
      <c r="C2484" s="53" t="s">
        <v>1367</v>
      </c>
      <c r="D2484" s="53" t="s">
        <v>1367</v>
      </c>
      <c r="E2484" s="53" t="s">
        <v>5799</v>
      </c>
      <c r="F2484" s="53" t="s">
        <v>5882</v>
      </c>
      <c r="G2484" s="53" t="s">
        <v>6016</v>
      </c>
      <c r="H2484" s="53" t="s">
        <v>6017</v>
      </c>
      <c r="I2484" s="53"/>
      <c r="J2484" s="53" t="s">
        <v>5303</v>
      </c>
      <c r="K2484" s="52">
        <v>51800000</v>
      </c>
      <c r="L2484" s="52">
        <v>51799000</v>
      </c>
      <c r="M2484" s="52">
        <v>0</v>
      </c>
      <c r="N2484" s="52">
        <v>0</v>
      </c>
      <c r="O2484" s="52">
        <v>0</v>
      </c>
      <c r="P2484" s="52">
        <v>0</v>
      </c>
      <c r="Q2484" s="52">
        <v>0</v>
      </c>
      <c r="R2484" s="52">
        <v>0</v>
      </c>
      <c r="S2484" s="52">
        <v>0</v>
      </c>
      <c r="T2484" s="52">
        <v>0</v>
      </c>
      <c r="U2484" s="52">
        <v>0</v>
      </c>
      <c r="V2484" s="52">
        <v>0</v>
      </c>
      <c r="W2484" s="52">
        <v>0</v>
      </c>
      <c r="X2484" s="52">
        <v>0</v>
      </c>
      <c r="Y2484" s="52">
        <v>0</v>
      </c>
      <c r="Z2484" s="49">
        <v>0</v>
      </c>
      <c r="AA2484" s="50">
        <v>0</v>
      </c>
      <c r="AB2484" s="51">
        <v>51799000</v>
      </c>
      <c r="AC2484" s="52">
        <v>0</v>
      </c>
      <c r="AD2484" s="52">
        <v>0</v>
      </c>
      <c r="AE2484" s="52">
        <v>1000</v>
      </c>
      <c r="AG2484" s="52">
        <f t="shared" si="47"/>
        <v>0</v>
      </c>
      <c r="AH2484" s="52">
        <f>MIN($AA2484*12,$AE2484-SUM($AG2484:AG2484)-1000*($AE2484&gt;0))</f>
        <v>0</v>
      </c>
      <c r="AI2484" s="52">
        <f>MIN($AA2484*12,$AE2484-SUM($AG2484:AH2484)-1000*($AE2484&gt;0))</f>
        <v>0</v>
      </c>
      <c r="AJ2484" s="52">
        <f>MIN($AA2484*12,$AE2484-SUM($AG2484:AI2484)-1000*($AE2484&gt;0))</f>
        <v>0</v>
      </c>
      <c r="AK2484" s="52">
        <f>MIN($AA2484*12,$AE2484-SUM($AG2484:AJ2484)-1000*($AE2484&gt;0))</f>
        <v>0</v>
      </c>
      <c r="AL2484" s="52">
        <f>MIN($AA2484*12,$AE2484-SUM($AG2484:AK2484)-1000*($AE2484&gt;0))</f>
        <v>0</v>
      </c>
      <c r="AM2484" s="52">
        <f>MIN($AA2484*12,$AE2484-SUM($AG2484:AL2484)-1000*($AE2484&gt;0))</f>
        <v>0</v>
      </c>
      <c r="AN2484" s="52">
        <f>MIN($AA2484*12,$AE2484-SUM($AG2484:AM2484)-1000*($AE2484&gt;0))</f>
        <v>0</v>
      </c>
      <c r="AO2484" s="52">
        <f>MIN($AA2484*12,$AE2484-SUM($AG2484:AN2484)-1000*($AE2484&gt;0))</f>
        <v>0</v>
      </c>
    </row>
    <row r="2485" spans="2:41" ht="12.75" hidden="1" customHeight="1" outlineLevel="2">
      <c r="B2485" s="53" t="s">
        <v>5881</v>
      </c>
      <c r="C2485" s="53" t="s">
        <v>1367</v>
      </c>
      <c r="D2485" s="53" t="s">
        <v>1367</v>
      </c>
      <c r="E2485" s="53" t="s">
        <v>5799</v>
      </c>
      <c r="F2485" s="53" t="s">
        <v>5882</v>
      </c>
      <c r="G2485" s="53" t="s">
        <v>6018</v>
      </c>
      <c r="H2485" s="53" t="s">
        <v>6019</v>
      </c>
      <c r="I2485" s="53"/>
      <c r="J2485" s="53" t="s">
        <v>5303</v>
      </c>
      <c r="K2485" s="52">
        <v>3000000</v>
      </c>
      <c r="L2485" s="52">
        <v>2999000</v>
      </c>
      <c r="M2485" s="52">
        <v>0</v>
      </c>
      <c r="N2485" s="52">
        <v>0</v>
      </c>
      <c r="O2485" s="52">
        <v>0</v>
      </c>
      <c r="P2485" s="52">
        <v>0</v>
      </c>
      <c r="Q2485" s="52">
        <v>0</v>
      </c>
      <c r="R2485" s="52">
        <v>0</v>
      </c>
      <c r="S2485" s="52">
        <v>0</v>
      </c>
      <c r="T2485" s="52">
        <v>0</v>
      </c>
      <c r="U2485" s="52">
        <v>0</v>
      </c>
      <c r="V2485" s="52">
        <v>0</v>
      </c>
      <c r="W2485" s="52">
        <v>0</v>
      </c>
      <c r="X2485" s="52">
        <v>0</v>
      </c>
      <c r="Y2485" s="52">
        <v>0</v>
      </c>
      <c r="Z2485" s="49">
        <v>0</v>
      </c>
      <c r="AA2485" s="50">
        <v>0</v>
      </c>
      <c r="AB2485" s="51">
        <v>2999000</v>
      </c>
      <c r="AC2485" s="52">
        <v>0</v>
      </c>
      <c r="AD2485" s="52">
        <v>0</v>
      </c>
      <c r="AE2485" s="52">
        <v>1000</v>
      </c>
      <c r="AG2485" s="52">
        <f t="shared" si="47"/>
        <v>0</v>
      </c>
      <c r="AH2485" s="52">
        <f>MIN($AA2485*12,$AE2485-SUM($AG2485:AG2485)-1000*($AE2485&gt;0))</f>
        <v>0</v>
      </c>
      <c r="AI2485" s="52">
        <f>MIN($AA2485*12,$AE2485-SUM($AG2485:AH2485)-1000*($AE2485&gt;0))</f>
        <v>0</v>
      </c>
      <c r="AJ2485" s="52">
        <f>MIN($AA2485*12,$AE2485-SUM($AG2485:AI2485)-1000*($AE2485&gt;0))</f>
        <v>0</v>
      </c>
      <c r="AK2485" s="52">
        <f>MIN($AA2485*12,$AE2485-SUM($AG2485:AJ2485)-1000*($AE2485&gt;0))</f>
        <v>0</v>
      </c>
      <c r="AL2485" s="52">
        <f>MIN($AA2485*12,$AE2485-SUM($AG2485:AK2485)-1000*($AE2485&gt;0))</f>
        <v>0</v>
      </c>
      <c r="AM2485" s="52">
        <f>MIN($AA2485*12,$AE2485-SUM($AG2485:AL2485)-1000*($AE2485&gt;0))</f>
        <v>0</v>
      </c>
      <c r="AN2485" s="52">
        <f>MIN($AA2485*12,$AE2485-SUM($AG2485:AM2485)-1000*($AE2485&gt;0))</f>
        <v>0</v>
      </c>
      <c r="AO2485" s="52">
        <f>MIN($AA2485*12,$AE2485-SUM($AG2485:AN2485)-1000*($AE2485&gt;0))</f>
        <v>0</v>
      </c>
    </row>
    <row r="2486" spans="2:41" ht="12.75" hidden="1" customHeight="1" outlineLevel="2">
      <c r="B2486" s="53" t="s">
        <v>5881</v>
      </c>
      <c r="C2486" s="53" t="s">
        <v>1367</v>
      </c>
      <c r="D2486" s="53" t="s">
        <v>1367</v>
      </c>
      <c r="E2486" s="53" t="s">
        <v>5799</v>
      </c>
      <c r="F2486" s="53" t="s">
        <v>5882</v>
      </c>
      <c r="G2486" s="53" t="s">
        <v>6020</v>
      </c>
      <c r="H2486" s="53" t="s">
        <v>6021</v>
      </c>
      <c r="I2486" s="53"/>
      <c r="J2486" s="53" t="s">
        <v>1386</v>
      </c>
      <c r="K2486" s="52">
        <v>4779182</v>
      </c>
      <c r="L2486" s="52">
        <v>4778182</v>
      </c>
      <c r="M2486" s="52">
        <v>0</v>
      </c>
      <c r="N2486" s="52">
        <v>0</v>
      </c>
      <c r="O2486" s="52">
        <v>0</v>
      </c>
      <c r="P2486" s="52">
        <v>0</v>
      </c>
      <c r="Q2486" s="52">
        <v>0</v>
      </c>
      <c r="R2486" s="52">
        <v>0</v>
      </c>
      <c r="S2486" s="52">
        <v>0</v>
      </c>
      <c r="T2486" s="52">
        <v>0</v>
      </c>
      <c r="U2486" s="52">
        <v>0</v>
      </c>
      <c r="V2486" s="52">
        <v>0</v>
      </c>
      <c r="W2486" s="52">
        <v>0</v>
      </c>
      <c r="X2486" s="52">
        <v>0</v>
      </c>
      <c r="Y2486" s="52">
        <v>0</v>
      </c>
      <c r="Z2486" s="49">
        <v>0</v>
      </c>
      <c r="AA2486" s="50">
        <v>0</v>
      </c>
      <c r="AB2486" s="51">
        <v>4778182</v>
      </c>
      <c r="AC2486" s="52">
        <v>0</v>
      </c>
      <c r="AD2486" s="52">
        <v>0</v>
      </c>
      <c r="AE2486" s="52">
        <v>1000</v>
      </c>
      <c r="AG2486" s="52">
        <f t="shared" si="47"/>
        <v>0</v>
      </c>
      <c r="AH2486" s="52">
        <f>MIN($AA2486*12,$AE2486-SUM($AG2486:AG2486)-1000*($AE2486&gt;0))</f>
        <v>0</v>
      </c>
      <c r="AI2486" s="52">
        <f>MIN($AA2486*12,$AE2486-SUM($AG2486:AH2486)-1000*($AE2486&gt;0))</f>
        <v>0</v>
      </c>
      <c r="AJ2486" s="52">
        <f>MIN($AA2486*12,$AE2486-SUM($AG2486:AI2486)-1000*($AE2486&gt;0))</f>
        <v>0</v>
      </c>
      <c r="AK2486" s="52">
        <f>MIN($AA2486*12,$AE2486-SUM($AG2486:AJ2486)-1000*($AE2486&gt;0))</f>
        <v>0</v>
      </c>
      <c r="AL2486" s="52">
        <f>MIN($AA2486*12,$AE2486-SUM($AG2486:AK2486)-1000*($AE2486&gt;0))</f>
        <v>0</v>
      </c>
      <c r="AM2486" s="52">
        <f>MIN($AA2486*12,$AE2486-SUM($AG2486:AL2486)-1000*($AE2486&gt;0))</f>
        <v>0</v>
      </c>
      <c r="AN2486" s="52">
        <f>MIN($AA2486*12,$AE2486-SUM($AG2486:AM2486)-1000*($AE2486&gt;0))</f>
        <v>0</v>
      </c>
      <c r="AO2486" s="52">
        <f>MIN($AA2486*12,$AE2486-SUM($AG2486:AN2486)-1000*($AE2486&gt;0))</f>
        <v>0</v>
      </c>
    </row>
    <row r="2487" spans="2:41" ht="12.75" hidden="1" customHeight="1" outlineLevel="2">
      <c r="B2487" s="53" t="s">
        <v>5881</v>
      </c>
      <c r="C2487" s="53" t="s">
        <v>1367</v>
      </c>
      <c r="D2487" s="53" t="s">
        <v>1367</v>
      </c>
      <c r="E2487" s="53" t="s">
        <v>5799</v>
      </c>
      <c r="F2487" s="53" t="s">
        <v>5882</v>
      </c>
      <c r="G2487" s="53" t="s">
        <v>6022</v>
      </c>
      <c r="H2487" s="53" t="s">
        <v>6023</v>
      </c>
      <c r="I2487" s="53"/>
      <c r="J2487" s="53" t="s">
        <v>1386</v>
      </c>
      <c r="K2487" s="52">
        <v>77000000</v>
      </c>
      <c r="L2487" s="52">
        <v>76999000</v>
      </c>
      <c r="M2487" s="52">
        <v>0</v>
      </c>
      <c r="N2487" s="52">
        <v>0</v>
      </c>
      <c r="O2487" s="52">
        <v>0</v>
      </c>
      <c r="P2487" s="52">
        <v>0</v>
      </c>
      <c r="Q2487" s="52">
        <v>0</v>
      </c>
      <c r="R2487" s="52">
        <v>0</v>
      </c>
      <c r="S2487" s="52">
        <v>0</v>
      </c>
      <c r="T2487" s="52">
        <v>0</v>
      </c>
      <c r="U2487" s="52">
        <v>0</v>
      </c>
      <c r="V2487" s="52">
        <v>0</v>
      </c>
      <c r="W2487" s="52">
        <v>0</v>
      </c>
      <c r="X2487" s="52">
        <v>0</v>
      </c>
      <c r="Y2487" s="52">
        <v>0</v>
      </c>
      <c r="Z2487" s="49">
        <v>0</v>
      </c>
      <c r="AA2487" s="50">
        <v>0</v>
      </c>
      <c r="AB2487" s="51">
        <v>76999000</v>
      </c>
      <c r="AC2487" s="52">
        <v>0</v>
      </c>
      <c r="AD2487" s="52">
        <v>0</v>
      </c>
      <c r="AE2487" s="52">
        <v>1000</v>
      </c>
      <c r="AG2487" s="52">
        <f t="shared" si="47"/>
        <v>0</v>
      </c>
      <c r="AH2487" s="52">
        <f>MIN($AA2487*12,$AE2487-SUM($AG2487:AG2487)-1000*($AE2487&gt;0))</f>
        <v>0</v>
      </c>
      <c r="AI2487" s="52">
        <f>MIN($AA2487*12,$AE2487-SUM($AG2487:AH2487)-1000*($AE2487&gt;0))</f>
        <v>0</v>
      </c>
      <c r="AJ2487" s="52">
        <f>MIN($AA2487*12,$AE2487-SUM($AG2487:AI2487)-1000*($AE2487&gt;0))</f>
        <v>0</v>
      </c>
      <c r="AK2487" s="52">
        <f>MIN($AA2487*12,$AE2487-SUM($AG2487:AJ2487)-1000*($AE2487&gt;0))</f>
        <v>0</v>
      </c>
      <c r="AL2487" s="52">
        <f>MIN($AA2487*12,$AE2487-SUM($AG2487:AK2487)-1000*($AE2487&gt;0))</f>
        <v>0</v>
      </c>
      <c r="AM2487" s="52">
        <f>MIN($AA2487*12,$AE2487-SUM($AG2487:AL2487)-1000*($AE2487&gt;0))</f>
        <v>0</v>
      </c>
      <c r="AN2487" s="52">
        <f>MIN($AA2487*12,$AE2487-SUM($AG2487:AM2487)-1000*($AE2487&gt;0))</f>
        <v>0</v>
      </c>
      <c r="AO2487" s="52">
        <f>MIN($AA2487*12,$AE2487-SUM($AG2487:AN2487)-1000*($AE2487&gt;0))</f>
        <v>0</v>
      </c>
    </row>
    <row r="2488" spans="2:41" ht="12.75" hidden="1" customHeight="1" outlineLevel="2">
      <c r="B2488" s="53" t="s">
        <v>5881</v>
      </c>
      <c r="C2488" s="53" t="s">
        <v>1367</v>
      </c>
      <c r="D2488" s="53" t="s">
        <v>1367</v>
      </c>
      <c r="E2488" s="53" t="s">
        <v>5799</v>
      </c>
      <c r="F2488" s="53" t="s">
        <v>5882</v>
      </c>
      <c r="G2488" s="53" t="s">
        <v>6024</v>
      </c>
      <c r="H2488" s="53" t="s">
        <v>6025</v>
      </c>
      <c r="I2488" s="53"/>
      <c r="J2488" s="53" t="s">
        <v>1386</v>
      </c>
      <c r="K2488" s="52">
        <v>54000000</v>
      </c>
      <c r="L2488" s="52">
        <v>53999000</v>
      </c>
      <c r="M2488" s="52">
        <v>0</v>
      </c>
      <c r="N2488" s="52">
        <v>0</v>
      </c>
      <c r="O2488" s="52">
        <v>0</v>
      </c>
      <c r="P2488" s="52">
        <v>0</v>
      </c>
      <c r="Q2488" s="52">
        <v>0</v>
      </c>
      <c r="R2488" s="52">
        <v>0</v>
      </c>
      <c r="S2488" s="52">
        <v>0</v>
      </c>
      <c r="T2488" s="52">
        <v>0</v>
      </c>
      <c r="U2488" s="52">
        <v>0</v>
      </c>
      <c r="V2488" s="52">
        <v>0</v>
      </c>
      <c r="W2488" s="52">
        <v>0</v>
      </c>
      <c r="X2488" s="52">
        <v>0</v>
      </c>
      <c r="Y2488" s="52">
        <v>0</v>
      </c>
      <c r="Z2488" s="49">
        <v>0</v>
      </c>
      <c r="AA2488" s="50">
        <v>0</v>
      </c>
      <c r="AB2488" s="51">
        <v>53999000</v>
      </c>
      <c r="AC2488" s="52">
        <v>0</v>
      </c>
      <c r="AD2488" s="52">
        <v>0</v>
      </c>
      <c r="AE2488" s="52">
        <v>1000</v>
      </c>
      <c r="AG2488" s="52">
        <f t="shared" si="47"/>
        <v>0</v>
      </c>
      <c r="AH2488" s="52">
        <f>MIN($AA2488*12,$AE2488-SUM($AG2488:AG2488)-1000*($AE2488&gt;0))</f>
        <v>0</v>
      </c>
      <c r="AI2488" s="52">
        <f>MIN($AA2488*12,$AE2488-SUM($AG2488:AH2488)-1000*($AE2488&gt;0))</f>
        <v>0</v>
      </c>
      <c r="AJ2488" s="52">
        <f>MIN($AA2488*12,$AE2488-SUM($AG2488:AI2488)-1000*($AE2488&gt;0))</f>
        <v>0</v>
      </c>
      <c r="AK2488" s="52">
        <f>MIN($AA2488*12,$AE2488-SUM($AG2488:AJ2488)-1000*($AE2488&gt;0))</f>
        <v>0</v>
      </c>
      <c r="AL2488" s="52">
        <f>MIN($AA2488*12,$AE2488-SUM($AG2488:AK2488)-1000*($AE2488&gt;0))</f>
        <v>0</v>
      </c>
      <c r="AM2488" s="52">
        <f>MIN($AA2488*12,$AE2488-SUM($AG2488:AL2488)-1000*($AE2488&gt;0))</f>
        <v>0</v>
      </c>
      <c r="AN2488" s="52">
        <f>MIN($AA2488*12,$AE2488-SUM($AG2488:AM2488)-1000*($AE2488&gt;0))</f>
        <v>0</v>
      </c>
      <c r="AO2488" s="52">
        <f>MIN($AA2488*12,$AE2488-SUM($AG2488:AN2488)-1000*($AE2488&gt;0))</f>
        <v>0</v>
      </c>
    </row>
    <row r="2489" spans="2:41" ht="12.75" hidden="1" customHeight="1" outlineLevel="2">
      <c r="B2489" s="53" t="s">
        <v>5881</v>
      </c>
      <c r="C2489" s="53" t="s">
        <v>1367</v>
      </c>
      <c r="D2489" s="53" t="s">
        <v>1367</v>
      </c>
      <c r="E2489" s="53" t="s">
        <v>5799</v>
      </c>
      <c r="F2489" s="53" t="s">
        <v>5882</v>
      </c>
      <c r="G2489" s="53" t="s">
        <v>6026</v>
      </c>
      <c r="H2489" s="53" t="s">
        <v>6027</v>
      </c>
      <c r="I2489" s="53"/>
      <c r="J2489" s="53" t="s">
        <v>1386</v>
      </c>
      <c r="K2489" s="52">
        <v>15454545</v>
      </c>
      <c r="L2489" s="52">
        <v>15453545</v>
      </c>
      <c r="M2489" s="52">
        <v>0</v>
      </c>
      <c r="N2489" s="52">
        <v>0</v>
      </c>
      <c r="O2489" s="52">
        <v>0</v>
      </c>
      <c r="P2489" s="52">
        <v>0</v>
      </c>
      <c r="Q2489" s="52">
        <v>0</v>
      </c>
      <c r="R2489" s="52">
        <v>0</v>
      </c>
      <c r="S2489" s="52">
        <v>0</v>
      </c>
      <c r="T2489" s="52">
        <v>0</v>
      </c>
      <c r="U2489" s="52">
        <v>0</v>
      </c>
      <c r="V2489" s="52">
        <v>0</v>
      </c>
      <c r="W2489" s="52">
        <v>0</v>
      </c>
      <c r="X2489" s="52">
        <v>0</v>
      </c>
      <c r="Y2489" s="52">
        <v>0</v>
      </c>
      <c r="Z2489" s="49">
        <v>0</v>
      </c>
      <c r="AA2489" s="50">
        <v>0</v>
      </c>
      <c r="AB2489" s="51">
        <v>15453545</v>
      </c>
      <c r="AC2489" s="52">
        <v>0</v>
      </c>
      <c r="AD2489" s="52">
        <v>0</v>
      </c>
      <c r="AE2489" s="52">
        <v>1000</v>
      </c>
      <c r="AG2489" s="52">
        <f t="shared" si="47"/>
        <v>0</v>
      </c>
      <c r="AH2489" s="52">
        <f>MIN($AA2489*12,$AE2489-SUM($AG2489:AG2489)-1000*($AE2489&gt;0))</f>
        <v>0</v>
      </c>
      <c r="AI2489" s="52">
        <f>MIN($AA2489*12,$AE2489-SUM($AG2489:AH2489)-1000*($AE2489&gt;0))</f>
        <v>0</v>
      </c>
      <c r="AJ2489" s="52">
        <f>MIN($AA2489*12,$AE2489-SUM($AG2489:AI2489)-1000*($AE2489&gt;0))</f>
        <v>0</v>
      </c>
      <c r="AK2489" s="52">
        <f>MIN($AA2489*12,$AE2489-SUM($AG2489:AJ2489)-1000*($AE2489&gt;0))</f>
        <v>0</v>
      </c>
      <c r="AL2489" s="52">
        <f>MIN($AA2489*12,$AE2489-SUM($AG2489:AK2489)-1000*($AE2489&gt;0))</f>
        <v>0</v>
      </c>
      <c r="AM2489" s="52">
        <f>MIN($AA2489*12,$AE2489-SUM($AG2489:AL2489)-1000*($AE2489&gt;0))</f>
        <v>0</v>
      </c>
      <c r="AN2489" s="52">
        <f>MIN($AA2489*12,$AE2489-SUM($AG2489:AM2489)-1000*($AE2489&gt;0))</f>
        <v>0</v>
      </c>
      <c r="AO2489" s="52">
        <f>MIN($AA2489*12,$AE2489-SUM($AG2489:AN2489)-1000*($AE2489&gt;0))</f>
        <v>0</v>
      </c>
    </row>
    <row r="2490" spans="2:41" ht="12.75" hidden="1" customHeight="1" outlineLevel="2">
      <c r="B2490" s="53" t="s">
        <v>5881</v>
      </c>
      <c r="C2490" s="53" t="s">
        <v>1367</v>
      </c>
      <c r="D2490" s="53" t="s">
        <v>1367</v>
      </c>
      <c r="E2490" s="53" t="s">
        <v>5799</v>
      </c>
      <c r="F2490" s="53" t="s">
        <v>5882</v>
      </c>
      <c r="G2490" s="53" t="s">
        <v>6028</v>
      </c>
      <c r="H2490" s="53" t="s">
        <v>6029</v>
      </c>
      <c r="I2490" s="53"/>
      <c r="J2490" s="53" t="s">
        <v>1386</v>
      </c>
      <c r="K2490" s="52">
        <v>43000000</v>
      </c>
      <c r="L2490" s="52">
        <v>42999000</v>
      </c>
      <c r="M2490" s="52">
        <v>0</v>
      </c>
      <c r="N2490" s="52">
        <v>0</v>
      </c>
      <c r="O2490" s="52">
        <v>0</v>
      </c>
      <c r="P2490" s="52">
        <v>0</v>
      </c>
      <c r="Q2490" s="52">
        <v>0</v>
      </c>
      <c r="R2490" s="52">
        <v>0</v>
      </c>
      <c r="S2490" s="52">
        <v>0</v>
      </c>
      <c r="T2490" s="52">
        <v>0</v>
      </c>
      <c r="U2490" s="52">
        <v>0</v>
      </c>
      <c r="V2490" s="52">
        <v>0</v>
      </c>
      <c r="W2490" s="52">
        <v>0</v>
      </c>
      <c r="X2490" s="52">
        <v>0</v>
      </c>
      <c r="Y2490" s="52">
        <v>0</v>
      </c>
      <c r="Z2490" s="49">
        <v>0</v>
      </c>
      <c r="AA2490" s="50">
        <v>0</v>
      </c>
      <c r="AB2490" s="51">
        <v>42999000</v>
      </c>
      <c r="AC2490" s="52">
        <v>0</v>
      </c>
      <c r="AD2490" s="52">
        <v>0</v>
      </c>
      <c r="AE2490" s="52">
        <v>1000</v>
      </c>
      <c r="AG2490" s="52">
        <f t="shared" si="47"/>
        <v>0</v>
      </c>
      <c r="AH2490" s="52">
        <f>MIN($AA2490*12,$AE2490-SUM($AG2490:AG2490)-1000*($AE2490&gt;0))</f>
        <v>0</v>
      </c>
      <c r="AI2490" s="52">
        <f>MIN($AA2490*12,$AE2490-SUM($AG2490:AH2490)-1000*($AE2490&gt;0))</f>
        <v>0</v>
      </c>
      <c r="AJ2490" s="52">
        <f>MIN($AA2490*12,$AE2490-SUM($AG2490:AI2490)-1000*($AE2490&gt;0))</f>
        <v>0</v>
      </c>
      <c r="AK2490" s="52">
        <f>MIN($AA2490*12,$AE2490-SUM($AG2490:AJ2490)-1000*($AE2490&gt;0))</f>
        <v>0</v>
      </c>
      <c r="AL2490" s="52">
        <f>MIN($AA2490*12,$AE2490-SUM($AG2490:AK2490)-1000*($AE2490&gt;0))</f>
        <v>0</v>
      </c>
      <c r="AM2490" s="52">
        <f>MIN($AA2490*12,$AE2490-SUM($AG2490:AL2490)-1000*($AE2490&gt;0))</f>
        <v>0</v>
      </c>
      <c r="AN2490" s="52">
        <f>MIN($AA2490*12,$AE2490-SUM($AG2490:AM2490)-1000*($AE2490&gt;0))</f>
        <v>0</v>
      </c>
      <c r="AO2490" s="52">
        <f>MIN($AA2490*12,$AE2490-SUM($AG2490:AN2490)-1000*($AE2490&gt;0))</f>
        <v>0</v>
      </c>
    </row>
    <row r="2491" spans="2:41" ht="12.75" hidden="1" customHeight="1" outlineLevel="2">
      <c r="B2491" s="53" t="s">
        <v>5881</v>
      </c>
      <c r="C2491" s="53" t="s">
        <v>1367</v>
      </c>
      <c r="D2491" s="53" t="s">
        <v>1367</v>
      </c>
      <c r="E2491" s="53" t="s">
        <v>5799</v>
      </c>
      <c r="F2491" s="53" t="s">
        <v>5882</v>
      </c>
      <c r="G2491" s="53" t="s">
        <v>6030</v>
      </c>
      <c r="H2491" s="53" t="s">
        <v>6031</v>
      </c>
      <c r="I2491" s="53"/>
      <c r="J2491" s="53" t="s">
        <v>5332</v>
      </c>
      <c r="K2491" s="52">
        <v>7525000</v>
      </c>
      <c r="L2491" s="52">
        <v>7524000</v>
      </c>
      <c r="M2491" s="52">
        <v>0</v>
      </c>
      <c r="N2491" s="52">
        <v>0</v>
      </c>
      <c r="O2491" s="52">
        <v>0</v>
      </c>
      <c r="P2491" s="52">
        <v>0</v>
      </c>
      <c r="Q2491" s="52">
        <v>0</v>
      </c>
      <c r="R2491" s="52">
        <v>0</v>
      </c>
      <c r="S2491" s="52">
        <v>0</v>
      </c>
      <c r="T2491" s="52">
        <v>0</v>
      </c>
      <c r="U2491" s="52">
        <v>0</v>
      </c>
      <c r="V2491" s="52">
        <v>0</v>
      </c>
      <c r="W2491" s="52">
        <v>0</v>
      </c>
      <c r="X2491" s="52">
        <v>0</v>
      </c>
      <c r="Y2491" s="52">
        <v>0</v>
      </c>
      <c r="Z2491" s="49">
        <v>0</v>
      </c>
      <c r="AA2491" s="50">
        <v>0</v>
      </c>
      <c r="AB2491" s="51">
        <v>7524000</v>
      </c>
      <c r="AC2491" s="52">
        <v>0</v>
      </c>
      <c r="AD2491" s="52">
        <v>0</v>
      </c>
      <c r="AE2491" s="52">
        <v>1000</v>
      </c>
      <c r="AG2491" s="52">
        <f t="shared" si="47"/>
        <v>0</v>
      </c>
      <c r="AH2491" s="52">
        <f>MIN($AA2491*12,$AE2491-SUM($AG2491:AG2491)-1000*($AE2491&gt;0))</f>
        <v>0</v>
      </c>
      <c r="AI2491" s="52">
        <f>MIN($AA2491*12,$AE2491-SUM($AG2491:AH2491)-1000*($AE2491&gt;0))</f>
        <v>0</v>
      </c>
      <c r="AJ2491" s="52">
        <f>MIN($AA2491*12,$AE2491-SUM($AG2491:AI2491)-1000*($AE2491&gt;0))</f>
        <v>0</v>
      </c>
      <c r="AK2491" s="52">
        <f>MIN($AA2491*12,$AE2491-SUM($AG2491:AJ2491)-1000*($AE2491&gt;0))</f>
        <v>0</v>
      </c>
      <c r="AL2491" s="52">
        <f>MIN($AA2491*12,$AE2491-SUM($AG2491:AK2491)-1000*($AE2491&gt;0))</f>
        <v>0</v>
      </c>
      <c r="AM2491" s="52">
        <f>MIN($AA2491*12,$AE2491-SUM($AG2491:AL2491)-1000*($AE2491&gt;0))</f>
        <v>0</v>
      </c>
      <c r="AN2491" s="52">
        <f>MIN($AA2491*12,$AE2491-SUM($AG2491:AM2491)-1000*($AE2491&gt;0))</f>
        <v>0</v>
      </c>
      <c r="AO2491" s="52">
        <f>MIN($AA2491*12,$AE2491-SUM($AG2491:AN2491)-1000*($AE2491&gt;0))</f>
        <v>0</v>
      </c>
    </row>
    <row r="2492" spans="2:41" ht="12.75" hidden="1" customHeight="1" outlineLevel="2">
      <c r="B2492" s="53" t="s">
        <v>5881</v>
      </c>
      <c r="C2492" s="53" t="s">
        <v>1367</v>
      </c>
      <c r="D2492" s="53" t="s">
        <v>1367</v>
      </c>
      <c r="E2492" s="53" t="s">
        <v>5799</v>
      </c>
      <c r="F2492" s="53" t="s">
        <v>5882</v>
      </c>
      <c r="G2492" s="53" t="s">
        <v>6032</v>
      </c>
      <c r="H2492" s="53" t="s">
        <v>6033</v>
      </c>
      <c r="I2492" s="53"/>
      <c r="J2492" s="53" t="s">
        <v>1391</v>
      </c>
      <c r="K2492" s="52">
        <v>21700000</v>
      </c>
      <c r="L2492" s="52">
        <v>21699000</v>
      </c>
      <c r="M2492" s="52">
        <v>0</v>
      </c>
      <c r="N2492" s="52">
        <v>0</v>
      </c>
      <c r="O2492" s="52">
        <v>0</v>
      </c>
      <c r="P2492" s="52">
        <v>0</v>
      </c>
      <c r="Q2492" s="52">
        <v>0</v>
      </c>
      <c r="R2492" s="52">
        <v>0</v>
      </c>
      <c r="S2492" s="52">
        <v>0</v>
      </c>
      <c r="T2492" s="52">
        <v>0</v>
      </c>
      <c r="U2492" s="52">
        <v>0</v>
      </c>
      <c r="V2492" s="52">
        <v>0</v>
      </c>
      <c r="W2492" s="52">
        <v>0</v>
      </c>
      <c r="X2492" s="52">
        <v>0</v>
      </c>
      <c r="Y2492" s="52">
        <v>0</v>
      </c>
      <c r="Z2492" s="49">
        <v>0</v>
      </c>
      <c r="AA2492" s="50">
        <v>0</v>
      </c>
      <c r="AB2492" s="51">
        <v>21699000</v>
      </c>
      <c r="AC2492" s="52">
        <v>0</v>
      </c>
      <c r="AD2492" s="52">
        <v>0</v>
      </c>
      <c r="AE2492" s="52">
        <v>1000</v>
      </c>
      <c r="AG2492" s="52">
        <f t="shared" si="47"/>
        <v>0</v>
      </c>
      <c r="AH2492" s="52">
        <f>MIN($AA2492*12,$AE2492-SUM($AG2492:AG2492)-1000*($AE2492&gt;0))</f>
        <v>0</v>
      </c>
      <c r="AI2492" s="52">
        <f>MIN($AA2492*12,$AE2492-SUM($AG2492:AH2492)-1000*($AE2492&gt;0))</f>
        <v>0</v>
      </c>
      <c r="AJ2492" s="52">
        <f>MIN($AA2492*12,$AE2492-SUM($AG2492:AI2492)-1000*($AE2492&gt;0))</f>
        <v>0</v>
      </c>
      <c r="AK2492" s="52">
        <f>MIN($AA2492*12,$AE2492-SUM($AG2492:AJ2492)-1000*($AE2492&gt;0))</f>
        <v>0</v>
      </c>
      <c r="AL2492" s="52">
        <f>MIN($AA2492*12,$AE2492-SUM($AG2492:AK2492)-1000*($AE2492&gt;0))</f>
        <v>0</v>
      </c>
      <c r="AM2492" s="52">
        <f>MIN($AA2492*12,$AE2492-SUM($AG2492:AL2492)-1000*($AE2492&gt;0))</f>
        <v>0</v>
      </c>
      <c r="AN2492" s="52">
        <f>MIN($AA2492*12,$AE2492-SUM($AG2492:AM2492)-1000*($AE2492&gt;0))</f>
        <v>0</v>
      </c>
      <c r="AO2492" s="52">
        <f>MIN($AA2492*12,$AE2492-SUM($AG2492:AN2492)-1000*($AE2492&gt;0))</f>
        <v>0</v>
      </c>
    </row>
    <row r="2493" spans="2:41" ht="12.75" hidden="1" customHeight="1" outlineLevel="2">
      <c r="B2493" s="53" t="s">
        <v>5881</v>
      </c>
      <c r="C2493" s="53" t="s">
        <v>1367</v>
      </c>
      <c r="D2493" s="53" t="s">
        <v>1367</v>
      </c>
      <c r="E2493" s="53" t="s">
        <v>5799</v>
      </c>
      <c r="F2493" s="53" t="s">
        <v>5882</v>
      </c>
      <c r="G2493" s="53" t="s">
        <v>6034</v>
      </c>
      <c r="H2493" s="53" t="s">
        <v>6035</v>
      </c>
      <c r="I2493" s="53"/>
      <c r="J2493" s="53" t="s">
        <v>5370</v>
      </c>
      <c r="K2493" s="52">
        <v>19800000</v>
      </c>
      <c r="L2493" s="52">
        <v>19799000</v>
      </c>
      <c r="M2493" s="52">
        <v>0</v>
      </c>
      <c r="N2493" s="52">
        <v>0</v>
      </c>
      <c r="O2493" s="52">
        <v>0</v>
      </c>
      <c r="P2493" s="52">
        <v>0</v>
      </c>
      <c r="Q2493" s="52">
        <v>0</v>
      </c>
      <c r="R2493" s="52">
        <v>0</v>
      </c>
      <c r="S2493" s="52">
        <v>0</v>
      </c>
      <c r="T2493" s="52">
        <v>0</v>
      </c>
      <c r="U2493" s="52">
        <v>0</v>
      </c>
      <c r="V2493" s="52">
        <v>0</v>
      </c>
      <c r="W2493" s="52">
        <v>0</v>
      </c>
      <c r="X2493" s="52">
        <v>0</v>
      </c>
      <c r="Y2493" s="52">
        <v>0</v>
      </c>
      <c r="Z2493" s="49">
        <v>0</v>
      </c>
      <c r="AA2493" s="50">
        <v>0</v>
      </c>
      <c r="AB2493" s="51">
        <v>19799000</v>
      </c>
      <c r="AC2493" s="52">
        <v>0</v>
      </c>
      <c r="AD2493" s="52">
        <v>0</v>
      </c>
      <c r="AE2493" s="52">
        <v>1000</v>
      </c>
      <c r="AG2493" s="52">
        <f t="shared" si="47"/>
        <v>0</v>
      </c>
      <c r="AH2493" s="52">
        <f>MIN($AA2493*12,$AE2493-SUM($AG2493:AG2493)-1000*($AE2493&gt;0))</f>
        <v>0</v>
      </c>
      <c r="AI2493" s="52">
        <f>MIN($AA2493*12,$AE2493-SUM($AG2493:AH2493)-1000*($AE2493&gt;0))</f>
        <v>0</v>
      </c>
      <c r="AJ2493" s="52">
        <f>MIN($AA2493*12,$AE2493-SUM($AG2493:AI2493)-1000*($AE2493&gt;0))</f>
        <v>0</v>
      </c>
      <c r="AK2493" s="52">
        <f>MIN($AA2493*12,$AE2493-SUM($AG2493:AJ2493)-1000*($AE2493&gt;0))</f>
        <v>0</v>
      </c>
      <c r="AL2493" s="52">
        <f>MIN($AA2493*12,$AE2493-SUM($AG2493:AK2493)-1000*($AE2493&gt;0))</f>
        <v>0</v>
      </c>
      <c r="AM2493" s="52">
        <f>MIN($AA2493*12,$AE2493-SUM($AG2493:AL2493)-1000*($AE2493&gt;0))</f>
        <v>0</v>
      </c>
      <c r="AN2493" s="52">
        <f>MIN($AA2493*12,$AE2493-SUM($AG2493:AM2493)-1000*($AE2493&gt;0))</f>
        <v>0</v>
      </c>
      <c r="AO2493" s="52">
        <f>MIN($AA2493*12,$AE2493-SUM($AG2493:AN2493)-1000*($AE2493&gt;0))</f>
        <v>0</v>
      </c>
    </row>
    <row r="2494" spans="2:41" ht="12.75" hidden="1" customHeight="1" outlineLevel="2">
      <c r="B2494" s="53" t="s">
        <v>5881</v>
      </c>
      <c r="C2494" s="53" t="s">
        <v>1367</v>
      </c>
      <c r="D2494" s="53" t="s">
        <v>1367</v>
      </c>
      <c r="E2494" s="53" t="s">
        <v>5799</v>
      </c>
      <c r="F2494" s="53" t="s">
        <v>5882</v>
      </c>
      <c r="G2494" s="53" t="s">
        <v>6036</v>
      </c>
      <c r="H2494" s="53" t="s">
        <v>6037</v>
      </c>
      <c r="I2494" s="53"/>
      <c r="J2494" s="53" t="s">
        <v>5370</v>
      </c>
      <c r="K2494" s="52">
        <v>90000000</v>
      </c>
      <c r="L2494" s="52">
        <v>89999000</v>
      </c>
      <c r="M2494" s="52">
        <v>0</v>
      </c>
      <c r="N2494" s="52">
        <v>0</v>
      </c>
      <c r="O2494" s="52">
        <v>0</v>
      </c>
      <c r="P2494" s="52">
        <v>0</v>
      </c>
      <c r="Q2494" s="52">
        <v>0</v>
      </c>
      <c r="R2494" s="52">
        <v>0</v>
      </c>
      <c r="S2494" s="52">
        <v>0</v>
      </c>
      <c r="T2494" s="52">
        <v>0</v>
      </c>
      <c r="U2494" s="52">
        <v>0</v>
      </c>
      <c r="V2494" s="52">
        <v>0</v>
      </c>
      <c r="W2494" s="52">
        <v>0</v>
      </c>
      <c r="X2494" s="52">
        <v>0</v>
      </c>
      <c r="Y2494" s="52">
        <v>0</v>
      </c>
      <c r="Z2494" s="49">
        <v>0</v>
      </c>
      <c r="AA2494" s="50">
        <v>0</v>
      </c>
      <c r="AB2494" s="51">
        <v>89999000</v>
      </c>
      <c r="AC2494" s="52">
        <v>0</v>
      </c>
      <c r="AD2494" s="52">
        <v>0</v>
      </c>
      <c r="AE2494" s="52">
        <v>1000</v>
      </c>
      <c r="AG2494" s="52">
        <f t="shared" si="47"/>
        <v>0</v>
      </c>
      <c r="AH2494" s="52">
        <f>MIN($AA2494*12,$AE2494-SUM($AG2494:AG2494)-1000*($AE2494&gt;0))</f>
        <v>0</v>
      </c>
      <c r="AI2494" s="52">
        <f>MIN($AA2494*12,$AE2494-SUM($AG2494:AH2494)-1000*($AE2494&gt;0))</f>
        <v>0</v>
      </c>
      <c r="AJ2494" s="52">
        <f>MIN($AA2494*12,$AE2494-SUM($AG2494:AI2494)-1000*($AE2494&gt;0))</f>
        <v>0</v>
      </c>
      <c r="AK2494" s="52">
        <f>MIN($AA2494*12,$AE2494-SUM($AG2494:AJ2494)-1000*($AE2494&gt;0))</f>
        <v>0</v>
      </c>
      <c r="AL2494" s="52">
        <f>MIN($AA2494*12,$AE2494-SUM($AG2494:AK2494)-1000*($AE2494&gt;0))</f>
        <v>0</v>
      </c>
      <c r="AM2494" s="52">
        <f>MIN($AA2494*12,$AE2494-SUM($AG2494:AL2494)-1000*($AE2494&gt;0))</f>
        <v>0</v>
      </c>
      <c r="AN2494" s="52">
        <f>MIN($AA2494*12,$AE2494-SUM($AG2494:AM2494)-1000*($AE2494&gt;0))</f>
        <v>0</v>
      </c>
      <c r="AO2494" s="52">
        <f>MIN($AA2494*12,$AE2494-SUM($AG2494:AN2494)-1000*($AE2494&gt;0))</f>
        <v>0</v>
      </c>
    </row>
    <row r="2495" spans="2:41" ht="12.75" hidden="1" customHeight="1" outlineLevel="2">
      <c r="B2495" s="53" t="s">
        <v>5881</v>
      </c>
      <c r="C2495" s="53" t="s">
        <v>1367</v>
      </c>
      <c r="D2495" s="53" t="s">
        <v>1367</v>
      </c>
      <c r="E2495" s="53" t="s">
        <v>5799</v>
      </c>
      <c r="F2495" s="53" t="s">
        <v>5882</v>
      </c>
      <c r="G2495" s="53" t="s">
        <v>6038</v>
      </c>
      <c r="H2495" s="53" t="s">
        <v>6039</v>
      </c>
      <c r="I2495" s="53"/>
      <c r="J2495" s="53" t="s">
        <v>5370</v>
      </c>
      <c r="K2495" s="52">
        <v>8100000</v>
      </c>
      <c r="L2495" s="52">
        <v>8099000</v>
      </c>
      <c r="M2495" s="52">
        <v>0</v>
      </c>
      <c r="N2495" s="52">
        <v>0</v>
      </c>
      <c r="O2495" s="52">
        <v>0</v>
      </c>
      <c r="P2495" s="52">
        <v>0</v>
      </c>
      <c r="Q2495" s="52">
        <v>0</v>
      </c>
      <c r="R2495" s="52">
        <v>0</v>
      </c>
      <c r="S2495" s="52">
        <v>0</v>
      </c>
      <c r="T2495" s="52">
        <v>0</v>
      </c>
      <c r="U2495" s="52">
        <v>0</v>
      </c>
      <c r="V2495" s="52">
        <v>0</v>
      </c>
      <c r="W2495" s="52">
        <v>0</v>
      </c>
      <c r="X2495" s="52">
        <v>0</v>
      </c>
      <c r="Y2495" s="52">
        <v>0</v>
      </c>
      <c r="Z2495" s="49">
        <v>0</v>
      </c>
      <c r="AA2495" s="50">
        <v>0</v>
      </c>
      <c r="AB2495" s="51">
        <v>8099000</v>
      </c>
      <c r="AC2495" s="52">
        <v>0</v>
      </c>
      <c r="AD2495" s="52">
        <v>0</v>
      </c>
      <c r="AE2495" s="52">
        <v>1000</v>
      </c>
      <c r="AG2495" s="52">
        <f t="shared" si="47"/>
        <v>0</v>
      </c>
      <c r="AH2495" s="52">
        <f>MIN($AA2495*12,$AE2495-SUM($AG2495:AG2495)-1000*($AE2495&gt;0))</f>
        <v>0</v>
      </c>
      <c r="AI2495" s="52">
        <f>MIN($AA2495*12,$AE2495-SUM($AG2495:AH2495)-1000*($AE2495&gt;0))</f>
        <v>0</v>
      </c>
      <c r="AJ2495" s="52">
        <f>MIN($AA2495*12,$AE2495-SUM($AG2495:AI2495)-1000*($AE2495&gt;0))</f>
        <v>0</v>
      </c>
      <c r="AK2495" s="52">
        <f>MIN($AA2495*12,$AE2495-SUM($AG2495:AJ2495)-1000*($AE2495&gt;0))</f>
        <v>0</v>
      </c>
      <c r="AL2495" s="52">
        <f>MIN($AA2495*12,$AE2495-SUM($AG2495:AK2495)-1000*($AE2495&gt;0))</f>
        <v>0</v>
      </c>
      <c r="AM2495" s="52">
        <f>MIN($AA2495*12,$AE2495-SUM($AG2495:AL2495)-1000*($AE2495&gt;0))</f>
        <v>0</v>
      </c>
      <c r="AN2495" s="52">
        <f>MIN($AA2495*12,$AE2495-SUM($AG2495:AM2495)-1000*($AE2495&gt;0))</f>
        <v>0</v>
      </c>
      <c r="AO2495" s="52">
        <f>MIN($AA2495*12,$AE2495-SUM($AG2495:AN2495)-1000*($AE2495&gt;0))</f>
        <v>0</v>
      </c>
    </row>
    <row r="2496" spans="2:41" ht="12.75" hidden="1" customHeight="1" outlineLevel="2">
      <c r="B2496" s="53" t="s">
        <v>5881</v>
      </c>
      <c r="C2496" s="53" t="s">
        <v>1367</v>
      </c>
      <c r="D2496" s="53" t="s">
        <v>1367</v>
      </c>
      <c r="E2496" s="53" t="s">
        <v>5799</v>
      </c>
      <c r="F2496" s="53" t="s">
        <v>5882</v>
      </c>
      <c r="G2496" s="53" t="s">
        <v>6040</v>
      </c>
      <c r="H2496" s="53" t="s">
        <v>6041</v>
      </c>
      <c r="I2496" s="53"/>
      <c r="J2496" s="53" t="s">
        <v>5457</v>
      </c>
      <c r="K2496" s="52">
        <v>96000000</v>
      </c>
      <c r="L2496" s="52">
        <v>95999000</v>
      </c>
      <c r="M2496" s="52">
        <v>0</v>
      </c>
      <c r="N2496" s="52">
        <v>0</v>
      </c>
      <c r="O2496" s="52">
        <v>0</v>
      </c>
      <c r="P2496" s="52">
        <v>0</v>
      </c>
      <c r="Q2496" s="52">
        <v>0</v>
      </c>
      <c r="R2496" s="52">
        <v>0</v>
      </c>
      <c r="S2496" s="52">
        <v>0</v>
      </c>
      <c r="T2496" s="52">
        <v>0</v>
      </c>
      <c r="U2496" s="52">
        <v>0</v>
      </c>
      <c r="V2496" s="52">
        <v>0</v>
      </c>
      <c r="W2496" s="52">
        <v>0</v>
      </c>
      <c r="X2496" s="52">
        <v>0</v>
      </c>
      <c r="Y2496" s="52">
        <v>0</v>
      </c>
      <c r="Z2496" s="49">
        <v>0</v>
      </c>
      <c r="AA2496" s="50">
        <v>0</v>
      </c>
      <c r="AB2496" s="51">
        <v>95999000</v>
      </c>
      <c r="AC2496" s="52">
        <v>0</v>
      </c>
      <c r="AD2496" s="52">
        <v>0</v>
      </c>
      <c r="AE2496" s="52">
        <v>1000</v>
      </c>
      <c r="AG2496" s="52">
        <f t="shared" si="47"/>
        <v>0</v>
      </c>
      <c r="AH2496" s="52">
        <f>MIN($AA2496*12,$AE2496-SUM($AG2496:AG2496)-1000*($AE2496&gt;0))</f>
        <v>0</v>
      </c>
      <c r="AI2496" s="52">
        <f>MIN($AA2496*12,$AE2496-SUM($AG2496:AH2496)-1000*($AE2496&gt;0))</f>
        <v>0</v>
      </c>
      <c r="AJ2496" s="52">
        <f>MIN($AA2496*12,$AE2496-SUM($AG2496:AI2496)-1000*($AE2496&gt;0))</f>
        <v>0</v>
      </c>
      <c r="AK2496" s="52">
        <f>MIN($AA2496*12,$AE2496-SUM($AG2496:AJ2496)-1000*($AE2496&gt;0))</f>
        <v>0</v>
      </c>
      <c r="AL2496" s="52">
        <f>MIN($AA2496*12,$AE2496-SUM($AG2496:AK2496)-1000*($AE2496&gt;0))</f>
        <v>0</v>
      </c>
      <c r="AM2496" s="52">
        <f>MIN($AA2496*12,$AE2496-SUM($AG2496:AL2496)-1000*($AE2496&gt;0))</f>
        <v>0</v>
      </c>
      <c r="AN2496" s="52">
        <f>MIN($AA2496*12,$AE2496-SUM($AG2496:AM2496)-1000*($AE2496&gt;0))</f>
        <v>0</v>
      </c>
      <c r="AO2496" s="52">
        <f>MIN($AA2496*12,$AE2496-SUM($AG2496:AN2496)-1000*($AE2496&gt;0))</f>
        <v>0</v>
      </c>
    </row>
    <row r="2497" spans="2:41" ht="12.75" hidden="1" customHeight="1" outlineLevel="2">
      <c r="B2497" s="53" t="s">
        <v>5881</v>
      </c>
      <c r="C2497" s="53" t="s">
        <v>1367</v>
      </c>
      <c r="D2497" s="53" t="s">
        <v>1367</v>
      </c>
      <c r="E2497" s="53" t="s">
        <v>5799</v>
      </c>
      <c r="F2497" s="53" t="s">
        <v>5882</v>
      </c>
      <c r="G2497" s="53" t="s">
        <v>6042</v>
      </c>
      <c r="H2497" s="53" t="s">
        <v>6043</v>
      </c>
      <c r="I2497" s="53"/>
      <c r="J2497" s="53" t="s">
        <v>5516</v>
      </c>
      <c r="K2497" s="52">
        <v>535800000</v>
      </c>
      <c r="L2497" s="52">
        <v>502312500</v>
      </c>
      <c r="M2497" s="52">
        <v>0</v>
      </c>
      <c r="N2497" s="52">
        <v>0</v>
      </c>
      <c r="O2497" s="52">
        <v>0</v>
      </c>
      <c r="P2497" s="52">
        <v>33486500</v>
      </c>
      <c r="Q2497" s="52">
        <v>11162166</v>
      </c>
      <c r="R2497" s="52">
        <v>11162166</v>
      </c>
      <c r="S2497" s="52">
        <v>11162168</v>
      </c>
      <c r="T2497" s="52">
        <v>0</v>
      </c>
      <c r="U2497" s="52">
        <v>0</v>
      </c>
      <c r="V2497" s="52">
        <v>0</v>
      </c>
      <c r="W2497" s="52">
        <v>0</v>
      </c>
      <c r="X2497" s="52">
        <v>0</v>
      </c>
      <c r="Y2497" s="52">
        <v>0</v>
      </c>
      <c r="Z2497" s="49">
        <v>0</v>
      </c>
      <c r="AA2497" s="50">
        <v>0</v>
      </c>
      <c r="AB2497" s="51">
        <v>535799000</v>
      </c>
      <c r="AC2497" s="52">
        <v>0</v>
      </c>
      <c r="AD2497" s="52">
        <v>0</v>
      </c>
      <c r="AE2497" s="52">
        <v>1000</v>
      </c>
      <c r="AG2497" s="52">
        <f t="shared" si="47"/>
        <v>0</v>
      </c>
      <c r="AH2497" s="52">
        <f>MIN($AA2497*12,$AE2497-SUM($AG2497:AG2497)-1000*($AE2497&gt;0))</f>
        <v>0</v>
      </c>
      <c r="AI2497" s="52">
        <f>MIN($AA2497*12,$AE2497-SUM($AG2497:AH2497)-1000*($AE2497&gt;0))</f>
        <v>0</v>
      </c>
      <c r="AJ2497" s="52">
        <f>MIN($AA2497*12,$AE2497-SUM($AG2497:AI2497)-1000*($AE2497&gt;0))</f>
        <v>0</v>
      </c>
      <c r="AK2497" s="52">
        <f>MIN($AA2497*12,$AE2497-SUM($AG2497:AJ2497)-1000*($AE2497&gt;0))</f>
        <v>0</v>
      </c>
      <c r="AL2497" s="52">
        <f>MIN($AA2497*12,$AE2497-SUM($AG2497:AK2497)-1000*($AE2497&gt;0))</f>
        <v>0</v>
      </c>
      <c r="AM2497" s="52">
        <f>MIN($AA2497*12,$AE2497-SUM($AG2497:AL2497)-1000*($AE2497&gt;0))</f>
        <v>0</v>
      </c>
      <c r="AN2497" s="52">
        <f>MIN($AA2497*12,$AE2497-SUM($AG2497:AM2497)-1000*($AE2497&gt;0))</f>
        <v>0</v>
      </c>
      <c r="AO2497" s="52">
        <f>MIN($AA2497*12,$AE2497-SUM($AG2497:AN2497)-1000*($AE2497&gt;0))</f>
        <v>0</v>
      </c>
    </row>
    <row r="2498" spans="2:41" ht="12.75" hidden="1" customHeight="1" outlineLevel="2">
      <c r="B2498" s="53" t="s">
        <v>5881</v>
      </c>
      <c r="C2498" s="53" t="s">
        <v>1367</v>
      </c>
      <c r="D2498" s="53" t="s">
        <v>1367</v>
      </c>
      <c r="E2498" s="53" t="s">
        <v>5799</v>
      </c>
      <c r="F2498" s="53" t="s">
        <v>5882</v>
      </c>
      <c r="G2498" s="53" t="s">
        <v>6044</v>
      </c>
      <c r="H2498" s="53" t="s">
        <v>6045</v>
      </c>
      <c r="I2498" s="53"/>
      <c r="J2498" s="53" t="s">
        <v>5516</v>
      </c>
      <c r="K2498" s="52">
        <v>27500000</v>
      </c>
      <c r="L2498" s="52">
        <v>25781248</v>
      </c>
      <c r="M2498" s="52">
        <v>0</v>
      </c>
      <c r="N2498" s="52">
        <v>0</v>
      </c>
      <c r="O2498" s="52">
        <v>0</v>
      </c>
      <c r="P2498" s="52">
        <v>1717752</v>
      </c>
      <c r="Q2498" s="52">
        <v>572584</v>
      </c>
      <c r="R2498" s="52">
        <v>572584</v>
      </c>
      <c r="S2498" s="52">
        <v>572584</v>
      </c>
      <c r="T2498" s="52">
        <v>0</v>
      </c>
      <c r="U2498" s="52">
        <v>0</v>
      </c>
      <c r="V2498" s="52">
        <v>0</v>
      </c>
      <c r="W2498" s="52">
        <v>0</v>
      </c>
      <c r="X2498" s="52">
        <v>0</v>
      </c>
      <c r="Y2498" s="52">
        <v>0</v>
      </c>
      <c r="Z2498" s="49">
        <v>0</v>
      </c>
      <c r="AA2498" s="50">
        <v>0</v>
      </c>
      <c r="AB2498" s="51">
        <v>27499000</v>
      </c>
      <c r="AC2498" s="52">
        <v>0</v>
      </c>
      <c r="AD2498" s="52">
        <v>0</v>
      </c>
      <c r="AE2498" s="52">
        <v>1000</v>
      </c>
      <c r="AG2498" s="52">
        <f t="shared" si="47"/>
        <v>0</v>
      </c>
      <c r="AH2498" s="52">
        <f>MIN($AA2498*12,$AE2498-SUM($AG2498:AG2498)-1000*($AE2498&gt;0))</f>
        <v>0</v>
      </c>
      <c r="AI2498" s="52">
        <f>MIN($AA2498*12,$AE2498-SUM($AG2498:AH2498)-1000*($AE2498&gt;0))</f>
        <v>0</v>
      </c>
      <c r="AJ2498" s="52">
        <f>MIN($AA2498*12,$AE2498-SUM($AG2498:AI2498)-1000*($AE2498&gt;0))</f>
        <v>0</v>
      </c>
      <c r="AK2498" s="52">
        <f>MIN($AA2498*12,$AE2498-SUM($AG2498:AJ2498)-1000*($AE2498&gt;0))</f>
        <v>0</v>
      </c>
      <c r="AL2498" s="52">
        <f>MIN($AA2498*12,$AE2498-SUM($AG2498:AK2498)-1000*($AE2498&gt;0))</f>
        <v>0</v>
      </c>
      <c r="AM2498" s="52">
        <f>MIN($AA2498*12,$AE2498-SUM($AG2498:AL2498)-1000*($AE2498&gt;0))</f>
        <v>0</v>
      </c>
      <c r="AN2498" s="52">
        <f>MIN($AA2498*12,$AE2498-SUM($AG2498:AM2498)-1000*($AE2498&gt;0))</f>
        <v>0</v>
      </c>
      <c r="AO2498" s="52">
        <f>MIN($AA2498*12,$AE2498-SUM($AG2498:AN2498)-1000*($AE2498&gt;0))</f>
        <v>0</v>
      </c>
    </row>
    <row r="2499" spans="2:41" ht="12.75" hidden="1" customHeight="1" outlineLevel="2">
      <c r="B2499" s="53" t="s">
        <v>5881</v>
      </c>
      <c r="C2499" s="53" t="s">
        <v>1367</v>
      </c>
      <c r="D2499" s="53" t="s">
        <v>1367</v>
      </c>
      <c r="E2499" s="53" t="s">
        <v>5799</v>
      </c>
      <c r="F2499" s="53" t="s">
        <v>5882</v>
      </c>
      <c r="G2499" s="53" t="s">
        <v>6046</v>
      </c>
      <c r="H2499" s="53" t="s">
        <v>6047</v>
      </c>
      <c r="I2499" s="53"/>
      <c r="J2499" s="53" t="s">
        <v>5516</v>
      </c>
      <c r="K2499" s="52">
        <v>13000000</v>
      </c>
      <c r="L2499" s="52">
        <v>12187499</v>
      </c>
      <c r="M2499" s="52">
        <v>0</v>
      </c>
      <c r="N2499" s="52">
        <v>0</v>
      </c>
      <c r="O2499" s="52">
        <v>0</v>
      </c>
      <c r="P2499" s="52">
        <v>811501</v>
      </c>
      <c r="Q2499" s="52">
        <v>270500</v>
      </c>
      <c r="R2499" s="52">
        <v>270500</v>
      </c>
      <c r="S2499" s="52">
        <v>270501</v>
      </c>
      <c r="T2499" s="52">
        <v>0</v>
      </c>
      <c r="U2499" s="52">
        <v>0</v>
      </c>
      <c r="V2499" s="52">
        <v>0</v>
      </c>
      <c r="W2499" s="52">
        <v>0</v>
      </c>
      <c r="X2499" s="52">
        <v>0</v>
      </c>
      <c r="Y2499" s="52">
        <v>0</v>
      </c>
      <c r="Z2499" s="49">
        <v>0</v>
      </c>
      <c r="AA2499" s="50">
        <v>0</v>
      </c>
      <c r="AB2499" s="51">
        <v>12999000</v>
      </c>
      <c r="AC2499" s="52">
        <v>0</v>
      </c>
      <c r="AD2499" s="52">
        <v>0</v>
      </c>
      <c r="AE2499" s="52">
        <v>1000</v>
      </c>
      <c r="AG2499" s="52">
        <f t="shared" si="47"/>
        <v>0</v>
      </c>
      <c r="AH2499" s="52">
        <f>MIN($AA2499*12,$AE2499-SUM($AG2499:AG2499)-1000*($AE2499&gt;0))</f>
        <v>0</v>
      </c>
      <c r="AI2499" s="52">
        <f>MIN($AA2499*12,$AE2499-SUM($AG2499:AH2499)-1000*($AE2499&gt;0))</f>
        <v>0</v>
      </c>
      <c r="AJ2499" s="52">
        <f>MIN($AA2499*12,$AE2499-SUM($AG2499:AI2499)-1000*($AE2499&gt;0))</f>
        <v>0</v>
      </c>
      <c r="AK2499" s="52">
        <f>MIN($AA2499*12,$AE2499-SUM($AG2499:AJ2499)-1000*($AE2499&gt;0))</f>
        <v>0</v>
      </c>
      <c r="AL2499" s="52">
        <f>MIN($AA2499*12,$AE2499-SUM($AG2499:AK2499)-1000*($AE2499&gt;0))</f>
        <v>0</v>
      </c>
      <c r="AM2499" s="52">
        <f>MIN($AA2499*12,$AE2499-SUM($AG2499:AL2499)-1000*($AE2499&gt;0))</f>
        <v>0</v>
      </c>
      <c r="AN2499" s="52">
        <f>MIN($AA2499*12,$AE2499-SUM($AG2499:AM2499)-1000*($AE2499&gt;0))</f>
        <v>0</v>
      </c>
      <c r="AO2499" s="52">
        <f>MIN($AA2499*12,$AE2499-SUM($AG2499:AN2499)-1000*($AE2499&gt;0))</f>
        <v>0</v>
      </c>
    </row>
    <row r="2500" spans="2:41" ht="12.75" hidden="1" customHeight="1" outlineLevel="2">
      <c r="B2500" s="53" t="s">
        <v>5881</v>
      </c>
      <c r="C2500" s="53" t="s">
        <v>1367</v>
      </c>
      <c r="D2500" s="53" t="s">
        <v>1367</v>
      </c>
      <c r="E2500" s="53" t="s">
        <v>5799</v>
      </c>
      <c r="F2500" s="53" t="s">
        <v>5882</v>
      </c>
      <c r="G2500" s="53" t="s">
        <v>6048</v>
      </c>
      <c r="H2500" s="53" t="s">
        <v>6049</v>
      </c>
      <c r="I2500" s="53"/>
      <c r="J2500" s="53" t="s">
        <v>5516</v>
      </c>
      <c r="K2500" s="52">
        <v>215600000</v>
      </c>
      <c r="L2500" s="52">
        <v>202124998</v>
      </c>
      <c r="M2500" s="52">
        <v>0</v>
      </c>
      <c r="N2500" s="52">
        <v>0</v>
      </c>
      <c r="O2500" s="52">
        <v>0</v>
      </c>
      <c r="P2500" s="52">
        <v>13474002</v>
      </c>
      <c r="Q2500" s="52">
        <v>4491334</v>
      </c>
      <c r="R2500" s="52">
        <v>4491334</v>
      </c>
      <c r="S2500" s="52">
        <v>4491334</v>
      </c>
      <c r="T2500" s="52">
        <v>0</v>
      </c>
      <c r="U2500" s="52">
        <v>0</v>
      </c>
      <c r="V2500" s="52">
        <v>0</v>
      </c>
      <c r="W2500" s="52">
        <v>0</v>
      </c>
      <c r="X2500" s="52">
        <v>0</v>
      </c>
      <c r="Y2500" s="52">
        <v>0</v>
      </c>
      <c r="Z2500" s="49">
        <v>0</v>
      </c>
      <c r="AA2500" s="50">
        <v>0</v>
      </c>
      <c r="AB2500" s="51">
        <v>215599000</v>
      </c>
      <c r="AC2500" s="52">
        <v>0</v>
      </c>
      <c r="AD2500" s="52">
        <v>0</v>
      </c>
      <c r="AE2500" s="52">
        <v>1000</v>
      </c>
      <c r="AG2500" s="52">
        <f t="shared" ref="AG2500:AG2563" si="48">MIN($AA2500,$AE2500-1000*($AE2500&gt;0))</f>
        <v>0</v>
      </c>
      <c r="AH2500" s="52">
        <f>MIN($AA2500*12,$AE2500-SUM($AG2500:AG2500)-1000*($AE2500&gt;0))</f>
        <v>0</v>
      </c>
      <c r="AI2500" s="52">
        <f>MIN($AA2500*12,$AE2500-SUM($AG2500:AH2500)-1000*($AE2500&gt;0))</f>
        <v>0</v>
      </c>
      <c r="AJ2500" s="52">
        <f>MIN($AA2500*12,$AE2500-SUM($AG2500:AI2500)-1000*($AE2500&gt;0))</f>
        <v>0</v>
      </c>
      <c r="AK2500" s="52">
        <f>MIN($AA2500*12,$AE2500-SUM($AG2500:AJ2500)-1000*($AE2500&gt;0))</f>
        <v>0</v>
      </c>
      <c r="AL2500" s="52">
        <f>MIN($AA2500*12,$AE2500-SUM($AG2500:AK2500)-1000*($AE2500&gt;0))</f>
        <v>0</v>
      </c>
      <c r="AM2500" s="52">
        <f>MIN($AA2500*12,$AE2500-SUM($AG2500:AL2500)-1000*($AE2500&gt;0))</f>
        <v>0</v>
      </c>
      <c r="AN2500" s="52">
        <f>MIN($AA2500*12,$AE2500-SUM($AG2500:AM2500)-1000*($AE2500&gt;0))</f>
        <v>0</v>
      </c>
      <c r="AO2500" s="52">
        <f>MIN($AA2500*12,$AE2500-SUM($AG2500:AN2500)-1000*($AE2500&gt;0))</f>
        <v>0</v>
      </c>
    </row>
    <row r="2501" spans="2:41" ht="12.75" hidden="1" customHeight="1" outlineLevel="2">
      <c r="B2501" s="53" t="s">
        <v>5881</v>
      </c>
      <c r="C2501" s="53" t="s">
        <v>1367</v>
      </c>
      <c r="D2501" s="53" t="s">
        <v>1367</v>
      </c>
      <c r="E2501" s="53" t="s">
        <v>5799</v>
      </c>
      <c r="F2501" s="53" t="s">
        <v>5882</v>
      </c>
      <c r="G2501" s="53" t="s">
        <v>6050</v>
      </c>
      <c r="H2501" s="53" t="s">
        <v>6051</v>
      </c>
      <c r="I2501" s="53"/>
      <c r="J2501" s="53" t="s">
        <v>5516</v>
      </c>
      <c r="K2501" s="52">
        <v>32500000</v>
      </c>
      <c r="L2501" s="52">
        <v>30468749</v>
      </c>
      <c r="M2501" s="52">
        <v>0</v>
      </c>
      <c r="N2501" s="52">
        <v>0</v>
      </c>
      <c r="O2501" s="52">
        <v>0</v>
      </c>
      <c r="P2501" s="52">
        <v>2030251</v>
      </c>
      <c r="Q2501" s="52">
        <v>676750</v>
      </c>
      <c r="R2501" s="52">
        <v>676750</v>
      </c>
      <c r="S2501" s="52">
        <v>676751</v>
      </c>
      <c r="T2501" s="52">
        <v>0</v>
      </c>
      <c r="U2501" s="52">
        <v>0</v>
      </c>
      <c r="V2501" s="52">
        <v>0</v>
      </c>
      <c r="W2501" s="52">
        <v>0</v>
      </c>
      <c r="X2501" s="52">
        <v>0</v>
      </c>
      <c r="Y2501" s="52">
        <v>0</v>
      </c>
      <c r="Z2501" s="49">
        <v>0</v>
      </c>
      <c r="AA2501" s="50">
        <v>0</v>
      </c>
      <c r="AB2501" s="51">
        <v>32499000</v>
      </c>
      <c r="AC2501" s="52">
        <v>0</v>
      </c>
      <c r="AD2501" s="52">
        <v>0</v>
      </c>
      <c r="AE2501" s="52">
        <v>1000</v>
      </c>
      <c r="AG2501" s="52">
        <f t="shared" si="48"/>
        <v>0</v>
      </c>
      <c r="AH2501" s="52">
        <f>MIN($AA2501*12,$AE2501-SUM($AG2501:AG2501)-1000*($AE2501&gt;0))</f>
        <v>0</v>
      </c>
      <c r="AI2501" s="52">
        <f>MIN($AA2501*12,$AE2501-SUM($AG2501:AH2501)-1000*($AE2501&gt;0))</f>
        <v>0</v>
      </c>
      <c r="AJ2501" s="52">
        <f>MIN($AA2501*12,$AE2501-SUM($AG2501:AI2501)-1000*($AE2501&gt;0))</f>
        <v>0</v>
      </c>
      <c r="AK2501" s="52">
        <f>MIN($AA2501*12,$AE2501-SUM($AG2501:AJ2501)-1000*($AE2501&gt;0))</f>
        <v>0</v>
      </c>
      <c r="AL2501" s="52">
        <f>MIN($AA2501*12,$AE2501-SUM($AG2501:AK2501)-1000*($AE2501&gt;0))</f>
        <v>0</v>
      </c>
      <c r="AM2501" s="52">
        <f>MIN($AA2501*12,$AE2501-SUM($AG2501:AL2501)-1000*($AE2501&gt;0))</f>
        <v>0</v>
      </c>
      <c r="AN2501" s="52">
        <f>MIN($AA2501*12,$AE2501-SUM($AG2501:AM2501)-1000*($AE2501&gt;0))</f>
        <v>0</v>
      </c>
      <c r="AO2501" s="52">
        <f>MIN($AA2501*12,$AE2501-SUM($AG2501:AN2501)-1000*($AE2501&gt;0))</f>
        <v>0</v>
      </c>
    </row>
    <row r="2502" spans="2:41" ht="12.75" hidden="1" customHeight="1" outlineLevel="2">
      <c r="B2502" s="53" t="s">
        <v>5881</v>
      </c>
      <c r="C2502" s="53" t="s">
        <v>1367</v>
      </c>
      <c r="D2502" s="53" t="s">
        <v>1367</v>
      </c>
      <c r="E2502" s="53" t="s">
        <v>5799</v>
      </c>
      <c r="F2502" s="53" t="s">
        <v>5882</v>
      </c>
      <c r="G2502" s="53" t="s">
        <v>6052</v>
      </c>
      <c r="H2502" s="53" t="s">
        <v>6053</v>
      </c>
      <c r="I2502" s="53"/>
      <c r="J2502" s="53" t="s">
        <v>5516</v>
      </c>
      <c r="K2502" s="52">
        <v>143000000</v>
      </c>
      <c r="L2502" s="52">
        <v>134062498</v>
      </c>
      <c r="M2502" s="52">
        <v>0</v>
      </c>
      <c r="N2502" s="52">
        <v>0</v>
      </c>
      <c r="O2502" s="52">
        <v>0</v>
      </c>
      <c r="P2502" s="52">
        <v>8936502</v>
      </c>
      <c r="Q2502" s="52">
        <v>2978834</v>
      </c>
      <c r="R2502" s="52">
        <v>2978834</v>
      </c>
      <c r="S2502" s="52">
        <v>2978834</v>
      </c>
      <c r="T2502" s="52">
        <v>0</v>
      </c>
      <c r="U2502" s="52">
        <v>0</v>
      </c>
      <c r="V2502" s="52">
        <v>0</v>
      </c>
      <c r="W2502" s="52">
        <v>0</v>
      </c>
      <c r="X2502" s="52">
        <v>0</v>
      </c>
      <c r="Y2502" s="52">
        <v>0</v>
      </c>
      <c r="Z2502" s="49">
        <v>0</v>
      </c>
      <c r="AA2502" s="50">
        <v>0</v>
      </c>
      <c r="AB2502" s="51">
        <v>142999000</v>
      </c>
      <c r="AC2502" s="52">
        <v>0</v>
      </c>
      <c r="AD2502" s="52">
        <v>0</v>
      </c>
      <c r="AE2502" s="52">
        <v>1000</v>
      </c>
      <c r="AG2502" s="52">
        <f t="shared" si="48"/>
        <v>0</v>
      </c>
      <c r="AH2502" s="52">
        <f>MIN($AA2502*12,$AE2502-SUM($AG2502:AG2502)-1000*($AE2502&gt;0))</f>
        <v>0</v>
      </c>
      <c r="AI2502" s="52">
        <f>MIN($AA2502*12,$AE2502-SUM($AG2502:AH2502)-1000*($AE2502&gt;0))</f>
        <v>0</v>
      </c>
      <c r="AJ2502" s="52">
        <f>MIN($AA2502*12,$AE2502-SUM($AG2502:AI2502)-1000*($AE2502&gt;0))</f>
        <v>0</v>
      </c>
      <c r="AK2502" s="52">
        <f>MIN($AA2502*12,$AE2502-SUM($AG2502:AJ2502)-1000*($AE2502&gt;0))</f>
        <v>0</v>
      </c>
      <c r="AL2502" s="52">
        <f>MIN($AA2502*12,$AE2502-SUM($AG2502:AK2502)-1000*($AE2502&gt;0))</f>
        <v>0</v>
      </c>
      <c r="AM2502" s="52">
        <f>MIN($AA2502*12,$AE2502-SUM($AG2502:AL2502)-1000*($AE2502&gt;0))</f>
        <v>0</v>
      </c>
      <c r="AN2502" s="52">
        <f>MIN($AA2502*12,$AE2502-SUM($AG2502:AM2502)-1000*($AE2502&gt;0))</f>
        <v>0</v>
      </c>
      <c r="AO2502" s="52">
        <f>MIN($AA2502*12,$AE2502-SUM($AG2502:AN2502)-1000*($AE2502&gt;0))</f>
        <v>0</v>
      </c>
    </row>
    <row r="2503" spans="2:41" ht="12.75" hidden="1" customHeight="1" outlineLevel="2">
      <c r="B2503" s="53" t="s">
        <v>5881</v>
      </c>
      <c r="C2503" s="53" t="s">
        <v>1367</v>
      </c>
      <c r="D2503" s="53" t="s">
        <v>1367</v>
      </c>
      <c r="E2503" s="53" t="s">
        <v>5799</v>
      </c>
      <c r="F2503" s="53" t="s">
        <v>5882</v>
      </c>
      <c r="G2503" s="53" t="s">
        <v>6054</v>
      </c>
      <c r="H2503" s="53" t="s">
        <v>6055</v>
      </c>
      <c r="I2503" s="53"/>
      <c r="J2503" s="53" t="s">
        <v>5516</v>
      </c>
      <c r="K2503" s="52">
        <v>160000000</v>
      </c>
      <c r="L2503" s="52">
        <v>149999999</v>
      </c>
      <c r="M2503" s="52">
        <v>0</v>
      </c>
      <c r="N2503" s="52">
        <v>0</v>
      </c>
      <c r="O2503" s="52">
        <v>0</v>
      </c>
      <c r="P2503" s="52">
        <v>9999001</v>
      </c>
      <c r="Q2503" s="52">
        <v>3333000</v>
      </c>
      <c r="R2503" s="52">
        <v>3333000</v>
      </c>
      <c r="S2503" s="52">
        <v>3333001</v>
      </c>
      <c r="T2503" s="52">
        <v>0</v>
      </c>
      <c r="U2503" s="52">
        <v>0</v>
      </c>
      <c r="V2503" s="52">
        <v>0</v>
      </c>
      <c r="W2503" s="52">
        <v>0</v>
      </c>
      <c r="X2503" s="52">
        <v>0</v>
      </c>
      <c r="Y2503" s="52">
        <v>0</v>
      </c>
      <c r="Z2503" s="49">
        <v>0</v>
      </c>
      <c r="AA2503" s="50">
        <v>0</v>
      </c>
      <c r="AB2503" s="51">
        <v>159999000</v>
      </c>
      <c r="AC2503" s="52">
        <v>0</v>
      </c>
      <c r="AD2503" s="52">
        <v>0</v>
      </c>
      <c r="AE2503" s="52">
        <v>1000</v>
      </c>
      <c r="AG2503" s="52">
        <f t="shared" si="48"/>
        <v>0</v>
      </c>
      <c r="AH2503" s="52">
        <f>MIN($AA2503*12,$AE2503-SUM($AG2503:AG2503)-1000*($AE2503&gt;0))</f>
        <v>0</v>
      </c>
      <c r="AI2503" s="52">
        <f>MIN($AA2503*12,$AE2503-SUM($AG2503:AH2503)-1000*($AE2503&gt;0))</f>
        <v>0</v>
      </c>
      <c r="AJ2503" s="52">
        <f>MIN($AA2503*12,$AE2503-SUM($AG2503:AI2503)-1000*($AE2503&gt;0))</f>
        <v>0</v>
      </c>
      <c r="AK2503" s="52">
        <f>MIN($AA2503*12,$AE2503-SUM($AG2503:AJ2503)-1000*($AE2503&gt;0))</f>
        <v>0</v>
      </c>
      <c r="AL2503" s="52">
        <f>MIN($AA2503*12,$AE2503-SUM($AG2503:AK2503)-1000*($AE2503&gt;0))</f>
        <v>0</v>
      </c>
      <c r="AM2503" s="52">
        <f>MIN($AA2503*12,$AE2503-SUM($AG2503:AL2503)-1000*($AE2503&gt;0))</f>
        <v>0</v>
      </c>
      <c r="AN2503" s="52">
        <f>MIN($AA2503*12,$AE2503-SUM($AG2503:AM2503)-1000*($AE2503&gt;0))</f>
        <v>0</v>
      </c>
      <c r="AO2503" s="52">
        <f>MIN($AA2503*12,$AE2503-SUM($AG2503:AN2503)-1000*($AE2503&gt;0))</f>
        <v>0</v>
      </c>
    </row>
    <row r="2504" spans="2:41" ht="12.75" hidden="1" customHeight="1" outlineLevel="2">
      <c r="B2504" s="53" t="s">
        <v>5881</v>
      </c>
      <c r="C2504" s="53" t="s">
        <v>1367</v>
      </c>
      <c r="D2504" s="53" t="s">
        <v>1367</v>
      </c>
      <c r="E2504" s="53" t="s">
        <v>5799</v>
      </c>
      <c r="F2504" s="53" t="s">
        <v>5882</v>
      </c>
      <c r="G2504" s="53" t="s">
        <v>6056</v>
      </c>
      <c r="H2504" s="53" t="s">
        <v>6057</v>
      </c>
      <c r="I2504" s="53"/>
      <c r="J2504" s="53" t="s">
        <v>5516</v>
      </c>
      <c r="K2504" s="52">
        <v>950000000</v>
      </c>
      <c r="L2504" s="52">
        <v>890624998</v>
      </c>
      <c r="M2504" s="52">
        <v>0</v>
      </c>
      <c r="N2504" s="52">
        <v>0</v>
      </c>
      <c r="O2504" s="52">
        <v>0</v>
      </c>
      <c r="P2504" s="52">
        <v>59374002</v>
      </c>
      <c r="Q2504" s="52">
        <v>19791334</v>
      </c>
      <c r="R2504" s="52">
        <v>19791334</v>
      </c>
      <c r="S2504" s="52">
        <v>19791334</v>
      </c>
      <c r="T2504" s="52">
        <v>0</v>
      </c>
      <c r="U2504" s="52">
        <v>0</v>
      </c>
      <c r="V2504" s="52">
        <v>0</v>
      </c>
      <c r="W2504" s="52">
        <v>0</v>
      </c>
      <c r="X2504" s="52">
        <v>0</v>
      </c>
      <c r="Y2504" s="52">
        <v>0</v>
      </c>
      <c r="Z2504" s="49">
        <v>0</v>
      </c>
      <c r="AA2504" s="50">
        <v>0</v>
      </c>
      <c r="AB2504" s="51">
        <v>949999000</v>
      </c>
      <c r="AC2504" s="52">
        <v>0</v>
      </c>
      <c r="AD2504" s="52">
        <v>0</v>
      </c>
      <c r="AE2504" s="52">
        <v>1000</v>
      </c>
      <c r="AG2504" s="52">
        <f t="shared" si="48"/>
        <v>0</v>
      </c>
      <c r="AH2504" s="52">
        <f>MIN($AA2504*12,$AE2504-SUM($AG2504:AG2504)-1000*($AE2504&gt;0))</f>
        <v>0</v>
      </c>
      <c r="AI2504" s="52">
        <f>MIN($AA2504*12,$AE2504-SUM($AG2504:AH2504)-1000*($AE2504&gt;0))</f>
        <v>0</v>
      </c>
      <c r="AJ2504" s="52">
        <f>MIN($AA2504*12,$AE2504-SUM($AG2504:AI2504)-1000*($AE2504&gt;0))</f>
        <v>0</v>
      </c>
      <c r="AK2504" s="52">
        <f>MIN($AA2504*12,$AE2504-SUM($AG2504:AJ2504)-1000*($AE2504&gt;0))</f>
        <v>0</v>
      </c>
      <c r="AL2504" s="52">
        <f>MIN($AA2504*12,$AE2504-SUM($AG2504:AK2504)-1000*($AE2504&gt;0))</f>
        <v>0</v>
      </c>
      <c r="AM2504" s="52">
        <f>MIN($AA2504*12,$AE2504-SUM($AG2504:AL2504)-1000*($AE2504&gt;0))</f>
        <v>0</v>
      </c>
      <c r="AN2504" s="52">
        <f>MIN($AA2504*12,$AE2504-SUM($AG2504:AM2504)-1000*($AE2504&gt;0))</f>
        <v>0</v>
      </c>
      <c r="AO2504" s="52">
        <f>MIN($AA2504*12,$AE2504-SUM($AG2504:AN2504)-1000*($AE2504&gt;0))</f>
        <v>0</v>
      </c>
    </row>
    <row r="2505" spans="2:41" ht="12.75" hidden="1" customHeight="1" outlineLevel="2">
      <c r="B2505" s="53" t="s">
        <v>5881</v>
      </c>
      <c r="C2505" s="53" t="s">
        <v>1367</v>
      </c>
      <c r="D2505" s="53" t="s">
        <v>1367</v>
      </c>
      <c r="E2505" s="53" t="s">
        <v>5799</v>
      </c>
      <c r="F2505" s="53" t="s">
        <v>5882</v>
      </c>
      <c r="G2505" s="53" t="s">
        <v>6058</v>
      </c>
      <c r="H2505" s="53" t="s">
        <v>6059</v>
      </c>
      <c r="I2505" s="53"/>
      <c r="J2505" s="53" t="s">
        <v>5516</v>
      </c>
      <c r="K2505" s="52">
        <v>70000000</v>
      </c>
      <c r="L2505" s="52">
        <v>65624999</v>
      </c>
      <c r="M2505" s="52">
        <v>0</v>
      </c>
      <c r="N2505" s="52">
        <v>0</v>
      </c>
      <c r="O2505" s="52">
        <v>0</v>
      </c>
      <c r="P2505" s="52">
        <v>4374001</v>
      </c>
      <c r="Q2505" s="52">
        <v>1458000</v>
      </c>
      <c r="R2505" s="52">
        <v>1458000</v>
      </c>
      <c r="S2505" s="52">
        <v>1458001</v>
      </c>
      <c r="T2505" s="52">
        <v>0</v>
      </c>
      <c r="U2505" s="52">
        <v>0</v>
      </c>
      <c r="V2505" s="52">
        <v>0</v>
      </c>
      <c r="W2505" s="52">
        <v>0</v>
      </c>
      <c r="X2505" s="52">
        <v>0</v>
      </c>
      <c r="Y2505" s="52">
        <v>0</v>
      </c>
      <c r="Z2505" s="49">
        <v>0</v>
      </c>
      <c r="AA2505" s="50">
        <v>0</v>
      </c>
      <c r="AB2505" s="51">
        <v>69999000</v>
      </c>
      <c r="AC2505" s="52">
        <v>0</v>
      </c>
      <c r="AD2505" s="52">
        <v>0</v>
      </c>
      <c r="AE2505" s="52">
        <v>1000</v>
      </c>
      <c r="AG2505" s="52">
        <f t="shared" si="48"/>
        <v>0</v>
      </c>
      <c r="AH2505" s="52">
        <f>MIN($AA2505*12,$AE2505-SUM($AG2505:AG2505)-1000*($AE2505&gt;0))</f>
        <v>0</v>
      </c>
      <c r="AI2505" s="52">
        <f>MIN($AA2505*12,$AE2505-SUM($AG2505:AH2505)-1000*($AE2505&gt;0))</f>
        <v>0</v>
      </c>
      <c r="AJ2505" s="52">
        <f>MIN($AA2505*12,$AE2505-SUM($AG2505:AI2505)-1000*($AE2505&gt;0))</f>
        <v>0</v>
      </c>
      <c r="AK2505" s="52">
        <f>MIN($AA2505*12,$AE2505-SUM($AG2505:AJ2505)-1000*($AE2505&gt;0))</f>
        <v>0</v>
      </c>
      <c r="AL2505" s="52">
        <f>MIN($AA2505*12,$AE2505-SUM($AG2505:AK2505)-1000*($AE2505&gt;0))</f>
        <v>0</v>
      </c>
      <c r="AM2505" s="52">
        <f>MIN($AA2505*12,$AE2505-SUM($AG2505:AL2505)-1000*($AE2505&gt;0))</f>
        <v>0</v>
      </c>
      <c r="AN2505" s="52">
        <f>MIN($AA2505*12,$AE2505-SUM($AG2505:AM2505)-1000*($AE2505&gt;0))</f>
        <v>0</v>
      </c>
      <c r="AO2505" s="52">
        <f>MIN($AA2505*12,$AE2505-SUM($AG2505:AN2505)-1000*($AE2505&gt;0))</f>
        <v>0</v>
      </c>
    </row>
    <row r="2506" spans="2:41" ht="12.75" hidden="1" customHeight="1" outlineLevel="2">
      <c r="B2506" s="53" t="s">
        <v>5881</v>
      </c>
      <c r="C2506" s="53" t="s">
        <v>1367</v>
      </c>
      <c r="D2506" s="53" t="s">
        <v>1367</v>
      </c>
      <c r="E2506" s="53" t="s">
        <v>5799</v>
      </c>
      <c r="F2506" s="53" t="s">
        <v>5882</v>
      </c>
      <c r="G2506" s="53" t="s">
        <v>6060</v>
      </c>
      <c r="H2506" s="53" t="s">
        <v>6061</v>
      </c>
      <c r="I2506" s="53"/>
      <c r="J2506" s="53" t="s">
        <v>5516</v>
      </c>
      <c r="K2506" s="52">
        <v>43200000</v>
      </c>
      <c r="L2506" s="52">
        <v>40500000</v>
      </c>
      <c r="M2506" s="52">
        <v>0</v>
      </c>
      <c r="N2506" s="52">
        <v>0</v>
      </c>
      <c r="O2506" s="52">
        <v>0</v>
      </c>
      <c r="P2506" s="52">
        <v>2699000</v>
      </c>
      <c r="Q2506" s="52">
        <v>899666</v>
      </c>
      <c r="R2506" s="52">
        <v>899666</v>
      </c>
      <c r="S2506" s="52">
        <v>899668</v>
      </c>
      <c r="T2506" s="52">
        <v>0</v>
      </c>
      <c r="U2506" s="52">
        <v>0</v>
      </c>
      <c r="V2506" s="52">
        <v>0</v>
      </c>
      <c r="W2506" s="52">
        <v>0</v>
      </c>
      <c r="X2506" s="52">
        <v>0</v>
      </c>
      <c r="Y2506" s="52">
        <v>0</v>
      </c>
      <c r="Z2506" s="49">
        <v>0</v>
      </c>
      <c r="AA2506" s="50">
        <v>0</v>
      </c>
      <c r="AB2506" s="51">
        <v>43199000</v>
      </c>
      <c r="AC2506" s="52">
        <v>0</v>
      </c>
      <c r="AD2506" s="52">
        <v>0</v>
      </c>
      <c r="AE2506" s="52">
        <v>1000</v>
      </c>
      <c r="AG2506" s="52">
        <f t="shared" si="48"/>
        <v>0</v>
      </c>
      <c r="AH2506" s="52">
        <f>MIN($AA2506*12,$AE2506-SUM($AG2506:AG2506)-1000*($AE2506&gt;0))</f>
        <v>0</v>
      </c>
      <c r="AI2506" s="52">
        <f>MIN($AA2506*12,$AE2506-SUM($AG2506:AH2506)-1000*($AE2506&gt;0))</f>
        <v>0</v>
      </c>
      <c r="AJ2506" s="52">
        <f>MIN($AA2506*12,$AE2506-SUM($AG2506:AI2506)-1000*($AE2506&gt;0))</f>
        <v>0</v>
      </c>
      <c r="AK2506" s="52">
        <f>MIN($AA2506*12,$AE2506-SUM($AG2506:AJ2506)-1000*($AE2506&gt;0))</f>
        <v>0</v>
      </c>
      <c r="AL2506" s="52">
        <f>MIN($AA2506*12,$AE2506-SUM($AG2506:AK2506)-1000*($AE2506&gt;0))</f>
        <v>0</v>
      </c>
      <c r="AM2506" s="52">
        <f>MIN($AA2506*12,$AE2506-SUM($AG2506:AL2506)-1000*($AE2506&gt;0))</f>
        <v>0</v>
      </c>
      <c r="AN2506" s="52">
        <f>MIN($AA2506*12,$AE2506-SUM($AG2506:AM2506)-1000*($AE2506&gt;0))</f>
        <v>0</v>
      </c>
      <c r="AO2506" s="52">
        <f>MIN($AA2506*12,$AE2506-SUM($AG2506:AN2506)-1000*($AE2506&gt;0))</f>
        <v>0</v>
      </c>
    </row>
    <row r="2507" spans="2:41" ht="12.75" hidden="1" customHeight="1" outlineLevel="2">
      <c r="B2507" s="53" t="s">
        <v>5881</v>
      </c>
      <c r="C2507" s="53" t="s">
        <v>1367</v>
      </c>
      <c r="D2507" s="53" t="s">
        <v>1367</v>
      </c>
      <c r="E2507" s="53" t="s">
        <v>5799</v>
      </c>
      <c r="F2507" s="53" t="s">
        <v>5882</v>
      </c>
      <c r="G2507" s="53" t="s">
        <v>6062</v>
      </c>
      <c r="H2507" s="53" t="s">
        <v>6063</v>
      </c>
      <c r="I2507" s="53"/>
      <c r="J2507" s="53" t="s">
        <v>5516</v>
      </c>
      <c r="K2507" s="52">
        <v>10000000</v>
      </c>
      <c r="L2507" s="52">
        <v>9374999</v>
      </c>
      <c r="M2507" s="52">
        <v>0</v>
      </c>
      <c r="N2507" s="52">
        <v>0</v>
      </c>
      <c r="O2507" s="52">
        <v>0</v>
      </c>
      <c r="P2507" s="52">
        <v>624001</v>
      </c>
      <c r="Q2507" s="52">
        <v>208000</v>
      </c>
      <c r="R2507" s="52">
        <v>208000</v>
      </c>
      <c r="S2507" s="52">
        <v>208001</v>
      </c>
      <c r="T2507" s="52">
        <v>0</v>
      </c>
      <c r="U2507" s="52">
        <v>0</v>
      </c>
      <c r="V2507" s="52">
        <v>0</v>
      </c>
      <c r="W2507" s="52">
        <v>0</v>
      </c>
      <c r="X2507" s="52">
        <v>0</v>
      </c>
      <c r="Y2507" s="52">
        <v>0</v>
      </c>
      <c r="Z2507" s="49">
        <v>0</v>
      </c>
      <c r="AA2507" s="50">
        <v>0</v>
      </c>
      <c r="AB2507" s="51">
        <v>9999000</v>
      </c>
      <c r="AC2507" s="52">
        <v>0</v>
      </c>
      <c r="AD2507" s="52">
        <v>0</v>
      </c>
      <c r="AE2507" s="52">
        <v>1000</v>
      </c>
      <c r="AG2507" s="52">
        <f t="shared" si="48"/>
        <v>0</v>
      </c>
      <c r="AH2507" s="52">
        <f>MIN($AA2507*12,$AE2507-SUM($AG2507:AG2507)-1000*($AE2507&gt;0))</f>
        <v>0</v>
      </c>
      <c r="AI2507" s="52">
        <f>MIN($AA2507*12,$AE2507-SUM($AG2507:AH2507)-1000*($AE2507&gt;0))</f>
        <v>0</v>
      </c>
      <c r="AJ2507" s="52">
        <f>MIN($AA2507*12,$AE2507-SUM($AG2507:AI2507)-1000*($AE2507&gt;0))</f>
        <v>0</v>
      </c>
      <c r="AK2507" s="52">
        <f>MIN($AA2507*12,$AE2507-SUM($AG2507:AJ2507)-1000*($AE2507&gt;0))</f>
        <v>0</v>
      </c>
      <c r="AL2507" s="52">
        <f>MIN($AA2507*12,$AE2507-SUM($AG2507:AK2507)-1000*($AE2507&gt;0))</f>
        <v>0</v>
      </c>
      <c r="AM2507" s="52">
        <f>MIN($AA2507*12,$AE2507-SUM($AG2507:AL2507)-1000*($AE2507&gt;0))</f>
        <v>0</v>
      </c>
      <c r="AN2507" s="52">
        <f>MIN($AA2507*12,$AE2507-SUM($AG2507:AM2507)-1000*($AE2507&gt;0))</f>
        <v>0</v>
      </c>
      <c r="AO2507" s="52">
        <f>MIN($AA2507*12,$AE2507-SUM($AG2507:AN2507)-1000*($AE2507&gt;0))</f>
        <v>0</v>
      </c>
    </row>
    <row r="2508" spans="2:41" ht="12.75" hidden="1" customHeight="1" outlineLevel="2">
      <c r="B2508" s="53" t="s">
        <v>5881</v>
      </c>
      <c r="C2508" s="53" t="s">
        <v>1367</v>
      </c>
      <c r="D2508" s="53" t="s">
        <v>1367</v>
      </c>
      <c r="E2508" s="53" t="s">
        <v>5799</v>
      </c>
      <c r="F2508" s="53" t="s">
        <v>5882</v>
      </c>
      <c r="G2508" s="53" t="s">
        <v>6064</v>
      </c>
      <c r="H2508" s="53" t="s">
        <v>6065</v>
      </c>
      <c r="I2508" s="53"/>
      <c r="J2508" s="53" t="s">
        <v>6066</v>
      </c>
      <c r="K2508" s="52">
        <v>25500000</v>
      </c>
      <c r="L2508" s="52">
        <v>23375000</v>
      </c>
      <c r="M2508" s="52">
        <v>0</v>
      </c>
      <c r="N2508" s="52">
        <v>0</v>
      </c>
      <c r="O2508" s="52">
        <v>0</v>
      </c>
      <c r="P2508" s="52">
        <v>2124000</v>
      </c>
      <c r="Q2508" s="52">
        <v>531000</v>
      </c>
      <c r="R2508" s="52">
        <v>531000</v>
      </c>
      <c r="S2508" s="52">
        <v>531000</v>
      </c>
      <c r="T2508" s="52">
        <v>531000</v>
      </c>
      <c r="U2508" s="52">
        <v>0</v>
      </c>
      <c r="V2508" s="52">
        <v>0</v>
      </c>
      <c r="W2508" s="52">
        <v>0</v>
      </c>
      <c r="X2508" s="52">
        <v>0</v>
      </c>
      <c r="Y2508" s="52">
        <v>0</v>
      </c>
      <c r="Z2508" s="49">
        <v>0</v>
      </c>
      <c r="AA2508" s="50">
        <v>0</v>
      </c>
      <c r="AB2508" s="51">
        <v>25499000</v>
      </c>
      <c r="AC2508" s="52">
        <v>0</v>
      </c>
      <c r="AD2508" s="52">
        <v>0</v>
      </c>
      <c r="AE2508" s="52">
        <v>1000</v>
      </c>
      <c r="AG2508" s="52">
        <f t="shared" si="48"/>
        <v>0</v>
      </c>
      <c r="AH2508" s="52">
        <f>MIN($AA2508*12,$AE2508-SUM($AG2508:AG2508)-1000*($AE2508&gt;0))</f>
        <v>0</v>
      </c>
      <c r="AI2508" s="52">
        <f>MIN($AA2508*12,$AE2508-SUM($AG2508:AH2508)-1000*($AE2508&gt;0))</f>
        <v>0</v>
      </c>
      <c r="AJ2508" s="52">
        <f>MIN($AA2508*12,$AE2508-SUM($AG2508:AI2508)-1000*($AE2508&gt;0))</f>
        <v>0</v>
      </c>
      <c r="AK2508" s="52">
        <f>MIN($AA2508*12,$AE2508-SUM($AG2508:AJ2508)-1000*($AE2508&gt;0))</f>
        <v>0</v>
      </c>
      <c r="AL2508" s="52">
        <f>MIN($AA2508*12,$AE2508-SUM($AG2508:AK2508)-1000*($AE2508&gt;0))</f>
        <v>0</v>
      </c>
      <c r="AM2508" s="52">
        <f>MIN($AA2508*12,$AE2508-SUM($AG2508:AL2508)-1000*($AE2508&gt;0))</f>
        <v>0</v>
      </c>
      <c r="AN2508" s="52">
        <f>MIN($AA2508*12,$AE2508-SUM($AG2508:AM2508)-1000*($AE2508&gt;0))</f>
        <v>0</v>
      </c>
      <c r="AO2508" s="52">
        <f>MIN($AA2508*12,$AE2508-SUM($AG2508:AN2508)-1000*($AE2508&gt;0))</f>
        <v>0</v>
      </c>
    </row>
    <row r="2509" spans="2:41" ht="12.75" hidden="1" customHeight="1" outlineLevel="2">
      <c r="B2509" s="53" t="s">
        <v>5881</v>
      </c>
      <c r="C2509" s="53" t="s">
        <v>1367</v>
      </c>
      <c r="D2509" s="53" t="s">
        <v>1367</v>
      </c>
      <c r="E2509" s="53" t="s">
        <v>5799</v>
      </c>
      <c r="F2509" s="53" t="s">
        <v>5882</v>
      </c>
      <c r="G2509" s="53" t="s">
        <v>6067</v>
      </c>
      <c r="H2509" s="53" t="s">
        <v>6051</v>
      </c>
      <c r="I2509" s="53"/>
      <c r="J2509" s="53" t="s">
        <v>6066</v>
      </c>
      <c r="K2509" s="52">
        <v>5000000</v>
      </c>
      <c r="L2509" s="52">
        <v>4583331</v>
      </c>
      <c r="M2509" s="52">
        <v>0</v>
      </c>
      <c r="N2509" s="52">
        <v>0</v>
      </c>
      <c r="O2509" s="52">
        <v>0</v>
      </c>
      <c r="P2509" s="52">
        <v>415669</v>
      </c>
      <c r="Q2509" s="52">
        <v>103917</v>
      </c>
      <c r="R2509" s="52">
        <v>103917</v>
      </c>
      <c r="S2509" s="52">
        <v>103917</v>
      </c>
      <c r="T2509" s="52">
        <v>103918</v>
      </c>
      <c r="U2509" s="52">
        <v>0</v>
      </c>
      <c r="V2509" s="52">
        <v>0</v>
      </c>
      <c r="W2509" s="52">
        <v>0</v>
      </c>
      <c r="X2509" s="52">
        <v>0</v>
      </c>
      <c r="Y2509" s="52">
        <v>0</v>
      </c>
      <c r="Z2509" s="49">
        <v>0</v>
      </c>
      <c r="AA2509" s="50">
        <v>0</v>
      </c>
      <c r="AB2509" s="51">
        <v>4999000</v>
      </c>
      <c r="AC2509" s="52">
        <v>0</v>
      </c>
      <c r="AD2509" s="52">
        <v>0</v>
      </c>
      <c r="AE2509" s="52">
        <v>1000</v>
      </c>
      <c r="AG2509" s="52">
        <f t="shared" si="48"/>
        <v>0</v>
      </c>
      <c r="AH2509" s="52">
        <f>MIN($AA2509*12,$AE2509-SUM($AG2509:AG2509)-1000*($AE2509&gt;0))</f>
        <v>0</v>
      </c>
      <c r="AI2509" s="52">
        <f>MIN($AA2509*12,$AE2509-SUM($AG2509:AH2509)-1000*($AE2509&gt;0))</f>
        <v>0</v>
      </c>
      <c r="AJ2509" s="52">
        <f>MIN($AA2509*12,$AE2509-SUM($AG2509:AI2509)-1000*($AE2509&gt;0))</f>
        <v>0</v>
      </c>
      <c r="AK2509" s="52">
        <f>MIN($AA2509*12,$AE2509-SUM($AG2509:AJ2509)-1000*($AE2509&gt;0))</f>
        <v>0</v>
      </c>
      <c r="AL2509" s="52">
        <f>MIN($AA2509*12,$AE2509-SUM($AG2509:AK2509)-1000*($AE2509&gt;0))</f>
        <v>0</v>
      </c>
      <c r="AM2509" s="52">
        <f>MIN($AA2509*12,$AE2509-SUM($AG2509:AL2509)-1000*($AE2509&gt;0))</f>
        <v>0</v>
      </c>
      <c r="AN2509" s="52">
        <f>MIN($AA2509*12,$AE2509-SUM($AG2509:AM2509)-1000*($AE2509&gt;0))</f>
        <v>0</v>
      </c>
      <c r="AO2509" s="52">
        <f>MIN($AA2509*12,$AE2509-SUM($AG2509:AN2509)-1000*($AE2509&gt;0))</f>
        <v>0</v>
      </c>
    </row>
    <row r="2510" spans="2:41" ht="12.75" hidden="1" customHeight="1" outlineLevel="2">
      <c r="B2510" s="53" t="s">
        <v>5881</v>
      </c>
      <c r="C2510" s="53" t="s">
        <v>1367</v>
      </c>
      <c r="D2510" s="53" t="s">
        <v>1367</v>
      </c>
      <c r="E2510" s="53" t="s">
        <v>5799</v>
      </c>
      <c r="F2510" s="53" t="s">
        <v>5882</v>
      </c>
      <c r="G2510" s="53" t="s">
        <v>6068</v>
      </c>
      <c r="H2510" s="53" t="s">
        <v>6051</v>
      </c>
      <c r="I2510" s="53"/>
      <c r="J2510" s="53" t="s">
        <v>2338</v>
      </c>
      <c r="K2510" s="52">
        <v>2500000</v>
      </c>
      <c r="L2510" s="52">
        <v>2239582</v>
      </c>
      <c r="M2510" s="52">
        <v>0</v>
      </c>
      <c r="N2510" s="52">
        <v>0</v>
      </c>
      <c r="O2510" s="52">
        <v>0</v>
      </c>
      <c r="P2510" s="52">
        <v>259418</v>
      </c>
      <c r="Q2510" s="52">
        <v>51883</v>
      </c>
      <c r="R2510" s="52">
        <v>51883</v>
      </c>
      <c r="S2510" s="52">
        <v>51883</v>
      </c>
      <c r="T2510" s="52">
        <v>51883</v>
      </c>
      <c r="U2510" s="52">
        <v>51886</v>
      </c>
      <c r="V2510" s="52">
        <v>0</v>
      </c>
      <c r="W2510" s="52">
        <v>0</v>
      </c>
      <c r="X2510" s="52">
        <v>0</v>
      </c>
      <c r="Y2510" s="52">
        <v>0</v>
      </c>
      <c r="Z2510" s="49">
        <v>0</v>
      </c>
      <c r="AA2510" s="50">
        <v>0</v>
      </c>
      <c r="AB2510" s="51">
        <v>2499000</v>
      </c>
      <c r="AC2510" s="52">
        <v>0</v>
      </c>
      <c r="AD2510" s="52">
        <v>0</v>
      </c>
      <c r="AE2510" s="52">
        <v>1000</v>
      </c>
      <c r="AG2510" s="52">
        <f t="shared" si="48"/>
        <v>0</v>
      </c>
      <c r="AH2510" s="52">
        <f>MIN($AA2510*12,$AE2510-SUM($AG2510:AG2510)-1000*($AE2510&gt;0))</f>
        <v>0</v>
      </c>
      <c r="AI2510" s="52">
        <f>MIN($AA2510*12,$AE2510-SUM($AG2510:AH2510)-1000*($AE2510&gt;0))</f>
        <v>0</v>
      </c>
      <c r="AJ2510" s="52">
        <f>MIN($AA2510*12,$AE2510-SUM($AG2510:AI2510)-1000*($AE2510&gt;0))</f>
        <v>0</v>
      </c>
      <c r="AK2510" s="52">
        <f>MIN($AA2510*12,$AE2510-SUM($AG2510:AJ2510)-1000*($AE2510&gt;0))</f>
        <v>0</v>
      </c>
      <c r="AL2510" s="52">
        <f>MIN($AA2510*12,$AE2510-SUM($AG2510:AK2510)-1000*($AE2510&gt;0))</f>
        <v>0</v>
      </c>
      <c r="AM2510" s="52">
        <f>MIN($AA2510*12,$AE2510-SUM($AG2510:AL2510)-1000*($AE2510&gt;0))</f>
        <v>0</v>
      </c>
      <c r="AN2510" s="52">
        <f>MIN($AA2510*12,$AE2510-SUM($AG2510:AM2510)-1000*($AE2510&gt;0))</f>
        <v>0</v>
      </c>
      <c r="AO2510" s="52">
        <f>MIN($AA2510*12,$AE2510-SUM($AG2510:AN2510)-1000*($AE2510&gt;0))</f>
        <v>0</v>
      </c>
    </row>
    <row r="2511" spans="2:41" ht="12.75" hidden="1" customHeight="1" outlineLevel="2">
      <c r="B2511" s="53" t="s">
        <v>5881</v>
      </c>
      <c r="C2511" s="53" t="s">
        <v>1367</v>
      </c>
      <c r="D2511" s="53" t="s">
        <v>1367</v>
      </c>
      <c r="E2511" s="53" t="s">
        <v>5799</v>
      </c>
      <c r="F2511" s="53" t="s">
        <v>5882</v>
      </c>
      <c r="G2511" s="53" t="s">
        <v>6069</v>
      </c>
      <c r="H2511" s="53" t="s">
        <v>6070</v>
      </c>
      <c r="I2511" s="53"/>
      <c r="J2511" s="53" t="s">
        <v>6071</v>
      </c>
      <c r="K2511" s="52">
        <v>2500000</v>
      </c>
      <c r="L2511" s="52">
        <v>2187498</v>
      </c>
      <c r="M2511" s="52">
        <v>0</v>
      </c>
      <c r="N2511" s="52">
        <v>0</v>
      </c>
      <c r="O2511" s="52">
        <v>0</v>
      </c>
      <c r="P2511" s="52">
        <v>311502</v>
      </c>
      <c r="Q2511" s="52">
        <v>51917</v>
      </c>
      <c r="R2511" s="52">
        <v>51917</v>
      </c>
      <c r="S2511" s="52">
        <v>51917</v>
      </c>
      <c r="T2511" s="52">
        <v>51917</v>
      </c>
      <c r="U2511" s="52">
        <v>51917</v>
      </c>
      <c r="V2511" s="52">
        <v>51917</v>
      </c>
      <c r="W2511" s="52">
        <v>0</v>
      </c>
      <c r="X2511" s="52">
        <v>0</v>
      </c>
      <c r="Y2511" s="52">
        <v>0</v>
      </c>
      <c r="Z2511" s="49">
        <v>0</v>
      </c>
      <c r="AA2511" s="50">
        <v>0</v>
      </c>
      <c r="AB2511" s="51">
        <v>2499000</v>
      </c>
      <c r="AC2511" s="52">
        <v>0</v>
      </c>
      <c r="AD2511" s="52">
        <v>0</v>
      </c>
      <c r="AE2511" s="52">
        <v>1000</v>
      </c>
      <c r="AG2511" s="52">
        <f t="shared" si="48"/>
        <v>0</v>
      </c>
      <c r="AH2511" s="52">
        <f>MIN($AA2511*12,$AE2511-SUM($AG2511:AG2511)-1000*($AE2511&gt;0))</f>
        <v>0</v>
      </c>
      <c r="AI2511" s="52">
        <f>MIN($AA2511*12,$AE2511-SUM($AG2511:AH2511)-1000*($AE2511&gt;0))</f>
        <v>0</v>
      </c>
      <c r="AJ2511" s="52">
        <f>MIN($AA2511*12,$AE2511-SUM($AG2511:AI2511)-1000*($AE2511&gt;0))</f>
        <v>0</v>
      </c>
      <c r="AK2511" s="52">
        <f>MIN($AA2511*12,$AE2511-SUM($AG2511:AJ2511)-1000*($AE2511&gt;0))</f>
        <v>0</v>
      </c>
      <c r="AL2511" s="52">
        <f>MIN($AA2511*12,$AE2511-SUM($AG2511:AK2511)-1000*($AE2511&gt;0))</f>
        <v>0</v>
      </c>
      <c r="AM2511" s="52">
        <f>MIN($AA2511*12,$AE2511-SUM($AG2511:AL2511)-1000*($AE2511&gt;0))</f>
        <v>0</v>
      </c>
      <c r="AN2511" s="52">
        <f>MIN($AA2511*12,$AE2511-SUM($AG2511:AM2511)-1000*($AE2511&gt;0))</f>
        <v>0</v>
      </c>
      <c r="AO2511" s="52">
        <f>MIN($AA2511*12,$AE2511-SUM($AG2511:AN2511)-1000*($AE2511&gt;0))</f>
        <v>0</v>
      </c>
    </row>
    <row r="2512" spans="2:41" ht="12.75" hidden="1" customHeight="1" outlineLevel="2">
      <c r="B2512" s="53" t="s">
        <v>5881</v>
      </c>
      <c r="C2512" s="53" t="s">
        <v>1367</v>
      </c>
      <c r="D2512" s="53" t="s">
        <v>1367</v>
      </c>
      <c r="E2512" s="53" t="s">
        <v>5799</v>
      </c>
      <c r="F2512" s="53" t="s">
        <v>5882</v>
      </c>
      <c r="G2512" s="53" t="s">
        <v>6072</v>
      </c>
      <c r="H2512" s="53" t="s">
        <v>6073</v>
      </c>
      <c r="I2512" s="53"/>
      <c r="J2512" s="53" t="s">
        <v>2343</v>
      </c>
      <c r="K2512" s="52">
        <v>14000000</v>
      </c>
      <c r="L2512" s="52">
        <v>11958330</v>
      </c>
      <c r="M2512" s="52">
        <v>0</v>
      </c>
      <c r="N2512" s="52">
        <v>0</v>
      </c>
      <c r="O2512" s="52">
        <v>0</v>
      </c>
      <c r="P2512" s="52">
        <v>2040670</v>
      </c>
      <c r="Q2512" s="52">
        <v>291524</v>
      </c>
      <c r="R2512" s="52">
        <v>291524</v>
      </c>
      <c r="S2512" s="52">
        <v>291524</v>
      </c>
      <c r="T2512" s="52">
        <v>291524</v>
      </c>
      <c r="U2512" s="52">
        <v>291524</v>
      </c>
      <c r="V2512" s="52">
        <v>291524</v>
      </c>
      <c r="W2512" s="52">
        <v>291526</v>
      </c>
      <c r="X2512" s="52">
        <v>0</v>
      </c>
      <c r="Y2512" s="52">
        <v>0</v>
      </c>
      <c r="Z2512" s="49">
        <v>0</v>
      </c>
      <c r="AA2512" s="50">
        <v>0</v>
      </c>
      <c r="AB2512" s="51">
        <v>13999000</v>
      </c>
      <c r="AC2512" s="52">
        <v>0</v>
      </c>
      <c r="AD2512" s="52">
        <v>0</v>
      </c>
      <c r="AE2512" s="52">
        <v>1000</v>
      </c>
      <c r="AG2512" s="52">
        <f t="shared" si="48"/>
        <v>0</v>
      </c>
      <c r="AH2512" s="52">
        <f>MIN($AA2512*12,$AE2512-SUM($AG2512:AG2512)-1000*($AE2512&gt;0))</f>
        <v>0</v>
      </c>
      <c r="AI2512" s="52">
        <f>MIN($AA2512*12,$AE2512-SUM($AG2512:AH2512)-1000*($AE2512&gt;0))</f>
        <v>0</v>
      </c>
      <c r="AJ2512" s="52">
        <f>MIN($AA2512*12,$AE2512-SUM($AG2512:AI2512)-1000*($AE2512&gt;0))</f>
        <v>0</v>
      </c>
      <c r="AK2512" s="52">
        <f>MIN($AA2512*12,$AE2512-SUM($AG2512:AJ2512)-1000*($AE2512&gt;0))</f>
        <v>0</v>
      </c>
      <c r="AL2512" s="52">
        <f>MIN($AA2512*12,$AE2512-SUM($AG2512:AK2512)-1000*($AE2512&gt;0))</f>
        <v>0</v>
      </c>
      <c r="AM2512" s="52">
        <f>MIN($AA2512*12,$AE2512-SUM($AG2512:AL2512)-1000*($AE2512&gt;0))</f>
        <v>0</v>
      </c>
      <c r="AN2512" s="52">
        <f>MIN($AA2512*12,$AE2512-SUM($AG2512:AM2512)-1000*($AE2512&gt;0))</f>
        <v>0</v>
      </c>
      <c r="AO2512" s="52">
        <f>MIN($AA2512*12,$AE2512-SUM($AG2512:AN2512)-1000*($AE2512&gt;0))</f>
        <v>0</v>
      </c>
    </row>
    <row r="2513" spans="2:41" ht="12.75" hidden="1" customHeight="1" outlineLevel="2">
      <c r="B2513" s="53" t="s">
        <v>5881</v>
      </c>
      <c r="C2513" s="53" t="s">
        <v>1367</v>
      </c>
      <c r="D2513" s="53" t="s">
        <v>1367</v>
      </c>
      <c r="E2513" s="53" t="s">
        <v>5799</v>
      </c>
      <c r="F2513" s="53" t="s">
        <v>5882</v>
      </c>
      <c r="G2513" s="53" t="s">
        <v>6074</v>
      </c>
      <c r="H2513" s="53" t="s">
        <v>6075</v>
      </c>
      <c r="I2513" s="53"/>
      <c r="J2513" s="53" t="s">
        <v>2343</v>
      </c>
      <c r="K2513" s="52">
        <v>2500000</v>
      </c>
      <c r="L2513" s="52">
        <v>2135415</v>
      </c>
      <c r="M2513" s="52">
        <v>0</v>
      </c>
      <c r="N2513" s="52">
        <v>0</v>
      </c>
      <c r="O2513" s="52">
        <v>0</v>
      </c>
      <c r="P2513" s="52">
        <v>363585</v>
      </c>
      <c r="Q2513" s="52">
        <v>51940</v>
      </c>
      <c r="R2513" s="52">
        <v>51940</v>
      </c>
      <c r="S2513" s="52">
        <v>51940</v>
      </c>
      <c r="T2513" s="52">
        <v>51940</v>
      </c>
      <c r="U2513" s="52">
        <v>51940</v>
      </c>
      <c r="V2513" s="52">
        <v>51940</v>
      </c>
      <c r="W2513" s="52">
        <v>51945</v>
      </c>
      <c r="X2513" s="52">
        <v>0</v>
      </c>
      <c r="Y2513" s="52">
        <v>0</v>
      </c>
      <c r="Z2513" s="49">
        <v>0</v>
      </c>
      <c r="AA2513" s="50">
        <v>0</v>
      </c>
      <c r="AB2513" s="51">
        <v>2499000</v>
      </c>
      <c r="AC2513" s="52">
        <v>0</v>
      </c>
      <c r="AD2513" s="52">
        <v>0</v>
      </c>
      <c r="AE2513" s="52">
        <v>1000</v>
      </c>
      <c r="AG2513" s="52">
        <f t="shared" si="48"/>
        <v>0</v>
      </c>
      <c r="AH2513" s="52">
        <f>MIN($AA2513*12,$AE2513-SUM($AG2513:AG2513)-1000*($AE2513&gt;0))</f>
        <v>0</v>
      </c>
      <c r="AI2513" s="52">
        <f>MIN($AA2513*12,$AE2513-SUM($AG2513:AH2513)-1000*($AE2513&gt;0))</f>
        <v>0</v>
      </c>
      <c r="AJ2513" s="52">
        <f>MIN($AA2513*12,$AE2513-SUM($AG2513:AI2513)-1000*($AE2513&gt;0))</f>
        <v>0</v>
      </c>
      <c r="AK2513" s="52">
        <f>MIN($AA2513*12,$AE2513-SUM($AG2513:AJ2513)-1000*($AE2513&gt;0))</f>
        <v>0</v>
      </c>
      <c r="AL2513" s="52">
        <f>MIN($AA2513*12,$AE2513-SUM($AG2513:AK2513)-1000*($AE2513&gt;0))</f>
        <v>0</v>
      </c>
      <c r="AM2513" s="52">
        <f>MIN($AA2513*12,$AE2513-SUM($AG2513:AL2513)-1000*($AE2513&gt;0))</f>
        <v>0</v>
      </c>
      <c r="AN2513" s="52">
        <f>MIN($AA2513*12,$AE2513-SUM($AG2513:AM2513)-1000*($AE2513&gt;0))</f>
        <v>0</v>
      </c>
      <c r="AO2513" s="52">
        <f>MIN($AA2513*12,$AE2513-SUM($AG2513:AN2513)-1000*($AE2513&gt;0))</f>
        <v>0</v>
      </c>
    </row>
    <row r="2514" spans="2:41" ht="12.75" hidden="1" customHeight="1" outlineLevel="2">
      <c r="B2514" s="53" t="s">
        <v>5881</v>
      </c>
      <c r="C2514" s="53" t="s">
        <v>1367</v>
      </c>
      <c r="D2514" s="53" t="s">
        <v>1367</v>
      </c>
      <c r="E2514" s="53" t="s">
        <v>5799</v>
      </c>
      <c r="F2514" s="53" t="s">
        <v>5882</v>
      </c>
      <c r="G2514" s="53" t="s">
        <v>6076</v>
      </c>
      <c r="H2514" s="53" t="s">
        <v>6077</v>
      </c>
      <c r="I2514" s="53"/>
      <c r="J2514" s="53" t="s">
        <v>5544</v>
      </c>
      <c r="K2514" s="52">
        <v>87400000</v>
      </c>
      <c r="L2514" s="52">
        <v>72833332</v>
      </c>
      <c r="M2514" s="52">
        <v>0</v>
      </c>
      <c r="N2514" s="52">
        <v>0</v>
      </c>
      <c r="O2514" s="52">
        <v>0</v>
      </c>
      <c r="P2514" s="52">
        <v>14565668</v>
      </c>
      <c r="Q2514" s="52">
        <v>1820708</v>
      </c>
      <c r="R2514" s="52">
        <v>1820708</v>
      </c>
      <c r="S2514" s="52">
        <v>1820708</v>
      </c>
      <c r="T2514" s="52">
        <v>1820708</v>
      </c>
      <c r="U2514" s="52">
        <v>1820708</v>
      </c>
      <c r="V2514" s="52">
        <v>1820708</v>
      </c>
      <c r="W2514" s="52">
        <v>1820708</v>
      </c>
      <c r="X2514" s="52">
        <v>1820712</v>
      </c>
      <c r="Y2514" s="52">
        <v>0</v>
      </c>
      <c r="Z2514" s="49">
        <v>0</v>
      </c>
      <c r="AA2514" s="50">
        <v>0</v>
      </c>
      <c r="AB2514" s="51">
        <v>87399000</v>
      </c>
      <c r="AC2514" s="52">
        <v>0</v>
      </c>
      <c r="AD2514" s="52">
        <v>0</v>
      </c>
      <c r="AE2514" s="52">
        <v>1000</v>
      </c>
      <c r="AG2514" s="52">
        <f t="shared" si="48"/>
        <v>0</v>
      </c>
      <c r="AH2514" s="52">
        <f>MIN($AA2514*12,$AE2514-SUM($AG2514:AG2514)-1000*($AE2514&gt;0))</f>
        <v>0</v>
      </c>
      <c r="AI2514" s="52">
        <f>MIN($AA2514*12,$AE2514-SUM($AG2514:AH2514)-1000*($AE2514&gt;0))</f>
        <v>0</v>
      </c>
      <c r="AJ2514" s="52">
        <f>MIN($AA2514*12,$AE2514-SUM($AG2514:AI2514)-1000*($AE2514&gt;0))</f>
        <v>0</v>
      </c>
      <c r="AK2514" s="52">
        <f>MIN($AA2514*12,$AE2514-SUM($AG2514:AJ2514)-1000*($AE2514&gt;0))</f>
        <v>0</v>
      </c>
      <c r="AL2514" s="52">
        <f>MIN($AA2514*12,$AE2514-SUM($AG2514:AK2514)-1000*($AE2514&gt;0))</f>
        <v>0</v>
      </c>
      <c r="AM2514" s="52">
        <f>MIN($AA2514*12,$AE2514-SUM($AG2514:AL2514)-1000*($AE2514&gt;0))</f>
        <v>0</v>
      </c>
      <c r="AN2514" s="52">
        <f>MIN($AA2514*12,$AE2514-SUM($AG2514:AM2514)-1000*($AE2514&gt;0))</f>
        <v>0</v>
      </c>
      <c r="AO2514" s="52">
        <f>MIN($AA2514*12,$AE2514-SUM($AG2514:AN2514)-1000*($AE2514&gt;0))</f>
        <v>0</v>
      </c>
    </row>
    <row r="2515" spans="2:41" ht="12.75" hidden="1" customHeight="1" outlineLevel="2">
      <c r="B2515" s="53" t="s">
        <v>5881</v>
      </c>
      <c r="C2515" s="53" t="s">
        <v>1367</v>
      </c>
      <c r="D2515" s="53" t="s">
        <v>1367</v>
      </c>
      <c r="E2515" s="53" t="s">
        <v>5799</v>
      </c>
      <c r="F2515" s="53" t="s">
        <v>5882</v>
      </c>
      <c r="G2515" s="53" t="s">
        <v>6078</v>
      </c>
      <c r="H2515" s="53" t="s">
        <v>6079</v>
      </c>
      <c r="I2515" s="53"/>
      <c r="J2515" s="53" t="s">
        <v>5544</v>
      </c>
      <c r="K2515" s="52">
        <v>2500000</v>
      </c>
      <c r="L2515" s="52">
        <v>2083332</v>
      </c>
      <c r="M2515" s="52">
        <v>0</v>
      </c>
      <c r="N2515" s="52">
        <v>0</v>
      </c>
      <c r="O2515" s="52">
        <v>0</v>
      </c>
      <c r="P2515" s="52">
        <v>415668</v>
      </c>
      <c r="Q2515" s="52">
        <v>51958</v>
      </c>
      <c r="R2515" s="52">
        <v>51958</v>
      </c>
      <c r="S2515" s="52">
        <v>51958</v>
      </c>
      <c r="T2515" s="52">
        <v>51958</v>
      </c>
      <c r="U2515" s="52">
        <v>51958</v>
      </c>
      <c r="V2515" s="52">
        <v>51958</v>
      </c>
      <c r="W2515" s="52">
        <v>51958</v>
      </c>
      <c r="X2515" s="52">
        <v>51962</v>
      </c>
      <c r="Y2515" s="52">
        <v>0</v>
      </c>
      <c r="Z2515" s="49">
        <v>0</v>
      </c>
      <c r="AA2515" s="50">
        <v>0</v>
      </c>
      <c r="AB2515" s="51">
        <v>2499000</v>
      </c>
      <c r="AC2515" s="52">
        <v>0</v>
      </c>
      <c r="AD2515" s="52">
        <v>0</v>
      </c>
      <c r="AE2515" s="52">
        <v>1000</v>
      </c>
      <c r="AG2515" s="52">
        <f t="shared" si="48"/>
        <v>0</v>
      </c>
      <c r="AH2515" s="52">
        <f>MIN($AA2515*12,$AE2515-SUM($AG2515:AG2515)-1000*($AE2515&gt;0))</f>
        <v>0</v>
      </c>
      <c r="AI2515" s="52">
        <f>MIN($AA2515*12,$AE2515-SUM($AG2515:AH2515)-1000*($AE2515&gt;0))</f>
        <v>0</v>
      </c>
      <c r="AJ2515" s="52">
        <f>MIN($AA2515*12,$AE2515-SUM($AG2515:AI2515)-1000*($AE2515&gt;0))</f>
        <v>0</v>
      </c>
      <c r="AK2515" s="52">
        <f>MIN($AA2515*12,$AE2515-SUM($AG2515:AJ2515)-1000*($AE2515&gt;0))</f>
        <v>0</v>
      </c>
      <c r="AL2515" s="52">
        <f>MIN($AA2515*12,$AE2515-SUM($AG2515:AK2515)-1000*($AE2515&gt;0))</f>
        <v>0</v>
      </c>
      <c r="AM2515" s="52">
        <f>MIN($AA2515*12,$AE2515-SUM($AG2515:AL2515)-1000*($AE2515&gt;0))</f>
        <v>0</v>
      </c>
      <c r="AN2515" s="52">
        <f>MIN($AA2515*12,$AE2515-SUM($AG2515:AM2515)-1000*($AE2515&gt;0))</f>
        <v>0</v>
      </c>
      <c r="AO2515" s="52">
        <f>MIN($AA2515*12,$AE2515-SUM($AG2515:AN2515)-1000*($AE2515&gt;0))</f>
        <v>0</v>
      </c>
    </row>
    <row r="2516" spans="2:41" ht="12.75" hidden="1" customHeight="1" outlineLevel="2">
      <c r="B2516" s="53" t="s">
        <v>5881</v>
      </c>
      <c r="C2516" s="53" t="s">
        <v>1367</v>
      </c>
      <c r="D2516" s="53" t="s">
        <v>1367</v>
      </c>
      <c r="E2516" s="53" t="s">
        <v>5799</v>
      </c>
      <c r="F2516" s="53" t="s">
        <v>5882</v>
      </c>
      <c r="G2516" s="53" t="s">
        <v>6080</v>
      </c>
      <c r="H2516" s="53" t="s">
        <v>6081</v>
      </c>
      <c r="I2516" s="53"/>
      <c r="J2516" s="53" t="s">
        <v>5544</v>
      </c>
      <c r="K2516" s="52">
        <v>5000000</v>
      </c>
      <c r="L2516" s="52">
        <v>4166664</v>
      </c>
      <c r="M2516" s="52">
        <v>0</v>
      </c>
      <c r="N2516" s="52">
        <v>0</v>
      </c>
      <c r="O2516" s="52">
        <v>0</v>
      </c>
      <c r="P2516" s="52">
        <v>832336</v>
      </c>
      <c r="Q2516" s="52">
        <v>104042</v>
      </c>
      <c r="R2516" s="52">
        <v>104042</v>
      </c>
      <c r="S2516" s="52">
        <v>104042</v>
      </c>
      <c r="T2516" s="52">
        <v>104042</v>
      </c>
      <c r="U2516" s="52">
        <v>104042</v>
      </c>
      <c r="V2516" s="52">
        <v>104042</v>
      </c>
      <c r="W2516" s="52">
        <v>104042</v>
      </c>
      <c r="X2516" s="52">
        <v>104042</v>
      </c>
      <c r="Y2516" s="52">
        <v>0</v>
      </c>
      <c r="Z2516" s="49">
        <v>0</v>
      </c>
      <c r="AA2516" s="50">
        <v>0</v>
      </c>
      <c r="AB2516" s="51">
        <v>4999000</v>
      </c>
      <c r="AC2516" s="52">
        <v>0</v>
      </c>
      <c r="AD2516" s="52">
        <v>0</v>
      </c>
      <c r="AE2516" s="52">
        <v>1000</v>
      </c>
      <c r="AG2516" s="52">
        <f t="shared" si="48"/>
        <v>0</v>
      </c>
      <c r="AH2516" s="52">
        <f>MIN($AA2516*12,$AE2516-SUM($AG2516:AG2516)-1000*($AE2516&gt;0))</f>
        <v>0</v>
      </c>
      <c r="AI2516" s="52">
        <f>MIN($AA2516*12,$AE2516-SUM($AG2516:AH2516)-1000*($AE2516&gt;0))</f>
        <v>0</v>
      </c>
      <c r="AJ2516" s="52">
        <f>MIN($AA2516*12,$AE2516-SUM($AG2516:AI2516)-1000*($AE2516&gt;0))</f>
        <v>0</v>
      </c>
      <c r="AK2516" s="52">
        <f>MIN($AA2516*12,$AE2516-SUM($AG2516:AJ2516)-1000*($AE2516&gt;0))</f>
        <v>0</v>
      </c>
      <c r="AL2516" s="52">
        <f>MIN($AA2516*12,$AE2516-SUM($AG2516:AK2516)-1000*($AE2516&gt;0))</f>
        <v>0</v>
      </c>
      <c r="AM2516" s="52">
        <f>MIN($AA2516*12,$AE2516-SUM($AG2516:AL2516)-1000*($AE2516&gt;0))</f>
        <v>0</v>
      </c>
      <c r="AN2516" s="52">
        <f>MIN($AA2516*12,$AE2516-SUM($AG2516:AM2516)-1000*($AE2516&gt;0))</f>
        <v>0</v>
      </c>
      <c r="AO2516" s="52">
        <f>MIN($AA2516*12,$AE2516-SUM($AG2516:AN2516)-1000*($AE2516&gt;0))</f>
        <v>0</v>
      </c>
    </row>
    <row r="2517" spans="2:41" ht="12.75" hidden="1" customHeight="1" outlineLevel="2">
      <c r="B2517" s="53" t="s">
        <v>5881</v>
      </c>
      <c r="C2517" s="53" t="s">
        <v>1367</v>
      </c>
      <c r="D2517" s="53" t="s">
        <v>1367</v>
      </c>
      <c r="E2517" s="53" t="s">
        <v>5799</v>
      </c>
      <c r="F2517" s="53" t="s">
        <v>5882</v>
      </c>
      <c r="G2517" s="53" t="s">
        <v>6082</v>
      </c>
      <c r="H2517" s="53" t="s">
        <v>6083</v>
      </c>
      <c r="I2517" s="53"/>
      <c r="J2517" s="53" t="s">
        <v>5544</v>
      </c>
      <c r="K2517" s="52">
        <v>10000000</v>
      </c>
      <c r="L2517" s="52">
        <v>8333332</v>
      </c>
      <c r="M2517" s="52">
        <v>0</v>
      </c>
      <c r="N2517" s="52">
        <v>0</v>
      </c>
      <c r="O2517" s="52">
        <v>0</v>
      </c>
      <c r="P2517" s="52">
        <v>1665668</v>
      </c>
      <c r="Q2517" s="52">
        <v>208208</v>
      </c>
      <c r="R2517" s="52">
        <v>208208</v>
      </c>
      <c r="S2517" s="52">
        <v>208208</v>
      </c>
      <c r="T2517" s="52">
        <v>208208</v>
      </c>
      <c r="U2517" s="52">
        <v>208208</v>
      </c>
      <c r="V2517" s="52">
        <v>208208</v>
      </c>
      <c r="W2517" s="52">
        <v>208208</v>
      </c>
      <c r="X2517" s="52">
        <v>208212</v>
      </c>
      <c r="Y2517" s="52">
        <v>0</v>
      </c>
      <c r="Z2517" s="49">
        <v>0</v>
      </c>
      <c r="AA2517" s="50">
        <v>0</v>
      </c>
      <c r="AB2517" s="51">
        <v>9999000</v>
      </c>
      <c r="AC2517" s="52">
        <v>0</v>
      </c>
      <c r="AD2517" s="52">
        <v>0</v>
      </c>
      <c r="AE2517" s="52">
        <v>1000</v>
      </c>
      <c r="AG2517" s="52">
        <f t="shared" si="48"/>
        <v>0</v>
      </c>
      <c r="AH2517" s="52">
        <f>MIN($AA2517*12,$AE2517-SUM($AG2517:AG2517)-1000*($AE2517&gt;0))</f>
        <v>0</v>
      </c>
      <c r="AI2517" s="52">
        <f>MIN($AA2517*12,$AE2517-SUM($AG2517:AH2517)-1000*($AE2517&gt;0))</f>
        <v>0</v>
      </c>
      <c r="AJ2517" s="52">
        <f>MIN($AA2517*12,$AE2517-SUM($AG2517:AI2517)-1000*($AE2517&gt;0))</f>
        <v>0</v>
      </c>
      <c r="AK2517" s="52">
        <f>MIN($AA2517*12,$AE2517-SUM($AG2517:AJ2517)-1000*($AE2517&gt;0))</f>
        <v>0</v>
      </c>
      <c r="AL2517" s="52">
        <f>MIN($AA2517*12,$AE2517-SUM($AG2517:AK2517)-1000*($AE2517&gt;0))</f>
        <v>0</v>
      </c>
      <c r="AM2517" s="52">
        <f>MIN($AA2517*12,$AE2517-SUM($AG2517:AL2517)-1000*($AE2517&gt;0))</f>
        <v>0</v>
      </c>
      <c r="AN2517" s="52">
        <f>MIN($AA2517*12,$AE2517-SUM($AG2517:AM2517)-1000*($AE2517&gt;0))</f>
        <v>0</v>
      </c>
      <c r="AO2517" s="52">
        <f>MIN($AA2517*12,$AE2517-SUM($AG2517:AN2517)-1000*($AE2517&gt;0))</f>
        <v>0</v>
      </c>
    </row>
    <row r="2518" spans="2:41" ht="12.75" hidden="1" customHeight="1" outlineLevel="2">
      <c r="B2518" s="53" t="s">
        <v>5881</v>
      </c>
      <c r="C2518" s="53" t="s">
        <v>1367</v>
      </c>
      <c r="D2518" s="53" t="s">
        <v>1367</v>
      </c>
      <c r="E2518" s="53" t="s">
        <v>5799</v>
      </c>
      <c r="F2518" s="53" t="s">
        <v>5882</v>
      </c>
      <c r="G2518" s="53" t="s">
        <v>6084</v>
      </c>
      <c r="H2518" s="53" t="s">
        <v>6085</v>
      </c>
      <c r="I2518" s="53"/>
      <c r="J2518" s="53" t="s">
        <v>2349</v>
      </c>
      <c r="K2518" s="52">
        <v>2500000</v>
      </c>
      <c r="L2518" s="52">
        <v>2031248</v>
      </c>
      <c r="M2518" s="52">
        <v>0</v>
      </c>
      <c r="N2518" s="52">
        <v>0</v>
      </c>
      <c r="O2518" s="52">
        <v>0</v>
      </c>
      <c r="P2518" s="52">
        <v>467752</v>
      </c>
      <c r="Q2518" s="52">
        <v>51972</v>
      </c>
      <c r="R2518" s="52">
        <v>51972</v>
      </c>
      <c r="S2518" s="52">
        <v>51972</v>
      </c>
      <c r="T2518" s="52">
        <v>51972</v>
      </c>
      <c r="U2518" s="52">
        <v>51972</v>
      </c>
      <c r="V2518" s="52">
        <v>51972</v>
      </c>
      <c r="W2518" s="52">
        <v>51972</v>
      </c>
      <c r="X2518" s="52">
        <v>51972</v>
      </c>
      <c r="Y2518" s="52">
        <v>51976</v>
      </c>
      <c r="Z2518" s="49">
        <v>0</v>
      </c>
      <c r="AA2518" s="50">
        <v>0</v>
      </c>
      <c r="AB2518" s="51">
        <v>2499000</v>
      </c>
      <c r="AC2518" s="52">
        <v>0</v>
      </c>
      <c r="AD2518" s="52">
        <v>0</v>
      </c>
      <c r="AE2518" s="52">
        <v>1000</v>
      </c>
      <c r="AG2518" s="52">
        <f t="shared" si="48"/>
        <v>0</v>
      </c>
      <c r="AH2518" s="52">
        <f>MIN($AA2518*12,$AE2518-SUM($AG2518:AG2518)-1000*($AE2518&gt;0))</f>
        <v>0</v>
      </c>
      <c r="AI2518" s="52">
        <f>MIN($AA2518*12,$AE2518-SUM($AG2518:AH2518)-1000*($AE2518&gt;0))</f>
        <v>0</v>
      </c>
      <c r="AJ2518" s="52">
        <f>MIN($AA2518*12,$AE2518-SUM($AG2518:AI2518)-1000*($AE2518&gt;0))</f>
        <v>0</v>
      </c>
      <c r="AK2518" s="52">
        <f>MIN($AA2518*12,$AE2518-SUM($AG2518:AJ2518)-1000*($AE2518&gt;0))</f>
        <v>0</v>
      </c>
      <c r="AL2518" s="52">
        <f>MIN($AA2518*12,$AE2518-SUM($AG2518:AK2518)-1000*($AE2518&gt;0))</f>
        <v>0</v>
      </c>
      <c r="AM2518" s="52">
        <f>MIN($AA2518*12,$AE2518-SUM($AG2518:AL2518)-1000*($AE2518&gt;0))</f>
        <v>0</v>
      </c>
      <c r="AN2518" s="52">
        <f>MIN($AA2518*12,$AE2518-SUM($AG2518:AM2518)-1000*($AE2518&gt;0))</f>
        <v>0</v>
      </c>
      <c r="AO2518" s="52">
        <f>MIN($AA2518*12,$AE2518-SUM($AG2518:AN2518)-1000*($AE2518&gt;0))</f>
        <v>0</v>
      </c>
    </row>
    <row r="2519" spans="2:41" ht="12.75" hidden="1" customHeight="1" outlineLevel="2">
      <c r="B2519" s="53" t="s">
        <v>5881</v>
      </c>
      <c r="C2519" s="53" t="s">
        <v>1367</v>
      </c>
      <c r="D2519" s="53" t="s">
        <v>1367</v>
      </c>
      <c r="E2519" s="53" t="s">
        <v>5799</v>
      </c>
      <c r="F2519" s="53" t="s">
        <v>5882</v>
      </c>
      <c r="G2519" s="53" t="s">
        <v>6086</v>
      </c>
      <c r="H2519" s="53" t="s">
        <v>6087</v>
      </c>
      <c r="I2519" s="53"/>
      <c r="J2519" s="53" t="s">
        <v>2349</v>
      </c>
      <c r="K2519" s="52">
        <v>18700000</v>
      </c>
      <c r="L2519" s="52">
        <v>15193748</v>
      </c>
      <c r="M2519" s="52">
        <v>0</v>
      </c>
      <c r="N2519" s="52">
        <v>0</v>
      </c>
      <c r="O2519" s="52">
        <v>0</v>
      </c>
      <c r="P2519" s="52">
        <v>3505252</v>
      </c>
      <c r="Q2519" s="52">
        <v>389472</v>
      </c>
      <c r="R2519" s="52">
        <v>389472</v>
      </c>
      <c r="S2519" s="52">
        <v>389472</v>
      </c>
      <c r="T2519" s="52">
        <v>389472</v>
      </c>
      <c r="U2519" s="52">
        <v>389472</v>
      </c>
      <c r="V2519" s="52">
        <v>389472</v>
      </c>
      <c r="W2519" s="52">
        <v>389472</v>
      </c>
      <c r="X2519" s="52">
        <v>389472</v>
      </c>
      <c r="Y2519" s="52">
        <v>389476</v>
      </c>
      <c r="Z2519" s="49">
        <v>0</v>
      </c>
      <c r="AA2519" s="50">
        <v>0</v>
      </c>
      <c r="AB2519" s="51">
        <v>18699000</v>
      </c>
      <c r="AC2519" s="52">
        <v>0</v>
      </c>
      <c r="AD2519" s="52">
        <v>0</v>
      </c>
      <c r="AE2519" s="52">
        <v>1000</v>
      </c>
      <c r="AG2519" s="52">
        <f t="shared" si="48"/>
        <v>0</v>
      </c>
      <c r="AH2519" s="52">
        <f>MIN($AA2519*12,$AE2519-SUM($AG2519:AG2519)-1000*($AE2519&gt;0))</f>
        <v>0</v>
      </c>
      <c r="AI2519" s="52">
        <f>MIN($AA2519*12,$AE2519-SUM($AG2519:AH2519)-1000*($AE2519&gt;0))</f>
        <v>0</v>
      </c>
      <c r="AJ2519" s="52">
        <f>MIN($AA2519*12,$AE2519-SUM($AG2519:AI2519)-1000*($AE2519&gt;0))</f>
        <v>0</v>
      </c>
      <c r="AK2519" s="52">
        <f>MIN($AA2519*12,$AE2519-SUM($AG2519:AJ2519)-1000*($AE2519&gt;0))</f>
        <v>0</v>
      </c>
      <c r="AL2519" s="52">
        <f>MIN($AA2519*12,$AE2519-SUM($AG2519:AK2519)-1000*($AE2519&gt;0))</f>
        <v>0</v>
      </c>
      <c r="AM2519" s="52">
        <f>MIN($AA2519*12,$AE2519-SUM($AG2519:AL2519)-1000*($AE2519&gt;0))</f>
        <v>0</v>
      </c>
      <c r="AN2519" s="52">
        <f>MIN($AA2519*12,$AE2519-SUM($AG2519:AM2519)-1000*($AE2519&gt;0))</f>
        <v>0</v>
      </c>
      <c r="AO2519" s="52">
        <f>MIN($AA2519*12,$AE2519-SUM($AG2519:AN2519)-1000*($AE2519&gt;0))</f>
        <v>0</v>
      </c>
    </row>
    <row r="2520" spans="2:41" ht="12.75" hidden="1" customHeight="1" outlineLevel="2">
      <c r="B2520" s="53" t="s">
        <v>5881</v>
      </c>
      <c r="C2520" s="53" t="s">
        <v>1367</v>
      </c>
      <c r="D2520" s="53" t="s">
        <v>1367</v>
      </c>
      <c r="E2520" s="53" t="s">
        <v>5799</v>
      </c>
      <c r="F2520" s="53" t="s">
        <v>5882</v>
      </c>
      <c r="G2520" s="53" t="s">
        <v>6088</v>
      </c>
      <c r="H2520" s="53" t="s">
        <v>6089</v>
      </c>
      <c r="I2520" s="53"/>
      <c r="J2520" s="53" t="s">
        <v>5581</v>
      </c>
      <c r="K2520" s="52">
        <v>2500000</v>
      </c>
      <c r="L2520" s="52">
        <v>1979165</v>
      </c>
      <c r="M2520" s="52">
        <v>0</v>
      </c>
      <c r="N2520" s="52">
        <v>0</v>
      </c>
      <c r="O2520" s="52">
        <v>0</v>
      </c>
      <c r="P2520" s="52">
        <v>519835</v>
      </c>
      <c r="Q2520" s="52">
        <v>51983</v>
      </c>
      <c r="R2520" s="52">
        <v>51983</v>
      </c>
      <c r="S2520" s="52">
        <v>51983</v>
      </c>
      <c r="T2520" s="52">
        <v>51983</v>
      </c>
      <c r="U2520" s="52">
        <v>51983</v>
      </c>
      <c r="V2520" s="52">
        <v>51983</v>
      </c>
      <c r="W2520" s="52">
        <v>51983</v>
      </c>
      <c r="X2520" s="52">
        <v>51983</v>
      </c>
      <c r="Y2520" s="52">
        <v>51983</v>
      </c>
      <c r="Z2520" s="49">
        <v>51988</v>
      </c>
      <c r="AA2520" s="50">
        <v>0</v>
      </c>
      <c r="AB2520" s="51">
        <v>2499000</v>
      </c>
      <c r="AC2520" s="52">
        <v>0</v>
      </c>
      <c r="AD2520" s="52">
        <v>0</v>
      </c>
      <c r="AE2520" s="52">
        <v>1000</v>
      </c>
      <c r="AG2520" s="52">
        <f t="shared" si="48"/>
        <v>0</v>
      </c>
      <c r="AH2520" s="52">
        <f>MIN($AA2520*12,$AE2520-SUM($AG2520:AG2520)-1000*($AE2520&gt;0))</f>
        <v>0</v>
      </c>
      <c r="AI2520" s="52">
        <f>MIN($AA2520*12,$AE2520-SUM($AG2520:AH2520)-1000*($AE2520&gt;0))</f>
        <v>0</v>
      </c>
      <c r="AJ2520" s="52">
        <f>MIN($AA2520*12,$AE2520-SUM($AG2520:AI2520)-1000*($AE2520&gt;0))</f>
        <v>0</v>
      </c>
      <c r="AK2520" s="52">
        <f>MIN($AA2520*12,$AE2520-SUM($AG2520:AJ2520)-1000*($AE2520&gt;0))</f>
        <v>0</v>
      </c>
      <c r="AL2520" s="52">
        <f>MIN($AA2520*12,$AE2520-SUM($AG2520:AK2520)-1000*($AE2520&gt;0))</f>
        <v>0</v>
      </c>
      <c r="AM2520" s="52">
        <f>MIN($AA2520*12,$AE2520-SUM($AG2520:AL2520)-1000*($AE2520&gt;0))</f>
        <v>0</v>
      </c>
      <c r="AN2520" s="52">
        <f>MIN($AA2520*12,$AE2520-SUM($AG2520:AM2520)-1000*($AE2520&gt;0))</f>
        <v>0</v>
      </c>
      <c r="AO2520" s="52">
        <f>MIN($AA2520*12,$AE2520-SUM($AG2520:AN2520)-1000*($AE2520&gt;0))</f>
        <v>0</v>
      </c>
    </row>
    <row r="2521" spans="2:41" ht="12.75" hidden="1" customHeight="1" outlineLevel="2">
      <c r="B2521" s="53" t="s">
        <v>5881</v>
      </c>
      <c r="C2521" s="53" t="s">
        <v>1367</v>
      </c>
      <c r="D2521" s="53" t="s">
        <v>1367</v>
      </c>
      <c r="E2521" s="53" t="s">
        <v>5799</v>
      </c>
      <c r="F2521" s="53" t="s">
        <v>5882</v>
      </c>
      <c r="G2521" s="53" t="s">
        <v>6090</v>
      </c>
      <c r="H2521" s="53" t="s">
        <v>6091</v>
      </c>
      <c r="I2521" s="53"/>
      <c r="J2521" s="53" t="s">
        <v>1403</v>
      </c>
      <c r="K2521" s="52">
        <v>2500000</v>
      </c>
      <c r="L2521" s="52">
        <v>1927081</v>
      </c>
      <c r="M2521" s="52">
        <v>0</v>
      </c>
      <c r="N2521" s="52">
        <v>0</v>
      </c>
      <c r="O2521" s="52">
        <v>0</v>
      </c>
      <c r="P2521" s="52">
        <v>571919</v>
      </c>
      <c r="Q2521" s="52">
        <v>51992</v>
      </c>
      <c r="R2521" s="52">
        <v>51992</v>
      </c>
      <c r="S2521" s="52">
        <v>51992</v>
      </c>
      <c r="T2521" s="52">
        <v>51992</v>
      </c>
      <c r="U2521" s="52">
        <v>51992</v>
      </c>
      <c r="V2521" s="52">
        <v>51992</v>
      </c>
      <c r="W2521" s="52">
        <v>51992</v>
      </c>
      <c r="X2521" s="52">
        <v>51992</v>
      </c>
      <c r="Y2521" s="52">
        <v>51992</v>
      </c>
      <c r="Z2521" s="49">
        <v>51992</v>
      </c>
      <c r="AA2521" s="50">
        <v>51999</v>
      </c>
      <c r="AB2521" s="51">
        <v>2499000</v>
      </c>
      <c r="AC2521" s="52">
        <v>0</v>
      </c>
      <c r="AD2521" s="52">
        <v>0</v>
      </c>
      <c r="AE2521" s="52">
        <v>1000</v>
      </c>
      <c r="AG2521" s="52">
        <f t="shared" si="48"/>
        <v>0</v>
      </c>
      <c r="AH2521" s="52">
        <f>MIN($AA2521*12,$AE2521-SUM($AG2521:AG2521)-1000*($AE2521&gt;0))</f>
        <v>0</v>
      </c>
      <c r="AI2521" s="52">
        <f>MIN($AA2521*12,$AE2521-SUM($AG2521:AH2521)-1000*($AE2521&gt;0))</f>
        <v>0</v>
      </c>
      <c r="AJ2521" s="52">
        <f>MIN($AA2521*12,$AE2521-SUM($AG2521:AI2521)-1000*($AE2521&gt;0))</f>
        <v>0</v>
      </c>
      <c r="AK2521" s="52">
        <f>MIN($AA2521*12,$AE2521-SUM($AG2521:AJ2521)-1000*($AE2521&gt;0))</f>
        <v>0</v>
      </c>
      <c r="AL2521" s="52">
        <f>MIN($AA2521*12,$AE2521-SUM($AG2521:AK2521)-1000*($AE2521&gt;0))</f>
        <v>0</v>
      </c>
      <c r="AM2521" s="52">
        <f>MIN($AA2521*12,$AE2521-SUM($AG2521:AL2521)-1000*($AE2521&gt;0))</f>
        <v>0</v>
      </c>
      <c r="AN2521" s="52">
        <f>MIN($AA2521*12,$AE2521-SUM($AG2521:AM2521)-1000*($AE2521&gt;0))</f>
        <v>0</v>
      </c>
      <c r="AO2521" s="52">
        <f>MIN($AA2521*12,$AE2521-SUM($AG2521:AN2521)-1000*($AE2521&gt;0))</f>
        <v>0</v>
      </c>
    </row>
    <row r="2522" spans="2:41" ht="12.75" hidden="1" customHeight="1" outlineLevel="2">
      <c r="B2522" s="53" t="s">
        <v>5881</v>
      </c>
      <c r="C2522" s="53" t="s">
        <v>1367</v>
      </c>
      <c r="D2522" s="53" t="s">
        <v>1367</v>
      </c>
      <c r="E2522" s="53" t="s">
        <v>5799</v>
      </c>
      <c r="F2522" s="53" t="s">
        <v>5882</v>
      </c>
      <c r="G2522" s="53" t="s">
        <v>6092</v>
      </c>
      <c r="H2522" s="53" t="s">
        <v>6093</v>
      </c>
      <c r="I2522" s="53"/>
      <c r="J2522" s="53" t="s">
        <v>5610</v>
      </c>
      <c r="K2522" s="52">
        <v>2500000</v>
      </c>
      <c r="L2522" s="52">
        <v>1874998</v>
      </c>
      <c r="M2522" s="52">
        <v>0</v>
      </c>
      <c r="N2522" s="52">
        <v>0</v>
      </c>
      <c r="O2522" s="52">
        <v>0</v>
      </c>
      <c r="P2522" s="52">
        <v>572000</v>
      </c>
      <c r="Q2522" s="52">
        <v>52000</v>
      </c>
      <c r="R2522" s="52">
        <v>52000</v>
      </c>
      <c r="S2522" s="52">
        <v>52000</v>
      </c>
      <c r="T2522" s="52">
        <v>52000</v>
      </c>
      <c r="U2522" s="52">
        <v>52000</v>
      </c>
      <c r="V2522" s="52">
        <v>52000</v>
      </c>
      <c r="W2522" s="52">
        <v>52000</v>
      </c>
      <c r="X2522" s="52">
        <v>52000</v>
      </c>
      <c r="Y2522" s="52">
        <v>52000</v>
      </c>
      <c r="Z2522" s="49">
        <v>52000</v>
      </c>
      <c r="AA2522" s="50">
        <v>52000</v>
      </c>
      <c r="AB2522" s="51">
        <v>2446998</v>
      </c>
      <c r="AC2522" s="52">
        <v>0</v>
      </c>
      <c r="AD2522" s="52">
        <v>0</v>
      </c>
      <c r="AE2522" s="52">
        <v>53002</v>
      </c>
      <c r="AG2522" s="52">
        <f t="shared" si="48"/>
        <v>52000</v>
      </c>
      <c r="AH2522" s="52">
        <f>MIN($AA2522*12,$AE2522-SUM($AG2522:AG2522)-1000*($AE2522&gt;0))</f>
        <v>2</v>
      </c>
      <c r="AI2522" s="52">
        <f>MIN($AA2522*12,$AE2522-SUM($AG2522:AH2522)-1000*($AE2522&gt;0))</f>
        <v>0</v>
      </c>
      <c r="AJ2522" s="52">
        <f>MIN($AA2522*12,$AE2522-SUM($AG2522:AI2522)-1000*($AE2522&gt;0))</f>
        <v>0</v>
      </c>
      <c r="AK2522" s="52">
        <f>MIN($AA2522*12,$AE2522-SUM($AG2522:AJ2522)-1000*($AE2522&gt;0))</f>
        <v>0</v>
      </c>
      <c r="AL2522" s="52">
        <f>MIN($AA2522*12,$AE2522-SUM($AG2522:AK2522)-1000*($AE2522&gt;0))</f>
        <v>0</v>
      </c>
      <c r="AM2522" s="52">
        <f>MIN($AA2522*12,$AE2522-SUM($AG2522:AL2522)-1000*($AE2522&gt;0))</f>
        <v>0</v>
      </c>
      <c r="AN2522" s="52">
        <f>MIN($AA2522*12,$AE2522-SUM($AG2522:AM2522)-1000*($AE2522&gt;0))</f>
        <v>0</v>
      </c>
      <c r="AO2522" s="52">
        <f>MIN($AA2522*12,$AE2522-SUM($AG2522:AN2522)-1000*($AE2522&gt;0))</f>
        <v>0</v>
      </c>
    </row>
    <row r="2523" spans="2:41" ht="12.75" hidden="1" customHeight="1" outlineLevel="2">
      <c r="B2523" s="53" t="s">
        <v>5881</v>
      </c>
      <c r="C2523" s="53" t="s">
        <v>1367</v>
      </c>
      <c r="D2523" s="53" t="s">
        <v>1367</v>
      </c>
      <c r="E2523" s="53" t="s">
        <v>5799</v>
      </c>
      <c r="F2523" s="53" t="s">
        <v>5882</v>
      </c>
      <c r="G2523" s="53" t="s">
        <v>6094</v>
      </c>
      <c r="H2523" s="53" t="s">
        <v>6095</v>
      </c>
      <c r="I2523" s="53"/>
      <c r="J2523" s="53" t="s">
        <v>2356</v>
      </c>
      <c r="K2523" s="52">
        <v>2500000</v>
      </c>
      <c r="L2523" s="52">
        <v>1822915</v>
      </c>
      <c r="M2523" s="52">
        <v>0</v>
      </c>
      <c r="N2523" s="52">
        <v>0</v>
      </c>
      <c r="O2523" s="52">
        <v>0</v>
      </c>
      <c r="P2523" s="52">
        <v>572913</v>
      </c>
      <c r="Q2523" s="52">
        <v>52083</v>
      </c>
      <c r="R2523" s="52">
        <v>52083</v>
      </c>
      <c r="S2523" s="52">
        <v>52083</v>
      </c>
      <c r="T2523" s="52">
        <v>52083</v>
      </c>
      <c r="U2523" s="52">
        <v>52083</v>
      </c>
      <c r="V2523" s="52">
        <v>52083</v>
      </c>
      <c r="W2523" s="52">
        <v>52083</v>
      </c>
      <c r="X2523" s="52">
        <v>52083</v>
      </c>
      <c r="Y2523" s="52">
        <v>52083</v>
      </c>
      <c r="Z2523" s="49">
        <v>52083</v>
      </c>
      <c r="AA2523" s="50">
        <v>52083</v>
      </c>
      <c r="AB2523" s="51">
        <v>2395828</v>
      </c>
      <c r="AC2523" s="52">
        <v>0</v>
      </c>
      <c r="AD2523" s="52">
        <v>0</v>
      </c>
      <c r="AE2523" s="52">
        <v>104172</v>
      </c>
      <c r="AG2523" s="52">
        <f t="shared" si="48"/>
        <v>52083</v>
      </c>
      <c r="AH2523" s="52">
        <f>MIN($AA2523*12,$AE2523-SUM($AG2523:AG2523)-1000*($AE2523&gt;0))</f>
        <v>51089</v>
      </c>
      <c r="AI2523" s="52">
        <f>MIN($AA2523*12,$AE2523-SUM($AG2523:AH2523)-1000*($AE2523&gt;0))</f>
        <v>0</v>
      </c>
      <c r="AJ2523" s="52">
        <f>MIN($AA2523*12,$AE2523-SUM($AG2523:AI2523)-1000*($AE2523&gt;0))</f>
        <v>0</v>
      </c>
      <c r="AK2523" s="52">
        <f>MIN($AA2523*12,$AE2523-SUM($AG2523:AJ2523)-1000*($AE2523&gt;0))</f>
        <v>0</v>
      </c>
      <c r="AL2523" s="52">
        <f>MIN($AA2523*12,$AE2523-SUM($AG2523:AK2523)-1000*($AE2523&gt;0))</f>
        <v>0</v>
      </c>
      <c r="AM2523" s="52">
        <f>MIN($AA2523*12,$AE2523-SUM($AG2523:AL2523)-1000*($AE2523&gt;0))</f>
        <v>0</v>
      </c>
      <c r="AN2523" s="52">
        <f>MIN($AA2523*12,$AE2523-SUM($AG2523:AM2523)-1000*($AE2523&gt;0))</f>
        <v>0</v>
      </c>
      <c r="AO2523" s="52">
        <f>MIN($AA2523*12,$AE2523-SUM($AG2523:AN2523)-1000*($AE2523&gt;0))</f>
        <v>0</v>
      </c>
    </row>
    <row r="2524" spans="2:41" ht="12.75" hidden="1" customHeight="1" outlineLevel="2">
      <c r="B2524" s="53" t="s">
        <v>5881</v>
      </c>
      <c r="C2524" s="53" t="s">
        <v>1367</v>
      </c>
      <c r="D2524" s="53" t="s">
        <v>1367</v>
      </c>
      <c r="E2524" s="53" t="s">
        <v>5799</v>
      </c>
      <c r="F2524" s="53" t="s">
        <v>5882</v>
      </c>
      <c r="G2524" s="53" t="s">
        <v>6096</v>
      </c>
      <c r="H2524" s="53" t="s">
        <v>6097</v>
      </c>
      <c r="I2524" s="53"/>
      <c r="J2524" s="53" t="s">
        <v>1406</v>
      </c>
      <c r="K2524" s="52">
        <v>70000000</v>
      </c>
      <c r="L2524" s="52">
        <v>45208331</v>
      </c>
      <c r="M2524" s="52">
        <v>0</v>
      </c>
      <c r="N2524" s="52">
        <v>0</v>
      </c>
      <c r="O2524" s="52">
        <v>0</v>
      </c>
      <c r="P2524" s="52">
        <v>16041663</v>
      </c>
      <c r="Q2524" s="52">
        <v>1458333</v>
      </c>
      <c r="R2524" s="52">
        <v>1458333</v>
      </c>
      <c r="S2524" s="52">
        <v>1458333</v>
      </c>
      <c r="T2524" s="52">
        <v>1458333</v>
      </c>
      <c r="U2524" s="52">
        <v>1458333</v>
      </c>
      <c r="V2524" s="52">
        <v>1458333</v>
      </c>
      <c r="W2524" s="52">
        <v>1458333</v>
      </c>
      <c r="X2524" s="52">
        <v>1458333</v>
      </c>
      <c r="Y2524" s="52">
        <v>1458333</v>
      </c>
      <c r="Z2524" s="49">
        <v>1458333</v>
      </c>
      <c r="AA2524" s="50">
        <v>1458333</v>
      </c>
      <c r="AB2524" s="51">
        <v>61249994</v>
      </c>
      <c r="AC2524" s="52">
        <v>0</v>
      </c>
      <c r="AD2524" s="52">
        <v>0</v>
      </c>
      <c r="AE2524" s="52">
        <v>8750006</v>
      </c>
      <c r="AG2524" s="52">
        <f t="shared" si="48"/>
        <v>1458333</v>
      </c>
      <c r="AH2524" s="52">
        <f>MIN($AA2524*12,$AE2524-SUM($AG2524:AG2524)-1000*($AE2524&gt;0))</f>
        <v>7290673</v>
      </c>
      <c r="AI2524" s="52">
        <f>MIN($AA2524*12,$AE2524-SUM($AG2524:AH2524)-1000*($AE2524&gt;0))</f>
        <v>0</v>
      </c>
      <c r="AJ2524" s="52">
        <f>MIN($AA2524*12,$AE2524-SUM($AG2524:AI2524)-1000*($AE2524&gt;0))</f>
        <v>0</v>
      </c>
      <c r="AK2524" s="52">
        <f>MIN($AA2524*12,$AE2524-SUM($AG2524:AJ2524)-1000*($AE2524&gt;0))</f>
        <v>0</v>
      </c>
      <c r="AL2524" s="52">
        <f>MIN($AA2524*12,$AE2524-SUM($AG2524:AK2524)-1000*($AE2524&gt;0))</f>
        <v>0</v>
      </c>
      <c r="AM2524" s="52">
        <f>MIN($AA2524*12,$AE2524-SUM($AG2524:AL2524)-1000*($AE2524&gt;0))</f>
        <v>0</v>
      </c>
      <c r="AN2524" s="52">
        <f>MIN($AA2524*12,$AE2524-SUM($AG2524:AM2524)-1000*($AE2524&gt;0))</f>
        <v>0</v>
      </c>
      <c r="AO2524" s="52">
        <f>MIN($AA2524*12,$AE2524-SUM($AG2524:AN2524)-1000*($AE2524&gt;0))</f>
        <v>0</v>
      </c>
    </row>
    <row r="2525" spans="2:41" ht="12.75" hidden="1" customHeight="1" outlineLevel="2">
      <c r="B2525" s="53" t="s">
        <v>5881</v>
      </c>
      <c r="C2525" s="53" t="s">
        <v>1367</v>
      </c>
      <c r="D2525" s="53" t="s">
        <v>1367</v>
      </c>
      <c r="E2525" s="53" t="s">
        <v>5799</v>
      </c>
      <c r="F2525" s="53" t="s">
        <v>5882</v>
      </c>
      <c r="G2525" s="53" t="s">
        <v>6098</v>
      </c>
      <c r="H2525" s="53" t="s">
        <v>6099</v>
      </c>
      <c r="I2525" s="53"/>
      <c r="J2525" s="53" t="s">
        <v>1409</v>
      </c>
      <c r="K2525" s="52">
        <v>5000000</v>
      </c>
      <c r="L2525" s="52">
        <v>3020831</v>
      </c>
      <c r="M2525" s="52">
        <v>0</v>
      </c>
      <c r="N2525" s="52">
        <v>0</v>
      </c>
      <c r="O2525" s="52">
        <v>0</v>
      </c>
      <c r="P2525" s="52">
        <v>1145826</v>
      </c>
      <c r="Q2525" s="52">
        <v>104166</v>
      </c>
      <c r="R2525" s="52">
        <v>104166</v>
      </c>
      <c r="S2525" s="52">
        <v>104166</v>
      </c>
      <c r="T2525" s="52">
        <v>104166</v>
      </c>
      <c r="U2525" s="52">
        <v>104166</v>
      </c>
      <c r="V2525" s="52">
        <v>104166</v>
      </c>
      <c r="W2525" s="52">
        <v>104166</v>
      </c>
      <c r="X2525" s="52">
        <v>104166</v>
      </c>
      <c r="Y2525" s="52">
        <v>104166</v>
      </c>
      <c r="Z2525" s="49">
        <v>104166</v>
      </c>
      <c r="AA2525" s="50">
        <v>104166</v>
      </c>
      <c r="AB2525" s="51">
        <v>4166657</v>
      </c>
      <c r="AC2525" s="52">
        <v>0</v>
      </c>
      <c r="AD2525" s="52">
        <v>0</v>
      </c>
      <c r="AE2525" s="52">
        <v>833343</v>
      </c>
      <c r="AG2525" s="52">
        <f t="shared" si="48"/>
        <v>104166</v>
      </c>
      <c r="AH2525" s="52">
        <f>MIN($AA2525*12,$AE2525-SUM($AG2525:AG2525)-1000*($AE2525&gt;0))</f>
        <v>728177</v>
      </c>
      <c r="AI2525" s="52">
        <f>MIN($AA2525*12,$AE2525-SUM($AG2525:AH2525)-1000*($AE2525&gt;0))</f>
        <v>0</v>
      </c>
      <c r="AJ2525" s="52">
        <f>MIN($AA2525*12,$AE2525-SUM($AG2525:AI2525)-1000*($AE2525&gt;0))</f>
        <v>0</v>
      </c>
      <c r="AK2525" s="52">
        <f>MIN($AA2525*12,$AE2525-SUM($AG2525:AJ2525)-1000*($AE2525&gt;0))</f>
        <v>0</v>
      </c>
      <c r="AL2525" s="52">
        <f>MIN($AA2525*12,$AE2525-SUM($AG2525:AK2525)-1000*($AE2525&gt;0))</f>
        <v>0</v>
      </c>
      <c r="AM2525" s="52">
        <f>MIN($AA2525*12,$AE2525-SUM($AG2525:AL2525)-1000*($AE2525&gt;0))</f>
        <v>0</v>
      </c>
      <c r="AN2525" s="52">
        <f>MIN($AA2525*12,$AE2525-SUM($AG2525:AM2525)-1000*($AE2525&gt;0))</f>
        <v>0</v>
      </c>
      <c r="AO2525" s="52">
        <f>MIN($AA2525*12,$AE2525-SUM($AG2525:AN2525)-1000*($AE2525&gt;0))</f>
        <v>0</v>
      </c>
    </row>
    <row r="2526" spans="2:41" ht="12.75" hidden="1" customHeight="1" outlineLevel="2">
      <c r="B2526" s="53" t="s">
        <v>5881</v>
      </c>
      <c r="C2526" s="53" t="s">
        <v>1367</v>
      </c>
      <c r="D2526" s="53" t="s">
        <v>1367</v>
      </c>
      <c r="E2526" s="53" t="s">
        <v>5799</v>
      </c>
      <c r="F2526" s="53" t="s">
        <v>5882</v>
      </c>
      <c r="G2526" s="53" t="s">
        <v>6100</v>
      </c>
      <c r="H2526" s="53" t="s">
        <v>6101</v>
      </c>
      <c r="I2526" s="53"/>
      <c r="J2526" s="53" t="s">
        <v>1409</v>
      </c>
      <c r="K2526" s="52">
        <v>26500000</v>
      </c>
      <c r="L2526" s="52">
        <v>16010415</v>
      </c>
      <c r="M2526" s="52">
        <v>0</v>
      </c>
      <c r="N2526" s="52">
        <v>0</v>
      </c>
      <c r="O2526" s="52">
        <v>0</v>
      </c>
      <c r="P2526" s="52">
        <v>6072913</v>
      </c>
      <c r="Q2526" s="52">
        <v>552083</v>
      </c>
      <c r="R2526" s="52">
        <v>552083</v>
      </c>
      <c r="S2526" s="52">
        <v>552083</v>
      </c>
      <c r="T2526" s="52">
        <v>552083</v>
      </c>
      <c r="U2526" s="52">
        <v>552083</v>
      </c>
      <c r="V2526" s="52">
        <v>552083</v>
      </c>
      <c r="W2526" s="52">
        <v>552083</v>
      </c>
      <c r="X2526" s="52">
        <v>552083</v>
      </c>
      <c r="Y2526" s="52">
        <v>552083</v>
      </c>
      <c r="Z2526" s="49">
        <v>552083</v>
      </c>
      <c r="AA2526" s="50">
        <v>552083</v>
      </c>
      <c r="AB2526" s="51">
        <v>22083328</v>
      </c>
      <c r="AC2526" s="52">
        <v>0</v>
      </c>
      <c r="AD2526" s="52">
        <v>0</v>
      </c>
      <c r="AE2526" s="52">
        <v>4416672</v>
      </c>
      <c r="AG2526" s="52">
        <f t="shared" si="48"/>
        <v>552083</v>
      </c>
      <c r="AH2526" s="52">
        <f>MIN($AA2526*12,$AE2526-SUM($AG2526:AG2526)-1000*($AE2526&gt;0))</f>
        <v>3863589</v>
      </c>
      <c r="AI2526" s="52">
        <f>MIN($AA2526*12,$AE2526-SUM($AG2526:AH2526)-1000*($AE2526&gt;0))</f>
        <v>0</v>
      </c>
      <c r="AJ2526" s="52">
        <f>MIN($AA2526*12,$AE2526-SUM($AG2526:AI2526)-1000*($AE2526&gt;0))</f>
        <v>0</v>
      </c>
      <c r="AK2526" s="52">
        <f>MIN($AA2526*12,$AE2526-SUM($AG2526:AJ2526)-1000*($AE2526&gt;0))</f>
        <v>0</v>
      </c>
      <c r="AL2526" s="52">
        <f>MIN($AA2526*12,$AE2526-SUM($AG2526:AK2526)-1000*($AE2526&gt;0))</f>
        <v>0</v>
      </c>
      <c r="AM2526" s="52">
        <f>MIN($AA2526*12,$AE2526-SUM($AG2526:AL2526)-1000*($AE2526&gt;0))</f>
        <v>0</v>
      </c>
      <c r="AN2526" s="52">
        <f>MIN($AA2526*12,$AE2526-SUM($AG2526:AM2526)-1000*($AE2526&gt;0))</f>
        <v>0</v>
      </c>
      <c r="AO2526" s="52">
        <f>MIN($AA2526*12,$AE2526-SUM($AG2526:AN2526)-1000*($AE2526&gt;0))</f>
        <v>0</v>
      </c>
    </row>
    <row r="2527" spans="2:41" outlineLevel="1" collapsed="1">
      <c r="B2527" s="54" t="s">
        <v>6102</v>
      </c>
      <c r="C2527" s="53"/>
      <c r="D2527" s="53"/>
      <c r="E2527" s="53"/>
      <c r="F2527" s="53"/>
      <c r="G2527" s="53"/>
      <c r="H2527" s="53"/>
      <c r="I2527" s="53"/>
      <c r="J2527" s="53"/>
      <c r="K2527" s="55">
        <f t="shared" ref="K2527:AO2527" si="49">SUBTOTAL(9,K2428:K2526)</f>
        <v>6255260810</v>
      </c>
      <c r="L2527" s="55">
        <f t="shared" si="49"/>
        <v>4712898881</v>
      </c>
      <c r="M2527" s="55">
        <f t="shared" si="49"/>
        <v>336200000</v>
      </c>
      <c r="N2527" s="55">
        <f t="shared" si="49"/>
        <v>0</v>
      </c>
      <c r="O2527" s="55">
        <f t="shared" si="49"/>
        <v>0</v>
      </c>
      <c r="P2527" s="55">
        <f t="shared" si="49"/>
        <v>640559970</v>
      </c>
      <c r="Q2527" s="55">
        <f t="shared" si="49"/>
        <v>87376989</v>
      </c>
      <c r="R2527" s="55">
        <f t="shared" si="49"/>
        <v>92512405</v>
      </c>
      <c r="S2527" s="55">
        <f t="shared" si="49"/>
        <v>92512414</v>
      </c>
      <c r="T2527" s="55">
        <f t="shared" si="49"/>
        <v>46670238</v>
      </c>
      <c r="U2527" s="55">
        <f t="shared" si="49"/>
        <v>46035323</v>
      </c>
      <c r="V2527" s="55">
        <f t="shared" si="49"/>
        <v>46608437</v>
      </c>
      <c r="W2527" s="55">
        <f t="shared" si="49"/>
        <v>47369027</v>
      </c>
      <c r="X2527" s="55">
        <f t="shared" si="49"/>
        <v>47025568</v>
      </c>
      <c r="Y2527" s="55">
        <f t="shared" si="49"/>
        <v>44840648</v>
      </c>
      <c r="Z2527" s="56">
        <f t="shared" si="49"/>
        <v>44830451</v>
      </c>
      <c r="AA2527" s="57">
        <f t="shared" si="49"/>
        <v>44778470</v>
      </c>
      <c r="AB2527" s="58">
        <f t="shared" si="49"/>
        <v>5353458851</v>
      </c>
      <c r="AC2527" s="55">
        <f t="shared" si="49"/>
        <v>0</v>
      </c>
      <c r="AD2527" s="55">
        <f t="shared" si="49"/>
        <v>0</v>
      </c>
      <c r="AE2527" s="55">
        <f t="shared" si="49"/>
        <v>1238001959</v>
      </c>
      <c r="AG2527" s="55">
        <f t="shared" si="49"/>
        <v>44726471</v>
      </c>
      <c r="AH2527" s="55">
        <f t="shared" si="49"/>
        <v>522025210</v>
      </c>
      <c r="AI2527" s="55">
        <f t="shared" si="49"/>
        <v>432661942</v>
      </c>
      <c r="AJ2527" s="55">
        <f t="shared" si="49"/>
        <v>221477638</v>
      </c>
      <c r="AK2527" s="55">
        <f t="shared" si="49"/>
        <v>17011698</v>
      </c>
      <c r="AL2527" s="55">
        <f t="shared" si="49"/>
        <v>0</v>
      </c>
      <c r="AM2527" s="55">
        <f t="shared" si="49"/>
        <v>0</v>
      </c>
      <c r="AN2527" s="55">
        <f t="shared" si="49"/>
        <v>0</v>
      </c>
      <c r="AO2527" s="55">
        <f t="shared" si="49"/>
        <v>0</v>
      </c>
    </row>
    <row r="2528" spans="2:41" ht="12.75" hidden="1" customHeight="1" outlineLevel="2">
      <c r="B2528" s="53" t="s">
        <v>6103</v>
      </c>
      <c r="C2528" s="53" t="s">
        <v>1367</v>
      </c>
      <c r="D2528" s="53" t="s">
        <v>1367</v>
      </c>
      <c r="E2528" s="53" t="s">
        <v>5799</v>
      </c>
      <c r="F2528" s="53" t="s">
        <v>6104</v>
      </c>
      <c r="G2528" s="53" t="s">
        <v>6105</v>
      </c>
      <c r="H2528" s="53" t="s">
        <v>6106</v>
      </c>
      <c r="I2528" s="53"/>
      <c r="J2528" s="53" t="s">
        <v>6107</v>
      </c>
      <c r="K2528" s="52">
        <v>208182</v>
      </c>
      <c r="L2528" s="52">
        <v>0</v>
      </c>
      <c r="M2528" s="52">
        <v>0</v>
      </c>
      <c r="N2528" s="52">
        <v>208182</v>
      </c>
      <c r="O2528" s="52">
        <v>0</v>
      </c>
      <c r="P2528" s="52">
        <v>0</v>
      </c>
      <c r="Q2528" s="52">
        <v>0</v>
      </c>
      <c r="R2528" s="52">
        <v>0</v>
      </c>
      <c r="S2528" s="52">
        <v>0</v>
      </c>
      <c r="T2528" s="52">
        <v>0</v>
      </c>
      <c r="U2528" s="52">
        <v>0</v>
      </c>
      <c r="V2528" s="52">
        <v>0</v>
      </c>
      <c r="W2528" s="52">
        <v>0</v>
      </c>
      <c r="X2528" s="52">
        <v>0</v>
      </c>
      <c r="Y2528" s="52">
        <v>0</v>
      </c>
      <c r="Z2528" s="49">
        <v>0</v>
      </c>
      <c r="AA2528" s="50">
        <v>0</v>
      </c>
      <c r="AB2528" s="51">
        <v>0</v>
      </c>
      <c r="AC2528" s="52">
        <v>0</v>
      </c>
      <c r="AD2528" s="52">
        <v>0</v>
      </c>
      <c r="AE2528" s="52">
        <v>0</v>
      </c>
      <c r="AG2528" s="52">
        <f t="shared" si="48"/>
        <v>0</v>
      </c>
      <c r="AH2528" s="52">
        <f>MIN($AA2528*12,$AE2528-SUM($AG2528:AG2528)-1000*($AE2528&gt;0))</f>
        <v>0</v>
      </c>
      <c r="AI2528" s="52">
        <f>MIN($AA2528*12,$AE2528-SUM($AG2528:AH2528)-1000*($AE2528&gt;0))</f>
        <v>0</v>
      </c>
      <c r="AJ2528" s="52">
        <f>MIN($AA2528*12,$AE2528-SUM($AG2528:AI2528)-1000*($AE2528&gt;0))</f>
        <v>0</v>
      </c>
      <c r="AK2528" s="52">
        <f>MIN($AA2528*12,$AE2528-SUM($AG2528:AJ2528)-1000*($AE2528&gt;0))</f>
        <v>0</v>
      </c>
      <c r="AL2528" s="52">
        <f>MIN($AA2528*12,$AE2528-SUM($AG2528:AK2528)-1000*($AE2528&gt;0))</f>
        <v>0</v>
      </c>
      <c r="AM2528" s="52">
        <f>MIN($AA2528*12,$AE2528-SUM($AG2528:AL2528)-1000*($AE2528&gt;0))</f>
        <v>0</v>
      </c>
      <c r="AN2528" s="52">
        <f>MIN($AA2528*12,$AE2528-SUM($AG2528:AM2528)-1000*($AE2528&gt;0))</f>
        <v>0</v>
      </c>
      <c r="AO2528" s="52">
        <f>MIN($AA2528*12,$AE2528-SUM($AG2528:AN2528)-1000*($AE2528&gt;0))</f>
        <v>0</v>
      </c>
    </row>
    <row r="2529" spans="2:41" ht="12.75" hidden="1" customHeight="1" outlineLevel="2">
      <c r="B2529" s="53" t="s">
        <v>6103</v>
      </c>
      <c r="C2529" s="53" t="s">
        <v>1367</v>
      </c>
      <c r="D2529" s="53" t="s">
        <v>1367</v>
      </c>
      <c r="E2529" s="53" t="s">
        <v>5799</v>
      </c>
      <c r="F2529" s="53" t="s">
        <v>6104</v>
      </c>
      <c r="G2529" s="53" t="s">
        <v>6108</v>
      </c>
      <c r="H2529" s="53" t="s">
        <v>6109</v>
      </c>
      <c r="I2529" s="53"/>
      <c r="J2529" s="53" t="s">
        <v>6107</v>
      </c>
      <c r="K2529" s="52">
        <v>208182</v>
      </c>
      <c r="L2529" s="52">
        <v>0</v>
      </c>
      <c r="M2529" s="52">
        <v>0</v>
      </c>
      <c r="N2529" s="52">
        <v>208182</v>
      </c>
      <c r="O2529" s="52">
        <v>0</v>
      </c>
      <c r="P2529" s="52">
        <v>0</v>
      </c>
      <c r="Q2529" s="52">
        <v>0</v>
      </c>
      <c r="R2529" s="52">
        <v>0</v>
      </c>
      <c r="S2529" s="52">
        <v>0</v>
      </c>
      <c r="T2529" s="52">
        <v>0</v>
      </c>
      <c r="U2529" s="52">
        <v>0</v>
      </c>
      <c r="V2529" s="52">
        <v>0</v>
      </c>
      <c r="W2529" s="52">
        <v>0</v>
      </c>
      <c r="X2529" s="52">
        <v>0</v>
      </c>
      <c r="Y2529" s="52">
        <v>0</v>
      </c>
      <c r="Z2529" s="49">
        <v>0</v>
      </c>
      <c r="AA2529" s="50">
        <v>0</v>
      </c>
      <c r="AB2529" s="51">
        <v>0</v>
      </c>
      <c r="AC2529" s="52">
        <v>0</v>
      </c>
      <c r="AD2529" s="52">
        <v>0</v>
      </c>
      <c r="AE2529" s="52">
        <v>0</v>
      </c>
      <c r="AG2529" s="52">
        <f t="shared" si="48"/>
        <v>0</v>
      </c>
      <c r="AH2529" s="52">
        <f>MIN($AA2529*12,$AE2529-SUM($AG2529:AG2529)-1000*($AE2529&gt;0))</f>
        <v>0</v>
      </c>
      <c r="AI2529" s="52">
        <f>MIN($AA2529*12,$AE2529-SUM($AG2529:AH2529)-1000*($AE2529&gt;0))</f>
        <v>0</v>
      </c>
      <c r="AJ2529" s="52">
        <f>MIN($AA2529*12,$AE2529-SUM($AG2529:AI2529)-1000*($AE2529&gt;0))</f>
        <v>0</v>
      </c>
      <c r="AK2529" s="52">
        <f>MIN($AA2529*12,$AE2529-SUM($AG2529:AJ2529)-1000*($AE2529&gt;0))</f>
        <v>0</v>
      </c>
      <c r="AL2529" s="52">
        <f>MIN($AA2529*12,$AE2529-SUM($AG2529:AK2529)-1000*($AE2529&gt;0))</f>
        <v>0</v>
      </c>
      <c r="AM2529" s="52">
        <f>MIN($AA2529*12,$AE2529-SUM($AG2529:AL2529)-1000*($AE2529&gt;0))</f>
        <v>0</v>
      </c>
      <c r="AN2529" s="52">
        <f>MIN($AA2529*12,$AE2529-SUM($AG2529:AM2529)-1000*($AE2529&gt;0))</f>
        <v>0</v>
      </c>
      <c r="AO2529" s="52">
        <f>MIN($AA2529*12,$AE2529-SUM($AG2529:AN2529)-1000*($AE2529&gt;0))</f>
        <v>0</v>
      </c>
    </row>
    <row r="2530" spans="2:41" ht="12.75" hidden="1" customHeight="1" outlineLevel="2">
      <c r="B2530" s="53" t="s">
        <v>6103</v>
      </c>
      <c r="C2530" s="53" t="s">
        <v>1367</v>
      </c>
      <c r="D2530" s="53" t="s">
        <v>1367</v>
      </c>
      <c r="E2530" s="53" t="s">
        <v>5799</v>
      </c>
      <c r="F2530" s="53" t="s">
        <v>6104</v>
      </c>
      <c r="G2530" s="53" t="s">
        <v>6110</v>
      </c>
      <c r="H2530" s="53" t="s">
        <v>6111</v>
      </c>
      <c r="I2530" s="53"/>
      <c r="J2530" s="53" t="s">
        <v>6107</v>
      </c>
      <c r="K2530" s="52">
        <v>208182</v>
      </c>
      <c r="L2530" s="52">
        <v>0</v>
      </c>
      <c r="M2530" s="52">
        <v>0</v>
      </c>
      <c r="N2530" s="52">
        <v>208182</v>
      </c>
      <c r="O2530" s="52">
        <v>0</v>
      </c>
      <c r="P2530" s="52">
        <v>0</v>
      </c>
      <c r="Q2530" s="52">
        <v>0</v>
      </c>
      <c r="R2530" s="52">
        <v>0</v>
      </c>
      <c r="S2530" s="52">
        <v>0</v>
      </c>
      <c r="T2530" s="52">
        <v>0</v>
      </c>
      <c r="U2530" s="52">
        <v>0</v>
      </c>
      <c r="V2530" s="52">
        <v>0</v>
      </c>
      <c r="W2530" s="52">
        <v>0</v>
      </c>
      <c r="X2530" s="52">
        <v>0</v>
      </c>
      <c r="Y2530" s="52">
        <v>0</v>
      </c>
      <c r="Z2530" s="49">
        <v>0</v>
      </c>
      <c r="AA2530" s="50">
        <v>0</v>
      </c>
      <c r="AB2530" s="51">
        <v>0</v>
      </c>
      <c r="AC2530" s="52">
        <v>0</v>
      </c>
      <c r="AD2530" s="52">
        <v>0</v>
      </c>
      <c r="AE2530" s="52">
        <v>0</v>
      </c>
      <c r="AG2530" s="52">
        <f t="shared" si="48"/>
        <v>0</v>
      </c>
      <c r="AH2530" s="52">
        <f>MIN($AA2530*12,$AE2530-SUM($AG2530:AG2530)-1000*($AE2530&gt;0))</f>
        <v>0</v>
      </c>
      <c r="AI2530" s="52">
        <f>MIN($AA2530*12,$AE2530-SUM($AG2530:AH2530)-1000*($AE2530&gt;0))</f>
        <v>0</v>
      </c>
      <c r="AJ2530" s="52">
        <f>MIN($AA2530*12,$AE2530-SUM($AG2530:AI2530)-1000*($AE2530&gt;0))</f>
        <v>0</v>
      </c>
      <c r="AK2530" s="52">
        <f>MIN($AA2530*12,$AE2530-SUM($AG2530:AJ2530)-1000*($AE2530&gt;0))</f>
        <v>0</v>
      </c>
      <c r="AL2530" s="52">
        <f>MIN($AA2530*12,$AE2530-SUM($AG2530:AK2530)-1000*($AE2530&gt;0))</f>
        <v>0</v>
      </c>
      <c r="AM2530" s="52">
        <f>MIN($AA2530*12,$AE2530-SUM($AG2530:AL2530)-1000*($AE2530&gt;0))</f>
        <v>0</v>
      </c>
      <c r="AN2530" s="52">
        <f>MIN($AA2530*12,$AE2530-SUM($AG2530:AM2530)-1000*($AE2530&gt;0))</f>
        <v>0</v>
      </c>
      <c r="AO2530" s="52">
        <f>MIN($AA2530*12,$AE2530-SUM($AG2530:AN2530)-1000*($AE2530&gt;0))</f>
        <v>0</v>
      </c>
    </row>
    <row r="2531" spans="2:41" ht="12.75" hidden="1" customHeight="1" outlineLevel="2">
      <c r="B2531" s="53" t="s">
        <v>6103</v>
      </c>
      <c r="C2531" s="53" t="s">
        <v>1367</v>
      </c>
      <c r="D2531" s="53" t="s">
        <v>1367</v>
      </c>
      <c r="E2531" s="53" t="s">
        <v>5799</v>
      </c>
      <c r="F2531" s="53" t="s">
        <v>6104</v>
      </c>
      <c r="G2531" s="53" t="s">
        <v>6112</v>
      </c>
      <c r="H2531" s="53" t="s">
        <v>6113</v>
      </c>
      <c r="I2531" s="53"/>
      <c r="J2531" s="53" t="s">
        <v>6107</v>
      </c>
      <c r="K2531" s="52">
        <v>208182</v>
      </c>
      <c r="L2531" s="52">
        <v>0</v>
      </c>
      <c r="M2531" s="52">
        <v>0</v>
      </c>
      <c r="N2531" s="52">
        <v>208182</v>
      </c>
      <c r="O2531" s="52">
        <v>0</v>
      </c>
      <c r="P2531" s="52">
        <v>0</v>
      </c>
      <c r="Q2531" s="52">
        <v>0</v>
      </c>
      <c r="R2531" s="52">
        <v>0</v>
      </c>
      <c r="S2531" s="52">
        <v>0</v>
      </c>
      <c r="T2531" s="52">
        <v>0</v>
      </c>
      <c r="U2531" s="52">
        <v>0</v>
      </c>
      <c r="V2531" s="52">
        <v>0</v>
      </c>
      <c r="W2531" s="52">
        <v>0</v>
      </c>
      <c r="X2531" s="52">
        <v>0</v>
      </c>
      <c r="Y2531" s="52">
        <v>0</v>
      </c>
      <c r="Z2531" s="49">
        <v>0</v>
      </c>
      <c r="AA2531" s="50">
        <v>0</v>
      </c>
      <c r="AB2531" s="51">
        <v>0</v>
      </c>
      <c r="AC2531" s="52">
        <v>0</v>
      </c>
      <c r="AD2531" s="52">
        <v>0</v>
      </c>
      <c r="AE2531" s="52">
        <v>0</v>
      </c>
      <c r="AG2531" s="52">
        <f t="shared" si="48"/>
        <v>0</v>
      </c>
      <c r="AH2531" s="52">
        <f>MIN($AA2531*12,$AE2531-SUM($AG2531:AG2531)-1000*($AE2531&gt;0))</f>
        <v>0</v>
      </c>
      <c r="AI2531" s="52">
        <f>MIN($AA2531*12,$AE2531-SUM($AG2531:AH2531)-1000*($AE2531&gt;0))</f>
        <v>0</v>
      </c>
      <c r="AJ2531" s="52">
        <f>MIN($AA2531*12,$AE2531-SUM($AG2531:AI2531)-1000*($AE2531&gt;0))</f>
        <v>0</v>
      </c>
      <c r="AK2531" s="52">
        <f>MIN($AA2531*12,$AE2531-SUM($AG2531:AJ2531)-1000*($AE2531&gt;0))</f>
        <v>0</v>
      </c>
      <c r="AL2531" s="52">
        <f>MIN($AA2531*12,$AE2531-SUM($AG2531:AK2531)-1000*($AE2531&gt;0))</f>
        <v>0</v>
      </c>
      <c r="AM2531" s="52">
        <f>MIN($AA2531*12,$AE2531-SUM($AG2531:AL2531)-1000*($AE2531&gt;0))</f>
        <v>0</v>
      </c>
      <c r="AN2531" s="52">
        <f>MIN($AA2531*12,$AE2531-SUM($AG2531:AM2531)-1000*($AE2531&gt;0))</f>
        <v>0</v>
      </c>
      <c r="AO2531" s="52">
        <f>MIN($AA2531*12,$AE2531-SUM($AG2531:AN2531)-1000*($AE2531&gt;0))</f>
        <v>0</v>
      </c>
    </row>
    <row r="2532" spans="2:41" ht="12.75" hidden="1" customHeight="1" outlineLevel="2">
      <c r="B2532" s="53" t="s">
        <v>6103</v>
      </c>
      <c r="C2532" s="53" t="s">
        <v>1367</v>
      </c>
      <c r="D2532" s="53" t="s">
        <v>1367</v>
      </c>
      <c r="E2532" s="53" t="s">
        <v>5799</v>
      </c>
      <c r="F2532" s="53" t="s">
        <v>6104</v>
      </c>
      <c r="G2532" s="53" t="s">
        <v>6114</v>
      </c>
      <c r="H2532" s="53" t="s">
        <v>6115</v>
      </c>
      <c r="I2532" s="53"/>
      <c r="J2532" s="53" t="s">
        <v>6107</v>
      </c>
      <c r="K2532" s="52">
        <v>208182</v>
      </c>
      <c r="L2532" s="52">
        <v>0</v>
      </c>
      <c r="M2532" s="52">
        <v>0</v>
      </c>
      <c r="N2532" s="52">
        <v>208182</v>
      </c>
      <c r="O2532" s="52">
        <v>0</v>
      </c>
      <c r="P2532" s="52">
        <v>0</v>
      </c>
      <c r="Q2532" s="52">
        <v>0</v>
      </c>
      <c r="R2532" s="52">
        <v>0</v>
      </c>
      <c r="S2532" s="52">
        <v>0</v>
      </c>
      <c r="T2532" s="52">
        <v>0</v>
      </c>
      <c r="U2532" s="52">
        <v>0</v>
      </c>
      <c r="V2532" s="52">
        <v>0</v>
      </c>
      <c r="W2532" s="52">
        <v>0</v>
      </c>
      <c r="X2532" s="52">
        <v>0</v>
      </c>
      <c r="Y2532" s="52">
        <v>0</v>
      </c>
      <c r="Z2532" s="49">
        <v>0</v>
      </c>
      <c r="AA2532" s="50">
        <v>0</v>
      </c>
      <c r="AB2532" s="51">
        <v>0</v>
      </c>
      <c r="AC2532" s="52">
        <v>0</v>
      </c>
      <c r="AD2532" s="52">
        <v>0</v>
      </c>
      <c r="AE2532" s="52">
        <v>0</v>
      </c>
      <c r="AG2532" s="52">
        <f t="shared" si="48"/>
        <v>0</v>
      </c>
      <c r="AH2532" s="52">
        <f>MIN($AA2532*12,$AE2532-SUM($AG2532:AG2532)-1000*($AE2532&gt;0))</f>
        <v>0</v>
      </c>
      <c r="AI2532" s="52">
        <f>MIN($AA2532*12,$AE2532-SUM($AG2532:AH2532)-1000*($AE2532&gt;0))</f>
        <v>0</v>
      </c>
      <c r="AJ2532" s="52">
        <f>MIN($AA2532*12,$AE2532-SUM($AG2532:AI2532)-1000*($AE2532&gt;0))</f>
        <v>0</v>
      </c>
      <c r="AK2532" s="52">
        <f>MIN($AA2532*12,$AE2532-SUM($AG2532:AJ2532)-1000*($AE2532&gt;0))</f>
        <v>0</v>
      </c>
      <c r="AL2532" s="52">
        <f>MIN($AA2532*12,$AE2532-SUM($AG2532:AK2532)-1000*($AE2532&gt;0))</f>
        <v>0</v>
      </c>
      <c r="AM2532" s="52">
        <f>MIN($AA2532*12,$AE2532-SUM($AG2532:AL2532)-1000*($AE2532&gt;0))</f>
        <v>0</v>
      </c>
      <c r="AN2532" s="52">
        <f>MIN($AA2532*12,$AE2532-SUM($AG2532:AM2532)-1000*($AE2532&gt;0))</f>
        <v>0</v>
      </c>
      <c r="AO2532" s="52">
        <f>MIN($AA2532*12,$AE2532-SUM($AG2532:AN2532)-1000*($AE2532&gt;0))</f>
        <v>0</v>
      </c>
    </row>
    <row r="2533" spans="2:41" ht="12.75" hidden="1" customHeight="1" outlineLevel="2">
      <c r="B2533" s="53" t="s">
        <v>6103</v>
      </c>
      <c r="C2533" s="53" t="s">
        <v>1367</v>
      </c>
      <c r="D2533" s="53" t="s">
        <v>1367</v>
      </c>
      <c r="E2533" s="53" t="s">
        <v>5799</v>
      </c>
      <c r="F2533" s="53" t="s">
        <v>6104</v>
      </c>
      <c r="G2533" s="53" t="s">
        <v>6116</v>
      </c>
      <c r="H2533" s="53" t="s">
        <v>6117</v>
      </c>
      <c r="I2533" s="53"/>
      <c r="J2533" s="53" t="s">
        <v>6107</v>
      </c>
      <c r="K2533" s="52">
        <v>208181</v>
      </c>
      <c r="L2533" s="52">
        <v>0</v>
      </c>
      <c r="M2533" s="52">
        <v>0</v>
      </c>
      <c r="N2533" s="52">
        <v>208181</v>
      </c>
      <c r="O2533" s="52">
        <v>0</v>
      </c>
      <c r="P2533" s="52">
        <v>0</v>
      </c>
      <c r="Q2533" s="52">
        <v>0</v>
      </c>
      <c r="R2533" s="52">
        <v>0</v>
      </c>
      <c r="S2533" s="52">
        <v>0</v>
      </c>
      <c r="T2533" s="52">
        <v>0</v>
      </c>
      <c r="U2533" s="52">
        <v>0</v>
      </c>
      <c r="V2533" s="52">
        <v>0</v>
      </c>
      <c r="W2533" s="52">
        <v>0</v>
      </c>
      <c r="X2533" s="52">
        <v>0</v>
      </c>
      <c r="Y2533" s="52">
        <v>0</v>
      </c>
      <c r="Z2533" s="49">
        <v>0</v>
      </c>
      <c r="AA2533" s="50">
        <v>0</v>
      </c>
      <c r="AB2533" s="51">
        <v>0</v>
      </c>
      <c r="AC2533" s="52">
        <v>0</v>
      </c>
      <c r="AD2533" s="52">
        <v>0</v>
      </c>
      <c r="AE2533" s="52">
        <v>0</v>
      </c>
      <c r="AG2533" s="52">
        <f t="shared" si="48"/>
        <v>0</v>
      </c>
      <c r="AH2533" s="52">
        <f>MIN($AA2533*12,$AE2533-SUM($AG2533:AG2533)-1000*($AE2533&gt;0))</f>
        <v>0</v>
      </c>
      <c r="AI2533" s="52">
        <f>MIN($AA2533*12,$AE2533-SUM($AG2533:AH2533)-1000*($AE2533&gt;0))</f>
        <v>0</v>
      </c>
      <c r="AJ2533" s="52">
        <f>MIN($AA2533*12,$AE2533-SUM($AG2533:AI2533)-1000*($AE2533&gt;0))</f>
        <v>0</v>
      </c>
      <c r="AK2533" s="52">
        <f>MIN($AA2533*12,$AE2533-SUM($AG2533:AJ2533)-1000*($AE2533&gt;0))</f>
        <v>0</v>
      </c>
      <c r="AL2533" s="52">
        <f>MIN($AA2533*12,$AE2533-SUM($AG2533:AK2533)-1000*($AE2533&gt;0))</f>
        <v>0</v>
      </c>
      <c r="AM2533" s="52">
        <f>MIN($AA2533*12,$AE2533-SUM($AG2533:AL2533)-1000*($AE2533&gt;0))</f>
        <v>0</v>
      </c>
      <c r="AN2533" s="52">
        <f>MIN($AA2533*12,$AE2533-SUM($AG2533:AM2533)-1000*($AE2533&gt;0))</f>
        <v>0</v>
      </c>
      <c r="AO2533" s="52">
        <f>MIN($AA2533*12,$AE2533-SUM($AG2533:AN2533)-1000*($AE2533&gt;0))</f>
        <v>0</v>
      </c>
    </row>
    <row r="2534" spans="2:41" ht="12.75" hidden="1" customHeight="1" outlineLevel="2">
      <c r="B2534" s="53" t="s">
        <v>6103</v>
      </c>
      <c r="C2534" s="53" t="s">
        <v>1367</v>
      </c>
      <c r="D2534" s="53" t="s">
        <v>1367</v>
      </c>
      <c r="E2534" s="53" t="s">
        <v>5799</v>
      </c>
      <c r="F2534" s="53" t="s">
        <v>6104</v>
      </c>
      <c r="G2534" s="53" t="s">
        <v>6118</v>
      </c>
      <c r="H2534" s="53" t="s">
        <v>6119</v>
      </c>
      <c r="I2534" s="53"/>
      <c r="J2534" s="53" t="s">
        <v>4586</v>
      </c>
      <c r="K2534" s="52">
        <v>0</v>
      </c>
      <c r="L2534" s="52">
        <v>0</v>
      </c>
      <c r="M2534" s="52">
        <v>240000</v>
      </c>
      <c r="N2534" s="52">
        <v>0</v>
      </c>
      <c r="O2534" s="52">
        <v>0</v>
      </c>
      <c r="P2534" s="52">
        <v>0</v>
      </c>
      <c r="Q2534" s="52">
        <v>0</v>
      </c>
      <c r="R2534" s="52">
        <v>0</v>
      </c>
      <c r="S2534" s="52">
        <v>0</v>
      </c>
      <c r="T2534" s="52">
        <v>0</v>
      </c>
      <c r="U2534" s="52">
        <v>0</v>
      </c>
      <c r="V2534" s="52">
        <v>0</v>
      </c>
      <c r="W2534" s="52">
        <v>0</v>
      </c>
      <c r="X2534" s="52">
        <v>0</v>
      </c>
      <c r="Y2534" s="52">
        <v>0</v>
      </c>
      <c r="Z2534" s="49">
        <v>0</v>
      </c>
      <c r="AA2534" s="50">
        <v>0</v>
      </c>
      <c r="AB2534" s="51">
        <v>0</v>
      </c>
      <c r="AC2534" s="52">
        <v>0</v>
      </c>
      <c r="AD2534" s="52">
        <v>0</v>
      </c>
      <c r="AE2534" s="52">
        <v>240000</v>
      </c>
      <c r="AG2534" s="52">
        <f t="shared" si="48"/>
        <v>0</v>
      </c>
      <c r="AH2534" s="52">
        <f>MIN($AA2534*12,$AE2534-SUM($AG2534:AG2534)-1000*($AE2534&gt;0))</f>
        <v>0</v>
      </c>
      <c r="AI2534" s="52">
        <f>MIN($AA2534*12,$AE2534-SUM($AG2534:AH2534)-1000*($AE2534&gt;0))</f>
        <v>0</v>
      </c>
      <c r="AJ2534" s="52">
        <f>MIN($AA2534*12,$AE2534-SUM($AG2534:AI2534)-1000*($AE2534&gt;0))</f>
        <v>0</v>
      </c>
      <c r="AK2534" s="52">
        <f>MIN($AA2534*12,$AE2534-SUM($AG2534:AJ2534)-1000*($AE2534&gt;0))</f>
        <v>0</v>
      </c>
      <c r="AL2534" s="52">
        <f>MIN($AA2534*12,$AE2534-SUM($AG2534:AK2534)-1000*($AE2534&gt;0))</f>
        <v>0</v>
      </c>
      <c r="AM2534" s="52">
        <f>MIN($AA2534*12,$AE2534-SUM($AG2534:AL2534)-1000*($AE2534&gt;0))</f>
        <v>0</v>
      </c>
      <c r="AN2534" s="52">
        <f>MIN($AA2534*12,$AE2534-SUM($AG2534:AM2534)-1000*($AE2534&gt;0))</f>
        <v>0</v>
      </c>
      <c r="AO2534" s="52">
        <f>MIN($AA2534*12,$AE2534-SUM($AG2534:AN2534)-1000*($AE2534&gt;0))</f>
        <v>0</v>
      </c>
    </row>
    <row r="2535" spans="2:41" ht="12.75" hidden="1" customHeight="1" outlineLevel="2">
      <c r="B2535" s="53" t="s">
        <v>6103</v>
      </c>
      <c r="C2535" s="53" t="s">
        <v>1367</v>
      </c>
      <c r="D2535" s="53" t="s">
        <v>1367</v>
      </c>
      <c r="E2535" s="53" t="s">
        <v>5799</v>
      </c>
      <c r="F2535" s="53" t="s">
        <v>6104</v>
      </c>
      <c r="G2535" s="53" t="s">
        <v>6120</v>
      </c>
      <c r="H2535" s="53" t="s">
        <v>6121</v>
      </c>
      <c r="I2535" s="53"/>
      <c r="J2535" s="53" t="s">
        <v>5703</v>
      </c>
      <c r="K2535" s="52">
        <v>70779000</v>
      </c>
      <c r="L2535" s="52">
        <v>0</v>
      </c>
      <c r="M2535" s="52">
        <v>0</v>
      </c>
      <c r="N2535" s="52">
        <v>0</v>
      </c>
      <c r="O2535" s="52">
        <v>0</v>
      </c>
      <c r="P2535" s="52">
        <v>0</v>
      </c>
      <c r="Q2535" s="52">
        <v>0</v>
      </c>
      <c r="R2535" s="52">
        <v>0</v>
      </c>
      <c r="S2535" s="52">
        <v>0</v>
      </c>
      <c r="T2535" s="52">
        <v>0</v>
      </c>
      <c r="U2535" s="52">
        <v>0</v>
      </c>
      <c r="V2535" s="52">
        <v>0</v>
      </c>
      <c r="W2535" s="52">
        <v>0</v>
      </c>
      <c r="X2535" s="52">
        <v>0</v>
      </c>
      <c r="Y2535" s="52">
        <v>0</v>
      </c>
      <c r="Z2535" s="49">
        <v>0</v>
      </c>
      <c r="AA2535" s="50">
        <v>0</v>
      </c>
      <c r="AB2535" s="51">
        <v>0</v>
      </c>
      <c r="AC2535" s="52">
        <v>0</v>
      </c>
      <c r="AD2535" s="52">
        <v>0</v>
      </c>
      <c r="AE2535" s="52">
        <v>70779000</v>
      </c>
      <c r="AG2535" s="52">
        <f t="shared" si="48"/>
        <v>0</v>
      </c>
      <c r="AH2535" s="52">
        <f>MIN($AA2535*12,$AE2535-SUM($AG2535:AG2535)-1000*($AE2535&gt;0))</f>
        <v>0</v>
      </c>
      <c r="AI2535" s="52">
        <f>MIN($AA2535*12,$AE2535-SUM($AG2535:AH2535)-1000*($AE2535&gt;0))</f>
        <v>0</v>
      </c>
      <c r="AJ2535" s="52">
        <f>MIN($AA2535*12,$AE2535-SUM($AG2535:AI2535)-1000*($AE2535&gt;0))</f>
        <v>0</v>
      </c>
      <c r="AK2535" s="52">
        <f>MIN($AA2535*12,$AE2535-SUM($AG2535:AJ2535)-1000*($AE2535&gt;0))</f>
        <v>0</v>
      </c>
      <c r="AL2535" s="52">
        <f>MIN($AA2535*12,$AE2535-SUM($AG2535:AK2535)-1000*($AE2535&gt;0))</f>
        <v>0</v>
      </c>
      <c r="AM2535" s="52">
        <f>MIN($AA2535*12,$AE2535-SUM($AG2535:AL2535)-1000*($AE2535&gt;0))</f>
        <v>0</v>
      </c>
      <c r="AN2535" s="52">
        <f>MIN($AA2535*12,$AE2535-SUM($AG2535:AM2535)-1000*($AE2535&gt;0))</f>
        <v>0</v>
      </c>
      <c r="AO2535" s="52">
        <f>MIN($AA2535*12,$AE2535-SUM($AG2535:AN2535)-1000*($AE2535&gt;0))</f>
        <v>0</v>
      </c>
    </row>
    <row r="2536" spans="2:41" outlineLevel="1" collapsed="1">
      <c r="B2536" s="54" t="s">
        <v>6122</v>
      </c>
      <c r="C2536" s="53"/>
      <c r="D2536" s="53"/>
      <c r="E2536" s="53"/>
      <c r="F2536" s="53"/>
      <c r="G2536" s="53"/>
      <c r="H2536" s="53"/>
      <c r="I2536" s="53"/>
      <c r="J2536" s="53"/>
      <c r="K2536" s="55">
        <f t="shared" ref="K2536:AO2536" si="50">SUBTOTAL(9,K2528:K2535)</f>
        <v>72028091</v>
      </c>
      <c r="L2536" s="55">
        <f t="shared" si="50"/>
        <v>0</v>
      </c>
      <c r="M2536" s="55">
        <f t="shared" si="50"/>
        <v>240000</v>
      </c>
      <c r="N2536" s="55">
        <f t="shared" si="50"/>
        <v>1249091</v>
      </c>
      <c r="O2536" s="55">
        <f t="shared" si="50"/>
        <v>0</v>
      </c>
      <c r="P2536" s="55">
        <f t="shared" si="50"/>
        <v>0</v>
      </c>
      <c r="Q2536" s="55">
        <f t="shared" si="50"/>
        <v>0</v>
      </c>
      <c r="R2536" s="55">
        <f t="shared" si="50"/>
        <v>0</v>
      </c>
      <c r="S2536" s="55">
        <f t="shared" si="50"/>
        <v>0</v>
      </c>
      <c r="T2536" s="55">
        <f t="shared" si="50"/>
        <v>0</v>
      </c>
      <c r="U2536" s="55">
        <f t="shared" si="50"/>
        <v>0</v>
      </c>
      <c r="V2536" s="55">
        <f t="shared" si="50"/>
        <v>0</v>
      </c>
      <c r="W2536" s="55">
        <f t="shared" si="50"/>
        <v>0</v>
      </c>
      <c r="X2536" s="55">
        <f t="shared" si="50"/>
        <v>0</v>
      </c>
      <c r="Y2536" s="55">
        <f t="shared" si="50"/>
        <v>0</v>
      </c>
      <c r="Z2536" s="56">
        <f t="shared" si="50"/>
        <v>0</v>
      </c>
      <c r="AA2536" s="57">
        <f t="shared" si="50"/>
        <v>0</v>
      </c>
      <c r="AB2536" s="58">
        <f t="shared" si="50"/>
        <v>0</v>
      </c>
      <c r="AC2536" s="55">
        <f t="shared" si="50"/>
        <v>0</v>
      </c>
      <c r="AD2536" s="55">
        <f t="shared" si="50"/>
        <v>0</v>
      </c>
      <c r="AE2536" s="55">
        <f t="shared" si="50"/>
        <v>71019000</v>
      </c>
      <c r="AG2536" s="55">
        <f t="shared" si="50"/>
        <v>0</v>
      </c>
      <c r="AH2536" s="55">
        <f t="shared" si="50"/>
        <v>0</v>
      </c>
      <c r="AI2536" s="55">
        <f t="shared" si="50"/>
        <v>0</v>
      </c>
      <c r="AJ2536" s="55">
        <f t="shared" si="50"/>
        <v>0</v>
      </c>
      <c r="AK2536" s="55">
        <f t="shared" si="50"/>
        <v>0</v>
      </c>
      <c r="AL2536" s="55">
        <f t="shared" si="50"/>
        <v>0</v>
      </c>
      <c r="AM2536" s="55">
        <f t="shared" si="50"/>
        <v>0</v>
      </c>
      <c r="AN2536" s="55">
        <f t="shared" si="50"/>
        <v>0</v>
      </c>
      <c r="AO2536" s="55">
        <f t="shared" si="50"/>
        <v>0</v>
      </c>
    </row>
    <row r="2537" spans="2:41" ht="12.75" hidden="1" customHeight="1" outlineLevel="2">
      <c r="B2537" s="53" t="s">
        <v>6123</v>
      </c>
      <c r="C2537" s="53" t="s">
        <v>1367</v>
      </c>
      <c r="D2537" s="53" t="s">
        <v>1367</v>
      </c>
      <c r="E2537" s="53" t="s">
        <v>5799</v>
      </c>
      <c r="F2537" s="53" t="s">
        <v>6124</v>
      </c>
      <c r="G2537" s="53" t="s">
        <v>6125</v>
      </c>
      <c r="H2537" s="53" t="s">
        <v>6126</v>
      </c>
      <c r="I2537" s="53"/>
      <c r="J2537" s="53" t="s">
        <v>6127</v>
      </c>
      <c r="K2537" s="52">
        <v>7440000000</v>
      </c>
      <c r="L2537" s="52">
        <v>6200000000</v>
      </c>
      <c r="M2537" s="52">
        <v>0</v>
      </c>
      <c r="N2537" s="52">
        <v>0</v>
      </c>
      <c r="O2537" s="52">
        <v>0</v>
      </c>
      <c r="P2537" s="52">
        <v>1239999000</v>
      </c>
      <c r="Q2537" s="52">
        <v>309999750</v>
      </c>
      <c r="R2537" s="52">
        <v>309999750</v>
      </c>
      <c r="S2537" s="52">
        <v>309999750</v>
      </c>
      <c r="T2537" s="52">
        <v>309999750</v>
      </c>
      <c r="U2537" s="52">
        <v>0</v>
      </c>
      <c r="V2537" s="52">
        <v>0</v>
      </c>
      <c r="W2537" s="52">
        <v>0</v>
      </c>
      <c r="X2537" s="52">
        <v>0</v>
      </c>
      <c r="Y2537" s="52">
        <v>0</v>
      </c>
      <c r="Z2537" s="49">
        <v>0</v>
      </c>
      <c r="AA2537" s="50">
        <v>0</v>
      </c>
      <c r="AB2537" s="51">
        <v>7439999000</v>
      </c>
      <c r="AC2537" s="52">
        <v>0</v>
      </c>
      <c r="AD2537" s="52">
        <v>0</v>
      </c>
      <c r="AE2537" s="52">
        <v>1000</v>
      </c>
      <c r="AG2537" s="52">
        <f t="shared" si="48"/>
        <v>0</v>
      </c>
      <c r="AH2537" s="52">
        <f>MIN($AA2537*12,$AE2537-SUM($AG2537:AG2537)-1000*($AE2537&gt;0))</f>
        <v>0</v>
      </c>
      <c r="AI2537" s="52">
        <f>MIN($AA2537*12,$AE2537-SUM($AG2537:AH2537)-1000*($AE2537&gt;0))</f>
        <v>0</v>
      </c>
      <c r="AJ2537" s="52">
        <f>MIN($AA2537*12,$AE2537-SUM($AG2537:AI2537)-1000*($AE2537&gt;0))</f>
        <v>0</v>
      </c>
      <c r="AK2537" s="52">
        <f>MIN($AA2537*12,$AE2537-SUM($AG2537:AJ2537)-1000*($AE2537&gt;0))</f>
        <v>0</v>
      </c>
      <c r="AL2537" s="52">
        <f>MIN($AA2537*12,$AE2537-SUM($AG2537:AK2537)-1000*($AE2537&gt;0))</f>
        <v>0</v>
      </c>
      <c r="AM2537" s="52">
        <f>MIN($AA2537*12,$AE2537-SUM($AG2537:AL2537)-1000*($AE2537&gt;0))</f>
        <v>0</v>
      </c>
      <c r="AN2537" s="52">
        <f>MIN($AA2537*12,$AE2537-SUM($AG2537:AM2537)-1000*($AE2537&gt;0))</f>
        <v>0</v>
      </c>
      <c r="AO2537" s="52">
        <f>MIN($AA2537*12,$AE2537-SUM($AG2537:AN2537)-1000*($AE2537&gt;0))</f>
        <v>0</v>
      </c>
    </row>
    <row r="2538" spans="2:41" ht="12.75" hidden="1" customHeight="1" outlineLevel="2">
      <c r="B2538" s="53" t="s">
        <v>6123</v>
      </c>
      <c r="C2538" s="53" t="s">
        <v>1367</v>
      </c>
      <c r="D2538" s="53" t="s">
        <v>1367</v>
      </c>
      <c r="E2538" s="53" t="s">
        <v>5799</v>
      </c>
      <c r="F2538" s="53" t="s">
        <v>6124</v>
      </c>
      <c r="G2538" s="53" t="s">
        <v>6128</v>
      </c>
      <c r="H2538" s="53" t="s">
        <v>6129</v>
      </c>
      <c r="I2538" s="53"/>
      <c r="J2538" s="53" t="s">
        <v>6130</v>
      </c>
      <c r="K2538" s="52">
        <v>2999999000</v>
      </c>
      <c r="L2538" s="52">
        <v>2249999250</v>
      </c>
      <c r="M2538" s="52">
        <v>0</v>
      </c>
      <c r="N2538" s="52">
        <v>0</v>
      </c>
      <c r="O2538" s="52">
        <v>0</v>
      </c>
      <c r="P2538" s="52">
        <v>749998750</v>
      </c>
      <c r="Q2538" s="52">
        <v>124999791</v>
      </c>
      <c r="R2538" s="52">
        <v>124999791</v>
      </c>
      <c r="S2538" s="52">
        <v>124999791</v>
      </c>
      <c r="T2538" s="52">
        <v>124999791</v>
      </c>
      <c r="U2538" s="52">
        <v>124999791</v>
      </c>
      <c r="V2538" s="52">
        <v>124999795</v>
      </c>
      <c r="W2538" s="52">
        <v>0</v>
      </c>
      <c r="X2538" s="52">
        <v>0</v>
      </c>
      <c r="Y2538" s="52">
        <v>0</v>
      </c>
      <c r="Z2538" s="49">
        <v>0</v>
      </c>
      <c r="AA2538" s="50">
        <v>0</v>
      </c>
      <c r="AB2538" s="51">
        <v>2999998000</v>
      </c>
      <c r="AC2538" s="52">
        <v>0</v>
      </c>
      <c r="AD2538" s="52">
        <v>0</v>
      </c>
      <c r="AE2538" s="52">
        <v>1000</v>
      </c>
      <c r="AG2538" s="52">
        <f t="shared" si="48"/>
        <v>0</v>
      </c>
      <c r="AH2538" s="52">
        <f>MIN($AA2538*12,$AE2538-SUM($AG2538:AG2538)-1000*($AE2538&gt;0))</f>
        <v>0</v>
      </c>
      <c r="AI2538" s="52">
        <f>MIN($AA2538*12,$AE2538-SUM($AG2538:AH2538)-1000*($AE2538&gt;0))</f>
        <v>0</v>
      </c>
      <c r="AJ2538" s="52">
        <f>MIN($AA2538*12,$AE2538-SUM($AG2538:AI2538)-1000*($AE2538&gt;0))</f>
        <v>0</v>
      </c>
      <c r="AK2538" s="52">
        <f>MIN($AA2538*12,$AE2538-SUM($AG2538:AJ2538)-1000*($AE2538&gt;0))</f>
        <v>0</v>
      </c>
      <c r="AL2538" s="52">
        <f>MIN($AA2538*12,$AE2538-SUM($AG2538:AK2538)-1000*($AE2538&gt;0))</f>
        <v>0</v>
      </c>
      <c r="AM2538" s="52">
        <f>MIN($AA2538*12,$AE2538-SUM($AG2538:AL2538)-1000*($AE2538&gt;0))</f>
        <v>0</v>
      </c>
      <c r="AN2538" s="52">
        <f>MIN($AA2538*12,$AE2538-SUM($AG2538:AM2538)-1000*($AE2538&gt;0))</f>
        <v>0</v>
      </c>
      <c r="AO2538" s="52">
        <f>MIN($AA2538*12,$AE2538-SUM($AG2538:AN2538)-1000*($AE2538&gt;0))</f>
        <v>0</v>
      </c>
    </row>
    <row r="2539" spans="2:41" ht="12.75" hidden="1" customHeight="1" outlineLevel="2">
      <c r="B2539" s="53" t="s">
        <v>6123</v>
      </c>
      <c r="C2539" s="53" t="s">
        <v>1367</v>
      </c>
      <c r="D2539" s="53" t="s">
        <v>1367</v>
      </c>
      <c r="E2539" s="53" t="s">
        <v>5799</v>
      </c>
      <c r="F2539" s="53" t="s">
        <v>6124</v>
      </c>
      <c r="G2539" s="53" t="s">
        <v>6131</v>
      </c>
      <c r="H2539" s="53" t="s">
        <v>6132</v>
      </c>
      <c r="I2539" s="53"/>
      <c r="J2539" s="53" t="s">
        <v>6133</v>
      </c>
      <c r="K2539" s="52">
        <v>71202000</v>
      </c>
      <c r="L2539" s="52">
        <v>53401500</v>
      </c>
      <c r="M2539" s="52">
        <v>0</v>
      </c>
      <c r="N2539" s="52">
        <v>0</v>
      </c>
      <c r="O2539" s="52">
        <v>0</v>
      </c>
      <c r="P2539" s="52">
        <v>17799500</v>
      </c>
      <c r="Q2539" s="52">
        <v>2966583</v>
      </c>
      <c r="R2539" s="52">
        <v>2966583</v>
      </c>
      <c r="S2539" s="52">
        <v>2966583</v>
      </c>
      <c r="T2539" s="52">
        <v>2966583</v>
      </c>
      <c r="U2539" s="52">
        <v>2966583</v>
      </c>
      <c r="V2539" s="52">
        <v>2966585</v>
      </c>
      <c r="W2539" s="52">
        <v>0</v>
      </c>
      <c r="X2539" s="52">
        <v>0</v>
      </c>
      <c r="Y2539" s="52">
        <v>0</v>
      </c>
      <c r="Z2539" s="49">
        <v>0</v>
      </c>
      <c r="AA2539" s="50">
        <v>0</v>
      </c>
      <c r="AB2539" s="51">
        <v>71201000</v>
      </c>
      <c r="AC2539" s="52">
        <v>0</v>
      </c>
      <c r="AD2539" s="52">
        <v>0</v>
      </c>
      <c r="AE2539" s="52">
        <v>1000</v>
      </c>
      <c r="AG2539" s="52">
        <f t="shared" si="48"/>
        <v>0</v>
      </c>
      <c r="AH2539" s="52">
        <f>MIN($AA2539*12,$AE2539-SUM($AG2539:AG2539)-1000*($AE2539&gt;0))</f>
        <v>0</v>
      </c>
      <c r="AI2539" s="52">
        <f>MIN($AA2539*12,$AE2539-SUM($AG2539:AH2539)-1000*($AE2539&gt;0))</f>
        <v>0</v>
      </c>
      <c r="AJ2539" s="52">
        <f>MIN($AA2539*12,$AE2539-SUM($AG2539:AI2539)-1000*($AE2539&gt;0))</f>
        <v>0</v>
      </c>
      <c r="AK2539" s="52">
        <f>MIN($AA2539*12,$AE2539-SUM($AG2539:AJ2539)-1000*($AE2539&gt;0))</f>
        <v>0</v>
      </c>
      <c r="AL2539" s="52">
        <f>MIN($AA2539*12,$AE2539-SUM($AG2539:AK2539)-1000*($AE2539&gt;0))</f>
        <v>0</v>
      </c>
      <c r="AM2539" s="52">
        <f>MIN($AA2539*12,$AE2539-SUM($AG2539:AL2539)-1000*($AE2539&gt;0))</f>
        <v>0</v>
      </c>
      <c r="AN2539" s="52">
        <f>MIN($AA2539*12,$AE2539-SUM($AG2539:AM2539)-1000*($AE2539&gt;0))</f>
        <v>0</v>
      </c>
      <c r="AO2539" s="52">
        <f>MIN($AA2539*12,$AE2539-SUM($AG2539:AN2539)-1000*($AE2539&gt;0))</f>
        <v>0</v>
      </c>
    </row>
    <row r="2540" spans="2:41" ht="12.75" hidden="1" customHeight="1" outlineLevel="2">
      <c r="B2540" s="53" t="s">
        <v>6123</v>
      </c>
      <c r="C2540" s="53" t="s">
        <v>1367</v>
      </c>
      <c r="D2540" s="53" t="s">
        <v>1367</v>
      </c>
      <c r="E2540" s="53" t="s">
        <v>5799</v>
      </c>
      <c r="F2540" s="53" t="s">
        <v>6124</v>
      </c>
      <c r="G2540" s="53" t="s">
        <v>6134</v>
      </c>
      <c r="H2540" s="53" t="s">
        <v>6135</v>
      </c>
      <c r="I2540" s="53"/>
      <c r="J2540" s="53" t="s">
        <v>6136</v>
      </c>
      <c r="K2540" s="52">
        <v>500000000</v>
      </c>
      <c r="L2540" s="52">
        <v>354166666</v>
      </c>
      <c r="M2540" s="52">
        <v>0</v>
      </c>
      <c r="N2540" s="52">
        <v>0</v>
      </c>
      <c r="O2540" s="52">
        <v>0</v>
      </c>
      <c r="P2540" s="52">
        <v>145832334</v>
      </c>
      <c r="Q2540" s="52">
        <v>20833190</v>
      </c>
      <c r="R2540" s="52">
        <v>20833190</v>
      </c>
      <c r="S2540" s="52">
        <v>20833190</v>
      </c>
      <c r="T2540" s="52">
        <v>20833190</v>
      </c>
      <c r="U2540" s="52">
        <v>20833190</v>
      </c>
      <c r="V2540" s="52">
        <v>20833190</v>
      </c>
      <c r="W2540" s="52">
        <v>20833194</v>
      </c>
      <c r="X2540" s="52">
        <v>0</v>
      </c>
      <c r="Y2540" s="52">
        <v>0</v>
      </c>
      <c r="Z2540" s="49">
        <v>0</v>
      </c>
      <c r="AA2540" s="50">
        <v>0</v>
      </c>
      <c r="AB2540" s="51">
        <v>499999000</v>
      </c>
      <c r="AC2540" s="52">
        <v>0</v>
      </c>
      <c r="AD2540" s="52">
        <v>0</v>
      </c>
      <c r="AE2540" s="52">
        <v>1000</v>
      </c>
      <c r="AG2540" s="52">
        <f t="shared" si="48"/>
        <v>0</v>
      </c>
      <c r="AH2540" s="52">
        <f>MIN($AA2540*12,$AE2540-SUM($AG2540:AG2540)-1000*($AE2540&gt;0))</f>
        <v>0</v>
      </c>
      <c r="AI2540" s="52">
        <f>MIN($AA2540*12,$AE2540-SUM($AG2540:AH2540)-1000*($AE2540&gt;0))</f>
        <v>0</v>
      </c>
      <c r="AJ2540" s="52">
        <f>MIN($AA2540*12,$AE2540-SUM($AG2540:AI2540)-1000*($AE2540&gt;0))</f>
        <v>0</v>
      </c>
      <c r="AK2540" s="52">
        <f>MIN($AA2540*12,$AE2540-SUM($AG2540:AJ2540)-1000*($AE2540&gt;0))</f>
        <v>0</v>
      </c>
      <c r="AL2540" s="52">
        <f>MIN($AA2540*12,$AE2540-SUM($AG2540:AK2540)-1000*($AE2540&gt;0))</f>
        <v>0</v>
      </c>
      <c r="AM2540" s="52">
        <f>MIN($AA2540*12,$AE2540-SUM($AG2540:AL2540)-1000*($AE2540&gt;0))</f>
        <v>0</v>
      </c>
      <c r="AN2540" s="52">
        <f>MIN($AA2540*12,$AE2540-SUM($AG2540:AM2540)-1000*($AE2540&gt;0))</f>
        <v>0</v>
      </c>
      <c r="AO2540" s="52">
        <f>MIN($AA2540*12,$AE2540-SUM($AG2540:AN2540)-1000*($AE2540&gt;0))</f>
        <v>0</v>
      </c>
    </row>
    <row r="2541" spans="2:41" ht="12.75" hidden="1" customHeight="1" outlineLevel="2">
      <c r="B2541" s="53" t="s">
        <v>6123</v>
      </c>
      <c r="C2541" s="53" t="s">
        <v>1367</v>
      </c>
      <c r="D2541" s="53" t="s">
        <v>1367</v>
      </c>
      <c r="E2541" s="53" t="s">
        <v>5799</v>
      </c>
      <c r="F2541" s="53" t="s">
        <v>6124</v>
      </c>
      <c r="G2541" s="53" t="s">
        <v>6137</v>
      </c>
      <c r="H2541" s="53" t="s">
        <v>6138</v>
      </c>
      <c r="I2541" s="53"/>
      <c r="J2541" s="53" t="s">
        <v>2694</v>
      </c>
      <c r="K2541" s="52">
        <v>2999000000</v>
      </c>
      <c r="L2541" s="52">
        <v>1999333333</v>
      </c>
      <c r="M2541" s="52">
        <v>0</v>
      </c>
      <c r="N2541" s="52">
        <v>0</v>
      </c>
      <c r="O2541" s="52">
        <v>0</v>
      </c>
      <c r="P2541" s="52">
        <v>999665667</v>
      </c>
      <c r="Q2541" s="52">
        <v>124958208</v>
      </c>
      <c r="R2541" s="52">
        <v>124958208</v>
      </c>
      <c r="S2541" s="52">
        <v>124958208</v>
      </c>
      <c r="T2541" s="52">
        <v>124958208</v>
      </c>
      <c r="U2541" s="52">
        <v>124958208</v>
      </c>
      <c r="V2541" s="52">
        <v>124958208</v>
      </c>
      <c r="W2541" s="52">
        <v>124958208</v>
      </c>
      <c r="X2541" s="52">
        <v>124958211</v>
      </c>
      <c r="Y2541" s="52">
        <v>0</v>
      </c>
      <c r="Z2541" s="49">
        <v>0</v>
      </c>
      <c r="AA2541" s="50">
        <v>0</v>
      </c>
      <c r="AB2541" s="51">
        <v>2998999000</v>
      </c>
      <c r="AC2541" s="52">
        <v>0</v>
      </c>
      <c r="AD2541" s="52">
        <v>0</v>
      </c>
      <c r="AE2541" s="52">
        <v>1000</v>
      </c>
      <c r="AG2541" s="52">
        <f t="shared" si="48"/>
        <v>0</v>
      </c>
      <c r="AH2541" s="52">
        <f>MIN($AA2541*12,$AE2541-SUM($AG2541:AG2541)-1000*($AE2541&gt;0))</f>
        <v>0</v>
      </c>
      <c r="AI2541" s="52">
        <f>MIN($AA2541*12,$AE2541-SUM($AG2541:AH2541)-1000*($AE2541&gt;0))</f>
        <v>0</v>
      </c>
      <c r="AJ2541" s="52">
        <f>MIN($AA2541*12,$AE2541-SUM($AG2541:AI2541)-1000*($AE2541&gt;0))</f>
        <v>0</v>
      </c>
      <c r="AK2541" s="52">
        <f>MIN($AA2541*12,$AE2541-SUM($AG2541:AJ2541)-1000*($AE2541&gt;0))</f>
        <v>0</v>
      </c>
      <c r="AL2541" s="52">
        <f>MIN($AA2541*12,$AE2541-SUM($AG2541:AK2541)-1000*($AE2541&gt;0))</f>
        <v>0</v>
      </c>
      <c r="AM2541" s="52">
        <f>MIN($AA2541*12,$AE2541-SUM($AG2541:AL2541)-1000*($AE2541&gt;0))</f>
        <v>0</v>
      </c>
      <c r="AN2541" s="52">
        <f>MIN($AA2541*12,$AE2541-SUM($AG2541:AM2541)-1000*($AE2541&gt;0))</f>
        <v>0</v>
      </c>
      <c r="AO2541" s="52">
        <f>MIN($AA2541*12,$AE2541-SUM($AG2541:AN2541)-1000*($AE2541&gt;0))</f>
        <v>0</v>
      </c>
    </row>
    <row r="2542" spans="2:41" ht="12.75" hidden="1" customHeight="1" outlineLevel="2">
      <c r="B2542" s="53" t="s">
        <v>6123</v>
      </c>
      <c r="C2542" s="53" t="s">
        <v>1367</v>
      </c>
      <c r="D2542" s="53" t="s">
        <v>1367</v>
      </c>
      <c r="E2542" s="53" t="s">
        <v>5799</v>
      </c>
      <c r="F2542" s="53" t="s">
        <v>6124</v>
      </c>
      <c r="G2542" s="53" t="s">
        <v>6139</v>
      </c>
      <c r="H2542" s="53" t="s">
        <v>6140</v>
      </c>
      <c r="I2542" s="53"/>
      <c r="J2542" s="53" t="s">
        <v>5818</v>
      </c>
      <c r="K2542" s="52">
        <v>4325000000</v>
      </c>
      <c r="L2542" s="52">
        <v>2883333333</v>
      </c>
      <c r="M2542" s="52">
        <v>0</v>
      </c>
      <c r="N2542" s="52">
        <v>0</v>
      </c>
      <c r="O2542" s="52">
        <v>0</v>
      </c>
      <c r="P2542" s="52">
        <v>1441665667</v>
      </c>
      <c r="Q2542" s="52">
        <v>180208208</v>
      </c>
      <c r="R2542" s="52">
        <v>180208208</v>
      </c>
      <c r="S2542" s="52">
        <v>180208208</v>
      </c>
      <c r="T2542" s="52">
        <v>180208208</v>
      </c>
      <c r="U2542" s="52">
        <v>180208208</v>
      </c>
      <c r="V2542" s="52">
        <v>180208208</v>
      </c>
      <c r="W2542" s="52">
        <v>180208208</v>
      </c>
      <c r="X2542" s="52">
        <v>180208211</v>
      </c>
      <c r="Y2542" s="52">
        <v>0</v>
      </c>
      <c r="Z2542" s="49">
        <v>0</v>
      </c>
      <c r="AA2542" s="50">
        <v>0</v>
      </c>
      <c r="AB2542" s="51">
        <v>4324999000</v>
      </c>
      <c r="AC2542" s="52">
        <v>0</v>
      </c>
      <c r="AD2542" s="52">
        <v>0</v>
      </c>
      <c r="AE2542" s="52">
        <v>1000</v>
      </c>
      <c r="AG2542" s="52">
        <f t="shared" si="48"/>
        <v>0</v>
      </c>
      <c r="AH2542" s="52">
        <f>MIN($AA2542*12,$AE2542-SUM($AG2542:AG2542)-1000*($AE2542&gt;0))</f>
        <v>0</v>
      </c>
      <c r="AI2542" s="52">
        <f>MIN($AA2542*12,$AE2542-SUM($AG2542:AH2542)-1000*($AE2542&gt;0))</f>
        <v>0</v>
      </c>
      <c r="AJ2542" s="52">
        <f>MIN($AA2542*12,$AE2542-SUM($AG2542:AI2542)-1000*($AE2542&gt;0))</f>
        <v>0</v>
      </c>
      <c r="AK2542" s="52">
        <f>MIN($AA2542*12,$AE2542-SUM($AG2542:AJ2542)-1000*($AE2542&gt;0))</f>
        <v>0</v>
      </c>
      <c r="AL2542" s="52">
        <f>MIN($AA2542*12,$AE2542-SUM($AG2542:AK2542)-1000*($AE2542&gt;0))</f>
        <v>0</v>
      </c>
      <c r="AM2542" s="52">
        <f>MIN($AA2542*12,$AE2542-SUM($AG2542:AL2542)-1000*($AE2542&gt;0))</f>
        <v>0</v>
      </c>
      <c r="AN2542" s="52">
        <f>MIN($AA2542*12,$AE2542-SUM($AG2542:AM2542)-1000*($AE2542&gt;0))</f>
        <v>0</v>
      </c>
      <c r="AO2542" s="52">
        <f>MIN($AA2542*12,$AE2542-SUM($AG2542:AN2542)-1000*($AE2542&gt;0))</f>
        <v>0</v>
      </c>
    </row>
    <row r="2543" spans="2:41" ht="12.75" hidden="1" customHeight="1" outlineLevel="2">
      <c r="B2543" s="53" t="s">
        <v>6123</v>
      </c>
      <c r="C2543" s="53" t="s">
        <v>1367</v>
      </c>
      <c r="D2543" s="53" t="s">
        <v>1367</v>
      </c>
      <c r="E2543" s="53" t="s">
        <v>5799</v>
      </c>
      <c r="F2543" s="53" t="s">
        <v>6124</v>
      </c>
      <c r="G2543" s="53" t="s">
        <v>6141</v>
      </c>
      <c r="H2543" s="53" t="s">
        <v>6142</v>
      </c>
      <c r="I2543" s="53"/>
      <c r="J2543" s="53" t="s">
        <v>5815</v>
      </c>
      <c r="K2543" s="52">
        <v>8000000000</v>
      </c>
      <c r="L2543" s="52">
        <v>5333333333</v>
      </c>
      <c r="M2543" s="52">
        <v>0</v>
      </c>
      <c r="N2543" s="52">
        <v>0</v>
      </c>
      <c r="O2543" s="52">
        <v>0</v>
      </c>
      <c r="P2543" s="52">
        <v>2666665667</v>
      </c>
      <c r="Q2543" s="52">
        <v>333333208</v>
      </c>
      <c r="R2543" s="52">
        <v>333333208</v>
      </c>
      <c r="S2543" s="52">
        <v>333333208</v>
      </c>
      <c r="T2543" s="52">
        <v>333333208</v>
      </c>
      <c r="U2543" s="52">
        <v>333333208</v>
      </c>
      <c r="V2543" s="52">
        <v>333333208</v>
      </c>
      <c r="W2543" s="52">
        <v>333333208</v>
      </c>
      <c r="X2543" s="52">
        <v>333333211</v>
      </c>
      <c r="Y2543" s="52">
        <v>0</v>
      </c>
      <c r="Z2543" s="49">
        <v>0</v>
      </c>
      <c r="AA2543" s="50">
        <v>0</v>
      </c>
      <c r="AB2543" s="51">
        <v>7999999000</v>
      </c>
      <c r="AC2543" s="52">
        <v>0</v>
      </c>
      <c r="AD2543" s="52">
        <v>0</v>
      </c>
      <c r="AE2543" s="52">
        <v>1000</v>
      </c>
      <c r="AG2543" s="52">
        <f t="shared" si="48"/>
        <v>0</v>
      </c>
      <c r="AH2543" s="52">
        <f>MIN($AA2543*12,$AE2543-SUM($AG2543:AG2543)-1000*($AE2543&gt;0))</f>
        <v>0</v>
      </c>
      <c r="AI2543" s="52">
        <f>MIN($AA2543*12,$AE2543-SUM($AG2543:AH2543)-1000*($AE2543&gt;0))</f>
        <v>0</v>
      </c>
      <c r="AJ2543" s="52">
        <f>MIN($AA2543*12,$AE2543-SUM($AG2543:AI2543)-1000*($AE2543&gt;0))</f>
        <v>0</v>
      </c>
      <c r="AK2543" s="52">
        <f>MIN($AA2543*12,$AE2543-SUM($AG2543:AJ2543)-1000*($AE2543&gt;0))</f>
        <v>0</v>
      </c>
      <c r="AL2543" s="52">
        <f>MIN($AA2543*12,$AE2543-SUM($AG2543:AK2543)-1000*($AE2543&gt;0))</f>
        <v>0</v>
      </c>
      <c r="AM2543" s="52">
        <f>MIN($AA2543*12,$AE2543-SUM($AG2543:AL2543)-1000*($AE2543&gt;0))</f>
        <v>0</v>
      </c>
      <c r="AN2543" s="52">
        <f>MIN($AA2543*12,$AE2543-SUM($AG2543:AM2543)-1000*($AE2543&gt;0))</f>
        <v>0</v>
      </c>
      <c r="AO2543" s="52">
        <f>MIN($AA2543*12,$AE2543-SUM($AG2543:AN2543)-1000*($AE2543&gt;0))</f>
        <v>0</v>
      </c>
    </row>
    <row r="2544" spans="2:41" ht="12.75" hidden="1" customHeight="1" outlineLevel="2">
      <c r="B2544" s="53" t="s">
        <v>6123</v>
      </c>
      <c r="C2544" s="53" t="s">
        <v>1367</v>
      </c>
      <c r="D2544" s="53" t="s">
        <v>1367</v>
      </c>
      <c r="E2544" s="53" t="s">
        <v>5799</v>
      </c>
      <c r="F2544" s="53" t="s">
        <v>6124</v>
      </c>
      <c r="G2544" s="53" t="s">
        <v>6143</v>
      </c>
      <c r="H2544" s="53" t="s">
        <v>6144</v>
      </c>
      <c r="I2544" s="53"/>
      <c r="J2544" s="53" t="s">
        <v>5815</v>
      </c>
      <c r="K2544" s="52">
        <v>500000000</v>
      </c>
      <c r="L2544" s="52">
        <v>333333333</v>
      </c>
      <c r="M2544" s="52">
        <v>0</v>
      </c>
      <c r="N2544" s="52">
        <v>0</v>
      </c>
      <c r="O2544" s="52">
        <v>0</v>
      </c>
      <c r="P2544" s="52">
        <v>166665667</v>
      </c>
      <c r="Q2544" s="52">
        <v>20833208</v>
      </c>
      <c r="R2544" s="52">
        <v>20833208</v>
      </c>
      <c r="S2544" s="52">
        <v>20833208</v>
      </c>
      <c r="T2544" s="52">
        <v>20833208</v>
      </c>
      <c r="U2544" s="52">
        <v>20833208</v>
      </c>
      <c r="V2544" s="52">
        <v>20833208</v>
      </c>
      <c r="W2544" s="52">
        <v>20833208</v>
      </c>
      <c r="X2544" s="52">
        <v>20833211</v>
      </c>
      <c r="Y2544" s="52">
        <v>0</v>
      </c>
      <c r="Z2544" s="49">
        <v>0</v>
      </c>
      <c r="AA2544" s="50">
        <v>0</v>
      </c>
      <c r="AB2544" s="51">
        <v>499999000</v>
      </c>
      <c r="AC2544" s="52">
        <v>0</v>
      </c>
      <c r="AD2544" s="52">
        <v>0</v>
      </c>
      <c r="AE2544" s="52">
        <v>1000</v>
      </c>
      <c r="AG2544" s="52">
        <f t="shared" si="48"/>
        <v>0</v>
      </c>
      <c r="AH2544" s="52">
        <f>MIN($AA2544*12,$AE2544-SUM($AG2544:AG2544)-1000*($AE2544&gt;0))</f>
        <v>0</v>
      </c>
      <c r="AI2544" s="52">
        <f>MIN($AA2544*12,$AE2544-SUM($AG2544:AH2544)-1000*($AE2544&gt;0))</f>
        <v>0</v>
      </c>
      <c r="AJ2544" s="52">
        <f>MIN($AA2544*12,$AE2544-SUM($AG2544:AI2544)-1000*($AE2544&gt;0))</f>
        <v>0</v>
      </c>
      <c r="AK2544" s="52">
        <f>MIN($AA2544*12,$AE2544-SUM($AG2544:AJ2544)-1000*($AE2544&gt;0))</f>
        <v>0</v>
      </c>
      <c r="AL2544" s="52">
        <f>MIN($AA2544*12,$AE2544-SUM($AG2544:AK2544)-1000*($AE2544&gt;0))</f>
        <v>0</v>
      </c>
      <c r="AM2544" s="52">
        <f>MIN($AA2544*12,$AE2544-SUM($AG2544:AL2544)-1000*($AE2544&gt;0))</f>
        <v>0</v>
      </c>
      <c r="AN2544" s="52">
        <f>MIN($AA2544*12,$AE2544-SUM($AG2544:AM2544)-1000*($AE2544&gt;0))</f>
        <v>0</v>
      </c>
      <c r="AO2544" s="52">
        <f>MIN($AA2544*12,$AE2544-SUM($AG2544:AN2544)-1000*($AE2544&gt;0))</f>
        <v>0</v>
      </c>
    </row>
    <row r="2545" spans="2:41" ht="12.75" hidden="1" customHeight="1" outlineLevel="2">
      <c r="B2545" s="53" t="s">
        <v>6123</v>
      </c>
      <c r="C2545" s="53" t="s">
        <v>1367</v>
      </c>
      <c r="D2545" s="53" t="s">
        <v>1367</v>
      </c>
      <c r="E2545" s="53" t="s">
        <v>5799</v>
      </c>
      <c r="F2545" s="53" t="s">
        <v>6124</v>
      </c>
      <c r="G2545" s="53" t="s">
        <v>6145</v>
      </c>
      <c r="H2545" s="53" t="s">
        <v>6146</v>
      </c>
      <c r="I2545" s="53"/>
      <c r="J2545" s="53" t="s">
        <v>6147</v>
      </c>
      <c r="K2545" s="52">
        <v>500000000</v>
      </c>
      <c r="L2545" s="52">
        <v>333333333</v>
      </c>
      <c r="M2545" s="52">
        <v>0</v>
      </c>
      <c r="N2545" s="52">
        <v>0</v>
      </c>
      <c r="O2545" s="52">
        <v>0</v>
      </c>
      <c r="P2545" s="52">
        <v>166665667</v>
      </c>
      <c r="Q2545" s="52">
        <v>20833208</v>
      </c>
      <c r="R2545" s="52">
        <v>20833208</v>
      </c>
      <c r="S2545" s="52">
        <v>20833208</v>
      </c>
      <c r="T2545" s="52">
        <v>20833208</v>
      </c>
      <c r="U2545" s="52">
        <v>20833208</v>
      </c>
      <c r="V2545" s="52">
        <v>20833208</v>
      </c>
      <c r="W2545" s="52">
        <v>20833208</v>
      </c>
      <c r="X2545" s="52">
        <v>20833211</v>
      </c>
      <c r="Y2545" s="52">
        <v>0</v>
      </c>
      <c r="Z2545" s="49">
        <v>0</v>
      </c>
      <c r="AA2545" s="50">
        <v>0</v>
      </c>
      <c r="AB2545" s="51">
        <v>499999000</v>
      </c>
      <c r="AC2545" s="52">
        <v>0</v>
      </c>
      <c r="AD2545" s="52">
        <v>0</v>
      </c>
      <c r="AE2545" s="52">
        <v>1000</v>
      </c>
      <c r="AG2545" s="52">
        <f t="shared" si="48"/>
        <v>0</v>
      </c>
      <c r="AH2545" s="52">
        <f>MIN($AA2545*12,$AE2545-SUM($AG2545:AG2545)-1000*($AE2545&gt;0))</f>
        <v>0</v>
      </c>
      <c r="AI2545" s="52">
        <f>MIN($AA2545*12,$AE2545-SUM($AG2545:AH2545)-1000*($AE2545&gt;0))</f>
        <v>0</v>
      </c>
      <c r="AJ2545" s="52">
        <f>MIN($AA2545*12,$AE2545-SUM($AG2545:AI2545)-1000*($AE2545&gt;0))</f>
        <v>0</v>
      </c>
      <c r="AK2545" s="52">
        <f>MIN($AA2545*12,$AE2545-SUM($AG2545:AJ2545)-1000*($AE2545&gt;0))</f>
        <v>0</v>
      </c>
      <c r="AL2545" s="52">
        <f>MIN($AA2545*12,$AE2545-SUM($AG2545:AK2545)-1000*($AE2545&gt;0))</f>
        <v>0</v>
      </c>
      <c r="AM2545" s="52">
        <f>MIN($AA2545*12,$AE2545-SUM($AG2545:AL2545)-1000*($AE2545&gt;0))</f>
        <v>0</v>
      </c>
      <c r="AN2545" s="52">
        <f>MIN($AA2545*12,$AE2545-SUM($AG2545:AM2545)-1000*($AE2545&gt;0))</f>
        <v>0</v>
      </c>
      <c r="AO2545" s="52">
        <f>MIN($AA2545*12,$AE2545-SUM($AG2545:AN2545)-1000*($AE2545&gt;0))</f>
        <v>0</v>
      </c>
    </row>
    <row r="2546" spans="2:41" ht="12.75" hidden="1" customHeight="1" outlineLevel="2">
      <c r="B2546" s="53" t="s">
        <v>6123</v>
      </c>
      <c r="C2546" s="53" t="s">
        <v>1367</v>
      </c>
      <c r="D2546" s="53" t="s">
        <v>1367</v>
      </c>
      <c r="E2546" s="53" t="s">
        <v>5799</v>
      </c>
      <c r="F2546" s="53" t="s">
        <v>6124</v>
      </c>
      <c r="G2546" s="53" t="s">
        <v>6148</v>
      </c>
      <c r="H2546" s="53" t="s">
        <v>6149</v>
      </c>
      <c r="I2546" s="53"/>
      <c r="J2546" s="53" t="s">
        <v>2723</v>
      </c>
      <c r="K2546" s="52">
        <v>5000000000</v>
      </c>
      <c r="L2546" s="52">
        <v>3125000000</v>
      </c>
      <c r="M2546" s="52">
        <v>0</v>
      </c>
      <c r="N2546" s="52">
        <v>0</v>
      </c>
      <c r="O2546" s="52">
        <v>0</v>
      </c>
      <c r="P2546" s="52">
        <v>1874999000</v>
      </c>
      <c r="Q2546" s="52">
        <v>208333222</v>
      </c>
      <c r="R2546" s="52">
        <v>208333222</v>
      </c>
      <c r="S2546" s="52">
        <v>208333222</v>
      </c>
      <c r="T2546" s="52">
        <v>208333222</v>
      </c>
      <c r="U2546" s="52">
        <v>208333222</v>
      </c>
      <c r="V2546" s="52">
        <v>208333222</v>
      </c>
      <c r="W2546" s="52">
        <v>208333222</v>
      </c>
      <c r="X2546" s="52">
        <v>208333222</v>
      </c>
      <c r="Y2546" s="52">
        <v>208333224</v>
      </c>
      <c r="Z2546" s="49">
        <v>0</v>
      </c>
      <c r="AA2546" s="50">
        <v>0</v>
      </c>
      <c r="AB2546" s="51">
        <v>4999999000</v>
      </c>
      <c r="AC2546" s="52">
        <v>0</v>
      </c>
      <c r="AD2546" s="52">
        <v>0</v>
      </c>
      <c r="AE2546" s="52">
        <v>1000</v>
      </c>
      <c r="AG2546" s="52">
        <f t="shared" si="48"/>
        <v>0</v>
      </c>
      <c r="AH2546" s="52">
        <f>MIN($AA2546*12,$AE2546-SUM($AG2546:AG2546)-1000*($AE2546&gt;0))</f>
        <v>0</v>
      </c>
      <c r="AI2546" s="52">
        <f>MIN($AA2546*12,$AE2546-SUM($AG2546:AH2546)-1000*($AE2546&gt;0))</f>
        <v>0</v>
      </c>
      <c r="AJ2546" s="52">
        <f>MIN($AA2546*12,$AE2546-SUM($AG2546:AI2546)-1000*($AE2546&gt;0))</f>
        <v>0</v>
      </c>
      <c r="AK2546" s="52">
        <f>MIN($AA2546*12,$AE2546-SUM($AG2546:AJ2546)-1000*($AE2546&gt;0))</f>
        <v>0</v>
      </c>
      <c r="AL2546" s="52">
        <f>MIN($AA2546*12,$AE2546-SUM($AG2546:AK2546)-1000*($AE2546&gt;0))</f>
        <v>0</v>
      </c>
      <c r="AM2546" s="52">
        <f>MIN($AA2546*12,$AE2546-SUM($AG2546:AL2546)-1000*($AE2546&gt;0))</f>
        <v>0</v>
      </c>
      <c r="AN2546" s="52">
        <f>MIN($AA2546*12,$AE2546-SUM($AG2546:AM2546)-1000*($AE2546&gt;0))</f>
        <v>0</v>
      </c>
      <c r="AO2546" s="52">
        <f>MIN($AA2546*12,$AE2546-SUM($AG2546:AN2546)-1000*($AE2546&gt;0))</f>
        <v>0</v>
      </c>
    </row>
    <row r="2547" spans="2:41" ht="12.75" hidden="1" customHeight="1" outlineLevel="2">
      <c r="B2547" s="53" t="s">
        <v>6123</v>
      </c>
      <c r="C2547" s="53" t="s">
        <v>1367</v>
      </c>
      <c r="D2547" s="53" t="s">
        <v>1367</v>
      </c>
      <c r="E2547" s="53" t="s">
        <v>5799</v>
      </c>
      <c r="F2547" s="53" t="s">
        <v>6124</v>
      </c>
      <c r="G2547" s="53" t="s">
        <v>6150</v>
      </c>
      <c r="H2547" s="53" t="s">
        <v>6151</v>
      </c>
      <c r="I2547" s="53"/>
      <c r="J2547" s="53" t="s">
        <v>6152</v>
      </c>
      <c r="K2547" s="52">
        <v>9900000000</v>
      </c>
      <c r="L2547" s="52">
        <v>6187500000</v>
      </c>
      <c r="M2547" s="52">
        <v>0</v>
      </c>
      <c r="N2547" s="52">
        <v>0</v>
      </c>
      <c r="O2547" s="52">
        <v>0</v>
      </c>
      <c r="P2547" s="52">
        <v>3712499000</v>
      </c>
      <c r="Q2547" s="52">
        <v>412499888</v>
      </c>
      <c r="R2547" s="52">
        <v>412499888</v>
      </c>
      <c r="S2547" s="52">
        <v>412499888</v>
      </c>
      <c r="T2547" s="52">
        <v>412499888</v>
      </c>
      <c r="U2547" s="52">
        <v>412499888</v>
      </c>
      <c r="V2547" s="52">
        <v>412499888</v>
      </c>
      <c r="W2547" s="52">
        <v>412499888</v>
      </c>
      <c r="X2547" s="52">
        <v>412499888</v>
      </c>
      <c r="Y2547" s="52">
        <v>412499896</v>
      </c>
      <c r="Z2547" s="49">
        <v>0</v>
      </c>
      <c r="AA2547" s="50">
        <v>0</v>
      </c>
      <c r="AB2547" s="51">
        <v>9899999000</v>
      </c>
      <c r="AC2547" s="52">
        <v>0</v>
      </c>
      <c r="AD2547" s="52">
        <v>0</v>
      </c>
      <c r="AE2547" s="52">
        <v>1000</v>
      </c>
      <c r="AG2547" s="52">
        <f t="shared" si="48"/>
        <v>0</v>
      </c>
      <c r="AH2547" s="52">
        <f>MIN($AA2547*12,$AE2547-SUM($AG2547:AG2547)-1000*($AE2547&gt;0))</f>
        <v>0</v>
      </c>
      <c r="AI2547" s="52">
        <f>MIN($AA2547*12,$AE2547-SUM($AG2547:AH2547)-1000*($AE2547&gt;0))</f>
        <v>0</v>
      </c>
      <c r="AJ2547" s="52">
        <f>MIN($AA2547*12,$AE2547-SUM($AG2547:AI2547)-1000*($AE2547&gt;0))</f>
        <v>0</v>
      </c>
      <c r="AK2547" s="52">
        <f>MIN($AA2547*12,$AE2547-SUM($AG2547:AJ2547)-1000*($AE2547&gt;0))</f>
        <v>0</v>
      </c>
      <c r="AL2547" s="52">
        <f>MIN($AA2547*12,$AE2547-SUM($AG2547:AK2547)-1000*($AE2547&gt;0))</f>
        <v>0</v>
      </c>
      <c r="AM2547" s="52">
        <f>MIN($AA2547*12,$AE2547-SUM($AG2547:AL2547)-1000*($AE2547&gt;0))</f>
        <v>0</v>
      </c>
      <c r="AN2547" s="52">
        <f>MIN($AA2547*12,$AE2547-SUM($AG2547:AM2547)-1000*($AE2547&gt;0))</f>
        <v>0</v>
      </c>
      <c r="AO2547" s="52">
        <f>MIN($AA2547*12,$AE2547-SUM($AG2547:AN2547)-1000*($AE2547&gt;0))</f>
        <v>0</v>
      </c>
    </row>
    <row r="2548" spans="2:41" ht="12.75" hidden="1" customHeight="1" outlineLevel="2">
      <c r="B2548" s="53" t="s">
        <v>6123</v>
      </c>
      <c r="C2548" s="53" t="s">
        <v>1367</v>
      </c>
      <c r="D2548" s="53" t="s">
        <v>1367</v>
      </c>
      <c r="E2548" s="53" t="s">
        <v>5799</v>
      </c>
      <c r="F2548" s="53" t="s">
        <v>6124</v>
      </c>
      <c r="G2548" s="53" t="s">
        <v>6153</v>
      </c>
      <c r="H2548" s="53" t="s">
        <v>6154</v>
      </c>
      <c r="I2548" s="53"/>
      <c r="J2548" s="53" t="s">
        <v>6155</v>
      </c>
      <c r="K2548" s="52">
        <v>5000000000</v>
      </c>
      <c r="L2548" s="52">
        <v>2916666666</v>
      </c>
      <c r="M2548" s="52">
        <v>0</v>
      </c>
      <c r="N2548" s="52">
        <v>0</v>
      </c>
      <c r="O2548" s="52">
        <v>0</v>
      </c>
      <c r="P2548" s="52">
        <v>2083332334</v>
      </c>
      <c r="Q2548" s="52">
        <v>208333233</v>
      </c>
      <c r="R2548" s="52">
        <v>208333233</v>
      </c>
      <c r="S2548" s="52">
        <v>208333233</v>
      </c>
      <c r="T2548" s="52">
        <v>208333233</v>
      </c>
      <c r="U2548" s="52">
        <v>208333233</v>
      </c>
      <c r="V2548" s="52">
        <v>208333233</v>
      </c>
      <c r="W2548" s="52">
        <v>208333233</v>
      </c>
      <c r="X2548" s="52">
        <v>208333233</v>
      </c>
      <c r="Y2548" s="52">
        <v>208333233</v>
      </c>
      <c r="Z2548" s="49">
        <v>208333237</v>
      </c>
      <c r="AA2548" s="50">
        <v>0</v>
      </c>
      <c r="AB2548" s="51">
        <v>4999999000</v>
      </c>
      <c r="AC2548" s="52">
        <v>0</v>
      </c>
      <c r="AD2548" s="52">
        <v>0</v>
      </c>
      <c r="AE2548" s="52">
        <v>1000</v>
      </c>
      <c r="AG2548" s="52">
        <f t="shared" si="48"/>
        <v>0</v>
      </c>
      <c r="AH2548" s="52">
        <f>MIN($AA2548*12,$AE2548-SUM($AG2548:AG2548)-1000*($AE2548&gt;0))</f>
        <v>0</v>
      </c>
      <c r="AI2548" s="52">
        <f>MIN($AA2548*12,$AE2548-SUM($AG2548:AH2548)-1000*($AE2548&gt;0))</f>
        <v>0</v>
      </c>
      <c r="AJ2548" s="52">
        <f>MIN($AA2548*12,$AE2548-SUM($AG2548:AI2548)-1000*($AE2548&gt;0))</f>
        <v>0</v>
      </c>
      <c r="AK2548" s="52">
        <f>MIN($AA2548*12,$AE2548-SUM($AG2548:AJ2548)-1000*($AE2548&gt;0))</f>
        <v>0</v>
      </c>
      <c r="AL2548" s="52">
        <f>MIN($AA2548*12,$AE2548-SUM($AG2548:AK2548)-1000*($AE2548&gt;0))</f>
        <v>0</v>
      </c>
      <c r="AM2548" s="52">
        <f>MIN($AA2548*12,$AE2548-SUM($AG2548:AL2548)-1000*($AE2548&gt;0))</f>
        <v>0</v>
      </c>
      <c r="AN2548" s="52">
        <f>MIN($AA2548*12,$AE2548-SUM($AG2548:AM2548)-1000*($AE2548&gt;0))</f>
        <v>0</v>
      </c>
      <c r="AO2548" s="52">
        <f>MIN($AA2548*12,$AE2548-SUM($AG2548:AN2548)-1000*($AE2548&gt;0))</f>
        <v>0</v>
      </c>
    </row>
    <row r="2549" spans="2:41" ht="12.75" hidden="1" customHeight="1" outlineLevel="2">
      <c r="B2549" s="53" t="s">
        <v>6123</v>
      </c>
      <c r="C2549" s="53" t="s">
        <v>1367</v>
      </c>
      <c r="D2549" s="53" t="s">
        <v>1367</v>
      </c>
      <c r="E2549" s="53" t="s">
        <v>5799</v>
      </c>
      <c r="F2549" s="53" t="s">
        <v>6124</v>
      </c>
      <c r="G2549" s="53" t="s">
        <v>6156</v>
      </c>
      <c r="H2549" s="53" t="s">
        <v>6157</v>
      </c>
      <c r="I2549" s="53"/>
      <c r="J2549" s="53" t="s">
        <v>6158</v>
      </c>
      <c r="K2549" s="52">
        <v>7080000000</v>
      </c>
      <c r="L2549" s="52">
        <v>3835000000</v>
      </c>
      <c r="M2549" s="52">
        <v>0</v>
      </c>
      <c r="N2549" s="52">
        <v>0</v>
      </c>
      <c r="O2549" s="52">
        <v>0</v>
      </c>
      <c r="P2549" s="52">
        <v>3244999000</v>
      </c>
      <c r="Q2549" s="52">
        <v>294999909</v>
      </c>
      <c r="R2549" s="52">
        <v>294999909</v>
      </c>
      <c r="S2549" s="52">
        <v>294999909</v>
      </c>
      <c r="T2549" s="52">
        <v>294999909</v>
      </c>
      <c r="U2549" s="52">
        <v>294999909</v>
      </c>
      <c r="V2549" s="52">
        <v>294999909</v>
      </c>
      <c r="W2549" s="52">
        <v>294999909</v>
      </c>
      <c r="X2549" s="52">
        <v>294999909</v>
      </c>
      <c r="Y2549" s="52">
        <v>294999909</v>
      </c>
      <c r="Z2549" s="49">
        <v>294999909</v>
      </c>
      <c r="AA2549" s="50">
        <v>294999910</v>
      </c>
      <c r="AB2549" s="51">
        <v>7079999000</v>
      </c>
      <c r="AC2549" s="52">
        <v>0</v>
      </c>
      <c r="AD2549" s="52">
        <v>0</v>
      </c>
      <c r="AE2549" s="52">
        <v>1000</v>
      </c>
      <c r="AG2549" s="52">
        <f t="shared" si="48"/>
        <v>0</v>
      </c>
      <c r="AH2549" s="52">
        <f>MIN($AA2549*12,$AE2549-SUM($AG2549:AG2549)-1000*($AE2549&gt;0))</f>
        <v>0</v>
      </c>
      <c r="AI2549" s="52">
        <f>MIN($AA2549*12,$AE2549-SUM($AG2549:AH2549)-1000*($AE2549&gt;0))</f>
        <v>0</v>
      </c>
      <c r="AJ2549" s="52">
        <f>MIN($AA2549*12,$AE2549-SUM($AG2549:AI2549)-1000*($AE2549&gt;0))</f>
        <v>0</v>
      </c>
      <c r="AK2549" s="52">
        <f>MIN($AA2549*12,$AE2549-SUM($AG2549:AJ2549)-1000*($AE2549&gt;0))</f>
        <v>0</v>
      </c>
      <c r="AL2549" s="52">
        <f>MIN($AA2549*12,$AE2549-SUM($AG2549:AK2549)-1000*($AE2549&gt;0))</f>
        <v>0</v>
      </c>
      <c r="AM2549" s="52">
        <f>MIN($AA2549*12,$AE2549-SUM($AG2549:AL2549)-1000*($AE2549&gt;0))</f>
        <v>0</v>
      </c>
      <c r="AN2549" s="52">
        <f>MIN($AA2549*12,$AE2549-SUM($AG2549:AM2549)-1000*($AE2549&gt;0))</f>
        <v>0</v>
      </c>
      <c r="AO2549" s="52">
        <f>MIN($AA2549*12,$AE2549-SUM($AG2549:AN2549)-1000*($AE2549&gt;0))</f>
        <v>0</v>
      </c>
    </row>
    <row r="2550" spans="2:41" ht="12.75" hidden="1" customHeight="1" outlineLevel="2">
      <c r="B2550" s="53" t="s">
        <v>6123</v>
      </c>
      <c r="C2550" s="53" t="s">
        <v>1367</v>
      </c>
      <c r="D2550" s="53" t="s">
        <v>1367</v>
      </c>
      <c r="E2550" s="53" t="s">
        <v>5799</v>
      </c>
      <c r="F2550" s="53" t="s">
        <v>6124</v>
      </c>
      <c r="G2550" s="53" t="s">
        <v>6159</v>
      </c>
      <c r="H2550" s="53" t="s">
        <v>6160</v>
      </c>
      <c r="I2550" s="53"/>
      <c r="J2550" s="53" t="s">
        <v>2911</v>
      </c>
      <c r="K2550" s="52">
        <v>2520000000</v>
      </c>
      <c r="L2550" s="52">
        <v>1155000000</v>
      </c>
      <c r="M2550" s="52">
        <v>0</v>
      </c>
      <c r="N2550" s="52">
        <v>0</v>
      </c>
      <c r="O2550" s="52">
        <v>0</v>
      </c>
      <c r="P2550" s="52">
        <v>1155000000</v>
      </c>
      <c r="Q2550" s="52">
        <v>105000000</v>
      </c>
      <c r="R2550" s="52">
        <v>105000000</v>
      </c>
      <c r="S2550" s="52">
        <v>105000000</v>
      </c>
      <c r="T2550" s="52">
        <v>105000000</v>
      </c>
      <c r="U2550" s="52">
        <v>105000000</v>
      </c>
      <c r="V2550" s="52">
        <v>105000000</v>
      </c>
      <c r="W2550" s="52">
        <v>105000000</v>
      </c>
      <c r="X2550" s="52">
        <v>105000000</v>
      </c>
      <c r="Y2550" s="52">
        <v>105000000</v>
      </c>
      <c r="Z2550" s="49">
        <v>105000000</v>
      </c>
      <c r="AA2550" s="50">
        <v>105000000</v>
      </c>
      <c r="AB2550" s="51">
        <v>2310000000</v>
      </c>
      <c r="AC2550" s="52">
        <v>0</v>
      </c>
      <c r="AD2550" s="52">
        <v>0</v>
      </c>
      <c r="AE2550" s="52">
        <v>210000000</v>
      </c>
      <c r="AG2550" s="52">
        <f t="shared" si="48"/>
        <v>105000000</v>
      </c>
      <c r="AH2550" s="52">
        <f>MIN($AA2550*12,$AE2550-SUM($AG2550:AG2550)-1000*($AE2550&gt;0))</f>
        <v>104999000</v>
      </c>
      <c r="AI2550" s="52">
        <f>MIN($AA2550*12,$AE2550-SUM($AG2550:AH2550)-1000*($AE2550&gt;0))</f>
        <v>0</v>
      </c>
      <c r="AJ2550" s="52">
        <f>MIN($AA2550*12,$AE2550-SUM($AG2550:AI2550)-1000*($AE2550&gt;0))</f>
        <v>0</v>
      </c>
      <c r="AK2550" s="52">
        <f>MIN($AA2550*12,$AE2550-SUM($AG2550:AJ2550)-1000*($AE2550&gt;0))</f>
        <v>0</v>
      </c>
      <c r="AL2550" s="52">
        <f>MIN($AA2550*12,$AE2550-SUM($AG2550:AK2550)-1000*($AE2550&gt;0))</f>
        <v>0</v>
      </c>
      <c r="AM2550" s="52">
        <f>MIN($AA2550*12,$AE2550-SUM($AG2550:AL2550)-1000*($AE2550&gt;0))</f>
        <v>0</v>
      </c>
      <c r="AN2550" s="52">
        <f>MIN($AA2550*12,$AE2550-SUM($AG2550:AM2550)-1000*($AE2550&gt;0))</f>
        <v>0</v>
      </c>
      <c r="AO2550" s="52">
        <f>MIN($AA2550*12,$AE2550-SUM($AG2550:AN2550)-1000*($AE2550&gt;0))</f>
        <v>0</v>
      </c>
    </row>
    <row r="2551" spans="2:41" ht="12.75" hidden="1" customHeight="1" outlineLevel="2">
      <c r="B2551" s="53" t="s">
        <v>6123</v>
      </c>
      <c r="C2551" s="53" t="s">
        <v>1367</v>
      </c>
      <c r="D2551" s="53" t="s">
        <v>1367</v>
      </c>
      <c r="E2551" s="53" t="s">
        <v>5799</v>
      </c>
      <c r="F2551" s="53" t="s">
        <v>6124</v>
      </c>
      <c r="G2551" s="53" t="s">
        <v>6161</v>
      </c>
      <c r="H2551" s="53" t="s">
        <v>6162</v>
      </c>
      <c r="I2551" s="53"/>
      <c r="J2551" s="53" t="s">
        <v>6163</v>
      </c>
      <c r="K2551" s="52">
        <v>8400000000</v>
      </c>
      <c r="L2551" s="52">
        <v>3150000000</v>
      </c>
      <c r="M2551" s="52">
        <v>0</v>
      </c>
      <c r="N2551" s="52">
        <v>0</v>
      </c>
      <c r="O2551" s="52">
        <v>0</v>
      </c>
      <c r="P2551" s="52">
        <v>3850000000</v>
      </c>
      <c r="Q2551" s="52">
        <v>350000000</v>
      </c>
      <c r="R2551" s="52">
        <v>350000000</v>
      </c>
      <c r="S2551" s="52">
        <v>350000000</v>
      </c>
      <c r="T2551" s="52">
        <v>350000000</v>
      </c>
      <c r="U2551" s="52">
        <v>350000000</v>
      </c>
      <c r="V2551" s="52">
        <v>350000000</v>
      </c>
      <c r="W2551" s="52">
        <v>350000000</v>
      </c>
      <c r="X2551" s="52">
        <v>350000000</v>
      </c>
      <c r="Y2551" s="52">
        <v>350000000</v>
      </c>
      <c r="Z2551" s="49">
        <v>350000000</v>
      </c>
      <c r="AA2551" s="50">
        <v>350000000</v>
      </c>
      <c r="AB2551" s="51">
        <v>7000000000</v>
      </c>
      <c r="AC2551" s="52">
        <v>0</v>
      </c>
      <c r="AD2551" s="52">
        <v>0</v>
      </c>
      <c r="AE2551" s="52">
        <v>1400000000</v>
      </c>
      <c r="AG2551" s="52">
        <f t="shared" si="48"/>
        <v>350000000</v>
      </c>
      <c r="AH2551" s="52">
        <f>MIN($AA2551*12,$AE2551-SUM($AG2551:AG2551)-1000*($AE2551&gt;0))</f>
        <v>1049999000</v>
      </c>
      <c r="AI2551" s="52">
        <f>MIN($AA2551*12,$AE2551-SUM($AG2551:AH2551)-1000*($AE2551&gt;0))</f>
        <v>0</v>
      </c>
      <c r="AJ2551" s="52">
        <f>MIN($AA2551*12,$AE2551-SUM($AG2551:AI2551)-1000*($AE2551&gt;0))</f>
        <v>0</v>
      </c>
      <c r="AK2551" s="52">
        <f>MIN($AA2551*12,$AE2551-SUM($AG2551:AJ2551)-1000*($AE2551&gt;0))</f>
        <v>0</v>
      </c>
      <c r="AL2551" s="52">
        <f>MIN($AA2551*12,$AE2551-SUM($AG2551:AK2551)-1000*($AE2551&gt;0))</f>
        <v>0</v>
      </c>
      <c r="AM2551" s="52">
        <f>MIN($AA2551*12,$AE2551-SUM($AG2551:AL2551)-1000*($AE2551&gt;0))</f>
        <v>0</v>
      </c>
      <c r="AN2551" s="52">
        <f>MIN($AA2551*12,$AE2551-SUM($AG2551:AM2551)-1000*($AE2551&gt;0))</f>
        <v>0</v>
      </c>
      <c r="AO2551" s="52">
        <f>MIN($AA2551*12,$AE2551-SUM($AG2551:AN2551)-1000*($AE2551&gt;0))</f>
        <v>0</v>
      </c>
    </row>
    <row r="2552" spans="2:41" ht="12.75" hidden="1" customHeight="1" outlineLevel="2">
      <c r="B2552" s="53" t="s">
        <v>6123</v>
      </c>
      <c r="C2552" s="53" t="s">
        <v>1367</v>
      </c>
      <c r="D2552" s="53" t="s">
        <v>1367</v>
      </c>
      <c r="E2552" s="53" t="s">
        <v>5799</v>
      </c>
      <c r="F2552" s="53" t="s">
        <v>6124</v>
      </c>
      <c r="G2552" s="53" t="s">
        <v>6164</v>
      </c>
      <c r="H2552" s="53" t="s">
        <v>6165</v>
      </c>
      <c r="I2552" s="53"/>
      <c r="J2552" s="53" t="s">
        <v>3365</v>
      </c>
      <c r="K2552" s="52">
        <v>350000000</v>
      </c>
      <c r="L2552" s="52">
        <v>131250000</v>
      </c>
      <c r="M2552" s="52">
        <v>0</v>
      </c>
      <c r="N2552" s="52">
        <v>0</v>
      </c>
      <c r="O2552" s="52">
        <v>0</v>
      </c>
      <c r="P2552" s="52">
        <v>160416663</v>
      </c>
      <c r="Q2552" s="52">
        <v>14583333</v>
      </c>
      <c r="R2552" s="52">
        <v>14583333</v>
      </c>
      <c r="S2552" s="52">
        <v>14583333</v>
      </c>
      <c r="T2552" s="52">
        <v>14583333</v>
      </c>
      <c r="U2552" s="52">
        <v>14583333</v>
      </c>
      <c r="V2552" s="52">
        <v>14583333</v>
      </c>
      <c r="W2552" s="52">
        <v>14583333</v>
      </c>
      <c r="X2552" s="52">
        <v>14583333</v>
      </c>
      <c r="Y2552" s="52">
        <v>14583333</v>
      </c>
      <c r="Z2552" s="49">
        <v>14583333</v>
      </c>
      <c r="AA2552" s="50">
        <v>14583333</v>
      </c>
      <c r="AB2552" s="51">
        <v>291666663</v>
      </c>
      <c r="AC2552" s="52">
        <v>0</v>
      </c>
      <c r="AD2552" s="52">
        <v>0</v>
      </c>
      <c r="AE2552" s="52">
        <v>58333337</v>
      </c>
      <c r="AG2552" s="52">
        <f t="shared" si="48"/>
        <v>14583333</v>
      </c>
      <c r="AH2552" s="52">
        <f>MIN($AA2552*12,$AE2552-SUM($AG2552:AG2552)-1000*($AE2552&gt;0))</f>
        <v>43749004</v>
      </c>
      <c r="AI2552" s="52">
        <f>MIN($AA2552*12,$AE2552-SUM($AG2552:AH2552)-1000*($AE2552&gt;0))</f>
        <v>0</v>
      </c>
      <c r="AJ2552" s="52">
        <f>MIN($AA2552*12,$AE2552-SUM($AG2552:AI2552)-1000*($AE2552&gt;0))</f>
        <v>0</v>
      </c>
      <c r="AK2552" s="52">
        <f>MIN($AA2552*12,$AE2552-SUM($AG2552:AJ2552)-1000*($AE2552&gt;0))</f>
        <v>0</v>
      </c>
      <c r="AL2552" s="52">
        <f>MIN($AA2552*12,$AE2552-SUM($AG2552:AK2552)-1000*($AE2552&gt;0))</f>
        <v>0</v>
      </c>
      <c r="AM2552" s="52">
        <f>MIN($AA2552*12,$AE2552-SUM($AG2552:AL2552)-1000*($AE2552&gt;0))</f>
        <v>0</v>
      </c>
      <c r="AN2552" s="52">
        <f>MIN($AA2552*12,$AE2552-SUM($AG2552:AM2552)-1000*($AE2552&gt;0))</f>
        <v>0</v>
      </c>
      <c r="AO2552" s="52">
        <f>MIN($AA2552*12,$AE2552-SUM($AG2552:AN2552)-1000*($AE2552&gt;0))</f>
        <v>0</v>
      </c>
    </row>
    <row r="2553" spans="2:41" ht="12.75" hidden="1" customHeight="1" outlineLevel="2">
      <c r="B2553" s="53" t="s">
        <v>6123</v>
      </c>
      <c r="C2553" s="53" t="s">
        <v>1367</v>
      </c>
      <c r="D2553" s="53" t="s">
        <v>1367</v>
      </c>
      <c r="E2553" s="53" t="s">
        <v>5799</v>
      </c>
      <c r="F2553" s="53" t="s">
        <v>6124</v>
      </c>
      <c r="G2553" s="53" t="s">
        <v>6166</v>
      </c>
      <c r="H2553" s="53" t="s">
        <v>6167</v>
      </c>
      <c r="I2553" s="53"/>
      <c r="J2553" s="53" t="s">
        <v>6168</v>
      </c>
      <c r="K2553" s="52">
        <v>5160000000</v>
      </c>
      <c r="L2553" s="52">
        <v>1720000000</v>
      </c>
      <c r="M2553" s="52">
        <v>0</v>
      </c>
      <c r="N2553" s="52">
        <v>0</v>
      </c>
      <c r="O2553" s="52">
        <v>0</v>
      </c>
      <c r="P2553" s="52">
        <v>2365000000</v>
      </c>
      <c r="Q2553" s="52">
        <v>215000000</v>
      </c>
      <c r="R2553" s="52">
        <v>215000000</v>
      </c>
      <c r="S2553" s="52">
        <v>215000000</v>
      </c>
      <c r="T2553" s="52">
        <v>215000000</v>
      </c>
      <c r="U2553" s="52">
        <v>215000000</v>
      </c>
      <c r="V2553" s="52">
        <v>215000000</v>
      </c>
      <c r="W2553" s="52">
        <v>215000000</v>
      </c>
      <c r="X2553" s="52">
        <v>215000000</v>
      </c>
      <c r="Y2553" s="52">
        <v>215000000</v>
      </c>
      <c r="Z2553" s="49">
        <v>215000000</v>
      </c>
      <c r="AA2553" s="50">
        <v>215000000</v>
      </c>
      <c r="AB2553" s="51">
        <v>4085000000</v>
      </c>
      <c r="AC2553" s="52">
        <v>0</v>
      </c>
      <c r="AD2553" s="52">
        <v>0</v>
      </c>
      <c r="AE2553" s="52">
        <v>1075000000</v>
      </c>
      <c r="AG2553" s="52">
        <f t="shared" si="48"/>
        <v>215000000</v>
      </c>
      <c r="AH2553" s="52">
        <f>MIN($AA2553*12,$AE2553-SUM($AG2553:AG2553)-1000*($AE2553&gt;0))</f>
        <v>859999000</v>
      </c>
      <c r="AI2553" s="52">
        <f>MIN($AA2553*12,$AE2553-SUM($AG2553:AH2553)-1000*($AE2553&gt;0))</f>
        <v>0</v>
      </c>
      <c r="AJ2553" s="52">
        <f>MIN($AA2553*12,$AE2553-SUM($AG2553:AI2553)-1000*($AE2553&gt;0))</f>
        <v>0</v>
      </c>
      <c r="AK2553" s="52">
        <f>MIN($AA2553*12,$AE2553-SUM($AG2553:AJ2553)-1000*($AE2553&gt;0))</f>
        <v>0</v>
      </c>
      <c r="AL2553" s="52">
        <f>MIN($AA2553*12,$AE2553-SUM($AG2553:AK2553)-1000*($AE2553&gt;0))</f>
        <v>0</v>
      </c>
      <c r="AM2553" s="52">
        <f>MIN($AA2553*12,$AE2553-SUM($AG2553:AL2553)-1000*($AE2553&gt;0))</f>
        <v>0</v>
      </c>
      <c r="AN2553" s="52">
        <f>MIN($AA2553*12,$AE2553-SUM($AG2553:AM2553)-1000*($AE2553&gt;0))</f>
        <v>0</v>
      </c>
      <c r="AO2553" s="52">
        <f>MIN($AA2553*12,$AE2553-SUM($AG2553:AN2553)-1000*($AE2553&gt;0))</f>
        <v>0</v>
      </c>
    </row>
    <row r="2554" spans="2:41" ht="12.75" hidden="1" customHeight="1" outlineLevel="2">
      <c r="B2554" s="53" t="s">
        <v>6123</v>
      </c>
      <c r="C2554" s="53" t="s">
        <v>1367</v>
      </c>
      <c r="D2554" s="53" t="s">
        <v>1367</v>
      </c>
      <c r="E2554" s="53" t="s">
        <v>5799</v>
      </c>
      <c r="F2554" s="53" t="s">
        <v>6124</v>
      </c>
      <c r="G2554" s="53" t="s">
        <v>6169</v>
      </c>
      <c r="H2554" s="53" t="s">
        <v>6170</v>
      </c>
      <c r="I2554" s="53"/>
      <c r="J2554" s="53" t="s">
        <v>6171</v>
      </c>
      <c r="K2554" s="52">
        <v>5000000000</v>
      </c>
      <c r="L2554" s="52">
        <v>1666666666</v>
      </c>
      <c r="M2554" s="52">
        <v>0</v>
      </c>
      <c r="N2554" s="52">
        <v>0</v>
      </c>
      <c r="O2554" s="52">
        <v>0</v>
      </c>
      <c r="P2554" s="52">
        <v>2291666663</v>
      </c>
      <c r="Q2554" s="52">
        <v>208333333</v>
      </c>
      <c r="R2554" s="52">
        <v>208333333</v>
      </c>
      <c r="S2554" s="52">
        <v>208333333</v>
      </c>
      <c r="T2554" s="52">
        <v>208333333</v>
      </c>
      <c r="U2554" s="52">
        <v>208333333</v>
      </c>
      <c r="V2554" s="52">
        <v>208333333</v>
      </c>
      <c r="W2554" s="52">
        <v>208333333</v>
      </c>
      <c r="X2554" s="52">
        <v>208333333</v>
      </c>
      <c r="Y2554" s="52">
        <v>208333333</v>
      </c>
      <c r="Z2554" s="49">
        <v>208333333</v>
      </c>
      <c r="AA2554" s="50">
        <v>208333333</v>
      </c>
      <c r="AB2554" s="51">
        <v>3958333329</v>
      </c>
      <c r="AC2554" s="52">
        <v>0</v>
      </c>
      <c r="AD2554" s="52">
        <v>0</v>
      </c>
      <c r="AE2554" s="52">
        <v>1041666671</v>
      </c>
      <c r="AG2554" s="52">
        <f t="shared" si="48"/>
        <v>208333333</v>
      </c>
      <c r="AH2554" s="52">
        <f>MIN($AA2554*12,$AE2554-SUM($AG2554:AG2554)-1000*($AE2554&gt;0))</f>
        <v>833332338</v>
      </c>
      <c r="AI2554" s="52">
        <f>MIN($AA2554*12,$AE2554-SUM($AG2554:AH2554)-1000*($AE2554&gt;0))</f>
        <v>0</v>
      </c>
      <c r="AJ2554" s="52">
        <f>MIN($AA2554*12,$AE2554-SUM($AG2554:AI2554)-1000*($AE2554&gt;0))</f>
        <v>0</v>
      </c>
      <c r="AK2554" s="52">
        <f>MIN($AA2554*12,$AE2554-SUM($AG2554:AJ2554)-1000*($AE2554&gt;0))</f>
        <v>0</v>
      </c>
      <c r="AL2554" s="52">
        <f>MIN($AA2554*12,$AE2554-SUM($AG2554:AK2554)-1000*($AE2554&gt;0))</f>
        <v>0</v>
      </c>
      <c r="AM2554" s="52">
        <f>MIN($AA2554*12,$AE2554-SUM($AG2554:AL2554)-1000*($AE2554&gt;0))</f>
        <v>0</v>
      </c>
      <c r="AN2554" s="52">
        <f>MIN($AA2554*12,$AE2554-SUM($AG2554:AM2554)-1000*($AE2554&gt;0))</f>
        <v>0</v>
      </c>
      <c r="AO2554" s="52">
        <f>MIN($AA2554*12,$AE2554-SUM($AG2554:AN2554)-1000*($AE2554&gt;0))</f>
        <v>0</v>
      </c>
    </row>
    <row r="2555" spans="2:41" ht="12.75" hidden="1" customHeight="1" outlineLevel="2">
      <c r="B2555" s="53" t="s">
        <v>6123</v>
      </c>
      <c r="C2555" s="53" t="s">
        <v>1367</v>
      </c>
      <c r="D2555" s="53" t="s">
        <v>1367</v>
      </c>
      <c r="E2555" s="53" t="s">
        <v>5799</v>
      </c>
      <c r="F2555" s="53" t="s">
        <v>6124</v>
      </c>
      <c r="G2555" s="53" t="s">
        <v>6172</v>
      </c>
      <c r="H2555" s="53" t="s">
        <v>6173</v>
      </c>
      <c r="I2555" s="53"/>
      <c r="J2555" s="53" t="s">
        <v>6174</v>
      </c>
      <c r="K2555" s="52">
        <v>400000000</v>
      </c>
      <c r="L2555" s="52">
        <v>133333333</v>
      </c>
      <c r="M2555" s="52">
        <v>0</v>
      </c>
      <c r="N2555" s="52">
        <v>0</v>
      </c>
      <c r="O2555" s="52">
        <v>0</v>
      </c>
      <c r="P2555" s="52">
        <v>183333326</v>
      </c>
      <c r="Q2555" s="52">
        <v>16666666</v>
      </c>
      <c r="R2555" s="52">
        <v>16666666</v>
      </c>
      <c r="S2555" s="52">
        <v>16666666</v>
      </c>
      <c r="T2555" s="52">
        <v>16666666</v>
      </c>
      <c r="U2555" s="52">
        <v>16666666</v>
      </c>
      <c r="V2555" s="52">
        <v>16666666</v>
      </c>
      <c r="W2555" s="52">
        <v>16666666</v>
      </c>
      <c r="X2555" s="52">
        <v>16666666</v>
      </c>
      <c r="Y2555" s="52">
        <v>16666666</v>
      </c>
      <c r="Z2555" s="49">
        <v>16666666</v>
      </c>
      <c r="AA2555" s="50">
        <v>16666666</v>
      </c>
      <c r="AB2555" s="51">
        <v>316666659</v>
      </c>
      <c r="AC2555" s="52">
        <v>0</v>
      </c>
      <c r="AD2555" s="52">
        <v>0</v>
      </c>
      <c r="AE2555" s="52">
        <v>83333341</v>
      </c>
      <c r="AG2555" s="52">
        <f t="shared" si="48"/>
        <v>16666666</v>
      </c>
      <c r="AH2555" s="52">
        <f>MIN($AA2555*12,$AE2555-SUM($AG2555:AG2555)-1000*($AE2555&gt;0))</f>
        <v>66665675</v>
      </c>
      <c r="AI2555" s="52">
        <f>MIN($AA2555*12,$AE2555-SUM($AG2555:AH2555)-1000*($AE2555&gt;0))</f>
        <v>0</v>
      </c>
      <c r="AJ2555" s="52">
        <f>MIN($AA2555*12,$AE2555-SUM($AG2555:AI2555)-1000*($AE2555&gt;0))</f>
        <v>0</v>
      </c>
      <c r="AK2555" s="52">
        <f>MIN($AA2555*12,$AE2555-SUM($AG2555:AJ2555)-1000*($AE2555&gt;0))</f>
        <v>0</v>
      </c>
      <c r="AL2555" s="52">
        <f>MIN($AA2555*12,$AE2555-SUM($AG2555:AK2555)-1000*($AE2555&gt;0))</f>
        <v>0</v>
      </c>
      <c r="AM2555" s="52">
        <f>MIN($AA2555*12,$AE2555-SUM($AG2555:AL2555)-1000*($AE2555&gt;0))</f>
        <v>0</v>
      </c>
      <c r="AN2555" s="52">
        <f>MIN($AA2555*12,$AE2555-SUM($AG2555:AM2555)-1000*($AE2555&gt;0))</f>
        <v>0</v>
      </c>
      <c r="AO2555" s="52">
        <f>MIN($AA2555*12,$AE2555-SUM($AG2555:AN2555)-1000*($AE2555&gt;0))</f>
        <v>0</v>
      </c>
    </row>
    <row r="2556" spans="2:41" ht="12.75" hidden="1" customHeight="1" outlineLevel="2">
      <c r="B2556" s="53" t="s">
        <v>6123</v>
      </c>
      <c r="C2556" s="53" t="s">
        <v>1367</v>
      </c>
      <c r="D2556" s="53" t="s">
        <v>1367</v>
      </c>
      <c r="E2556" s="53" t="s">
        <v>5799</v>
      </c>
      <c r="F2556" s="53" t="s">
        <v>6124</v>
      </c>
      <c r="G2556" s="53" t="s">
        <v>6175</v>
      </c>
      <c r="H2556" s="53" t="s">
        <v>6176</v>
      </c>
      <c r="I2556" s="53"/>
      <c r="J2556" s="53" t="s">
        <v>6177</v>
      </c>
      <c r="K2556" s="52">
        <v>2850000000</v>
      </c>
      <c r="L2556" s="52">
        <v>712500000</v>
      </c>
      <c r="M2556" s="52">
        <v>0</v>
      </c>
      <c r="N2556" s="52">
        <v>0</v>
      </c>
      <c r="O2556" s="52">
        <v>0</v>
      </c>
      <c r="P2556" s="52">
        <v>1306250000</v>
      </c>
      <c r="Q2556" s="52">
        <v>118750000</v>
      </c>
      <c r="R2556" s="52">
        <v>118750000</v>
      </c>
      <c r="S2556" s="52">
        <v>118750000</v>
      </c>
      <c r="T2556" s="52">
        <v>118750000</v>
      </c>
      <c r="U2556" s="52">
        <v>118750000</v>
      </c>
      <c r="V2556" s="52">
        <v>118750000</v>
      </c>
      <c r="W2556" s="52">
        <v>118750000</v>
      </c>
      <c r="X2556" s="52">
        <v>118750000</v>
      </c>
      <c r="Y2556" s="52">
        <v>118750000</v>
      </c>
      <c r="Z2556" s="49">
        <v>118750000</v>
      </c>
      <c r="AA2556" s="50">
        <v>118750000</v>
      </c>
      <c r="AB2556" s="51">
        <v>2018750000</v>
      </c>
      <c r="AC2556" s="52">
        <v>0</v>
      </c>
      <c r="AD2556" s="52">
        <v>0</v>
      </c>
      <c r="AE2556" s="52">
        <v>831250000</v>
      </c>
      <c r="AG2556" s="52">
        <f t="shared" si="48"/>
        <v>118750000</v>
      </c>
      <c r="AH2556" s="52">
        <f>MIN($AA2556*12,$AE2556-SUM($AG2556:AG2556)-1000*($AE2556&gt;0))</f>
        <v>712499000</v>
      </c>
      <c r="AI2556" s="52">
        <f>MIN($AA2556*12,$AE2556-SUM($AG2556:AH2556)-1000*($AE2556&gt;0))</f>
        <v>0</v>
      </c>
      <c r="AJ2556" s="52">
        <f>MIN($AA2556*12,$AE2556-SUM($AG2556:AI2556)-1000*($AE2556&gt;0))</f>
        <v>0</v>
      </c>
      <c r="AK2556" s="52">
        <f>MIN($AA2556*12,$AE2556-SUM($AG2556:AJ2556)-1000*($AE2556&gt;0))</f>
        <v>0</v>
      </c>
      <c r="AL2556" s="52">
        <f>MIN($AA2556*12,$AE2556-SUM($AG2556:AK2556)-1000*($AE2556&gt;0))</f>
        <v>0</v>
      </c>
      <c r="AM2556" s="52">
        <f>MIN($AA2556*12,$AE2556-SUM($AG2556:AL2556)-1000*($AE2556&gt;0))</f>
        <v>0</v>
      </c>
      <c r="AN2556" s="52">
        <f>MIN($AA2556*12,$AE2556-SUM($AG2556:AM2556)-1000*($AE2556&gt;0))</f>
        <v>0</v>
      </c>
      <c r="AO2556" s="52">
        <f>MIN($AA2556*12,$AE2556-SUM($AG2556:AN2556)-1000*($AE2556&gt;0))</f>
        <v>0</v>
      </c>
    </row>
    <row r="2557" spans="2:41" ht="12.75" hidden="1" customHeight="1" outlineLevel="2">
      <c r="B2557" s="53" t="s">
        <v>6123</v>
      </c>
      <c r="C2557" s="53" t="s">
        <v>1367</v>
      </c>
      <c r="D2557" s="53" t="s">
        <v>1367</v>
      </c>
      <c r="E2557" s="53" t="s">
        <v>5799</v>
      </c>
      <c r="F2557" s="53" t="s">
        <v>6124</v>
      </c>
      <c r="G2557" s="53" t="s">
        <v>6178</v>
      </c>
      <c r="H2557" s="53" t="s">
        <v>6179</v>
      </c>
      <c r="I2557" s="53"/>
      <c r="J2557" s="53" t="s">
        <v>6180</v>
      </c>
      <c r="K2557" s="52">
        <v>7000000000</v>
      </c>
      <c r="L2557" s="52">
        <v>1458333333</v>
      </c>
      <c r="M2557" s="52">
        <v>0</v>
      </c>
      <c r="N2557" s="52">
        <v>0</v>
      </c>
      <c r="O2557" s="52">
        <v>0</v>
      </c>
      <c r="P2557" s="52">
        <v>3208333326</v>
      </c>
      <c r="Q2557" s="52">
        <v>291666666</v>
      </c>
      <c r="R2557" s="52">
        <v>291666666</v>
      </c>
      <c r="S2557" s="52">
        <v>291666666</v>
      </c>
      <c r="T2557" s="52">
        <v>291666666</v>
      </c>
      <c r="U2557" s="52">
        <v>291666666</v>
      </c>
      <c r="V2557" s="52">
        <v>291666666</v>
      </c>
      <c r="W2557" s="52">
        <v>291666666</v>
      </c>
      <c r="X2557" s="52">
        <v>291666666</v>
      </c>
      <c r="Y2557" s="52">
        <v>291666666</v>
      </c>
      <c r="Z2557" s="49">
        <v>291666666</v>
      </c>
      <c r="AA2557" s="50">
        <v>291666666</v>
      </c>
      <c r="AB2557" s="51">
        <v>4666666659</v>
      </c>
      <c r="AC2557" s="52">
        <v>0</v>
      </c>
      <c r="AD2557" s="52">
        <v>0</v>
      </c>
      <c r="AE2557" s="52">
        <v>2333333341</v>
      </c>
      <c r="AG2557" s="52">
        <f t="shared" si="48"/>
        <v>291666666</v>
      </c>
      <c r="AH2557" s="52">
        <f>MIN($AA2557*12,$AE2557-SUM($AG2557:AG2557)-1000*($AE2557&gt;0))</f>
        <v>2041665675</v>
      </c>
      <c r="AI2557" s="52">
        <f>MIN($AA2557*12,$AE2557-SUM($AG2557:AH2557)-1000*($AE2557&gt;0))</f>
        <v>0</v>
      </c>
      <c r="AJ2557" s="52">
        <f>MIN($AA2557*12,$AE2557-SUM($AG2557:AI2557)-1000*($AE2557&gt;0))</f>
        <v>0</v>
      </c>
      <c r="AK2557" s="52">
        <f>MIN($AA2557*12,$AE2557-SUM($AG2557:AJ2557)-1000*($AE2557&gt;0))</f>
        <v>0</v>
      </c>
      <c r="AL2557" s="52">
        <f>MIN($AA2557*12,$AE2557-SUM($AG2557:AK2557)-1000*($AE2557&gt;0))</f>
        <v>0</v>
      </c>
      <c r="AM2557" s="52">
        <f>MIN($AA2557*12,$AE2557-SUM($AG2557:AL2557)-1000*($AE2557&gt;0))</f>
        <v>0</v>
      </c>
      <c r="AN2557" s="52">
        <f>MIN($AA2557*12,$AE2557-SUM($AG2557:AM2557)-1000*($AE2557&gt;0))</f>
        <v>0</v>
      </c>
      <c r="AO2557" s="52">
        <f>MIN($AA2557*12,$AE2557-SUM($AG2557:AN2557)-1000*($AE2557&gt;0))</f>
        <v>0</v>
      </c>
    </row>
    <row r="2558" spans="2:41" ht="12.75" hidden="1" customHeight="1" outlineLevel="2">
      <c r="B2558" s="53" t="s">
        <v>6123</v>
      </c>
      <c r="C2558" s="53" t="s">
        <v>1367</v>
      </c>
      <c r="D2558" s="53" t="s">
        <v>1367</v>
      </c>
      <c r="E2558" s="53" t="s">
        <v>5799</v>
      </c>
      <c r="F2558" s="53" t="s">
        <v>6124</v>
      </c>
      <c r="G2558" s="53" t="s">
        <v>6181</v>
      </c>
      <c r="H2558" s="53" t="s">
        <v>6182</v>
      </c>
      <c r="I2558" s="53"/>
      <c r="J2558" s="53" t="s">
        <v>6183</v>
      </c>
      <c r="K2558" s="52">
        <v>420000000</v>
      </c>
      <c r="L2558" s="52">
        <v>87500000</v>
      </c>
      <c r="M2558" s="52">
        <v>0</v>
      </c>
      <c r="N2558" s="52">
        <v>0</v>
      </c>
      <c r="O2558" s="52">
        <v>0</v>
      </c>
      <c r="P2558" s="52">
        <v>192500000</v>
      </c>
      <c r="Q2558" s="52">
        <v>17500000</v>
      </c>
      <c r="R2558" s="52">
        <v>17500000</v>
      </c>
      <c r="S2558" s="52">
        <v>17500000</v>
      </c>
      <c r="T2558" s="52">
        <v>17500000</v>
      </c>
      <c r="U2558" s="52">
        <v>17500000</v>
      </c>
      <c r="V2558" s="52">
        <v>17500000</v>
      </c>
      <c r="W2558" s="52">
        <v>17500000</v>
      </c>
      <c r="X2558" s="52">
        <v>17500000</v>
      </c>
      <c r="Y2558" s="52">
        <v>17500000</v>
      </c>
      <c r="Z2558" s="49">
        <v>17500000</v>
      </c>
      <c r="AA2558" s="50">
        <v>17500000</v>
      </c>
      <c r="AB2558" s="51">
        <v>280000000</v>
      </c>
      <c r="AC2558" s="52">
        <v>0</v>
      </c>
      <c r="AD2558" s="52">
        <v>0</v>
      </c>
      <c r="AE2558" s="52">
        <v>140000000</v>
      </c>
      <c r="AG2558" s="52">
        <f t="shared" si="48"/>
        <v>17500000</v>
      </c>
      <c r="AH2558" s="52">
        <f>MIN($AA2558*12,$AE2558-SUM($AG2558:AG2558)-1000*($AE2558&gt;0))</f>
        <v>122499000</v>
      </c>
      <c r="AI2558" s="52">
        <f>MIN($AA2558*12,$AE2558-SUM($AG2558:AH2558)-1000*($AE2558&gt;0))</f>
        <v>0</v>
      </c>
      <c r="AJ2558" s="52">
        <f>MIN($AA2558*12,$AE2558-SUM($AG2558:AI2558)-1000*($AE2558&gt;0))</f>
        <v>0</v>
      </c>
      <c r="AK2558" s="52">
        <f>MIN($AA2558*12,$AE2558-SUM($AG2558:AJ2558)-1000*($AE2558&gt;0))</f>
        <v>0</v>
      </c>
      <c r="AL2558" s="52">
        <f>MIN($AA2558*12,$AE2558-SUM($AG2558:AK2558)-1000*($AE2558&gt;0))</f>
        <v>0</v>
      </c>
      <c r="AM2558" s="52">
        <f>MIN($AA2558*12,$AE2558-SUM($AG2558:AL2558)-1000*($AE2558&gt;0))</f>
        <v>0</v>
      </c>
      <c r="AN2558" s="52">
        <f>MIN($AA2558*12,$AE2558-SUM($AG2558:AM2558)-1000*($AE2558&gt;0))</f>
        <v>0</v>
      </c>
      <c r="AO2558" s="52">
        <f>MIN($AA2558*12,$AE2558-SUM($AG2558:AN2558)-1000*($AE2558&gt;0))</f>
        <v>0</v>
      </c>
    </row>
    <row r="2559" spans="2:41" ht="12.75" hidden="1" customHeight="1" outlineLevel="2">
      <c r="B2559" s="53" t="s">
        <v>6123</v>
      </c>
      <c r="C2559" s="53" t="s">
        <v>1367</v>
      </c>
      <c r="D2559" s="53" t="s">
        <v>1367</v>
      </c>
      <c r="E2559" s="53" t="s">
        <v>5799</v>
      </c>
      <c r="F2559" s="53" t="s">
        <v>6124</v>
      </c>
      <c r="G2559" s="53" t="s">
        <v>6184</v>
      </c>
      <c r="H2559" s="53" t="s">
        <v>6185</v>
      </c>
      <c r="I2559" s="53"/>
      <c r="J2559" s="53" t="s">
        <v>6186</v>
      </c>
      <c r="K2559" s="52">
        <v>9600000000</v>
      </c>
      <c r="L2559" s="52">
        <v>1600000000</v>
      </c>
      <c r="M2559" s="52">
        <v>0</v>
      </c>
      <c r="N2559" s="52">
        <v>0</v>
      </c>
      <c r="O2559" s="52">
        <v>0</v>
      </c>
      <c r="P2559" s="52">
        <v>4400000000</v>
      </c>
      <c r="Q2559" s="52">
        <v>400000000</v>
      </c>
      <c r="R2559" s="52">
        <v>400000000</v>
      </c>
      <c r="S2559" s="52">
        <v>400000000</v>
      </c>
      <c r="T2559" s="52">
        <v>400000000</v>
      </c>
      <c r="U2559" s="52">
        <v>400000000</v>
      </c>
      <c r="V2559" s="52">
        <v>400000000</v>
      </c>
      <c r="W2559" s="52">
        <v>400000000</v>
      </c>
      <c r="X2559" s="52">
        <v>400000000</v>
      </c>
      <c r="Y2559" s="52">
        <v>400000000</v>
      </c>
      <c r="Z2559" s="49">
        <v>400000000</v>
      </c>
      <c r="AA2559" s="50">
        <v>400000000</v>
      </c>
      <c r="AB2559" s="51">
        <v>6000000000</v>
      </c>
      <c r="AC2559" s="52">
        <v>0</v>
      </c>
      <c r="AD2559" s="52">
        <v>0</v>
      </c>
      <c r="AE2559" s="52">
        <v>3600000000</v>
      </c>
      <c r="AG2559" s="52">
        <f t="shared" si="48"/>
        <v>400000000</v>
      </c>
      <c r="AH2559" s="52">
        <f>MIN($AA2559*12,$AE2559-SUM($AG2559:AG2559)-1000*($AE2559&gt;0))</f>
        <v>3199999000</v>
      </c>
      <c r="AI2559" s="52">
        <f>MIN($AA2559*12,$AE2559-SUM($AG2559:AH2559)-1000*($AE2559&gt;0))</f>
        <v>0</v>
      </c>
      <c r="AJ2559" s="52">
        <f>MIN($AA2559*12,$AE2559-SUM($AG2559:AI2559)-1000*($AE2559&gt;0))</f>
        <v>0</v>
      </c>
      <c r="AK2559" s="52">
        <f>MIN($AA2559*12,$AE2559-SUM($AG2559:AJ2559)-1000*($AE2559&gt;0))</f>
        <v>0</v>
      </c>
      <c r="AL2559" s="52">
        <f>MIN($AA2559*12,$AE2559-SUM($AG2559:AK2559)-1000*($AE2559&gt;0))</f>
        <v>0</v>
      </c>
      <c r="AM2559" s="52">
        <f>MIN($AA2559*12,$AE2559-SUM($AG2559:AL2559)-1000*($AE2559&gt;0))</f>
        <v>0</v>
      </c>
      <c r="AN2559" s="52">
        <f>MIN($AA2559*12,$AE2559-SUM($AG2559:AM2559)-1000*($AE2559&gt;0))</f>
        <v>0</v>
      </c>
      <c r="AO2559" s="52">
        <f>MIN($AA2559*12,$AE2559-SUM($AG2559:AN2559)-1000*($AE2559&gt;0))</f>
        <v>0</v>
      </c>
    </row>
    <row r="2560" spans="2:41" ht="12.75" hidden="1" customHeight="1" outlineLevel="2">
      <c r="B2560" s="53" t="s">
        <v>6123</v>
      </c>
      <c r="C2560" s="53" t="s">
        <v>1367</v>
      </c>
      <c r="D2560" s="53" t="s">
        <v>1367</v>
      </c>
      <c r="E2560" s="53" t="s">
        <v>5799</v>
      </c>
      <c r="F2560" s="53" t="s">
        <v>6124</v>
      </c>
      <c r="G2560" s="53" t="s">
        <v>6187</v>
      </c>
      <c r="H2560" s="53" t="s">
        <v>6188</v>
      </c>
      <c r="I2560" s="53"/>
      <c r="J2560" s="53" t="s">
        <v>6186</v>
      </c>
      <c r="K2560" s="52">
        <v>10751426000</v>
      </c>
      <c r="L2560" s="52">
        <v>1791904333</v>
      </c>
      <c r="M2560" s="52">
        <v>0</v>
      </c>
      <c r="N2560" s="52">
        <v>0</v>
      </c>
      <c r="O2560" s="52">
        <v>0</v>
      </c>
      <c r="P2560" s="52">
        <v>4927736913</v>
      </c>
      <c r="Q2560" s="52">
        <v>447976083</v>
      </c>
      <c r="R2560" s="52">
        <v>447976083</v>
      </c>
      <c r="S2560" s="52">
        <v>447976083</v>
      </c>
      <c r="T2560" s="52">
        <v>447976083</v>
      </c>
      <c r="U2560" s="52">
        <v>447976083</v>
      </c>
      <c r="V2560" s="52">
        <v>447976083</v>
      </c>
      <c r="W2560" s="52">
        <v>447976083</v>
      </c>
      <c r="X2560" s="52">
        <v>447976083</v>
      </c>
      <c r="Y2560" s="52">
        <v>447976083</v>
      </c>
      <c r="Z2560" s="49">
        <v>447976083</v>
      </c>
      <c r="AA2560" s="50">
        <v>447976083</v>
      </c>
      <c r="AB2560" s="51">
        <v>6719641246</v>
      </c>
      <c r="AC2560" s="52">
        <v>0</v>
      </c>
      <c r="AD2560" s="52">
        <v>0</v>
      </c>
      <c r="AE2560" s="52">
        <v>4031784754</v>
      </c>
      <c r="AG2560" s="52">
        <f t="shared" si="48"/>
        <v>447976083</v>
      </c>
      <c r="AH2560" s="52">
        <f>MIN($AA2560*12,$AE2560-SUM($AG2560:AG2560)-1000*($AE2560&gt;0))</f>
        <v>3583807671</v>
      </c>
      <c r="AI2560" s="52">
        <f>MIN($AA2560*12,$AE2560-SUM($AG2560:AH2560)-1000*($AE2560&gt;0))</f>
        <v>0</v>
      </c>
      <c r="AJ2560" s="52">
        <f>MIN($AA2560*12,$AE2560-SUM($AG2560:AI2560)-1000*($AE2560&gt;0))</f>
        <v>0</v>
      </c>
      <c r="AK2560" s="52">
        <f>MIN($AA2560*12,$AE2560-SUM($AG2560:AJ2560)-1000*($AE2560&gt;0))</f>
        <v>0</v>
      </c>
      <c r="AL2560" s="52">
        <f>MIN($AA2560*12,$AE2560-SUM($AG2560:AK2560)-1000*($AE2560&gt;0))</f>
        <v>0</v>
      </c>
      <c r="AM2560" s="52">
        <f>MIN($AA2560*12,$AE2560-SUM($AG2560:AL2560)-1000*($AE2560&gt;0))</f>
        <v>0</v>
      </c>
      <c r="AN2560" s="52">
        <f>MIN($AA2560*12,$AE2560-SUM($AG2560:AM2560)-1000*($AE2560&gt;0))</f>
        <v>0</v>
      </c>
      <c r="AO2560" s="52">
        <f>MIN($AA2560*12,$AE2560-SUM($AG2560:AN2560)-1000*($AE2560&gt;0))</f>
        <v>0</v>
      </c>
    </row>
    <row r="2561" spans="2:41" ht="12.75" hidden="1" customHeight="1" outlineLevel="2">
      <c r="B2561" s="53" t="s">
        <v>6123</v>
      </c>
      <c r="C2561" s="53" t="s">
        <v>1367</v>
      </c>
      <c r="D2561" s="53" t="s">
        <v>1367</v>
      </c>
      <c r="E2561" s="53" t="s">
        <v>5799</v>
      </c>
      <c r="F2561" s="53" t="s">
        <v>6124</v>
      </c>
      <c r="G2561" s="53" t="s">
        <v>6189</v>
      </c>
      <c r="H2561" s="53" t="s">
        <v>6190</v>
      </c>
      <c r="I2561" s="53"/>
      <c r="J2561" s="53" t="s">
        <v>6191</v>
      </c>
      <c r="K2561" s="52">
        <v>600000000</v>
      </c>
      <c r="L2561" s="52">
        <v>75000000</v>
      </c>
      <c r="M2561" s="52">
        <v>0</v>
      </c>
      <c r="N2561" s="52">
        <v>0</v>
      </c>
      <c r="O2561" s="52">
        <v>0</v>
      </c>
      <c r="P2561" s="52">
        <v>275000000</v>
      </c>
      <c r="Q2561" s="52">
        <v>25000000</v>
      </c>
      <c r="R2561" s="52">
        <v>25000000</v>
      </c>
      <c r="S2561" s="52">
        <v>25000000</v>
      </c>
      <c r="T2561" s="52">
        <v>25000000</v>
      </c>
      <c r="U2561" s="52">
        <v>25000000</v>
      </c>
      <c r="V2561" s="52">
        <v>25000000</v>
      </c>
      <c r="W2561" s="52">
        <v>25000000</v>
      </c>
      <c r="X2561" s="52">
        <v>25000000</v>
      </c>
      <c r="Y2561" s="52">
        <v>25000000</v>
      </c>
      <c r="Z2561" s="49">
        <v>25000000</v>
      </c>
      <c r="AA2561" s="50">
        <v>25000000</v>
      </c>
      <c r="AB2561" s="51">
        <v>350000000</v>
      </c>
      <c r="AC2561" s="52">
        <v>0</v>
      </c>
      <c r="AD2561" s="52">
        <v>0</v>
      </c>
      <c r="AE2561" s="52">
        <v>250000000</v>
      </c>
      <c r="AG2561" s="52">
        <f t="shared" si="48"/>
        <v>25000000</v>
      </c>
      <c r="AH2561" s="52">
        <f>MIN($AA2561*12,$AE2561-SUM($AG2561:AG2561)-1000*($AE2561&gt;0))</f>
        <v>224999000</v>
      </c>
      <c r="AI2561" s="52">
        <f>MIN($AA2561*12,$AE2561-SUM($AG2561:AH2561)-1000*($AE2561&gt;0))</f>
        <v>0</v>
      </c>
      <c r="AJ2561" s="52">
        <f>MIN($AA2561*12,$AE2561-SUM($AG2561:AI2561)-1000*($AE2561&gt;0))</f>
        <v>0</v>
      </c>
      <c r="AK2561" s="52">
        <f>MIN($AA2561*12,$AE2561-SUM($AG2561:AJ2561)-1000*($AE2561&gt;0))</f>
        <v>0</v>
      </c>
      <c r="AL2561" s="52">
        <f>MIN($AA2561*12,$AE2561-SUM($AG2561:AK2561)-1000*($AE2561&gt;0))</f>
        <v>0</v>
      </c>
      <c r="AM2561" s="52">
        <f>MIN($AA2561*12,$AE2561-SUM($AG2561:AL2561)-1000*($AE2561&gt;0))</f>
        <v>0</v>
      </c>
      <c r="AN2561" s="52">
        <f>MIN($AA2561*12,$AE2561-SUM($AG2561:AM2561)-1000*($AE2561&gt;0))</f>
        <v>0</v>
      </c>
      <c r="AO2561" s="52">
        <f>MIN($AA2561*12,$AE2561-SUM($AG2561:AN2561)-1000*($AE2561&gt;0))</f>
        <v>0</v>
      </c>
    </row>
    <row r="2562" spans="2:41" ht="12.75" hidden="1" customHeight="1" outlineLevel="2">
      <c r="B2562" s="53" t="s">
        <v>6123</v>
      </c>
      <c r="C2562" s="53" t="s">
        <v>1367</v>
      </c>
      <c r="D2562" s="53" t="s">
        <v>1367</v>
      </c>
      <c r="E2562" s="53" t="s">
        <v>5799</v>
      </c>
      <c r="F2562" s="53" t="s">
        <v>6124</v>
      </c>
      <c r="G2562" s="53" t="s">
        <v>6192</v>
      </c>
      <c r="H2562" s="53" t="s">
        <v>6193</v>
      </c>
      <c r="I2562" s="53"/>
      <c r="J2562" s="53" t="s">
        <v>6194</v>
      </c>
      <c r="K2562" s="52">
        <v>650000000</v>
      </c>
      <c r="L2562" s="52">
        <v>81250000</v>
      </c>
      <c r="M2562" s="52">
        <v>0</v>
      </c>
      <c r="N2562" s="52">
        <v>650000000</v>
      </c>
      <c r="O2562" s="52">
        <v>81250000</v>
      </c>
      <c r="P2562" s="52">
        <v>0</v>
      </c>
      <c r="Q2562" s="52">
        <v>27083333</v>
      </c>
      <c r="R2562" s="52">
        <v>27083333</v>
      </c>
      <c r="S2562" s="52">
        <v>27083333</v>
      </c>
      <c r="T2562" s="52">
        <v>27083333</v>
      </c>
      <c r="U2562" s="52">
        <v>27083333</v>
      </c>
      <c r="V2562" s="52">
        <v>27083333</v>
      </c>
      <c r="W2562" s="52">
        <v>-162499998</v>
      </c>
      <c r="X2562" s="52">
        <v>0</v>
      </c>
      <c r="Y2562" s="52">
        <v>0</v>
      </c>
      <c r="Z2562" s="49">
        <v>0</v>
      </c>
      <c r="AA2562" s="50">
        <v>0</v>
      </c>
      <c r="AB2562" s="51">
        <v>0</v>
      </c>
      <c r="AC2562" s="52">
        <v>0</v>
      </c>
      <c r="AD2562" s="52">
        <v>0</v>
      </c>
      <c r="AE2562" s="52">
        <v>0</v>
      </c>
      <c r="AG2562" s="52">
        <f t="shared" si="48"/>
        <v>0</v>
      </c>
      <c r="AH2562" s="52">
        <f>MIN($AA2562*12,$AE2562-SUM($AG2562:AG2562)-1000*($AE2562&gt;0))</f>
        <v>0</v>
      </c>
      <c r="AI2562" s="52">
        <f>MIN($AA2562*12,$AE2562-SUM($AG2562:AH2562)-1000*($AE2562&gt;0))</f>
        <v>0</v>
      </c>
      <c r="AJ2562" s="52">
        <f>MIN($AA2562*12,$AE2562-SUM($AG2562:AI2562)-1000*($AE2562&gt;0))</f>
        <v>0</v>
      </c>
      <c r="AK2562" s="52">
        <f>MIN($AA2562*12,$AE2562-SUM($AG2562:AJ2562)-1000*($AE2562&gt;0))</f>
        <v>0</v>
      </c>
      <c r="AL2562" s="52">
        <f>MIN($AA2562*12,$AE2562-SUM($AG2562:AK2562)-1000*($AE2562&gt;0))</f>
        <v>0</v>
      </c>
      <c r="AM2562" s="52">
        <f>MIN($AA2562*12,$AE2562-SUM($AG2562:AL2562)-1000*($AE2562&gt;0))</f>
        <v>0</v>
      </c>
      <c r="AN2562" s="52">
        <f>MIN($AA2562*12,$AE2562-SUM($AG2562:AM2562)-1000*($AE2562&gt;0))</f>
        <v>0</v>
      </c>
      <c r="AO2562" s="52">
        <f>MIN($AA2562*12,$AE2562-SUM($AG2562:AN2562)-1000*($AE2562&gt;0))</f>
        <v>0</v>
      </c>
    </row>
    <row r="2563" spans="2:41" ht="12.75" hidden="1" customHeight="1" outlineLevel="2">
      <c r="B2563" s="53" t="s">
        <v>6123</v>
      </c>
      <c r="C2563" s="53" t="s">
        <v>1367</v>
      </c>
      <c r="D2563" s="53" t="s">
        <v>1367</v>
      </c>
      <c r="E2563" s="53" t="s">
        <v>5799</v>
      </c>
      <c r="F2563" s="53" t="s">
        <v>6124</v>
      </c>
      <c r="G2563" s="53" t="s">
        <v>6195</v>
      </c>
      <c r="H2563" s="53" t="s">
        <v>6196</v>
      </c>
      <c r="I2563" s="53"/>
      <c r="J2563" s="53" t="s">
        <v>6197</v>
      </c>
      <c r="K2563" s="52">
        <v>250000000</v>
      </c>
      <c r="L2563" s="52">
        <v>31250000</v>
      </c>
      <c r="M2563" s="52">
        <v>0</v>
      </c>
      <c r="N2563" s="52">
        <v>0</v>
      </c>
      <c r="O2563" s="52">
        <v>0</v>
      </c>
      <c r="P2563" s="52">
        <v>114583326</v>
      </c>
      <c r="Q2563" s="52">
        <v>10416666</v>
      </c>
      <c r="R2563" s="52">
        <v>10416666</v>
      </c>
      <c r="S2563" s="52">
        <v>10416666</v>
      </c>
      <c r="T2563" s="52">
        <v>10416666</v>
      </c>
      <c r="U2563" s="52">
        <v>10416666</v>
      </c>
      <c r="V2563" s="52">
        <v>10416666</v>
      </c>
      <c r="W2563" s="52">
        <v>10416666</v>
      </c>
      <c r="X2563" s="52">
        <v>10416666</v>
      </c>
      <c r="Y2563" s="52">
        <v>10416666</v>
      </c>
      <c r="Z2563" s="49">
        <v>10416666</v>
      </c>
      <c r="AA2563" s="50">
        <v>10416666</v>
      </c>
      <c r="AB2563" s="51">
        <v>145833326</v>
      </c>
      <c r="AC2563" s="52">
        <v>0</v>
      </c>
      <c r="AD2563" s="52">
        <v>0</v>
      </c>
      <c r="AE2563" s="52">
        <v>104166674</v>
      </c>
      <c r="AG2563" s="52">
        <f t="shared" si="48"/>
        <v>10416666</v>
      </c>
      <c r="AH2563" s="52">
        <f>MIN($AA2563*12,$AE2563-SUM($AG2563:AG2563)-1000*($AE2563&gt;0))</f>
        <v>93749008</v>
      </c>
      <c r="AI2563" s="52">
        <f>MIN($AA2563*12,$AE2563-SUM($AG2563:AH2563)-1000*($AE2563&gt;0))</f>
        <v>0</v>
      </c>
      <c r="AJ2563" s="52">
        <f>MIN($AA2563*12,$AE2563-SUM($AG2563:AI2563)-1000*($AE2563&gt;0))</f>
        <v>0</v>
      </c>
      <c r="AK2563" s="52">
        <f>MIN($AA2563*12,$AE2563-SUM($AG2563:AJ2563)-1000*($AE2563&gt;0))</f>
        <v>0</v>
      </c>
      <c r="AL2563" s="52">
        <f>MIN($AA2563*12,$AE2563-SUM($AG2563:AK2563)-1000*($AE2563&gt;0))</f>
        <v>0</v>
      </c>
      <c r="AM2563" s="52">
        <f>MIN($AA2563*12,$AE2563-SUM($AG2563:AL2563)-1000*($AE2563&gt;0))</f>
        <v>0</v>
      </c>
      <c r="AN2563" s="52">
        <f>MIN($AA2563*12,$AE2563-SUM($AG2563:AM2563)-1000*($AE2563&gt;0))</f>
        <v>0</v>
      </c>
      <c r="AO2563" s="52">
        <f>MIN($AA2563*12,$AE2563-SUM($AG2563:AN2563)-1000*($AE2563&gt;0))</f>
        <v>0</v>
      </c>
    </row>
    <row r="2564" spans="2:41" ht="12.75" hidden="1" customHeight="1" outlineLevel="2">
      <c r="B2564" s="53" t="s">
        <v>6123</v>
      </c>
      <c r="C2564" s="53" t="s">
        <v>1367</v>
      </c>
      <c r="D2564" s="53" t="s">
        <v>1367</v>
      </c>
      <c r="E2564" s="53" t="s">
        <v>5799</v>
      </c>
      <c r="F2564" s="53" t="s">
        <v>6124</v>
      </c>
      <c r="G2564" s="53" t="s">
        <v>6198</v>
      </c>
      <c r="H2564" s="53" t="s">
        <v>6199</v>
      </c>
      <c r="I2564" s="53"/>
      <c r="J2564" s="53" t="s">
        <v>6200</v>
      </c>
      <c r="K2564" s="52">
        <v>250000000</v>
      </c>
      <c r="L2564" s="52">
        <v>31250000</v>
      </c>
      <c r="M2564" s="52">
        <v>0</v>
      </c>
      <c r="N2564" s="52">
        <v>0</v>
      </c>
      <c r="O2564" s="52">
        <v>0</v>
      </c>
      <c r="P2564" s="52">
        <v>114583326</v>
      </c>
      <c r="Q2564" s="52">
        <v>10416666</v>
      </c>
      <c r="R2564" s="52">
        <v>10416666</v>
      </c>
      <c r="S2564" s="52">
        <v>10416666</v>
      </c>
      <c r="T2564" s="52">
        <v>10416666</v>
      </c>
      <c r="U2564" s="52">
        <v>10416666</v>
      </c>
      <c r="V2564" s="52">
        <v>10416666</v>
      </c>
      <c r="W2564" s="52">
        <v>10416666</v>
      </c>
      <c r="X2564" s="52">
        <v>10416666</v>
      </c>
      <c r="Y2564" s="52">
        <v>10416666</v>
      </c>
      <c r="Z2564" s="49">
        <v>10416666</v>
      </c>
      <c r="AA2564" s="50">
        <v>10416666</v>
      </c>
      <c r="AB2564" s="51">
        <v>145833326</v>
      </c>
      <c r="AC2564" s="52">
        <v>0</v>
      </c>
      <c r="AD2564" s="52">
        <v>0</v>
      </c>
      <c r="AE2564" s="52">
        <v>104166674</v>
      </c>
      <c r="AG2564" s="52">
        <f t="shared" ref="AG2564:AG2627" si="51">MIN($AA2564,$AE2564-1000*($AE2564&gt;0))</f>
        <v>10416666</v>
      </c>
      <c r="AH2564" s="52">
        <f>MIN($AA2564*12,$AE2564-SUM($AG2564:AG2564)-1000*($AE2564&gt;0))</f>
        <v>93749008</v>
      </c>
      <c r="AI2564" s="52">
        <f>MIN($AA2564*12,$AE2564-SUM($AG2564:AH2564)-1000*($AE2564&gt;0))</f>
        <v>0</v>
      </c>
      <c r="AJ2564" s="52">
        <f>MIN($AA2564*12,$AE2564-SUM($AG2564:AI2564)-1000*($AE2564&gt;0))</f>
        <v>0</v>
      </c>
      <c r="AK2564" s="52">
        <f>MIN($AA2564*12,$AE2564-SUM($AG2564:AJ2564)-1000*($AE2564&gt;0))</f>
        <v>0</v>
      </c>
      <c r="AL2564" s="52">
        <f>MIN($AA2564*12,$AE2564-SUM($AG2564:AK2564)-1000*($AE2564&gt;0))</f>
        <v>0</v>
      </c>
      <c r="AM2564" s="52">
        <f>MIN($AA2564*12,$AE2564-SUM($AG2564:AL2564)-1000*($AE2564&gt;0))</f>
        <v>0</v>
      </c>
      <c r="AN2564" s="52">
        <f>MIN($AA2564*12,$AE2564-SUM($AG2564:AM2564)-1000*($AE2564&gt;0))</f>
        <v>0</v>
      </c>
      <c r="AO2564" s="52">
        <f>MIN($AA2564*12,$AE2564-SUM($AG2564:AN2564)-1000*($AE2564&gt;0))</f>
        <v>0</v>
      </c>
    </row>
    <row r="2565" spans="2:41" ht="12.75" hidden="1" customHeight="1" outlineLevel="2">
      <c r="B2565" s="53" t="s">
        <v>6123</v>
      </c>
      <c r="C2565" s="53" t="s">
        <v>1367</v>
      </c>
      <c r="D2565" s="53" t="s">
        <v>1367</v>
      </c>
      <c r="E2565" s="53" t="s">
        <v>5799</v>
      </c>
      <c r="F2565" s="53" t="s">
        <v>6124</v>
      </c>
      <c r="G2565" s="53" t="s">
        <v>6201</v>
      </c>
      <c r="H2565" s="53" t="s">
        <v>6202</v>
      </c>
      <c r="I2565" s="53"/>
      <c r="J2565" s="53" t="s">
        <v>3711</v>
      </c>
      <c r="K2565" s="52">
        <v>250000000</v>
      </c>
      <c r="L2565" s="52">
        <v>31250000</v>
      </c>
      <c r="M2565" s="52">
        <v>0</v>
      </c>
      <c r="N2565" s="52">
        <v>0</v>
      </c>
      <c r="O2565" s="52">
        <v>0</v>
      </c>
      <c r="P2565" s="52">
        <v>114583326</v>
      </c>
      <c r="Q2565" s="52">
        <v>10416666</v>
      </c>
      <c r="R2565" s="52">
        <v>10416666</v>
      </c>
      <c r="S2565" s="52">
        <v>10416666</v>
      </c>
      <c r="T2565" s="52">
        <v>10416666</v>
      </c>
      <c r="U2565" s="52">
        <v>10416666</v>
      </c>
      <c r="V2565" s="52">
        <v>10416666</v>
      </c>
      <c r="W2565" s="52">
        <v>10416666</v>
      </c>
      <c r="X2565" s="52">
        <v>10416666</v>
      </c>
      <c r="Y2565" s="52">
        <v>10416666</v>
      </c>
      <c r="Z2565" s="49">
        <v>10416666</v>
      </c>
      <c r="AA2565" s="50">
        <v>10416666</v>
      </c>
      <c r="AB2565" s="51">
        <v>145833326</v>
      </c>
      <c r="AC2565" s="52">
        <v>0</v>
      </c>
      <c r="AD2565" s="52">
        <v>0</v>
      </c>
      <c r="AE2565" s="52">
        <v>104166674</v>
      </c>
      <c r="AG2565" s="52">
        <f t="shared" si="51"/>
        <v>10416666</v>
      </c>
      <c r="AH2565" s="52">
        <f>MIN($AA2565*12,$AE2565-SUM($AG2565:AG2565)-1000*($AE2565&gt;0))</f>
        <v>93749008</v>
      </c>
      <c r="AI2565" s="52">
        <f>MIN($AA2565*12,$AE2565-SUM($AG2565:AH2565)-1000*($AE2565&gt;0))</f>
        <v>0</v>
      </c>
      <c r="AJ2565" s="52">
        <f>MIN($AA2565*12,$AE2565-SUM($AG2565:AI2565)-1000*($AE2565&gt;0))</f>
        <v>0</v>
      </c>
      <c r="AK2565" s="52">
        <f>MIN($AA2565*12,$AE2565-SUM($AG2565:AJ2565)-1000*($AE2565&gt;0))</f>
        <v>0</v>
      </c>
      <c r="AL2565" s="52">
        <f>MIN($AA2565*12,$AE2565-SUM($AG2565:AK2565)-1000*($AE2565&gt;0))</f>
        <v>0</v>
      </c>
      <c r="AM2565" s="52">
        <f>MIN($AA2565*12,$AE2565-SUM($AG2565:AL2565)-1000*($AE2565&gt;0))</f>
        <v>0</v>
      </c>
      <c r="AN2565" s="52">
        <f>MIN($AA2565*12,$AE2565-SUM($AG2565:AM2565)-1000*($AE2565&gt;0))</f>
        <v>0</v>
      </c>
      <c r="AO2565" s="52">
        <f>MIN($AA2565*12,$AE2565-SUM($AG2565:AN2565)-1000*($AE2565&gt;0))</f>
        <v>0</v>
      </c>
    </row>
    <row r="2566" spans="2:41" ht="12.75" hidden="1" customHeight="1" outlineLevel="2">
      <c r="B2566" s="53" t="s">
        <v>6123</v>
      </c>
      <c r="C2566" s="53" t="s">
        <v>1367</v>
      </c>
      <c r="D2566" s="53" t="s">
        <v>1367</v>
      </c>
      <c r="E2566" s="53" t="s">
        <v>5799</v>
      </c>
      <c r="F2566" s="53" t="s">
        <v>6124</v>
      </c>
      <c r="G2566" s="53" t="s">
        <v>6203</v>
      </c>
      <c r="H2566" s="53" t="s">
        <v>6204</v>
      </c>
      <c r="I2566" s="53"/>
      <c r="J2566" s="53" t="s">
        <v>6200</v>
      </c>
      <c r="K2566" s="52">
        <v>250000000</v>
      </c>
      <c r="L2566" s="52">
        <v>31250000</v>
      </c>
      <c r="M2566" s="52">
        <v>0</v>
      </c>
      <c r="N2566" s="52">
        <v>0</v>
      </c>
      <c r="O2566" s="52">
        <v>0</v>
      </c>
      <c r="P2566" s="52">
        <v>114583326</v>
      </c>
      <c r="Q2566" s="52">
        <v>10416666</v>
      </c>
      <c r="R2566" s="52">
        <v>10416666</v>
      </c>
      <c r="S2566" s="52">
        <v>10416666</v>
      </c>
      <c r="T2566" s="52">
        <v>10416666</v>
      </c>
      <c r="U2566" s="52">
        <v>10416666</v>
      </c>
      <c r="V2566" s="52">
        <v>10416666</v>
      </c>
      <c r="W2566" s="52">
        <v>10416666</v>
      </c>
      <c r="X2566" s="52">
        <v>10416666</v>
      </c>
      <c r="Y2566" s="52">
        <v>10416666</v>
      </c>
      <c r="Z2566" s="49">
        <v>10416666</v>
      </c>
      <c r="AA2566" s="50">
        <v>10416666</v>
      </c>
      <c r="AB2566" s="51">
        <v>145833326</v>
      </c>
      <c r="AC2566" s="52">
        <v>0</v>
      </c>
      <c r="AD2566" s="52">
        <v>0</v>
      </c>
      <c r="AE2566" s="52">
        <v>104166674</v>
      </c>
      <c r="AG2566" s="52">
        <f t="shared" si="51"/>
        <v>10416666</v>
      </c>
      <c r="AH2566" s="52">
        <f>MIN($AA2566*12,$AE2566-SUM($AG2566:AG2566)-1000*($AE2566&gt;0))</f>
        <v>93749008</v>
      </c>
      <c r="AI2566" s="52">
        <f>MIN($AA2566*12,$AE2566-SUM($AG2566:AH2566)-1000*($AE2566&gt;0))</f>
        <v>0</v>
      </c>
      <c r="AJ2566" s="52">
        <f>MIN($AA2566*12,$AE2566-SUM($AG2566:AI2566)-1000*($AE2566&gt;0))</f>
        <v>0</v>
      </c>
      <c r="AK2566" s="52">
        <f>MIN($AA2566*12,$AE2566-SUM($AG2566:AJ2566)-1000*($AE2566&gt;0))</f>
        <v>0</v>
      </c>
      <c r="AL2566" s="52">
        <f>MIN($AA2566*12,$AE2566-SUM($AG2566:AK2566)-1000*($AE2566&gt;0))</f>
        <v>0</v>
      </c>
      <c r="AM2566" s="52">
        <f>MIN($AA2566*12,$AE2566-SUM($AG2566:AL2566)-1000*($AE2566&gt;0))</f>
        <v>0</v>
      </c>
      <c r="AN2566" s="52">
        <f>MIN($AA2566*12,$AE2566-SUM($AG2566:AM2566)-1000*($AE2566&gt;0))</f>
        <v>0</v>
      </c>
      <c r="AO2566" s="52">
        <f>MIN($AA2566*12,$AE2566-SUM($AG2566:AN2566)-1000*($AE2566&gt;0))</f>
        <v>0</v>
      </c>
    </row>
    <row r="2567" spans="2:41" ht="12.75" hidden="1" customHeight="1" outlineLevel="2">
      <c r="B2567" s="53" t="s">
        <v>6123</v>
      </c>
      <c r="C2567" s="53" t="s">
        <v>1367</v>
      </c>
      <c r="D2567" s="53" t="s">
        <v>1367</v>
      </c>
      <c r="E2567" s="53" t="s">
        <v>5799</v>
      </c>
      <c r="F2567" s="53" t="s">
        <v>6124</v>
      </c>
      <c r="G2567" s="53" t="s">
        <v>6205</v>
      </c>
      <c r="H2567" s="53" t="s">
        <v>6206</v>
      </c>
      <c r="I2567" s="53"/>
      <c r="J2567" s="53" t="s">
        <v>6194</v>
      </c>
      <c r="K2567" s="52">
        <v>400000000</v>
      </c>
      <c r="L2567" s="52">
        <v>49999997</v>
      </c>
      <c r="M2567" s="52">
        <v>0</v>
      </c>
      <c r="N2567" s="52">
        <v>0</v>
      </c>
      <c r="O2567" s="52">
        <v>0</v>
      </c>
      <c r="P2567" s="52">
        <v>183333326</v>
      </c>
      <c r="Q2567" s="52">
        <v>0</v>
      </c>
      <c r="R2567" s="52">
        <v>0</v>
      </c>
      <c r="S2567" s="52">
        <v>0</v>
      </c>
      <c r="T2567" s="52">
        <v>0</v>
      </c>
      <c r="U2567" s="52">
        <v>0</v>
      </c>
      <c r="V2567" s="52">
        <v>0</v>
      </c>
      <c r="W2567" s="52">
        <v>116666662</v>
      </c>
      <c r="X2567" s="52">
        <v>16666666</v>
      </c>
      <c r="Y2567" s="52">
        <v>16666666</v>
      </c>
      <c r="Z2567" s="49">
        <v>16666666</v>
      </c>
      <c r="AA2567" s="50">
        <v>16666666</v>
      </c>
      <c r="AB2567" s="51">
        <v>233333323</v>
      </c>
      <c r="AC2567" s="52">
        <v>0</v>
      </c>
      <c r="AD2567" s="52">
        <v>0</v>
      </c>
      <c r="AE2567" s="52">
        <v>166666677</v>
      </c>
      <c r="AG2567" s="52">
        <f t="shared" si="51"/>
        <v>16666666</v>
      </c>
      <c r="AH2567" s="52">
        <f>MIN($AA2567*12,$AE2567-SUM($AG2567:AG2567)-1000*($AE2567&gt;0))</f>
        <v>149999011</v>
      </c>
      <c r="AI2567" s="52">
        <f>MIN($AA2567*12,$AE2567-SUM($AG2567:AH2567)-1000*($AE2567&gt;0))</f>
        <v>0</v>
      </c>
      <c r="AJ2567" s="52">
        <f>MIN($AA2567*12,$AE2567-SUM($AG2567:AI2567)-1000*($AE2567&gt;0))</f>
        <v>0</v>
      </c>
      <c r="AK2567" s="52">
        <f>MIN($AA2567*12,$AE2567-SUM($AG2567:AJ2567)-1000*($AE2567&gt;0))</f>
        <v>0</v>
      </c>
      <c r="AL2567" s="52">
        <f>MIN($AA2567*12,$AE2567-SUM($AG2567:AK2567)-1000*($AE2567&gt;0))</f>
        <v>0</v>
      </c>
      <c r="AM2567" s="52">
        <f>MIN($AA2567*12,$AE2567-SUM($AG2567:AL2567)-1000*($AE2567&gt;0))</f>
        <v>0</v>
      </c>
      <c r="AN2567" s="52">
        <f>MIN($AA2567*12,$AE2567-SUM($AG2567:AM2567)-1000*($AE2567&gt;0))</f>
        <v>0</v>
      </c>
      <c r="AO2567" s="52">
        <f>MIN($AA2567*12,$AE2567-SUM($AG2567:AN2567)-1000*($AE2567&gt;0))</f>
        <v>0</v>
      </c>
    </row>
    <row r="2568" spans="2:41" ht="12.75" hidden="1" customHeight="1" outlineLevel="2">
      <c r="B2568" s="53" t="s">
        <v>6123</v>
      </c>
      <c r="C2568" s="53" t="s">
        <v>1367</v>
      </c>
      <c r="D2568" s="53" t="s">
        <v>1367</v>
      </c>
      <c r="E2568" s="53" t="s">
        <v>5799</v>
      </c>
      <c r="F2568" s="53" t="s">
        <v>6124</v>
      </c>
      <c r="G2568" s="53" t="s">
        <v>6207</v>
      </c>
      <c r="H2568" s="53" t="s">
        <v>6208</v>
      </c>
      <c r="I2568" s="53"/>
      <c r="J2568" s="53" t="s">
        <v>6209</v>
      </c>
      <c r="K2568" s="52">
        <v>1127369000</v>
      </c>
      <c r="L2568" s="52">
        <v>93947416</v>
      </c>
      <c r="M2568" s="52">
        <v>0</v>
      </c>
      <c r="N2568" s="52">
        <v>0</v>
      </c>
      <c r="O2568" s="52">
        <v>0</v>
      </c>
      <c r="P2568" s="52">
        <v>516710788</v>
      </c>
      <c r="Q2568" s="52">
        <v>46973708</v>
      </c>
      <c r="R2568" s="52">
        <v>46973708</v>
      </c>
      <c r="S2568" s="52">
        <v>46973708</v>
      </c>
      <c r="T2568" s="52">
        <v>46973708</v>
      </c>
      <c r="U2568" s="52">
        <v>46973708</v>
      </c>
      <c r="V2568" s="52">
        <v>46973708</v>
      </c>
      <c r="W2568" s="52">
        <v>46973708</v>
      </c>
      <c r="X2568" s="52">
        <v>46973708</v>
      </c>
      <c r="Y2568" s="52">
        <v>46973708</v>
      </c>
      <c r="Z2568" s="49">
        <v>46973708</v>
      </c>
      <c r="AA2568" s="50">
        <v>46973708</v>
      </c>
      <c r="AB2568" s="51">
        <v>610658204</v>
      </c>
      <c r="AC2568" s="52">
        <v>0</v>
      </c>
      <c r="AD2568" s="52">
        <v>0</v>
      </c>
      <c r="AE2568" s="52">
        <v>516710796</v>
      </c>
      <c r="AG2568" s="52">
        <f t="shared" si="51"/>
        <v>46973708</v>
      </c>
      <c r="AH2568" s="52">
        <f>MIN($AA2568*12,$AE2568-SUM($AG2568:AG2568)-1000*($AE2568&gt;0))</f>
        <v>469736088</v>
      </c>
      <c r="AI2568" s="52">
        <f>MIN($AA2568*12,$AE2568-SUM($AG2568:AH2568)-1000*($AE2568&gt;0))</f>
        <v>0</v>
      </c>
      <c r="AJ2568" s="52">
        <f>MIN($AA2568*12,$AE2568-SUM($AG2568:AI2568)-1000*($AE2568&gt;0))</f>
        <v>0</v>
      </c>
      <c r="AK2568" s="52">
        <f>MIN($AA2568*12,$AE2568-SUM($AG2568:AJ2568)-1000*($AE2568&gt;0))</f>
        <v>0</v>
      </c>
      <c r="AL2568" s="52">
        <f>MIN($AA2568*12,$AE2568-SUM($AG2568:AK2568)-1000*($AE2568&gt;0))</f>
        <v>0</v>
      </c>
      <c r="AM2568" s="52">
        <f>MIN($AA2568*12,$AE2568-SUM($AG2568:AL2568)-1000*($AE2568&gt;0))</f>
        <v>0</v>
      </c>
      <c r="AN2568" s="52">
        <f>MIN($AA2568*12,$AE2568-SUM($AG2568:AM2568)-1000*($AE2568&gt;0))</f>
        <v>0</v>
      </c>
      <c r="AO2568" s="52">
        <f>MIN($AA2568*12,$AE2568-SUM($AG2568:AN2568)-1000*($AE2568&gt;0))</f>
        <v>0</v>
      </c>
    </row>
    <row r="2569" spans="2:41" ht="12.75" hidden="1" customHeight="1" outlineLevel="2">
      <c r="B2569" s="53" t="s">
        <v>6123</v>
      </c>
      <c r="C2569" s="53" t="s">
        <v>1367</v>
      </c>
      <c r="D2569" s="53" t="s">
        <v>1367</v>
      </c>
      <c r="E2569" s="53" t="s">
        <v>5799</v>
      </c>
      <c r="F2569" s="53" t="s">
        <v>6124</v>
      </c>
      <c r="G2569" s="53" t="s">
        <v>6210</v>
      </c>
      <c r="H2569" s="53" t="s">
        <v>6211</v>
      </c>
      <c r="I2569" s="53"/>
      <c r="J2569" s="53" t="s">
        <v>5934</v>
      </c>
      <c r="K2569" s="52">
        <v>500000000</v>
      </c>
      <c r="L2569" s="52">
        <v>41666666</v>
      </c>
      <c r="M2569" s="52">
        <v>0</v>
      </c>
      <c r="N2569" s="52">
        <v>0</v>
      </c>
      <c r="O2569" s="52">
        <v>0</v>
      </c>
      <c r="P2569" s="52">
        <v>229166663</v>
      </c>
      <c r="Q2569" s="52">
        <v>20833333</v>
      </c>
      <c r="R2569" s="52">
        <v>20833333</v>
      </c>
      <c r="S2569" s="52">
        <v>20833333</v>
      </c>
      <c r="T2569" s="52">
        <v>20833333</v>
      </c>
      <c r="U2569" s="52">
        <v>20833333</v>
      </c>
      <c r="V2569" s="52">
        <v>20833333</v>
      </c>
      <c r="W2569" s="52">
        <v>20833333</v>
      </c>
      <c r="X2569" s="52">
        <v>20833333</v>
      </c>
      <c r="Y2569" s="52">
        <v>20833333</v>
      </c>
      <c r="Z2569" s="49">
        <v>20833333</v>
      </c>
      <c r="AA2569" s="50">
        <v>20833333</v>
      </c>
      <c r="AB2569" s="51">
        <v>270833329</v>
      </c>
      <c r="AC2569" s="52">
        <v>0</v>
      </c>
      <c r="AD2569" s="52">
        <v>0</v>
      </c>
      <c r="AE2569" s="52">
        <v>229166671</v>
      </c>
      <c r="AG2569" s="52">
        <f t="shared" si="51"/>
        <v>20833333</v>
      </c>
      <c r="AH2569" s="52">
        <f>MIN($AA2569*12,$AE2569-SUM($AG2569:AG2569)-1000*($AE2569&gt;0))</f>
        <v>208332338</v>
      </c>
      <c r="AI2569" s="52">
        <f>MIN($AA2569*12,$AE2569-SUM($AG2569:AH2569)-1000*($AE2569&gt;0))</f>
        <v>0</v>
      </c>
      <c r="AJ2569" s="52">
        <f>MIN($AA2569*12,$AE2569-SUM($AG2569:AI2569)-1000*($AE2569&gt;0))</f>
        <v>0</v>
      </c>
      <c r="AK2569" s="52">
        <f>MIN($AA2569*12,$AE2569-SUM($AG2569:AJ2569)-1000*($AE2569&gt;0))</f>
        <v>0</v>
      </c>
      <c r="AL2569" s="52">
        <f>MIN($AA2569*12,$AE2569-SUM($AG2569:AK2569)-1000*($AE2569&gt;0))</f>
        <v>0</v>
      </c>
      <c r="AM2569" s="52">
        <f>MIN($AA2569*12,$AE2569-SUM($AG2569:AL2569)-1000*($AE2569&gt;0))</f>
        <v>0</v>
      </c>
      <c r="AN2569" s="52">
        <f>MIN($AA2569*12,$AE2569-SUM($AG2569:AM2569)-1000*($AE2569&gt;0))</f>
        <v>0</v>
      </c>
      <c r="AO2569" s="52">
        <f>MIN($AA2569*12,$AE2569-SUM($AG2569:AN2569)-1000*($AE2569&gt;0))</f>
        <v>0</v>
      </c>
    </row>
    <row r="2570" spans="2:41" ht="12.75" hidden="1" customHeight="1" outlineLevel="2">
      <c r="B2570" s="53" t="s">
        <v>6123</v>
      </c>
      <c r="C2570" s="53" t="s">
        <v>1367</v>
      </c>
      <c r="D2570" s="53" t="s">
        <v>1367</v>
      </c>
      <c r="E2570" s="53" t="s">
        <v>5799</v>
      </c>
      <c r="F2570" s="53" t="s">
        <v>6124</v>
      </c>
      <c r="G2570" s="53" t="s">
        <v>6212</v>
      </c>
      <c r="H2570" s="53" t="s">
        <v>6213</v>
      </c>
      <c r="I2570" s="53"/>
      <c r="J2570" s="53" t="s">
        <v>3724</v>
      </c>
      <c r="K2570" s="52">
        <v>2880000000</v>
      </c>
      <c r="L2570" s="52">
        <v>240000000</v>
      </c>
      <c r="M2570" s="52">
        <v>0</v>
      </c>
      <c r="N2570" s="52">
        <v>0</v>
      </c>
      <c r="O2570" s="52">
        <v>0</v>
      </c>
      <c r="P2570" s="52">
        <v>1320000000</v>
      </c>
      <c r="Q2570" s="52">
        <v>120000000</v>
      </c>
      <c r="R2570" s="52">
        <v>120000000</v>
      </c>
      <c r="S2570" s="52">
        <v>120000000</v>
      </c>
      <c r="T2570" s="52">
        <v>120000000</v>
      </c>
      <c r="U2570" s="52">
        <v>120000000</v>
      </c>
      <c r="V2570" s="52">
        <v>120000000</v>
      </c>
      <c r="W2570" s="52">
        <v>120000000</v>
      </c>
      <c r="X2570" s="52">
        <v>120000000</v>
      </c>
      <c r="Y2570" s="52">
        <v>120000000</v>
      </c>
      <c r="Z2570" s="49">
        <v>120000000</v>
      </c>
      <c r="AA2570" s="50">
        <v>120000000</v>
      </c>
      <c r="AB2570" s="51">
        <v>1560000000</v>
      </c>
      <c r="AC2570" s="52">
        <v>0</v>
      </c>
      <c r="AD2570" s="52">
        <v>0</v>
      </c>
      <c r="AE2570" s="52">
        <v>1320000000</v>
      </c>
      <c r="AG2570" s="52">
        <f t="shared" si="51"/>
        <v>120000000</v>
      </c>
      <c r="AH2570" s="52">
        <f>MIN($AA2570*12,$AE2570-SUM($AG2570:AG2570)-1000*($AE2570&gt;0))</f>
        <v>1199999000</v>
      </c>
      <c r="AI2570" s="52">
        <f>MIN($AA2570*12,$AE2570-SUM($AG2570:AH2570)-1000*($AE2570&gt;0))</f>
        <v>0</v>
      </c>
      <c r="AJ2570" s="52">
        <f>MIN($AA2570*12,$AE2570-SUM($AG2570:AI2570)-1000*($AE2570&gt;0))</f>
        <v>0</v>
      </c>
      <c r="AK2570" s="52">
        <f>MIN($AA2570*12,$AE2570-SUM($AG2570:AJ2570)-1000*($AE2570&gt;0))</f>
        <v>0</v>
      </c>
      <c r="AL2570" s="52">
        <f>MIN($AA2570*12,$AE2570-SUM($AG2570:AK2570)-1000*($AE2570&gt;0))</f>
        <v>0</v>
      </c>
      <c r="AM2570" s="52">
        <f>MIN($AA2570*12,$AE2570-SUM($AG2570:AL2570)-1000*($AE2570&gt;0))</f>
        <v>0</v>
      </c>
      <c r="AN2570" s="52">
        <f>MIN($AA2570*12,$AE2570-SUM($AG2570:AM2570)-1000*($AE2570&gt;0))</f>
        <v>0</v>
      </c>
      <c r="AO2570" s="52">
        <f>MIN($AA2570*12,$AE2570-SUM($AG2570:AN2570)-1000*($AE2570&gt;0))</f>
        <v>0</v>
      </c>
    </row>
    <row r="2571" spans="2:41" ht="12.75" hidden="1" customHeight="1" outlineLevel="2">
      <c r="B2571" s="53" t="s">
        <v>6123</v>
      </c>
      <c r="C2571" s="53" t="s">
        <v>1367</v>
      </c>
      <c r="D2571" s="53" t="s">
        <v>1367</v>
      </c>
      <c r="E2571" s="53" t="s">
        <v>5799</v>
      </c>
      <c r="F2571" s="53" t="s">
        <v>6124</v>
      </c>
      <c r="G2571" s="53" t="s">
        <v>6214</v>
      </c>
      <c r="H2571" s="53" t="s">
        <v>6215</v>
      </c>
      <c r="I2571" s="53"/>
      <c r="J2571" s="53" t="s">
        <v>6216</v>
      </c>
      <c r="K2571" s="52">
        <v>3000000000</v>
      </c>
      <c r="L2571" s="52">
        <v>250000000</v>
      </c>
      <c r="M2571" s="52">
        <v>0</v>
      </c>
      <c r="N2571" s="52">
        <v>0</v>
      </c>
      <c r="O2571" s="52">
        <v>0</v>
      </c>
      <c r="P2571" s="52">
        <v>1375000000</v>
      </c>
      <c r="Q2571" s="52">
        <v>125000000</v>
      </c>
      <c r="R2571" s="52">
        <v>125000000</v>
      </c>
      <c r="S2571" s="52">
        <v>125000000</v>
      </c>
      <c r="T2571" s="52">
        <v>125000000</v>
      </c>
      <c r="U2571" s="52">
        <v>125000000</v>
      </c>
      <c r="V2571" s="52">
        <v>125000000</v>
      </c>
      <c r="W2571" s="52">
        <v>125000000</v>
      </c>
      <c r="X2571" s="52">
        <v>125000000</v>
      </c>
      <c r="Y2571" s="52">
        <v>125000000</v>
      </c>
      <c r="Z2571" s="49">
        <v>125000000</v>
      </c>
      <c r="AA2571" s="50">
        <v>125000000</v>
      </c>
      <c r="AB2571" s="51">
        <v>1625000000</v>
      </c>
      <c r="AC2571" s="52">
        <v>0</v>
      </c>
      <c r="AD2571" s="52">
        <v>0</v>
      </c>
      <c r="AE2571" s="52">
        <v>1375000000</v>
      </c>
      <c r="AG2571" s="52">
        <f t="shared" si="51"/>
        <v>125000000</v>
      </c>
      <c r="AH2571" s="52">
        <f>MIN($AA2571*12,$AE2571-SUM($AG2571:AG2571)-1000*($AE2571&gt;0))</f>
        <v>1249999000</v>
      </c>
      <c r="AI2571" s="52">
        <f>MIN($AA2571*12,$AE2571-SUM($AG2571:AH2571)-1000*($AE2571&gt;0))</f>
        <v>0</v>
      </c>
      <c r="AJ2571" s="52">
        <f>MIN($AA2571*12,$AE2571-SUM($AG2571:AI2571)-1000*($AE2571&gt;0))</f>
        <v>0</v>
      </c>
      <c r="AK2571" s="52">
        <f>MIN($AA2571*12,$AE2571-SUM($AG2571:AJ2571)-1000*($AE2571&gt;0))</f>
        <v>0</v>
      </c>
      <c r="AL2571" s="52">
        <f>MIN($AA2571*12,$AE2571-SUM($AG2571:AK2571)-1000*($AE2571&gt;0))</f>
        <v>0</v>
      </c>
      <c r="AM2571" s="52">
        <f>MIN($AA2571*12,$AE2571-SUM($AG2571:AL2571)-1000*($AE2571&gt;0))</f>
        <v>0</v>
      </c>
      <c r="AN2571" s="52">
        <f>MIN($AA2571*12,$AE2571-SUM($AG2571:AM2571)-1000*($AE2571&gt;0))</f>
        <v>0</v>
      </c>
      <c r="AO2571" s="52">
        <f>MIN($AA2571*12,$AE2571-SUM($AG2571:AN2571)-1000*($AE2571&gt;0))</f>
        <v>0</v>
      </c>
    </row>
    <row r="2572" spans="2:41" ht="12.75" hidden="1" customHeight="1" outlineLevel="2">
      <c r="B2572" s="53" t="s">
        <v>6123</v>
      </c>
      <c r="C2572" s="53" t="s">
        <v>1367</v>
      </c>
      <c r="D2572" s="53" t="s">
        <v>1367</v>
      </c>
      <c r="E2572" s="53" t="s">
        <v>5799</v>
      </c>
      <c r="F2572" s="53" t="s">
        <v>6124</v>
      </c>
      <c r="G2572" s="53" t="s">
        <v>6217</v>
      </c>
      <c r="H2572" s="53" t="s">
        <v>6218</v>
      </c>
      <c r="I2572" s="53"/>
      <c r="J2572" s="53" t="s">
        <v>6219</v>
      </c>
      <c r="K2572" s="52">
        <v>3000000000</v>
      </c>
      <c r="L2572" s="52">
        <v>125000000</v>
      </c>
      <c r="M2572" s="52">
        <v>0</v>
      </c>
      <c r="N2572" s="52">
        <v>0</v>
      </c>
      <c r="O2572" s="52">
        <v>0</v>
      </c>
      <c r="P2572" s="52">
        <v>1375000000</v>
      </c>
      <c r="Q2572" s="52">
        <v>125000000</v>
      </c>
      <c r="R2572" s="52">
        <v>125000000</v>
      </c>
      <c r="S2572" s="52">
        <v>125000000</v>
      </c>
      <c r="T2572" s="52">
        <v>125000000</v>
      </c>
      <c r="U2572" s="52">
        <v>125000000</v>
      </c>
      <c r="V2572" s="52">
        <v>125000000</v>
      </c>
      <c r="W2572" s="52">
        <v>125000000</v>
      </c>
      <c r="X2572" s="52">
        <v>125000000</v>
      </c>
      <c r="Y2572" s="52">
        <v>125000000</v>
      </c>
      <c r="Z2572" s="49">
        <v>125000000</v>
      </c>
      <c r="AA2572" s="50">
        <v>125000000</v>
      </c>
      <c r="AB2572" s="51">
        <v>1500000000</v>
      </c>
      <c r="AC2572" s="52">
        <v>0</v>
      </c>
      <c r="AD2572" s="52">
        <v>0</v>
      </c>
      <c r="AE2572" s="52">
        <v>1500000000</v>
      </c>
      <c r="AG2572" s="52">
        <f t="shared" si="51"/>
        <v>125000000</v>
      </c>
      <c r="AH2572" s="52">
        <f>MIN($AA2572*12,$AE2572-SUM($AG2572:AG2572)-1000*($AE2572&gt;0))</f>
        <v>1374999000</v>
      </c>
      <c r="AI2572" s="52">
        <f>MIN($AA2572*12,$AE2572-SUM($AG2572:AH2572)-1000*($AE2572&gt;0))</f>
        <v>0</v>
      </c>
      <c r="AJ2572" s="52">
        <f>MIN($AA2572*12,$AE2572-SUM($AG2572:AI2572)-1000*($AE2572&gt;0))</f>
        <v>0</v>
      </c>
      <c r="AK2572" s="52">
        <f>MIN($AA2572*12,$AE2572-SUM($AG2572:AJ2572)-1000*($AE2572&gt;0))</f>
        <v>0</v>
      </c>
      <c r="AL2572" s="52">
        <f>MIN($AA2572*12,$AE2572-SUM($AG2572:AK2572)-1000*($AE2572&gt;0))</f>
        <v>0</v>
      </c>
      <c r="AM2572" s="52">
        <f>MIN($AA2572*12,$AE2572-SUM($AG2572:AL2572)-1000*($AE2572&gt;0))</f>
        <v>0</v>
      </c>
      <c r="AN2572" s="52">
        <f>MIN($AA2572*12,$AE2572-SUM($AG2572:AM2572)-1000*($AE2572&gt;0))</f>
        <v>0</v>
      </c>
      <c r="AO2572" s="52">
        <f>MIN($AA2572*12,$AE2572-SUM($AG2572:AN2572)-1000*($AE2572&gt;0))</f>
        <v>0</v>
      </c>
    </row>
    <row r="2573" spans="2:41" ht="12.75" hidden="1" customHeight="1" outlineLevel="2">
      <c r="B2573" s="53" t="s">
        <v>6123</v>
      </c>
      <c r="C2573" s="53" t="s">
        <v>1367</v>
      </c>
      <c r="D2573" s="53" t="s">
        <v>1367</v>
      </c>
      <c r="E2573" s="53" t="s">
        <v>5799</v>
      </c>
      <c r="F2573" s="53" t="s">
        <v>6124</v>
      </c>
      <c r="G2573" s="53" t="s">
        <v>6220</v>
      </c>
      <c r="H2573" s="53" t="s">
        <v>6221</v>
      </c>
      <c r="I2573" s="53"/>
      <c r="J2573" s="53" t="s">
        <v>3768</v>
      </c>
      <c r="K2573" s="52">
        <v>12800000000</v>
      </c>
      <c r="L2573" s="52">
        <v>533333333</v>
      </c>
      <c r="M2573" s="52">
        <v>0</v>
      </c>
      <c r="N2573" s="52">
        <v>0</v>
      </c>
      <c r="O2573" s="52">
        <v>0</v>
      </c>
      <c r="P2573" s="52">
        <v>5866666663</v>
      </c>
      <c r="Q2573" s="52">
        <v>533333333</v>
      </c>
      <c r="R2573" s="52">
        <v>533333333</v>
      </c>
      <c r="S2573" s="52">
        <v>533333333</v>
      </c>
      <c r="T2573" s="52">
        <v>533333333</v>
      </c>
      <c r="U2573" s="52">
        <v>533333333</v>
      </c>
      <c r="V2573" s="52">
        <v>533333333</v>
      </c>
      <c r="W2573" s="52">
        <v>533333333</v>
      </c>
      <c r="X2573" s="52">
        <v>533333333</v>
      </c>
      <c r="Y2573" s="52">
        <v>533333333</v>
      </c>
      <c r="Z2573" s="49">
        <v>533333333</v>
      </c>
      <c r="AA2573" s="50">
        <v>533333333</v>
      </c>
      <c r="AB2573" s="51">
        <v>6399999996</v>
      </c>
      <c r="AC2573" s="52">
        <v>0</v>
      </c>
      <c r="AD2573" s="52">
        <v>0</v>
      </c>
      <c r="AE2573" s="52">
        <v>6400000004</v>
      </c>
      <c r="AG2573" s="52">
        <f t="shared" si="51"/>
        <v>533333333</v>
      </c>
      <c r="AH2573" s="52">
        <f>MIN($AA2573*12,$AE2573-SUM($AG2573:AG2573)-1000*($AE2573&gt;0))</f>
        <v>5866665671</v>
      </c>
      <c r="AI2573" s="52">
        <f>MIN($AA2573*12,$AE2573-SUM($AG2573:AH2573)-1000*($AE2573&gt;0))</f>
        <v>0</v>
      </c>
      <c r="AJ2573" s="52">
        <f>MIN($AA2573*12,$AE2573-SUM($AG2573:AI2573)-1000*($AE2573&gt;0))</f>
        <v>0</v>
      </c>
      <c r="AK2573" s="52">
        <f>MIN($AA2573*12,$AE2573-SUM($AG2573:AJ2573)-1000*($AE2573&gt;0))</f>
        <v>0</v>
      </c>
      <c r="AL2573" s="52">
        <f>MIN($AA2573*12,$AE2573-SUM($AG2573:AK2573)-1000*($AE2573&gt;0))</f>
        <v>0</v>
      </c>
      <c r="AM2573" s="52">
        <f>MIN($AA2573*12,$AE2573-SUM($AG2573:AL2573)-1000*($AE2573&gt;0))</f>
        <v>0</v>
      </c>
      <c r="AN2573" s="52">
        <f>MIN($AA2573*12,$AE2573-SUM($AG2573:AM2573)-1000*($AE2573&gt;0))</f>
        <v>0</v>
      </c>
      <c r="AO2573" s="52">
        <f>MIN($AA2573*12,$AE2573-SUM($AG2573:AN2573)-1000*($AE2573&gt;0))</f>
        <v>0</v>
      </c>
    </row>
    <row r="2574" spans="2:41" ht="12.75" hidden="1" customHeight="1" outlineLevel="2">
      <c r="B2574" s="53" t="s">
        <v>6123</v>
      </c>
      <c r="C2574" s="53" t="s">
        <v>1367</v>
      </c>
      <c r="D2574" s="53" t="s">
        <v>1367</v>
      </c>
      <c r="E2574" s="53" t="s">
        <v>5799</v>
      </c>
      <c r="F2574" s="53" t="s">
        <v>6124</v>
      </c>
      <c r="G2574" s="53" t="s">
        <v>6222</v>
      </c>
      <c r="H2574" s="53" t="s">
        <v>6223</v>
      </c>
      <c r="I2574" s="53"/>
      <c r="J2574" s="53" t="s">
        <v>6224</v>
      </c>
      <c r="K2574" s="52">
        <v>0</v>
      </c>
      <c r="L2574" s="52">
        <v>0</v>
      </c>
      <c r="M2574" s="52">
        <v>8520000000</v>
      </c>
      <c r="N2574" s="52">
        <v>0</v>
      </c>
      <c r="O2574" s="52">
        <v>0</v>
      </c>
      <c r="P2574" s="52">
        <v>3905000000</v>
      </c>
      <c r="Q2574" s="52">
        <v>355000000</v>
      </c>
      <c r="R2574" s="52">
        <v>355000000</v>
      </c>
      <c r="S2574" s="52">
        <v>355000000</v>
      </c>
      <c r="T2574" s="52">
        <v>355000000</v>
      </c>
      <c r="U2574" s="52">
        <v>355000000</v>
      </c>
      <c r="V2574" s="52">
        <v>355000000</v>
      </c>
      <c r="W2574" s="52">
        <v>355000000</v>
      </c>
      <c r="X2574" s="52">
        <v>355000000</v>
      </c>
      <c r="Y2574" s="52">
        <v>355000000</v>
      </c>
      <c r="Z2574" s="49">
        <v>355000000</v>
      </c>
      <c r="AA2574" s="50">
        <v>355000000</v>
      </c>
      <c r="AB2574" s="51">
        <v>3905000000</v>
      </c>
      <c r="AC2574" s="52">
        <v>0</v>
      </c>
      <c r="AD2574" s="52">
        <v>0</v>
      </c>
      <c r="AE2574" s="52">
        <v>4615000000</v>
      </c>
      <c r="AG2574" s="52">
        <f t="shared" si="51"/>
        <v>355000000</v>
      </c>
      <c r="AH2574" s="52">
        <f>MIN($AA2574*12,$AE2574-SUM($AG2574:AG2574)-1000*($AE2574&gt;0))</f>
        <v>4259999000</v>
      </c>
      <c r="AI2574" s="52">
        <f>MIN($AA2574*12,$AE2574-SUM($AG2574:AH2574)-1000*($AE2574&gt;0))</f>
        <v>0</v>
      </c>
      <c r="AJ2574" s="52">
        <f>MIN($AA2574*12,$AE2574-SUM($AG2574:AI2574)-1000*($AE2574&gt;0))</f>
        <v>0</v>
      </c>
      <c r="AK2574" s="52">
        <f>MIN($AA2574*12,$AE2574-SUM($AG2574:AJ2574)-1000*($AE2574&gt;0))</f>
        <v>0</v>
      </c>
      <c r="AL2574" s="52">
        <f>MIN($AA2574*12,$AE2574-SUM($AG2574:AK2574)-1000*($AE2574&gt;0))</f>
        <v>0</v>
      </c>
      <c r="AM2574" s="52">
        <f>MIN($AA2574*12,$AE2574-SUM($AG2574:AL2574)-1000*($AE2574&gt;0))</f>
        <v>0</v>
      </c>
      <c r="AN2574" s="52">
        <f>MIN($AA2574*12,$AE2574-SUM($AG2574:AM2574)-1000*($AE2574&gt;0))</f>
        <v>0</v>
      </c>
      <c r="AO2574" s="52">
        <f>MIN($AA2574*12,$AE2574-SUM($AG2574:AN2574)-1000*($AE2574&gt;0))</f>
        <v>0</v>
      </c>
    </row>
    <row r="2575" spans="2:41" ht="12.75" hidden="1" customHeight="1" outlineLevel="2">
      <c r="B2575" s="53" t="s">
        <v>6123</v>
      </c>
      <c r="C2575" s="53" t="s">
        <v>1367</v>
      </c>
      <c r="D2575" s="53" t="s">
        <v>1367</v>
      </c>
      <c r="E2575" s="53" t="s">
        <v>5799</v>
      </c>
      <c r="F2575" s="53" t="s">
        <v>6124</v>
      </c>
      <c r="G2575" s="53" t="s">
        <v>6225</v>
      </c>
      <c r="H2575" s="53" t="s">
        <v>6226</v>
      </c>
      <c r="I2575" s="53"/>
      <c r="J2575" s="53" t="s">
        <v>6227</v>
      </c>
      <c r="K2575" s="52">
        <v>0</v>
      </c>
      <c r="L2575" s="52">
        <v>0</v>
      </c>
      <c r="M2575" s="52">
        <v>500000000</v>
      </c>
      <c r="N2575" s="52">
        <v>0</v>
      </c>
      <c r="O2575" s="52">
        <v>0</v>
      </c>
      <c r="P2575" s="52">
        <v>166666664</v>
      </c>
      <c r="Q2575" s="52">
        <v>0</v>
      </c>
      <c r="R2575" s="52">
        <v>0</v>
      </c>
      <c r="S2575" s="52">
        <v>0</v>
      </c>
      <c r="T2575" s="52">
        <v>20833333</v>
      </c>
      <c r="U2575" s="52">
        <v>20833333</v>
      </c>
      <c r="V2575" s="52">
        <v>20833333</v>
      </c>
      <c r="W2575" s="52">
        <v>20833333</v>
      </c>
      <c r="X2575" s="52">
        <v>20833333</v>
      </c>
      <c r="Y2575" s="52">
        <v>20833333</v>
      </c>
      <c r="Z2575" s="49">
        <v>20833333</v>
      </c>
      <c r="AA2575" s="50">
        <v>20833333</v>
      </c>
      <c r="AB2575" s="51">
        <v>166666664</v>
      </c>
      <c r="AC2575" s="52">
        <v>0</v>
      </c>
      <c r="AD2575" s="52">
        <v>0</v>
      </c>
      <c r="AE2575" s="52">
        <v>333333336</v>
      </c>
      <c r="AG2575" s="52">
        <f t="shared" si="51"/>
        <v>20833333</v>
      </c>
      <c r="AH2575" s="52">
        <f>MIN($AA2575*12,$AE2575-SUM($AG2575:AG2575)-1000*($AE2575&gt;0))</f>
        <v>249999996</v>
      </c>
      <c r="AI2575" s="52">
        <f>MIN($AA2575*12,$AE2575-SUM($AG2575:AH2575)-1000*($AE2575&gt;0))</f>
        <v>62499007</v>
      </c>
      <c r="AJ2575" s="52">
        <f>MIN($AA2575*12,$AE2575-SUM($AG2575:AI2575)-1000*($AE2575&gt;0))</f>
        <v>0</v>
      </c>
      <c r="AK2575" s="52">
        <f>MIN($AA2575*12,$AE2575-SUM($AG2575:AJ2575)-1000*($AE2575&gt;0))</f>
        <v>0</v>
      </c>
      <c r="AL2575" s="52">
        <f>MIN($AA2575*12,$AE2575-SUM($AG2575:AK2575)-1000*($AE2575&gt;0))</f>
        <v>0</v>
      </c>
      <c r="AM2575" s="52">
        <f>MIN($AA2575*12,$AE2575-SUM($AG2575:AL2575)-1000*($AE2575&gt;0))</f>
        <v>0</v>
      </c>
      <c r="AN2575" s="52">
        <f>MIN($AA2575*12,$AE2575-SUM($AG2575:AM2575)-1000*($AE2575&gt;0))</f>
        <v>0</v>
      </c>
      <c r="AO2575" s="52">
        <f>MIN($AA2575*12,$AE2575-SUM($AG2575:AN2575)-1000*($AE2575&gt;0))</f>
        <v>0</v>
      </c>
    </row>
    <row r="2576" spans="2:41" ht="12.75" hidden="1" customHeight="1" outlineLevel="2">
      <c r="B2576" s="53" t="s">
        <v>6123</v>
      </c>
      <c r="C2576" s="53" t="s">
        <v>1367</v>
      </c>
      <c r="D2576" s="53" t="s">
        <v>1367</v>
      </c>
      <c r="E2576" s="53" t="s">
        <v>5799</v>
      </c>
      <c r="F2576" s="53" t="s">
        <v>6124</v>
      </c>
      <c r="G2576" s="53" t="s">
        <v>6228</v>
      </c>
      <c r="H2576" s="53" t="s">
        <v>6229</v>
      </c>
      <c r="I2576" s="53"/>
      <c r="J2576" s="53" t="s">
        <v>6230</v>
      </c>
      <c r="K2576" s="52">
        <v>0</v>
      </c>
      <c r="L2576" s="52">
        <v>0</v>
      </c>
      <c r="M2576" s="52">
        <v>800000000</v>
      </c>
      <c r="N2576" s="52">
        <v>0</v>
      </c>
      <c r="O2576" s="52">
        <v>0</v>
      </c>
      <c r="P2576" s="52">
        <v>266666664</v>
      </c>
      <c r="Q2576" s="52">
        <v>0</v>
      </c>
      <c r="R2576" s="52">
        <v>0</v>
      </c>
      <c r="S2576" s="52">
        <v>0</v>
      </c>
      <c r="T2576" s="52">
        <v>33333333</v>
      </c>
      <c r="U2576" s="52">
        <v>33333333</v>
      </c>
      <c r="V2576" s="52">
        <v>33333333</v>
      </c>
      <c r="W2576" s="52">
        <v>33333333</v>
      </c>
      <c r="X2576" s="52">
        <v>33333333</v>
      </c>
      <c r="Y2576" s="52">
        <v>33333333</v>
      </c>
      <c r="Z2576" s="49">
        <v>33333333</v>
      </c>
      <c r="AA2576" s="50">
        <v>33333333</v>
      </c>
      <c r="AB2576" s="51">
        <v>266666664</v>
      </c>
      <c r="AC2576" s="52">
        <v>0</v>
      </c>
      <c r="AD2576" s="52">
        <v>0</v>
      </c>
      <c r="AE2576" s="52">
        <v>533333336</v>
      </c>
      <c r="AG2576" s="52">
        <f t="shared" si="51"/>
        <v>33333333</v>
      </c>
      <c r="AH2576" s="52">
        <f>MIN($AA2576*12,$AE2576-SUM($AG2576:AG2576)-1000*($AE2576&gt;0))</f>
        <v>399999996</v>
      </c>
      <c r="AI2576" s="52">
        <f>MIN($AA2576*12,$AE2576-SUM($AG2576:AH2576)-1000*($AE2576&gt;0))</f>
        <v>99999007</v>
      </c>
      <c r="AJ2576" s="52">
        <f>MIN($AA2576*12,$AE2576-SUM($AG2576:AI2576)-1000*($AE2576&gt;0))</f>
        <v>0</v>
      </c>
      <c r="AK2576" s="52">
        <f>MIN($AA2576*12,$AE2576-SUM($AG2576:AJ2576)-1000*($AE2576&gt;0))</f>
        <v>0</v>
      </c>
      <c r="AL2576" s="52">
        <f>MIN($AA2576*12,$AE2576-SUM($AG2576:AK2576)-1000*($AE2576&gt;0))</f>
        <v>0</v>
      </c>
      <c r="AM2576" s="52">
        <f>MIN($AA2576*12,$AE2576-SUM($AG2576:AL2576)-1000*($AE2576&gt;0))</f>
        <v>0</v>
      </c>
      <c r="AN2576" s="52">
        <f>MIN($AA2576*12,$AE2576-SUM($AG2576:AM2576)-1000*($AE2576&gt;0))</f>
        <v>0</v>
      </c>
      <c r="AO2576" s="52">
        <f>MIN($AA2576*12,$AE2576-SUM($AG2576:AN2576)-1000*($AE2576&gt;0))</f>
        <v>0</v>
      </c>
    </row>
    <row r="2577" spans="2:41" ht="12.75" hidden="1" customHeight="1" outlineLevel="2">
      <c r="B2577" s="53" t="s">
        <v>6123</v>
      </c>
      <c r="C2577" s="53" t="s">
        <v>1367</v>
      </c>
      <c r="D2577" s="53" t="s">
        <v>1367</v>
      </c>
      <c r="E2577" s="53" t="s">
        <v>5799</v>
      </c>
      <c r="F2577" s="53" t="s">
        <v>6124</v>
      </c>
      <c r="G2577" s="53" t="s">
        <v>6231</v>
      </c>
      <c r="H2577" s="53" t="s">
        <v>6232</v>
      </c>
      <c r="I2577" s="53"/>
      <c r="J2577" s="53" t="s">
        <v>4537</v>
      </c>
      <c r="K2577" s="52">
        <v>0</v>
      </c>
      <c r="L2577" s="52">
        <v>0</v>
      </c>
      <c r="M2577" s="52">
        <v>1125000000</v>
      </c>
      <c r="N2577" s="52">
        <v>0</v>
      </c>
      <c r="O2577" s="52">
        <v>0</v>
      </c>
      <c r="P2577" s="52">
        <v>234375000</v>
      </c>
      <c r="Q2577" s="52">
        <v>0</v>
      </c>
      <c r="R2577" s="52">
        <v>0</v>
      </c>
      <c r="S2577" s="52">
        <v>0</v>
      </c>
      <c r="T2577" s="52">
        <v>0</v>
      </c>
      <c r="U2577" s="52">
        <v>0</v>
      </c>
      <c r="V2577" s="52">
        <v>0</v>
      </c>
      <c r="W2577" s="52">
        <v>46875000</v>
      </c>
      <c r="X2577" s="52">
        <v>46875000</v>
      </c>
      <c r="Y2577" s="52">
        <v>46875000</v>
      </c>
      <c r="Z2577" s="49">
        <v>46875000</v>
      </c>
      <c r="AA2577" s="50">
        <v>46875000</v>
      </c>
      <c r="AB2577" s="51">
        <v>234375000</v>
      </c>
      <c r="AC2577" s="52">
        <v>0</v>
      </c>
      <c r="AD2577" s="52">
        <v>0</v>
      </c>
      <c r="AE2577" s="52">
        <v>890625000</v>
      </c>
      <c r="AG2577" s="52">
        <f t="shared" si="51"/>
        <v>46875000</v>
      </c>
      <c r="AH2577" s="52">
        <f>MIN($AA2577*12,$AE2577-SUM($AG2577:AG2577)-1000*($AE2577&gt;0))</f>
        <v>562500000</v>
      </c>
      <c r="AI2577" s="52">
        <f>MIN($AA2577*12,$AE2577-SUM($AG2577:AH2577)-1000*($AE2577&gt;0))</f>
        <v>281249000</v>
      </c>
      <c r="AJ2577" s="52">
        <f>MIN($AA2577*12,$AE2577-SUM($AG2577:AI2577)-1000*($AE2577&gt;0))</f>
        <v>0</v>
      </c>
      <c r="AK2577" s="52">
        <f>MIN($AA2577*12,$AE2577-SUM($AG2577:AJ2577)-1000*($AE2577&gt;0))</f>
        <v>0</v>
      </c>
      <c r="AL2577" s="52">
        <f>MIN($AA2577*12,$AE2577-SUM($AG2577:AK2577)-1000*($AE2577&gt;0))</f>
        <v>0</v>
      </c>
      <c r="AM2577" s="52">
        <f>MIN($AA2577*12,$AE2577-SUM($AG2577:AL2577)-1000*($AE2577&gt;0))</f>
        <v>0</v>
      </c>
      <c r="AN2577" s="52">
        <f>MIN($AA2577*12,$AE2577-SUM($AG2577:AM2577)-1000*($AE2577&gt;0))</f>
        <v>0</v>
      </c>
      <c r="AO2577" s="52">
        <f>MIN($AA2577*12,$AE2577-SUM($AG2577:AN2577)-1000*($AE2577&gt;0))</f>
        <v>0</v>
      </c>
    </row>
    <row r="2578" spans="2:41" ht="12.75" hidden="1" customHeight="1" outlineLevel="2">
      <c r="B2578" s="53" t="s">
        <v>6123</v>
      </c>
      <c r="C2578" s="53" t="s">
        <v>1367</v>
      </c>
      <c r="D2578" s="53" t="s">
        <v>1367</v>
      </c>
      <c r="E2578" s="53" t="s">
        <v>5799</v>
      </c>
      <c r="F2578" s="53" t="s">
        <v>6124</v>
      </c>
      <c r="G2578" s="53" t="s">
        <v>6233</v>
      </c>
      <c r="H2578" s="53" t="s">
        <v>6234</v>
      </c>
      <c r="I2578" s="53"/>
      <c r="J2578" s="53" t="s">
        <v>6235</v>
      </c>
      <c r="K2578" s="52">
        <v>0</v>
      </c>
      <c r="L2578" s="52">
        <v>0</v>
      </c>
      <c r="M2578" s="52">
        <v>1710000000</v>
      </c>
      <c r="N2578" s="52">
        <v>0</v>
      </c>
      <c r="O2578" s="52">
        <v>0</v>
      </c>
      <c r="P2578" s="52">
        <v>356250000</v>
      </c>
      <c r="Q2578" s="52">
        <v>0</v>
      </c>
      <c r="R2578" s="52">
        <v>0</v>
      </c>
      <c r="S2578" s="52">
        <v>0</v>
      </c>
      <c r="T2578" s="52">
        <v>0</v>
      </c>
      <c r="U2578" s="52">
        <v>0</v>
      </c>
      <c r="V2578" s="52">
        <v>0</v>
      </c>
      <c r="W2578" s="52">
        <v>71250000</v>
      </c>
      <c r="X2578" s="52">
        <v>71250000</v>
      </c>
      <c r="Y2578" s="52">
        <v>71250000</v>
      </c>
      <c r="Z2578" s="49">
        <v>71250000</v>
      </c>
      <c r="AA2578" s="50">
        <v>71250000</v>
      </c>
      <c r="AB2578" s="51">
        <v>356250000</v>
      </c>
      <c r="AC2578" s="52">
        <v>0</v>
      </c>
      <c r="AD2578" s="52">
        <v>0</v>
      </c>
      <c r="AE2578" s="52">
        <v>1353750000</v>
      </c>
      <c r="AG2578" s="52">
        <f t="shared" si="51"/>
        <v>71250000</v>
      </c>
      <c r="AH2578" s="52">
        <f>MIN($AA2578*12,$AE2578-SUM($AG2578:AG2578)-1000*($AE2578&gt;0))</f>
        <v>855000000</v>
      </c>
      <c r="AI2578" s="52">
        <f>MIN($AA2578*12,$AE2578-SUM($AG2578:AH2578)-1000*($AE2578&gt;0))</f>
        <v>427499000</v>
      </c>
      <c r="AJ2578" s="52">
        <f>MIN($AA2578*12,$AE2578-SUM($AG2578:AI2578)-1000*($AE2578&gt;0))</f>
        <v>0</v>
      </c>
      <c r="AK2578" s="52">
        <f>MIN($AA2578*12,$AE2578-SUM($AG2578:AJ2578)-1000*($AE2578&gt;0))</f>
        <v>0</v>
      </c>
      <c r="AL2578" s="52">
        <f>MIN($AA2578*12,$AE2578-SUM($AG2578:AK2578)-1000*($AE2578&gt;0))</f>
        <v>0</v>
      </c>
      <c r="AM2578" s="52">
        <f>MIN($AA2578*12,$AE2578-SUM($AG2578:AL2578)-1000*($AE2578&gt;0))</f>
        <v>0</v>
      </c>
      <c r="AN2578" s="52">
        <f>MIN($AA2578*12,$AE2578-SUM($AG2578:AM2578)-1000*($AE2578&gt;0))</f>
        <v>0</v>
      </c>
      <c r="AO2578" s="52">
        <f>MIN($AA2578*12,$AE2578-SUM($AG2578:AN2578)-1000*($AE2578&gt;0))</f>
        <v>0</v>
      </c>
    </row>
    <row r="2579" spans="2:41" ht="12.75" hidden="1" customHeight="1" outlineLevel="2">
      <c r="B2579" s="53" t="s">
        <v>6123</v>
      </c>
      <c r="C2579" s="53" t="s">
        <v>1367</v>
      </c>
      <c r="D2579" s="53" t="s">
        <v>1367</v>
      </c>
      <c r="E2579" s="53" t="s">
        <v>5799</v>
      </c>
      <c r="F2579" s="53" t="s">
        <v>6124</v>
      </c>
      <c r="G2579" s="53" t="s">
        <v>6236</v>
      </c>
      <c r="H2579" s="53" t="s">
        <v>6237</v>
      </c>
      <c r="I2579" s="53"/>
      <c r="J2579" s="53" t="s">
        <v>6238</v>
      </c>
      <c r="K2579" s="52">
        <v>0</v>
      </c>
      <c r="L2579" s="52">
        <v>0</v>
      </c>
      <c r="M2579" s="52">
        <v>500000000</v>
      </c>
      <c r="N2579" s="52">
        <v>0</v>
      </c>
      <c r="O2579" s="52">
        <v>0</v>
      </c>
      <c r="P2579" s="52">
        <v>104166665</v>
      </c>
      <c r="Q2579" s="52">
        <v>0</v>
      </c>
      <c r="R2579" s="52">
        <v>0</v>
      </c>
      <c r="S2579" s="52">
        <v>0</v>
      </c>
      <c r="T2579" s="52">
        <v>0</v>
      </c>
      <c r="U2579" s="52">
        <v>0</v>
      </c>
      <c r="V2579" s="52">
        <v>0</v>
      </c>
      <c r="W2579" s="52">
        <v>20833333</v>
      </c>
      <c r="X2579" s="52">
        <v>20833333</v>
      </c>
      <c r="Y2579" s="52">
        <v>20833333</v>
      </c>
      <c r="Z2579" s="49">
        <v>20833333</v>
      </c>
      <c r="AA2579" s="50">
        <v>20833333</v>
      </c>
      <c r="AB2579" s="51">
        <v>104166665</v>
      </c>
      <c r="AC2579" s="52">
        <v>0</v>
      </c>
      <c r="AD2579" s="52">
        <v>0</v>
      </c>
      <c r="AE2579" s="52">
        <v>395833335</v>
      </c>
      <c r="AG2579" s="52">
        <f t="shared" si="51"/>
        <v>20833333</v>
      </c>
      <c r="AH2579" s="52">
        <f>MIN($AA2579*12,$AE2579-SUM($AG2579:AG2579)-1000*($AE2579&gt;0))</f>
        <v>249999996</v>
      </c>
      <c r="AI2579" s="52">
        <f>MIN($AA2579*12,$AE2579-SUM($AG2579:AH2579)-1000*($AE2579&gt;0))</f>
        <v>124999006</v>
      </c>
      <c r="AJ2579" s="52">
        <f>MIN($AA2579*12,$AE2579-SUM($AG2579:AI2579)-1000*($AE2579&gt;0))</f>
        <v>0</v>
      </c>
      <c r="AK2579" s="52">
        <f>MIN($AA2579*12,$AE2579-SUM($AG2579:AJ2579)-1000*($AE2579&gt;0))</f>
        <v>0</v>
      </c>
      <c r="AL2579" s="52">
        <f>MIN($AA2579*12,$AE2579-SUM($AG2579:AK2579)-1000*($AE2579&gt;0))</f>
        <v>0</v>
      </c>
      <c r="AM2579" s="52">
        <f>MIN($AA2579*12,$AE2579-SUM($AG2579:AL2579)-1000*($AE2579&gt;0))</f>
        <v>0</v>
      </c>
      <c r="AN2579" s="52">
        <f>MIN($AA2579*12,$AE2579-SUM($AG2579:AM2579)-1000*($AE2579&gt;0))</f>
        <v>0</v>
      </c>
      <c r="AO2579" s="52">
        <f>MIN($AA2579*12,$AE2579-SUM($AG2579:AN2579)-1000*($AE2579&gt;0))</f>
        <v>0</v>
      </c>
    </row>
    <row r="2580" spans="2:41" ht="12.75" hidden="1" customHeight="1" outlineLevel="2">
      <c r="B2580" s="53" t="s">
        <v>6123</v>
      </c>
      <c r="C2580" s="53" t="s">
        <v>1367</v>
      </c>
      <c r="D2580" s="53" t="s">
        <v>1367</v>
      </c>
      <c r="E2580" s="53" t="s">
        <v>5799</v>
      </c>
      <c r="F2580" s="53" t="s">
        <v>6124</v>
      </c>
      <c r="G2580" s="53" t="s">
        <v>6239</v>
      </c>
      <c r="H2580" s="53" t="s">
        <v>6240</v>
      </c>
      <c r="I2580" s="53"/>
      <c r="J2580" s="53" t="s">
        <v>6241</v>
      </c>
      <c r="K2580" s="52">
        <v>0</v>
      </c>
      <c r="L2580" s="52">
        <v>0</v>
      </c>
      <c r="M2580" s="52">
        <v>1201180000</v>
      </c>
      <c r="N2580" s="52">
        <v>0</v>
      </c>
      <c r="O2580" s="52">
        <v>0</v>
      </c>
      <c r="P2580" s="52">
        <v>200196664</v>
      </c>
      <c r="Q2580" s="52">
        <v>0</v>
      </c>
      <c r="R2580" s="52">
        <v>0</v>
      </c>
      <c r="S2580" s="52">
        <v>0</v>
      </c>
      <c r="T2580" s="52">
        <v>0</v>
      </c>
      <c r="U2580" s="52">
        <v>0</v>
      </c>
      <c r="V2580" s="52">
        <v>0</v>
      </c>
      <c r="W2580" s="52">
        <v>0</v>
      </c>
      <c r="X2580" s="52">
        <v>50049166</v>
      </c>
      <c r="Y2580" s="52">
        <v>50049166</v>
      </c>
      <c r="Z2580" s="49">
        <v>50049166</v>
      </c>
      <c r="AA2580" s="50">
        <v>50049166</v>
      </c>
      <c r="AB2580" s="51">
        <v>200196664</v>
      </c>
      <c r="AC2580" s="52">
        <v>0</v>
      </c>
      <c r="AD2580" s="52">
        <v>0</v>
      </c>
      <c r="AE2580" s="52">
        <v>1000983336</v>
      </c>
      <c r="AG2580" s="52">
        <f t="shared" si="51"/>
        <v>50049166</v>
      </c>
      <c r="AH2580" s="52">
        <f>MIN($AA2580*12,$AE2580-SUM($AG2580:AG2580)-1000*($AE2580&gt;0))</f>
        <v>600589992</v>
      </c>
      <c r="AI2580" s="52">
        <f>MIN($AA2580*12,$AE2580-SUM($AG2580:AH2580)-1000*($AE2580&gt;0))</f>
        <v>350343178</v>
      </c>
      <c r="AJ2580" s="52">
        <f>MIN($AA2580*12,$AE2580-SUM($AG2580:AI2580)-1000*($AE2580&gt;0))</f>
        <v>0</v>
      </c>
      <c r="AK2580" s="52">
        <f>MIN($AA2580*12,$AE2580-SUM($AG2580:AJ2580)-1000*($AE2580&gt;0))</f>
        <v>0</v>
      </c>
      <c r="AL2580" s="52">
        <f>MIN($AA2580*12,$AE2580-SUM($AG2580:AK2580)-1000*($AE2580&gt;0))</f>
        <v>0</v>
      </c>
      <c r="AM2580" s="52">
        <f>MIN($AA2580*12,$AE2580-SUM($AG2580:AL2580)-1000*($AE2580&gt;0))</f>
        <v>0</v>
      </c>
      <c r="AN2580" s="52">
        <f>MIN($AA2580*12,$AE2580-SUM($AG2580:AM2580)-1000*($AE2580&gt;0))</f>
        <v>0</v>
      </c>
      <c r="AO2580" s="52">
        <f>MIN($AA2580*12,$AE2580-SUM($AG2580:AN2580)-1000*($AE2580&gt;0))</f>
        <v>0</v>
      </c>
    </row>
    <row r="2581" spans="2:41" ht="12.75" hidden="1" customHeight="1" outlineLevel="2">
      <c r="B2581" s="53" t="s">
        <v>6123</v>
      </c>
      <c r="C2581" s="53" t="s">
        <v>1367</v>
      </c>
      <c r="D2581" s="53" t="s">
        <v>1367</v>
      </c>
      <c r="E2581" s="53" t="s">
        <v>5799</v>
      </c>
      <c r="F2581" s="53" t="s">
        <v>6124</v>
      </c>
      <c r="G2581" s="53" t="s">
        <v>6242</v>
      </c>
      <c r="H2581" s="53" t="s">
        <v>6243</v>
      </c>
      <c r="I2581" s="53"/>
      <c r="J2581" s="53" t="s">
        <v>6244</v>
      </c>
      <c r="K2581" s="52">
        <v>0</v>
      </c>
      <c r="L2581" s="52">
        <v>0</v>
      </c>
      <c r="M2581" s="52">
        <v>1000000000</v>
      </c>
      <c r="N2581" s="52">
        <v>1000000000</v>
      </c>
      <c r="O2581" s="52">
        <v>124999998</v>
      </c>
      <c r="P2581" s="52">
        <v>124999998</v>
      </c>
      <c r="Q2581" s="52">
        <v>0</v>
      </c>
      <c r="R2581" s="52">
        <v>0</v>
      </c>
      <c r="S2581" s="52">
        <v>0</v>
      </c>
      <c r="T2581" s="52">
        <v>0</v>
      </c>
      <c r="U2581" s="52">
        <v>0</v>
      </c>
      <c r="V2581" s="52">
        <v>0</v>
      </c>
      <c r="W2581" s="52">
        <v>0</v>
      </c>
      <c r="X2581" s="52">
        <v>41666666</v>
      </c>
      <c r="Y2581" s="52">
        <v>41666666</v>
      </c>
      <c r="Z2581" s="49">
        <v>41666666</v>
      </c>
      <c r="AA2581" s="50">
        <v>0</v>
      </c>
      <c r="AB2581" s="51">
        <v>0</v>
      </c>
      <c r="AC2581" s="52">
        <v>0</v>
      </c>
      <c r="AD2581" s="52">
        <v>0</v>
      </c>
      <c r="AE2581" s="52">
        <v>0</v>
      </c>
      <c r="AG2581" s="52">
        <f t="shared" si="51"/>
        <v>0</v>
      </c>
      <c r="AH2581" s="52">
        <f>MIN($AA2581*12,$AE2581-SUM($AG2581:AG2581)-1000*($AE2581&gt;0))</f>
        <v>0</v>
      </c>
      <c r="AI2581" s="52">
        <f>MIN($AA2581*12,$AE2581-SUM($AG2581:AH2581)-1000*($AE2581&gt;0))</f>
        <v>0</v>
      </c>
      <c r="AJ2581" s="52">
        <f>MIN($AA2581*12,$AE2581-SUM($AG2581:AI2581)-1000*($AE2581&gt;0))</f>
        <v>0</v>
      </c>
      <c r="AK2581" s="52">
        <f>MIN($AA2581*12,$AE2581-SUM($AG2581:AJ2581)-1000*($AE2581&gt;0))</f>
        <v>0</v>
      </c>
      <c r="AL2581" s="52">
        <f>MIN($AA2581*12,$AE2581-SUM($AG2581:AK2581)-1000*($AE2581&gt;0))</f>
        <v>0</v>
      </c>
      <c r="AM2581" s="52">
        <f>MIN($AA2581*12,$AE2581-SUM($AG2581:AL2581)-1000*($AE2581&gt;0))</f>
        <v>0</v>
      </c>
      <c r="AN2581" s="52">
        <f>MIN($AA2581*12,$AE2581-SUM($AG2581:AM2581)-1000*($AE2581&gt;0))</f>
        <v>0</v>
      </c>
      <c r="AO2581" s="52">
        <f>MIN($AA2581*12,$AE2581-SUM($AG2581:AN2581)-1000*($AE2581&gt;0))</f>
        <v>0</v>
      </c>
    </row>
    <row r="2582" spans="2:41" ht="12.75" hidden="1" customHeight="1" outlineLevel="2">
      <c r="B2582" s="53" t="s">
        <v>6123</v>
      </c>
      <c r="C2582" s="53" t="s">
        <v>1367</v>
      </c>
      <c r="D2582" s="53" t="s">
        <v>1367</v>
      </c>
      <c r="E2582" s="53" t="s">
        <v>5799</v>
      </c>
      <c r="F2582" s="53" t="s">
        <v>6124</v>
      </c>
      <c r="G2582" s="53" t="s">
        <v>6245</v>
      </c>
      <c r="H2582" s="53" t="s">
        <v>6246</v>
      </c>
      <c r="I2582" s="53"/>
      <c r="J2582" s="53" t="s">
        <v>6247</v>
      </c>
      <c r="K2582" s="52">
        <v>0</v>
      </c>
      <c r="L2582" s="52">
        <v>0</v>
      </c>
      <c r="M2582" s="52">
        <v>1083350000</v>
      </c>
      <c r="N2582" s="52">
        <v>0</v>
      </c>
      <c r="O2582" s="52">
        <v>0</v>
      </c>
      <c r="P2582" s="52">
        <v>170635712</v>
      </c>
      <c r="Q2582" s="52">
        <v>0</v>
      </c>
      <c r="R2582" s="52">
        <v>0</v>
      </c>
      <c r="S2582" s="52">
        <v>0</v>
      </c>
      <c r="T2582" s="52">
        <v>0</v>
      </c>
      <c r="U2582" s="52">
        <v>0</v>
      </c>
      <c r="V2582" s="52">
        <v>0</v>
      </c>
      <c r="W2582" s="52">
        <v>0</v>
      </c>
      <c r="X2582" s="52">
        <v>41666666</v>
      </c>
      <c r="Y2582" s="52">
        <v>41666666</v>
      </c>
      <c r="Z2582" s="49">
        <v>41666666</v>
      </c>
      <c r="AA2582" s="50">
        <v>45635714</v>
      </c>
      <c r="AB2582" s="51">
        <v>170635712</v>
      </c>
      <c r="AC2582" s="52">
        <v>0</v>
      </c>
      <c r="AD2582" s="52">
        <v>0</v>
      </c>
      <c r="AE2582" s="52">
        <v>912714288</v>
      </c>
      <c r="AG2582" s="52">
        <f t="shared" si="51"/>
        <v>45635714</v>
      </c>
      <c r="AH2582" s="52">
        <f>MIN($AA2582*12,$AE2582-SUM($AG2582:AG2582)-1000*($AE2582&gt;0))</f>
        <v>547628568</v>
      </c>
      <c r="AI2582" s="52">
        <f>MIN($AA2582*12,$AE2582-SUM($AG2582:AH2582)-1000*($AE2582&gt;0))</f>
        <v>319449006</v>
      </c>
      <c r="AJ2582" s="52">
        <f>MIN($AA2582*12,$AE2582-SUM($AG2582:AI2582)-1000*($AE2582&gt;0))</f>
        <v>0</v>
      </c>
      <c r="AK2582" s="52">
        <f>MIN($AA2582*12,$AE2582-SUM($AG2582:AJ2582)-1000*($AE2582&gt;0))</f>
        <v>0</v>
      </c>
      <c r="AL2582" s="52">
        <f>MIN($AA2582*12,$AE2582-SUM($AG2582:AK2582)-1000*($AE2582&gt;0))</f>
        <v>0</v>
      </c>
      <c r="AM2582" s="52">
        <f>MIN($AA2582*12,$AE2582-SUM($AG2582:AL2582)-1000*($AE2582&gt;0))</f>
        <v>0</v>
      </c>
      <c r="AN2582" s="52">
        <f>MIN($AA2582*12,$AE2582-SUM($AG2582:AM2582)-1000*($AE2582&gt;0))</f>
        <v>0</v>
      </c>
      <c r="AO2582" s="52">
        <f>MIN($AA2582*12,$AE2582-SUM($AG2582:AN2582)-1000*($AE2582&gt;0))</f>
        <v>0</v>
      </c>
    </row>
    <row r="2583" spans="2:41" ht="12.75" hidden="1" customHeight="1" outlineLevel="2">
      <c r="B2583" s="53" t="s">
        <v>6123</v>
      </c>
      <c r="C2583" s="53" t="s">
        <v>1367</v>
      </c>
      <c r="D2583" s="53" t="s">
        <v>1367</v>
      </c>
      <c r="E2583" s="53" t="s">
        <v>5799</v>
      </c>
      <c r="F2583" s="53" t="s">
        <v>6124</v>
      </c>
      <c r="G2583" s="53" t="s">
        <v>6248</v>
      </c>
      <c r="H2583" s="53" t="s">
        <v>6249</v>
      </c>
      <c r="I2583" s="53"/>
      <c r="J2583" s="53" t="s">
        <v>6250</v>
      </c>
      <c r="K2583" s="52">
        <v>0</v>
      </c>
      <c r="L2583" s="52">
        <v>0</v>
      </c>
      <c r="M2583" s="52">
        <v>380000000</v>
      </c>
      <c r="N2583" s="52">
        <v>0</v>
      </c>
      <c r="O2583" s="52">
        <v>0</v>
      </c>
      <c r="P2583" s="52">
        <v>47499999</v>
      </c>
      <c r="Q2583" s="52">
        <v>0</v>
      </c>
      <c r="R2583" s="52">
        <v>0</v>
      </c>
      <c r="S2583" s="52">
        <v>0</v>
      </c>
      <c r="T2583" s="52">
        <v>0</v>
      </c>
      <c r="U2583" s="52">
        <v>0</v>
      </c>
      <c r="V2583" s="52">
        <v>0</v>
      </c>
      <c r="W2583" s="52">
        <v>0</v>
      </c>
      <c r="X2583" s="52">
        <v>0</v>
      </c>
      <c r="Y2583" s="52">
        <v>15833333</v>
      </c>
      <c r="Z2583" s="49">
        <v>15833333</v>
      </c>
      <c r="AA2583" s="50">
        <v>15833333</v>
      </c>
      <c r="AB2583" s="51">
        <v>47499999</v>
      </c>
      <c r="AC2583" s="52">
        <v>0</v>
      </c>
      <c r="AD2583" s="52">
        <v>0</v>
      </c>
      <c r="AE2583" s="52">
        <v>332500001</v>
      </c>
      <c r="AG2583" s="52">
        <f t="shared" si="51"/>
        <v>15833333</v>
      </c>
      <c r="AH2583" s="52">
        <f>MIN($AA2583*12,$AE2583-SUM($AG2583:AG2583)-1000*($AE2583&gt;0))</f>
        <v>189999996</v>
      </c>
      <c r="AI2583" s="52">
        <f>MIN($AA2583*12,$AE2583-SUM($AG2583:AH2583)-1000*($AE2583&gt;0))</f>
        <v>126665672</v>
      </c>
      <c r="AJ2583" s="52">
        <f>MIN($AA2583*12,$AE2583-SUM($AG2583:AI2583)-1000*($AE2583&gt;0))</f>
        <v>0</v>
      </c>
      <c r="AK2583" s="52">
        <f>MIN($AA2583*12,$AE2583-SUM($AG2583:AJ2583)-1000*($AE2583&gt;0))</f>
        <v>0</v>
      </c>
      <c r="AL2583" s="52">
        <f>MIN($AA2583*12,$AE2583-SUM($AG2583:AK2583)-1000*($AE2583&gt;0))</f>
        <v>0</v>
      </c>
      <c r="AM2583" s="52">
        <f>MIN($AA2583*12,$AE2583-SUM($AG2583:AL2583)-1000*($AE2583&gt;0))</f>
        <v>0</v>
      </c>
      <c r="AN2583" s="52">
        <f>MIN($AA2583*12,$AE2583-SUM($AG2583:AM2583)-1000*($AE2583&gt;0))</f>
        <v>0</v>
      </c>
      <c r="AO2583" s="52">
        <f>MIN($AA2583*12,$AE2583-SUM($AG2583:AN2583)-1000*($AE2583&gt;0))</f>
        <v>0</v>
      </c>
    </row>
    <row r="2584" spans="2:41" ht="12.75" hidden="1" customHeight="1" outlineLevel="2">
      <c r="B2584" s="53" t="s">
        <v>6123</v>
      </c>
      <c r="C2584" s="53" t="s">
        <v>1367</v>
      </c>
      <c r="D2584" s="53" t="s">
        <v>1367</v>
      </c>
      <c r="E2584" s="53" t="s">
        <v>5799</v>
      </c>
      <c r="F2584" s="53" t="s">
        <v>6124</v>
      </c>
      <c r="G2584" s="53" t="s">
        <v>6251</v>
      </c>
      <c r="H2584" s="53" t="s">
        <v>6252</v>
      </c>
      <c r="I2584" s="53"/>
      <c r="J2584" s="53" t="s">
        <v>6253</v>
      </c>
      <c r="K2584" s="52">
        <v>0</v>
      </c>
      <c r="L2584" s="52">
        <v>0</v>
      </c>
      <c r="M2584" s="52">
        <v>8400000000</v>
      </c>
      <c r="N2584" s="52">
        <v>0</v>
      </c>
      <c r="O2584" s="52">
        <v>0</v>
      </c>
      <c r="P2584" s="52">
        <v>700000000</v>
      </c>
      <c r="Q2584" s="52">
        <v>0</v>
      </c>
      <c r="R2584" s="52">
        <v>0</v>
      </c>
      <c r="S2584" s="52">
        <v>0</v>
      </c>
      <c r="T2584" s="52">
        <v>0</v>
      </c>
      <c r="U2584" s="52">
        <v>0</v>
      </c>
      <c r="V2584" s="52">
        <v>0</v>
      </c>
      <c r="W2584" s="52">
        <v>0</v>
      </c>
      <c r="X2584" s="52">
        <v>0</v>
      </c>
      <c r="Y2584" s="52">
        <v>0</v>
      </c>
      <c r="Z2584" s="49">
        <v>350000000</v>
      </c>
      <c r="AA2584" s="50">
        <v>350000000</v>
      </c>
      <c r="AB2584" s="51">
        <v>700000000</v>
      </c>
      <c r="AC2584" s="52">
        <v>0</v>
      </c>
      <c r="AD2584" s="52">
        <v>0</v>
      </c>
      <c r="AE2584" s="52">
        <v>7700000000</v>
      </c>
      <c r="AG2584" s="52">
        <f t="shared" si="51"/>
        <v>350000000</v>
      </c>
      <c r="AH2584" s="52">
        <f>MIN($AA2584*12,$AE2584-SUM($AG2584:AG2584)-1000*($AE2584&gt;0))</f>
        <v>4200000000</v>
      </c>
      <c r="AI2584" s="52">
        <f>MIN($AA2584*12,$AE2584-SUM($AG2584:AH2584)-1000*($AE2584&gt;0))</f>
        <v>3149999000</v>
      </c>
      <c r="AJ2584" s="52">
        <f>MIN($AA2584*12,$AE2584-SUM($AG2584:AI2584)-1000*($AE2584&gt;0))</f>
        <v>0</v>
      </c>
      <c r="AK2584" s="52">
        <f>MIN($AA2584*12,$AE2584-SUM($AG2584:AJ2584)-1000*($AE2584&gt;0))</f>
        <v>0</v>
      </c>
      <c r="AL2584" s="52">
        <f>MIN($AA2584*12,$AE2584-SUM($AG2584:AK2584)-1000*($AE2584&gt;0))</f>
        <v>0</v>
      </c>
      <c r="AM2584" s="52">
        <f>MIN($AA2584*12,$AE2584-SUM($AG2584:AL2584)-1000*($AE2584&gt;0))</f>
        <v>0</v>
      </c>
      <c r="AN2584" s="52">
        <f>MIN($AA2584*12,$AE2584-SUM($AG2584:AM2584)-1000*($AE2584&gt;0))</f>
        <v>0</v>
      </c>
      <c r="AO2584" s="52">
        <f>MIN($AA2584*12,$AE2584-SUM($AG2584:AN2584)-1000*($AE2584&gt;0))</f>
        <v>0</v>
      </c>
    </row>
    <row r="2585" spans="2:41" ht="12.75" hidden="1" customHeight="1" outlineLevel="2">
      <c r="B2585" s="53" t="s">
        <v>6123</v>
      </c>
      <c r="C2585" s="53" t="s">
        <v>1367</v>
      </c>
      <c r="D2585" s="53" t="s">
        <v>1367</v>
      </c>
      <c r="E2585" s="53" t="s">
        <v>5799</v>
      </c>
      <c r="F2585" s="53" t="s">
        <v>6124</v>
      </c>
      <c r="G2585" s="53" t="s">
        <v>6254</v>
      </c>
      <c r="H2585" s="53" t="s">
        <v>6255</v>
      </c>
      <c r="I2585" s="53"/>
      <c r="J2585" s="53" t="s">
        <v>6256</v>
      </c>
      <c r="K2585" s="52">
        <v>0</v>
      </c>
      <c r="L2585" s="52">
        <v>0</v>
      </c>
      <c r="M2585" s="52">
        <v>9361900000</v>
      </c>
      <c r="N2585" s="52">
        <v>0</v>
      </c>
      <c r="O2585" s="52">
        <v>0</v>
      </c>
      <c r="P2585" s="52">
        <v>780158332</v>
      </c>
      <c r="Q2585" s="52">
        <v>0</v>
      </c>
      <c r="R2585" s="52">
        <v>0</v>
      </c>
      <c r="S2585" s="52">
        <v>0</v>
      </c>
      <c r="T2585" s="52">
        <v>0</v>
      </c>
      <c r="U2585" s="52">
        <v>0</v>
      </c>
      <c r="V2585" s="52">
        <v>0</v>
      </c>
      <c r="W2585" s="52">
        <v>0</v>
      </c>
      <c r="X2585" s="52">
        <v>0</v>
      </c>
      <c r="Y2585" s="52">
        <v>0</v>
      </c>
      <c r="Z2585" s="49">
        <v>390079166</v>
      </c>
      <c r="AA2585" s="50">
        <v>390079166</v>
      </c>
      <c r="AB2585" s="51">
        <v>780158332</v>
      </c>
      <c r="AC2585" s="52">
        <v>0</v>
      </c>
      <c r="AD2585" s="52">
        <v>0</v>
      </c>
      <c r="AE2585" s="52">
        <v>8581741668</v>
      </c>
      <c r="AG2585" s="52">
        <f t="shared" si="51"/>
        <v>390079166</v>
      </c>
      <c r="AH2585" s="52">
        <f>MIN($AA2585*12,$AE2585-SUM($AG2585:AG2585)-1000*($AE2585&gt;0))</f>
        <v>4680949992</v>
      </c>
      <c r="AI2585" s="52">
        <f>MIN($AA2585*12,$AE2585-SUM($AG2585:AH2585)-1000*($AE2585&gt;0))</f>
        <v>3510711510</v>
      </c>
      <c r="AJ2585" s="52">
        <f>MIN($AA2585*12,$AE2585-SUM($AG2585:AI2585)-1000*($AE2585&gt;0))</f>
        <v>0</v>
      </c>
      <c r="AK2585" s="52">
        <f>MIN($AA2585*12,$AE2585-SUM($AG2585:AJ2585)-1000*($AE2585&gt;0))</f>
        <v>0</v>
      </c>
      <c r="AL2585" s="52">
        <f>MIN($AA2585*12,$AE2585-SUM($AG2585:AK2585)-1000*($AE2585&gt;0))</f>
        <v>0</v>
      </c>
      <c r="AM2585" s="52">
        <f>MIN($AA2585*12,$AE2585-SUM($AG2585:AL2585)-1000*($AE2585&gt;0))</f>
        <v>0</v>
      </c>
      <c r="AN2585" s="52">
        <f>MIN($AA2585*12,$AE2585-SUM($AG2585:AM2585)-1000*($AE2585&gt;0))</f>
        <v>0</v>
      </c>
      <c r="AO2585" s="52">
        <f>MIN($AA2585*12,$AE2585-SUM($AG2585:AN2585)-1000*($AE2585&gt;0))</f>
        <v>0</v>
      </c>
    </row>
    <row r="2586" spans="2:41" ht="12.75" hidden="1" customHeight="1" outlineLevel="2">
      <c r="B2586" s="53" t="s">
        <v>6123</v>
      </c>
      <c r="C2586" s="53" t="s">
        <v>1367</v>
      </c>
      <c r="D2586" s="53" t="s">
        <v>1367</v>
      </c>
      <c r="E2586" s="53" t="s">
        <v>5799</v>
      </c>
      <c r="F2586" s="53" t="s">
        <v>6124</v>
      </c>
      <c r="G2586" s="53" t="s">
        <v>6257</v>
      </c>
      <c r="H2586" s="53" t="s">
        <v>6258</v>
      </c>
      <c r="I2586" s="53"/>
      <c r="J2586" s="53" t="s">
        <v>6259</v>
      </c>
      <c r="K2586" s="52">
        <v>0</v>
      </c>
      <c r="L2586" s="52">
        <v>0</v>
      </c>
      <c r="M2586" s="52">
        <v>10400000000</v>
      </c>
      <c r="N2586" s="52">
        <v>0</v>
      </c>
      <c r="O2586" s="52">
        <v>0</v>
      </c>
      <c r="P2586" s="52">
        <v>866666666</v>
      </c>
      <c r="Q2586" s="52">
        <v>0</v>
      </c>
      <c r="R2586" s="52">
        <v>0</v>
      </c>
      <c r="S2586" s="52">
        <v>0</v>
      </c>
      <c r="T2586" s="52">
        <v>0</v>
      </c>
      <c r="U2586" s="52">
        <v>0</v>
      </c>
      <c r="V2586" s="52">
        <v>0</v>
      </c>
      <c r="W2586" s="52">
        <v>0</v>
      </c>
      <c r="X2586" s="52">
        <v>0</v>
      </c>
      <c r="Y2586" s="52">
        <v>0</v>
      </c>
      <c r="Z2586" s="49">
        <v>433333333</v>
      </c>
      <c r="AA2586" s="50">
        <v>433333333</v>
      </c>
      <c r="AB2586" s="51">
        <v>866666666</v>
      </c>
      <c r="AC2586" s="52">
        <v>0</v>
      </c>
      <c r="AD2586" s="52">
        <v>0</v>
      </c>
      <c r="AE2586" s="52">
        <v>9533333334</v>
      </c>
      <c r="AG2586" s="52">
        <f t="shared" si="51"/>
        <v>433333333</v>
      </c>
      <c r="AH2586" s="52">
        <f>MIN($AA2586*12,$AE2586-SUM($AG2586:AG2586)-1000*($AE2586&gt;0))</f>
        <v>5199999996</v>
      </c>
      <c r="AI2586" s="52">
        <f>MIN($AA2586*12,$AE2586-SUM($AG2586:AH2586)-1000*($AE2586&gt;0))</f>
        <v>3899999005</v>
      </c>
      <c r="AJ2586" s="52">
        <f>MIN($AA2586*12,$AE2586-SUM($AG2586:AI2586)-1000*($AE2586&gt;0))</f>
        <v>0</v>
      </c>
      <c r="AK2586" s="52">
        <f>MIN($AA2586*12,$AE2586-SUM($AG2586:AJ2586)-1000*($AE2586&gt;0))</f>
        <v>0</v>
      </c>
      <c r="AL2586" s="52">
        <f>MIN($AA2586*12,$AE2586-SUM($AG2586:AK2586)-1000*($AE2586&gt;0))</f>
        <v>0</v>
      </c>
      <c r="AM2586" s="52">
        <f>MIN($AA2586*12,$AE2586-SUM($AG2586:AL2586)-1000*($AE2586&gt;0))</f>
        <v>0</v>
      </c>
      <c r="AN2586" s="52">
        <f>MIN($AA2586*12,$AE2586-SUM($AG2586:AM2586)-1000*($AE2586&gt;0))</f>
        <v>0</v>
      </c>
      <c r="AO2586" s="52">
        <f>MIN($AA2586*12,$AE2586-SUM($AG2586:AN2586)-1000*($AE2586&gt;0))</f>
        <v>0</v>
      </c>
    </row>
    <row r="2587" spans="2:41" ht="12.75" hidden="1" customHeight="1" outlineLevel="2">
      <c r="B2587" s="53" t="s">
        <v>6123</v>
      </c>
      <c r="C2587" s="53" t="s">
        <v>1367</v>
      </c>
      <c r="D2587" s="53" t="s">
        <v>1367</v>
      </c>
      <c r="E2587" s="53" t="s">
        <v>5799</v>
      </c>
      <c r="F2587" s="53" t="s">
        <v>6124</v>
      </c>
      <c r="G2587" s="53" t="s">
        <v>6260</v>
      </c>
      <c r="H2587" s="53" t="s">
        <v>6261</v>
      </c>
      <c r="I2587" s="53"/>
      <c r="J2587" s="53" t="s">
        <v>6262</v>
      </c>
      <c r="K2587" s="52">
        <v>0</v>
      </c>
      <c r="L2587" s="52">
        <v>0</v>
      </c>
      <c r="M2587" s="52">
        <v>1000000000</v>
      </c>
      <c r="N2587" s="52">
        <v>0</v>
      </c>
      <c r="O2587" s="52">
        <v>0</v>
      </c>
      <c r="P2587" s="52">
        <v>41666666</v>
      </c>
      <c r="Q2587" s="52">
        <v>0</v>
      </c>
      <c r="R2587" s="52">
        <v>0</v>
      </c>
      <c r="S2587" s="52">
        <v>0</v>
      </c>
      <c r="T2587" s="52">
        <v>0</v>
      </c>
      <c r="U2587" s="52">
        <v>0</v>
      </c>
      <c r="V2587" s="52">
        <v>0</v>
      </c>
      <c r="W2587" s="52">
        <v>0</v>
      </c>
      <c r="X2587" s="52">
        <v>0</v>
      </c>
      <c r="Y2587" s="52">
        <v>0</v>
      </c>
      <c r="Z2587" s="49">
        <v>0</v>
      </c>
      <c r="AA2587" s="50">
        <v>41666666</v>
      </c>
      <c r="AB2587" s="51">
        <v>41666666</v>
      </c>
      <c r="AC2587" s="52">
        <v>0</v>
      </c>
      <c r="AD2587" s="52">
        <v>0</v>
      </c>
      <c r="AE2587" s="52">
        <v>958333334</v>
      </c>
      <c r="AG2587" s="52">
        <f t="shared" si="51"/>
        <v>41666666</v>
      </c>
      <c r="AH2587" s="52">
        <f>MIN($AA2587*12,$AE2587-SUM($AG2587:AG2587)-1000*($AE2587&gt;0))</f>
        <v>499999992</v>
      </c>
      <c r="AI2587" s="52">
        <f>MIN($AA2587*12,$AE2587-SUM($AG2587:AH2587)-1000*($AE2587&gt;0))</f>
        <v>416665676</v>
      </c>
      <c r="AJ2587" s="52">
        <f>MIN($AA2587*12,$AE2587-SUM($AG2587:AI2587)-1000*($AE2587&gt;0))</f>
        <v>0</v>
      </c>
      <c r="AK2587" s="52">
        <f>MIN($AA2587*12,$AE2587-SUM($AG2587:AJ2587)-1000*($AE2587&gt;0))</f>
        <v>0</v>
      </c>
      <c r="AL2587" s="52">
        <f>MIN($AA2587*12,$AE2587-SUM($AG2587:AK2587)-1000*($AE2587&gt;0))</f>
        <v>0</v>
      </c>
      <c r="AM2587" s="52">
        <f>MIN($AA2587*12,$AE2587-SUM($AG2587:AL2587)-1000*($AE2587&gt;0))</f>
        <v>0</v>
      </c>
      <c r="AN2587" s="52">
        <f>MIN($AA2587*12,$AE2587-SUM($AG2587:AM2587)-1000*($AE2587&gt;0))</f>
        <v>0</v>
      </c>
      <c r="AO2587" s="52">
        <f>MIN($AA2587*12,$AE2587-SUM($AG2587:AN2587)-1000*($AE2587&gt;0))</f>
        <v>0</v>
      </c>
    </row>
    <row r="2588" spans="2:41" ht="12.75" hidden="1" customHeight="1" outlineLevel="2">
      <c r="B2588" s="53" t="s">
        <v>6123</v>
      </c>
      <c r="C2588" s="53" t="s">
        <v>1367</v>
      </c>
      <c r="D2588" s="53" t="s">
        <v>1367</v>
      </c>
      <c r="E2588" s="53" t="s">
        <v>5799</v>
      </c>
      <c r="F2588" s="53" t="s">
        <v>6124</v>
      </c>
      <c r="G2588" s="53" t="s">
        <v>6263</v>
      </c>
      <c r="H2588" s="53" t="s">
        <v>6264</v>
      </c>
      <c r="I2588" s="53"/>
      <c r="J2588" s="53" t="s">
        <v>5756</v>
      </c>
      <c r="K2588" s="52">
        <v>9600000000</v>
      </c>
      <c r="L2588" s="52">
        <v>9599999000</v>
      </c>
      <c r="M2588" s="52">
        <v>0</v>
      </c>
      <c r="N2588" s="52">
        <v>0</v>
      </c>
      <c r="O2588" s="52">
        <v>0</v>
      </c>
      <c r="P2588" s="52">
        <v>0</v>
      </c>
      <c r="Q2588" s="52">
        <v>0</v>
      </c>
      <c r="R2588" s="52">
        <v>0</v>
      </c>
      <c r="S2588" s="52">
        <v>0</v>
      </c>
      <c r="T2588" s="52">
        <v>0</v>
      </c>
      <c r="U2588" s="52">
        <v>0</v>
      </c>
      <c r="V2588" s="52">
        <v>0</v>
      </c>
      <c r="W2588" s="52">
        <v>0</v>
      </c>
      <c r="X2588" s="52">
        <v>0</v>
      </c>
      <c r="Y2588" s="52">
        <v>0</v>
      </c>
      <c r="Z2588" s="49">
        <v>0</v>
      </c>
      <c r="AA2588" s="50">
        <v>0</v>
      </c>
      <c r="AB2588" s="51">
        <v>9599999000</v>
      </c>
      <c r="AC2588" s="52">
        <v>0</v>
      </c>
      <c r="AD2588" s="52">
        <v>0</v>
      </c>
      <c r="AE2588" s="52">
        <v>1000</v>
      </c>
      <c r="AG2588" s="52">
        <f t="shared" si="51"/>
        <v>0</v>
      </c>
      <c r="AH2588" s="52">
        <f>MIN($AA2588*12,$AE2588-SUM($AG2588:AG2588)-1000*($AE2588&gt;0))</f>
        <v>0</v>
      </c>
      <c r="AI2588" s="52">
        <f>MIN($AA2588*12,$AE2588-SUM($AG2588:AH2588)-1000*($AE2588&gt;0))</f>
        <v>0</v>
      </c>
      <c r="AJ2588" s="52">
        <f>MIN($AA2588*12,$AE2588-SUM($AG2588:AI2588)-1000*($AE2588&gt;0))</f>
        <v>0</v>
      </c>
      <c r="AK2588" s="52">
        <f>MIN($AA2588*12,$AE2588-SUM($AG2588:AJ2588)-1000*($AE2588&gt;0))</f>
        <v>0</v>
      </c>
      <c r="AL2588" s="52">
        <f>MIN($AA2588*12,$AE2588-SUM($AG2588:AK2588)-1000*($AE2588&gt;0))</f>
        <v>0</v>
      </c>
      <c r="AM2588" s="52">
        <f>MIN($AA2588*12,$AE2588-SUM($AG2588:AL2588)-1000*($AE2588&gt;0))</f>
        <v>0</v>
      </c>
      <c r="AN2588" s="52">
        <f>MIN($AA2588*12,$AE2588-SUM($AG2588:AM2588)-1000*($AE2588&gt;0))</f>
        <v>0</v>
      </c>
      <c r="AO2588" s="52">
        <f>MIN($AA2588*12,$AE2588-SUM($AG2588:AN2588)-1000*($AE2588&gt;0))</f>
        <v>0</v>
      </c>
    </row>
    <row r="2589" spans="2:41" ht="12.75" hidden="1" customHeight="1" outlineLevel="2">
      <c r="B2589" s="53" t="s">
        <v>6123</v>
      </c>
      <c r="C2589" s="53" t="s">
        <v>1367</v>
      </c>
      <c r="D2589" s="53" t="s">
        <v>1367</v>
      </c>
      <c r="E2589" s="53" t="s">
        <v>5799</v>
      </c>
      <c r="F2589" s="53" t="s">
        <v>6124</v>
      </c>
      <c r="G2589" s="53" t="s">
        <v>6265</v>
      </c>
      <c r="H2589" s="53" t="s">
        <v>6266</v>
      </c>
      <c r="I2589" s="53"/>
      <c r="J2589" s="53" t="s">
        <v>1422</v>
      </c>
      <c r="K2589" s="52">
        <v>53995000</v>
      </c>
      <c r="L2589" s="52">
        <v>53994000</v>
      </c>
      <c r="M2589" s="52">
        <v>0</v>
      </c>
      <c r="N2589" s="52">
        <v>0</v>
      </c>
      <c r="O2589" s="52">
        <v>0</v>
      </c>
      <c r="P2589" s="52">
        <v>0</v>
      </c>
      <c r="Q2589" s="52">
        <v>0</v>
      </c>
      <c r="R2589" s="52">
        <v>0</v>
      </c>
      <c r="S2589" s="52">
        <v>0</v>
      </c>
      <c r="T2589" s="52">
        <v>0</v>
      </c>
      <c r="U2589" s="52">
        <v>0</v>
      </c>
      <c r="V2589" s="52">
        <v>0</v>
      </c>
      <c r="W2589" s="52">
        <v>0</v>
      </c>
      <c r="X2589" s="52">
        <v>0</v>
      </c>
      <c r="Y2589" s="52">
        <v>0</v>
      </c>
      <c r="Z2589" s="49">
        <v>0</v>
      </c>
      <c r="AA2589" s="50">
        <v>0</v>
      </c>
      <c r="AB2589" s="51">
        <v>53994000</v>
      </c>
      <c r="AC2589" s="52">
        <v>0</v>
      </c>
      <c r="AD2589" s="52">
        <v>0</v>
      </c>
      <c r="AE2589" s="52">
        <v>1000</v>
      </c>
      <c r="AG2589" s="52">
        <f t="shared" si="51"/>
        <v>0</v>
      </c>
      <c r="AH2589" s="52">
        <f>MIN($AA2589*12,$AE2589-SUM($AG2589:AG2589)-1000*($AE2589&gt;0))</f>
        <v>0</v>
      </c>
      <c r="AI2589" s="52">
        <f>MIN($AA2589*12,$AE2589-SUM($AG2589:AH2589)-1000*($AE2589&gt;0))</f>
        <v>0</v>
      </c>
      <c r="AJ2589" s="52">
        <f>MIN($AA2589*12,$AE2589-SUM($AG2589:AI2589)-1000*($AE2589&gt;0))</f>
        <v>0</v>
      </c>
      <c r="AK2589" s="52">
        <f>MIN($AA2589*12,$AE2589-SUM($AG2589:AJ2589)-1000*($AE2589&gt;0))</f>
        <v>0</v>
      </c>
      <c r="AL2589" s="52">
        <f>MIN($AA2589*12,$AE2589-SUM($AG2589:AK2589)-1000*($AE2589&gt;0))</f>
        <v>0</v>
      </c>
      <c r="AM2589" s="52">
        <f>MIN($AA2589*12,$AE2589-SUM($AG2589:AL2589)-1000*($AE2589&gt;0))</f>
        <v>0</v>
      </c>
      <c r="AN2589" s="52">
        <f>MIN($AA2589*12,$AE2589-SUM($AG2589:AM2589)-1000*($AE2589&gt;0))</f>
        <v>0</v>
      </c>
      <c r="AO2589" s="52">
        <f>MIN($AA2589*12,$AE2589-SUM($AG2589:AN2589)-1000*($AE2589&gt;0))</f>
        <v>0</v>
      </c>
    </row>
    <row r="2590" spans="2:41" ht="12.75" hidden="1" customHeight="1" outlineLevel="2">
      <c r="B2590" s="53" t="s">
        <v>6123</v>
      </c>
      <c r="C2590" s="53" t="s">
        <v>1367</v>
      </c>
      <c r="D2590" s="53" t="s">
        <v>1367</v>
      </c>
      <c r="E2590" s="53" t="s">
        <v>5799</v>
      </c>
      <c r="F2590" s="53" t="s">
        <v>6124</v>
      </c>
      <c r="G2590" s="53" t="s">
        <v>6267</v>
      </c>
      <c r="H2590" s="53" t="s">
        <v>6268</v>
      </c>
      <c r="I2590" s="53"/>
      <c r="J2590" s="53" t="s">
        <v>1422</v>
      </c>
      <c r="K2590" s="52">
        <v>79192000</v>
      </c>
      <c r="L2590" s="52">
        <v>79191000</v>
      </c>
      <c r="M2590" s="52">
        <v>0</v>
      </c>
      <c r="N2590" s="52">
        <v>0</v>
      </c>
      <c r="O2590" s="52">
        <v>0</v>
      </c>
      <c r="P2590" s="52">
        <v>0</v>
      </c>
      <c r="Q2590" s="52">
        <v>0</v>
      </c>
      <c r="R2590" s="52">
        <v>0</v>
      </c>
      <c r="S2590" s="52">
        <v>0</v>
      </c>
      <c r="T2590" s="52">
        <v>0</v>
      </c>
      <c r="U2590" s="52">
        <v>0</v>
      </c>
      <c r="V2590" s="52">
        <v>0</v>
      </c>
      <c r="W2590" s="52">
        <v>0</v>
      </c>
      <c r="X2590" s="52">
        <v>0</v>
      </c>
      <c r="Y2590" s="52">
        <v>0</v>
      </c>
      <c r="Z2590" s="49">
        <v>0</v>
      </c>
      <c r="AA2590" s="50">
        <v>0</v>
      </c>
      <c r="AB2590" s="51">
        <v>79191000</v>
      </c>
      <c r="AC2590" s="52">
        <v>0</v>
      </c>
      <c r="AD2590" s="52">
        <v>0</v>
      </c>
      <c r="AE2590" s="52">
        <v>1000</v>
      </c>
      <c r="AG2590" s="52">
        <f t="shared" si="51"/>
        <v>0</v>
      </c>
      <c r="AH2590" s="52">
        <f>MIN($AA2590*12,$AE2590-SUM($AG2590:AG2590)-1000*($AE2590&gt;0))</f>
        <v>0</v>
      </c>
      <c r="AI2590" s="52">
        <f>MIN($AA2590*12,$AE2590-SUM($AG2590:AH2590)-1000*($AE2590&gt;0))</f>
        <v>0</v>
      </c>
      <c r="AJ2590" s="52">
        <f>MIN($AA2590*12,$AE2590-SUM($AG2590:AI2590)-1000*($AE2590&gt;0))</f>
        <v>0</v>
      </c>
      <c r="AK2590" s="52">
        <f>MIN($AA2590*12,$AE2590-SUM($AG2590:AJ2590)-1000*($AE2590&gt;0))</f>
        <v>0</v>
      </c>
      <c r="AL2590" s="52">
        <f>MIN($AA2590*12,$AE2590-SUM($AG2590:AK2590)-1000*($AE2590&gt;0))</f>
        <v>0</v>
      </c>
      <c r="AM2590" s="52">
        <f>MIN($AA2590*12,$AE2590-SUM($AG2590:AL2590)-1000*($AE2590&gt;0))</f>
        <v>0</v>
      </c>
      <c r="AN2590" s="52">
        <f>MIN($AA2590*12,$AE2590-SUM($AG2590:AM2590)-1000*($AE2590&gt;0))</f>
        <v>0</v>
      </c>
      <c r="AO2590" s="52">
        <f>MIN($AA2590*12,$AE2590-SUM($AG2590:AN2590)-1000*($AE2590&gt;0))</f>
        <v>0</v>
      </c>
    </row>
    <row r="2591" spans="2:41" ht="12.75" hidden="1" customHeight="1" outlineLevel="2">
      <c r="B2591" s="53" t="s">
        <v>6123</v>
      </c>
      <c r="C2591" s="53" t="s">
        <v>1367</v>
      </c>
      <c r="D2591" s="53" t="s">
        <v>1367</v>
      </c>
      <c r="E2591" s="53" t="s">
        <v>5799</v>
      </c>
      <c r="F2591" s="53" t="s">
        <v>6124</v>
      </c>
      <c r="G2591" s="53" t="s">
        <v>6269</v>
      </c>
      <c r="H2591" s="53" t="s">
        <v>6270</v>
      </c>
      <c r="I2591" s="53"/>
      <c r="J2591" s="53" t="s">
        <v>1422</v>
      </c>
      <c r="K2591" s="52">
        <v>79192000</v>
      </c>
      <c r="L2591" s="52">
        <v>79191000</v>
      </c>
      <c r="M2591" s="52">
        <v>0</v>
      </c>
      <c r="N2591" s="52">
        <v>0</v>
      </c>
      <c r="O2591" s="52">
        <v>0</v>
      </c>
      <c r="P2591" s="52">
        <v>0</v>
      </c>
      <c r="Q2591" s="52">
        <v>0</v>
      </c>
      <c r="R2591" s="52">
        <v>0</v>
      </c>
      <c r="S2591" s="52">
        <v>0</v>
      </c>
      <c r="T2591" s="52">
        <v>0</v>
      </c>
      <c r="U2591" s="52">
        <v>0</v>
      </c>
      <c r="V2591" s="52">
        <v>0</v>
      </c>
      <c r="W2591" s="52">
        <v>0</v>
      </c>
      <c r="X2591" s="52">
        <v>0</v>
      </c>
      <c r="Y2591" s="52">
        <v>0</v>
      </c>
      <c r="Z2591" s="49">
        <v>0</v>
      </c>
      <c r="AA2591" s="50">
        <v>0</v>
      </c>
      <c r="AB2591" s="51">
        <v>79191000</v>
      </c>
      <c r="AC2591" s="52">
        <v>0</v>
      </c>
      <c r="AD2591" s="52">
        <v>0</v>
      </c>
      <c r="AE2591" s="52">
        <v>1000</v>
      </c>
      <c r="AG2591" s="52">
        <f t="shared" si="51"/>
        <v>0</v>
      </c>
      <c r="AH2591" s="52">
        <f>MIN($AA2591*12,$AE2591-SUM($AG2591:AG2591)-1000*($AE2591&gt;0))</f>
        <v>0</v>
      </c>
      <c r="AI2591" s="52">
        <f>MIN($AA2591*12,$AE2591-SUM($AG2591:AH2591)-1000*($AE2591&gt;0))</f>
        <v>0</v>
      </c>
      <c r="AJ2591" s="52">
        <f>MIN($AA2591*12,$AE2591-SUM($AG2591:AI2591)-1000*($AE2591&gt;0))</f>
        <v>0</v>
      </c>
      <c r="AK2591" s="52">
        <f>MIN($AA2591*12,$AE2591-SUM($AG2591:AJ2591)-1000*($AE2591&gt;0))</f>
        <v>0</v>
      </c>
      <c r="AL2591" s="52">
        <f>MIN($AA2591*12,$AE2591-SUM($AG2591:AK2591)-1000*($AE2591&gt;0))</f>
        <v>0</v>
      </c>
      <c r="AM2591" s="52">
        <f>MIN($AA2591*12,$AE2591-SUM($AG2591:AL2591)-1000*($AE2591&gt;0))</f>
        <v>0</v>
      </c>
      <c r="AN2591" s="52">
        <f>MIN($AA2591*12,$AE2591-SUM($AG2591:AM2591)-1000*($AE2591&gt;0))</f>
        <v>0</v>
      </c>
      <c r="AO2591" s="52">
        <f>MIN($AA2591*12,$AE2591-SUM($AG2591:AN2591)-1000*($AE2591&gt;0))</f>
        <v>0</v>
      </c>
    </row>
    <row r="2592" spans="2:41" ht="12.75" hidden="1" customHeight="1" outlineLevel="2">
      <c r="B2592" s="53" t="s">
        <v>6123</v>
      </c>
      <c r="C2592" s="53" t="s">
        <v>1367</v>
      </c>
      <c r="D2592" s="53" t="s">
        <v>1367</v>
      </c>
      <c r="E2592" s="53" t="s">
        <v>5799</v>
      </c>
      <c r="F2592" s="53" t="s">
        <v>6124</v>
      </c>
      <c r="G2592" s="53" t="s">
        <v>6271</v>
      </c>
      <c r="H2592" s="53" t="s">
        <v>6272</v>
      </c>
      <c r="I2592" s="53"/>
      <c r="J2592" s="53" t="s">
        <v>1422</v>
      </c>
      <c r="K2592" s="52">
        <v>39596000</v>
      </c>
      <c r="L2592" s="52">
        <v>39595000</v>
      </c>
      <c r="M2592" s="52">
        <v>0</v>
      </c>
      <c r="N2592" s="52">
        <v>0</v>
      </c>
      <c r="O2592" s="52">
        <v>0</v>
      </c>
      <c r="P2592" s="52">
        <v>0</v>
      </c>
      <c r="Q2592" s="52">
        <v>0</v>
      </c>
      <c r="R2592" s="52">
        <v>0</v>
      </c>
      <c r="S2592" s="52">
        <v>0</v>
      </c>
      <c r="T2592" s="52">
        <v>0</v>
      </c>
      <c r="U2592" s="52">
        <v>0</v>
      </c>
      <c r="V2592" s="52">
        <v>0</v>
      </c>
      <c r="W2592" s="52">
        <v>0</v>
      </c>
      <c r="X2592" s="52">
        <v>0</v>
      </c>
      <c r="Y2592" s="52">
        <v>0</v>
      </c>
      <c r="Z2592" s="49">
        <v>0</v>
      </c>
      <c r="AA2592" s="50">
        <v>0</v>
      </c>
      <c r="AB2592" s="51">
        <v>39595000</v>
      </c>
      <c r="AC2592" s="52">
        <v>0</v>
      </c>
      <c r="AD2592" s="52">
        <v>0</v>
      </c>
      <c r="AE2592" s="52">
        <v>1000</v>
      </c>
      <c r="AG2592" s="52">
        <f t="shared" si="51"/>
        <v>0</v>
      </c>
      <c r="AH2592" s="52">
        <f>MIN($AA2592*12,$AE2592-SUM($AG2592:AG2592)-1000*($AE2592&gt;0))</f>
        <v>0</v>
      </c>
      <c r="AI2592" s="52">
        <f>MIN($AA2592*12,$AE2592-SUM($AG2592:AH2592)-1000*($AE2592&gt;0))</f>
        <v>0</v>
      </c>
      <c r="AJ2592" s="52">
        <f>MIN($AA2592*12,$AE2592-SUM($AG2592:AI2592)-1000*($AE2592&gt;0))</f>
        <v>0</v>
      </c>
      <c r="AK2592" s="52">
        <f>MIN($AA2592*12,$AE2592-SUM($AG2592:AJ2592)-1000*($AE2592&gt;0))</f>
        <v>0</v>
      </c>
      <c r="AL2592" s="52">
        <f>MIN($AA2592*12,$AE2592-SUM($AG2592:AK2592)-1000*($AE2592&gt;0))</f>
        <v>0</v>
      </c>
      <c r="AM2592" s="52">
        <f>MIN($AA2592*12,$AE2592-SUM($AG2592:AL2592)-1000*($AE2592&gt;0))</f>
        <v>0</v>
      </c>
      <c r="AN2592" s="52">
        <f>MIN($AA2592*12,$AE2592-SUM($AG2592:AM2592)-1000*($AE2592&gt;0))</f>
        <v>0</v>
      </c>
      <c r="AO2592" s="52">
        <f>MIN($AA2592*12,$AE2592-SUM($AG2592:AN2592)-1000*($AE2592&gt;0))</f>
        <v>0</v>
      </c>
    </row>
    <row r="2593" spans="2:41" ht="12.75" hidden="1" customHeight="1" outlineLevel="2">
      <c r="B2593" s="53" t="s">
        <v>6123</v>
      </c>
      <c r="C2593" s="53" t="s">
        <v>1367</v>
      </c>
      <c r="D2593" s="53" t="s">
        <v>1367</v>
      </c>
      <c r="E2593" s="53" t="s">
        <v>5799</v>
      </c>
      <c r="F2593" s="53" t="s">
        <v>6124</v>
      </c>
      <c r="G2593" s="53" t="s">
        <v>6273</v>
      </c>
      <c r="H2593" s="53" t="s">
        <v>6274</v>
      </c>
      <c r="I2593" s="53"/>
      <c r="J2593" s="53" t="s">
        <v>1422</v>
      </c>
      <c r="K2593" s="52">
        <v>864000</v>
      </c>
      <c r="L2593" s="52">
        <v>863000</v>
      </c>
      <c r="M2593" s="52">
        <v>0</v>
      </c>
      <c r="N2593" s="52">
        <v>0</v>
      </c>
      <c r="O2593" s="52">
        <v>0</v>
      </c>
      <c r="P2593" s="52">
        <v>0</v>
      </c>
      <c r="Q2593" s="52">
        <v>0</v>
      </c>
      <c r="R2593" s="52">
        <v>0</v>
      </c>
      <c r="S2593" s="52">
        <v>0</v>
      </c>
      <c r="T2593" s="52">
        <v>0</v>
      </c>
      <c r="U2593" s="52">
        <v>0</v>
      </c>
      <c r="V2593" s="52">
        <v>0</v>
      </c>
      <c r="W2593" s="52">
        <v>0</v>
      </c>
      <c r="X2593" s="52">
        <v>0</v>
      </c>
      <c r="Y2593" s="52">
        <v>0</v>
      </c>
      <c r="Z2593" s="49">
        <v>0</v>
      </c>
      <c r="AA2593" s="50">
        <v>0</v>
      </c>
      <c r="AB2593" s="51">
        <v>863000</v>
      </c>
      <c r="AC2593" s="52">
        <v>0</v>
      </c>
      <c r="AD2593" s="52">
        <v>0</v>
      </c>
      <c r="AE2593" s="52">
        <v>1000</v>
      </c>
      <c r="AG2593" s="52">
        <f t="shared" si="51"/>
        <v>0</v>
      </c>
      <c r="AH2593" s="52">
        <f>MIN($AA2593*12,$AE2593-SUM($AG2593:AG2593)-1000*($AE2593&gt;0))</f>
        <v>0</v>
      </c>
      <c r="AI2593" s="52">
        <f>MIN($AA2593*12,$AE2593-SUM($AG2593:AH2593)-1000*($AE2593&gt;0))</f>
        <v>0</v>
      </c>
      <c r="AJ2593" s="52">
        <f>MIN($AA2593*12,$AE2593-SUM($AG2593:AI2593)-1000*($AE2593&gt;0))</f>
        <v>0</v>
      </c>
      <c r="AK2593" s="52">
        <f>MIN($AA2593*12,$AE2593-SUM($AG2593:AJ2593)-1000*($AE2593&gt;0))</f>
        <v>0</v>
      </c>
      <c r="AL2593" s="52">
        <f>MIN($AA2593*12,$AE2593-SUM($AG2593:AK2593)-1000*($AE2593&gt;0))</f>
        <v>0</v>
      </c>
      <c r="AM2593" s="52">
        <f>MIN($AA2593*12,$AE2593-SUM($AG2593:AL2593)-1000*($AE2593&gt;0))</f>
        <v>0</v>
      </c>
      <c r="AN2593" s="52">
        <f>MIN($AA2593*12,$AE2593-SUM($AG2593:AM2593)-1000*($AE2593&gt;0))</f>
        <v>0</v>
      </c>
      <c r="AO2593" s="52">
        <f>MIN($AA2593*12,$AE2593-SUM($AG2593:AN2593)-1000*($AE2593&gt;0))</f>
        <v>0</v>
      </c>
    </row>
    <row r="2594" spans="2:41" ht="12.75" hidden="1" customHeight="1" outlineLevel="2">
      <c r="B2594" s="53" t="s">
        <v>6123</v>
      </c>
      <c r="C2594" s="53" t="s">
        <v>1367</v>
      </c>
      <c r="D2594" s="53" t="s">
        <v>1367</v>
      </c>
      <c r="E2594" s="53" t="s">
        <v>5799</v>
      </c>
      <c r="F2594" s="53" t="s">
        <v>6124</v>
      </c>
      <c r="G2594" s="53" t="s">
        <v>6275</v>
      </c>
      <c r="H2594" s="53" t="s">
        <v>6276</v>
      </c>
      <c r="I2594" s="53"/>
      <c r="J2594" s="53" t="s">
        <v>1422</v>
      </c>
      <c r="K2594" s="52">
        <v>242975000</v>
      </c>
      <c r="L2594" s="52">
        <v>242974000</v>
      </c>
      <c r="M2594" s="52">
        <v>0</v>
      </c>
      <c r="N2594" s="52">
        <v>0</v>
      </c>
      <c r="O2594" s="52">
        <v>0</v>
      </c>
      <c r="P2594" s="52">
        <v>0</v>
      </c>
      <c r="Q2594" s="52">
        <v>0</v>
      </c>
      <c r="R2594" s="52">
        <v>0</v>
      </c>
      <c r="S2594" s="52">
        <v>0</v>
      </c>
      <c r="T2594" s="52">
        <v>0</v>
      </c>
      <c r="U2594" s="52">
        <v>0</v>
      </c>
      <c r="V2594" s="52">
        <v>0</v>
      </c>
      <c r="W2594" s="52">
        <v>0</v>
      </c>
      <c r="X2594" s="52">
        <v>0</v>
      </c>
      <c r="Y2594" s="52">
        <v>0</v>
      </c>
      <c r="Z2594" s="49">
        <v>0</v>
      </c>
      <c r="AA2594" s="50">
        <v>0</v>
      </c>
      <c r="AB2594" s="51">
        <v>242974000</v>
      </c>
      <c r="AC2594" s="52">
        <v>0</v>
      </c>
      <c r="AD2594" s="52">
        <v>0</v>
      </c>
      <c r="AE2594" s="52">
        <v>1000</v>
      </c>
      <c r="AG2594" s="52">
        <f t="shared" si="51"/>
        <v>0</v>
      </c>
      <c r="AH2594" s="52">
        <f>MIN($AA2594*12,$AE2594-SUM($AG2594:AG2594)-1000*($AE2594&gt;0))</f>
        <v>0</v>
      </c>
      <c r="AI2594" s="52">
        <f>MIN($AA2594*12,$AE2594-SUM($AG2594:AH2594)-1000*($AE2594&gt;0))</f>
        <v>0</v>
      </c>
      <c r="AJ2594" s="52">
        <f>MIN($AA2594*12,$AE2594-SUM($AG2594:AI2594)-1000*($AE2594&gt;0))</f>
        <v>0</v>
      </c>
      <c r="AK2594" s="52">
        <f>MIN($AA2594*12,$AE2594-SUM($AG2594:AJ2594)-1000*($AE2594&gt;0))</f>
        <v>0</v>
      </c>
      <c r="AL2594" s="52">
        <f>MIN($AA2594*12,$AE2594-SUM($AG2594:AK2594)-1000*($AE2594&gt;0))</f>
        <v>0</v>
      </c>
      <c r="AM2594" s="52">
        <f>MIN($AA2594*12,$AE2594-SUM($AG2594:AL2594)-1000*($AE2594&gt;0))</f>
        <v>0</v>
      </c>
      <c r="AN2594" s="52">
        <f>MIN($AA2594*12,$AE2594-SUM($AG2594:AM2594)-1000*($AE2594&gt;0))</f>
        <v>0</v>
      </c>
      <c r="AO2594" s="52">
        <f>MIN($AA2594*12,$AE2594-SUM($AG2594:AN2594)-1000*($AE2594&gt;0))</f>
        <v>0</v>
      </c>
    </row>
    <row r="2595" spans="2:41" ht="12.75" hidden="1" customHeight="1" outlineLevel="2">
      <c r="B2595" s="53" t="s">
        <v>6123</v>
      </c>
      <c r="C2595" s="53" t="s">
        <v>1367</v>
      </c>
      <c r="D2595" s="53" t="s">
        <v>1367</v>
      </c>
      <c r="E2595" s="53" t="s">
        <v>5799</v>
      </c>
      <c r="F2595" s="53" t="s">
        <v>6124</v>
      </c>
      <c r="G2595" s="53" t="s">
        <v>6277</v>
      </c>
      <c r="H2595" s="53" t="s">
        <v>6278</v>
      </c>
      <c r="I2595" s="53"/>
      <c r="J2595" s="53" t="s">
        <v>1422</v>
      </c>
      <c r="K2595" s="52">
        <v>4860000</v>
      </c>
      <c r="L2595" s="52">
        <v>4859000</v>
      </c>
      <c r="M2595" s="52">
        <v>0</v>
      </c>
      <c r="N2595" s="52">
        <v>0</v>
      </c>
      <c r="O2595" s="52">
        <v>0</v>
      </c>
      <c r="P2595" s="52">
        <v>0</v>
      </c>
      <c r="Q2595" s="52">
        <v>0</v>
      </c>
      <c r="R2595" s="52">
        <v>0</v>
      </c>
      <c r="S2595" s="52">
        <v>0</v>
      </c>
      <c r="T2595" s="52">
        <v>0</v>
      </c>
      <c r="U2595" s="52">
        <v>0</v>
      </c>
      <c r="V2595" s="52">
        <v>0</v>
      </c>
      <c r="W2595" s="52">
        <v>0</v>
      </c>
      <c r="X2595" s="52">
        <v>0</v>
      </c>
      <c r="Y2595" s="52">
        <v>0</v>
      </c>
      <c r="Z2595" s="49">
        <v>0</v>
      </c>
      <c r="AA2595" s="50">
        <v>0</v>
      </c>
      <c r="AB2595" s="51">
        <v>4859000</v>
      </c>
      <c r="AC2595" s="52">
        <v>0</v>
      </c>
      <c r="AD2595" s="52">
        <v>0</v>
      </c>
      <c r="AE2595" s="52">
        <v>1000</v>
      </c>
      <c r="AG2595" s="52">
        <f t="shared" si="51"/>
        <v>0</v>
      </c>
      <c r="AH2595" s="52">
        <f>MIN($AA2595*12,$AE2595-SUM($AG2595:AG2595)-1000*($AE2595&gt;0))</f>
        <v>0</v>
      </c>
      <c r="AI2595" s="52">
        <f>MIN($AA2595*12,$AE2595-SUM($AG2595:AH2595)-1000*($AE2595&gt;0))</f>
        <v>0</v>
      </c>
      <c r="AJ2595" s="52">
        <f>MIN($AA2595*12,$AE2595-SUM($AG2595:AI2595)-1000*($AE2595&gt;0))</f>
        <v>0</v>
      </c>
      <c r="AK2595" s="52">
        <f>MIN($AA2595*12,$AE2595-SUM($AG2595:AJ2595)-1000*($AE2595&gt;0))</f>
        <v>0</v>
      </c>
      <c r="AL2595" s="52">
        <f>MIN($AA2595*12,$AE2595-SUM($AG2595:AK2595)-1000*($AE2595&gt;0))</f>
        <v>0</v>
      </c>
      <c r="AM2595" s="52">
        <f>MIN($AA2595*12,$AE2595-SUM($AG2595:AL2595)-1000*($AE2595&gt;0))</f>
        <v>0</v>
      </c>
      <c r="AN2595" s="52">
        <f>MIN($AA2595*12,$AE2595-SUM($AG2595:AM2595)-1000*($AE2595&gt;0))</f>
        <v>0</v>
      </c>
      <c r="AO2595" s="52">
        <f>MIN($AA2595*12,$AE2595-SUM($AG2595:AN2595)-1000*($AE2595&gt;0))</f>
        <v>0</v>
      </c>
    </row>
    <row r="2596" spans="2:41" ht="12.75" hidden="1" customHeight="1" outlineLevel="2">
      <c r="B2596" s="53" t="s">
        <v>6123</v>
      </c>
      <c r="C2596" s="53" t="s">
        <v>1367</v>
      </c>
      <c r="D2596" s="53" t="s">
        <v>1367</v>
      </c>
      <c r="E2596" s="53" t="s">
        <v>5799</v>
      </c>
      <c r="F2596" s="53" t="s">
        <v>6124</v>
      </c>
      <c r="G2596" s="53" t="s">
        <v>6279</v>
      </c>
      <c r="H2596" s="53" t="s">
        <v>6280</v>
      </c>
      <c r="I2596" s="53"/>
      <c r="J2596" s="53" t="s">
        <v>1422</v>
      </c>
      <c r="K2596" s="52">
        <v>72893000</v>
      </c>
      <c r="L2596" s="52">
        <v>72892000</v>
      </c>
      <c r="M2596" s="52">
        <v>0</v>
      </c>
      <c r="N2596" s="52">
        <v>0</v>
      </c>
      <c r="O2596" s="52">
        <v>0</v>
      </c>
      <c r="P2596" s="52">
        <v>0</v>
      </c>
      <c r="Q2596" s="52">
        <v>0</v>
      </c>
      <c r="R2596" s="52">
        <v>0</v>
      </c>
      <c r="S2596" s="52">
        <v>0</v>
      </c>
      <c r="T2596" s="52">
        <v>0</v>
      </c>
      <c r="U2596" s="52">
        <v>0</v>
      </c>
      <c r="V2596" s="52">
        <v>0</v>
      </c>
      <c r="W2596" s="52">
        <v>0</v>
      </c>
      <c r="X2596" s="52">
        <v>0</v>
      </c>
      <c r="Y2596" s="52">
        <v>0</v>
      </c>
      <c r="Z2596" s="49">
        <v>0</v>
      </c>
      <c r="AA2596" s="50">
        <v>0</v>
      </c>
      <c r="AB2596" s="51">
        <v>72892000</v>
      </c>
      <c r="AC2596" s="52">
        <v>0</v>
      </c>
      <c r="AD2596" s="52">
        <v>0</v>
      </c>
      <c r="AE2596" s="52">
        <v>1000</v>
      </c>
      <c r="AG2596" s="52">
        <f t="shared" si="51"/>
        <v>0</v>
      </c>
      <c r="AH2596" s="52">
        <f>MIN($AA2596*12,$AE2596-SUM($AG2596:AG2596)-1000*($AE2596&gt;0))</f>
        <v>0</v>
      </c>
      <c r="AI2596" s="52">
        <f>MIN($AA2596*12,$AE2596-SUM($AG2596:AH2596)-1000*($AE2596&gt;0))</f>
        <v>0</v>
      </c>
      <c r="AJ2596" s="52">
        <f>MIN($AA2596*12,$AE2596-SUM($AG2596:AI2596)-1000*($AE2596&gt;0))</f>
        <v>0</v>
      </c>
      <c r="AK2596" s="52">
        <f>MIN($AA2596*12,$AE2596-SUM($AG2596:AJ2596)-1000*($AE2596&gt;0))</f>
        <v>0</v>
      </c>
      <c r="AL2596" s="52">
        <f>MIN($AA2596*12,$AE2596-SUM($AG2596:AK2596)-1000*($AE2596&gt;0))</f>
        <v>0</v>
      </c>
      <c r="AM2596" s="52">
        <f>MIN($AA2596*12,$AE2596-SUM($AG2596:AL2596)-1000*($AE2596&gt;0))</f>
        <v>0</v>
      </c>
      <c r="AN2596" s="52">
        <f>MIN($AA2596*12,$AE2596-SUM($AG2596:AM2596)-1000*($AE2596&gt;0))</f>
        <v>0</v>
      </c>
      <c r="AO2596" s="52">
        <f>MIN($AA2596*12,$AE2596-SUM($AG2596:AN2596)-1000*($AE2596&gt;0))</f>
        <v>0</v>
      </c>
    </row>
    <row r="2597" spans="2:41" ht="12.75" hidden="1" customHeight="1" outlineLevel="2">
      <c r="B2597" s="53" t="s">
        <v>6123</v>
      </c>
      <c r="C2597" s="53" t="s">
        <v>1367</v>
      </c>
      <c r="D2597" s="53" t="s">
        <v>1367</v>
      </c>
      <c r="E2597" s="53" t="s">
        <v>5799</v>
      </c>
      <c r="F2597" s="53" t="s">
        <v>6124</v>
      </c>
      <c r="G2597" s="53" t="s">
        <v>6281</v>
      </c>
      <c r="H2597" s="53" t="s">
        <v>6282</v>
      </c>
      <c r="I2597" s="53"/>
      <c r="J2597" s="53" t="s">
        <v>1422</v>
      </c>
      <c r="K2597" s="52">
        <v>201579000</v>
      </c>
      <c r="L2597" s="52">
        <v>201578000</v>
      </c>
      <c r="M2597" s="52">
        <v>0</v>
      </c>
      <c r="N2597" s="52">
        <v>0</v>
      </c>
      <c r="O2597" s="52">
        <v>0</v>
      </c>
      <c r="P2597" s="52">
        <v>0</v>
      </c>
      <c r="Q2597" s="52">
        <v>0</v>
      </c>
      <c r="R2597" s="52">
        <v>0</v>
      </c>
      <c r="S2597" s="52">
        <v>0</v>
      </c>
      <c r="T2597" s="52">
        <v>0</v>
      </c>
      <c r="U2597" s="52">
        <v>0</v>
      </c>
      <c r="V2597" s="52">
        <v>0</v>
      </c>
      <c r="W2597" s="52">
        <v>0</v>
      </c>
      <c r="X2597" s="52">
        <v>0</v>
      </c>
      <c r="Y2597" s="52">
        <v>0</v>
      </c>
      <c r="Z2597" s="49">
        <v>0</v>
      </c>
      <c r="AA2597" s="50">
        <v>0</v>
      </c>
      <c r="AB2597" s="51">
        <v>201578000</v>
      </c>
      <c r="AC2597" s="52">
        <v>0</v>
      </c>
      <c r="AD2597" s="52">
        <v>0</v>
      </c>
      <c r="AE2597" s="52">
        <v>1000</v>
      </c>
      <c r="AG2597" s="52">
        <f t="shared" si="51"/>
        <v>0</v>
      </c>
      <c r="AH2597" s="52">
        <f>MIN($AA2597*12,$AE2597-SUM($AG2597:AG2597)-1000*($AE2597&gt;0))</f>
        <v>0</v>
      </c>
      <c r="AI2597" s="52">
        <f>MIN($AA2597*12,$AE2597-SUM($AG2597:AH2597)-1000*($AE2597&gt;0))</f>
        <v>0</v>
      </c>
      <c r="AJ2597" s="52">
        <f>MIN($AA2597*12,$AE2597-SUM($AG2597:AI2597)-1000*($AE2597&gt;0))</f>
        <v>0</v>
      </c>
      <c r="AK2597" s="52">
        <f>MIN($AA2597*12,$AE2597-SUM($AG2597:AJ2597)-1000*($AE2597&gt;0))</f>
        <v>0</v>
      </c>
      <c r="AL2597" s="52">
        <f>MIN($AA2597*12,$AE2597-SUM($AG2597:AK2597)-1000*($AE2597&gt;0))</f>
        <v>0</v>
      </c>
      <c r="AM2597" s="52">
        <f>MIN($AA2597*12,$AE2597-SUM($AG2597:AL2597)-1000*($AE2597&gt;0))</f>
        <v>0</v>
      </c>
      <c r="AN2597" s="52">
        <f>MIN($AA2597*12,$AE2597-SUM($AG2597:AM2597)-1000*($AE2597&gt;0))</f>
        <v>0</v>
      </c>
      <c r="AO2597" s="52">
        <f>MIN($AA2597*12,$AE2597-SUM($AG2597:AN2597)-1000*($AE2597&gt;0))</f>
        <v>0</v>
      </c>
    </row>
    <row r="2598" spans="2:41" ht="12.75" hidden="1" customHeight="1" outlineLevel="2">
      <c r="B2598" s="53" t="s">
        <v>6123</v>
      </c>
      <c r="C2598" s="53" t="s">
        <v>1367</v>
      </c>
      <c r="D2598" s="53" t="s">
        <v>1367</v>
      </c>
      <c r="E2598" s="53" t="s">
        <v>5799</v>
      </c>
      <c r="F2598" s="53" t="s">
        <v>6124</v>
      </c>
      <c r="G2598" s="53" t="s">
        <v>6283</v>
      </c>
      <c r="H2598" s="53" t="s">
        <v>6284</v>
      </c>
      <c r="I2598" s="53"/>
      <c r="J2598" s="53" t="s">
        <v>1422</v>
      </c>
      <c r="K2598" s="52">
        <v>244775000</v>
      </c>
      <c r="L2598" s="52">
        <v>244774000</v>
      </c>
      <c r="M2598" s="52">
        <v>0</v>
      </c>
      <c r="N2598" s="52">
        <v>0</v>
      </c>
      <c r="O2598" s="52">
        <v>0</v>
      </c>
      <c r="P2598" s="52">
        <v>0</v>
      </c>
      <c r="Q2598" s="52">
        <v>0</v>
      </c>
      <c r="R2598" s="52">
        <v>0</v>
      </c>
      <c r="S2598" s="52">
        <v>0</v>
      </c>
      <c r="T2598" s="52">
        <v>0</v>
      </c>
      <c r="U2598" s="52">
        <v>0</v>
      </c>
      <c r="V2598" s="52">
        <v>0</v>
      </c>
      <c r="W2598" s="52">
        <v>0</v>
      </c>
      <c r="X2598" s="52">
        <v>0</v>
      </c>
      <c r="Y2598" s="52">
        <v>0</v>
      </c>
      <c r="Z2598" s="49">
        <v>0</v>
      </c>
      <c r="AA2598" s="50">
        <v>0</v>
      </c>
      <c r="AB2598" s="51">
        <v>244774000</v>
      </c>
      <c r="AC2598" s="52">
        <v>0</v>
      </c>
      <c r="AD2598" s="52">
        <v>0</v>
      </c>
      <c r="AE2598" s="52">
        <v>1000</v>
      </c>
      <c r="AG2598" s="52">
        <f t="shared" si="51"/>
        <v>0</v>
      </c>
      <c r="AH2598" s="52">
        <f>MIN($AA2598*12,$AE2598-SUM($AG2598:AG2598)-1000*($AE2598&gt;0))</f>
        <v>0</v>
      </c>
      <c r="AI2598" s="52">
        <f>MIN($AA2598*12,$AE2598-SUM($AG2598:AH2598)-1000*($AE2598&gt;0))</f>
        <v>0</v>
      </c>
      <c r="AJ2598" s="52">
        <f>MIN($AA2598*12,$AE2598-SUM($AG2598:AI2598)-1000*($AE2598&gt;0))</f>
        <v>0</v>
      </c>
      <c r="AK2598" s="52">
        <f>MIN($AA2598*12,$AE2598-SUM($AG2598:AJ2598)-1000*($AE2598&gt;0))</f>
        <v>0</v>
      </c>
      <c r="AL2598" s="52">
        <f>MIN($AA2598*12,$AE2598-SUM($AG2598:AK2598)-1000*($AE2598&gt;0))</f>
        <v>0</v>
      </c>
      <c r="AM2598" s="52">
        <f>MIN($AA2598*12,$AE2598-SUM($AG2598:AL2598)-1000*($AE2598&gt;0))</f>
        <v>0</v>
      </c>
      <c r="AN2598" s="52">
        <f>MIN($AA2598*12,$AE2598-SUM($AG2598:AM2598)-1000*($AE2598&gt;0))</f>
        <v>0</v>
      </c>
      <c r="AO2598" s="52">
        <f>MIN($AA2598*12,$AE2598-SUM($AG2598:AN2598)-1000*($AE2598&gt;0))</f>
        <v>0</v>
      </c>
    </row>
    <row r="2599" spans="2:41" ht="12.75" hidden="1" customHeight="1" outlineLevel="2">
      <c r="B2599" s="53" t="s">
        <v>6123</v>
      </c>
      <c r="C2599" s="53" t="s">
        <v>1367</v>
      </c>
      <c r="D2599" s="53" t="s">
        <v>1367</v>
      </c>
      <c r="E2599" s="53" t="s">
        <v>5799</v>
      </c>
      <c r="F2599" s="53" t="s">
        <v>6124</v>
      </c>
      <c r="G2599" s="53" t="s">
        <v>6285</v>
      </c>
      <c r="H2599" s="53" t="s">
        <v>6286</v>
      </c>
      <c r="I2599" s="53"/>
      <c r="J2599" s="53" t="s">
        <v>1422</v>
      </c>
      <c r="K2599" s="52">
        <v>142189000</v>
      </c>
      <c r="L2599" s="52">
        <v>142188000</v>
      </c>
      <c r="M2599" s="52">
        <v>0</v>
      </c>
      <c r="N2599" s="52">
        <v>0</v>
      </c>
      <c r="O2599" s="52">
        <v>0</v>
      </c>
      <c r="P2599" s="52">
        <v>0</v>
      </c>
      <c r="Q2599" s="52">
        <v>0</v>
      </c>
      <c r="R2599" s="52">
        <v>0</v>
      </c>
      <c r="S2599" s="52">
        <v>0</v>
      </c>
      <c r="T2599" s="52">
        <v>0</v>
      </c>
      <c r="U2599" s="52">
        <v>0</v>
      </c>
      <c r="V2599" s="52">
        <v>0</v>
      </c>
      <c r="W2599" s="52">
        <v>0</v>
      </c>
      <c r="X2599" s="52">
        <v>0</v>
      </c>
      <c r="Y2599" s="52">
        <v>0</v>
      </c>
      <c r="Z2599" s="49">
        <v>0</v>
      </c>
      <c r="AA2599" s="50">
        <v>0</v>
      </c>
      <c r="AB2599" s="51">
        <v>142188000</v>
      </c>
      <c r="AC2599" s="52">
        <v>0</v>
      </c>
      <c r="AD2599" s="52">
        <v>0</v>
      </c>
      <c r="AE2599" s="52">
        <v>1000</v>
      </c>
      <c r="AG2599" s="52">
        <f t="shared" si="51"/>
        <v>0</v>
      </c>
      <c r="AH2599" s="52">
        <f>MIN($AA2599*12,$AE2599-SUM($AG2599:AG2599)-1000*($AE2599&gt;0))</f>
        <v>0</v>
      </c>
      <c r="AI2599" s="52">
        <f>MIN($AA2599*12,$AE2599-SUM($AG2599:AH2599)-1000*($AE2599&gt;0))</f>
        <v>0</v>
      </c>
      <c r="AJ2599" s="52">
        <f>MIN($AA2599*12,$AE2599-SUM($AG2599:AI2599)-1000*($AE2599&gt;0))</f>
        <v>0</v>
      </c>
      <c r="AK2599" s="52">
        <f>MIN($AA2599*12,$AE2599-SUM($AG2599:AJ2599)-1000*($AE2599&gt;0))</f>
        <v>0</v>
      </c>
      <c r="AL2599" s="52">
        <f>MIN($AA2599*12,$AE2599-SUM($AG2599:AK2599)-1000*($AE2599&gt;0))</f>
        <v>0</v>
      </c>
      <c r="AM2599" s="52">
        <f>MIN($AA2599*12,$AE2599-SUM($AG2599:AL2599)-1000*($AE2599&gt;0))</f>
        <v>0</v>
      </c>
      <c r="AN2599" s="52">
        <f>MIN($AA2599*12,$AE2599-SUM($AG2599:AM2599)-1000*($AE2599&gt;0))</f>
        <v>0</v>
      </c>
      <c r="AO2599" s="52">
        <f>MIN($AA2599*12,$AE2599-SUM($AG2599:AN2599)-1000*($AE2599&gt;0))</f>
        <v>0</v>
      </c>
    </row>
    <row r="2600" spans="2:41" ht="12.75" hidden="1" customHeight="1" outlineLevel="2">
      <c r="B2600" s="53" t="s">
        <v>6123</v>
      </c>
      <c r="C2600" s="53" t="s">
        <v>1367</v>
      </c>
      <c r="D2600" s="53" t="s">
        <v>1367</v>
      </c>
      <c r="E2600" s="53" t="s">
        <v>5799</v>
      </c>
      <c r="F2600" s="53" t="s">
        <v>6124</v>
      </c>
      <c r="G2600" s="53" t="s">
        <v>6287</v>
      </c>
      <c r="H2600" s="53" t="s">
        <v>6288</v>
      </c>
      <c r="I2600" s="53"/>
      <c r="J2600" s="53" t="s">
        <v>1422</v>
      </c>
      <c r="K2600" s="52">
        <v>311008000</v>
      </c>
      <c r="L2600" s="52">
        <v>311007000</v>
      </c>
      <c r="M2600" s="52">
        <v>0</v>
      </c>
      <c r="N2600" s="52">
        <v>0</v>
      </c>
      <c r="O2600" s="52">
        <v>0</v>
      </c>
      <c r="P2600" s="52">
        <v>0</v>
      </c>
      <c r="Q2600" s="52">
        <v>0</v>
      </c>
      <c r="R2600" s="52">
        <v>0</v>
      </c>
      <c r="S2600" s="52">
        <v>0</v>
      </c>
      <c r="T2600" s="52">
        <v>0</v>
      </c>
      <c r="U2600" s="52">
        <v>0</v>
      </c>
      <c r="V2600" s="52">
        <v>0</v>
      </c>
      <c r="W2600" s="52">
        <v>0</v>
      </c>
      <c r="X2600" s="52">
        <v>0</v>
      </c>
      <c r="Y2600" s="52">
        <v>0</v>
      </c>
      <c r="Z2600" s="49">
        <v>0</v>
      </c>
      <c r="AA2600" s="50">
        <v>0</v>
      </c>
      <c r="AB2600" s="51">
        <v>311007000</v>
      </c>
      <c r="AC2600" s="52">
        <v>0</v>
      </c>
      <c r="AD2600" s="52">
        <v>0</v>
      </c>
      <c r="AE2600" s="52">
        <v>1000</v>
      </c>
      <c r="AG2600" s="52">
        <f t="shared" si="51"/>
        <v>0</v>
      </c>
      <c r="AH2600" s="52">
        <f>MIN($AA2600*12,$AE2600-SUM($AG2600:AG2600)-1000*($AE2600&gt;0))</f>
        <v>0</v>
      </c>
      <c r="AI2600" s="52">
        <f>MIN($AA2600*12,$AE2600-SUM($AG2600:AH2600)-1000*($AE2600&gt;0))</f>
        <v>0</v>
      </c>
      <c r="AJ2600" s="52">
        <f>MIN($AA2600*12,$AE2600-SUM($AG2600:AI2600)-1000*($AE2600&gt;0))</f>
        <v>0</v>
      </c>
      <c r="AK2600" s="52">
        <f>MIN($AA2600*12,$AE2600-SUM($AG2600:AJ2600)-1000*($AE2600&gt;0))</f>
        <v>0</v>
      </c>
      <c r="AL2600" s="52">
        <f>MIN($AA2600*12,$AE2600-SUM($AG2600:AK2600)-1000*($AE2600&gt;0))</f>
        <v>0</v>
      </c>
      <c r="AM2600" s="52">
        <f>MIN($AA2600*12,$AE2600-SUM($AG2600:AL2600)-1000*($AE2600&gt;0))</f>
        <v>0</v>
      </c>
      <c r="AN2600" s="52">
        <f>MIN($AA2600*12,$AE2600-SUM($AG2600:AM2600)-1000*($AE2600&gt;0))</f>
        <v>0</v>
      </c>
      <c r="AO2600" s="52">
        <f>MIN($AA2600*12,$AE2600-SUM($AG2600:AN2600)-1000*($AE2600&gt;0))</f>
        <v>0</v>
      </c>
    </row>
    <row r="2601" spans="2:41" ht="12.75" hidden="1" customHeight="1" outlineLevel="2">
      <c r="B2601" s="53" t="s">
        <v>6123</v>
      </c>
      <c r="C2601" s="53" t="s">
        <v>1367</v>
      </c>
      <c r="D2601" s="53" t="s">
        <v>1367</v>
      </c>
      <c r="E2601" s="53" t="s">
        <v>5799</v>
      </c>
      <c r="F2601" s="53" t="s">
        <v>6124</v>
      </c>
      <c r="G2601" s="53" t="s">
        <v>6289</v>
      </c>
      <c r="H2601" s="53" t="s">
        <v>6290</v>
      </c>
      <c r="I2601" s="53"/>
      <c r="J2601" s="53" t="s">
        <v>1422</v>
      </c>
      <c r="K2601" s="52">
        <v>306329000</v>
      </c>
      <c r="L2601" s="52">
        <v>306328000</v>
      </c>
      <c r="M2601" s="52">
        <v>0</v>
      </c>
      <c r="N2601" s="52">
        <v>0</v>
      </c>
      <c r="O2601" s="52">
        <v>0</v>
      </c>
      <c r="P2601" s="52">
        <v>0</v>
      </c>
      <c r="Q2601" s="52">
        <v>0</v>
      </c>
      <c r="R2601" s="52">
        <v>0</v>
      </c>
      <c r="S2601" s="52">
        <v>0</v>
      </c>
      <c r="T2601" s="52">
        <v>0</v>
      </c>
      <c r="U2601" s="52">
        <v>0</v>
      </c>
      <c r="V2601" s="52">
        <v>0</v>
      </c>
      <c r="W2601" s="52">
        <v>0</v>
      </c>
      <c r="X2601" s="52">
        <v>0</v>
      </c>
      <c r="Y2601" s="52">
        <v>0</v>
      </c>
      <c r="Z2601" s="49">
        <v>0</v>
      </c>
      <c r="AA2601" s="50">
        <v>0</v>
      </c>
      <c r="AB2601" s="51">
        <v>306328000</v>
      </c>
      <c r="AC2601" s="52">
        <v>0</v>
      </c>
      <c r="AD2601" s="52">
        <v>0</v>
      </c>
      <c r="AE2601" s="52">
        <v>1000</v>
      </c>
      <c r="AG2601" s="52">
        <f t="shared" si="51"/>
        <v>0</v>
      </c>
      <c r="AH2601" s="52">
        <f>MIN($AA2601*12,$AE2601-SUM($AG2601:AG2601)-1000*($AE2601&gt;0))</f>
        <v>0</v>
      </c>
      <c r="AI2601" s="52">
        <f>MIN($AA2601*12,$AE2601-SUM($AG2601:AH2601)-1000*($AE2601&gt;0))</f>
        <v>0</v>
      </c>
      <c r="AJ2601" s="52">
        <f>MIN($AA2601*12,$AE2601-SUM($AG2601:AI2601)-1000*($AE2601&gt;0))</f>
        <v>0</v>
      </c>
      <c r="AK2601" s="52">
        <f>MIN($AA2601*12,$AE2601-SUM($AG2601:AJ2601)-1000*($AE2601&gt;0))</f>
        <v>0</v>
      </c>
      <c r="AL2601" s="52">
        <f>MIN($AA2601*12,$AE2601-SUM($AG2601:AK2601)-1000*($AE2601&gt;0))</f>
        <v>0</v>
      </c>
      <c r="AM2601" s="52">
        <f>MIN($AA2601*12,$AE2601-SUM($AG2601:AL2601)-1000*($AE2601&gt;0))</f>
        <v>0</v>
      </c>
      <c r="AN2601" s="52">
        <f>MIN($AA2601*12,$AE2601-SUM($AG2601:AM2601)-1000*($AE2601&gt;0))</f>
        <v>0</v>
      </c>
      <c r="AO2601" s="52">
        <f>MIN($AA2601*12,$AE2601-SUM($AG2601:AN2601)-1000*($AE2601&gt;0))</f>
        <v>0</v>
      </c>
    </row>
    <row r="2602" spans="2:41" ht="12.75" hidden="1" customHeight="1" outlineLevel="2">
      <c r="B2602" s="53" t="s">
        <v>6123</v>
      </c>
      <c r="C2602" s="53" t="s">
        <v>1367</v>
      </c>
      <c r="D2602" s="53" t="s">
        <v>1367</v>
      </c>
      <c r="E2602" s="53" t="s">
        <v>5799</v>
      </c>
      <c r="F2602" s="53" t="s">
        <v>6124</v>
      </c>
      <c r="G2602" s="53" t="s">
        <v>6291</v>
      </c>
      <c r="H2602" s="53" t="s">
        <v>6292</v>
      </c>
      <c r="I2602" s="53"/>
      <c r="J2602" s="53" t="s">
        <v>1422</v>
      </c>
      <c r="K2602" s="52">
        <v>45284000</v>
      </c>
      <c r="L2602" s="52">
        <v>45283000</v>
      </c>
      <c r="M2602" s="52">
        <v>0</v>
      </c>
      <c r="N2602" s="52">
        <v>0</v>
      </c>
      <c r="O2602" s="52">
        <v>0</v>
      </c>
      <c r="P2602" s="52">
        <v>0</v>
      </c>
      <c r="Q2602" s="52">
        <v>0</v>
      </c>
      <c r="R2602" s="52">
        <v>0</v>
      </c>
      <c r="S2602" s="52">
        <v>0</v>
      </c>
      <c r="T2602" s="52">
        <v>0</v>
      </c>
      <c r="U2602" s="52">
        <v>0</v>
      </c>
      <c r="V2602" s="52">
        <v>0</v>
      </c>
      <c r="W2602" s="52">
        <v>0</v>
      </c>
      <c r="X2602" s="52">
        <v>0</v>
      </c>
      <c r="Y2602" s="52">
        <v>0</v>
      </c>
      <c r="Z2602" s="49">
        <v>0</v>
      </c>
      <c r="AA2602" s="50">
        <v>0</v>
      </c>
      <c r="AB2602" s="51">
        <v>45283000</v>
      </c>
      <c r="AC2602" s="52">
        <v>0</v>
      </c>
      <c r="AD2602" s="52">
        <v>0</v>
      </c>
      <c r="AE2602" s="52">
        <v>1000</v>
      </c>
      <c r="AG2602" s="52">
        <f t="shared" si="51"/>
        <v>0</v>
      </c>
      <c r="AH2602" s="52">
        <f>MIN($AA2602*12,$AE2602-SUM($AG2602:AG2602)-1000*($AE2602&gt;0))</f>
        <v>0</v>
      </c>
      <c r="AI2602" s="52">
        <f>MIN($AA2602*12,$AE2602-SUM($AG2602:AH2602)-1000*($AE2602&gt;0))</f>
        <v>0</v>
      </c>
      <c r="AJ2602" s="52">
        <f>MIN($AA2602*12,$AE2602-SUM($AG2602:AI2602)-1000*($AE2602&gt;0))</f>
        <v>0</v>
      </c>
      <c r="AK2602" s="52">
        <f>MIN($AA2602*12,$AE2602-SUM($AG2602:AJ2602)-1000*($AE2602&gt;0))</f>
        <v>0</v>
      </c>
      <c r="AL2602" s="52">
        <f>MIN($AA2602*12,$AE2602-SUM($AG2602:AK2602)-1000*($AE2602&gt;0))</f>
        <v>0</v>
      </c>
      <c r="AM2602" s="52">
        <f>MIN($AA2602*12,$AE2602-SUM($AG2602:AL2602)-1000*($AE2602&gt;0))</f>
        <v>0</v>
      </c>
      <c r="AN2602" s="52">
        <f>MIN($AA2602*12,$AE2602-SUM($AG2602:AM2602)-1000*($AE2602&gt;0))</f>
        <v>0</v>
      </c>
      <c r="AO2602" s="52">
        <f>MIN($AA2602*12,$AE2602-SUM($AG2602:AN2602)-1000*($AE2602&gt;0))</f>
        <v>0</v>
      </c>
    </row>
    <row r="2603" spans="2:41" ht="12.75" hidden="1" customHeight="1" outlineLevel="2">
      <c r="B2603" s="53" t="s">
        <v>6123</v>
      </c>
      <c r="C2603" s="53" t="s">
        <v>1367</v>
      </c>
      <c r="D2603" s="53" t="s">
        <v>1367</v>
      </c>
      <c r="E2603" s="53" t="s">
        <v>5799</v>
      </c>
      <c r="F2603" s="53" t="s">
        <v>6124</v>
      </c>
      <c r="G2603" s="53" t="s">
        <v>6293</v>
      </c>
      <c r="H2603" s="53" t="s">
        <v>6294</v>
      </c>
      <c r="I2603" s="53"/>
      <c r="J2603" s="53" t="s">
        <v>1422</v>
      </c>
      <c r="K2603" s="52">
        <v>144840000</v>
      </c>
      <c r="L2603" s="52">
        <v>144839000</v>
      </c>
      <c r="M2603" s="52">
        <v>0</v>
      </c>
      <c r="N2603" s="52">
        <v>0</v>
      </c>
      <c r="O2603" s="52">
        <v>0</v>
      </c>
      <c r="P2603" s="52">
        <v>0</v>
      </c>
      <c r="Q2603" s="52">
        <v>0</v>
      </c>
      <c r="R2603" s="52">
        <v>0</v>
      </c>
      <c r="S2603" s="52">
        <v>0</v>
      </c>
      <c r="T2603" s="52">
        <v>0</v>
      </c>
      <c r="U2603" s="52">
        <v>0</v>
      </c>
      <c r="V2603" s="52">
        <v>0</v>
      </c>
      <c r="W2603" s="52">
        <v>0</v>
      </c>
      <c r="X2603" s="52">
        <v>0</v>
      </c>
      <c r="Y2603" s="52">
        <v>0</v>
      </c>
      <c r="Z2603" s="49">
        <v>0</v>
      </c>
      <c r="AA2603" s="50">
        <v>0</v>
      </c>
      <c r="AB2603" s="51">
        <v>144839000</v>
      </c>
      <c r="AC2603" s="52">
        <v>0</v>
      </c>
      <c r="AD2603" s="52">
        <v>0</v>
      </c>
      <c r="AE2603" s="52">
        <v>1000</v>
      </c>
      <c r="AG2603" s="52">
        <f t="shared" si="51"/>
        <v>0</v>
      </c>
      <c r="AH2603" s="52">
        <f>MIN($AA2603*12,$AE2603-SUM($AG2603:AG2603)-1000*($AE2603&gt;0))</f>
        <v>0</v>
      </c>
      <c r="AI2603" s="52">
        <f>MIN($AA2603*12,$AE2603-SUM($AG2603:AH2603)-1000*($AE2603&gt;0))</f>
        <v>0</v>
      </c>
      <c r="AJ2603" s="52">
        <f>MIN($AA2603*12,$AE2603-SUM($AG2603:AI2603)-1000*($AE2603&gt;0))</f>
        <v>0</v>
      </c>
      <c r="AK2603" s="52">
        <f>MIN($AA2603*12,$AE2603-SUM($AG2603:AJ2603)-1000*($AE2603&gt;0))</f>
        <v>0</v>
      </c>
      <c r="AL2603" s="52">
        <f>MIN($AA2603*12,$AE2603-SUM($AG2603:AK2603)-1000*($AE2603&gt;0))</f>
        <v>0</v>
      </c>
      <c r="AM2603" s="52">
        <f>MIN($AA2603*12,$AE2603-SUM($AG2603:AL2603)-1000*($AE2603&gt;0))</f>
        <v>0</v>
      </c>
      <c r="AN2603" s="52">
        <f>MIN($AA2603*12,$AE2603-SUM($AG2603:AM2603)-1000*($AE2603&gt;0))</f>
        <v>0</v>
      </c>
      <c r="AO2603" s="52">
        <f>MIN($AA2603*12,$AE2603-SUM($AG2603:AN2603)-1000*($AE2603&gt;0))</f>
        <v>0</v>
      </c>
    </row>
    <row r="2604" spans="2:41" ht="12.75" hidden="1" customHeight="1" outlineLevel="2">
      <c r="B2604" s="53" t="s">
        <v>6123</v>
      </c>
      <c r="C2604" s="53" t="s">
        <v>1367</v>
      </c>
      <c r="D2604" s="53" t="s">
        <v>1367</v>
      </c>
      <c r="E2604" s="53" t="s">
        <v>5799</v>
      </c>
      <c r="F2604" s="53" t="s">
        <v>6124</v>
      </c>
      <c r="G2604" s="53" t="s">
        <v>6295</v>
      </c>
      <c r="H2604" s="53" t="s">
        <v>6296</v>
      </c>
      <c r="I2604" s="53"/>
      <c r="J2604" s="53" t="s">
        <v>1422</v>
      </c>
      <c r="K2604" s="52">
        <v>160347000</v>
      </c>
      <c r="L2604" s="52">
        <v>160346000</v>
      </c>
      <c r="M2604" s="52">
        <v>0</v>
      </c>
      <c r="N2604" s="52">
        <v>0</v>
      </c>
      <c r="O2604" s="52">
        <v>0</v>
      </c>
      <c r="P2604" s="52">
        <v>0</v>
      </c>
      <c r="Q2604" s="52">
        <v>0</v>
      </c>
      <c r="R2604" s="52">
        <v>0</v>
      </c>
      <c r="S2604" s="52">
        <v>0</v>
      </c>
      <c r="T2604" s="52">
        <v>0</v>
      </c>
      <c r="U2604" s="52">
        <v>0</v>
      </c>
      <c r="V2604" s="52">
        <v>0</v>
      </c>
      <c r="W2604" s="52">
        <v>0</v>
      </c>
      <c r="X2604" s="52">
        <v>0</v>
      </c>
      <c r="Y2604" s="52">
        <v>0</v>
      </c>
      <c r="Z2604" s="49">
        <v>0</v>
      </c>
      <c r="AA2604" s="50">
        <v>0</v>
      </c>
      <c r="AB2604" s="51">
        <v>160346000</v>
      </c>
      <c r="AC2604" s="52">
        <v>0</v>
      </c>
      <c r="AD2604" s="52">
        <v>0</v>
      </c>
      <c r="AE2604" s="52">
        <v>1000</v>
      </c>
      <c r="AG2604" s="52">
        <f t="shared" si="51"/>
        <v>0</v>
      </c>
      <c r="AH2604" s="52">
        <f>MIN($AA2604*12,$AE2604-SUM($AG2604:AG2604)-1000*($AE2604&gt;0))</f>
        <v>0</v>
      </c>
      <c r="AI2604" s="52">
        <f>MIN($AA2604*12,$AE2604-SUM($AG2604:AH2604)-1000*($AE2604&gt;0))</f>
        <v>0</v>
      </c>
      <c r="AJ2604" s="52">
        <f>MIN($AA2604*12,$AE2604-SUM($AG2604:AI2604)-1000*($AE2604&gt;0))</f>
        <v>0</v>
      </c>
      <c r="AK2604" s="52">
        <f>MIN($AA2604*12,$AE2604-SUM($AG2604:AJ2604)-1000*($AE2604&gt;0))</f>
        <v>0</v>
      </c>
      <c r="AL2604" s="52">
        <f>MIN($AA2604*12,$AE2604-SUM($AG2604:AK2604)-1000*($AE2604&gt;0))</f>
        <v>0</v>
      </c>
      <c r="AM2604" s="52">
        <f>MIN($AA2604*12,$AE2604-SUM($AG2604:AL2604)-1000*($AE2604&gt;0))</f>
        <v>0</v>
      </c>
      <c r="AN2604" s="52">
        <f>MIN($AA2604*12,$AE2604-SUM($AG2604:AM2604)-1000*($AE2604&gt;0))</f>
        <v>0</v>
      </c>
      <c r="AO2604" s="52">
        <f>MIN($AA2604*12,$AE2604-SUM($AG2604:AN2604)-1000*($AE2604&gt;0))</f>
        <v>0</v>
      </c>
    </row>
    <row r="2605" spans="2:41" ht="12.75" hidden="1" customHeight="1" outlineLevel="2">
      <c r="B2605" s="53" t="s">
        <v>6123</v>
      </c>
      <c r="C2605" s="53" t="s">
        <v>1367</v>
      </c>
      <c r="D2605" s="53" t="s">
        <v>1367</v>
      </c>
      <c r="E2605" s="53" t="s">
        <v>5799</v>
      </c>
      <c r="F2605" s="53" t="s">
        <v>6124</v>
      </c>
      <c r="G2605" s="53" t="s">
        <v>6297</v>
      </c>
      <c r="H2605" s="53" t="s">
        <v>6298</v>
      </c>
      <c r="I2605" s="53"/>
      <c r="J2605" s="53" t="s">
        <v>1422</v>
      </c>
      <c r="K2605" s="52">
        <v>71992000</v>
      </c>
      <c r="L2605" s="52">
        <v>71991000</v>
      </c>
      <c r="M2605" s="52">
        <v>0</v>
      </c>
      <c r="N2605" s="52">
        <v>0</v>
      </c>
      <c r="O2605" s="52">
        <v>0</v>
      </c>
      <c r="P2605" s="52">
        <v>0</v>
      </c>
      <c r="Q2605" s="52">
        <v>0</v>
      </c>
      <c r="R2605" s="52">
        <v>0</v>
      </c>
      <c r="S2605" s="52">
        <v>0</v>
      </c>
      <c r="T2605" s="52">
        <v>0</v>
      </c>
      <c r="U2605" s="52">
        <v>0</v>
      </c>
      <c r="V2605" s="52">
        <v>0</v>
      </c>
      <c r="W2605" s="52">
        <v>0</v>
      </c>
      <c r="X2605" s="52">
        <v>0</v>
      </c>
      <c r="Y2605" s="52">
        <v>0</v>
      </c>
      <c r="Z2605" s="49">
        <v>0</v>
      </c>
      <c r="AA2605" s="50">
        <v>0</v>
      </c>
      <c r="AB2605" s="51">
        <v>71991000</v>
      </c>
      <c r="AC2605" s="52">
        <v>0</v>
      </c>
      <c r="AD2605" s="52">
        <v>0</v>
      </c>
      <c r="AE2605" s="52">
        <v>1000</v>
      </c>
      <c r="AG2605" s="52">
        <f t="shared" si="51"/>
        <v>0</v>
      </c>
      <c r="AH2605" s="52">
        <f>MIN($AA2605*12,$AE2605-SUM($AG2605:AG2605)-1000*($AE2605&gt;0))</f>
        <v>0</v>
      </c>
      <c r="AI2605" s="52">
        <f>MIN($AA2605*12,$AE2605-SUM($AG2605:AH2605)-1000*($AE2605&gt;0))</f>
        <v>0</v>
      </c>
      <c r="AJ2605" s="52">
        <f>MIN($AA2605*12,$AE2605-SUM($AG2605:AI2605)-1000*($AE2605&gt;0))</f>
        <v>0</v>
      </c>
      <c r="AK2605" s="52">
        <f>MIN($AA2605*12,$AE2605-SUM($AG2605:AJ2605)-1000*($AE2605&gt;0))</f>
        <v>0</v>
      </c>
      <c r="AL2605" s="52">
        <f>MIN($AA2605*12,$AE2605-SUM($AG2605:AK2605)-1000*($AE2605&gt;0))</f>
        <v>0</v>
      </c>
      <c r="AM2605" s="52">
        <f>MIN($AA2605*12,$AE2605-SUM($AG2605:AL2605)-1000*($AE2605&gt;0))</f>
        <v>0</v>
      </c>
      <c r="AN2605" s="52">
        <f>MIN($AA2605*12,$AE2605-SUM($AG2605:AM2605)-1000*($AE2605&gt;0))</f>
        <v>0</v>
      </c>
      <c r="AO2605" s="52">
        <f>MIN($AA2605*12,$AE2605-SUM($AG2605:AN2605)-1000*($AE2605&gt;0))</f>
        <v>0</v>
      </c>
    </row>
    <row r="2606" spans="2:41" ht="12.75" hidden="1" customHeight="1" outlineLevel="2">
      <c r="B2606" s="53" t="s">
        <v>6123</v>
      </c>
      <c r="C2606" s="53" t="s">
        <v>1367</v>
      </c>
      <c r="D2606" s="53" t="s">
        <v>1367</v>
      </c>
      <c r="E2606" s="53" t="s">
        <v>5799</v>
      </c>
      <c r="F2606" s="53" t="s">
        <v>6124</v>
      </c>
      <c r="G2606" s="53" t="s">
        <v>6299</v>
      </c>
      <c r="H2606" s="53" t="s">
        <v>6300</v>
      </c>
      <c r="I2606" s="53"/>
      <c r="J2606" s="53" t="s">
        <v>1422</v>
      </c>
      <c r="K2606" s="52">
        <v>470292000</v>
      </c>
      <c r="L2606" s="52">
        <v>470291000</v>
      </c>
      <c r="M2606" s="52">
        <v>0</v>
      </c>
      <c r="N2606" s="52">
        <v>0</v>
      </c>
      <c r="O2606" s="52">
        <v>0</v>
      </c>
      <c r="P2606" s="52">
        <v>0</v>
      </c>
      <c r="Q2606" s="52">
        <v>0</v>
      </c>
      <c r="R2606" s="52">
        <v>0</v>
      </c>
      <c r="S2606" s="52">
        <v>0</v>
      </c>
      <c r="T2606" s="52">
        <v>0</v>
      </c>
      <c r="U2606" s="52">
        <v>0</v>
      </c>
      <c r="V2606" s="52">
        <v>0</v>
      </c>
      <c r="W2606" s="52">
        <v>0</v>
      </c>
      <c r="X2606" s="52">
        <v>0</v>
      </c>
      <c r="Y2606" s="52">
        <v>0</v>
      </c>
      <c r="Z2606" s="49">
        <v>0</v>
      </c>
      <c r="AA2606" s="50">
        <v>0</v>
      </c>
      <c r="AB2606" s="51">
        <v>470291000</v>
      </c>
      <c r="AC2606" s="52">
        <v>0</v>
      </c>
      <c r="AD2606" s="52">
        <v>0</v>
      </c>
      <c r="AE2606" s="52">
        <v>1000</v>
      </c>
      <c r="AG2606" s="52">
        <f t="shared" si="51"/>
        <v>0</v>
      </c>
      <c r="AH2606" s="52">
        <f>MIN($AA2606*12,$AE2606-SUM($AG2606:AG2606)-1000*($AE2606&gt;0))</f>
        <v>0</v>
      </c>
      <c r="AI2606" s="52">
        <f>MIN($AA2606*12,$AE2606-SUM($AG2606:AH2606)-1000*($AE2606&gt;0))</f>
        <v>0</v>
      </c>
      <c r="AJ2606" s="52">
        <f>MIN($AA2606*12,$AE2606-SUM($AG2606:AI2606)-1000*($AE2606&gt;0))</f>
        <v>0</v>
      </c>
      <c r="AK2606" s="52">
        <f>MIN($AA2606*12,$AE2606-SUM($AG2606:AJ2606)-1000*($AE2606&gt;0))</f>
        <v>0</v>
      </c>
      <c r="AL2606" s="52">
        <f>MIN($AA2606*12,$AE2606-SUM($AG2606:AK2606)-1000*($AE2606&gt;0))</f>
        <v>0</v>
      </c>
      <c r="AM2606" s="52">
        <f>MIN($AA2606*12,$AE2606-SUM($AG2606:AL2606)-1000*($AE2606&gt;0))</f>
        <v>0</v>
      </c>
      <c r="AN2606" s="52">
        <f>MIN($AA2606*12,$AE2606-SUM($AG2606:AM2606)-1000*($AE2606&gt;0))</f>
        <v>0</v>
      </c>
      <c r="AO2606" s="52">
        <f>MIN($AA2606*12,$AE2606-SUM($AG2606:AN2606)-1000*($AE2606&gt;0))</f>
        <v>0</v>
      </c>
    </row>
    <row r="2607" spans="2:41" ht="12.75" hidden="1" customHeight="1" outlineLevel="2">
      <c r="B2607" s="53" t="s">
        <v>6123</v>
      </c>
      <c r="C2607" s="53" t="s">
        <v>1367</v>
      </c>
      <c r="D2607" s="53" t="s">
        <v>1367</v>
      </c>
      <c r="E2607" s="53" t="s">
        <v>5799</v>
      </c>
      <c r="F2607" s="53" t="s">
        <v>6124</v>
      </c>
      <c r="G2607" s="53" t="s">
        <v>6301</v>
      </c>
      <c r="H2607" s="53" t="s">
        <v>6302</v>
      </c>
      <c r="I2607" s="53"/>
      <c r="J2607" s="53" t="s">
        <v>1422</v>
      </c>
      <c r="K2607" s="52">
        <v>172063000</v>
      </c>
      <c r="L2607" s="52">
        <v>172062000</v>
      </c>
      <c r="M2607" s="52">
        <v>0</v>
      </c>
      <c r="N2607" s="52">
        <v>0</v>
      </c>
      <c r="O2607" s="52">
        <v>0</v>
      </c>
      <c r="P2607" s="52">
        <v>0</v>
      </c>
      <c r="Q2607" s="52">
        <v>0</v>
      </c>
      <c r="R2607" s="52">
        <v>0</v>
      </c>
      <c r="S2607" s="52">
        <v>0</v>
      </c>
      <c r="T2607" s="52">
        <v>0</v>
      </c>
      <c r="U2607" s="52">
        <v>0</v>
      </c>
      <c r="V2607" s="52">
        <v>0</v>
      </c>
      <c r="W2607" s="52">
        <v>0</v>
      </c>
      <c r="X2607" s="52">
        <v>0</v>
      </c>
      <c r="Y2607" s="52">
        <v>0</v>
      </c>
      <c r="Z2607" s="49">
        <v>0</v>
      </c>
      <c r="AA2607" s="50">
        <v>0</v>
      </c>
      <c r="AB2607" s="51">
        <v>172062000</v>
      </c>
      <c r="AC2607" s="52">
        <v>0</v>
      </c>
      <c r="AD2607" s="52">
        <v>0</v>
      </c>
      <c r="AE2607" s="52">
        <v>1000</v>
      </c>
      <c r="AG2607" s="52">
        <f t="shared" si="51"/>
        <v>0</v>
      </c>
      <c r="AH2607" s="52">
        <f>MIN($AA2607*12,$AE2607-SUM($AG2607:AG2607)-1000*($AE2607&gt;0))</f>
        <v>0</v>
      </c>
      <c r="AI2607" s="52">
        <f>MIN($AA2607*12,$AE2607-SUM($AG2607:AH2607)-1000*($AE2607&gt;0))</f>
        <v>0</v>
      </c>
      <c r="AJ2607" s="52">
        <f>MIN($AA2607*12,$AE2607-SUM($AG2607:AI2607)-1000*($AE2607&gt;0))</f>
        <v>0</v>
      </c>
      <c r="AK2607" s="52">
        <f>MIN($AA2607*12,$AE2607-SUM($AG2607:AJ2607)-1000*($AE2607&gt;0))</f>
        <v>0</v>
      </c>
      <c r="AL2607" s="52">
        <f>MIN($AA2607*12,$AE2607-SUM($AG2607:AK2607)-1000*($AE2607&gt;0))</f>
        <v>0</v>
      </c>
      <c r="AM2607" s="52">
        <f>MIN($AA2607*12,$AE2607-SUM($AG2607:AL2607)-1000*($AE2607&gt;0))</f>
        <v>0</v>
      </c>
      <c r="AN2607" s="52">
        <f>MIN($AA2607*12,$AE2607-SUM($AG2607:AM2607)-1000*($AE2607&gt;0))</f>
        <v>0</v>
      </c>
      <c r="AO2607" s="52">
        <f>MIN($AA2607*12,$AE2607-SUM($AG2607:AN2607)-1000*($AE2607&gt;0))</f>
        <v>0</v>
      </c>
    </row>
    <row r="2608" spans="2:41" ht="12.75" hidden="1" customHeight="1" outlineLevel="2">
      <c r="B2608" s="53" t="s">
        <v>6123</v>
      </c>
      <c r="C2608" s="53" t="s">
        <v>1367</v>
      </c>
      <c r="D2608" s="53" t="s">
        <v>1367</v>
      </c>
      <c r="E2608" s="53" t="s">
        <v>5799</v>
      </c>
      <c r="F2608" s="53" t="s">
        <v>6124</v>
      </c>
      <c r="G2608" s="53" t="s">
        <v>6303</v>
      </c>
      <c r="H2608" s="53" t="s">
        <v>6304</v>
      </c>
      <c r="I2608" s="53"/>
      <c r="J2608" s="53" t="s">
        <v>1422</v>
      </c>
      <c r="K2608" s="52">
        <v>399559000</v>
      </c>
      <c r="L2608" s="52">
        <v>399558000</v>
      </c>
      <c r="M2608" s="52">
        <v>0</v>
      </c>
      <c r="N2608" s="52">
        <v>0</v>
      </c>
      <c r="O2608" s="52">
        <v>0</v>
      </c>
      <c r="P2608" s="52">
        <v>0</v>
      </c>
      <c r="Q2608" s="52">
        <v>0</v>
      </c>
      <c r="R2608" s="52">
        <v>0</v>
      </c>
      <c r="S2608" s="52">
        <v>0</v>
      </c>
      <c r="T2608" s="52">
        <v>0</v>
      </c>
      <c r="U2608" s="52">
        <v>0</v>
      </c>
      <c r="V2608" s="52">
        <v>0</v>
      </c>
      <c r="W2608" s="52">
        <v>0</v>
      </c>
      <c r="X2608" s="52">
        <v>0</v>
      </c>
      <c r="Y2608" s="52">
        <v>0</v>
      </c>
      <c r="Z2608" s="49">
        <v>0</v>
      </c>
      <c r="AA2608" s="50">
        <v>0</v>
      </c>
      <c r="AB2608" s="51">
        <v>399558000</v>
      </c>
      <c r="AC2608" s="52">
        <v>0</v>
      </c>
      <c r="AD2608" s="52">
        <v>0</v>
      </c>
      <c r="AE2608" s="52">
        <v>1000</v>
      </c>
      <c r="AG2608" s="52">
        <f t="shared" si="51"/>
        <v>0</v>
      </c>
      <c r="AH2608" s="52">
        <f>MIN($AA2608*12,$AE2608-SUM($AG2608:AG2608)-1000*($AE2608&gt;0))</f>
        <v>0</v>
      </c>
      <c r="AI2608" s="52">
        <f>MIN($AA2608*12,$AE2608-SUM($AG2608:AH2608)-1000*($AE2608&gt;0))</f>
        <v>0</v>
      </c>
      <c r="AJ2608" s="52">
        <f>MIN($AA2608*12,$AE2608-SUM($AG2608:AI2608)-1000*($AE2608&gt;0))</f>
        <v>0</v>
      </c>
      <c r="AK2608" s="52">
        <f>MIN($AA2608*12,$AE2608-SUM($AG2608:AJ2608)-1000*($AE2608&gt;0))</f>
        <v>0</v>
      </c>
      <c r="AL2608" s="52">
        <f>MIN($AA2608*12,$AE2608-SUM($AG2608:AK2608)-1000*($AE2608&gt;0))</f>
        <v>0</v>
      </c>
      <c r="AM2608" s="52">
        <f>MIN($AA2608*12,$AE2608-SUM($AG2608:AL2608)-1000*($AE2608&gt;0))</f>
        <v>0</v>
      </c>
      <c r="AN2608" s="52">
        <f>MIN($AA2608*12,$AE2608-SUM($AG2608:AM2608)-1000*($AE2608&gt;0))</f>
        <v>0</v>
      </c>
      <c r="AO2608" s="52">
        <f>MIN($AA2608*12,$AE2608-SUM($AG2608:AN2608)-1000*($AE2608&gt;0))</f>
        <v>0</v>
      </c>
    </row>
    <row r="2609" spans="2:41" ht="12.75" hidden="1" customHeight="1" outlineLevel="2">
      <c r="B2609" s="53" t="s">
        <v>6123</v>
      </c>
      <c r="C2609" s="53" t="s">
        <v>1367</v>
      </c>
      <c r="D2609" s="53" t="s">
        <v>1367</v>
      </c>
      <c r="E2609" s="53" t="s">
        <v>5799</v>
      </c>
      <c r="F2609" s="53" t="s">
        <v>6124</v>
      </c>
      <c r="G2609" s="53" t="s">
        <v>6305</v>
      </c>
      <c r="H2609" s="53" t="s">
        <v>6306</v>
      </c>
      <c r="I2609" s="53"/>
      <c r="J2609" s="53" t="s">
        <v>1422</v>
      </c>
      <c r="K2609" s="52">
        <v>50395000</v>
      </c>
      <c r="L2609" s="52">
        <v>50394000</v>
      </c>
      <c r="M2609" s="52">
        <v>0</v>
      </c>
      <c r="N2609" s="52">
        <v>0</v>
      </c>
      <c r="O2609" s="52">
        <v>0</v>
      </c>
      <c r="P2609" s="52">
        <v>0</v>
      </c>
      <c r="Q2609" s="52">
        <v>0</v>
      </c>
      <c r="R2609" s="52">
        <v>0</v>
      </c>
      <c r="S2609" s="52">
        <v>0</v>
      </c>
      <c r="T2609" s="52">
        <v>0</v>
      </c>
      <c r="U2609" s="52">
        <v>0</v>
      </c>
      <c r="V2609" s="52">
        <v>0</v>
      </c>
      <c r="W2609" s="52">
        <v>0</v>
      </c>
      <c r="X2609" s="52">
        <v>0</v>
      </c>
      <c r="Y2609" s="52">
        <v>0</v>
      </c>
      <c r="Z2609" s="49">
        <v>0</v>
      </c>
      <c r="AA2609" s="50">
        <v>0</v>
      </c>
      <c r="AB2609" s="51">
        <v>50394000</v>
      </c>
      <c r="AC2609" s="52">
        <v>0</v>
      </c>
      <c r="AD2609" s="52">
        <v>0</v>
      </c>
      <c r="AE2609" s="52">
        <v>1000</v>
      </c>
      <c r="AG2609" s="52">
        <f t="shared" si="51"/>
        <v>0</v>
      </c>
      <c r="AH2609" s="52">
        <f>MIN($AA2609*12,$AE2609-SUM($AG2609:AG2609)-1000*($AE2609&gt;0))</f>
        <v>0</v>
      </c>
      <c r="AI2609" s="52">
        <f>MIN($AA2609*12,$AE2609-SUM($AG2609:AH2609)-1000*($AE2609&gt;0))</f>
        <v>0</v>
      </c>
      <c r="AJ2609" s="52">
        <f>MIN($AA2609*12,$AE2609-SUM($AG2609:AI2609)-1000*($AE2609&gt;0))</f>
        <v>0</v>
      </c>
      <c r="AK2609" s="52">
        <f>MIN($AA2609*12,$AE2609-SUM($AG2609:AJ2609)-1000*($AE2609&gt;0))</f>
        <v>0</v>
      </c>
      <c r="AL2609" s="52">
        <f>MIN($AA2609*12,$AE2609-SUM($AG2609:AK2609)-1000*($AE2609&gt;0))</f>
        <v>0</v>
      </c>
      <c r="AM2609" s="52">
        <f>MIN($AA2609*12,$AE2609-SUM($AG2609:AL2609)-1000*($AE2609&gt;0))</f>
        <v>0</v>
      </c>
      <c r="AN2609" s="52">
        <f>MIN($AA2609*12,$AE2609-SUM($AG2609:AM2609)-1000*($AE2609&gt;0))</f>
        <v>0</v>
      </c>
      <c r="AO2609" s="52">
        <f>MIN($AA2609*12,$AE2609-SUM($AG2609:AN2609)-1000*($AE2609&gt;0))</f>
        <v>0</v>
      </c>
    </row>
    <row r="2610" spans="2:41" ht="12.75" hidden="1" customHeight="1" outlineLevel="2">
      <c r="B2610" s="53" t="s">
        <v>6123</v>
      </c>
      <c r="C2610" s="53" t="s">
        <v>1367</v>
      </c>
      <c r="D2610" s="53" t="s">
        <v>1367</v>
      </c>
      <c r="E2610" s="53" t="s">
        <v>5799</v>
      </c>
      <c r="F2610" s="53" t="s">
        <v>6124</v>
      </c>
      <c r="G2610" s="53" t="s">
        <v>6307</v>
      </c>
      <c r="H2610" s="53" t="s">
        <v>6308</v>
      </c>
      <c r="I2610" s="53"/>
      <c r="J2610" s="53" t="s">
        <v>1422</v>
      </c>
      <c r="K2610" s="52">
        <v>107989000</v>
      </c>
      <c r="L2610" s="52">
        <v>107988000</v>
      </c>
      <c r="M2610" s="52">
        <v>0</v>
      </c>
      <c r="N2610" s="52">
        <v>0</v>
      </c>
      <c r="O2610" s="52">
        <v>0</v>
      </c>
      <c r="P2610" s="52">
        <v>0</v>
      </c>
      <c r="Q2610" s="52">
        <v>0</v>
      </c>
      <c r="R2610" s="52">
        <v>0</v>
      </c>
      <c r="S2610" s="52">
        <v>0</v>
      </c>
      <c r="T2610" s="52">
        <v>0</v>
      </c>
      <c r="U2610" s="52">
        <v>0</v>
      </c>
      <c r="V2610" s="52">
        <v>0</v>
      </c>
      <c r="W2610" s="52">
        <v>0</v>
      </c>
      <c r="X2610" s="52">
        <v>0</v>
      </c>
      <c r="Y2610" s="52">
        <v>0</v>
      </c>
      <c r="Z2610" s="49">
        <v>0</v>
      </c>
      <c r="AA2610" s="50">
        <v>0</v>
      </c>
      <c r="AB2610" s="51">
        <v>107988000</v>
      </c>
      <c r="AC2610" s="52">
        <v>0</v>
      </c>
      <c r="AD2610" s="52">
        <v>0</v>
      </c>
      <c r="AE2610" s="52">
        <v>1000</v>
      </c>
      <c r="AG2610" s="52">
        <f t="shared" si="51"/>
        <v>0</v>
      </c>
      <c r="AH2610" s="52">
        <f>MIN($AA2610*12,$AE2610-SUM($AG2610:AG2610)-1000*($AE2610&gt;0))</f>
        <v>0</v>
      </c>
      <c r="AI2610" s="52">
        <f>MIN($AA2610*12,$AE2610-SUM($AG2610:AH2610)-1000*($AE2610&gt;0))</f>
        <v>0</v>
      </c>
      <c r="AJ2610" s="52">
        <f>MIN($AA2610*12,$AE2610-SUM($AG2610:AI2610)-1000*($AE2610&gt;0))</f>
        <v>0</v>
      </c>
      <c r="AK2610" s="52">
        <f>MIN($AA2610*12,$AE2610-SUM($AG2610:AJ2610)-1000*($AE2610&gt;0))</f>
        <v>0</v>
      </c>
      <c r="AL2610" s="52">
        <f>MIN($AA2610*12,$AE2610-SUM($AG2610:AK2610)-1000*($AE2610&gt;0))</f>
        <v>0</v>
      </c>
      <c r="AM2610" s="52">
        <f>MIN($AA2610*12,$AE2610-SUM($AG2610:AL2610)-1000*($AE2610&gt;0))</f>
        <v>0</v>
      </c>
      <c r="AN2610" s="52">
        <f>MIN($AA2610*12,$AE2610-SUM($AG2610:AM2610)-1000*($AE2610&gt;0))</f>
        <v>0</v>
      </c>
      <c r="AO2610" s="52">
        <f>MIN($AA2610*12,$AE2610-SUM($AG2610:AN2610)-1000*($AE2610&gt;0))</f>
        <v>0</v>
      </c>
    </row>
    <row r="2611" spans="2:41" ht="12.75" hidden="1" customHeight="1" outlineLevel="2">
      <c r="B2611" s="53" t="s">
        <v>6123</v>
      </c>
      <c r="C2611" s="53" t="s">
        <v>1367</v>
      </c>
      <c r="D2611" s="53" t="s">
        <v>1367</v>
      </c>
      <c r="E2611" s="53" t="s">
        <v>5799</v>
      </c>
      <c r="F2611" s="53" t="s">
        <v>6124</v>
      </c>
      <c r="G2611" s="53" t="s">
        <v>6309</v>
      </c>
      <c r="H2611" s="53" t="s">
        <v>6310</v>
      </c>
      <c r="I2611" s="53"/>
      <c r="J2611" s="53" t="s">
        <v>1422</v>
      </c>
      <c r="K2611" s="52">
        <v>53896000</v>
      </c>
      <c r="L2611" s="52">
        <v>53895000</v>
      </c>
      <c r="M2611" s="52">
        <v>0</v>
      </c>
      <c r="N2611" s="52">
        <v>0</v>
      </c>
      <c r="O2611" s="52">
        <v>0</v>
      </c>
      <c r="P2611" s="52">
        <v>0</v>
      </c>
      <c r="Q2611" s="52">
        <v>0</v>
      </c>
      <c r="R2611" s="52">
        <v>0</v>
      </c>
      <c r="S2611" s="52">
        <v>0</v>
      </c>
      <c r="T2611" s="52">
        <v>0</v>
      </c>
      <c r="U2611" s="52">
        <v>0</v>
      </c>
      <c r="V2611" s="52">
        <v>0</v>
      </c>
      <c r="W2611" s="52">
        <v>0</v>
      </c>
      <c r="X2611" s="52">
        <v>0</v>
      </c>
      <c r="Y2611" s="52">
        <v>0</v>
      </c>
      <c r="Z2611" s="49">
        <v>0</v>
      </c>
      <c r="AA2611" s="50">
        <v>0</v>
      </c>
      <c r="AB2611" s="51">
        <v>53895000</v>
      </c>
      <c r="AC2611" s="52">
        <v>0</v>
      </c>
      <c r="AD2611" s="52">
        <v>0</v>
      </c>
      <c r="AE2611" s="52">
        <v>1000</v>
      </c>
      <c r="AG2611" s="52">
        <f t="shared" si="51"/>
        <v>0</v>
      </c>
      <c r="AH2611" s="52">
        <f>MIN($AA2611*12,$AE2611-SUM($AG2611:AG2611)-1000*($AE2611&gt;0))</f>
        <v>0</v>
      </c>
      <c r="AI2611" s="52">
        <f>MIN($AA2611*12,$AE2611-SUM($AG2611:AH2611)-1000*($AE2611&gt;0))</f>
        <v>0</v>
      </c>
      <c r="AJ2611" s="52">
        <f>MIN($AA2611*12,$AE2611-SUM($AG2611:AI2611)-1000*($AE2611&gt;0))</f>
        <v>0</v>
      </c>
      <c r="AK2611" s="52">
        <f>MIN($AA2611*12,$AE2611-SUM($AG2611:AJ2611)-1000*($AE2611&gt;0))</f>
        <v>0</v>
      </c>
      <c r="AL2611" s="52">
        <f>MIN($AA2611*12,$AE2611-SUM($AG2611:AK2611)-1000*($AE2611&gt;0))</f>
        <v>0</v>
      </c>
      <c r="AM2611" s="52">
        <f>MIN($AA2611*12,$AE2611-SUM($AG2611:AL2611)-1000*($AE2611&gt;0))</f>
        <v>0</v>
      </c>
      <c r="AN2611" s="52">
        <f>MIN($AA2611*12,$AE2611-SUM($AG2611:AM2611)-1000*($AE2611&gt;0))</f>
        <v>0</v>
      </c>
      <c r="AO2611" s="52">
        <f>MIN($AA2611*12,$AE2611-SUM($AG2611:AN2611)-1000*($AE2611&gt;0))</f>
        <v>0</v>
      </c>
    </row>
    <row r="2612" spans="2:41" ht="12.75" hidden="1" customHeight="1" outlineLevel="2">
      <c r="B2612" s="53" t="s">
        <v>6123</v>
      </c>
      <c r="C2612" s="53" t="s">
        <v>1367</v>
      </c>
      <c r="D2612" s="53" t="s">
        <v>1367</v>
      </c>
      <c r="E2612" s="53" t="s">
        <v>5799</v>
      </c>
      <c r="F2612" s="53" t="s">
        <v>6124</v>
      </c>
      <c r="G2612" s="53" t="s">
        <v>6311</v>
      </c>
      <c r="H2612" s="53" t="s">
        <v>6312</v>
      </c>
      <c r="I2612" s="53"/>
      <c r="J2612" s="53" t="s">
        <v>1422</v>
      </c>
      <c r="K2612" s="52">
        <v>3234000</v>
      </c>
      <c r="L2612" s="52">
        <v>3233000</v>
      </c>
      <c r="M2612" s="52">
        <v>0</v>
      </c>
      <c r="N2612" s="52">
        <v>0</v>
      </c>
      <c r="O2612" s="52">
        <v>0</v>
      </c>
      <c r="P2612" s="52">
        <v>0</v>
      </c>
      <c r="Q2612" s="52">
        <v>0</v>
      </c>
      <c r="R2612" s="52">
        <v>0</v>
      </c>
      <c r="S2612" s="52">
        <v>0</v>
      </c>
      <c r="T2612" s="52">
        <v>0</v>
      </c>
      <c r="U2612" s="52">
        <v>0</v>
      </c>
      <c r="V2612" s="52">
        <v>0</v>
      </c>
      <c r="W2612" s="52">
        <v>0</v>
      </c>
      <c r="X2612" s="52">
        <v>0</v>
      </c>
      <c r="Y2612" s="52">
        <v>0</v>
      </c>
      <c r="Z2612" s="49">
        <v>0</v>
      </c>
      <c r="AA2612" s="50">
        <v>0</v>
      </c>
      <c r="AB2612" s="51">
        <v>3233000</v>
      </c>
      <c r="AC2612" s="52">
        <v>0</v>
      </c>
      <c r="AD2612" s="52">
        <v>0</v>
      </c>
      <c r="AE2612" s="52">
        <v>1000</v>
      </c>
      <c r="AG2612" s="52">
        <f t="shared" si="51"/>
        <v>0</v>
      </c>
      <c r="AH2612" s="52">
        <f>MIN($AA2612*12,$AE2612-SUM($AG2612:AG2612)-1000*($AE2612&gt;0))</f>
        <v>0</v>
      </c>
      <c r="AI2612" s="52">
        <f>MIN($AA2612*12,$AE2612-SUM($AG2612:AH2612)-1000*($AE2612&gt;0))</f>
        <v>0</v>
      </c>
      <c r="AJ2612" s="52">
        <f>MIN($AA2612*12,$AE2612-SUM($AG2612:AI2612)-1000*($AE2612&gt;0))</f>
        <v>0</v>
      </c>
      <c r="AK2612" s="52">
        <f>MIN($AA2612*12,$AE2612-SUM($AG2612:AJ2612)-1000*($AE2612&gt;0))</f>
        <v>0</v>
      </c>
      <c r="AL2612" s="52">
        <f>MIN($AA2612*12,$AE2612-SUM($AG2612:AK2612)-1000*($AE2612&gt;0))</f>
        <v>0</v>
      </c>
      <c r="AM2612" s="52">
        <f>MIN($AA2612*12,$AE2612-SUM($AG2612:AL2612)-1000*($AE2612&gt;0))</f>
        <v>0</v>
      </c>
      <c r="AN2612" s="52">
        <f>MIN($AA2612*12,$AE2612-SUM($AG2612:AM2612)-1000*($AE2612&gt;0))</f>
        <v>0</v>
      </c>
      <c r="AO2612" s="52">
        <f>MIN($AA2612*12,$AE2612-SUM($AG2612:AN2612)-1000*($AE2612&gt;0))</f>
        <v>0</v>
      </c>
    </row>
    <row r="2613" spans="2:41" ht="12.75" hidden="1" customHeight="1" outlineLevel="2">
      <c r="B2613" s="53" t="s">
        <v>6123</v>
      </c>
      <c r="C2613" s="53" t="s">
        <v>1367</v>
      </c>
      <c r="D2613" s="53" t="s">
        <v>1367</v>
      </c>
      <c r="E2613" s="53" t="s">
        <v>5799</v>
      </c>
      <c r="F2613" s="53" t="s">
        <v>6124</v>
      </c>
      <c r="G2613" s="53" t="s">
        <v>6313</v>
      </c>
      <c r="H2613" s="53" t="s">
        <v>6314</v>
      </c>
      <c r="I2613" s="53"/>
      <c r="J2613" s="53" t="s">
        <v>1422</v>
      </c>
      <c r="K2613" s="52">
        <v>75421000</v>
      </c>
      <c r="L2613" s="52">
        <v>75420000</v>
      </c>
      <c r="M2613" s="52">
        <v>0</v>
      </c>
      <c r="N2613" s="52">
        <v>0</v>
      </c>
      <c r="O2613" s="52">
        <v>0</v>
      </c>
      <c r="P2613" s="52">
        <v>0</v>
      </c>
      <c r="Q2613" s="52">
        <v>0</v>
      </c>
      <c r="R2613" s="52">
        <v>0</v>
      </c>
      <c r="S2613" s="52">
        <v>0</v>
      </c>
      <c r="T2613" s="52">
        <v>0</v>
      </c>
      <c r="U2613" s="52">
        <v>0</v>
      </c>
      <c r="V2613" s="52">
        <v>0</v>
      </c>
      <c r="W2613" s="52">
        <v>0</v>
      </c>
      <c r="X2613" s="52">
        <v>0</v>
      </c>
      <c r="Y2613" s="52">
        <v>0</v>
      </c>
      <c r="Z2613" s="49">
        <v>0</v>
      </c>
      <c r="AA2613" s="50">
        <v>0</v>
      </c>
      <c r="AB2613" s="51">
        <v>75420000</v>
      </c>
      <c r="AC2613" s="52">
        <v>0</v>
      </c>
      <c r="AD2613" s="52">
        <v>0</v>
      </c>
      <c r="AE2613" s="52">
        <v>1000</v>
      </c>
      <c r="AG2613" s="52">
        <f t="shared" si="51"/>
        <v>0</v>
      </c>
      <c r="AH2613" s="52">
        <f>MIN($AA2613*12,$AE2613-SUM($AG2613:AG2613)-1000*($AE2613&gt;0))</f>
        <v>0</v>
      </c>
      <c r="AI2613" s="52">
        <f>MIN($AA2613*12,$AE2613-SUM($AG2613:AH2613)-1000*($AE2613&gt;0))</f>
        <v>0</v>
      </c>
      <c r="AJ2613" s="52">
        <f>MIN($AA2613*12,$AE2613-SUM($AG2613:AI2613)-1000*($AE2613&gt;0))</f>
        <v>0</v>
      </c>
      <c r="AK2613" s="52">
        <f>MIN($AA2613*12,$AE2613-SUM($AG2613:AJ2613)-1000*($AE2613&gt;0))</f>
        <v>0</v>
      </c>
      <c r="AL2613" s="52">
        <f>MIN($AA2613*12,$AE2613-SUM($AG2613:AK2613)-1000*($AE2613&gt;0))</f>
        <v>0</v>
      </c>
      <c r="AM2613" s="52">
        <f>MIN($AA2613*12,$AE2613-SUM($AG2613:AL2613)-1000*($AE2613&gt;0))</f>
        <v>0</v>
      </c>
      <c r="AN2613" s="52">
        <f>MIN($AA2613*12,$AE2613-SUM($AG2613:AM2613)-1000*($AE2613&gt;0))</f>
        <v>0</v>
      </c>
      <c r="AO2613" s="52">
        <f>MIN($AA2613*12,$AE2613-SUM($AG2613:AN2613)-1000*($AE2613&gt;0))</f>
        <v>0</v>
      </c>
    </row>
    <row r="2614" spans="2:41" ht="12.75" hidden="1" customHeight="1" outlineLevel="2">
      <c r="B2614" s="53" t="s">
        <v>6123</v>
      </c>
      <c r="C2614" s="53" t="s">
        <v>1367</v>
      </c>
      <c r="D2614" s="53" t="s">
        <v>1367</v>
      </c>
      <c r="E2614" s="53" t="s">
        <v>5799</v>
      </c>
      <c r="F2614" s="53" t="s">
        <v>6124</v>
      </c>
      <c r="G2614" s="53" t="s">
        <v>6315</v>
      </c>
      <c r="H2614" s="53" t="s">
        <v>6316</v>
      </c>
      <c r="I2614" s="53"/>
      <c r="J2614" s="53" t="s">
        <v>1422</v>
      </c>
      <c r="K2614" s="52">
        <v>62743000</v>
      </c>
      <c r="L2614" s="52">
        <v>62742000</v>
      </c>
      <c r="M2614" s="52">
        <v>0</v>
      </c>
      <c r="N2614" s="52">
        <v>0</v>
      </c>
      <c r="O2614" s="52">
        <v>0</v>
      </c>
      <c r="P2614" s="52">
        <v>0</v>
      </c>
      <c r="Q2614" s="52">
        <v>0</v>
      </c>
      <c r="R2614" s="52">
        <v>0</v>
      </c>
      <c r="S2614" s="52">
        <v>0</v>
      </c>
      <c r="T2614" s="52">
        <v>0</v>
      </c>
      <c r="U2614" s="52">
        <v>0</v>
      </c>
      <c r="V2614" s="52">
        <v>0</v>
      </c>
      <c r="W2614" s="52">
        <v>0</v>
      </c>
      <c r="X2614" s="52">
        <v>0</v>
      </c>
      <c r="Y2614" s="52">
        <v>0</v>
      </c>
      <c r="Z2614" s="49">
        <v>0</v>
      </c>
      <c r="AA2614" s="50">
        <v>0</v>
      </c>
      <c r="AB2614" s="51">
        <v>62742000</v>
      </c>
      <c r="AC2614" s="52">
        <v>0</v>
      </c>
      <c r="AD2614" s="52">
        <v>0</v>
      </c>
      <c r="AE2614" s="52">
        <v>1000</v>
      </c>
      <c r="AG2614" s="52">
        <f t="shared" si="51"/>
        <v>0</v>
      </c>
      <c r="AH2614" s="52">
        <f>MIN($AA2614*12,$AE2614-SUM($AG2614:AG2614)-1000*($AE2614&gt;0))</f>
        <v>0</v>
      </c>
      <c r="AI2614" s="52">
        <f>MIN($AA2614*12,$AE2614-SUM($AG2614:AH2614)-1000*($AE2614&gt;0))</f>
        <v>0</v>
      </c>
      <c r="AJ2614" s="52">
        <f>MIN($AA2614*12,$AE2614-SUM($AG2614:AI2614)-1000*($AE2614&gt;0))</f>
        <v>0</v>
      </c>
      <c r="AK2614" s="52">
        <f>MIN($AA2614*12,$AE2614-SUM($AG2614:AJ2614)-1000*($AE2614&gt;0))</f>
        <v>0</v>
      </c>
      <c r="AL2614" s="52">
        <f>MIN($AA2614*12,$AE2614-SUM($AG2614:AK2614)-1000*($AE2614&gt;0))</f>
        <v>0</v>
      </c>
      <c r="AM2614" s="52">
        <f>MIN($AA2614*12,$AE2614-SUM($AG2614:AL2614)-1000*($AE2614&gt;0))</f>
        <v>0</v>
      </c>
      <c r="AN2614" s="52">
        <f>MIN($AA2614*12,$AE2614-SUM($AG2614:AM2614)-1000*($AE2614&gt;0))</f>
        <v>0</v>
      </c>
      <c r="AO2614" s="52">
        <f>MIN($AA2614*12,$AE2614-SUM($AG2614:AN2614)-1000*($AE2614&gt;0))</f>
        <v>0</v>
      </c>
    </row>
    <row r="2615" spans="2:41" ht="12.75" hidden="1" customHeight="1" outlineLevel="2">
      <c r="B2615" s="53" t="s">
        <v>6123</v>
      </c>
      <c r="C2615" s="53" t="s">
        <v>1367</v>
      </c>
      <c r="D2615" s="53" t="s">
        <v>1367</v>
      </c>
      <c r="E2615" s="53" t="s">
        <v>5799</v>
      </c>
      <c r="F2615" s="53" t="s">
        <v>6124</v>
      </c>
      <c r="G2615" s="53" t="s">
        <v>6317</v>
      </c>
      <c r="H2615" s="53" t="s">
        <v>6318</v>
      </c>
      <c r="I2615" s="53"/>
      <c r="J2615" s="53" t="s">
        <v>1422</v>
      </c>
      <c r="K2615" s="52">
        <v>346340000</v>
      </c>
      <c r="L2615" s="52">
        <v>346339000</v>
      </c>
      <c r="M2615" s="52">
        <v>0</v>
      </c>
      <c r="N2615" s="52">
        <v>0</v>
      </c>
      <c r="O2615" s="52">
        <v>0</v>
      </c>
      <c r="P2615" s="52">
        <v>0</v>
      </c>
      <c r="Q2615" s="52">
        <v>0</v>
      </c>
      <c r="R2615" s="52">
        <v>0</v>
      </c>
      <c r="S2615" s="52">
        <v>0</v>
      </c>
      <c r="T2615" s="52">
        <v>0</v>
      </c>
      <c r="U2615" s="52">
        <v>0</v>
      </c>
      <c r="V2615" s="52">
        <v>0</v>
      </c>
      <c r="W2615" s="52">
        <v>0</v>
      </c>
      <c r="X2615" s="52">
        <v>0</v>
      </c>
      <c r="Y2615" s="52">
        <v>0</v>
      </c>
      <c r="Z2615" s="49">
        <v>0</v>
      </c>
      <c r="AA2615" s="50">
        <v>0</v>
      </c>
      <c r="AB2615" s="51">
        <v>346339000</v>
      </c>
      <c r="AC2615" s="52">
        <v>0</v>
      </c>
      <c r="AD2615" s="52">
        <v>0</v>
      </c>
      <c r="AE2615" s="52">
        <v>1000</v>
      </c>
      <c r="AG2615" s="52">
        <f t="shared" si="51"/>
        <v>0</v>
      </c>
      <c r="AH2615" s="52">
        <f>MIN($AA2615*12,$AE2615-SUM($AG2615:AG2615)-1000*($AE2615&gt;0))</f>
        <v>0</v>
      </c>
      <c r="AI2615" s="52">
        <f>MIN($AA2615*12,$AE2615-SUM($AG2615:AH2615)-1000*($AE2615&gt;0))</f>
        <v>0</v>
      </c>
      <c r="AJ2615" s="52">
        <f>MIN($AA2615*12,$AE2615-SUM($AG2615:AI2615)-1000*($AE2615&gt;0))</f>
        <v>0</v>
      </c>
      <c r="AK2615" s="52">
        <f>MIN($AA2615*12,$AE2615-SUM($AG2615:AJ2615)-1000*($AE2615&gt;0))</f>
        <v>0</v>
      </c>
      <c r="AL2615" s="52">
        <f>MIN($AA2615*12,$AE2615-SUM($AG2615:AK2615)-1000*($AE2615&gt;0))</f>
        <v>0</v>
      </c>
      <c r="AM2615" s="52">
        <f>MIN($AA2615*12,$AE2615-SUM($AG2615:AL2615)-1000*($AE2615&gt;0))</f>
        <v>0</v>
      </c>
      <c r="AN2615" s="52">
        <f>MIN($AA2615*12,$AE2615-SUM($AG2615:AM2615)-1000*($AE2615&gt;0))</f>
        <v>0</v>
      </c>
      <c r="AO2615" s="52">
        <f>MIN($AA2615*12,$AE2615-SUM($AG2615:AN2615)-1000*($AE2615&gt;0))</f>
        <v>0</v>
      </c>
    </row>
    <row r="2616" spans="2:41" ht="12.75" hidden="1" customHeight="1" outlineLevel="2">
      <c r="B2616" s="53" t="s">
        <v>6123</v>
      </c>
      <c r="C2616" s="53" t="s">
        <v>1367</v>
      </c>
      <c r="D2616" s="53" t="s">
        <v>1367</v>
      </c>
      <c r="E2616" s="53" t="s">
        <v>5799</v>
      </c>
      <c r="F2616" s="53" t="s">
        <v>6124</v>
      </c>
      <c r="G2616" s="53" t="s">
        <v>6319</v>
      </c>
      <c r="H2616" s="53" t="s">
        <v>6320</v>
      </c>
      <c r="I2616" s="53"/>
      <c r="J2616" s="53" t="s">
        <v>1422</v>
      </c>
      <c r="K2616" s="52">
        <v>171613000</v>
      </c>
      <c r="L2616" s="52">
        <v>171612000</v>
      </c>
      <c r="M2616" s="52">
        <v>0</v>
      </c>
      <c r="N2616" s="52">
        <v>0</v>
      </c>
      <c r="O2616" s="52">
        <v>0</v>
      </c>
      <c r="P2616" s="52">
        <v>0</v>
      </c>
      <c r="Q2616" s="52">
        <v>0</v>
      </c>
      <c r="R2616" s="52">
        <v>0</v>
      </c>
      <c r="S2616" s="52">
        <v>0</v>
      </c>
      <c r="T2616" s="52">
        <v>0</v>
      </c>
      <c r="U2616" s="52">
        <v>0</v>
      </c>
      <c r="V2616" s="52">
        <v>0</v>
      </c>
      <c r="W2616" s="52">
        <v>0</v>
      </c>
      <c r="X2616" s="52">
        <v>0</v>
      </c>
      <c r="Y2616" s="52">
        <v>0</v>
      </c>
      <c r="Z2616" s="49">
        <v>0</v>
      </c>
      <c r="AA2616" s="50">
        <v>0</v>
      </c>
      <c r="AB2616" s="51">
        <v>171612000</v>
      </c>
      <c r="AC2616" s="52">
        <v>0</v>
      </c>
      <c r="AD2616" s="52">
        <v>0</v>
      </c>
      <c r="AE2616" s="52">
        <v>1000</v>
      </c>
      <c r="AG2616" s="52">
        <f t="shared" si="51"/>
        <v>0</v>
      </c>
      <c r="AH2616" s="52">
        <f>MIN($AA2616*12,$AE2616-SUM($AG2616:AG2616)-1000*($AE2616&gt;0))</f>
        <v>0</v>
      </c>
      <c r="AI2616" s="52">
        <f>MIN($AA2616*12,$AE2616-SUM($AG2616:AH2616)-1000*($AE2616&gt;0))</f>
        <v>0</v>
      </c>
      <c r="AJ2616" s="52">
        <f>MIN($AA2616*12,$AE2616-SUM($AG2616:AI2616)-1000*($AE2616&gt;0))</f>
        <v>0</v>
      </c>
      <c r="AK2616" s="52">
        <f>MIN($AA2616*12,$AE2616-SUM($AG2616:AJ2616)-1000*($AE2616&gt;0))</f>
        <v>0</v>
      </c>
      <c r="AL2616" s="52">
        <f>MIN($AA2616*12,$AE2616-SUM($AG2616:AK2616)-1000*($AE2616&gt;0))</f>
        <v>0</v>
      </c>
      <c r="AM2616" s="52">
        <f>MIN($AA2616*12,$AE2616-SUM($AG2616:AL2616)-1000*($AE2616&gt;0))</f>
        <v>0</v>
      </c>
      <c r="AN2616" s="52">
        <f>MIN($AA2616*12,$AE2616-SUM($AG2616:AM2616)-1000*($AE2616&gt;0))</f>
        <v>0</v>
      </c>
      <c r="AO2616" s="52">
        <f>MIN($AA2616*12,$AE2616-SUM($AG2616:AN2616)-1000*($AE2616&gt;0))</f>
        <v>0</v>
      </c>
    </row>
    <row r="2617" spans="2:41" ht="12.75" hidden="1" customHeight="1" outlineLevel="2">
      <c r="B2617" s="53" t="s">
        <v>6123</v>
      </c>
      <c r="C2617" s="53" t="s">
        <v>1367</v>
      </c>
      <c r="D2617" s="53" t="s">
        <v>1367</v>
      </c>
      <c r="E2617" s="53" t="s">
        <v>5799</v>
      </c>
      <c r="F2617" s="53" t="s">
        <v>6124</v>
      </c>
      <c r="G2617" s="53" t="s">
        <v>6321</v>
      </c>
      <c r="H2617" s="53" t="s">
        <v>6322</v>
      </c>
      <c r="I2617" s="53"/>
      <c r="J2617" s="53" t="s">
        <v>1422</v>
      </c>
      <c r="K2617" s="52">
        <v>1599000</v>
      </c>
      <c r="L2617" s="52">
        <v>1598000</v>
      </c>
      <c r="M2617" s="52">
        <v>0</v>
      </c>
      <c r="N2617" s="52">
        <v>0</v>
      </c>
      <c r="O2617" s="52">
        <v>0</v>
      </c>
      <c r="P2617" s="52">
        <v>0</v>
      </c>
      <c r="Q2617" s="52">
        <v>0</v>
      </c>
      <c r="R2617" s="52">
        <v>0</v>
      </c>
      <c r="S2617" s="52">
        <v>0</v>
      </c>
      <c r="T2617" s="52">
        <v>0</v>
      </c>
      <c r="U2617" s="52">
        <v>0</v>
      </c>
      <c r="V2617" s="52">
        <v>0</v>
      </c>
      <c r="W2617" s="52">
        <v>0</v>
      </c>
      <c r="X2617" s="52">
        <v>0</v>
      </c>
      <c r="Y2617" s="52">
        <v>0</v>
      </c>
      <c r="Z2617" s="49">
        <v>0</v>
      </c>
      <c r="AA2617" s="50">
        <v>0</v>
      </c>
      <c r="AB2617" s="51">
        <v>1598000</v>
      </c>
      <c r="AC2617" s="52">
        <v>0</v>
      </c>
      <c r="AD2617" s="52">
        <v>0</v>
      </c>
      <c r="AE2617" s="52">
        <v>1000</v>
      </c>
      <c r="AG2617" s="52">
        <f t="shared" si="51"/>
        <v>0</v>
      </c>
      <c r="AH2617" s="52">
        <f>MIN($AA2617*12,$AE2617-SUM($AG2617:AG2617)-1000*($AE2617&gt;0))</f>
        <v>0</v>
      </c>
      <c r="AI2617" s="52">
        <f>MIN($AA2617*12,$AE2617-SUM($AG2617:AH2617)-1000*($AE2617&gt;0))</f>
        <v>0</v>
      </c>
      <c r="AJ2617" s="52">
        <f>MIN($AA2617*12,$AE2617-SUM($AG2617:AI2617)-1000*($AE2617&gt;0))</f>
        <v>0</v>
      </c>
      <c r="AK2617" s="52">
        <f>MIN($AA2617*12,$AE2617-SUM($AG2617:AJ2617)-1000*($AE2617&gt;0))</f>
        <v>0</v>
      </c>
      <c r="AL2617" s="52">
        <f>MIN($AA2617*12,$AE2617-SUM($AG2617:AK2617)-1000*($AE2617&gt;0))</f>
        <v>0</v>
      </c>
      <c r="AM2617" s="52">
        <f>MIN($AA2617*12,$AE2617-SUM($AG2617:AL2617)-1000*($AE2617&gt;0))</f>
        <v>0</v>
      </c>
      <c r="AN2617" s="52">
        <f>MIN($AA2617*12,$AE2617-SUM($AG2617:AM2617)-1000*($AE2617&gt;0))</f>
        <v>0</v>
      </c>
      <c r="AO2617" s="52">
        <f>MIN($AA2617*12,$AE2617-SUM($AG2617:AN2617)-1000*($AE2617&gt;0))</f>
        <v>0</v>
      </c>
    </row>
    <row r="2618" spans="2:41" ht="12.75" hidden="1" customHeight="1" outlineLevel="2">
      <c r="B2618" s="53" t="s">
        <v>6123</v>
      </c>
      <c r="C2618" s="53" t="s">
        <v>1367</v>
      </c>
      <c r="D2618" s="53" t="s">
        <v>1367</v>
      </c>
      <c r="E2618" s="53" t="s">
        <v>5799</v>
      </c>
      <c r="F2618" s="53" t="s">
        <v>6124</v>
      </c>
      <c r="G2618" s="53" t="s">
        <v>6323</v>
      </c>
      <c r="H2618" s="53" t="s">
        <v>6324</v>
      </c>
      <c r="I2618" s="53"/>
      <c r="J2618" s="53" t="s">
        <v>1422</v>
      </c>
      <c r="K2618" s="52">
        <v>726305000</v>
      </c>
      <c r="L2618" s="52">
        <v>726304000</v>
      </c>
      <c r="M2618" s="52">
        <v>0</v>
      </c>
      <c r="N2618" s="52">
        <v>0</v>
      </c>
      <c r="O2618" s="52">
        <v>0</v>
      </c>
      <c r="P2618" s="52">
        <v>0</v>
      </c>
      <c r="Q2618" s="52">
        <v>0</v>
      </c>
      <c r="R2618" s="52">
        <v>0</v>
      </c>
      <c r="S2618" s="52">
        <v>0</v>
      </c>
      <c r="T2618" s="52">
        <v>0</v>
      </c>
      <c r="U2618" s="52">
        <v>0</v>
      </c>
      <c r="V2618" s="52">
        <v>0</v>
      </c>
      <c r="W2618" s="52">
        <v>0</v>
      </c>
      <c r="X2618" s="52">
        <v>0</v>
      </c>
      <c r="Y2618" s="52">
        <v>0</v>
      </c>
      <c r="Z2618" s="49">
        <v>0</v>
      </c>
      <c r="AA2618" s="50">
        <v>0</v>
      </c>
      <c r="AB2618" s="51">
        <v>726304000</v>
      </c>
      <c r="AC2618" s="52">
        <v>0</v>
      </c>
      <c r="AD2618" s="52">
        <v>0</v>
      </c>
      <c r="AE2618" s="52">
        <v>1000</v>
      </c>
      <c r="AG2618" s="52">
        <f t="shared" si="51"/>
        <v>0</v>
      </c>
      <c r="AH2618" s="52">
        <f>MIN($AA2618*12,$AE2618-SUM($AG2618:AG2618)-1000*($AE2618&gt;0))</f>
        <v>0</v>
      </c>
      <c r="AI2618" s="52">
        <f>MIN($AA2618*12,$AE2618-SUM($AG2618:AH2618)-1000*($AE2618&gt;0))</f>
        <v>0</v>
      </c>
      <c r="AJ2618" s="52">
        <f>MIN($AA2618*12,$AE2618-SUM($AG2618:AI2618)-1000*($AE2618&gt;0))</f>
        <v>0</v>
      </c>
      <c r="AK2618" s="52">
        <f>MIN($AA2618*12,$AE2618-SUM($AG2618:AJ2618)-1000*($AE2618&gt;0))</f>
        <v>0</v>
      </c>
      <c r="AL2618" s="52">
        <f>MIN($AA2618*12,$AE2618-SUM($AG2618:AK2618)-1000*($AE2618&gt;0))</f>
        <v>0</v>
      </c>
      <c r="AM2618" s="52">
        <f>MIN($AA2618*12,$AE2618-SUM($AG2618:AL2618)-1000*($AE2618&gt;0))</f>
        <v>0</v>
      </c>
      <c r="AN2618" s="52">
        <f>MIN($AA2618*12,$AE2618-SUM($AG2618:AM2618)-1000*($AE2618&gt;0))</f>
        <v>0</v>
      </c>
      <c r="AO2618" s="52">
        <f>MIN($AA2618*12,$AE2618-SUM($AG2618:AN2618)-1000*($AE2618&gt;0))</f>
        <v>0</v>
      </c>
    </row>
    <row r="2619" spans="2:41" ht="12.75" hidden="1" customHeight="1" outlineLevel="2">
      <c r="B2619" s="53" t="s">
        <v>6123</v>
      </c>
      <c r="C2619" s="53" t="s">
        <v>1367</v>
      </c>
      <c r="D2619" s="53" t="s">
        <v>1367</v>
      </c>
      <c r="E2619" s="53" t="s">
        <v>5799</v>
      </c>
      <c r="F2619" s="53" t="s">
        <v>6124</v>
      </c>
      <c r="G2619" s="53" t="s">
        <v>6325</v>
      </c>
      <c r="H2619" s="53" t="s">
        <v>6326</v>
      </c>
      <c r="I2619" s="53"/>
      <c r="J2619" s="53" t="s">
        <v>1422</v>
      </c>
      <c r="K2619" s="52">
        <v>5986000</v>
      </c>
      <c r="L2619" s="52">
        <v>5985000</v>
      </c>
      <c r="M2619" s="52">
        <v>0</v>
      </c>
      <c r="N2619" s="52">
        <v>0</v>
      </c>
      <c r="O2619" s="52">
        <v>0</v>
      </c>
      <c r="P2619" s="52">
        <v>0</v>
      </c>
      <c r="Q2619" s="52">
        <v>0</v>
      </c>
      <c r="R2619" s="52">
        <v>0</v>
      </c>
      <c r="S2619" s="52">
        <v>0</v>
      </c>
      <c r="T2619" s="52">
        <v>0</v>
      </c>
      <c r="U2619" s="52">
        <v>0</v>
      </c>
      <c r="V2619" s="52">
        <v>0</v>
      </c>
      <c r="W2619" s="52">
        <v>0</v>
      </c>
      <c r="X2619" s="52">
        <v>0</v>
      </c>
      <c r="Y2619" s="52">
        <v>0</v>
      </c>
      <c r="Z2619" s="49">
        <v>0</v>
      </c>
      <c r="AA2619" s="50">
        <v>0</v>
      </c>
      <c r="AB2619" s="51">
        <v>5985000</v>
      </c>
      <c r="AC2619" s="52">
        <v>0</v>
      </c>
      <c r="AD2619" s="52">
        <v>0</v>
      </c>
      <c r="AE2619" s="52">
        <v>1000</v>
      </c>
      <c r="AG2619" s="52">
        <f t="shared" si="51"/>
        <v>0</v>
      </c>
      <c r="AH2619" s="52">
        <f>MIN($AA2619*12,$AE2619-SUM($AG2619:AG2619)-1000*($AE2619&gt;0))</f>
        <v>0</v>
      </c>
      <c r="AI2619" s="52">
        <f>MIN($AA2619*12,$AE2619-SUM($AG2619:AH2619)-1000*($AE2619&gt;0))</f>
        <v>0</v>
      </c>
      <c r="AJ2619" s="52">
        <f>MIN($AA2619*12,$AE2619-SUM($AG2619:AI2619)-1000*($AE2619&gt;0))</f>
        <v>0</v>
      </c>
      <c r="AK2619" s="52">
        <f>MIN($AA2619*12,$AE2619-SUM($AG2619:AJ2619)-1000*($AE2619&gt;0))</f>
        <v>0</v>
      </c>
      <c r="AL2619" s="52">
        <f>MIN($AA2619*12,$AE2619-SUM($AG2619:AK2619)-1000*($AE2619&gt;0))</f>
        <v>0</v>
      </c>
      <c r="AM2619" s="52">
        <f>MIN($AA2619*12,$AE2619-SUM($AG2619:AL2619)-1000*($AE2619&gt;0))</f>
        <v>0</v>
      </c>
      <c r="AN2619" s="52">
        <f>MIN($AA2619*12,$AE2619-SUM($AG2619:AM2619)-1000*($AE2619&gt;0))</f>
        <v>0</v>
      </c>
      <c r="AO2619" s="52">
        <f>MIN($AA2619*12,$AE2619-SUM($AG2619:AN2619)-1000*($AE2619&gt;0))</f>
        <v>0</v>
      </c>
    </row>
    <row r="2620" spans="2:41" ht="12.75" hidden="1" customHeight="1" outlineLevel="2">
      <c r="B2620" s="53" t="s">
        <v>6123</v>
      </c>
      <c r="C2620" s="53" t="s">
        <v>1367</v>
      </c>
      <c r="D2620" s="53" t="s">
        <v>1367</v>
      </c>
      <c r="E2620" s="53" t="s">
        <v>5799</v>
      </c>
      <c r="F2620" s="53" t="s">
        <v>6124</v>
      </c>
      <c r="G2620" s="53" t="s">
        <v>6327</v>
      </c>
      <c r="H2620" s="53" t="s">
        <v>6328</v>
      </c>
      <c r="I2620" s="53"/>
      <c r="J2620" s="53" t="s">
        <v>1422</v>
      </c>
      <c r="K2620" s="52">
        <v>3081425000</v>
      </c>
      <c r="L2620" s="52">
        <v>3081424000</v>
      </c>
      <c r="M2620" s="52">
        <v>0</v>
      </c>
      <c r="N2620" s="52">
        <v>0</v>
      </c>
      <c r="O2620" s="52">
        <v>0</v>
      </c>
      <c r="P2620" s="52">
        <v>0</v>
      </c>
      <c r="Q2620" s="52">
        <v>0</v>
      </c>
      <c r="R2620" s="52">
        <v>0</v>
      </c>
      <c r="S2620" s="52">
        <v>0</v>
      </c>
      <c r="T2620" s="52">
        <v>0</v>
      </c>
      <c r="U2620" s="52">
        <v>0</v>
      </c>
      <c r="V2620" s="52">
        <v>0</v>
      </c>
      <c r="W2620" s="52">
        <v>0</v>
      </c>
      <c r="X2620" s="52">
        <v>0</v>
      </c>
      <c r="Y2620" s="52">
        <v>0</v>
      </c>
      <c r="Z2620" s="49">
        <v>0</v>
      </c>
      <c r="AA2620" s="50">
        <v>0</v>
      </c>
      <c r="AB2620" s="51">
        <v>3081424000</v>
      </c>
      <c r="AC2620" s="52">
        <v>0</v>
      </c>
      <c r="AD2620" s="52">
        <v>0</v>
      </c>
      <c r="AE2620" s="52">
        <v>1000</v>
      </c>
      <c r="AG2620" s="52">
        <f t="shared" si="51"/>
        <v>0</v>
      </c>
      <c r="AH2620" s="52">
        <f>MIN($AA2620*12,$AE2620-SUM($AG2620:AG2620)-1000*($AE2620&gt;0))</f>
        <v>0</v>
      </c>
      <c r="AI2620" s="52">
        <f>MIN($AA2620*12,$AE2620-SUM($AG2620:AH2620)-1000*($AE2620&gt;0))</f>
        <v>0</v>
      </c>
      <c r="AJ2620" s="52">
        <f>MIN($AA2620*12,$AE2620-SUM($AG2620:AI2620)-1000*($AE2620&gt;0))</f>
        <v>0</v>
      </c>
      <c r="AK2620" s="52">
        <f>MIN($AA2620*12,$AE2620-SUM($AG2620:AJ2620)-1000*($AE2620&gt;0))</f>
        <v>0</v>
      </c>
      <c r="AL2620" s="52">
        <f>MIN($AA2620*12,$AE2620-SUM($AG2620:AK2620)-1000*($AE2620&gt;0))</f>
        <v>0</v>
      </c>
      <c r="AM2620" s="52">
        <f>MIN($AA2620*12,$AE2620-SUM($AG2620:AL2620)-1000*($AE2620&gt;0))</f>
        <v>0</v>
      </c>
      <c r="AN2620" s="52">
        <f>MIN($AA2620*12,$AE2620-SUM($AG2620:AM2620)-1000*($AE2620&gt;0))</f>
        <v>0</v>
      </c>
      <c r="AO2620" s="52">
        <f>MIN($AA2620*12,$AE2620-SUM($AG2620:AN2620)-1000*($AE2620&gt;0))</f>
        <v>0</v>
      </c>
    </row>
    <row r="2621" spans="2:41" ht="12.75" hidden="1" customHeight="1" outlineLevel="2">
      <c r="B2621" s="53" t="s">
        <v>6123</v>
      </c>
      <c r="C2621" s="53" t="s">
        <v>1367</v>
      </c>
      <c r="D2621" s="53" t="s">
        <v>1367</v>
      </c>
      <c r="E2621" s="53" t="s">
        <v>5799</v>
      </c>
      <c r="F2621" s="53" t="s">
        <v>6124</v>
      </c>
      <c r="G2621" s="53" t="s">
        <v>6329</v>
      </c>
      <c r="H2621" s="53" t="s">
        <v>6330</v>
      </c>
      <c r="I2621" s="53"/>
      <c r="J2621" s="53" t="s">
        <v>1422</v>
      </c>
      <c r="K2621" s="52">
        <v>12336000</v>
      </c>
      <c r="L2621" s="52">
        <v>12335000</v>
      </c>
      <c r="M2621" s="52">
        <v>0</v>
      </c>
      <c r="N2621" s="52">
        <v>0</v>
      </c>
      <c r="O2621" s="52">
        <v>0</v>
      </c>
      <c r="P2621" s="52">
        <v>0</v>
      </c>
      <c r="Q2621" s="52">
        <v>0</v>
      </c>
      <c r="R2621" s="52">
        <v>0</v>
      </c>
      <c r="S2621" s="52">
        <v>0</v>
      </c>
      <c r="T2621" s="52">
        <v>0</v>
      </c>
      <c r="U2621" s="52">
        <v>0</v>
      </c>
      <c r="V2621" s="52">
        <v>0</v>
      </c>
      <c r="W2621" s="52">
        <v>0</v>
      </c>
      <c r="X2621" s="52">
        <v>0</v>
      </c>
      <c r="Y2621" s="52">
        <v>0</v>
      </c>
      <c r="Z2621" s="49">
        <v>0</v>
      </c>
      <c r="AA2621" s="50">
        <v>0</v>
      </c>
      <c r="AB2621" s="51">
        <v>12335000</v>
      </c>
      <c r="AC2621" s="52">
        <v>0</v>
      </c>
      <c r="AD2621" s="52">
        <v>0</v>
      </c>
      <c r="AE2621" s="52">
        <v>1000</v>
      </c>
      <c r="AG2621" s="52">
        <f t="shared" si="51"/>
        <v>0</v>
      </c>
      <c r="AH2621" s="52">
        <f>MIN($AA2621*12,$AE2621-SUM($AG2621:AG2621)-1000*($AE2621&gt;0))</f>
        <v>0</v>
      </c>
      <c r="AI2621" s="52">
        <f>MIN($AA2621*12,$AE2621-SUM($AG2621:AH2621)-1000*($AE2621&gt;0))</f>
        <v>0</v>
      </c>
      <c r="AJ2621" s="52">
        <f>MIN($AA2621*12,$AE2621-SUM($AG2621:AI2621)-1000*($AE2621&gt;0))</f>
        <v>0</v>
      </c>
      <c r="AK2621" s="52">
        <f>MIN($AA2621*12,$AE2621-SUM($AG2621:AJ2621)-1000*($AE2621&gt;0))</f>
        <v>0</v>
      </c>
      <c r="AL2621" s="52">
        <f>MIN($AA2621*12,$AE2621-SUM($AG2621:AK2621)-1000*($AE2621&gt;0))</f>
        <v>0</v>
      </c>
      <c r="AM2621" s="52">
        <f>MIN($AA2621*12,$AE2621-SUM($AG2621:AL2621)-1000*($AE2621&gt;0))</f>
        <v>0</v>
      </c>
      <c r="AN2621" s="52">
        <f>MIN($AA2621*12,$AE2621-SUM($AG2621:AM2621)-1000*($AE2621&gt;0))</f>
        <v>0</v>
      </c>
      <c r="AO2621" s="52">
        <f>MIN($AA2621*12,$AE2621-SUM($AG2621:AN2621)-1000*($AE2621&gt;0))</f>
        <v>0</v>
      </c>
    </row>
    <row r="2622" spans="2:41" ht="12.75" hidden="1" customHeight="1" outlineLevel="2">
      <c r="B2622" s="53" t="s">
        <v>6123</v>
      </c>
      <c r="C2622" s="53" t="s">
        <v>1367</v>
      </c>
      <c r="D2622" s="53" t="s">
        <v>1367</v>
      </c>
      <c r="E2622" s="53" t="s">
        <v>5799</v>
      </c>
      <c r="F2622" s="53" t="s">
        <v>6124</v>
      </c>
      <c r="G2622" s="53" t="s">
        <v>6331</v>
      </c>
      <c r="H2622" s="53" t="s">
        <v>6332</v>
      </c>
      <c r="I2622" s="53"/>
      <c r="J2622" s="53" t="s">
        <v>1422</v>
      </c>
      <c r="K2622" s="52">
        <v>6858000</v>
      </c>
      <c r="L2622" s="52">
        <v>6857000</v>
      </c>
      <c r="M2622" s="52">
        <v>0</v>
      </c>
      <c r="N2622" s="52">
        <v>0</v>
      </c>
      <c r="O2622" s="52">
        <v>0</v>
      </c>
      <c r="P2622" s="52">
        <v>0</v>
      </c>
      <c r="Q2622" s="52">
        <v>0</v>
      </c>
      <c r="R2622" s="52">
        <v>0</v>
      </c>
      <c r="S2622" s="52">
        <v>0</v>
      </c>
      <c r="T2622" s="52">
        <v>0</v>
      </c>
      <c r="U2622" s="52">
        <v>0</v>
      </c>
      <c r="V2622" s="52">
        <v>0</v>
      </c>
      <c r="W2622" s="52">
        <v>0</v>
      </c>
      <c r="X2622" s="52">
        <v>0</v>
      </c>
      <c r="Y2622" s="52">
        <v>0</v>
      </c>
      <c r="Z2622" s="49">
        <v>0</v>
      </c>
      <c r="AA2622" s="50">
        <v>0</v>
      </c>
      <c r="AB2622" s="51">
        <v>6857000</v>
      </c>
      <c r="AC2622" s="52">
        <v>0</v>
      </c>
      <c r="AD2622" s="52">
        <v>0</v>
      </c>
      <c r="AE2622" s="52">
        <v>1000</v>
      </c>
      <c r="AG2622" s="52">
        <f t="shared" si="51"/>
        <v>0</v>
      </c>
      <c r="AH2622" s="52">
        <f>MIN($AA2622*12,$AE2622-SUM($AG2622:AG2622)-1000*($AE2622&gt;0))</f>
        <v>0</v>
      </c>
      <c r="AI2622" s="52">
        <f>MIN($AA2622*12,$AE2622-SUM($AG2622:AH2622)-1000*($AE2622&gt;0))</f>
        <v>0</v>
      </c>
      <c r="AJ2622" s="52">
        <f>MIN($AA2622*12,$AE2622-SUM($AG2622:AI2622)-1000*($AE2622&gt;0))</f>
        <v>0</v>
      </c>
      <c r="AK2622" s="52">
        <f>MIN($AA2622*12,$AE2622-SUM($AG2622:AJ2622)-1000*($AE2622&gt;0))</f>
        <v>0</v>
      </c>
      <c r="AL2622" s="52">
        <f>MIN($AA2622*12,$AE2622-SUM($AG2622:AK2622)-1000*($AE2622&gt;0))</f>
        <v>0</v>
      </c>
      <c r="AM2622" s="52">
        <f>MIN($AA2622*12,$AE2622-SUM($AG2622:AL2622)-1000*($AE2622&gt;0))</f>
        <v>0</v>
      </c>
      <c r="AN2622" s="52">
        <f>MIN($AA2622*12,$AE2622-SUM($AG2622:AM2622)-1000*($AE2622&gt;0))</f>
        <v>0</v>
      </c>
      <c r="AO2622" s="52">
        <f>MIN($AA2622*12,$AE2622-SUM($AG2622:AN2622)-1000*($AE2622&gt;0))</f>
        <v>0</v>
      </c>
    </row>
    <row r="2623" spans="2:41" ht="12.75" hidden="1" customHeight="1" outlineLevel="2">
      <c r="B2623" s="53" t="s">
        <v>6123</v>
      </c>
      <c r="C2623" s="53" t="s">
        <v>1367</v>
      </c>
      <c r="D2623" s="53" t="s">
        <v>1367</v>
      </c>
      <c r="E2623" s="53" t="s">
        <v>5799</v>
      </c>
      <c r="F2623" s="53" t="s">
        <v>6124</v>
      </c>
      <c r="G2623" s="53" t="s">
        <v>6333</v>
      </c>
      <c r="H2623" s="53" t="s">
        <v>6334</v>
      </c>
      <c r="I2623" s="53"/>
      <c r="J2623" s="53" t="s">
        <v>1422</v>
      </c>
      <c r="K2623" s="52">
        <v>9409000</v>
      </c>
      <c r="L2623" s="52">
        <v>9408000</v>
      </c>
      <c r="M2623" s="52">
        <v>0</v>
      </c>
      <c r="N2623" s="52">
        <v>0</v>
      </c>
      <c r="O2623" s="52">
        <v>0</v>
      </c>
      <c r="P2623" s="52">
        <v>0</v>
      </c>
      <c r="Q2623" s="52">
        <v>0</v>
      </c>
      <c r="R2623" s="52">
        <v>0</v>
      </c>
      <c r="S2623" s="52">
        <v>0</v>
      </c>
      <c r="T2623" s="52">
        <v>0</v>
      </c>
      <c r="U2623" s="52">
        <v>0</v>
      </c>
      <c r="V2623" s="52">
        <v>0</v>
      </c>
      <c r="W2623" s="52">
        <v>0</v>
      </c>
      <c r="X2623" s="52">
        <v>0</v>
      </c>
      <c r="Y2623" s="52">
        <v>0</v>
      </c>
      <c r="Z2623" s="49">
        <v>0</v>
      </c>
      <c r="AA2623" s="50">
        <v>0</v>
      </c>
      <c r="AB2623" s="51">
        <v>9408000</v>
      </c>
      <c r="AC2623" s="52">
        <v>0</v>
      </c>
      <c r="AD2623" s="52">
        <v>0</v>
      </c>
      <c r="AE2623" s="52">
        <v>1000</v>
      </c>
      <c r="AG2623" s="52">
        <f t="shared" si="51"/>
        <v>0</v>
      </c>
      <c r="AH2623" s="52">
        <f>MIN($AA2623*12,$AE2623-SUM($AG2623:AG2623)-1000*($AE2623&gt;0))</f>
        <v>0</v>
      </c>
      <c r="AI2623" s="52">
        <f>MIN($AA2623*12,$AE2623-SUM($AG2623:AH2623)-1000*($AE2623&gt;0))</f>
        <v>0</v>
      </c>
      <c r="AJ2623" s="52">
        <f>MIN($AA2623*12,$AE2623-SUM($AG2623:AI2623)-1000*($AE2623&gt;0))</f>
        <v>0</v>
      </c>
      <c r="AK2623" s="52">
        <f>MIN($AA2623*12,$AE2623-SUM($AG2623:AJ2623)-1000*($AE2623&gt;0))</f>
        <v>0</v>
      </c>
      <c r="AL2623" s="52">
        <f>MIN($AA2623*12,$AE2623-SUM($AG2623:AK2623)-1000*($AE2623&gt;0))</f>
        <v>0</v>
      </c>
      <c r="AM2623" s="52">
        <f>MIN($AA2623*12,$AE2623-SUM($AG2623:AL2623)-1000*($AE2623&gt;0))</f>
        <v>0</v>
      </c>
      <c r="AN2623" s="52">
        <f>MIN($AA2623*12,$AE2623-SUM($AG2623:AM2623)-1000*($AE2623&gt;0))</f>
        <v>0</v>
      </c>
      <c r="AO2623" s="52">
        <f>MIN($AA2623*12,$AE2623-SUM($AG2623:AN2623)-1000*($AE2623&gt;0))</f>
        <v>0</v>
      </c>
    </row>
    <row r="2624" spans="2:41" ht="12.75" hidden="1" customHeight="1" outlineLevel="2">
      <c r="B2624" s="53" t="s">
        <v>6123</v>
      </c>
      <c r="C2624" s="53" t="s">
        <v>1367</v>
      </c>
      <c r="D2624" s="53" t="s">
        <v>1367</v>
      </c>
      <c r="E2624" s="53" t="s">
        <v>5799</v>
      </c>
      <c r="F2624" s="53" t="s">
        <v>6124</v>
      </c>
      <c r="G2624" s="53" t="s">
        <v>6335</v>
      </c>
      <c r="H2624" s="53" t="s">
        <v>6336</v>
      </c>
      <c r="I2624" s="53"/>
      <c r="J2624" s="53" t="s">
        <v>1422</v>
      </c>
      <c r="K2624" s="52">
        <v>15244000</v>
      </c>
      <c r="L2624" s="52">
        <v>15243000</v>
      </c>
      <c r="M2624" s="52">
        <v>0</v>
      </c>
      <c r="N2624" s="52">
        <v>0</v>
      </c>
      <c r="O2624" s="52">
        <v>0</v>
      </c>
      <c r="P2624" s="52">
        <v>0</v>
      </c>
      <c r="Q2624" s="52">
        <v>0</v>
      </c>
      <c r="R2624" s="52">
        <v>0</v>
      </c>
      <c r="S2624" s="52">
        <v>0</v>
      </c>
      <c r="T2624" s="52">
        <v>0</v>
      </c>
      <c r="U2624" s="52">
        <v>0</v>
      </c>
      <c r="V2624" s="52">
        <v>0</v>
      </c>
      <c r="W2624" s="52">
        <v>0</v>
      </c>
      <c r="X2624" s="52">
        <v>0</v>
      </c>
      <c r="Y2624" s="52">
        <v>0</v>
      </c>
      <c r="Z2624" s="49">
        <v>0</v>
      </c>
      <c r="AA2624" s="50">
        <v>0</v>
      </c>
      <c r="AB2624" s="51">
        <v>15243000</v>
      </c>
      <c r="AC2624" s="52">
        <v>0</v>
      </c>
      <c r="AD2624" s="52">
        <v>0</v>
      </c>
      <c r="AE2624" s="52">
        <v>1000</v>
      </c>
      <c r="AG2624" s="52">
        <f t="shared" si="51"/>
        <v>0</v>
      </c>
      <c r="AH2624" s="52">
        <f>MIN($AA2624*12,$AE2624-SUM($AG2624:AG2624)-1000*($AE2624&gt;0))</f>
        <v>0</v>
      </c>
      <c r="AI2624" s="52">
        <f>MIN($AA2624*12,$AE2624-SUM($AG2624:AH2624)-1000*($AE2624&gt;0))</f>
        <v>0</v>
      </c>
      <c r="AJ2624" s="52">
        <f>MIN($AA2624*12,$AE2624-SUM($AG2624:AI2624)-1000*($AE2624&gt;0))</f>
        <v>0</v>
      </c>
      <c r="AK2624" s="52">
        <f>MIN($AA2624*12,$AE2624-SUM($AG2624:AJ2624)-1000*($AE2624&gt;0))</f>
        <v>0</v>
      </c>
      <c r="AL2624" s="52">
        <f>MIN($AA2624*12,$AE2624-SUM($AG2624:AK2624)-1000*($AE2624&gt;0))</f>
        <v>0</v>
      </c>
      <c r="AM2624" s="52">
        <f>MIN($AA2624*12,$AE2624-SUM($AG2624:AL2624)-1000*($AE2624&gt;0))</f>
        <v>0</v>
      </c>
      <c r="AN2624" s="52">
        <f>MIN($AA2624*12,$AE2624-SUM($AG2624:AM2624)-1000*($AE2624&gt;0))</f>
        <v>0</v>
      </c>
      <c r="AO2624" s="52">
        <f>MIN($AA2624*12,$AE2624-SUM($AG2624:AN2624)-1000*($AE2624&gt;0))</f>
        <v>0</v>
      </c>
    </row>
    <row r="2625" spans="2:41" ht="12.75" hidden="1" customHeight="1" outlineLevel="2">
      <c r="B2625" s="53" t="s">
        <v>6123</v>
      </c>
      <c r="C2625" s="53" t="s">
        <v>1367</v>
      </c>
      <c r="D2625" s="53" t="s">
        <v>1367</v>
      </c>
      <c r="E2625" s="53" t="s">
        <v>5799</v>
      </c>
      <c r="F2625" s="53" t="s">
        <v>6124</v>
      </c>
      <c r="G2625" s="53" t="s">
        <v>6337</v>
      </c>
      <c r="H2625" s="53" t="s">
        <v>6338</v>
      </c>
      <c r="I2625" s="53"/>
      <c r="J2625" s="53" t="s">
        <v>1422</v>
      </c>
      <c r="K2625" s="52">
        <v>46906000</v>
      </c>
      <c r="L2625" s="52">
        <v>46905000</v>
      </c>
      <c r="M2625" s="52">
        <v>0</v>
      </c>
      <c r="N2625" s="52">
        <v>0</v>
      </c>
      <c r="O2625" s="52">
        <v>0</v>
      </c>
      <c r="P2625" s="52">
        <v>0</v>
      </c>
      <c r="Q2625" s="52">
        <v>0</v>
      </c>
      <c r="R2625" s="52">
        <v>0</v>
      </c>
      <c r="S2625" s="52">
        <v>0</v>
      </c>
      <c r="T2625" s="52">
        <v>0</v>
      </c>
      <c r="U2625" s="52">
        <v>0</v>
      </c>
      <c r="V2625" s="52">
        <v>0</v>
      </c>
      <c r="W2625" s="52">
        <v>0</v>
      </c>
      <c r="X2625" s="52">
        <v>0</v>
      </c>
      <c r="Y2625" s="52">
        <v>0</v>
      </c>
      <c r="Z2625" s="49">
        <v>0</v>
      </c>
      <c r="AA2625" s="50">
        <v>0</v>
      </c>
      <c r="AB2625" s="51">
        <v>46905000</v>
      </c>
      <c r="AC2625" s="52">
        <v>0</v>
      </c>
      <c r="AD2625" s="52">
        <v>0</v>
      </c>
      <c r="AE2625" s="52">
        <v>1000</v>
      </c>
      <c r="AG2625" s="52">
        <f t="shared" si="51"/>
        <v>0</v>
      </c>
      <c r="AH2625" s="52">
        <f>MIN($AA2625*12,$AE2625-SUM($AG2625:AG2625)-1000*($AE2625&gt;0))</f>
        <v>0</v>
      </c>
      <c r="AI2625" s="52">
        <f>MIN($AA2625*12,$AE2625-SUM($AG2625:AH2625)-1000*($AE2625&gt;0))</f>
        <v>0</v>
      </c>
      <c r="AJ2625" s="52">
        <f>MIN($AA2625*12,$AE2625-SUM($AG2625:AI2625)-1000*($AE2625&gt;0))</f>
        <v>0</v>
      </c>
      <c r="AK2625" s="52">
        <f>MIN($AA2625*12,$AE2625-SUM($AG2625:AJ2625)-1000*($AE2625&gt;0))</f>
        <v>0</v>
      </c>
      <c r="AL2625" s="52">
        <f>MIN($AA2625*12,$AE2625-SUM($AG2625:AK2625)-1000*($AE2625&gt;0))</f>
        <v>0</v>
      </c>
      <c r="AM2625" s="52">
        <f>MIN($AA2625*12,$AE2625-SUM($AG2625:AL2625)-1000*($AE2625&gt;0))</f>
        <v>0</v>
      </c>
      <c r="AN2625" s="52">
        <f>MIN($AA2625*12,$AE2625-SUM($AG2625:AM2625)-1000*($AE2625&gt;0))</f>
        <v>0</v>
      </c>
      <c r="AO2625" s="52">
        <f>MIN($AA2625*12,$AE2625-SUM($AG2625:AN2625)-1000*($AE2625&gt;0))</f>
        <v>0</v>
      </c>
    </row>
    <row r="2626" spans="2:41" ht="12.75" hidden="1" customHeight="1" outlineLevel="2">
      <c r="B2626" s="53" t="s">
        <v>6123</v>
      </c>
      <c r="C2626" s="53" t="s">
        <v>1367</v>
      </c>
      <c r="D2626" s="53" t="s">
        <v>1367</v>
      </c>
      <c r="E2626" s="53" t="s">
        <v>5799</v>
      </c>
      <c r="F2626" s="53" t="s">
        <v>6124</v>
      </c>
      <c r="G2626" s="53" t="s">
        <v>6339</v>
      </c>
      <c r="H2626" s="53" t="s">
        <v>6340</v>
      </c>
      <c r="I2626" s="53"/>
      <c r="J2626" s="53" t="s">
        <v>1422</v>
      </c>
      <c r="K2626" s="52">
        <v>557840000</v>
      </c>
      <c r="L2626" s="52">
        <v>557839000</v>
      </c>
      <c r="M2626" s="52">
        <v>0</v>
      </c>
      <c r="N2626" s="52">
        <v>0</v>
      </c>
      <c r="O2626" s="52">
        <v>0</v>
      </c>
      <c r="P2626" s="52">
        <v>0</v>
      </c>
      <c r="Q2626" s="52">
        <v>0</v>
      </c>
      <c r="R2626" s="52">
        <v>0</v>
      </c>
      <c r="S2626" s="52">
        <v>0</v>
      </c>
      <c r="T2626" s="52">
        <v>0</v>
      </c>
      <c r="U2626" s="52">
        <v>0</v>
      </c>
      <c r="V2626" s="52">
        <v>0</v>
      </c>
      <c r="W2626" s="52">
        <v>0</v>
      </c>
      <c r="X2626" s="52">
        <v>0</v>
      </c>
      <c r="Y2626" s="52">
        <v>0</v>
      </c>
      <c r="Z2626" s="49">
        <v>0</v>
      </c>
      <c r="AA2626" s="50">
        <v>0</v>
      </c>
      <c r="AB2626" s="51">
        <v>557839000</v>
      </c>
      <c r="AC2626" s="52">
        <v>0</v>
      </c>
      <c r="AD2626" s="52">
        <v>0</v>
      </c>
      <c r="AE2626" s="52">
        <v>1000</v>
      </c>
      <c r="AG2626" s="52">
        <f t="shared" si="51"/>
        <v>0</v>
      </c>
      <c r="AH2626" s="52">
        <f>MIN($AA2626*12,$AE2626-SUM($AG2626:AG2626)-1000*($AE2626&gt;0))</f>
        <v>0</v>
      </c>
      <c r="AI2626" s="52">
        <f>MIN($AA2626*12,$AE2626-SUM($AG2626:AH2626)-1000*($AE2626&gt;0))</f>
        <v>0</v>
      </c>
      <c r="AJ2626" s="52">
        <f>MIN($AA2626*12,$AE2626-SUM($AG2626:AI2626)-1000*($AE2626&gt;0))</f>
        <v>0</v>
      </c>
      <c r="AK2626" s="52">
        <f>MIN($AA2626*12,$AE2626-SUM($AG2626:AJ2626)-1000*($AE2626&gt;0))</f>
        <v>0</v>
      </c>
      <c r="AL2626" s="52">
        <f>MIN($AA2626*12,$AE2626-SUM($AG2626:AK2626)-1000*($AE2626&gt;0))</f>
        <v>0</v>
      </c>
      <c r="AM2626" s="52">
        <f>MIN($AA2626*12,$AE2626-SUM($AG2626:AL2626)-1000*($AE2626&gt;0))</f>
        <v>0</v>
      </c>
      <c r="AN2626" s="52">
        <f>MIN($AA2626*12,$AE2626-SUM($AG2626:AM2626)-1000*($AE2626&gt;0))</f>
        <v>0</v>
      </c>
      <c r="AO2626" s="52">
        <f>MIN($AA2626*12,$AE2626-SUM($AG2626:AN2626)-1000*($AE2626&gt;0))</f>
        <v>0</v>
      </c>
    </row>
    <row r="2627" spans="2:41" ht="12.75" hidden="1" customHeight="1" outlineLevel="2">
      <c r="B2627" s="53" t="s">
        <v>6123</v>
      </c>
      <c r="C2627" s="53" t="s">
        <v>1367</v>
      </c>
      <c r="D2627" s="53" t="s">
        <v>1367</v>
      </c>
      <c r="E2627" s="53" t="s">
        <v>5799</v>
      </c>
      <c r="F2627" s="53" t="s">
        <v>6124</v>
      </c>
      <c r="G2627" s="53" t="s">
        <v>6341</v>
      </c>
      <c r="H2627" s="53" t="s">
        <v>6342</v>
      </c>
      <c r="I2627" s="53"/>
      <c r="J2627" s="53" t="s">
        <v>1422</v>
      </c>
      <c r="K2627" s="52">
        <v>2235805000</v>
      </c>
      <c r="L2627" s="52">
        <v>2235804000</v>
      </c>
      <c r="M2627" s="52">
        <v>0</v>
      </c>
      <c r="N2627" s="52">
        <v>0</v>
      </c>
      <c r="O2627" s="52">
        <v>0</v>
      </c>
      <c r="P2627" s="52">
        <v>0</v>
      </c>
      <c r="Q2627" s="52">
        <v>0</v>
      </c>
      <c r="R2627" s="52">
        <v>0</v>
      </c>
      <c r="S2627" s="52">
        <v>0</v>
      </c>
      <c r="T2627" s="52">
        <v>0</v>
      </c>
      <c r="U2627" s="52">
        <v>0</v>
      </c>
      <c r="V2627" s="52">
        <v>0</v>
      </c>
      <c r="W2627" s="52">
        <v>0</v>
      </c>
      <c r="X2627" s="52">
        <v>0</v>
      </c>
      <c r="Y2627" s="52">
        <v>0</v>
      </c>
      <c r="Z2627" s="49">
        <v>0</v>
      </c>
      <c r="AA2627" s="50">
        <v>0</v>
      </c>
      <c r="AB2627" s="51">
        <v>2235804000</v>
      </c>
      <c r="AC2627" s="52">
        <v>0</v>
      </c>
      <c r="AD2627" s="52">
        <v>0</v>
      </c>
      <c r="AE2627" s="52">
        <v>1000</v>
      </c>
      <c r="AG2627" s="52">
        <f t="shared" si="51"/>
        <v>0</v>
      </c>
      <c r="AH2627" s="52">
        <f>MIN($AA2627*12,$AE2627-SUM($AG2627:AG2627)-1000*($AE2627&gt;0))</f>
        <v>0</v>
      </c>
      <c r="AI2627" s="52">
        <f>MIN($AA2627*12,$AE2627-SUM($AG2627:AH2627)-1000*($AE2627&gt;0))</f>
        <v>0</v>
      </c>
      <c r="AJ2627" s="52">
        <f>MIN($AA2627*12,$AE2627-SUM($AG2627:AI2627)-1000*($AE2627&gt;0))</f>
        <v>0</v>
      </c>
      <c r="AK2627" s="52">
        <f>MIN($AA2627*12,$AE2627-SUM($AG2627:AJ2627)-1000*($AE2627&gt;0))</f>
        <v>0</v>
      </c>
      <c r="AL2627" s="52">
        <f>MIN($AA2627*12,$AE2627-SUM($AG2627:AK2627)-1000*($AE2627&gt;0))</f>
        <v>0</v>
      </c>
      <c r="AM2627" s="52">
        <f>MIN($AA2627*12,$AE2627-SUM($AG2627:AL2627)-1000*($AE2627&gt;0))</f>
        <v>0</v>
      </c>
      <c r="AN2627" s="52">
        <f>MIN($AA2627*12,$AE2627-SUM($AG2627:AM2627)-1000*($AE2627&gt;0))</f>
        <v>0</v>
      </c>
      <c r="AO2627" s="52">
        <f>MIN($AA2627*12,$AE2627-SUM($AG2627:AN2627)-1000*($AE2627&gt;0))</f>
        <v>0</v>
      </c>
    </row>
    <row r="2628" spans="2:41" ht="12.75" hidden="1" customHeight="1" outlineLevel="2">
      <c r="B2628" s="53" t="s">
        <v>6123</v>
      </c>
      <c r="C2628" s="53" t="s">
        <v>1367</v>
      </c>
      <c r="D2628" s="53" t="s">
        <v>1367</v>
      </c>
      <c r="E2628" s="53" t="s">
        <v>5799</v>
      </c>
      <c r="F2628" s="53" t="s">
        <v>6124</v>
      </c>
      <c r="G2628" s="53" t="s">
        <v>6343</v>
      </c>
      <c r="H2628" s="53" t="s">
        <v>6344</v>
      </c>
      <c r="I2628" s="53"/>
      <c r="J2628" s="53" t="s">
        <v>1422</v>
      </c>
      <c r="K2628" s="52">
        <v>54671000</v>
      </c>
      <c r="L2628" s="52">
        <v>54670000</v>
      </c>
      <c r="M2628" s="52">
        <v>0</v>
      </c>
      <c r="N2628" s="52">
        <v>0</v>
      </c>
      <c r="O2628" s="52">
        <v>0</v>
      </c>
      <c r="P2628" s="52">
        <v>0</v>
      </c>
      <c r="Q2628" s="52">
        <v>0</v>
      </c>
      <c r="R2628" s="52">
        <v>0</v>
      </c>
      <c r="S2628" s="52">
        <v>0</v>
      </c>
      <c r="T2628" s="52">
        <v>0</v>
      </c>
      <c r="U2628" s="52">
        <v>0</v>
      </c>
      <c r="V2628" s="52">
        <v>0</v>
      </c>
      <c r="W2628" s="52">
        <v>0</v>
      </c>
      <c r="X2628" s="52">
        <v>0</v>
      </c>
      <c r="Y2628" s="52">
        <v>0</v>
      </c>
      <c r="Z2628" s="49">
        <v>0</v>
      </c>
      <c r="AA2628" s="50">
        <v>0</v>
      </c>
      <c r="AB2628" s="51">
        <v>54670000</v>
      </c>
      <c r="AC2628" s="52">
        <v>0</v>
      </c>
      <c r="AD2628" s="52">
        <v>0</v>
      </c>
      <c r="AE2628" s="52">
        <v>1000</v>
      </c>
      <c r="AG2628" s="52">
        <f t="shared" ref="AG2628:AG2638" si="52">MIN($AA2628,$AE2628-1000*($AE2628&gt;0))</f>
        <v>0</v>
      </c>
      <c r="AH2628" s="52">
        <f>MIN($AA2628*12,$AE2628-SUM($AG2628:AG2628)-1000*($AE2628&gt;0))</f>
        <v>0</v>
      </c>
      <c r="AI2628" s="52">
        <f>MIN($AA2628*12,$AE2628-SUM($AG2628:AH2628)-1000*($AE2628&gt;0))</f>
        <v>0</v>
      </c>
      <c r="AJ2628" s="52">
        <f>MIN($AA2628*12,$AE2628-SUM($AG2628:AI2628)-1000*($AE2628&gt;0))</f>
        <v>0</v>
      </c>
      <c r="AK2628" s="52">
        <f>MIN($AA2628*12,$AE2628-SUM($AG2628:AJ2628)-1000*($AE2628&gt;0))</f>
        <v>0</v>
      </c>
      <c r="AL2628" s="52">
        <f>MIN($AA2628*12,$AE2628-SUM($AG2628:AK2628)-1000*($AE2628&gt;0))</f>
        <v>0</v>
      </c>
      <c r="AM2628" s="52">
        <f>MIN($AA2628*12,$AE2628-SUM($AG2628:AL2628)-1000*($AE2628&gt;0))</f>
        <v>0</v>
      </c>
      <c r="AN2628" s="52">
        <f>MIN($AA2628*12,$AE2628-SUM($AG2628:AM2628)-1000*($AE2628&gt;0))</f>
        <v>0</v>
      </c>
      <c r="AO2628" s="52">
        <f>MIN($AA2628*12,$AE2628-SUM($AG2628:AN2628)-1000*($AE2628&gt;0))</f>
        <v>0</v>
      </c>
    </row>
    <row r="2629" spans="2:41" ht="12.75" hidden="1" customHeight="1" outlineLevel="2">
      <c r="B2629" s="53" t="s">
        <v>6123</v>
      </c>
      <c r="C2629" s="53" t="s">
        <v>1367</v>
      </c>
      <c r="D2629" s="53" t="s">
        <v>1367</v>
      </c>
      <c r="E2629" s="53" t="s">
        <v>5799</v>
      </c>
      <c r="F2629" s="53" t="s">
        <v>6124</v>
      </c>
      <c r="G2629" s="53" t="s">
        <v>6345</v>
      </c>
      <c r="H2629" s="53" t="s">
        <v>6346</v>
      </c>
      <c r="I2629" s="53"/>
      <c r="J2629" s="53" t="s">
        <v>1422</v>
      </c>
      <c r="K2629" s="52">
        <v>6099000</v>
      </c>
      <c r="L2629" s="52">
        <v>6098000</v>
      </c>
      <c r="M2629" s="52">
        <v>0</v>
      </c>
      <c r="N2629" s="52">
        <v>0</v>
      </c>
      <c r="O2629" s="52">
        <v>0</v>
      </c>
      <c r="P2629" s="52">
        <v>0</v>
      </c>
      <c r="Q2629" s="52">
        <v>0</v>
      </c>
      <c r="R2629" s="52">
        <v>0</v>
      </c>
      <c r="S2629" s="52">
        <v>0</v>
      </c>
      <c r="T2629" s="52">
        <v>0</v>
      </c>
      <c r="U2629" s="52">
        <v>0</v>
      </c>
      <c r="V2629" s="52">
        <v>0</v>
      </c>
      <c r="W2629" s="52">
        <v>0</v>
      </c>
      <c r="X2629" s="52">
        <v>0</v>
      </c>
      <c r="Y2629" s="52">
        <v>0</v>
      </c>
      <c r="Z2629" s="49">
        <v>0</v>
      </c>
      <c r="AA2629" s="50">
        <v>0</v>
      </c>
      <c r="AB2629" s="51">
        <v>6098000</v>
      </c>
      <c r="AC2629" s="52">
        <v>0</v>
      </c>
      <c r="AD2629" s="52">
        <v>0</v>
      </c>
      <c r="AE2629" s="52">
        <v>1000</v>
      </c>
      <c r="AG2629" s="52">
        <f t="shared" si="52"/>
        <v>0</v>
      </c>
      <c r="AH2629" s="52">
        <f>MIN($AA2629*12,$AE2629-SUM($AG2629:AG2629)-1000*($AE2629&gt;0))</f>
        <v>0</v>
      </c>
      <c r="AI2629" s="52">
        <f>MIN($AA2629*12,$AE2629-SUM($AG2629:AH2629)-1000*($AE2629&gt;0))</f>
        <v>0</v>
      </c>
      <c r="AJ2629" s="52">
        <f>MIN($AA2629*12,$AE2629-SUM($AG2629:AI2629)-1000*($AE2629&gt;0))</f>
        <v>0</v>
      </c>
      <c r="AK2629" s="52">
        <f>MIN($AA2629*12,$AE2629-SUM($AG2629:AJ2629)-1000*($AE2629&gt;0))</f>
        <v>0</v>
      </c>
      <c r="AL2629" s="52">
        <f>MIN($AA2629*12,$AE2629-SUM($AG2629:AK2629)-1000*($AE2629&gt;0))</f>
        <v>0</v>
      </c>
      <c r="AM2629" s="52">
        <f>MIN($AA2629*12,$AE2629-SUM($AG2629:AL2629)-1000*($AE2629&gt;0))</f>
        <v>0</v>
      </c>
      <c r="AN2629" s="52">
        <f>MIN($AA2629*12,$AE2629-SUM($AG2629:AM2629)-1000*($AE2629&gt;0))</f>
        <v>0</v>
      </c>
      <c r="AO2629" s="52">
        <f>MIN($AA2629*12,$AE2629-SUM($AG2629:AN2629)-1000*($AE2629&gt;0))</f>
        <v>0</v>
      </c>
    </row>
    <row r="2630" spans="2:41" outlineLevel="1" collapsed="1">
      <c r="B2630" s="54" t="s">
        <v>6347</v>
      </c>
      <c r="C2630" s="53"/>
      <c r="D2630" s="53"/>
      <c r="E2630" s="53"/>
      <c r="F2630" s="53"/>
      <c r="G2630" s="53"/>
      <c r="H2630" s="53"/>
      <c r="I2630" s="53"/>
      <c r="J2630" s="53"/>
      <c r="K2630" s="55">
        <f t="shared" ref="K2630:AO2630" si="53">SUBTOTAL(9,K2537:K2629)</f>
        <v>153199934000</v>
      </c>
      <c r="L2630" s="55">
        <f t="shared" si="53"/>
        <v>71501981824</v>
      </c>
      <c r="M2630" s="55">
        <f t="shared" si="53"/>
        <v>45981430000</v>
      </c>
      <c r="N2630" s="55">
        <f t="shared" si="53"/>
        <v>1650000000</v>
      </c>
      <c r="O2630" s="55">
        <f t="shared" si="53"/>
        <v>206249998</v>
      </c>
      <c r="P2630" s="55">
        <f t="shared" si="53"/>
        <v>62115183918</v>
      </c>
      <c r="Q2630" s="55">
        <f t="shared" si="53"/>
        <v>5868498058</v>
      </c>
      <c r="R2630" s="55">
        <f t="shared" si="53"/>
        <v>5868498058</v>
      </c>
      <c r="S2630" s="55">
        <f t="shared" si="53"/>
        <v>5868498058</v>
      </c>
      <c r="T2630" s="55">
        <f t="shared" si="53"/>
        <v>5922664724</v>
      </c>
      <c r="U2630" s="55">
        <f t="shared" si="53"/>
        <v>5612664974</v>
      </c>
      <c r="V2630" s="55">
        <f t="shared" si="53"/>
        <v>5612664980</v>
      </c>
      <c r="W2630" s="55">
        <f t="shared" si="53"/>
        <v>5550740268</v>
      </c>
      <c r="X2630" s="55">
        <f t="shared" si="53"/>
        <v>5725789589</v>
      </c>
      <c r="Y2630" s="55">
        <f t="shared" si="53"/>
        <v>5061456877</v>
      </c>
      <c r="Z2630" s="56">
        <f t="shared" si="53"/>
        <v>5614036260</v>
      </c>
      <c r="AA2630" s="57">
        <f t="shared" si="53"/>
        <v>5409672072</v>
      </c>
      <c r="AB2630" s="58">
        <f t="shared" si="53"/>
        <v>133410915744</v>
      </c>
      <c r="AC2630" s="55">
        <f t="shared" si="53"/>
        <v>0</v>
      </c>
      <c r="AD2630" s="55">
        <f t="shared" si="53"/>
        <v>0</v>
      </c>
      <c r="AE2630" s="55">
        <f t="shared" si="53"/>
        <v>64120448256</v>
      </c>
      <c r="AG2630" s="55">
        <f t="shared" si="53"/>
        <v>5114672162</v>
      </c>
      <c r="AH2630" s="55">
        <f t="shared" si="53"/>
        <v>46235607027</v>
      </c>
      <c r="AI2630" s="55">
        <f t="shared" si="53"/>
        <v>12770078067</v>
      </c>
      <c r="AJ2630" s="55">
        <f t="shared" si="53"/>
        <v>0</v>
      </c>
      <c r="AK2630" s="55">
        <f t="shared" si="53"/>
        <v>0</v>
      </c>
      <c r="AL2630" s="55">
        <f t="shared" si="53"/>
        <v>0</v>
      </c>
      <c r="AM2630" s="55">
        <f t="shared" si="53"/>
        <v>0</v>
      </c>
      <c r="AN2630" s="55">
        <f t="shared" si="53"/>
        <v>0</v>
      </c>
      <c r="AO2630" s="55">
        <f t="shared" si="53"/>
        <v>0</v>
      </c>
    </row>
    <row r="2631" spans="2:41" ht="12.75" hidden="1" customHeight="1" outlineLevel="2">
      <c r="B2631" s="53" t="s">
        <v>6348</v>
      </c>
      <c r="C2631" s="53" t="s">
        <v>1367</v>
      </c>
      <c r="D2631" s="53" t="s">
        <v>1367</v>
      </c>
      <c r="E2631" s="53" t="s">
        <v>5799</v>
      </c>
      <c r="F2631" s="53" t="s">
        <v>6349</v>
      </c>
      <c r="G2631" s="53" t="s">
        <v>6350</v>
      </c>
      <c r="H2631" s="53" t="s">
        <v>6351</v>
      </c>
      <c r="I2631" s="53"/>
      <c r="J2631" s="53" t="s">
        <v>3660</v>
      </c>
      <c r="K2631" s="52">
        <v>2700805000</v>
      </c>
      <c r="L2631" s="52">
        <v>281333854</v>
      </c>
      <c r="M2631" s="52">
        <v>0</v>
      </c>
      <c r="N2631" s="52">
        <v>0</v>
      </c>
      <c r="O2631" s="52">
        <v>0</v>
      </c>
      <c r="P2631" s="52">
        <v>618934470</v>
      </c>
      <c r="Q2631" s="52">
        <v>56266770</v>
      </c>
      <c r="R2631" s="52">
        <v>56266770</v>
      </c>
      <c r="S2631" s="52">
        <v>56266770</v>
      </c>
      <c r="T2631" s="52">
        <v>56266770</v>
      </c>
      <c r="U2631" s="52">
        <v>56266770</v>
      </c>
      <c r="V2631" s="52">
        <v>56266770</v>
      </c>
      <c r="W2631" s="52">
        <v>56266770</v>
      </c>
      <c r="X2631" s="52">
        <v>56266770</v>
      </c>
      <c r="Y2631" s="52">
        <v>56266770</v>
      </c>
      <c r="Z2631" s="49">
        <v>56266770</v>
      </c>
      <c r="AA2631" s="50">
        <v>56266770</v>
      </c>
      <c r="AB2631" s="51">
        <v>900268324</v>
      </c>
      <c r="AC2631" s="52">
        <v>0</v>
      </c>
      <c r="AD2631" s="52">
        <v>0</v>
      </c>
      <c r="AE2631" s="52">
        <v>1800536676</v>
      </c>
      <c r="AG2631" s="52">
        <f t="shared" si="52"/>
        <v>56266770</v>
      </c>
      <c r="AH2631" s="52">
        <f>MIN($AA2631*12,$AE2631-SUM($AG2631:AG2631)-1000*($AE2631&gt;0))</f>
        <v>675201240</v>
      </c>
      <c r="AI2631" s="52">
        <f>MIN($AA2631*12,$AE2631-SUM($AG2631:AH2631)-1000*($AE2631&gt;0))</f>
        <v>675201240</v>
      </c>
      <c r="AJ2631" s="52">
        <f>MIN($AA2631*12,$AE2631-SUM($AG2631:AI2631)-1000*($AE2631&gt;0))</f>
        <v>393866426</v>
      </c>
      <c r="AK2631" s="52">
        <f>MIN($AA2631*12,$AE2631-SUM($AG2631:AJ2631)-1000*($AE2631&gt;0))</f>
        <v>0</v>
      </c>
      <c r="AL2631" s="52">
        <f>MIN($AA2631*12,$AE2631-SUM($AG2631:AK2631)-1000*($AE2631&gt;0))</f>
        <v>0</v>
      </c>
      <c r="AM2631" s="52">
        <f>MIN($AA2631*12,$AE2631-SUM($AG2631:AL2631)-1000*($AE2631&gt;0))</f>
        <v>0</v>
      </c>
      <c r="AN2631" s="52">
        <f>MIN($AA2631*12,$AE2631-SUM($AG2631:AM2631)-1000*($AE2631&gt;0))</f>
        <v>0</v>
      </c>
      <c r="AO2631" s="52">
        <f>MIN($AA2631*12,$AE2631-SUM($AG2631:AN2631)-1000*($AE2631&gt;0))</f>
        <v>0</v>
      </c>
    </row>
    <row r="2632" spans="2:41" ht="12.75" hidden="1" customHeight="1" outlineLevel="2">
      <c r="B2632" s="53" t="s">
        <v>6348</v>
      </c>
      <c r="C2632" s="53" t="s">
        <v>1367</v>
      </c>
      <c r="D2632" s="53" t="s">
        <v>1367</v>
      </c>
      <c r="E2632" s="53" t="s">
        <v>5799</v>
      </c>
      <c r="F2632" s="53" t="s">
        <v>6349</v>
      </c>
      <c r="G2632" s="53" t="s">
        <v>6352</v>
      </c>
      <c r="H2632" s="53" t="s">
        <v>6353</v>
      </c>
      <c r="I2632" s="53"/>
      <c r="J2632" s="53" t="s">
        <v>5934</v>
      </c>
      <c r="K2632" s="52">
        <v>2995350000</v>
      </c>
      <c r="L2632" s="52">
        <v>124806250</v>
      </c>
      <c r="M2632" s="52">
        <v>0</v>
      </c>
      <c r="N2632" s="52">
        <v>0</v>
      </c>
      <c r="O2632" s="52">
        <v>0</v>
      </c>
      <c r="P2632" s="52">
        <v>686434375</v>
      </c>
      <c r="Q2632" s="52">
        <v>62403125</v>
      </c>
      <c r="R2632" s="52">
        <v>62403125</v>
      </c>
      <c r="S2632" s="52">
        <v>62403125</v>
      </c>
      <c r="T2632" s="52">
        <v>62403125</v>
      </c>
      <c r="U2632" s="52">
        <v>62403125</v>
      </c>
      <c r="V2632" s="52">
        <v>62403125</v>
      </c>
      <c r="W2632" s="52">
        <v>62403125</v>
      </c>
      <c r="X2632" s="52">
        <v>62403125</v>
      </c>
      <c r="Y2632" s="52">
        <v>62403125</v>
      </c>
      <c r="Z2632" s="49">
        <v>62403125</v>
      </c>
      <c r="AA2632" s="50">
        <v>62403125</v>
      </c>
      <c r="AB2632" s="51">
        <v>811240625</v>
      </c>
      <c r="AC2632" s="52">
        <v>0</v>
      </c>
      <c r="AD2632" s="52">
        <v>0</v>
      </c>
      <c r="AE2632" s="52">
        <v>2184109375</v>
      </c>
      <c r="AG2632" s="52">
        <f t="shared" si="52"/>
        <v>62403125</v>
      </c>
      <c r="AH2632" s="52">
        <f>MIN($AA2632*12,$AE2632-SUM($AG2632:AG2632)-1000*($AE2632&gt;0))</f>
        <v>748837500</v>
      </c>
      <c r="AI2632" s="52">
        <f>MIN($AA2632*12,$AE2632-SUM($AG2632:AH2632)-1000*($AE2632&gt;0))</f>
        <v>748837500</v>
      </c>
      <c r="AJ2632" s="52">
        <f>MIN($AA2632*12,$AE2632-SUM($AG2632:AI2632)-1000*($AE2632&gt;0))</f>
        <v>624030250</v>
      </c>
      <c r="AK2632" s="52">
        <f>MIN($AA2632*12,$AE2632-SUM($AG2632:AJ2632)-1000*($AE2632&gt;0))</f>
        <v>0</v>
      </c>
      <c r="AL2632" s="52">
        <f>MIN($AA2632*12,$AE2632-SUM($AG2632:AK2632)-1000*($AE2632&gt;0))</f>
        <v>0</v>
      </c>
      <c r="AM2632" s="52">
        <f>MIN($AA2632*12,$AE2632-SUM($AG2632:AL2632)-1000*($AE2632&gt;0))</f>
        <v>0</v>
      </c>
      <c r="AN2632" s="52">
        <f>MIN($AA2632*12,$AE2632-SUM($AG2632:AM2632)-1000*($AE2632&gt;0))</f>
        <v>0</v>
      </c>
      <c r="AO2632" s="52">
        <f>MIN($AA2632*12,$AE2632-SUM($AG2632:AN2632)-1000*($AE2632&gt;0))</f>
        <v>0</v>
      </c>
    </row>
    <row r="2633" spans="2:41" ht="12.75" hidden="1" customHeight="1" outlineLevel="2">
      <c r="B2633" s="53" t="s">
        <v>6348</v>
      </c>
      <c r="C2633" s="53" t="s">
        <v>1367</v>
      </c>
      <c r="D2633" s="53" t="s">
        <v>1367</v>
      </c>
      <c r="E2633" s="53" t="s">
        <v>5799</v>
      </c>
      <c r="F2633" s="53" t="s">
        <v>6349</v>
      </c>
      <c r="G2633" s="53" t="s">
        <v>6354</v>
      </c>
      <c r="H2633" s="53" t="s">
        <v>6355</v>
      </c>
      <c r="I2633" s="53"/>
      <c r="J2633" s="53" t="s">
        <v>6356</v>
      </c>
      <c r="K2633" s="52">
        <v>0</v>
      </c>
      <c r="L2633" s="52">
        <v>0</v>
      </c>
      <c r="M2633" s="52">
        <v>15873756716</v>
      </c>
      <c r="N2633" s="52">
        <v>0</v>
      </c>
      <c r="O2633" s="52">
        <v>0</v>
      </c>
      <c r="P2633" s="52">
        <v>3637735904</v>
      </c>
      <c r="Q2633" s="52">
        <v>329917767</v>
      </c>
      <c r="R2633" s="52">
        <v>329917767</v>
      </c>
      <c r="S2633" s="52">
        <v>332274258</v>
      </c>
      <c r="T2633" s="52">
        <v>330703264</v>
      </c>
      <c r="U2633" s="52">
        <v>330703264</v>
      </c>
      <c r="V2633" s="52">
        <v>330703264</v>
      </c>
      <c r="W2633" s="52">
        <v>330703264</v>
      </c>
      <c r="X2633" s="52">
        <v>330703264</v>
      </c>
      <c r="Y2633" s="52">
        <v>330703264</v>
      </c>
      <c r="Z2633" s="49">
        <v>330703264</v>
      </c>
      <c r="AA2633" s="50">
        <v>330703264</v>
      </c>
      <c r="AB2633" s="51">
        <v>3637735904</v>
      </c>
      <c r="AC2633" s="52">
        <v>0</v>
      </c>
      <c r="AD2633" s="52">
        <v>0</v>
      </c>
      <c r="AE2633" s="52">
        <v>12236020812</v>
      </c>
      <c r="AG2633" s="52">
        <f t="shared" si="52"/>
        <v>330703264</v>
      </c>
      <c r="AH2633" s="52">
        <f>MIN($AA2633*12,$AE2633-SUM($AG2633:AG2633)-1000*($AE2633&gt;0))</f>
        <v>3968439168</v>
      </c>
      <c r="AI2633" s="52">
        <f>MIN($AA2633*12,$AE2633-SUM($AG2633:AH2633)-1000*($AE2633&gt;0))</f>
        <v>3968439168</v>
      </c>
      <c r="AJ2633" s="52">
        <f>MIN($AA2633*12,$AE2633-SUM($AG2633:AI2633)-1000*($AE2633&gt;0))</f>
        <v>3968438212</v>
      </c>
      <c r="AK2633" s="52">
        <f>MIN($AA2633*12,$AE2633-SUM($AG2633:AJ2633)-1000*($AE2633&gt;0))</f>
        <v>0</v>
      </c>
      <c r="AL2633" s="52">
        <f>MIN($AA2633*12,$AE2633-SUM($AG2633:AK2633)-1000*($AE2633&gt;0))</f>
        <v>0</v>
      </c>
      <c r="AM2633" s="52">
        <f>MIN($AA2633*12,$AE2633-SUM($AG2633:AL2633)-1000*($AE2633&gt;0))</f>
        <v>0</v>
      </c>
      <c r="AN2633" s="52">
        <f>MIN($AA2633*12,$AE2633-SUM($AG2633:AM2633)-1000*($AE2633&gt;0))</f>
        <v>0</v>
      </c>
      <c r="AO2633" s="52">
        <f>MIN($AA2633*12,$AE2633-SUM($AG2633:AN2633)-1000*($AE2633&gt;0))</f>
        <v>0</v>
      </c>
    </row>
    <row r="2634" spans="2:41" ht="12.75" hidden="1" customHeight="1" outlineLevel="2">
      <c r="B2634" s="53" t="s">
        <v>6348</v>
      </c>
      <c r="C2634" s="53" t="s">
        <v>1367</v>
      </c>
      <c r="D2634" s="53" t="s">
        <v>1367</v>
      </c>
      <c r="E2634" s="53" t="s">
        <v>5799</v>
      </c>
      <c r="F2634" s="53" t="s">
        <v>6349</v>
      </c>
      <c r="G2634" s="53" t="s">
        <v>6357</v>
      </c>
      <c r="H2634" s="53" t="s">
        <v>6358</v>
      </c>
      <c r="I2634" s="53"/>
      <c r="J2634" s="53" t="s">
        <v>6359</v>
      </c>
      <c r="K2634" s="52">
        <v>0</v>
      </c>
      <c r="L2634" s="52">
        <v>0</v>
      </c>
      <c r="M2634" s="52">
        <v>1210980000</v>
      </c>
      <c r="N2634" s="52">
        <v>0</v>
      </c>
      <c r="O2634" s="52">
        <v>0</v>
      </c>
      <c r="P2634" s="52">
        <v>124047115</v>
      </c>
      <c r="Q2634" s="52">
        <v>0</v>
      </c>
      <c r="R2634" s="52">
        <v>0</v>
      </c>
      <c r="S2634" s="52">
        <v>0</v>
      </c>
      <c r="T2634" s="52">
        <v>0</v>
      </c>
      <c r="U2634" s="52">
        <v>0</v>
      </c>
      <c r="V2634" s="52">
        <v>0</v>
      </c>
      <c r="W2634" s="52">
        <v>45874166</v>
      </c>
      <c r="X2634" s="52">
        <v>2340425</v>
      </c>
      <c r="Y2634" s="52">
        <v>25277508</v>
      </c>
      <c r="Z2634" s="49">
        <v>25277508</v>
      </c>
      <c r="AA2634" s="50">
        <v>25277508</v>
      </c>
      <c r="AB2634" s="51">
        <v>124047115</v>
      </c>
      <c r="AC2634" s="52">
        <v>0</v>
      </c>
      <c r="AD2634" s="52">
        <v>0</v>
      </c>
      <c r="AE2634" s="52">
        <v>1086932885</v>
      </c>
      <c r="AG2634" s="52">
        <f t="shared" si="52"/>
        <v>25277508</v>
      </c>
      <c r="AH2634" s="52">
        <f>MIN($AA2634*12,$AE2634-SUM($AG2634:AG2634)-1000*($AE2634&gt;0))</f>
        <v>303330096</v>
      </c>
      <c r="AI2634" s="52">
        <f>MIN($AA2634*12,$AE2634-SUM($AG2634:AH2634)-1000*($AE2634&gt;0))</f>
        <v>303330096</v>
      </c>
      <c r="AJ2634" s="52">
        <f>MIN($AA2634*12,$AE2634-SUM($AG2634:AI2634)-1000*($AE2634&gt;0))</f>
        <v>303330096</v>
      </c>
      <c r="AK2634" s="52">
        <f>MIN($AA2634*12,$AE2634-SUM($AG2634:AJ2634)-1000*($AE2634&gt;0))</f>
        <v>151664089</v>
      </c>
      <c r="AL2634" s="52">
        <f>MIN($AA2634*12,$AE2634-SUM($AG2634:AK2634)-1000*($AE2634&gt;0))</f>
        <v>0</v>
      </c>
      <c r="AM2634" s="52">
        <f>MIN($AA2634*12,$AE2634-SUM($AG2634:AL2634)-1000*($AE2634&gt;0))</f>
        <v>0</v>
      </c>
      <c r="AN2634" s="52">
        <f>MIN($AA2634*12,$AE2634-SUM($AG2634:AM2634)-1000*($AE2634&gt;0))</f>
        <v>0</v>
      </c>
      <c r="AO2634" s="52">
        <f>MIN($AA2634*12,$AE2634-SUM($AG2634:AN2634)-1000*($AE2634&gt;0))</f>
        <v>0</v>
      </c>
    </row>
    <row r="2635" spans="2:41" ht="12.75" hidden="1" customHeight="1" outlineLevel="2">
      <c r="B2635" s="53" t="s">
        <v>6348</v>
      </c>
      <c r="C2635" s="53" t="s">
        <v>1367</v>
      </c>
      <c r="D2635" s="53" t="s">
        <v>1367</v>
      </c>
      <c r="E2635" s="53" t="s">
        <v>5799</v>
      </c>
      <c r="F2635" s="53" t="s">
        <v>6349</v>
      </c>
      <c r="G2635" s="53" t="s">
        <v>6360</v>
      </c>
      <c r="H2635" s="53" t="s">
        <v>6361</v>
      </c>
      <c r="I2635" s="53"/>
      <c r="J2635" s="53" t="s">
        <v>6362</v>
      </c>
      <c r="K2635" s="52">
        <v>0</v>
      </c>
      <c r="L2635" s="52">
        <v>0</v>
      </c>
      <c r="M2635" s="52">
        <v>5151350000</v>
      </c>
      <c r="N2635" s="52">
        <v>0</v>
      </c>
      <c r="O2635" s="52">
        <v>0</v>
      </c>
      <c r="P2635" s="52">
        <v>321959373</v>
      </c>
      <c r="Q2635" s="52">
        <v>0</v>
      </c>
      <c r="R2635" s="52">
        <v>0</v>
      </c>
      <c r="S2635" s="52">
        <v>0</v>
      </c>
      <c r="T2635" s="52">
        <v>0</v>
      </c>
      <c r="U2635" s="52">
        <v>0</v>
      </c>
      <c r="V2635" s="52">
        <v>0</v>
      </c>
      <c r="W2635" s="52">
        <v>0</v>
      </c>
      <c r="X2635" s="52">
        <v>0</v>
      </c>
      <c r="Y2635" s="52">
        <v>107319791</v>
      </c>
      <c r="Z2635" s="49">
        <v>107319791</v>
      </c>
      <c r="AA2635" s="50">
        <v>107319791</v>
      </c>
      <c r="AB2635" s="51">
        <v>321959373</v>
      </c>
      <c r="AC2635" s="52">
        <v>0</v>
      </c>
      <c r="AD2635" s="52">
        <v>0</v>
      </c>
      <c r="AE2635" s="52">
        <v>4829390627</v>
      </c>
      <c r="AG2635" s="52">
        <f t="shared" si="52"/>
        <v>107319791</v>
      </c>
      <c r="AH2635" s="52">
        <f>MIN($AA2635*12,$AE2635-SUM($AG2635:AG2635)-1000*($AE2635&gt;0))</f>
        <v>1287837492</v>
      </c>
      <c r="AI2635" s="52">
        <f>MIN($AA2635*12,$AE2635-SUM($AG2635:AH2635)-1000*($AE2635&gt;0))</f>
        <v>1287837492</v>
      </c>
      <c r="AJ2635" s="52">
        <f>MIN($AA2635*12,$AE2635-SUM($AG2635:AI2635)-1000*($AE2635&gt;0))</f>
        <v>1287837492</v>
      </c>
      <c r="AK2635" s="52">
        <f>MIN($AA2635*12,$AE2635-SUM($AG2635:AJ2635)-1000*($AE2635&gt;0))</f>
        <v>858557360</v>
      </c>
      <c r="AL2635" s="52">
        <f>MIN($AA2635*12,$AE2635-SUM($AG2635:AK2635)-1000*($AE2635&gt;0))</f>
        <v>0</v>
      </c>
      <c r="AM2635" s="52">
        <f>MIN($AA2635*12,$AE2635-SUM($AG2635:AL2635)-1000*($AE2635&gt;0))</f>
        <v>0</v>
      </c>
      <c r="AN2635" s="52">
        <f>MIN($AA2635*12,$AE2635-SUM($AG2635:AM2635)-1000*($AE2635&gt;0))</f>
        <v>0</v>
      </c>
      <c r="AO2635" s="52">
        <f>MIN($AA2635*12,$AE2635-SUM($AG2635:AN2635)-1000*($AE2635&gt;0))</f>
        <v>0</v>
      </c>
    </row>
    <row r="2636" spans="2:41" ht="12.75" hidden="1" customHeight="1" outlineLevel="2">
      <c r="B2636" s="53" t="s">
        <v>6348</v>
      </c>
      <c r="C2636" s="53" t="s">
        <v>1367</v>
      </c>
      <c r="D2636" s="53" t="s">
        <v>1367</v>
      </c>
      <c r="E2636" s="53" t="s">
        <v>5799</v>
      </c>
      <c r="F2636" s="53" t="s">
        <v>6349</v>
      </c>
      <c r="G2636" s="53" t="s">
        <v>6363</v>
      </c>
      <c r="H2636" s="53" t="s">
        <v>6364</v>
      </c>
      <c r="I2636" s="53"/>
      <c r="J2636" s="53" t="s">
        <v>6365</v>
      </c>
      <c r="K2636" s="52">
        <v>0</v>
      </c>
      <c r="L2636" s="52">
        <v>0</v>
      </c>
      <c r="M2636" s="52">
        <v>1600886362</v>
      </c>
      <c r="N2636" s="52">
        <v>0</v>
      </c>
      <c r="O2636" s="52">
        <v>0</v>
      </c>
      <c r="P2636" s="52">
        <v>66703598</v>
      </c>
      <c r="Q2636" s="52">
        <v>0</v>
      </c>
      <c r="R2636" s="52">
        <v>0</v>
      </c>
      <c r="S2636" s="52">
        <v>0</v>
      </c>
      <c r="T2636" s="52">
        <v>0</v>
      </c>
      <c r="U2636" s="52">
        <v>0</v>
      </c>
      <c r="V2636" s="52">
        <v>0</v>
      </c>
      <c r="W2636" s="52">
        <v>0</v>
      </c>
      <c r="X2636" s="52">
        <v>0</v>
      </c>
      <c r="Y2636" s="52">
        <v>0</v>
      </c>
      <c r="Z2636" s="49">
        <v>33351799</v>
      </c>
      <c r="AA2636" s="50">
        <v>33351799</v>
      </c>
      <c r="AB2636" s="51">
        <v>66703598</v>
      </c>
      <c r="AC2636" s="52">
        <v>0</v>
      </c>
      <c r="AD2636" s="52">
        <v>0</v>
      </c>
      <c r="AE2636" s="52">
        <v>1534182764</v>
      </c>
      <c r="AG2636" s="52">
        <f t="shared" si="52"/>
        <v>33351799</v>
      </c>
      <c r="AH2636" s="52">
        <f>MIN($AA2636*12,$AE2636-SUM($AG2636:AG2636)-1000*($AE2636&gt;0))</f>
        <v>400221588</v>
      </c>
      <c r="AI2636" s="52">
        <f>MIN($AA2636*12,$AE2636-SUM($AG2636:AH2636)-1000*($AE2636&gt;0))</f>
        <v>400221588</v>
      </c>
      <c r="AJ2636" s="52">
        <f>MIN($AA2636*12,$AE2636-SUM($AG2636:AI2636)-1000*($AE2636&gt;0))</f>
        <v>400221588</v>
      </c>
      <c r="AK2636" s="52">
        <f>MIN($AA2636*12,$AE2636-SUM($AG2636:AJ2636)-1000*($AE2636&gt;0))</f>
        <v>300165201</v>
      </c>
      <c r="AL2636" s="52">
        <f>MIN($AA2636*12,$AE2636-SUM($AG2636:AK2636)-1000*($AE2636&gt;0))</f>
        <v>0</v>
      </c>
      <c r="AM2636" s="52">
        <f>MIN($AA2636*12,$AE2636-SUM($AG2636:AL2636)-1000*($AE2636&gt;0))</f>
        <v>0</v>
      </c>
      <c r="AN2636" s="52">
        <f>MIN($AA2636*12,$AE2636-SUM($AG2636:AM2636)-1000*($AE2636&gt;0))</f>
        <v>0</v>
      </c>
      <c r="AO2636" s="52">
        <f>MIN($AA2636*12,$AE2636-SUM($AG2636:AN2636)-1000*($AE2636&gt;0))</f>
        <v>0</v>
      </c>
    </row>
    <row r="2637" spans="2:41" ht="12.75" hidden="1" customHeight="1" outlineLevel="2">
      <c r="B2637" s="53" t="s">
        <v>6348</v>
      </c>
      <c r="C2637" s="53" t="s">
        <v>1367</v>
      </c>
      <c r="D2637" s="53" t="s">
        <v>1367</v>
      </c>
      <c r="E2637" s="53" t="s">
        <v>5799</v>
      </c>
      <c r="F2637" s="53" t="s">
        <v>6349</v>
      </c>
      <c r="G2637" s="53" t="s">
        <v>6366</v>
      </c>
      <c r="H2637" s="53" t="s">
        <v>6367</v>
      </c>
      <c r="I2637" s="53"/>
      <c r="J2637" s="53" t="s">
        <v>4719</v>
      </c>
      <c r="K2637" s="52">
        <v>0</v>
      </c>
      <c r="L2637" s="52">
        <v>0</v>
      </c>
      <c r="M2637" s="52">
        <v>450000000</v>
      </c>
      <c r="N2637" s="52">
        <v>0</v>
      </c>
      <c r="O2637" s="52">
        <v>0</v>
      </c>
      <c r="P2637" s="52">
        <v>9375000</v>
      </c>
      <c r="Q2637" s="52">
        <v>0</v>
      </c>
      <c r="R2637" s="52">
        <v>0</v>
      </c>
      <c r="S2637" s="52">
        <v>0</v>
      </c>
      <c r="T2637" s="52">
        <v>0</v>
      </c>
      <c r="U2637" s="52">
        <v>0</v>
      </c>
      <c r="V2637" s="52">
        <v>0</v>
      </c>
      <c r="W2637" s="52">
        <v>0</v>
      </c>
      <c r="X2637" s="52">
        <v>0</v>
      </c>
      <c r="Y2637" s="52">
        <v>0</v>
      </c>
      <c r="Z2637" s="49">
        <v>0</v>
      </c>
      <c r="AA2637" s="50">
        <v>9375000</v>
      </c>
      <c r="AB2637" s="51">
        <v>9375000</v>
      </c>
      <c r="AC2637" s="52">
        <v>0</v>
      </c>
      <c r="AD2637" s="52">
        <v>0</v>
      </c>
      <c r="AE2637" s="52">
        <v>440625000</v>
      </c>
      <c r="AG2637" s="52">
        <f t="shared" si="52"/>
        <v>9375000</v>
      </c>
      <c r="AH2637" s="52">
        <f>MIN($AA2637*12,$AE2637-SUM($AG2637:AG2637)-1000*($AE2637&gt;0))</f>
        <v>112500000</v>
      </c>
      <c r="AI2637" s="52">
        <f>MIN($AA2637*12,$AE2637-SUM($AG2637:AH2637)-1000*($AE2637&gt;0))</f>
        <v>112500000</v>
      </c>
      <c r="AJ2637" s="52">
        <f>MIN($AA2637*12,$AE2637-SUM($AG2637:AI2637)-1000*($AE2637&gt;0))</f>
        <v>112500000</v>
      </c>
      <c r="AK2637" s="52">
        <f>MIN($AA2637*12,$AE2637-SUM($AG2637:AJ2637)-1000*($AE2637&gt;0))</f>
        <v>93749000</v>
      </c>
      <c r="AL2637" s="52">
        <f>MIN($AA2637*12,$AE2637-SUM($AG2637:AK2637)-1000*($AE2637&gt;0))</f>
        <v>0</v>
      </c>
      <c r="AM2637" s="52">
        <f>MIN($AA2637*12,$AE2637-SUM($AG2637:AL2637)-1000*($AE2637&gt;0))</f>
        <v>0</v>
      </c>
      <c r="AN2637" s="52">
        <f>MIN($AA2637*12,$AE2637-SUM($AG2637:AM2637)-1000*($AE2637&gt;0))</f>
        <v>0</v>
      </c>
      <c r="AO2637" s="52">
        <f>MIN($AA2637*12,$AE2637-SUM($AG2637:AN2637)-1000*($AE2637&gt;0))</f>
        <v>0</v>
      </c>
    </row>
    <row r="2638" spans="2:41" ht="12.75" hidden="1" customHeight="1" outlineLevel="2">
      <c r="B2638" s="53" t="s">
        <v>6348</v>
      </c>
      <c r="C2638" s="53" t="s">
        <v>1367</v>
      </c>
      <c r="D2638" s="53" t="s">
        <v>1367</v>
      </c>
      <c r="E2638" s="53" t="s">
        <v>5799</v>
      </c>
      <c r="F2638" s="53" t="s">
        <v>6349</v>
      </c>
      <c r="G2638" s="53" t="s">
        <v>6368</v>
      </c>
      <c r="H2638" s="53" t="s">
        <v>6369</v>
      </c>
      <c r="I2638" s="53"/>
      <c r="J2638" s="53" t="s">
        <v>6370</v>
      </c>
      <c r="K2638" s="52">
        <v>0</v>
      </c>
      <c r="L2638" s="52">
        <v>0</v>
      </c>
      <c r="M2638" s="52">
        <v>9162625000</v>
      </c>
      <c r="N2638" s="52">
        <v>0</v>
      </c>
      <c r="O2638" s="52">
        <v>0</v>
      </c>
      <c r="P2638" s="52">
        <v>190888020</v>
      </c>
      <c r="Q2638" s="52">
        <v>0</v>
      </c>
      <c r="R2638" s="52">
        <v>0</v>
      </c>
      <c r="S2638" s="52">
        <v>0</v>
      </c>
      <c r="T2638" s="52">
        <v>0</v>
      </c>
      <c r="U2638" s="52">
        <v>0</v>
      </c>
      <c r="V2638" s="52">
        <v>0</v>
      </c>
      <c r="W2638" s="52">
        <v>0</v>
      </c>
      <c r="X2638" s="52">
        <v>0</v>
      </c>
      <c r="Y2638" s="52">
        <v>0</v>
      </c>
      <c r="Z2638" s="49">
        <v>0</v>
      </c>
      <c r="AA2638" s="50">
        <v>190888020</v>
      </c>
      <c r="AB2638" s="51">
        <v>190888020</v>
      </c>
      <c r="AC2638" s="52">
        <v>0</v>
      </c>
      <c r="AD2638" s="52">
        <v>0</v>
      </c>
      <c r="AE2638" s="52">
        <v>8971736980</v>
      </c>
      <c r="AG2638" s="52">
        <f t="shared" si="52"/>
        <v>190888020</v>
      </c>
      <c r="AH2638" s="52">
        <f>MIN($AA2638*12,$AE2638-SUM($AG2638:AG2638)-1000*($AE2638&gt;0))</f>
        <v>2290656240</v>
      </c>
      <c r="AI2638" s="52">
        <f>MIN($AA2638*12,$AE2638-SUM($AG2638:AH2638)-1000*($AE2638&gt;0))</f>
        <v>2290656240</v>
      </c>
      <c r="AJ2638" s="52">
        <f>MIN($AA2638*12,$AE2638-SUM($AG2638:AI2638)-1000*($AE2638&gt;0))</f>
        <v>2290656240</v>
      </c>
      <c r="AK2638" s="52">
        <f>MIN($AA2638*12,$AE2638-SUM($AG2638:AJ2638)-1000*($AE2638&gt;0))</f>
        <v>1908879240</v>
      </c>
      <c r="AL2638" s="52">
        <f>MIN($AA2638*12,$AE2638-SUM($AG2638:AK2638)-1000*($AE2638&gt;0))</f>
        <v>0</v>
      </c>
      <c r="AM2638" s="52">
        <f>MIN($AA2638*12,$AE2638-SUM($AG2638:AL2638)-1000*($AE2638&gt;0))</f>
        <v>0</v>
      </c>
      <c r="AN2638" s="52">
        <f>MIN($AA2638*12,$AE2638-SUM($AG2638:AM2638)-1000*($AE2638&gt;0))</f>
        <v>0</v>
      </c>
      <c r="AO2638" s="52">
        <f>MIN($AA2638*12,$AE2638-SUM($AG2638:AN2638)-1000*($AE2638&gt;0))</f>
        <v>0</v>
      </c>
    </row>
    <row r="2639" spans="2:41" ht="17.25" outlineLevel="1" collapsed="1" thickBot="1">
      <c r="B2639" s="59" t="s">
        <v>6371</v>
      </c>
      <c r="C2639" s="60"/>
      <c r="D2639" s="60"/>
      <c r="E2639" s="60"/>
      <c r="F2639" s="60"/>
      <c r="G2639" s="60"/>
      <c r="H2639" s="60"/>
      <c r="I2639" s="60"/>
      <c r="J2639" s="60"/>
      <c r="K2639" s="61">
        <f t="shared" ref="K2639:AO2639" si="54">SUBTOTAL(9,K2631:K2638)</f>
        <v>5696155000</v>
      </c>
      <c r="L2639" s="61">
        <f t="shared" si="54"/>
        <v>406140104</v>
      </c>
      <c r="M2639" s="61">
        <f t="shared" si="54"/>
        <v>33449598078</v>
      </c>
      <c r="N2639" s="61">
        <f t="shared" si="54"/>
        <v>0</v>
      </c>
      <c r="O2639" s="61">
        <f t="shared" si="54"/>
        <v>0</v>
      </c>
      <c r="P2639" s="61">
        <f t="shared" si="54"/>
        <v>5656077855</v>
      </c>
      <c r="Q2639" s="61">
        <f t="shared" si="54"/>
        <v>448587662</v>
      </c>
      <c r="R2639" s="61">
        <f t="shared" si="54"/>
        <v>448587662</v>
      </c>
      <c r="S2639" s="61">
        <f t="shared" si="54"/>
        <v>450944153</v>
      </c>
      <c r="T2639" s="61">
        <f t="shared" si="54"/>
        <v>449373159</v>
      </c>
      <c r="U2639" s="61">
        <f t="shared" si="54"/>
        <v>449373159</v>
      </c>
      <c r="V2639" s="61">
        <f t="shared" si="54"/>
        <v>449373159</v>
      </c>
      <c r="W2639" s="61">
        <f t="shared" si="54"/>
        <v>495247325</v>
      </c>
      <c r="X2639" s="61">
        <f t="shared" si="54"/>
        <v>451713584</v>
      </c>
      <c r="Y2639" s="61">
        <f t="shared" si="54"/>
        <v>581970458</v>
      </c>
      <c r="Z2639" s="62">
        <f t="shared" si="54"/>
        <v>615322257</v>
      </c>
      <c r="AA2639" s="63">
        <f t="shared" si="54"/>
        <v>815585277</v>
      </c>
      <c r="AB2639" s="64">
        <f t="shared" si="54"/>
        <v>6062217959</v>
      </c>
      <c r="AC2639" s="61">
        <f t="shared" si="54"/>
        <v>0</v>
      </c>
      <c r="AD2639" s="61">
        <f t="shared" si="54"/>
        <v>0</v>
      </c>
      <c r="AE2639" s="61">
        <f t="shared" si="54"/>
        <v>33083535119</v>
      </c>
      <c r="AG2639" s="61">
        <f t="shared" si="54"/>
        <v>815585277</v>
      </c>
      <c r="AH2639" s="61">
        <f t="shared" si="54"/>
        <v>9787023324</v>
      </c>
      <c r="AI2639" s="61">
        <f t="shared" si="54"/>
        <v>9787023324</v>
      </c>
      <c r="AJ2639" s="61">
        <f t="shared" si="54"/>
        <v>9380880304</v>
      </c>
      <c r="AK2639" s="61">
        <f t="shared" si="54"/>
        <v>3313014890</v>
      </c>
      <c r="AL2639" s="61">
        <f t="shared" si="54"/>
        <v>0</v>
      </c>
      <c r="AM2639" s="61">
        <f t="shared" si="54"/>
        <v>0</v>
      </c>
      <c r="AN2639" s="61">
        <f t="shared" si="54"/>
        <v>0</v>
      </c>
      <c r="AO2639" s="61">
        <f t="shared" si="54"/>
        <v>0</v>
      </c>
    </row>
    <row r="2640" spans="2:41" ht="18" thickTop="1" thickBot="1">
      <c r="B2640" s="65" t="s">
        <v>6372</v>
      </c>
      <c r="C2640" s="66"/>
      <c r="D2640" s="66"/>
      <c r="E2640" s="66"/>
      <c r="F2640" s="66"/>
      <c r="G2640" s="66"/>
      <c r="H2640" s="66"/>
      <c r="I2640" s="66"/>
      <c r="J2640" s="66"/>
      <c r="K2640" s="67">
        <f t="shared" ref="K2640:AO2640" si="55">SUBTOTAL(9,K3:K2638)</f>
        <v>186821357143.40491</v>
      </c>
      <c r="L2640" s="67">
        <f t="shared" si="55"/>
        <v>86689412646</v>
      </c>
      <c r="M2640" s="67">
        <f t="shared" si="55"/>
        <v>81304150797</v>
      </c>
      <c r="N2640" s="67">
        <f t="shared" si="55"/>
        <v>7708773926.4959049</v>
      </c>
      <c r="O2640" s="67">
        <f t="shared" si="55"/>
        <v>1706341359</v>
      </c>
      <c r="P2640" s="67">
        <f t="shared" si="55"/>
        <v>72008444318</v>
      </c>
      <c r="Q2640" s="67">
        <f t="shared" si="55"/>
        <v>6709947122</v>
      </c>
      <c r="R2640" s="67">
        <f t="shared" si="55"/>
        <v>6715439756</v>
      </c>
      <c r="S2640" s="67">
        <f t="shared" si="55"/>
        <v>6741805040</v>
      </c>
      <c r="T2640" s="67">
        <f t="shared" si="55"/>
        <v>6749637948</v>
      </c>
      <c r="U2640" s="67">
        <f t="shared" si="55"/>
        <v>6439260487</v>
      </c>
      <c r="V2640" s="67">
        <f t="shared" si="55"/>
        <v>6441682919</v>
      </c>
      <c r="W2640" s="67">
        <f t="shared" si="55"/>
        <v>6427185079</v>
      </c>
      <c r="X2640" s="67">
        <f t="shared" si="55"/>
        <v>6555872923</v>
      </c>
      <c r="Y2640" s="67">
        <f t="shared" si="55"/>
        <v>6020023767</v>
      </c>
      <c r="Z2640" s="68">
        <f t="shared" si="55"/>
        <v>6605748328</v>
      </c>
      <c r="AA2640" s="69">
        <f t="shared" si="55"/>
        <v>6601840949</v>
      </c>
      <c r="AB2640" s="70">
        <f t="shared" si="55"/>
        <v>156991515605</v>
      </c>
      <c r="AC2640" s="67">
        <f t="shared" si="55"/>
        <v>4522811874.8985062</v>
      </c>
      <c r="AD2640" s="67">
        <f t="shared" si="55"/>
        <v>217374807</v>
      </c>
      <c r="AE2640" s="67">
        <f t="shared" si="55"/>
        <v>103207843601.909</v>
      </c>
      <c r="AG2640" s="67">
        <f t="shared" si="55"/>
        <v>6306416956</v>
      </c>
      <c r="AH2640" s="67">
        <f t="shared" si="55"/>
        <v>59483849214</v>
      </c>
      <c r="AI2640" s="67">
        <f t="shared" si="55"/>
        <v>23814725313</v>
      </c>
      <c r="AJ2640" s="67">
        <f t="shared" si="55"/>
        <v>10090381070</v>
      </c>
      <c r="AK2640" s="67">
        <f t="shared" si="55"/>
        <v>3434641662</v>
      </c>
      <c r="AL2640" s="67">
        <f t="shared" si="55"/>
        <v>3145758</v>
      </c>
      <c r="AM2640" s="67">
        <f t="shared" si="55"/>
        <v>0</v>
      </c>
      <c r="AN2640" s="67">
        <f t="shared" si="55"/>
        <v>0</v>
      </c>
      <c r="AO2640" s="67">
        <f t="shared" si="55"/>
        <v>0</v>
      </c>
    </row>
  </sheetData>
  <phoneticPr fontId="2" type="noConversion"/>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EEFC62-D395-4F6E-8AAC-3D572B14BA91}">
  <dimension ref="A1:Z1027"/>
  <sheetViews>
    <sheetView showGridLines="0" workbookViewId="0">
      <selection activeCell="D17" sqref="D17"/>
    </sheetView>
  </sheetViews>
  <sheetFormatPr defaultColWidth="10.875" defaultRowHeight="15" customHeight="1"/>
  <cols>
    <col min="1" max="1" width="36.625" style="74" customWidth="1"/>
    <col min="2" max="2" width="32.625" style="74" customWidth="1"/>
    <col min="3" max="3" width="15.875" style="74" customWidth="1"/>
    <col min="4" max="4" width="21.75" style="74" customWidth="1"/>
    <col min="5" max="5" width="2.5" style="94" customWidth="1"/>
    <col min="6" max="6" width="30.125" style="45" customWidth="1"/>
    <col min="7" max="7" width="37.5" style="45" customWidth="1"/>
    <col min="8" max="8" width="15.875" style="45" bestFit="1" customWidth="1"/>
    <col min="9" max="9" width="18.375" style="45" customWidth="1"/>
    <col min="10" max="10" width="6.75" style="74" customWidth="1"/>
    <col min="11" max="11" width="33.375" style="45" customWidth="1"/>
    <col min="12" max="12" width="32.625" style="45" customWidth="1"/>
    <col min="13" max="13" width="15.875" style="45" customWidth="1"/>
    <col min="14" max="14" width="21.75" style="45" customWidth="1"/>
    <col min="15" max="15" width="2.5" style="94" customWidth="1"/>
    <col min="16" max="16" width="30.125" style="45" customWidth="1"/>
    <col min="17" max="17" width="37.5" style="45" customWidth="1"/>
    <col min="18" max="18" width="15.875" style="45" bestFit="1" customWidth="1"/>
    <col min="19" max="19" width="18.375" style="45" customWidth="1"/>
    <col min="20" max="26" width="6.75" style="74" customWidth="1"/>
    <col min="27" max="16384" width="10.875" style="74"/>
  </cols>
  <sheetData>
    <row r="1" spans="1:26" ht="13.5">
      <c r="A1" s="71"/>
      <c r="B1" s="71"/>
      <c r="C1" s="72"/>
      <c r="D1" s="71"/>
      <c r="E1" s="73"/>
      <c r="F1" s="95"/>
      <c r="G1" s="95"/>
      <c r="H1" s="96"/>
      <c r="I1" s="95"/>
      <c r="J1" s="71"/>
      <c r="K1" s="95"/>
      <c r="L1" s="95"/>
      <c r="M1" s="110"/>
      <c r="N1" s="95"/>
      <c r="O1" s="73"/>
      <c r="P1" s="95"/>
      <c r="Q1" s="95"/>
      <c r="R1" s="96"/>
      <c r="S1" s="95"/>
      <c r="T1" s="71"/>
      <c r="U1" s="71"/>
      <c r="V1" s="71"/>
      <c r="W1" s="71"/>
      <c r="X1" s="71"/>
      <c r="Y1" s="71"/>
      <c r="Z1" s="71"/>
    </row>
    <row r="2" spans="1:26" ht="26.25">
      <c r="A2" s="215" t="s">
        <v>6373</v>
      </c>
      <c r="B2" s="216"/>
      <c r="C2" s="216"/>
      <c r="D2" s="216"/>
      <c r="E2" s="73"/>
      <c r="F2" s="211" t="s">
        <v>6374</v>
      </c>
      <c r="G2" s="212"/>
      <c r="H2" s="212"/>
      <c r="I2" s="212"/>
      <c r="J2" s="71"/>
      <c r="K2" s="211" t="s">
        <v>6373</v>
      </c>
      <c r="L2" s="212"/>
      <c r="M2" s="212"/>
      <c r="N2" s="212"/>
      <c r="O2" s="73"/>
      <c r="P2" s="211" t="s">
        <v>6374</v>
      </c>
      <c r="Q2" s="212"/>
      <c r="R2" s="212"/>
      <c r="S2" s="212"/>
      <c r="T2" s="71"/>
      <c r="U2" s="71"/>
      <c r="V2" s="71"/>
      <c r="W2" s="71"/>
      <c r="X2" s="71"/>
      <c r="Y2" s="71"/>
      <c r="Z2" s="71"/>
    </row>
    <row r="3" spans="1:26" ht="13.5">
      <c r="A3" s="71"/>
      <c r="B3" s="71"/>
      <c r="C3" s="72"/>
      <c r="D3" s="71"/>
      <c r="E3" s="73"/>
      <c r="F3" s="95"/>
      <c r="G3" s="95"/>
      <c r="H3" s="96"/>
      <c r="I3" s="95"/>
      <c r="J3" s="71"/>
      <c r="K3" s="95"/>
      <c r="L3" s="95"/>
      <c r="M3" s="110"/>
      <c r="N3" s="95"/>
      <c r="O3" s="73"/>
      <c r="P3" s="95"/>
      <c r="Q3" s="95"/>
      <c r="R3" s="96"/>
      <c r="S3" s="95"/>
      <c r="T3" s="71"/>
      <c r="U3" s="71"/>
      <c r="V3" s="71"/>
      <c r="W3" s="71"/>
      <c r="X3" s="71"/>
      <c r="Y3" s="71"/>
      <c r="Z3" s="71"/>
    </row>
    <row r="4" spans="1:26" ht="13.5">
      <c r="A4" s="75" t="s">
        <v>6375</v>
      </c>
      <c r="B4" s="75"/>
      <c r="C4" s="217">
        <v>44895</v>
      </c>
      <c r="D4" s="218"/>
      <c r="E4" s="73"/>
      <c r="F4" s="97" t="s">
        <v>6375</v>
      </c>
      <c r="G4" s="97"/>
      <c r="H4" s="217">
        <v>44895</v>
      </c>
      <c r="I4" s="218"/>
      <c r="J4" s="71"/>
      <c r="K4" s="97" t="s">
        <v>6375</v>
      </c>
      <c r="L4" s="97"/>
      <c r="M4" s="213">
        <v>44561</v>
      </c>
      <c r="N4" s="214"/>
      <c r="O4" s="73"/>
      <c r="P4" s="97" t="s">
        <v>6375</v>
      </c>
      <c r="Q4" s="97"/>
      <c r="R4" s="213">
        <v>44561</v>
      </c>
      <c r="S4" s="214"/>
      <c r="T4" s="71"/>
      <c r="U4" s="71"/>
      <c r="V4" s="71"/>
      <c r="W4" s="71"/>
      <c r="X4" s="71"/>
      <c r="Y4" s="71"/>
      <c r="Z4" s="71"/>
    </row>
    <row r="5" spans="1:26" ht="24" customHeight="1">
      <c r="A5" s="76" t="s">
        <v>6376</v>
      </c>
      <c r="B5" s="77" t="s">
        <v>6377</v>
      </c>
      <c r="C5" s="78" t="s">
        <v>6378</v>
      </c>
      <c r="D5" s="78" t="s">
        <v>6379</v>
      </c>
      <c r="E5" s="79"/>
      <c r="F5" s="98" t="s">
        <v>6376</v>
      </c>
      <c r="G5" s="99" t="s">
        <v>6377</v>
      </c>
      <c r="H5" s="100" t="s">
        <v>6378</v>
      </c>
      <c r="I5" s="100" t="s">
        <v>6379</v>
      </c>
      <c r="J5" s="80"/>
      <c r="K5" s="98" t="s">
        <v>6376</v>
      </c>
      <c r="L5" s="99" t="s">
        <v>6377</v>
      </c>
      <c r="M5" s="100" t="s">
        <v>6378</v>
      </c>
      <c r="N5" s="100" t="s">
        <v>6379</v>
      </c>
      <c r="O5" s="79"/>
      <c r="P5" s="98" t="s">
        <v>6376</v>
      </c>
      <c r="Q5" s="99" t="s">
        <v>6377</v>
      </c>
      <c r="R5" s="100" t="s">
        <v>6378</v>
      </c>
      <c r="S5" s="100" t="s">
        <v>6379</v>
      </c>
      <c r="T5" s="80"/>
      <c r="U5" s="80"/>
      <c r="V5" s="80"/>
      <c r="W5" s="80"/>
      <c r="X5" s="80"/>
      <c r="Y5" s="80"/>
      <c r="Z5" s="80"/>
    </row>
    <row r="6" spans="1:26" ht="24" customHeight="1">
      <c r="A6" s="81" t="s">
        <v>6380</v>
      </c>
      <c r="B6" s="82" t="s">
        <v>6381</v>
      </c>
      <c r="C6" s="83">
        <v>10086650121</v>
      </c>
      <c r="D6" s="81"/>
      <c r="E6" s="84"/>
      <c r="F6" s="101" t="s">
        <v>6382</v>
      </c>
      <c r="G6" s="102" t="s">
        <v>6383</v>
      </c>
      <c r="H6" s="103">
        <v>1827950</v>
      </c>
      <c r="I6" s="104"/>
      <c r="J6" s="80"/>
      <c r="K6" s="111" t="s">
        <v>6380</v>
      </c>
      <c r="L6" s="112" t="s">
        <v>6384</v>
      </c>
      <c r="M6" s="113">
        <v>2517390234</v>
      </c>
      <c r="N6" s="111"/>
      <c r="O6" s="84"/>
      <c r="P6" s="101" t="s">
        <v>6385</v>
      </c>
      <c r="Q6" s="102" t="s">
        <v>6386</v>
      </c>
      <c r="R6" s="103">
        <v>2200000</v>
      </c>
      <c r="S6" s="104"/>
      <c r="T6" s="80"/>
      <c r="U6" s="80"/>
      <c r="V6" s="80"/>
      <c r="W6" s="80"/>
      <c r="X6" s="80"/>
      <c r="Y6" s="80"/>
      <c r="Z6" s="80"/>
    </row>
    <row r="7" spans="1:26" ht="24" customHeight="1">
      <c r="A7" s="81" t="s">
        <v>6387</v>
      </c>
      <c r="B7" s="82" t="s">
        <v>6381</v>
      </c>
      <c r="C7" s="83">
        <v>9082980333</v>
      </c>
      <c r="D7" s="81"/>
      <c r="E7" s="84"/>
      <c r="F7" s="196" t="s">
        <v>6380</v>
      </c>
      <c r="G7" s="197" t="s">
        <v>6388</v>
      </c>
      <c r="H7" s="103">
        <v>5200000000</v>
      </c>
      <c r="I7" s="104"/>
      <c r="J7" s="80"/>
      <c r="K7" s="111" t="s">
        <v>6380</v>
      </c>
      <c r="L7" s="112" t="s">
        <v>6389</v>
      </c>
      <c r="M7" s="113">
        <v>2784775619</v>
      </c>
      <c r="N7" s="111"/>
      <c r="O7" s="84"/>
      <c r="P7" s="123" t="s">
        <v>6390</v>
      </c>
      <c r="Q7" s="102"/>
      <c r="R7" s="103">
        <f>SUBTOTAL(9,R6:R6)</f>
        <v>2200000</v>
      </c>
      <c r="S7" s="104"/>
      <c r="T7" s="80"/>
      <c r="U7" s="80"/>
      <c r="V7" s="80"/>
      <c r="W7" s="80"/>
      <c r="X7" s="80"/>
      <c r="Y7" s="80"/>
      <c r="Z7" s="80"/>
    </row>
    <row r="8" spans="1:26" ht="24" customHeight="1">
      <c r="A8" s="81" t="s">
        <v>6391</v>
      </c>
      <c r="B8" s="82" t="s">
        <v>6381</v>
      </c>
      <c r="C8" s="83">
        <v>5554654319</v>
      </c>
      <c r="D8" s="81"/>
      <c r="E8" s="84"/>
      <c r="F8" s="101" t="s">
        <v>6387</v>
      </c>
      <c r="G8" s="102" t="s">
        <v>6392</v>
      </c>
      <c r="H8" s="103">
        <v>4680950000</v>
      </c>
      <c r="I8" s="104"/>
      <c r="J8" s="80"/>
      <c r="K8" s="111" t="s">
        <v>6380</v>
      </c>
      <c r="L8" s="112" t="s">
        <v>6393</v>
      </c>
      <c r="M8" s="113">
        <v>82525040</v>
      </c>
      <c r="N8" s="111"/>
      <c r="O8" s="84"/>
      <c r="P8" s="101" t="s">
        <v>6394</v>
      </c>
      <c r="Q8" s="102" t="s">
        <v>6395</v>
      </c>
      <c r="R8" s="105">
        <v>2145000</v>
      </c>
      <c r="S8" s="104"/>
      <c r="T8" s="80"/>
      <c r="U8" s="80"/>
      <c r="V8" s="80"/>
      <c r="W8" s="80"/>
      <c r="X8" s="80"/>
      <c r="Y8" s="80"/>
      <c r="Z8" s="80"/>
    </row>
    <row r="9" spans="1:26" ht="24" customHeight="1">
      <c r="A9" s="81" t="s">
        <v>6396</v>
      </c>
      <c r="B9" s="82" t="s">
        <v>6381</v>
      </c>
      <c r="C9" s="83">
        <v>551999096</v>
      </c>
      <c r="D9" s="81"/>
      <c r="E9" s="84"/>
      <c r="F9" s="101" t="s">
        <v>6397</v>
      </c>
      <c r="G9" s="102" t="s">
        <v>6398</v>
      </c>
      <c r="H9" s="103">
        <v>300000000</v>
      </c>
      <c r="I9" s="104"/>
      <c r="J9" s="80"/>
      <c r="K9" s="111" t="s">
        <v>6380</v>
      </c>
      <c r="L9" s="112" t="s">
        <v>6399</v>
      </c>
      <c r="M9" s="113">
        <v>16805170</v>
      </c>
      <c r="N9" s="111"/>
      <c r="O9" s="84"/>
      <c r="P9" s="123" t="s">
        <v>6400</v>
      </c>
      <c r="Q9" s="102"/>
      <c r="R9" s="105">
        <f>SUBTOTAL(9,R8:R8)</f>
        <v>2145000</v>
      </c>
      <c r="S9" s="104"/>
      <c r="T9" s="80"/>
      <c r="U9" s="80"/>
      <c r="V9" s="80"/>
      <c r="W9" s="80"/>
      <c r="X9" s="80"/>
      <c r="Y9" s="80"/>
      <c r="Z9" s="80"/>
    </row>
    <row r="10" spans="1:26" ht="24" customHeight="1">
      <c r="A10" s="81" t="s">
        <v>6401</v>
      </c>
      <c r="B10" s="82" t="s">
        <v>6381</v>
      </c>
      <c r="C10" s="83">
        <v>268784827</v>
      </c>
      <c r="D10" s="81"/>
      <c r="E10" s="84"/>
      <c r="F10" s="101" t="s">
        <v>6402</v>
      </c>
      <c r="G10" s="102" t="s">
        <v>6403</v>
      </c>
      <c r="H10" s="103">
        <v>18000000</v>
      </c>
      <c r="I10" s="104"/>
      <c r="J10" s="80"/>
      <c r="K10" s="114" t="s">
        <v>6404</v>
      </c>
      <c r="L10" s="112"/>
      <c r="M10" s="113">
        <f>SUBTOTAL(9,M6:M9)</f>
        <v>5401496063</v>
      </c>
      <c r="N10" s="111"/>
      <c r="O10" s="84"/>
      <c r="P10" s="101" t="s">
        <v>6387</v>
      </c>
      <c r="Q10" s="106" t="s">
        <v>6405</v>
      </c>
      <c r="R10" s="103">
        <v>720000000</v>
      </c>
      <c r="S10" s="104"/>
      <c r="T10" s="80"/>
      <c r="U10" s="80"/>
      <c r="V10" s="80"/>
      <c r="W10" s="80"/>
      <c r="X10" s="80"/>
      <c r="Y10" s="80"/>
      <c r="Z10" s="80"/>
    </row>
    <row r="11" spans="1:26" ht="24" customHeight="1">
      <c r="A11" s="81" t="s">
        <v>6406</v>
      </c>
      <c r="B11" s="82" t="s">
        <v>6381</v>
      </c>
      <c r="C11" s="83">
        <v>238033714</v>
      </c>
      <c r="D11" s="81"/>
      <c r="E11" s="84"/>
      <c r="F11" s="101" t="s">
        <v>6407</v>
      </c>
      <c r="G11" s="102" t="s">
        <v>6408</v>
      </c>
      <c r="H11" s="103">
        <v>1755600</v>
      </c>
      <c r="I11" s="104"/>
      <c r="J11" s="80"/>
      <c r="K11" s="111" t="s">
        <v>6387</v>
      </c>
      <c r="L11" s="112" t="s">
        <v>6409</v>
      </c>
      <c r="M11" s="113">
        <v>2000817216</v>
      </c>
      <c r="N11" s="111"/>
      <c r="O11" s="84"/>
      <c r="P11" s="101" t="s">
        <v>6387</v>
      </c>
      <c r="Q11" s="102" t="s">
        <v>6410</v>
      </c>
      <c r="R11" s="105">
        <v>22000000</v>
      </c>
      <c r="S11" s="104"/>
      <c r="T11" s="80"/>
      <c r="U11" s="80"/>
      <c r="V11" s="80"/>
      <c r="W11" s="80"/>
      <c r="X11" s="80"/>
      <c r="Y11" s="80"/>
      <c r="Z11" s="80"/>
    </row>
    <row r="12" spans="1:26" ht="24" customHeight="1">
      <c r="A12" s="81" t="s">
        <v>6411</v>
      </c>
      <c r="B12" s="82" t="s">
        <v>6381</v>
      </c>
      <c r="C12" s="83">
        <v>220000000</v>
      </c>
      <c r="D12" s="81"/>
      <c r="E12" s="84"/>
      <c r="F12" s="101" t="s">
        <v>6407</v>
      </c>
      <c r="G12" s="102" t="s">
        <v>6412</v>
      </c>
      <c r="H12" s="103">
        <v>89300</v>
      </c>
      <c r="I12" s="104"/>
      <c r="J12" s="80"/>
      <c r="K12" s="111" t="s">
        <v>6387</v>
      </c>
      <c r="L12" s="112" t="s">
        <v>6393</v>
      </c>
      <c r="M12" s="113">
        <v>75670915</v>
      </c>
      <c r="N12" s="111"/>
      <c r="O12" s="84"/>
      <c r="P12" s="101" t="s">
        <v>6387</v>
      </c>
      <c r="Q12" s="102" t="s">
        <v>6413</v>
      </c>
      <c r="R12" s="105">
        <v>41937917</v>
      </c>
      <c r="S12" s="104"/>
      <c r="T12" s="80"/>
      <c r="U12" s="80"/>
      <c r="V12" s="80"/>
      <c r="W12" s="80"/>
      <c r="X12" s="80"/>
      <c r="Y12" s="80"/>
      <c r="Z12" s="80"/>
    </row>
    <row r="13" spans="1:26" ht="24" customHeight="1">
      <c r="A13" s="81" t="s">
        <v>6414</v>
      </c>
      <c r="B13" s="82" t="s">
        <v>6381</v>
      </c>
      <c r="C13" s="83">
        <v>220000000</v>
      </c>
      <c r="D13" s="81"/>
      <c r="E13" s="84"/>
      <c r="F13" s="101" t="s">
        <v>6415</v>
      </c>
      <c r="G13" s="102" t="s">
        <v>6416</v>
      </c>
      <c r="H13" s="103">
        <v>307293100</v>
      </c>
      <c r="I13" s="104"/>
      <c r="J13" s="80"/>
      <c r="K13" s="111" t="s">
        <v>6387</v>
      </c>
      <c r="L13" s="112" t="s">
        <v>6399</v>
      </c>
      <c r="M13" s="113">
        <v>18974919</v>
      </c>
      <c r="N13" s="111"/>
      <c r="O13" s="84"/>
      <c r="P13" s="123" t="s">
        <v>6417</v>
      </c>
      <c r="Q13" s="102"/>
      <c r="R13" s="105">
        <f>SUBTOTAL(9,R10:R12)</f>
        <v>783937917</v>
      </c>
      <c r="S13" s="104"/>
      <c r="T13" s="80"/>
      <c r="U13" s="80"/>
      <c r="V13" s="80"/>
      <c r="W13" s="80"/>
      <c r="X13" s="80"/>
      <c r="Y13" s="80"/>
      <c r="Z13" s="80"/>
    </row>
    <row r="14" spans="1:26" ht="24" customHeight="1">
      <c r="A14" s="81" t="s">
        <v>6418</v>
      </c>
      <c r="B14" s="82" t="s">
        <v>6381</v>
      </c>
      <c r="C14" s="83">
        <v>211736774</v>
      </c>
      <c r="D14" s="81"/>
      <c r="E14" s="84"/>
      <c r="F14" s="101" t="s">
        <v>6419</v>
      </c>
      <c r="G14" s="102" t="s">
        <v>6420</v>
      </c>
      <c r="H14" s="103">
        <v>36863040</v>
      </c>
      <c r="I14" s="104"/>
      <c r="J14" s="80"/>
      <c r="K14" s="111" t="s">
        <v>6387</v>
      </c>
      <c r="L14" s="112" t="s">
        <v>6421</v>
      </c>
      <c r="M14" s="113">
        <v>2358107846</v>
      </c>
      <c r="N14" s="111"/>
      <c r="O14" s="84"/>
      <c r="P14" s="101" t="s">
        <v>6422</v>
      </c>
      <c r="Q14" s="102" t="s">
        <v>6423</v>
      </c>
      <c r="R14" s="103">
        <v>550000</v>
      </c>
      <c r="S14" s="104"/>
      <c r="T14" s="80"/>
      <c r="U14" s="80"/>
      <c r="V14" s="80"/>
      <c r="W14" s="80"/>
      <c r="X14" s="80"/>
      <c r="Y14" s="80"/>
      <c r="Z14" s="80"/>
    </row>
    <row r="15" spans="1:26" ht="24" customHeight="1">
      <c r="A15" s="81" t="s">
        <v>6424</v>
      </c>
      <c r="B15" s="82" t="s">
        <v>6381</v>
      </c>
      <c r="C15" s="83">
        <v>211664831</v>
      </c>
      <c r="D15" s="81"/>
      <c r="E15" s="84"/>
      <c r="F15" s="101" t="s">
        <v>6391</v>
      </c>
      <c r="G15" s="102" t="s">
        <v>6425</v>
      </c>
      <c r="H15" s="103">
        <v>4263515087</v>
      </c>
      <c r="I15" s="104"/>
      <c r="J15" s="80"/>
      <c r="K15" s="111" t="s">
        <v>6387</v>
      </c>
      <c r="L15" s="112" t="s">
        <v>6426</v>
      </c>
      <c r="M15" s="113">
        <v>419485</v>
      </c>
      <c r="N15" s="111"/>
      <c r="O15" s="84"/>
      <c r="P15" s="123" t="s">
        <v>6427</v>
      </c>
      <c r="Q15" s="102"/>
      <c r="R15" s="103">
        <f>SUBTOTAL(9,R14:R14)</f>
        <v>550000</v>
      </c>
      <c r="S15" s="104"/>
      <c r="T15" s="80"/>
      <c r="U15" s="80"/>
      <c r="V15" s="80"/>
      <c r="W15" s="80"/>
      <c r="X15" s="80"/>
      <c r="Y15" s="80"/>
      <c r="Z15" s="80"/>
    </row>
    <row r="16" spans="1:26" ht="24" customHeight="1">
      <c r="A16" s="81" t="s">
        <v>6428</v>
      </c>
      <c r="B16" s="82" t="s">
        <v>6381</v>
      </c>
      <c r="C16" s="83">
        <v>191610743</v>
      </c>
      <c r="D16" s="81"/>
      <c r="E16" s="84"/>
      <c r="F16" s="101" t="s">
        <v>6414</v>
      </c>
      <c r="G16" s="102" t="s">
        <v>6429</v>
      </c>
      <c r="H16" s="103">
        <v>2040500000</v>
      </c>
      <c r="I16" s="104"/>
      <c r="J16" s="80"/>
      <c r="K16" s="114" t="s">
        <v>6417</v>
      </c>
      <c r="L16" s="112"/>
      <c r="M16" s="113">
        <f>SUBTOTAL(9,M11:M15)</f>
        <v>4453990381</v>
      </c>
      <c r="N16" s="111"/>
      <c r="O16" s="84"/>
      <c r="P16" s="101" t="s">
        <v>6430</v>
      </c>
      <c r="Q16" s="102" t="s">
        <v>6431</v>
      </c>
      <c r="R16" s="105">
        <v>187000</v>
      </c>
      <c r="S16" s="104"/>
      <c r="T16" s="80"/>
      <c r="U16" s="80"/>
      <c r="V16" s="80"/>
      <c r="W16" s="80"/>
      <c r="X16" s="80"/>
      <c r="Y16" s="80"/>
      <c r="Z16" s="80"/>
    </row>
    <row r="17" spans="1:26" ht="24" customHeight="1">
      <c r="A17" s="81" t="s">
        <v>6432</v>
      </c>
      <c r="B17" s="82" t="s">
        <v>6381</v>
      </c>
      <c r="C17" s="83">
        <v>131859362</v>
      </c>
      <c r="D17" s="81"/>
      <c r="E17" s="84"/>
      <c r="F17" s="101" t="s">
        <v>6433</v>
      </c>
      <c r="G17" s="102" t="s">
        <v>6434</v>
      </c>
      <c r="H17" s="103">
        <v>1784687441</v>
      </c>
      <c r="I17" s="104"/>
      <c r="J17" s="80"/>
      <c r="K17" s="111" t="s">
        <v>6391</v>
      </c>
      <c r="L17" s="112" t="s">
        <v>6384</v>
      </c>
      <c r="M17" s="113">
        <v>1585825623</v>
      </c>
      <c r="N17" s="111"/>
      <c r="O17" s="84"/>
      <c r="P17" s="123" t="s">
        <v>6435</v>
      </c>
      <c r="Q17" s="102"/>
      <c r="R17" s="105">
        <f>SUBTOTAL(9,R16:R16)</f>
        <v>187000</v>
      </c>
      <c r="S17" s="104"/>
      <c r="T17" s="80"/>
      <c r="U17" s="80"/>
      <c r="V17" s="80"/>
      <c r="W17" s="80"/>
      <c r="X17" s="80"/>
      <c r="Y17" s="80"/>
      <c r="Z17" s="80"/>
    </row>
    <row r="18" spans="1:26" ht="24" customHeight="1">
      <c r="A18" s="81" t="s">
        <v>6436</v>
      </c>
      <c r="B18" s="82" t="s">
        <v>6381</v>
      </c>
      <c r="C18" s="83">
        <v>111815495</v>
      </c>
      <c r="D18" s="81"/>
      <c r="E18" s="84"/>
      <c r="F18" s="101" t="s">
        <v>6437</v>
      </c>
      <c r="G18" s="102" t="s">
        <v>6438</v>
      </c>
      <c r="H18" s="103">
        <v>1291949120</v>
      </c>
      <c r="I18" s="104"/>
      <c r="J18" s="80"/>
      <c r="K18" s="111" t="s">
        <v>6391</v>
      </c>
      <c r="L18" s="112" t="s">
        <v>6439</v>
      </c>
      <c r="M18" s="113">
        <v>80666666</v>
      </c>
      <c r="N18" s="111"/>
      <c r="O18" s="84"/>
      <c r="P18" s="101" t="s">
        <v>6440</v>
      </c>
      <c r="Q18" s="102" t="s">
        <v>6441</v>
      </c>
      <c r="R18" s="105">
        <v>7633248</v>
      </c>
      <c r="S18" s="104"/>
      <c r="T18" s="80"/>
      <c r="U18" s="80"/>
      <c r="V18" s="80"/>
      <c r="W18" s="80"/>
      <c r="X18" s="80"/>
      <c r="Y18" s="80"/>
      <c r="Z18" s="80"/>
    </row>
    <row r="19" spans="1:26" ht="24" customHeight="1">
      <c r="A19" s="81" t="s">
        <v>6442</v>
      </c>
      <c r="B19" s="82" t="s">
        <v>6381</v>
      </c>
      <c r="C19" s="83">
        <v>105893438</v>
      </c>
      <c r="D19" s="81"/>
      <c r="E19" s="84"/>
      <c r="F19" s="101" t="s">
        <v>6382</v>
      </c>
      <c r="G19" s="102" t="s">
        <v>6443</v>
      </c>
      <c r="H19" s="105">
        <v>951113240</v>
      </c>
      <c r="I19" s="104"/>
      <c r="J19" s="80"/>
      <c r="K19" s="111" t="s">
        <v>6391</v>
      </c>
      <c r="L19" s="112" t="s">
        <v>6389</v>
      </c>
      <c r="M19" s="113">
        <v>176961272</v>
      </c>
      <c r="N19" s="111"/>
      <c r="O19" s="84"/>
      <c r="P19" s="101" t="s">
        <v>6440</v>
      </c>
      <c r="Q19" s="102" t="s">
        <v>6444</v>
      </c>
      <c r="R19" s="105">
        <v>1102427</v>
      </c>
      <c r="S19" s="104"/>
      <c r="T19" s="80"/>
      <c r="U19" s="80"/>
      <c r="V19" s="80"/>
      <c r="W19" s="80"/>
      <c r="X19" s="80"/>
      <c r="Y19" s="80"/>
      <c r="Z19" s="80"/>
    </row>
    <row r="20" spans="1:26" ht="24" customHeight="1">
      <c r="A20" s="81" t="s">
        <v>6445</v>
      </c>
      <c r="B20" s="82" t="s">
        <v>6381</v>
      </c>
      <c r="C20" s="83">
        <v>99960149</v>
      </c>
      <c r="D20" s="81"/>
      <c r="E20" s="84"/>
      <c r="F20" s="101" t="s">
        <v>6401</v>
      </c>
      <c r="G20" s="106" t="s">
        <v>6446</v>
      </c>
      <c r="H20" s="103">
        <v>641685000</v>
      </c>
      <c r="I20" s="104"/>
      <c r="J20" s="80"/>
      <c r="K20" s="111" t="s">
        <v>6391</v>
      </c>
      <c r="L20" s="112" t="s">
        <v>6389</v>
      </c>
      <c r="M20" s="113">
        <v>1786388043</v>
      </c>
      <c r="N20" s="111"/>
      <c r="O20" s="84"/>
      <c r="P20" s="123" t="s">
        <v>6447</v>
      </c>
      <c r="Q20" s="102"/>
      <c r="R20" s="105">
        <f>SUBTOTAL(9,R18:R19)</f>
        <v>8735675</v>
      </c>
      <c r="S20" s="104"/>
      <c r="T20" s="80"/>
      <c r="U20" s="80"/>
      <c r="V20" s="80"/>
      <c r="W20" s="80"/>
      <c r="X20" s="80"/>
      <c r="Y20" s="80"/>
      <c r="Z20" s="80"/>
    </row>
    <row r="21" spans="1:26" ht="24" customHeight="1">
      <c r="A21" s="81" t="s">
        <v>6448</v>
      </c>
      <c r="B21" s="82" t="s">
        <v>6381</v>
      </c>
      <c r="C21" s="83">
        <v>51055512</v>
      </c>
      <c r="D21" s="81"/>
      <c r="E21" s="84"/>
      <c r="F21" s="101" t="s">
        <v>6449</v>
      </c>
      <c r="G21" s="102" t="s">
        <v>6450</v>
      </c>
      <c r="H21" s="105">
        <v>623700000</v>
      </c>
      <c r="I21" s="104"/>
      <c r="J21" s="80"/>
      <c r="K21" s="111" t="s">
        <v>6391</v>
      </c>
      <c r="L21" s="112" t="s">
        <v>6389</v>
      </c>
      <c r="M21" s="113">
        <v>1007368</v>
      </c>
      <c r="N21" s="111"/>
      <c r="O21" s="84"/>
      <c r="P21" s="101" t="s">
        <v>6451</v>
      </c>
      <c r="Q21" s="102" t="s">
        <v>6452</v>
      </c>
      <c r="R21" s="103">
        <v>16500000</v>
      </c>
      <c r="S21" s="104"/>
      <c r="T21" s="80"/>
      <c r="U21" s="80"/>
      <c r="V21" s="80"/>
      <c r="W21" s="80"/>
      <c r="X21" s="80"/>
      <c r="Y21" s="80"/>
      <c r="Z21" s="80"/>
    </row>
    <row r="22" spans="1:26" ht="24" customHeight="1">
      <c r="A22" s="81" t="s">
        <v>6453</v>
      </c>
      <c r="B22" s="82" t="s">
        <v>6381</v>
      </c>
      <c r="C22" s="83">
        <v>46350705</v>
      </c>
      <c r="D22" s="81"/>
      <c r="E22" s="84"/>
      <c r="F22" s="101" t="s">
        <v>6454</v>
      </c>
      <c r="G22" s="102" t="s">
        <v>6455</v>
      </c>
      <c r="H22" s="105">
        <v>574168728</v>
      </c>
      <c r="I22" s="104"/>
      <c r="J22" s="80"/>
      <c r="K22" s="111" t="s">
        <v>6391</v>
      </c>
      <c r="L22" s="112" t="s">
        <v>6389</v>
      </c>
      <c r="M22" s="113">
        <v>125167</v>
      </c>
      <c r="N22" s="111"/>
      <c r="O22" s="84"/>
      <c r="P22" s="123" t="s">
        <v>6456</v>
      </c>
      <c r="Q22" s="102"/>
      <c r="R22" s="103">
        <f>SUBTOTAL(9,R21:R21)</f>
        <v>16500000</v>
      </c>
      <c r="S22" s="104"/>
      <c r="T22" s="80"/>
      <c r="U22" s="80"/>
      <c r="V22" s="80"/>
      <c r="W22" s="80"/>
      <c r="X22" s="80"/>
      <c r="Y22" s="80"/>
      <c r="Z22" s="80"/>
    </row>
    <row r="23" spans="1:26" ht="24" customHeight="1">
      <c r="A23" s="81" t="s">
        <v>6457</v>
      </c>
      <c r="B23" s="82" t="s">
        <v>6381</v>
      </c>
      <c r="C23" s="83">
        <v>39954709</v>
      </c>
      <c r="D23" s="81"/>
      <c r="E23" s="84"/>
      <c r="F23" s="101" t="s">
        <v>6458</v>
      </c>
      <c r="G23" s="102" t="s">
        <v>6459</v>
      </c>
      <c r="H23" s="103">
        <v>478500000</v>
      </c>
      <c r="I23" s="104"/>
      <c r="J23" s="80"/>
      <c r="K23" s="111" t="s">
        <v>6391</v>
      </c>
      <c r="L23" s="112" t="s">
        <v>6460</v>
      </c>
      <c r="M23" s="113">
        <v>137872</v>
      </c>
      <c r="N23" s="111"/>
      <c r="O23" s="84"/>
      <c r="P23" s="101" t="s">
        <v>6461</v>
      </c>
      <c r="Q23" s="102" t="s">
        <v>6462</v>
      </c>
      <c r="R23" s="105">
        <v>1749000</v>
      </c>
      <c r="S23" s="104"/>
      <c r="T23" s="80"/>
      <c r="U23" s="80"/>
      <c r="V23" s="80"/>
      <c r="W23" s="80"/>
      <c r="X23" s="80"/>
      <c r="Y23" s="80"/>
      <c r="Z23" s="80"/>
    </row>
    <row r="24" spans="1:26" ht="24" customHeight="1">
      <c r="A24" s="81" t="s">
        <v>6463</v>
      </c>
      <c r="B24" s="82" t="s">
        <v>6381</v>
      </c>
      <c r="C24" s="83">
        <v>33000000</v>
      </c>
      <c r="D24" s="81"/>
      <c r="E24" s="84"/>
      <c r="F24" s="101" t="s">
        <v>6464</v>
      </c>
      <c r="G24" s="102" t="s">
        <v>6465</v>
      </c>
      <c r="H24" s="105">
        <v>476606828</v>
      </c>
      <c r="I24" s="104"/>
      <c r="J24" s="80"/>
      <c r="K24" s="111" t="s">
        <v>6391</v>
      </c>
      <c r="L24" s="112" t="s">
        <v>6466</v>
      </c>
      <c r="M24" s="113">
        <v>854897</v>
      </c>
      <c r="N24" s="111"/>
      <c r="O24" s="84"/>
      <c r="P24" s="123" t="s">
        <v>6467</v>
      </c>
      <c r="Q24" s="102"/>
      <c r="R24" s="105">
        <f>SUBTOTAL(9,R23:R23)</f>
        <v>1749000</v>
      </c>
      <c r="S24" s="104"/>
      <c r="T24" s="80"/>
      <c r="U24" s="80"/>
      <c r="V24" s="80"/>
      <c r="W24" s="80"/>
      <c r="X24" s="80"/>
      <c r="Y24" s="80"/>
      <c r="Z24" s="80"/>
    </row>
    <row r="25" spans="1:26" ht="24" customHeight="1">
      <c r="A25" s="81" t="s">
        <v>6468</v>
      </c>
      <c r="B25" s="82" t="s">
        <v>6381</v>
      </c>
      <c r="C25" s="83">
        <v>32368808</v>
      </c>
      <c r="D25" s="81"/>
      <c r="E25" s="84"/>
      <c r="F25" s="101" t="s">
        <v>6469</v>
      </c>
      <c r="G25" s="102" t="s">
        <v>6470</v>
      </c>
      <c r="H25" s="105">
        <v>381850783</v>
      </c>
      <c r="I25" s="104"/>
      <c r="J25" s="80"/>
      <c r="K25" s="111" t="s">
        <v>6391</v>
      </c>
      <c r="L25" s="112" t="s">
        <v>6393</v>
      </c>
      <c r="M25" s="113">
        <v>55490698</v>
      </c>
      <c r="N25" s="111"/>
      <c r="O25" s="84"/>
      <c r="P25" s="101" t="s">
        <v>6471</v>
      </c>
      <c r="Q25" s="106" t="s">
        <v>6472</v>
      </c>
      <c r="R25" s="103">
        <v>184544162</v>
      </c>
      <c r="S25" s="104"/>
      <c r="T25" s="80"/>
      <c r="U25" s="80"/>
      <c r="V25" s="80"/>
      <c r="W25" s="80"/>
      <c r="X25" s="80"/>
      <c r="Y25" s="80"/>
      <c r="Z25" s="80"/>
    </row>
    <row r="26" spans="1:26" ht="24" customHeight="1">
      <c r="A26" s="81" t="s">
        <v>6473</v>
      </c>
      <c r="B26" s="82" t="s">
        <v>6381</v>
      </c>
      <c r="C26" s="83">
        <v>31760399</v>
      </c>
      <c r="D26" s="81"/>
      <c r="E26" s="84"/>
      <c r="F26" s="101" t="s">
        <v>6474</v>
      </c>
      <c r="G26" s="102" t="s">
        <v>6475</v>
      </c>
      <c r="H26" s="105">
        <v>195814280</v>
      </c>
      <c r="I26" s="104"/>
      <c r="J26" s="80"/>
      <c r="K26" s="111" t="s">
        <v>6391</v>
      </c>
      <c r="L26" s="112" t="s">
        <v>6399</v>
      </c>
      <c r="M26" s="113">
        <v>20856711</v>
      </c>
      <c r="N26" s="111"/>
      <c r="O26" s="84"/>
      <c r="P26" s="123" t="s">
        <v>6476</v>
      </c>
      <c r="Q26" s="106"/>
      <c r="R26" s="103">
        <f>SUBTOTAL(9,R25:R25)</f>
        <v>184544162</v>
      </c>
      <c r="S26" s="104"/>
      <c r="T26" s="80"/>
      <c r="U26" s="80"/>
      <c r="V26" s="80"/>
      <c r="W26" s="80"/>
      <c r="X26" s="80"/>
      <c r="Y26" s="80"/>
      <c r="Z26" s="80"/>
    </row>
    <row r="27" spans="1:26" ht="24" customHeight="1">
      <c r="A27" s="81" t="s">
        <v>6477</v>
      </c>
      <c r="B27" s="82" t="s">
        <v>6381</v>
      </c>
      <c r="C27" s="83">
        <v>30973998</v>
      </c>
      <c r="D27" s="81"/>
      <c r="E27" s="84"/>
      <c r="F27" s="101" t="s">
        <v>6478</v>
      </c>
      <c r="G27" s="102" t="s">
        <v>6479</v>
      </c>
      <c r="H27" s="103">
        <v>167119854</v>
      </c>
      <c r="I27" s="104"/>
      <c r="J27" s="80"/>
      <c r="K27" s="114" t="s">
        <v>6480</v>
      </c>
      <c r="L27" s="112"/>
      <c r="M27" s="113">
        <f>SUBTOTAL(9,M17:M26)</f>
        <v>3708314317</v>
      </c>
      <c r="N27" s="111"/>
      <c r="O27" s="84"/>
      <c r="P27" s="101" t="s">
        <v>6481</v>
      </c>
      <c r="Q27" s="102" t="s">
        <v>6482</v>
      </c>
      <c r="R27" s="105">
        <v>1110991145</v>
      </c>
      <c r="S27" s="104" t="s">
        <v>6483</v>
      </c>
      <c r="T27" s="80"/>
      <c r="U27" s="80"/>
      <c r="V27" s="80"/>
      <c r="W27" s="80"/>
      <c r="X27" s="80"/>
      <c r="Y27" s="80"/>
      <c r="Z27" s="80"/>
    </row>
    <row r="28" spans="1:26" ht="24" customHeight="1">
      <c r="A28" s="81" t="s">
        <v>6484</v>
      </c>
      <c r="B28" s="82" t="s">
        <v>6381</v>
      </c>
      <c r="C28" s="83">
        <v>30321247</v>
      </c>
      <c r="D28" s="81"/>
      <c r="E28" s="84"/>
      <c r="F28" s="101" t="s">
        <v>6485</v>
      </c>
      <c r="G28" s="102" t="s">
        <v>6486</v>
      </c>
      <c r="H28" s="105">
        <v>153529200</v>
      </c>
      <c r="I28" s="104"/>
      <c r="J28" s="80"/>
      <c r="K28" s="111" t="s">
        <v>6487</v>
      </c>
      <c r="L28" s="112" t="s">
        <v>6488</v>
      </c>
      <c r="M28" s="113">
        <v>973500000</v>
      </c>
      <c r="N28" s="111"/>
      <c r="O28" s="84"/>
      <c r="P28" s="101" t="s">
        <v>6481</v>
      </c>
      <c r="Q28" s="102" t="s">
        <v>6489</v>
      </c>
      <c r="R28" s="105">
        <v>1936786974</v>
      </c>
      <c r="S28" s="104"/>
      <c r="T28" s="80"/>
      <c r="U28" s="80"/>
      <c r="V28" s="80"/>
      <c r="W28" s="80"/>
      <c r="X28" s="80"/>
      <c r="Y28" s="80"/>
      <c r="Z28" s="80"/>
    </row>
    <row r="29" spans="1:26" ht="24" customHeight="1">
      <c r="A29" s="81" t="s">
        <v>6490</v>
      </c>
      <c r="B29" s="82" t="s">
        <v>6381</v>
      </c>
      <c r="C29" s="83">
        <v>28096718</v>
      </c>
      <c r="D29" s="81"/>
      <c r="E29" s="84"/>
      <c r="F29" s="107" t="s">
        <v>6491</v>
      </c>
      <c r="G29" s="106" t="s">
        <v>6492</v>
      </c>
      <c r="H29" s="103">
        <v>84333535</v>
      </c>
      <c r="I29" s="104"/>
      <c r="J29" s="80"/>
      <c r="K29" s="111" t="s">
        <v>6487</v>
      </c>
      <c r="L29" s="112" t="s">
        <v>6493</v>
      </c>
      <c r="M29" s="113">
        <v>3082792</v>
      </c>
      <c r="N29" s="111"/>
      <c r="O29" s="84"/>
      <c r="P29" s="123" t="s">
        <v>6494</v>
      </c>
      <c r="Q29" s="102"/>
      <c r="R29" s="105">
        <f>SUBTOTAL(9,R27:R28)</f>
        <v>3047778119</v>
      </c>
      <c r="S29" s="104"/>
      <c r="T29" s="80"/>
      <c r="U29" s="80"/>
      <c r="V29" s="80"/>
      <c r="W29" s="80"/>
      <c r="X29" s="80"/>
      <c r="Y29" s="80"/>
      <c r="Z29" s="80"/>
    </row>
    <row r="30" spans="1:26" ht="24" customHeight="1">
      <c r="A30" s="81" t="s">
        <v>6495</v>
      </c>
      <c r="B30" s="82" t="s">
        <v>6381</v>
      </c>
      <c r="C30" s="83">
        <v>27500000</v>
      </c>
      <c r="D30" s="81"/>
      <c r="E30" s="84"/>
      <c r="F30" s="101" t="s">
        <v>6496</v>
      </c>
      <c r="G30" s="102" t="s">
        <v>6497</v>
      </c>
      <c r="H30" s="105">
        <v>66046640</v>
      </c>
      <c r="I30" s="104"/>
      <c r="J30" s="80"/>
      <c r="K30" s="111" t="s">
        <v>6487</v>
      </c>
      <c r="L30" s="112" t="s">
        <v>6498</v>
      </c>
      <c r="M30" s="113">
        <v>880000000</v>
      </c>
      <c r="N30" s="111"/>
      <c r="O30" s="84"/>
      <c r="P30" s="101" t="s">
        <v>6499</v>
      </c>
      <c r="Q30" s="102" t="s">
        <v>6500</v>
      </c>
      <c r="R30" s="103">
        <v>5500000</v>
      </c>
      <c r="S30" s="104"/>
      <c r="T30" s="80"/>
      <c r="U30" s="80"/>
      <c r="V30" s="80"/>
      <c r="W30" s="80"/>
      <c r="X30" s="80"/>
      <c r="Y30" s="80"/>
      <c r="Z30" s="80"/>
    </row>
    <row r="31" spans="1:26" ht="24" customHeight="1">
      <c r="A31" s="81" t="s">
        <v>6501</v>
      </c>
      <c r="B31" s="82" t="s">
        <v>6381</v>
      </c>
      <c r="C31" s="83">
        <v>26113769</v>
      </c>
      <c r="D31" s="81"/>
      <c r="E31" s="84"/>
      <c r="F31" s="101" t="s">
        <v>6502</v>
      </c>
      <c r="G31" s="102" t="s">
        <v>6503</v>
      </c>
      <c r="H31" s="105">
        <v>56427440</v>
      </c>
      <c r="I31" s="104"/>
      <c r="J31" s="80"/>
      <c r="K31" s="111" t="s">
        <v>6487</v>
      </c>
      <c r="L31" s="112" t="s">
        <v>6460</v>
      </c>
      <c r="M31" s="113">
        <v>6214752</v>
      </c>
      <c r="N31" s="111"/>
      <c r="O31" s="84"/>
      <c r="P31" s="101" t="s">
        <v>6499</v>
      </c>
      <c r="Q31" s="102" t="s">
        <v>6504</v>
      </c>
      <c r="R31" s="105">
        <v>47300000</v>
      </c>
      <c r="S31" s="104"/>
      <c r="T31" s="80"/>
      <c r="U31" s="80"/>
      <c r="V31" s="80"/>
      <c r="W31" s="80"/>
      <c r="X31" s="80"/>
      <c r="Y31" s="80"/>
      <c r="Z31" s="80"/>
    </row>
    <row r="32" spans="1:26" ht="24" customHeight="1">
      <c r="A32" s="81" t="s">
        <v>6505</v>
      </c>
      <c r="B32" s="82" t="s">
        <v>6381</v>
      </c>
      <c r="C32" s="83">
        <v>25000000</v>
      </c>
      <c r="D32" s="81"/>
      <c r="E32" s="84"/>
      <c r="F32" s="101" t="s">
        <v>6506</v>
      </c>
      <c r="G32" s="102" t="s">
        <v>6507</v>
      </c>
      <c r="H32" s="103">
        <v>46200000</v>
      </c>
      <c r="I32" s="104"/>
      <c r="J32" s="80"/>
      <c r="K32" s="114" t="s">
        <v>6508</v>
      </c>
      <c r="L32" s="112"/>
      <c r="M32" s="113">
        <f>SUBTOTAL(9,M28:M31)</f>
        <v>1862797544</v>
      </c>
      <c r="N32" s="111"/>
      <c r="O32" s="84"/>
      <c r="P32" s="123" t="s">
        <v>6509</v>
      </c>
      <c r="Q32" s="102"/>
      <c r="R32" s="105">
        <f>SUBTOTAL(9,R30:R31)</f>
        <v>52800000</v>
      </c>
      <c r="S32" s="104"/>
      <c r="T32" s="80"/>
      <c r="U32" s="80"/>
      <c r="V32" s="80"/>
      <c r="W32" s="80"/>
      <c r="X32" s="80"/>
      <c r="Y32" s="80"/>
      <c r="Z32" s="80"/>
    </row>
    <row r="33" spans="1:26" ht="24" customHeight="1">
      <c r="A33" s="81" t="s">
        <v>6510</v>
      </c>
      <c r="B33" s="82" t="s">
        <v>6381</v>
      </c>
      <c r="C33" s="83">
        <v>22177476</v>
      </c>
      <c r="D33" s="81"/>
      <c r="E33" s="84"/>
      <c r="F33" s="101" t="s">
        <v>6511</v>
      </c>
      <c r="G33" s="102" t="s">
        <v>6512</v>
      </c>
      <c r="H33" s="105">
        <v>42374200</v>
      </c>
      <c r="I33" s="104"/>
      <c r="J33" s="80"/>
      <c r="K33" s="111" t="s">
        <v>6495</v>
      </c>
      <c r="L33" s="112" t="s">
        <v>6513</v>
      </c>
      <c r="M33" s="113">
        <v>440000000</v>
      </c>
      <c r="N33" s="111"/>
      <c r="O33" s="84"/>
      <c r="P33" s="101" t="s">
        <v>6514</v>
      </c>
      <c r="Q33" s="102" t="s">
        <v>6515</v>
      </c>
      <c r="R33" s="105">
        <v>720500</v>
      </c>
      <c r="S33" s="104"/>
      <c r="T33" s="80"/>
      <c r="U33" s="80"/>
      <c r="V33" s="80"/>
      <c r="W33" s="80"/>
      <c r="X33" s="80"/>
      <c r="Y33" s="80"/>
      <c r="Z33" s="80"/>
    </row>
    <row r="34" spans="1:26" ht="24" customHeight="1">
      <c r="A34" s="81" t="s">
        <v>6516</v>
      </c>
      <c r="B34" s="82" t="s">
        <v>6381</v>
      </c>
      <c r="C34" s="83">
        <v>22153945</v>
      </c>
      <c r="D34" s="81"/>
      <c r="E34" s="84"/>
      <c r="F34" s="101" t="s">
        <v>6517</v>
      </c>
      <c r="G34" s="102" t="s">
        <v>6518</v>
      </c>
      <c r="H34" s="105">
        <v>40366700</v>
      </c>
      <c r="I34" s="104"/>
      <c r="J34" s="80"/>
      <c r="K34" s="111" t="s">
        <v>6495</v>
      </c>
      <c r="L34" s="112" t="s">
        <v>6519</v>
      </c>
      <c r="M34" s="113">
        <v>18370000</v>
      </c>
      <c r="N34" s="111"/>
      <c r="O34" s="84"/>
      <c r="P34" s="123" t="s">
        <v>6520</v>
      </c>
      <c r="Q34" s="102"/>
      <c r="R34" s="105">
        <f>SUBTOTAL(9,R33:R33)</f>
        <v>720500</v>
      </c>
      <c r="S34" s="104"/>
      <c r="T34" s="80"/>
      <c r="U34" s="80"/>
      <c r="V34" s="80"/>
      <c r="W34" s="80"/>
      <c r="X34" s="80"/>
      <c r="Y34" s="80"/>
      <c r="Z34" s="80"/>
    </row>
    <row r="35" spans="1:26" ht="24" customHeight="1">
      <c r="A35" s="81" t="s">
        <v>6521</v>
      </c>
      <c r="B35" s="82" t="s">
        <v>6381</v>
      </c>
      <c r="C35" s="83">
        <v>20833335</v>
      </c>
      <c r="D35" s="81"/>
      <c r="E35" s="84"/>
      <c r="F35" s="101" t="s">
        <v>6522</v>
      </c>
      <c r="G35" s="102" t="s">
        <v>6523</v>
      </c>
      <c r="H35" s="103">
        <v>31869640</v>
      </c>
      <c r="I35" s="104"/>
      <c r="J35" s="80"/>
      <c r="K35" s="111" t="s">
        <v>6495</v>
      </c>
      <c r="L35" s="112" t="s">
        <v>6399</v>
      </c>
      <c r="M35" s="113">
        <v>643262</v>
      </c>
      <c r="N35" s="111"/>
      <c r="O35" s="84"/>
      <c r="P35" s="101" t="s">
        <v>6524</v>
      </c>
      <c r="Q35" s="102" t="s">
        <v>6525</v>
      </c>
      <c r="R35" s="103">
        <v>110000000</v>
      </c>
      <c r="S35" s="104"/>
      <c r="T35" s="80"/>
      <c r="U35" s="80"/>
      <c r="V35" s="80"/>
      <c r="W35" s="80"/>
      <c r="X35" s="80"/>
      <c r="Y35" s="80"/>
      <c r="Z35" s="80"/>
    </row>
    <row r="36" spans="1:26" ht="24" customHeight="1">
      <c r="A36" s="81" t="s">
        <v>6526</v>
      </c>
      <c r="B36" s="82" t="s">
        <v>6381</v>
      </c>
      <c r="C36" s="83">
        <v>20821445</v>
      </c>
      <c r="D36" s="81"/>
      <c r="E36" s="84"/>
      <c r="F36" s="101" t="s">
        <v>6527</v>
      </c>
      <c r="G36" s="102" t="s">
        <v>6528</v>
      </c>
      <c r="H36" s="105">
        <v>25216400</v>
      </c>
      <c r="I36" s="104"/>
      <c r="J36" s="80"/>
      <c r="K36" s="114" t="s">
        <v>6529</v>
      </c>
      <c r="L36" s="112"/>
      <c r="M36" s="113">
        <f>SUBTOTAL(9,M33:M35)</f>
        <v>459013262</v>
      </c>
      <c r="N36" s="111"/>
      <c r="O36" s="84"/>
      <c r="P36" s="101" t="s">
        <v>6524</v>
      </c>
      <c r="Q36" s="102" t="s">
        <v>6530</v>
      </c>
      <c r="R36" s="105">
        <v>8800000</v>
      </c>
      <c r="S36" s="104"/>
      <c r="T36" s="80"/>
      <c r="U36" s="80"/>
      <c r="V36" s="80"/>
      <c r="W36" s="80"/>
      <c r="X36" s="80"/>
      <c r="Y36" s="80"/>
      <c r="Z36" s="80"/>
    </row>
    <row r="37" spans="1:26" ht="24" customHeight="1">
      <c r="A37" s="81" t="s">
        <v>6531</v>
      </c>
      <c r="B37" s="82" t="s">
        <v>6381</v>
      </c>
      <c r="C37" s="83">
        <v>19552319</v>
      </c>
      <c r="D37" s="81"/>
      <c r="E37" s="84"/>
      <c r="F37" s="101" t="s">
        <v>6532</v>
      </c>
      <c r="G37" s="102" t="s">
        <v>6533</v>
      </c>
      <c r="H37" s="105">
        <v>24906057</v>
      </c>
      <c r="I37" s="104"/>
      <c r="J37" s="80"/>
      <c r="K37" s="111" t="s">
        <v>6401</v>
      </c>
      <c r="L37" s="112" t="s">
        <v>6493</v>
      </c>
      <c r="M37" s="113">
        <v>217354758</v>
      </c>
      <c r="N37" s="111"/>
      <c r="O37" s="84"/>
      <c r="P37" s="123" t="s">
        <v>6534</v>
      </c>
      <c r="Q37" s="102"/>
      <c r="R37" s="105">
        <f>SUBTOTAL(9,R35:R36)</f>
        <v>118800000</v>
      </c>
      <c r="S37" s="104"/>
      <c r="T37" s="80"/>
      <c r="U37" s="80"/>
      <c r="V37" s="80"/>
      <c r="W37" s="80"/>
      <c r="X37" s="80"/>
      <c r="Y37" s="80"/>
      <c r="Z37" s="80"/>
    </row>
    <row r="38" spans="1:26" ht="24" customHeight="1">
      <c r="A38" s="81" t="s">
        <v>6535</v>
      </c>
      <c r="B38" s="82" t="s">
        <v>6381</v>
      </c>
      <c r="C38" s="83">
        <v>17098477</v>
      </c>
      <c r="D38" s="81"/>
      <c r="E38" s="84"/>
      <c r="F38" s="101" t="s">
        <v>6536</v>
      </c>
      <c r="G38" s="106" t="s">
        <v>6537</v>
      </c>
      <c r="H38" s="103">
        <v>23100000</v>
      </c>
      <c r="I38" s="104"/>
      <c r="J38" s="80"/>
      <c r="K38" s="111" t="s">
        <v>6401</v>
      </c>
      <c r="L38" s="112" t="s">
        <v>6493</v>
      </c>
      <c r="M38" s="113">
        <v>30250000</v>
      </c>
      <c r="N38" s="111"/>
      <c r="O38" s="84"/>
      <c r="P38" s="101" t="s">
        <v>6538</v>
      </c>
      <c r="Q38" s="102" t="s">
        <v>6539</v>
      </c>
      <c r="R38" s="105">
        <v>11000000</v>
      </c>
      <c r="S38" s="104"/>
      <c r="T38" s="80"/>
      <c r="U38" s="80"/>
      <c r="V38" s="80"/>
      <c r="W38" s="80"/>
      <c r="X38" s="80"/>
      <c r="Y38" s="80"/>
      <c r="Z38" s="80"/>
    </row>
    <row r="39" spans="1:26" ht="24" customHeight="1">
      <c r="A39" s="81" t="s">
        <v>6487</v>
      </c>
      <c r="B39" s="82" t="s">
        <v>6381</v>
      </c>
      <c r="C39" s="83">
        <v>15307049</v>
      </c>
      <c r="D39" s="81"/>
      <c r="E39" s="84"/>
      <c r="F39" s="101" t="s">
        <v>6540</v>
      </c>
      <c r="G39" s="102" t="s">
        <v>6541</v>
      </c>
      <c r="H39" s="105">
        <v>22886891</v>
      </c>
      <c r="I39" s="104"/>
      <c r="J39" s="80"/>
      <c r="K39" s="111" t="s">
        <v>6401</v>
      </c>
      <c r="L39" s="112" t="s">
        <v>6542</v>
      </c>
      <c r="M39" s="113">
        <v>165000000</v>
      </c>
      <c r="N39" s="111"/>
      <c r="O39" s="84"/>
      <c r="P39" s="123" t="s">
        <v>6543</v>
      </c>
      <c r="Q39" s="102"/>
      <c r="R39" s="105">
        <f>SUBTOTAL(9,R38:R38)</f>
        <v>11000000</v>
      </c>
      <c r="S39" s="104"/>
      <c r="T39" s="80"/>
      <c r="U39" s="80"/>
      <c r="V39" s="80"/>
      <c r="W39" s="80"/>
      <c r="X39" s="80"/>
      <c r="Y39" s="80"/>
      <c r="Z39" s="80"/>
    </row>
    <row r="40" spans="1:26" ht="24" customHeight="1">
      <c r="A40" s="81" t="s">
        <v>6544</v>
      </c>
      <c r="B40" s="82" t="s">
        <v>6381</v>
      </c>
      <c r="C40" s="83">
        <v>14496147</v>
      </c>
      <c r="D40" s="81"/>
      <c r="E40" s="84"/>
      <c r="F40" s="101" t="s">
        <v>6545</v>
      </c>
      <c r="G40" s="102" t="s">
        <v>6546</v>
      </c>
      <c r="H40" s="105">
        <v>20950600</v>
      </c>
      <c r="I40" s="104"/>
      <c r="J40" s="80"/>
      <c r="K40" s="114" t="s">
        <v>6547</v>
      </c>
      <c r="L40" s="112"/>
      <c r="M40" s="113">
        <f>SUBTOTAL(9,M37:M39)</f>
        <v>412604758</v>
      </c>
      <c r="N40" s="111"/>
      <c r="O40" s="84"/>
      <c r="P40" s="101" t="s">
        <v>6428</v>
      </c>
      <c r="Q40" s="106" t="s">
        <v>6548</v>
      </c>
      <c r="R40" s="103">
        <v>1000000000</v>
      </c>
      <c r="S40" s="104"/>
      <c r="T40" s="80"/>
      <c r="U40" s="80"/>
      <c r="V40" s="80"/>
      <c r="W40" s="80"/>
      <c r="X40" s="80"/>
      <c r="Y40" s="80"/>
      <c r="Z40" s="80"/>
    </row>
    <row r="41" spans="1:26" ht="24" customHeight="1">
      <c r="A41" s="81" t="s">
        <v>6549</v>
      </c>
      <c r="B41" s="82" t="s">
        <v>6381</v>
      </c>
      <c r="C41" s="83">
        <v>14292366</v>
      </c>
      <c r="D41" s="81"/>
      <c r="E41" s="84"/>
      <c r="F41" s="101" t="s">
        <v>6538</v>
      </c>
      <c r="G41" s="102" t="s">
        <v>6550</v>
      </c>
      <c r="H41" s="105">
        <v>20427512</v>
      </c>
      <c r="I41" s="104"/>
      <c r="J41" s="80"/>
      <c r="K41" s="111" t="s">
        <v>6549</v>
      </c>
      <c r="L41" s="112" t="s">
        <v>6551</v>
      </c>
      <c r="M41" s="113">
        <v>306130000</v>
      </c>
      <c r="N41" s="111"/>
      <c r="O41" s="84"/>
      <c r="P41" s="123" t="s">
        <v>6552</v>
      </c>
      <c r="Q41" s="106"/>
      <c r="R41" s="103">
        <f>SUBTOTAL(9,R40:R40)</f>
        <v>1000000000</v>
      </c>
      <c r="S41" s="104"/>
      <c r="T41" s="80"/>
      <c r="U41" s="80"/>
      <c r="V41" s="80"/>
      <c r="W41" s="80"/>
      <c r="X41" s="80"/>
      <c r="Y41" s="80"/>
      <c r="Z41" s="80"/>
    </row>
    <row r="42" spans="1:26" ht="24" customHeight="1">
      <c r="A42" s="81" t="s">
        <v>6553</v>
      </c>
      <c r="B42" s="82" t="s">
        <v>6381</v>
      </c>
      <c r="C42" s="83">
        <v>13156212</v>
      </c>
      <c r="D42" s="81"/>
      <c r="E42" s="84"/>
      <c r="F42" s="101" t="s">
        <v>6554</v>
      </c>
      <c r="G42" s="102" t="s">
        <v>6555</v>
      </c>
      <c r="H42" s="105">
        <v>18150000</v>
      </c>
      <c r="I42" s="104"/>
      <c r="J42" s="80"/>
      <c r="K42" s="111" t="s">
        <v>6549</v>
      </c>
      <c r="L42" s="112" t="s">
        <v>6556</v>
      </c>
      <c r="M42" s="113">
        <v>27478451</v>
      </c>
      <c r="N42" s="111"/>
      <c r="O42" s="84"/>
      <c r="P42" s="101" t="s">
        <v>6557</v>
      </c>
      <c r="Q42" s="102" t="s">
        <v>6558</v>
      </c>
      <c r="R42" s="105">
        <v>92400000</v>
      </c>
      <c r="S42" s="104" t="s">
        <v>6483</v>
      </c>
      <c r="T42" s="80"/>
      <c r="U42" s="80"/>
      <c r="V42" s="80"/>
      <c r="W42" s="80"/>
      <c r="X42" s="80"/>
      <c r="Y42" s="80"/>
      <c r="Z42" s="80"/>
    </row>
    <row r="43" spans="1:26" ht="24" customHeight="1">
      <c r="A43" s="81" t="s">
        <v>6559</v>
      </c>
      <c r="B43" s="82" t="s">
        <v>6381</v>
      </c>
      <c r="C43" s="83">
        <v>12257630</v>
      </c>
      <c r="D43" s="81"/>
      <c r="E43" s="84"/>
      <c r="F43" s="101" t="s">
        <v>6560</v>
      </c>
      <c r="G43" s="102" t="s">
        <v>6561</v>
      </c>
      <c r="H43" s="105">
        <v>16500000</v>
      </c>
      <c r="I43" s="104"/>
      <c r="J43" s="80"/>
      <c r="K43" s="114" t="s">
        <v>6562</v>
      </c>
      <c r="L43" s="112"/>
      <c r="M43" s="113">
        <f>SUBTOTAL(9,M41:M42)</f>
        <v>333608451</v>
      </c>
      <c r="N43" s="111"/>
      <c r="O43" s="84"/>
      <c r="P43" s="123" t="s">
        <v>6563</v>
      </c>
      <c r="Q43" s="102"/>
      <c r="R43" s="105">
        <f>SUBTOTAL(9,R42:R42)</f>
        <v>92400000</v>
      </c>
      <c r="S43" s="104"/>
      <c r="T43" s="80"/>
      <c r="U43" s="80"/>
      <c r="V43" s="80"/>
      <c r="W43" s="80"/>
      <c r="X43" s="80"/>
      <c r="Y43" s="80"/>
      <c r="Z43" s="80"/>
    </row>
    <row r="44" spans="1:26" ht="24" customHeight="1">
      <c r="A44" s="81" t="s">
        <v>6564</v>
      </c>
      <c r="B44" s="82" t="s">
        <v>6381</v>
      </c>
      <c r="C44" s="83">
        <v>11470349</v>
      </c>
      <c r="D44" s="81"/>
      <c r="E44" s="84"/>
      <c r="F44" s="101" t="s">
        <v>6565</v>
      </c>
      <c r="G44" s="102" t="s">
        <v>6566</v>
      </c>
      <c r="H44" s="105">
        <v>15400000</v>
      </c>
      <c r="I44" s="104"/>
      <c r="J44" s="80"/>
      <c r="K44" s="111" t="s">
        <v>6406</v>
      </c>
      <c r="L44" s="112" t="s">
        <v>6567</v>
      </c>
      <c r="M44" s="113">
        <v>185571621</v>
      </c>
      <c r="N44" s="111"/>
      <c r="O44" s="84"/>
      <c r="P44" s="101" t="s">
        <v>6568</v>
      </c>
      <c r="Q44" s="102" t="s">
        <v>6569</v>
      </c>
      <c r="R44" s="105">
        <v>3960000</v>
      </c>
      <c r="S44" s="104"/>
      <c r="T44" s="80"/>
      <c r="U44" s="80"/>
      <c r="V44" s="80"/>
      <c r="W44" s="80"/>
      <c r="X44" s="80"/>
      <c r="Y44" s="80"/>
      <c r="Z44" s="80"/>
    </row>
    <row r="45" spans="1:26" ht="24" customHeight="1">
      <c r="A45" s="81" t="s">
        <v>6570</v>
      </c>
      <c r="B45" s="82" t="s">
        <v>6381</v>
      </c>
      <c r="C45" s="83">
        <v>11418157</v>
      </c>
      <c r="D45" s="81"/>
      <c r="E45" s="84"/>
      <c r="F45" s="101" t="s">
        <v>6571</v>
      </c>
      <c r="G45" s="102" t="s">
        <v>6572</v>
      </c>
      <c r="H45" s="103">
        <v>11319000</v>
      </c>
      <c r="I45" s="104"/>
      <c r="J45" s="80"/>
      <c r="K45" s="114" t="s">
        <v>6573</v>
      </c>
      <c r="L45" s="112"/>
      <c r="M45" s="113">
        <f>SUBTOTAL(9,M44:M44)</f>
        <v>185571621</v>
      </c>
      <c r="N45" s="111"/>
      <c r="O45" s="84"/>
      <c r="P45" s="101" t="s">
        <v>6568</v>
      </c>
      <c r="Q45" s="102" t="s">
        <v>6574</v>
      </c>
      <c r="R45" s="105">
        <v>151112500</v>
      </c>
      <c r="S45" s="104"/>
      <c r="T45" s="80"/>
      <c r="U45" s="80"/>
      <c r="V45" s="80"/>
      <c r="W45" s="80"/>
      <c r="X45" s="80"/>
      <c r="Y45" s="80"/>
      <c r="Z45" s="80"/>
    </row>
    <row r="46" spans="1:26" ht="24" customHeight="1">
      <c r="A46" s="81" t="s">
        <v>6575</v>
      </c>
      <c r="B46" s="82" t="s">
        <v>6381</v>
      </c>
      <c r="C46" s="83">
        <v>10540343</v>
      </c>
      <c r="D46" s="81"/>
      <c r="E46" s="84"/>
      <c r="F46" s="101" t="s">
        <v>6576</v>
      </c>
      <c r="G46" s="102" t="s">
        <v>6577</v>
      </c>
      <c r="H46" s="103">
        <v>10764644</v>
      </c>
      <c r="I46" s="104"/>
      <c r="J46" s="80"/>
      <c r="K46" s="111" t="s">
        <v>6418</v>
      </c>
      <c r="L46" s="112" t="s">
        <v>6389</v>
      </c>
      <c r="M46" s="113">
        <v>135229871</v>
      </c>
      <c r="N46" s="111"/>
      <c r="O46" s="84"/>
      <c r="P46" s="123" t="s">
        <v>6578</v>
      </c>
      <c r="Q46" s="102"/>
      <c r="R46" s="105">
        <f>SUBTOTAL(9,R44:R45)</f>
        <v>155072500</v>
      </c>
      <c r="S46" s="104"/>
      <c r="T46" s="80"/>
      <c r="U46" s="80"/>
      <c r="V46" s="80"/>
      <c r="W46" s="80"/>
      <c r="X46" s="80"/>
      <c r="Y46" s="80"/>
      <c r="Z46" s="80"/>
    </row>
    <row r="47" spans="1:26" ht="24" customHeight="1">
      <c r="A47" s="81" t="s">
        <v>6579</v>
      </c>
      <c r="B47" s="82" t="s">
        <v>6381</v>
      </c>
      <c r="C47" s="83">
        <v>10122865</v>
      </c>
      <c r="D47" s="81"/>
      <c r="E47" s="84"/>
      <c r="F47" s="101" t="s">
        <v>6580</v>
      </c>
      <c r="G47" s="102" t="s">
        <v>6581</v>
      </c>
      <c r="H47" s="105">
        <v>10401697</v>
      </c>
      <c r="I47" s="104"/>
      <c r="J47" s="80"/>
      <c r="K47" s="111" t="s">
        <v>6418</v>
      </c>
      <c r="L47" s="112" t="s">
        <v>6389</v>
      </c>
      <c r="M47" s="113">
        <v>30002021</v>
      </c>
      <c r="N47" s="111"/>
      <c r="O47" s="84"/>
      <c r="P47" s="101" t="s">
        <v>6582</v>
      </c>
      <c r="Q47" s="102" t="s">
        <v>6583</v>
      </c>
      <c r="R47" s="105">
        <v>56986083</v>
      </c>
      <c r="S47" s="104"/>
      <c r="T47" s="80"/>
      <c r="U47" s="80"/>
      <c r="V47" s="80"/>
      <c r="W47" s="80"/>
      <c r="X47" s="80"/>
      <c r="Y47" s="80"/>
      <c r="Z47" s="80"/>
    </row>
    <row r="48" spans="1:26" ht="24" customHeight="1">
      <c r="A48" s="81" t="s">
        <v>6584</v>
      </c>
      <c r="B48" s="82" t="s">
        <v>6381</v>
      </c>
      <c r="C48" s="83">
        <v>9710906</v>
      </c>
      <c r="D48" s="81"/>
      <c r="E48" s="84"/>
      <c r="F48" s="101" t="s">
        <v>6585</v>
      </c>
      <c r="G48" s="102" t="s">
        <v>6586</v>
      </c>
      <c r="H48" s="105">
        <v>9376450</v>
      </c>
      <c r="I48" s="104"/>
      <c r="J48" s="80"/>
      <c r="K48" s="111" t="s">
        <v>6418</v>
      </c>
      <c r="L48" s="112" t="s">
        <v>6460</v>
      </c>
      <c r="M48" s="113">
        <v>4998920</v>
      </c>
      <c r="N48" s="111"/>
      <c r="O48" s="84"/>
      <c r="P48" s="123" t="s">
        <v>6587</v>
      </c>
      <c r="Q48" s="102"/>
      <c r="R48" s="105">
        <f>SUBTOTAL(9,R47:R47)</f>
        <v>56986083</v>
      </c>
      <c r="S48" s="104"/>
      <c r="T48" s="80"/>
      <c r="U48" s="80"/>
      <c r="V48" s="80"/>
      <c r="W48" s="80"/>
      <c r="X48" s="80"/>
      <c r="Y48" s="80"/>
      <c r="Z48" s="80"/>
    </row>
    <row r="49" spans="1:26" ht="24" customHeight="1">
      <c r="A49" s="81" t="s">
        <v>6588</v>
      </c>
      <c r="B49" s="82" t="s">
        <v>6381</v>
      </c>
      <c r="C49" s="83">
        <v>7902279</v>
      </c>
      <c r="D49" s="81"/>
      <c r="E49" s="84"/>
      <c r="F49" s="101" t="s">
        <v>6589</v>
      </c>
      <c r="G49" s="102" t="s">
        <v>6590</v>
      </c>
      <c r="H49" s="105">
        <v>8800000</v>
      </c>
      <c r="I49" s="104"/>
      <c r="J49" s="80"/>
      <c r="K49" s="111" t="s">
        <v>6418</v>
      </c>
      <c r="L49" s="112" t="s">
        <v>6466</v>
      </c>
      <c r="M49" s="113">
        <v>4664564</v>
      </c>
      <c r="N49" s="111"/>
      <c r="O49" s="84"/>
      <c r="P49" s="101" t="s">
        <v>6591</v>
      </c>
      <c r="Q49" s="102" t="s">
        <v>6592</v>
      </c>
      <c r="R49" s="105">
        <v>470000</v>
      </c>
      <c r="S49" s="104"/>
      <c r="T49" s="80"/>
      <c r="U49" s="80"/>
      <c r="V49" s="80"/>
      <c r="W49" s="80"/>
      <c r="X49" s="80"/>
      <c r="Y49" s="80"/>
      <c r="Z49" s="80"/>
    </row>
    <row r="50" spans="1:26" ht="24" customHeight="1">
      <c r="A50" s="81" t="s">
        <v>6593</v>
      </c>
      <c r="B50" s="82" t="s">
        <v>6381</v>
      </c>
      <c r="C50" s="83">
        <v>7674609</v>
      </c>
      <c r="D50" s="81"/>
      <c r="E50" s="84"/>
      <c r="F50" s="101" t="s">
        <v>6594</v>
      </c>
      <c r="G50" s="106" t="s">
        <v>6595</v>
      </c>
      <c r="H50" s="103">
        <v>8250000</v>
      </c>
      <c r="I50" s="104"/>
      <c r="J50" s="80"/>
      <c r="K50" s="111" t="s">
        <v>6418</v>
      </c>
      <c r="L50" s="112" t="s">
        <v>6399</v>
      </c>
      <c r="M50" s="113">
        <v>4841324</v>
      </c>
      <c r="N50" s="111"/>
      <c r="O50" s="84"/>
      <c r="P50" s="123" t="s">
        <v>6596</v>
      </c>
      <c r="Q50" s="102"/>
      <c r="R50" s="105">
        <f>SUBTOTAL(9,R49:R49)</f>
        <v>470000</v>
      </c>
      <c r="S50" s="104"/>
      <c r="T50" s="80"/>
      <c r="U50" s="80"/>
      <c r="V50" s="80"/>
      <c r="W50" s="80"/>
      <c r="X50" s="80"/>
      <c r="Y50" s="80"/>
      <c r="Z50" s="80"/>
    </row>
    <row r="51" spans="1:26" ht="24" customHeight="1">
      <c r="A51" s="81" t="s">
        <v>6597</v>
      </c>
      <c r="B51" s="82" t="s">
        <v>6381</v>
      </c>
      <c r="C51" s="83">
        <v>7625069</v>
      </c>
      <c r="D51" s="81"/>
      <c r="E51" s="84"/>
      <c r="F51" s="101" t="s">
        <v>6598</v>
      </c>
      <c r="G51" s="102" t="s">
        <v>6599</v>
      </c>
      <c r="H51" s="105">
        <v>7370000</v>
      </c>
      <c r="I51" s="104"/>
      <c r="J51" s="80"/>
      <c r="K51" s="114" t="s">
        <v>6600</v>
      </c>
      <c r="L51" s="112"/>
      <c r="M51" s="113">
        <f>SUBTOTAL(9,M46:M50)</f>
        <v>179736700</v>
      </c>
      <c r="N51" s="111"/>
      <c r="O51" s="84"/>
      <c r="P51" s="101" t="s">
        <v>6601</v>
      </c>
      <c r="Q51" s="102" t="s">
        <v>6602</v>
      </c>
      <c r="R51" s="105">
        <v>71500000</v>
      </c>
      <c r="S51" s="104"/>
      <c r="T51" s="80"/>
      <c r="U51" s="80"/>
      <c r="V51" s="80"/>
      <c r="W51" s="80"/>
      <c r="X51" s="80"/>
      <c r="Y51" s="80"/>
      <c r="Z51" s="80"/>
    </row>
    <row r="52" spans="1:26" ht="24" customHeight="1">
      <c r="A52" s="81" t="s">
        <v>6603</v>
      </c>
      <c r="B52" s="82" t="s">
        <v>6381</v>
      </c>
      <c r="C52" s="83">
        <v>7600000</v>
      </c>
      <c r="D52" s="81"/>
      <c r="E52" s="84"/>
      <c r="F52" s="101" t="s">
        <v>6440</v>
      </c>
      <c r="G52" s="102" t="s">
        <v>6604</v>
      </c>
      <c r="H52" s="105">
        <v>6902080</v>
      </c>
      <c r="I52" s="104"/>
      <c r="J52" s="80"/>
      <c r="K52" s="111" t="s">
        <v>6424</v>
      </c>
      <c r="L52" s="112" t="s">
        <v>6605</v>
      </c>
      <c r="M52" s="113">
        <v>9130000</v>
      </c>
      <c r="N52" s="111"/>
      <c r="O52" s="84"/>
      <c r="P52" s="123" t="s">
        <v>6606</v>
      </c>
      <c r="Q52" s="102"/>
      <c r="R52" s="105">
        <f>SUBTOTAL(9,R51:R51)</f>
        <v>71500000</v>
      </c>
      <c r="S52" s="104"/>
      <c r="T52" s="80"/>
      <c r="U52" s="80"/>
      <c r="V52" s="80"/>
      <c r="W52" s="80"/>
      <c r="X52" s="80"/>
      <c r="Y52" s="80"/>
      <c r="Z52" s="80"/>
    </row>
    <row r="53" spans="1:26" ht="24" customHeight="1">
      <c r="A53" s="81" t="s">
        <v>6607</v>
      </c>
      <c r="B53" s="82" t="s">
        <v>6381</v>
      </c>
      <c r="C53" s="83">
        <v>7524207</v>
      </c>
      <c r="D53" s="81"/>
      <c r="E53" s="84"/>
      <c r="F53" s="101" t="s">
        <v>6608</v>
      </c>
      <c r="G53" s="106" t="s">
        <v>6609</v>
      </c>
      <c r="H53" s="103">
        <v>5500000</v>
      </c>
      <c r="I53" s="104"/>
      <c r="J53" s="80"/>
      <c r="K53" s="111" t="s">
        <v>6424</v>
      </c>
      <c r="L53" s="112" t="s">
        <v>6399</v>
      </c>
      <c r="M53" s="113">
        <v>3233541</v>
      </c>
      <c r="N53" s="111"/>
      <c r="O53" s="84"/>
      <c r="P53" s="101" t="s">
        <v>6610</v>
      </c>
      <c r="Q53" s="102" t="s">
        <v>6611</v>
      </c>
      <c r="R53" s="103">
        <v>11836000</v>
      </c>
      <c r="S53" s="104"/>
      <c r="T53" s="80"/>
      <c r="U53" s="80"/>
      <c r="V53" s="80"/>
      <c r="W53" s="80"/>
      <c r="X53" s="80"/>
      <c r="Y53" s="80"/>
      <c r="Z53" s="80"/>
    </row>
    <row r="54" spans="1:26" ht="24" customHeight="1">
      <c r="A54" s="81" t="s">
        <v>6612</v>
      </c>
      <c r="B54" s="82" t="s">
        <v>6381</v>
      </c>
      <c r="C54" s="83">
        <v>7323222</v>
      </c>
      <c r="D54" s="81"/>
      <c r="E54" s="84"/>
      <c r="F54" s="101" t="s">
        <v>6613</v>
      </c>
      <c r="G54" s="102" t="s">
        <v>6614</v>
      </c>
      <c r="H54" s="105">
        <v>5280000</v>
      </c>
      <c r="I54" s="104"/>
      <c r="J54" s="80"/>
      <c r="K54" s="111" t="s">
        <v>6424</v>
      </c>
      <c r="L54" s="112" t="s">
        <v>6493</v>
      </c>
      <c r="M54" s="113">
        <v>122434648</v>
      </c>
      <c r="N54" s="111"/>
      <c r="O54" s="84"/>
      <c r="P54" s="123" t="s">
        <v>6615</v>
      </c>
      <c r="Q54" s="102"/>
      <c r="R54" s="103">
        <f>SUBTOTAL(9,R53:R53)</f>
        <v>11836000</v>
      </c>
      <c r="S54" s="104"/>
      <c r="T54" s="80"/>
      <c r="U54" s="80"/>
      <c r="V54" s="80"/>
      <c r="W54" s="80"/>
      <c r="X54" s="80"/>
      <c r="Y54" s="80"/>
      <c r="Z54" s="80"/>
    </row>
    <row r="55" spans="1:26" ht="24" customHeight="1">
      <c r="A55" s="81" t="s">
        <v>6616</v>
      </c>
      <c r="B55" s="82" t="s">
        <v>6381</v>
      </c>
      <c r="C55" s="83">
        <v>7147736</v>
      </c>
      <c r="D55" s="81"/>
      <c r="E55" s="84"/>
      <c r="F55" s="101" t="s">
        <v>6617</v>
      </c>
      <c r="G55" s="104" t="s">
        <v>6618</v>
      </c>
      <c r="H55" s="103">
        <v>4950000</v>
      </c>
      <c r="I55" s="104"/>
      <c r="J55" s="80"/>
      <c r="K55" s="114" t="s">
        <v>6619</v>
      </c>
      <c r="L55" s="112"/>
      <c r="M55" s="113">
        <f>SUBTOTAL(9,M52:M54)</f>
        <v>134798189</v>
      </c>
      <c r="N55" s="111"/>
      <c r="O55" s="84"/>
      <c r="P55" s="101" t="s">
        <v>6620</v>
      </c>
      <c r="Q55" s="102" t="s">
        <v>6621</v>
      </c>
      <c r="R55" s="103">
        <v>29230727</v>
      </c>
      <c r="S55" s="104"/>
      <c r="T55" s="80"/>
      <c r="U55" s="80"/>
      <c r="V55" s="80"/>
      <c r="W55" s="80"/>
      <c r="X55" s="80"/>
      <c r="Y55" s="80"/>
      <c r="Z55" s="80"/>
    </row>
    <row r="56" spans="1:26" ht="24" customHeight="1">
      <c r="A56" s="81" t="s">
        <v>6622</v>
      </c>
      <c r="B56" s="82" t="s">
        <v>6381</v>
      </c>
      <c r="C56" s="83">
        <v>6471135</v>
      </c>
      <c r="D56" s="81"/>
      <c r="E56" s="84"/>
      <c r="F56" s="101" t="s">
        <v>6623</v>
      </c>
      <c r="G56" s="102" t="s">
        <v>6624</v>
      </c>
      <c r="H56" s="103">
        <v>4878520</v>
      </c>
      <c r="I56" s="104"/>
      <c r="J56" s="80"/>
      <c r="K56" s="111" t="s">
        <v>6428</v>
      </c>
      <c r="L56" s="112" t="s">
        <v>6493</v>
      </c>
      <c r="M56" s="113">
        <v>111682163</v>
      </c>
      <c r="N56" s="111"/>
      <c r="O56" s="84"/>
      <c r="P56" s="123" t="s">
        <v>6625</v>
      </c>
      <c r="Q56" s="102"/>
      <c r="R56" s="103">
        <f>SUBTOTAL(9,R55:R55)</f>
        <v>29230727</v>
      </c>
      <c r="S56" s="104"/>
      <c r="T56" s="80"/>
      <c r="U56" s="80"/>
      <c r="V56" s="80"/>
      <c r="W56" s="80"/>
      <c r="X56" s="80"/>
      <c r="Y56" s="80"/>
      <c r="Z56" s="80"/>
    </row>
    <row r="57" spans="1:26" ht="24" customHeight="1">
      <c r="A57" s="81" t="s">
        <v>6626</v>
      </c>
      <c r="B57" s="82" t="s">
        <v>6381</v>
      </c>
      <c r="C57" s="83">
        <v>6304772</v>
      </c>
      <c r="D57" s="81"/>
      <c r="E57" s="84"/>
      <c r="F57" s="101" t="s">
        <v>6471</v>
      </c>
      <c r="G57" s="102" t="s">
        <v>6627</v>
      </c>
      <c r="H57" s="103">
        <v>4721243</v>
      </c>
      <c r="I57" s="104"/>
      <c r="J57" s="80"/>
      <c r="K57" s="111" t="s">
        <v>6428</v>
      </c>
      <c r="L57" s="112" t="s">
        <v>6393</v>
      </c>
      <c r="M57" s="113">
        <v>7218412</v>
      </c>
      <c r="N57" s="111"/>
      <c r="O57" s="84"/>
      <c r="P57" s="101" t="s">
        <v>6628</v>
      </c>
      <c r="Q57" s="102" t="s">
        <v>6629</v>
      </c>
      <c r="R57" s="105">
        <v>1500000</v>
      </c>
      <c r="S57" s="104"/>
      <c r="T57" s="80"/>
      <c r="U57" s="80"/>
      <c r="V57" s="80"/>
      <c r="W57" s="80"/>
      <c r="X57" s="80"/>
      <c r="Y57" s="80"/>
      <c r="Z57" s="80"/>
    </row>
    <row r="58" spans="1:26" ht="24" customHeight="1">
      <c r="A58" s="81" t="s">
        <v>6630</v>
      </c>
      <c r="B58" s="82" t="s">
        <v>6381</v>
      </c>
      <c r="C58" s="83">
        <v>6123323</v>
      </c>
      <c r="D58" s="81"/>
      <c r="E58" s="84"/>
      <c r="F58" s="101" t="s">
        <v>6631</v>
      </c>
      <c r="G58" s="102" t="s">
        <v>6632</v>
      </c>
      <c r="H58" s="105">
        <v>4510000</v>
      </c>
      <c r="I58" s="104"/>
      <c r="J58" s="80"/>
      <c r="K58" s="114" t="s">
        <v>6552</v>
      </c>
      <c r="L58" s="112"/>
      <c r="M58" s="113">
        <f>SUBTOTAL(9,M56:M57)</f>
        <v>118900575</v>
      </c>
      <c r="N58" s="111"/>
      <c r="O58" s="84"/>
      <c r="P58" s="123" t="s">
        <v>6633</v>
      </c>
      <c r="Q58" s="102"/>
      <c r="R58" s="105">
        <f>SUBTOTAL(9,R57:R57)</f>
        <v>1500000</v>
      </c>
      <c r="S58" s="104"/>
      <c r="T58" s="80"/>
      <c r="U58" s="80"/>
      <c r="V58" s="80"/>
      <c r="W58" s="80"/>
      <c r="X58" s="80"/>
      <c r="Y58" s="80"/>
      <c r="Z58" s="80"/>
    </row>
    <row r="59" spans="1:26" ht="24" customHeight="1">
      <c r="A59" s="81" t="s">
        <v>6634</v>
      </c>
      <c r="B59" s="82" t="s">
        <v>6381</v>
      </c>
      <c r="C59" s="83">
        <v>5500000</v>
      </c>
      <c r="D59" s="81"/>
      <c r="E59" s="84"/>
      <c r="F59" s="101" t="s">
        <v>6635</v>
      </c>
      <c r="G59" s="102" t="s">
        <v>6636</v>
      </c>
      <c r="H59" s="105">
        <v>3872000</v>
      </c>
      <c r="I59" s="104"/>
      <c r="J59" s="80"/>
      <c r="K59" s="111" t="s">
        <v>6442</v>
      </c>
      <c r="L59" s="112" t="s">
        <v>6460</v>
      </c>
      <c r="M59" s="113">
        <v>2845396</v>
      </c>
      <c r="N59" s="111"/>
      <c r="O59" s="84"/>
      <c r="P59" s="101" t="s">
        <v>6637</v>
      </c>
      <c r="Q59" s="102" t="s">
        <v>6638</v>
      </c>
      <c r="R59" s="105">
        <v>1331000</v>
      </c>
      <c r="S59" s="104"/>
      <c r="T59" s="80"/>
      <c r="U59" s="80"/>
      <c r="V59" s="80"/>
      <c r="W59" s="80"/>
      <c r="X59" s="80"/>
      <c r="Y59" s="80"/>
      <c r="Z59" s="80"/>
    </row>
    <row r="60" spans="1:26" ht="24" customHeight="1">
      <c r="A60" s="81" t="s">
        <v>6639</v>
      </c>
      <c r="B60" s="82" t="s">
        <v>6381</v>
      </c>
      <c r="C60" s="83">
        <v>5338986</v>
      </c>
      <c r="D60" s="81"/>
      <c r="E60" s="84"/>
      <c r="F60" s="101" t="s">
        <v>6640</v>
      </c>
      <c r="G60" s="102" t="s">
        <v>6641</v>
      </c>
      <c r="H60" s="105">
        <v>3868000</v>
      </c>
      <c r="I60" s="104"/>
      <c r="J60" s="80"/>
      <c r="K60" s="111" t="s">
        <v>6442</v>
      </c>
      <c r="L60" s="112" t="s">
        <v>6567</v>
      </c>
      <c r="M60" s="113">
        <v>107028010</v>
      </c>
      <c r="N60" s="111"/>
      <c r="O60" s="84"/>
      <c r="P60" s="123" t="s">
        <v>6642</v>
      </c>
      <c r="Q60" s="102"/>
      <c r="R60" s="105">
        <f>SUBTOTAL(9,R59:R59)</f>
        <v>1331000</v>
      </c>
      <c r="S60" s="104"/>
      <c r="T60" s="80"/>
      <c r="U60" s="80"/>
      <c r="V60" s="80"/>
      <c r="W60" s="80"/>
      <c r="X60" s="80"/>
      <c r="Y60" s="80"/>
      <c r="Z60" s="80"/>
    </row>
    <row r="61" spans="1:26" ht="24" customHeight="1">
      <c r="A61" s="81" t="s">
        <v>6643</v>
      </c>
      <c r="B61" s="82" t="s">
        <v>6381</v>
      </c>
      <c r="C61" s="83">
        <v>5092953</v>
      </c>
      <c r="D61" s="81"/>
      <c r="E61" s="84"/>
      <c r="F61" s="101" t="s">
        <v>6644</v>
      </c>
      <c r="G61" s="102" t="s">
        <v>6645</v>
      </c>
      <c r="H61" s="103">
        <v>3630000</v>
      </c>
      <c r="I61" s="104"/>
      <c r="J61" s="80"/>
      <c r="K61" s="111" t="s">
        <v>6442</v>
      </c>
      <c r="L61" s="112" t="s">
        <v>6567</v>
      </c>
      <c r="M61" s="113">
        <v>1353744</v>
      </c>
      <c r="N61" s="111"/>
      <c r="O61" s="84"/>
      <c r="P61" s="101" t="s">
        <v>6646</v>
      </c>
      <c r="Q61" s="102" t="s">
        <v>6647</v>
      </c>
      <c r="R61" s="105">
        <v>400000</v>
      </c>
      <c r="S61" s="104"/>
      <c r="T61" s="80"/>
      <c r="U61" s="80"/>
      <c r="V61" s="80"/>
      <c r="W61" s="80"/>
      <c r="X61" s="80"/>
      <c r="Y61" s="80"/>
      <c r="Z61" s="80"/>
    </row>
    <row r="62" spans="1:26" ht="24" customHeight="1">
      <c r="A62" s="81" t="s">
        <v>6648</v>
      </c>
      <c r="B62" s="82" t="s">
        <v>6381</v>
      </c>
      <c r="C62" s="83">
        <v>5061148</v>
      </c>
      <c r="D62" s="81"/>
      <c r="E62" s="84"/>
      <c r="F62" s="101" t="s">
        <v>6649</v>
      </c>
      <c r="G62" s="102" t="s">
        <v>6650</v>
      </c>
      <c r="H62" s="103">
        <v>3575000</v>
      </c>
      <c r="I62" s="104"/>
      <c r="J62" s="80"/>
      <c r="K62" s="111" t="s">
        <v>6442</v>
      </c>
      <c r="L62" s="112" t="s">
        <v>6651</v>
      </c>
      <c r="M62" s="113">
        <v>5387568</v>
      </c>
      <c r="N62" s="111"/>
      <c r="O62" s="84"/>
      <c r="P62" s="123" t="s">
        <v>6652</v>
      </c>
      <c r="Q62" s="102"/>
      <c r="R62" s="105">
        <f>SUBTOTAL(9,R61:R61)</f>
        <v>400000</v>
      </c>
      <c r="S62" s="104"/>
      <c r="T62" s="80"/>
      <c r="U62" s="80"/>
      <c r="V62" s="80"/>
      <c r="W62" s="80"/>
      <c r="X62" s="80"/>
      <c r="Y62" s="80"/>
      <c r="Z62" s="80"/>
    </row>
    <row r="63" spans="1:26" ht="24" customHeight="1">
      <c r="A63" s="81" t="s">
        <v>6653</v>
      </c>
      <c r="B63" s="82" t="s">
        <v>6381</v>
      </c>
      <c r="C63" s="83">
        <v>5031052</v>
      </c>
      <c r="D63" s="81"/>
      <c r="E63" s="84"/>
      <c r="F63" s="101" t="s">
        <v>6654</v>
      </c>
      <c r="G63" s="102" t="s">
        <v>6655</v>
      </c>
      <c r="H63" s="105">
        <v>3468630</v>
      </c>
      <c r="I63" s="104"/>
      <c r="J63" s="80"/>
      <c r="K63" s="114" t="s">
        <v>6656</v>
      </c>
      <c r="L63" s="112"/>
      <c r="M63" s="113">
        <f>SUBTOTAL(9,M59:M62)</f>
        <v>116614718</v>
      </c>
      <c r="N63" s="111"/>
      <c r="O63" s="84"/>
      <c r="P63" s="101" t="s">
        <v>6402</v>
      </c>
      <c r="Q63" s="106" t="s">
        <v>6657</v>
      </c>
      <c r="R63" s="103">
        <v>250000000</v>
      </c>
      <c r="S63" s="104"/>
      <c r="T63" s="80"/>
      <c r="U63" s="80"/>
      <c r="V63" s="80"/>
      <c r="W63" s="80"/>
      <c r="X63" s="80"/>
      <c r="Y63" s="80"/>
      <c r="Z63" s="80"/>
    </row>
    <row r="64" spans="1:26" ht="24" customHeight="1">
      <c r="A64" s="81" t="s">
        <v>6658</v>
      </c>
      <c r="B64" s="82" t="s">
        <v>6381</v>
      </c>
      <c r="C64" s="83">
        <v>4628146</v>
      </c>
      <c r="D64" s="81"/>
      <c r="E64" s="84"/>
      <c r="F64" s="101" t="s">
        <v>6659</v>
      </c>
      <c r="G64" s="102" t="s">
        <v>6660</v>
      </c>
      <c r="H64" s="105">
        <v>3400000</v>
      </c>
      <c r="I64" s="104"/>
      <c r="J64" s="80"/>
      <c r="K64" s="111" t="s">
        <v>6535</v>
      </c>
      <c r="L64" s="112" t="s">
        <v>6493</v>
      </c>
      <c r="M64" s="113">
        <v>102263</v>
      </c>
      <c r="N64" s="111"/>
      <c r="O64" s="84"/>
      <c r="P64" s="123" t="s">
        <v>6661</v>
      </c>
      <c r="Q64" s="106"/>
      <c r="R64" s="103">
        <f>SUBTOTAL(9,R63:R63)</f>
        <v>250000000</v>
      </c>
      <c r="S64" s="104"/>
      <c r="T64" s="80"/>
      <c r="U64" s="80"/>
      <c r="V64" s="80"/>
      <c r="W64" s="80"/>
      <c r="X64" s="80"/>
      <c r="Y64" s="80"/>
      <c r="Z64" s="80"/>
    </row>
    <row r="65" spans="1:26" ht="24" customHeight="1">
      <c r="A65" s="81" t="s">
        <v>6662</v>
      </c>
      <c r="B65" s="82" t="s">
        <v>6381</v>
      </c>
      <c r="C65" s="83">
        <v>4293717</v>
      </c>
      <c r="D65" s="81"/>
      <c r="E65" s="84"/>
      <c r="F65" s="101" t="s">
        <v>6663</v>
      </c>
      <c r="G65" s="102" t="s">
        <v>6664</v>
      </c>
      <c r="H65" s="103">
        <v>3300000</v>
      </c>
      <c r="I65" s="104"/>
      <c r="J65" s="80"/>
      <c r="K65" s="111" t="s">
        <v>6535</v>
      </c>
      <c r="L65" s="112" t="s">
        <v>6460</v>
      </c>
      <c r="M65" s="113">
        <v>2376490</v>
      </c>
      <c r="N65" s="111"/>
      <c r="O65" s="84"/>
      <c r="P65" s="101" t="s">
        <v>6665</v>
      </c>
      <c r="Q65" s="102" t="s">
        <v>6666</v>
      </c>
      <c r="R65" s="105">
        <v>420000</v>
      </c>
      <c r="S65" s="104"/>
      <c r="T65" s="80"/>
      <c r="U65" s="80"/>
      <c r="V65" s="80"/>
      <c r="W65" s="80"/>
      <c r="X65" s="80"/>
      <c r="Y65" s="80"/>
      <c r="Z65" s="80"/>
    </row>
    <row r="66" spans="1:26" ht="24" customHeight="1">
      <c r="A66" s="81" t="s">
        <v>6667</v>
      </c>
      <c r="B66" s="82" t="s">
        <v>6381</v>
      </c>
      <c r="C66" s="83">
        <v>3801001</v>
      </c>
      <c r="D66" s="81"/>
      <c r="E66" s="84"/>
      <c r="F66" s="101" t="s">
        <v>6668</v>
      </c>
      <c r="G66" s="102" t="s">
        <v>6669</v>
      </c>
      <c r="H66" s="103">
        <v>3300000</v>
      </c>
      <c r="I66" s="104"/>
      <c r="J66" s="80"/>
      <c r="K66" s="111" t="s">
        <v>6535</v>
      </c>
      <c r="L66" s="112" t="s">
        <v>6670</v>
      </c>
      <c r="M66" s="113">
        <v>110000000</v>
      </c>
      <c r="N66" s="111"/>
      <c r="O66" s="84"/>
      <c r="P66" s="123" t="s">
        <v>6671</v>
      </c>
      <c r="Q66" s="102"/>
      <c r="R66" s="105">
        <f>SUBTOTAL(9,R65:R65)</f>
        <v>420000</v>
      </c>
      <c r="S66" s="104"/>
      <c r="T66" s="80"/>
      <c r="U66" s="80"/>
      <c r="V66" s="80"/>
      <c r="W66" s="80"/>
      <c r="X66" s="80"/>
      <c r="Y66" s="80"/>
      <c r="Z66" s="80"/>
    </row>
    <row r="67" spans="1:26" ht="24" customHeight="1">
      <c r="A67" s="81" t="s">
        <v>6672</v>
      </c>
      <c r="B67" s="82" t="s">
        <v>6381</v>
      </c>
      <c r="C67" s="83">
        <v>3745560</v>
      </c>
      <c r="D67" s="81"/>
      <c r="E67" s="84"/>
      <c r="F67" s="101" t="s">
        <v>6673</v>
      </c>
      <c r="G67" s="102" t="s">
        <v>6674</v>
      </c>
      <c r="H67" s="103">
        <v>3300000</v>
      </c>
      <c r="I67" s="104"/>
      <c r="J67" s="80"/>
      <c r="K67" s="114" t="s">
        <v>6675</v>
      </c>
      <c r="L67" s="112"/>
      <c r="M67" s="113">
        <f>SUBTOTAL(9,M64:M66)</f>
        <v>112478753</v>
      </c>
      <c r="N67" s="111"/>
      <c r="O67" s="84"/>
      <c r="P67" s="101" t="s">
        <v>6623</v>
      </c>
      <c r="Q67" s="102" t="s">
        <v>6676</v>
      </c>
      <c r="R67" s="105">
        <v>2673755</v>
      </c>
      <c r="S67" s="104"/>
      <c r="T67" s="80"/>
      <c r="U67" s="80"/>
      <c r="V67" s="80"/>
      <c r="W67" s="80"/>
      <c r="X67" s="80"/>
      <c r="Y67" s="80"/>
      <c r="Z67" s="80"/>
    </row>
    <row r="68" spans="1:26" ht="24" customHeight="1">
      <c r="A68" s="81" t="s">
        <v>6677</v>
      </c>
      <c r="B68" s="82" t="s">
        <v>6381</v>
      </c>
      <c r="C68" s="83">
        <v>3361683</v>
      </c>
      <c r="D68" s="81"/>
      <c r="E68" s="84"/>
      <c r="F68" s="101" t="s">
        <v>6678</v>
      </c>
      <c r="G68" s="102" t="s">
        <v>6679</v>
      </c>
      <c r="H68" s="103">
        <v>3062840</v>
      </c>
      <c r="I68" s="104"/>
      <c r="J68" s="80"/>
      <c r="K68" s="111" t="s">
        <v>6680</v>
      </c>
      <c r="L68" s="112" t="s">
        <v>6493</v>
      </c>
      <c r="M68" s="113">
        <v>98715811</v>
      </c>
      <c r="N68" s="111"/>
      <c r="O68" s="84"/>
      <c r="P68" s="123" t="s">
        <v>6681</v>
      </c>
      <c r="Q68" s="102"/>
      <c r="R68" s="105">
        <f>SUBTOTAL(9,R67:R67)</f>
        <v>2673755</v>
      </c>
      <c r="S68" s="104"/>
      <c r="T68" s="80"/>
      <c r="U68" s="80"/>
      <c r="V68" s="80"/>
      <c r="W68" s="80"/>
      <c r="X68" s="80"/>
      <c r="Y68" s="80"/>
      <c r="Z68" s="80"/>
    </row>
    <row r="69" spans="1:26" ht="24" customHeight="1">
      <c r="A69" s="81" t="s">
        <v>6682</v>
      </c>
      <c r="B69" s="82" t="s">
        <v>6381</v>
      </c>
      <c r="C69" s="83">
        <v>2969557</v>
      </c>
      <c r="D69" s="81"/>
      <c r="E69" s="84"/>
      <c r="F69" s="101" t="s">
        <v>6683</v>
      </c>
      <c r="G69" s="106" t="s">
        <v>6684</v>
      </c>
      <c r="H69" s="103">
        <v>3058713</v>
      </c>
      <c r="I69" s="104"/>
      <c r="J69" s="80"/>
      <c r="K69" s="114" t="s">
        <v>6685</v>
      </c>
      <c r="L69" s="112"/>
      <c r="M69" s="113">
        <f>SUBTOTAL(9,M68:M68)</f>
        <v>98715811</v>
      </c>
      <c r="N69" s="111"/>
      <c r="O69" s="84"/>
      <c r="P69" s="101" t="s">
        <v>6686</v>
      </c>
      <c r="Q69" s="106" t="s">
        <v>6687</v>
      </c>
      <c r="R69" s="103">
        <v>33285</v>
      </c>
      <c r="S69" s="104"/>
      <c r="T69" s="80"/>
      <c r="U69" s="80"/>
      <c r="V69" s="80"/>
      <c r="W69" s="80"/>
      <c r="X69" s="80"/>
      <c r="Y69" s="80"/>
      <c r="Z69" s="80"/>
    </row>
    <row r="70" spans="1:26" ht="24" customHeight="1">
      <c r="A70" s="81" t="s">
        <v>6688</v>
      </c>
      <c r="B70" s="82" t="s">
        <v>6381</v>
      </c>
      <c r="C70" s="83">
        <v>2735720</v>
      </c>
      <c r="D70" s="81"/>
      <c r="E70" s="84"/>
      <c r="F70" s="101" t="s">
        <v>6689</v>
      </c>
      <c r="G70" s="106" t="s">
        <v>6669</v>
      </c>
      <c r="H70" s="103">
        <v>3000000</v>
      </c>
      <c r="I70" s="104"/>
      <c r="J70" s="80"/>
      <c r="K70" s="111" t="s">
        <v>6690</v>
      </c>
      <c r="L70" s="112" t="s">
        <v>6691</v>
      </c>
      <c r="M70" s="113">
        <v>96800000</v>
      </c>
      <c r="N70" s="111"/>
      <c r="O70" s="84"/>
      <c r="P70" s="123" t="s">
        <v>6692</v>
      </c>
      <c r="Q70" s="106"/>
      <c r="R70" s="103">
        <f>SUBTOTAL(9,R69:R69)</f>
        <v>33285</v>
      </c>
      <c r="S70" s="104"/>
      <c r="T70" s="80"/>
      <c r="U70" s="80"/>
      <c r="V70" s="80"/>
      <c r="W70" s="80"/>
      <c r="X70" s="80"/>
      <c r="Y70" s="80"/>
      <c r="Z70" s="80"/>
    </row>
    <row r="71" spans="1:26" ht="24" customHeight="1">
      <c r="A71" s="81" t="s">
        <v>6693</v>
      </c>
      <c r="B71" s="82" t="s">
        <v>6381</v>
      </c>
      <c r="C71" s="83">
        <v>2317560</v>
      </c>
      <c r="D71" s="81"/>
      <c r="E71" s="84"/>
      <c r="F71" s="101" t="s">
        <v>6637</v>
      </c>
      <c r="G71" s="102" t="s">
        <v>6694</v>
      </c>
      <c r="H71" s="103">
        <v>2816000</v>
      </c>
      <c r="I71" s="104"/>
      <c r="J71" s="80"/>
      <c r="K71" s="114" t="s">
        <v>6695</v>
      </c>
      <c r="L71" s="112"/>
      <c r="M71" s="113">
        <f>SUBTOTAL(9,M70:M70)</f>
        <v>96800000</v>
      </c>
      <c r="N71" s="111"/>
      <c r="O71" s="84"/>
      <c r="P71" s="101" t="s">
        <v>6478</v>
      </c>
      <c r="Q71" s="102" t="s">
        <v>6696</v>
      </c>
      <c r="R71" s="105">
        <v>166055008</v>
      </c>
      <c r="S71" s="104"/>
      <c r="T71" s="80"/>
      <c r="U71" s="80"/>
      <c r="V71" s="80"/>
      <c r="W71" s="80"/>
      <c r="X71" s="80"/>
      <c r="Y71" s="80"/>
      <c r="Z71" s="80"/>
    </row>
    <row r="72" spans="1:26" ht="24" customHeight="1">
      <c r="A72" s="81" t="s">
        <v>6697</v>
      </c>
      <c r="B72" s="82" t="s">
        <v>6381</v>
      </c>
      <c r="C72" s="83">
        <v>2125116</v>
      </c>
      <c r="D72" s="81"/>
      <c r="E72" s="84"/>
      <c r="F72" s="101" t="s">
        <v>6698</v>
      </c>
      <c r="G72" s="102" t="s">
        <v>6669</v>
      </c>
      <c r="H72" s="103">
        <v>2750000</v>
      </c>
      <c r="I72" s="104"/>
      <c r="J72" s="80"/>
      <c r="K72" s="111" t="s">
        <v>6445</v>
      </c>
      <c r="L72" s="112" t="s">
        <v>6493</v>
      </c>
      <c r="M72" s="113">
        <v>24200000</v>
      </c>
      <c r="N72" s="111"/>
      <c r="O72" s="84"/>
      <c r="P72" s="123" t="s">
        <v>6699</v>
      </c>
      <c r="Q72" s="102"/>
      <c r="R72" s="105">
        <f>SUBTOTAL(9,R71:R71)</f>
        <v>166055008</v>
      </c>
      <c r="S72" s="104"/>
      <c r="T72" s="80"/>
      <c r="U72" s="80"/>
      <c r="V72" s="80"/>
      <c r="W72" s="80"/>
      <c r="X72" s="80"/>
      <c r="Y72" s="80"/>
      <c r="Z72" s="80"/>
    </row>
    <row r="73" spans="1:26" ht="24" customHeight="1">
      <c r="A73" s="81" t="s">
        <v>6700</v>
      </c>
      <c r="B73" s="82" t="s">
        <v>6381</v>
      </c>
      <c r="C73" s="83">
        <v>2114088</v>
      </c>
      <c r="D73" s="81"/>
      <c r="E73" s="84"/>
      <c r="F73" s="101" t="s">
        <v>6701</v>
      </c>
      <c r="G73" s="106" t="s">
        <v>6702</v>
      </c>
      <c r="H73" s="103">
        <v>2640000</v>
      </c>
      <c r="I73" s="104"/>
      <c r="J73" s="80"/>
      <c r="K73" s="111" t="s">
        <v>6445</v>
      </c>
      <c r="L73" s="112" t="s">
        <v>6493</v>
      </c>
      <c r="M73" s="113">
        <v>2262879</v>
      </c>
      <c r="N73" s="111"/>
      <c r="O73" s="84"/>
      <c r="P73" s="101" t="s">
        <v>6703</v>
      </c>
      <c r="Q73" s="104" t="s">
        <v>6704</v>
      </c>
      <c r="R73" s="103">
        <v>1738291</v>
      </c>
      <c r="S73" s="104"/>
      <c r="T73" s="80"/>
      <c r="U73" s="80"/>
      <c r="V73" s="80"/>
      <c r="W73" s="80"/>
      <c r="X73" s="80"/>
      <c r="Y73" s="80"/>
      <c r="Z73" s="80"/>
    </row>
    <row r="74" spans="1:26" ht="24" customHeight="1">
      <c r="A74" s="81" t="s">
        <v>6705</v>
      </c>
      <c r="B74" s="82" t="s">
        <v>6381</v>
      </c>
      <c r="C74" s="83">
        <v>2000000</v>
      </c>
      <c r="D74" s="81"/>
      <c r="E74" s="84"/>
      <c r="F74" s="101" t="s">
        <v>6461</v>
      </c>
      <c r="G74" s="106" t="s">
        <v>6706</v>
      </c>
      <c r="H74" s="103">
        <v>2420000</v>
      </c>
      <c r="I74" s="104"/>
      <c r="J74" s="80"/>
      <c r="K74" s="111" t="s">
        <v>6445</v>
      </c>
      <c r="L74" s="112" t="s">
        <v>6460</v>
      </c>
      <c r="M74" s="113">
        <v>2959800</v>
      </c>
      <c r="N74" s="111"/>
      <c r="O74" s="84"/>
      <c r="P74" s="123" t="s">
        <v>6707</v>
      </c>
      <c r="Q74" s="104"/>
      <c r="R74" s="103">
        <f>SUBTOTAL(9,R73:R73)</f>
        <v>1738291</v>
      </c>
      <c r="S74" s="104"/>
      <c r="T74" s="80"/>
      <c r="U74" s="80"/>
      <c r="V74" s="80"/>
      <c r="W74" s="80"/>
      <c r="X74" s="80"/>
      <c r="Y74" s="80"/>
      <c r="Z74" s="80"/>
    </row>
    <row r="75" spans="1:26" ht="24" customHeight="1">
      <c r="A75" s="81" t="s">
        <v>6708</v>
      </c>
      <c r="B75" s="82" t="s">
        <v>6381</v>
      </c>
      <c r="C75" s="83">
        <v>2000000</v>
      </c>
      <c r="D75" s="81"/>
      <c r="E75" s="84"/>
      <c r="F75" s="101" t="s">
        <v>6709</v>
      </c>
      <c r="G75" s="106" t="s">
        <v>6669</v>
      </c>
      <c r="H75" s="103">
        <v>2200000</v>
      </c>
      <c r="I75" s="104"/>
      <c r="J75" s="80"/>
      <c r="K75" s="111" t="s">
        <v>6445</v>
      </c>
      <c r="L75" s="112" t="s">
        <v>6567</v>
      </c>
      <c r="M75" s="113">
        <v>62947689</v>
      </c>
      <c r="N75" s="111"/>
      <c r="O75" s="84"/>
      <c r="P75" s="101" t="s">
        <v>6663</v>
      </c>
      <c r="Q75" s="102" t="s">
        <v>6664</v>
      </c>
      <c r="R75" s="103">
        <v>3300000</v>
      </c>
      <c r="S75" s="104"/>
      <c r="T75" s="80"/>
      <c r="U75" s="80"/>
      <c r="V75" s="80"/>
      <c r="W75" s="80"/>
      <c r="X75" s="80"/>
      <c r="Y75" s="80"/>
      <c r="Z75" s="80"/>
    </row>
    <row r="76" spans="1:26" ht="24" customHeight="1">
      <c r="A76" s="81" t="s">
        <v>6710</v>
      </c>
      <c r="B76" s="82" t="s">
        <v>6381</v>
      </c>
      <c r="C76" s="83">
        <v>1915154</v>
      </c>
      <c r="D76" s="81"/>
      <c r="E76" s="84"/>
      <c r="F76" s="101" t="s">
        <v>6711</v>
      </c>
      <c r="G76" s="106" t="s">
        <v>6669</v>
      </c>
      <c r="H76" s="103">
        <v>2200000</v>
      </c>
      <c r="I76" s="104"/>
      <c r="J76" s="80"/>
      <c r="K76" s="114" t="s">
        <v>6712</v>
      </c>
      <c r="L76" s="112"/>
      <c r="M76" s="113">
        <f>SUBTOTAL(9,M72:M75)</f>
        <v>92370368</v>
      </c>
      <c r="N76" s="111"/>
      <c r="O76" s="84"/>
      <c r="P76" s="123" t="s">
        <v>6713</v>
      </c>
      <c r="Q76" s="102"/>
      <c r="R76" s="103">
        <f>SUBTOTAL(9,R75:R75)</f>
        <v>3300000</v>
      </c>
      <c r="S76" s="104"/>
      <c r="T76" s="80"/>
      <c r="U76" s="80"/>
      <c r="V76" s="80"/>
      <c r="W76" s="80"/>
      <c r="X76" s="80"/>
      <c r="Y76" s="80"/>
      <c r="Z76" s="80"/>
    </row>
    <row r="77" spans="1:26" ht="24" customHeight="1">
      <c r="A77" s="81" t="s">
        <v>6714</v>
      </c>
      <c r="B77" s="82" t="s">
        <v>6381</v>
      </c>
      <c r="C77" s="83">
        <v>1880413</v>
      </c>
      <c r="D77" s="81"/>
      <c r="E77" s="84"/>
      <c r="F77" s="107" t="s">
        <v>6715</v>
      </c>
      <c r="G77" s="106" t="s">
        <v>6669</v>
      </c>
      <c r="H77" s="103">
        <v>2200000</v>
      </c>
      <c r="I77" s="104"/>
      <c r="J77" s="80"/>
      <c r="K77" s="111" t="s">
        <v>6484</v>
      </c>
      <c r="L77" s="112" t="s">
        <v>6716</v>
      </c>
      <c r="M77" s="113">
        <v>84459041</v>
      </c>
      <c r="N77" s="111"/>
      <c r="O77" s="84"/>
      <c r="P77" s="101" t="s">
        <v>6491</v>
      </c>
      <c r="Q77" s="102" t="s">
        <v>6717</v>
      </c>
      <c r="R77" s="103">
        <v>75411600</v>
      </c>
      <c r="S77" s="104"/>
      <c r="T77" s="80"/>
      <c r="U77" s="80"/>
      <c r="V77" s="80"/>
      <c r="W77" s="80"/>
      <c r="X77" s="80"/>
      <c r="Y77" s="80"/>
      <c r="Z77" s="80"/>
    </row>
    <row r="78" spans="1:26" ht="24" customHeight="1">
      <c r="A78" s="81" t="s">
        <v>6718</v>
      </c>
      <c r="B78" s="82" t="s">
        <v>6381</v>
      </c>
      <c r="C78" s="83">
        <v>1796945</v>
      </c>
      <c r="D78" s="81"/>
      <c r="E78" s="84"/>
      <c r="F78" s="107" t="s">
        <v>6719</v>
      </c>
      <c r="G78" s="106" t="s">
        <v>6669</v>
      </c>
      <c r="H78" s="103">
        <v>2200000</v>
      </c>
      <c r="I78" s="104"/>
      <c r="J78" s="80"/>
      <c r="K78" s="114" t="s">
        <v>6720</v>
      </c>
      <c r="L78" s="112"/>
      <c r="M78" s="113">
        <f>SUBTOTAL(9,M77:M77)</f>
        <v>84459041</v>
      </c>
      <c r="N78" s="111"/>
      <c r="O78" s="84"/>
      <c r="P78" s="123" t="s">
        <v>6721</v>
      </c>
      <c r="Q78" s="102"/>
      <c r="R78" s="103">
        <f>SUBTOTAL(9,R77:R77)</f>
        <v>75411600</v>
      </c>
      <c r="S78" s="104"/>
      <c r="T78" s="80"/>
      <c r="U78" s="80"/>
      <c r="V78" s="80"/>
      <c r="W78" s="80"/>
      <c r="X78" s="80"/>
      <c r="Y78" s="80"/>
      <c r="Z78" s="80"/>
    </row>
    <row r="79" spans="1:26" ht="24" customHeight="1">
      <c r="A79" s="81" t="s">
        <v>6722</v>
      </c>
      <c r="B79" s="82" t="s">
        <v>6381</v>
      </c>
      <c r="C79" s="83">
        <v>1669680</v>
      </c>
      <c r="D79" s="81"/>
      <c r="E79" s="84"/>
      <c r="F79" s="101" t="s">
        <v>6723</v>
      </c>
      <c r="G79" s="102" t="s">
        <v>6669</v>
      </c>
      <c r="H79" s="103">
        <v>2200000</v>
      </c>
      <c r="I79" s="104"/>
      <c r="J79" s="80"/>
      <c r="K79" s="111" t="s">
        <v>6453</v>
      </c>
      <c r="L79" s="112" t="s">
        <v>6724</v>
      </c>
      <c r="M79" s="113">
        <v>55000000</v>
      </c>
      <c r="N79" s="111"/>
      <c r="O79" s="84"/>
      <c r="P79" s="101" t="s">
        <v>6474</v>
      </c>
      <c r="Q79" s="102" t="s">
        <v>6725</v>
      </c>
      <c r="R79" s="105">
        <v>59182060</v>
      </c>
      <c r="S79" s="104"/>
      <c r="T79" s="80"/>
      <c r="U79" s="80"/>
      <c r="V79" s="80"/>
      <c r="W79" s="80"/>
      <c r="X79" s="80"/>
      <c r="Y79" s="80"/>
      <c r="Z79" s="80"/>
    </row>
    <row r="80" spans="1:26" ht="24" customHeight="1">
      <c r="A80" s="81" t="s">
        <v>6471</v>
      </c>
      <c r="B80" s="82" t="s">
        <v>6381</v>
      </c>
      <c r="C80" s="83">
        <v>1652257</v>
      </c>
      <c r="D80" s="81"/>
      <c r="E80" s="84"/>
      <c r="F80" s="101" t="s">
        <v>6726</v>
      </c>
      <c r="G80" s="102" t="s">
        <v>6669</v>
      </c>
      <c r="H80" s="103">
        <v>2200000</v>
      </c>
      <c r="I80" s="104"/>
      <c r="J80" s="80"/>
      <c r="K80" s="111" t="s">
        <v>6453</v>
      </c>
      <c r="L80" s="112" t="s">
        <v>6493</v>
      </c>
      <c r="M80" s="113">
        <v>19952498</v>
      </c>
      <c r="N80" s="111"/>
      <c r="O80" s="84"/>
      <c r="P80" s="101" t="s">
        <v>6474</v>
      </c>
      <c r="Q80" s="102" t="s">
        <v>6727</v>
      </c>
      <c r="R80" s="105">
        <v>64146420</v>
      </c>
      <c r="S80" s="104"/>
      <c r="T80" s="80"/>
      <c r="U80" s="80"/>
      <c r="V80" s="80"/>
      <c r="W80" s="80"/>
      <c r="X80" s="80"/>
      <c r="Y80" s="80"/>
      <c r="Z80" s="80"/>
    </row>
    <row r="81" spans="1:26" ht="24" customHeight="1">
      <c r="A81" s="81" t="s">
        <v>6728</v>
      </c>
      <c r="B81" s="82" t="s">
        <v>6381</v>
      </c>
      <c r="C81" s="83">
        <v>1583646</v>
      </c>
      <c r="D81" s="81"/>
      <c r="E81" s="84"/>
      <c r="F81" s="101" t="s">
        <v>6729</v>
      </c>
      <c r="G81" s="102" t="s">
        <v>6618</v>
      </c>
      <c r="H81" s="103">
        <v>2200000</v>
      </c>
      <c r="I81" s="104"/>
      <c r="J81" s="80"/>
      <c r="K81" s="111" t="s">
        <v>6453</v>
      </c>
      <c r="L81" s="112" t="s">
        <v>6460</v>
      </c>
      <c r="M81" s="113">
        <v>34511</v>
      </c>
      <c r="N81" s="111"/>
      <c r="O81" s="84"/>
      <c r="P81" s="101" t="s">
        <v>6474</v>
      </c>
      <c r="Q81" s="102" t="s">
        <v>6730</v>
      </c>
      <c r="R81" s="105">
        <v>15416230</v>
      </c>
      <c r="S81" s="104"/>
      <c r="T81" s="80"/>
      <c r="U81" s="80"/>
      <c r="V81" s="80"/>
      <c r="W81" s="80"/>
      <c r="X81" s="80"/>
      <c r="Y81" s="80"/>
      <c r="Z81" s="80"/>
    </row>
    <row r="82" spans="1:26" ht="24" customHeight="1">
      <c r="A82" s="81" t="s">
        <v>6731</v>
      </c>
      <c r="B82" s="82" t="s">
        <v>6381</v>
      </c>
      <c r="C82" s="83">
        <v>1413295</v>
      </c>
      <c r="D82" s="81"/>
      <c r="E82" s="84"/>
      <c r="F82" s="101" t="s">
        <v>6732</v>
      </c>
      <c r="G82" s="102" t="s">
        <v>6733</v>
      </c>
      <c r="H82" s="103">
        <v>2200000</v>
      </c>
      <c r="I82" s="104"/>
      <c r="J82" s="80"/>
      <c r="K82" s="114" t="s">
        <v>6734</v>
      </c>
      <c r="L82" s="112"/>
      <c r="M82" s="113">
        <f>SUBTOTAL(9,M79:M81)</f>
        <v>74987009</v>
      </c>
      <c r="N82" s="111"/>
      <c r="O82" s="84"/>
      <c r="P82" s="101" t="s">
        <v>6474</v>
      </c>
      <c r="Q82" s="102" t="s">
        <v>6735</v>
      </c>
      <c r="R82" s="105">
        <v>5369020</v>
      </c>
      <c r="S82" s="104"/>
      <c r="T82" s="80"/>
      <c r="U82" s="80"/>
      <c r="V82" s="80"/>
      <c r="W82" s="80"/>
      <c r="X82" s="80"/>
      <c r="Y82" s="80"/>
      <c r="Z82" s="80"/>
    </row>
    <row r="83" spans="1:26" ht="24" customHeight="1">
      <c r="A83" s="81" t="s">
        <v>6736</v>
      </c>
      <c r="B83" s="82" t="s">
        <v>6381</v>
      </c>
      <c r="C83" s="83">
        <v>1366092</v>
      </c>
      <c r="D83" s="81"/>
      <c r="E83" s="84"/>
      <c r="F83" s="101" t="s">
        <v>6737</v>
      </c>
      <c r="G83" s="106" t="s">
        <v>6738</v>
      </c>
      <c r="H83" s="103">
        <v>2109800</v>
      </c>
      <c r="I83" s="104"/>
      <c r="J83" s="80"/>
      <c r="K83" s="111" t="s">
        <v>6468</v>
      </c>
      <c r="L83" s="112" t="s">
        <v>6466</v>
      </c>
      <c r="M83" s="113">
        <v>149312</v>
      </c>
      <c r="N83" s="111"/>
      <c r="O83" s="84"/>
      <c r="P83" s="123" t="s">
        <v>6739</v>
      </c>
      <c r="Q83" s="102"/>
      <c r="R83" s="105">
        <f>SUBTOTAL(9,R79:R82)</f>
        <v>144113730</v>
      </c>
      <c r="S83" s="104"/>
      <c r="T83" s="80"/>
      <c r="U83" s="80"/>
      <c r="V83" s="80"/>
      <c r="W83" s="80"/>
      <c r="X83" s="80"/>
      <c r="Y83" s="80"/>
      <c r="Z83" s="80"/>
    </row>
    <row r="84" spans="1:26" ht="24" customHeight="1">
      <c r="A84" s="81" t="s">
        <v>6740</v>
      </c>
      <c r="B84" s="82" t="s">
        <v>6381</v>
      </c>
      <c r="C84" s="83">
        <v>1153197</v>
      </c>
      <c r="D84" s="81"/>
      <c r="E84" s="84"/>
      <c r="F84" s="101" t="s">
        <v>6741</v>
      </c>
      <c r="G84" s="106" t="s">
        <v>6742</v>
      </c>
      <c r="H84" s="103">
        <v>1800000</v>
      </c>
      <c r="I84" s="104"/>
      <c r="J84" s="80"/>
      <c r="K84" s="111" t="s">
        <v>6468</v>
      </c>
      <c r="L84" s="112" t="s">
        <v>6493</v>
      </c>
      <c r="M84" s="113">
        <v>2010554</v>
      </c>
      <c r="N84" s="111"/>
      <c r="O84" s="84"/>
      <c r="P84" s="101" t="s">
        <v>6743</v>
      </c>
      <c r="Q84" s="102" t="s">
        <v>6744</v>
      </c>
      <c r="R84" s="105">
        <v>21000000</v>
      </c>
      <c r="S84" s="104"/>
      <c r="T84" s="80"/>
      <c r="U84" s="80"/>
      <c r="V84" s="80"/>
      <c r="W84" s="80"/>
      <c r="X84" s="80"/>
      <c r="Y84" s="80"/>
      <c r="Z84" s="80"/>
    </row>
    <row r="85" spans="1:26" ht="24" customHeight="1">
      <c r="A85" s="81" t="s">
        <v>6745</v>
      </c>
      <c r="B85" s="82" t="s">
        <v>6381</v>
      </c>
      <c r="C85" s="83">
        <v>1080034</v>
      </c>
      <c r="D85" s="81"/>
      <c r="E85" s="84"/>
      <c r="F85" s="101" t="s">
        <v>6746</v>
      </c>
      <c r="G85" s="106" t="s">
        <v>6747</v>
      </c>
      <c r="H85" s="103">
        <v>1799000</v>
      </c>
      <c r="I85" s="104"/>
      <c r="J85" s="80"/>
      <c r="K85" s="111" t="s">
        <v>6468</v>
      </c>
      <c r="L85" s="112" t="s">
        <v>6748</v>
      </c>
      <c r="M85" s="113">
        <v>1134133</v>
      </c>
      <c r="N85" s="111"/>
      <c r="O85" s="84"/>
      <c r="P85" s="123" t="s">
        <v>6749</v>
      </c>
      <c r="Q85" s="102"/>
      <c r="R85" s="105">
        <f>SUBTOTAL(9,R84:R84)</f>
        <v>21000000</v>
      </c>
      <c r="S85" s="104"/>
      <c r="T85" s="80"/>
      <c r="U85" s="80"/>
      <c r="V85" s="80"/>
      <c r="W85" s="80"/>
      <c r="X85" s="80"/>
      <c r="Y85" s="80"/>
      <c r="Z85" s="80"/>
    </row>
    <row r="86" spans="1:26" ht="24" customHeight="1">
      <c r="A86" s="81" t="s">
        <v>6750</v>
      </c>
      <c r="B86" s="82" t="s">
        <v>6381</v>
      </c>
      <c r="C86" s="83">
        <v>1064152</v>
      </c>
      <c r="D86" s="81"/>
      <c r="E86" s="84"/>
      <c r="F86" s="101" t="s">
        <v>6751</v>
      </c>
      <c r="G86" s="106" t="s">
        <v>6752</v>
      </c>
      <c r="H86" s="103">
        <v>1670900</v>
      </c>
      <c r="I86" s="104"/>
      <c r="J86" s="80"/>
      <c r="K86" s="111" t="s">
        <v>6468</v>
      </c>
      <c r="L86" s="112" t="s">
        <v>6748</v>
      </c>
      <c r="M86" s="113">
        <v>43746094</v>
      </c>
      <c r="N86" s="111"/>
      <c r="O86" s="84"/>
      <c r="P86" s="101" t="s">
        <v>6585</v>
      </c>
      <c r="Q86" s="102" t="s">
        <v>6753</v>
      </c>
      <c r="R86" s="103">
        <v>20780600</v>
      </c>
      <c r="S86" s="104"/>
      <c r="T86" s="80"/>
      <c r="U86" s="80"/>
      <c r="V86" s="80"/>
      <c r="W86" s="80"/>
      <c r="X86" s="80"/>
      <c r="Y86" s="80"/>
      <c r="Z86" s="80"/>
    </row>
    <row r="87" spans="1:26" ht="24" customHeight="1">
      <c r="A87" s="81" t="s">
        <v>6754</v>
      </c>
      <c r="B87" s="82" t="s">
        <v>6381</v>
      </c>
      <c r="C87" s="83">
        <v>1045062</v>
      </c>
      <c r="D87" s="81"/>
      <c r="E87" s="84"/>
      <c r="F87" s="107" t="s">
        <v>6755</v>
      </c>
      <c r="G87" s="106" t="s">
        <v>6669</v>
      </c>
      <c r="H87" s="103">
        <v>1650000</v>
      </c>
      <c r="I87" s="104"/>
      <c r="J87" s="80"/>
      <c r="K87" s="114" t="s">
        <v>6756</v>
      </c>
      <c r="L87" s="112"/>
      <c r="M87" s="113">
        <f>SUBTOTAL(9,M83:M86)</f>
        <v>47040093</v>
      </c>
      <c r="N87" s="111"/>
      <c r="O87" s="84"/>
      <c r="P87" s="123" t="s">
        <v>6757</v>
      </c>
      <c r="Q87" s="102"/>
      <c r="R87" s="103">
        <f>SUBTOTAL(9,R86:R86)</f>
        <v>20780600</v>
      </c>
      <c r="S87" s="104"/>
      <c r="T87" s="80"/>
      <c r="U87" s="80"/>
      <c r="V87" s="80"/>
      <c r="W87" s="80"/>
      <c r="X87" s="80"/>
      <c r="Y87" s="80"/>
      <c r="Z87" s="80"/>
    </row>
    <row r="88" spans="1:26" ht="24" customHeight="1">
      <c r="A88" s="81" t="s">
        <v>6758</v>
      </c>
      <c r="B88" s="82" t="s">
        <v>6381</v>
      </c>
      <c r="C88" s="83">
        <v>1023270</v>
      </c>
      <c r="D88" s="81"/>
      <c r="E88" s="84"/>
      <c r="F88" s="101" t="s">
        <v>6759</v>
      </c>
      <c r="G88" s="102" t="s">
        <v>6760</v>
      </c>
      <c r="H88" s="103">
        <v>1614800</v>
      </c>
      <c r="I88" s="104"/>
      <c r="J88" s="80"/>
      <c r="K88" s="111" t="s">
        <v>6448</v>
      </c>
      <c r="L88" s="112" t="s">
        <v>6460</v>
      </c>
      <c r="M88" s="113">
        <v>228960</v>
      </c>
      <c r="N88" s="111"/>
      <c r="O88" s="84"/>
      <c r="P88" s="101" t="s">
        <v>6761</v>
      </c>
      <c r="Q88" s="102" t="s">
        <v>6762</v>
      </c>
      <c r="R88" s="103">
        <v>154000</v>
      </c>
      <c r="S88" s="104"/>
      <c r="T88" s="80"/>
      <c r="U88" s="80"/>
      <c r="V88" s="80"/>
      <c r="W88" s="80"/>
      <c r="X88" s="80"/>
      <c r="Y88" s="80"/>
      <c r="Z88" s="80"/>
    </row>
    <row r="89" spans="1:26" ht="24" customHeight="1">
      <c r="A89" s="81" t="s">
        <v>6763</v>
      </c>
      <c r="B89" s="82" t="s">
        <v>6381</v>
      </c>
      <c r="C89" s="83">
        <v>944142</v>
      </c>
      <c r="D89" s="81"/>
      <c r="E89" s="84"/>
      <c r="F89" s="101" t="s">
        <v>6764</v>
      </c>
      <c r="G89" s="102" t="s">
        <v>6765</v>
      </c>
      <c r="H89" s="103">
        <v>1604130</v>
      </c>
      <c r="I89" s="104"/>
      <c r="J89" s="80"/>
      <c r="K89" s="111" t="s">
        <v>6448</v>
      </c>
      <c r="L89" s="112" t="s">
        <v>6567</v>
      </c>
      <c r="M89" s="113">
        <v>43755715</v>
      </c>
      <c r="N89" s="111"/>
      <c r="O89" s="84"/>
      <c r="P89" s="123" t="s">
        <v>6766</v>
      </c>
      <c r="Q89" s="102"/>
      <c r="R89" s="103">
        <f>SUBTOTAL(9,R88:R88)</f>
        <v>154000</v>
      </c>
      <c r="S89" s="104"/>
      <c r="T89" s="80"/>
      <c r="U89" s="80"/>
      <c r="V89" s="80"/>
      <c r="W89" s="80"/>
      <c r="X89" s="80"/>
      <c r="Y89" s="80"/>
      <c r="Z89" s="80"/>
    </row>
    <row r="90" spans="1:26" ht="24" customHeight="1">
      <c r="A90" s="81" t="s">
        <v>6767</v>
      </c>
      <c r="B90" s="82" t="s">
        <v>6381</v>
      </c>
      <c r="C90" s="83">
        <v>904710</v>
      </c>
      <c r="D90" s="81"/>
      <c r="E90" s="84"/>
      <c r="F90" s="101" t="s">
        <v>6768</v>
      </c>
      <c r="G90" s="102" t="s">
        <v>6769</v>
      </c>
      <c r="H90" s="105">
        <v>1485000</v>
      </c>
      <c r="I90" s="104"/>
      <c r="J90" s="80"/>
      <c r="K90" s="114" t="s">
        <v>6770</v>
      </c>
      <c r="L90" s="112"/>
      <c r="M90" s="113">
        <f>SUBTOTAL(9,M88:M89)</f>
        <v>43984675</v>
      </c>
      <c r="N90" s="111"/>
      <c r="O90" s="84"/>
      <c r="P90" s="101" t="s">
        <v>6502</v>
      </c>
      <c r="Q90" s="102" t="s">
        <v>6771</v>
      </c>
      <c r="R90" s="105">
        <v>14440970</v>
      </c>
      <c r="S90" s="104"/>
      <c r="T90" s="80"/>
      <c r="U90" s="80"/>
      <c r="V90" s="80"/>
      <c r="W90" s="80"/>
      <c r="X90" s="80"/>
      <c r="Y90" s="80"/>
      <c r="Z90" s="80"/>
    </row>
    <row r="91" spans="1:26" ht="24" customHeight="1">
      <c r="A91" s="81" t="s">
        <v>6772</v>
      </c>
      <c r="B91" s="82" t="s">
        <v>6381</v>
      </c>
      <c r="C91" s="83">
        <v>886612</v>
      </c>
      <c r="D91" s="81"/>
      <c r="E91" s="84"/>
      <c r="F91" s="101" t="s">
        <v>6773</v>
      </c>
      <c r="G91" s="102" t="s">
        <v>6774</v>
      </c>
      <c r="H91" s="105">
        <v>1342000</v>
      </c>
      <c r="I91" s="104"/>
      <c r="J91" s="80"/>
      <c r="K91" s="111" t="s">
        <v>6457</v>
      </c>
      <c r="L91" s="112" t="s">
        <v>6493</v>
      </c>
      <c r="M91" s="113">
        <v>41007578</v>
      </c>
      <c r="N91" s="111"/>
      <c r="O91" s="84"/>
      <c r="P91" s="123" t="s">
        <v>6775</v>
      </c>
      <c r="Q91" s="102"/>
      <c r="R91" s="105">
        <f>SUBTOTAL(9,R90:R90)</f>
        <v>14440970</v>
      </c>
      <c r="S91" s="104"/>
      <c r="T91" s="80"/>
      <c r="U91" s="80"/>
      <c r="V91" s="80"/>
      <c r="W91" s="80"/>
      <c r="X91" s="80"/>
      <c r="Y91" s="80"/>
      <c r="Z91" s="80"/>
    </row>
    <row r="92" spans="1:26" ht="24" customHeight="1">
      <c r="A92" s="81" t="s">
        <v>6776</v>
      </c>
      <c r="B92" s="82" t="s">
        <v>6381</v>
      </c>
      <c r="C92" s="83">
        <v>795702</v>
      </c>
      <c r="D92" s="81"/>
      <c r="E92" s="84"/>
      <c r="F92" s="101" t="s">
        <v>6777</v>
      </c>
      <c r="G92" s="102" t="s">
        <v>6778</v>
      </c>
      <c r="H92" s="105">
        <v>1238490</v>
      </c>
      <c r="I92" s="104"/>
      <c r="J92" s="80"/>
      <c r="K92" s="111" t="s">
        <v>6457</v>
      </c>
      <c r="L92" s="112" t="s">
        <v>6466</v>
      </c>
      <c r="M92" s="113">
        <v>733</v>
      </c>
      <c r="N92" s="111"/>
      <c r="O92" s="84"/>
      <c r="P92" s="101" t="s">
        <v>6779</v>
      </c>
      <c r="Q92" s="102" t="s">
        <v>6780</v>
      </c>
      <c r="R92" s="105">
        <v>627000</v>
      </c>
      <c r="S92" s="104"/>
      <c r="T92" s="80"/>
      <c r="U92" s="80"/>
      <c r="V92" s="80"/>
      <c r="W92" s="80"/>
      <c r="X92" s="80"/>
      <c r="Y92" s="80"/>
      <c r="Z92" s="80"/>
    </row>
    <row r="93" spans="1:26" ht="24" customHeight="1">
      <c r="A93" s="81" t="s">
        <v>6781</v>
      </c>
      <c r="B93" s="82" t="s">
        <v>6381</v>
      </c>
      <c r="C93" s="83">
        <v>776573</v>
      </c>
      <c r="D93" s="81"/>
      <c r="E93" s="84"/>
      <c r="F93" s="101" t="s">
        <v>6782</v>
      </c>
      <c r="G93" s="102" t="s">
        <v>6783</v>
      </c>
      <c r="H93" s="105">
        <v>1109030</v>
      </c>
      <c r="I93" s="104"/>
      <c r="J93" s="80"/>
      <c r="K93" s="114" t="s">
        <v>6784</v>
      </c>
      <c r="L93" s="112"/>
      <c r="M93" s="113">
        <f>SUBTOTAL(9,M91:M92)</f>
        <v>41008311</v>
      </c>
      <c r="N93" s="111"/>
      <c r="O93" s="84"/>
      <c r="P93" s="123" t="s">
        <v>6785</v>
      </c>
      <c r="Q93" s="102"/>
      <c r="R93" s="105">
        <f>SUBTOTAL(9,R92:R92)</f>
        <v>627000</v>
      </c>
      <c r="S93" s="104"/>
      <c r="T93" s="80"/>
      <c r="U93" s="80"/>
      <c r="V93" s="80"/>
      <c r="W93" s="80"/>
      <c r="X93" s="80"/>
      <c r="Y93" s="80"/>
      <c r="Z93" s="80"/>
    </row>
    <row r="94" spans="1:26" ht="24" customHeight="1">
      <c r="A94" s="81" t="s">
        <v>6786</v>
      </c>
      <c r="B94" s="82" t="s">
        <v>6381</v>
      </c>
      <c r="C94" s="83">
        <v>705237</v>
      </c>
      <c r="D94" s="81"/>
      <c r="E94" s="84"/>
      <c r="F94" s="101" t="s">
        <v>6787</v>
      </c>
      <c r="G94" s="102" t="s">
        <v>6788</v>
      </c>
      <c r="H94" s="105">
        <v>1056000</v>
      </c>
      <c r="I94" s="104"/>
      <c r="J94" s="80"/>
      <c r="K94" s="111" t="s">
        <v>6789</v>
      </c>
      <c r="L94" s="112" t="s">
        <v>6460</v>
      </c>
      <c r="M94" s="113">
        <v>36363102</v>
      </c>
      <c r="N94" s="111"/>
      <c r="O94" s="84"/>
      <c r="P94" s="101" t="s">
        <v>6790</v>
      </c>
      <c r="Q94" s="102" t="s">
        <v>6791</v>
      </c>
      <c r="R94" s="103">
        <v>164862</v>
      </c>
      <c r="S94" s="104"/>
      <c r="T94" s="80"/>
      <c r="U94" s="80"/>
      <c r="V94" s="80"/>
      <c r="W94" s="80"/>
      <c r="X94" s="80"/>
      <c r="Y94" s="80"/>
      <c r="Z94" s="80"/>
    </row>
    <row r="95" spans="1:26" ht="24" customHeight="1">
      <c r="A95" s="81" t="s">
        <v>6792</v>
      </c>
      <c r="B95" s="82" t="s">
        <v>6381</v>
      </c>
      <c r="C95" s="83">
        <v>656442</v>
      </c>
      <c r="D95" s="81"/>
      <c r="E95" s="84"/>
      <c r="F95" s="101" t="s">
        <v>6793</v>
      </c>
      <c r="G95" s="102" t="s">
        <v>6794</v>
      </c>
      <c r="H95" s="103">
        <v>990000</v>
      </c>
      <c r="I95" s="104"/>
      <c r="J95" s="80"/>
      <c r="K95" s="114" t="s">
        <v>6795</v>
      </c>
      <c r="L95" s="112"/>
      <c r="M95" s="113">
        <f>SUBTOTAL(9,M94:M94)</f>
        <v>36363102</v>
      </c>
      <c r="N95" s="111"/>
      <c r="O95" s="84"/>
      <c r="P95" s="123" t="s">
        <v>6796</v>
      </c>
      <c r="Q95" s="102"/>
      <c r="R95" s="103">
        <f>SUBTOTAL(9,R94:R94)</f>
        <v>164862</v>
      </c>
      <c r="S95" s="104"/>
      <c r="T95" s="80"/>
      <c r="U95" s="80"/>
      <c r="V95" s="80"/>
      <c r="W95" s="80"/>
      <c r="X95" s="80"/>
      <c r="Y95" s="80"/>
      <c r="Z95" s="80"/>
    </row>
    <row r="96" spans="1:26" ht="24" customHeight="1">
      <c r="A96" s="81" t="s">
        <v>6797</v>
      </c>
      <c r="B96" s="82" t="s">
        <v>6381</v>
      </c>
      <c r="C96" s="83">
        <v>644969</v>
      </c>
      <c r="D96" s="81"/>
      <c r="E96" s="84"/>
      <c r="F96" s="101" t="s">
        <v>6761</v>
      </c>
      <c r="G96" s="102" t="s">
        <v>6798</v>
      </c>
      <c r="H96" s="103">
        <v>924000</v>
      </c>
      <c r="I96" s="104"/>
      <c r="J96" s="80"/>
      <c r="K96" s="111" t="s">
        <v>6463</v>
      </c>
      <c r="L96" s="112" t="s">
        <v>6799</v>
      </c>
      <c r="M96" s="113">
        <v>33000000</v>
      </c>
      <c r="N96" s="111"/>
      <c r="O96" s="84"/>
      <c r="P96" s="101" t="s">
        <v>6800</v>
      </c>
      <c r="Q96" s="102" t="s">
        <v>6801</v>
      </c>
      <c r="R96" s="103">
        <v>3443000</v>
      </c>
      <c r="S96" s="104"/>
      <c r="T96" s="80"/>
      <c r="U96" s="80"/>
      <c r="V96" s="80"/>
      <c r="W96" s="80"/>
      <c r="X96" s="80"/>
      <c r="Y96" s="80"/>
      <c r="Z96" s="80"/>
    </row>
    <row r="97" spans="1:26" ht="24" customHeight="1">
      <c r="A97" s="81" t="s">
        <v>6802</v>
      </c>
      <c r="B97" s="82" t="s">
        <v>6381</v>
      </c>
      <c r="C97" s="83">
        <v>642168</v>
      </c>
      <c r="D97" s="81"/>
      <c r="E97" s="84"/>
      <c r="F97" s="101" t="s">
        <v>6803</v>
      </c>
      <c r="G97" s="106" t="s">
        <v>6804</v>
      </c>
      <c r="H97" s="103">
        <v>920000</v>
      </c>
      <c r="I97" s="104"/>
      <c r="J97" s="80"/>
      <c r="K97" s="114" t="s">
        <v>6805</v>
      </c>
      <c r="L97" s="112"/>
      <c r="M97" s="113">
        <f>SUBTOTAL(9,M96:M96)</f>
        <v>33000000</v>
      </c>
      <c r="N97" s="111"/>
      <c r="O97" s="84"/>
      <c r="P97" s="123" t="s">
        <v>6806</v>
      </c>
      <c r="Q97" s="102"/>
      <c r="R97" s="103">
        <f>SUBTOTAL(9,R96:R96)</f>
        <v>3443000</v>
      </c>
      <c r="S97" s="104"/>
      <c r="T97" s="80"/>
      <c r="U97" s="80"/>
      <c r="V97" s="80"/>
      <c r="W97" s="80"/>
      <c r="X97" s="80"/>
      <c r="Y97" s="80"/>
      <c r="Z97" s="80"/>
    </row>
    <row r="98" spans="1:26" ht="24" customHeight="1">
      <c r="A98" s="81" t="s">
        <v>6807</v>
      </c>
      <c r="B98" s="82" t="s">
        <v>6381</v>
      </c>
      <c r="C98" s="83">
        <v>623813</v>
      </c>
      <c r="D98" s="81"/>
      <c r="E98" s="84"/>
      <c r="F98" s="101" t="s">
        <v>6808</v>
      </c>
      <c r="G98" s="102" t="s">
        <v>6809</v>
      </c>
      <c r="H98" s="105">
        <v>885783</v>
      </c>
      <c r="I98" s="104"/>
      <c r="J98" s="80"/>
      <c r="K98" s="111" t="s">
        <v>6526</v>
      </c>
      <c r="L98" s="112" t="s">
        <v>6810</v>
      </c>
      <c r="M98" s="113">
        <v>29231042</v>
      </c>
      <c r="N98" s="111"/>
      <c r="O98" s="84"/>
      <c r="P98" s="101" t="s">
        <v>6580</v>
      </c>
      <c r="Q98" s="102" t="s">
        <v>6811</v>
      </c>
      <c r="R98" s="103">
        <v>12963980</v>
      </c>
      <c r="S98" s="104"/>
      <c r="T98" s="80"/>
      <c r="U98" s="80"/>
      <c r="V98" s="80"/>
      <c r="W98" s="80"/>
      <c r="X98" s="80"/>
      <c r="Y98" s="80"/>
      <c r="Z98" s="80"/>
    </row>
    <row r="99" spans="1:26" ht="24" customHeight="1">
      <c r="A99" s="81" t="s">
        <v>6812</v>
      </c>
      <c r="B99" s="82" t="s">
        <v>6381</v>
      </c>
      <c r="C99" s="83">
        <v>618552</v>
      </c>
      <c r="D99" s="81"/>
      <c r="E99" s="84"/>
      <c r="F99" s="101" t="s">
        <v>6779</v>
      </c>
      <c r="G99" s="102" t="s">
        <v>6813</v>
      </c>
      <c r="H99" s="103">
        <v>792000</v>
      </c>
      <c r="I99" s="104"/>
      <c r="J99" s="80"/>
      <c r="K99" s="114" t="s">
        <v>6814</v>
      </c>
      <c r="L99" s="112"/>
      <c r="M99" s="113">
        <f>SUBTOTAL(9,M98:M98)</f>
        <v>29231042</v>
      </c>
      <c r="N99" s="111"/>
      <c r="O99" s="84"/>
      <c r="P99" s="123" t="s">
        <v>6815</v>
      </c>
      <c r="Q99" s="102"/>
      <c r="R99" s="103">
        <f>SUBTOTAL(9,R98:R98)</f>
        <v>12963980</v>
      </c>
      <c r="S99" s="104"/>
      <c r="T99" s="80"/>
      <c r="U99" s="80"/>
      <c r="V99" s="80"/>
      <c r="W99" s="80"/>
      <c r="X99" s="80"/>
      <c r="Y99" s="80"/>
      <c r="Z99" s="80"/>
    </row>
    <row r="100" spans="1:26" ht="24" customHeight="1">
      <c r="A100" s="81" t="s">
        <v>6816</v>
      </c>
      <c r="B100" s="82" t="s">
        <v>6381</v>
      </c>
      <c r="C100" s="83">
        <v>586618</v>
      </c>
      <c r="D100" s="81"/>
      <c r="E100" s="84"/>
      <c r="F100" s="101" t="s">
        <v>6817</v>
      </c>
      <c r="G100" s="102" t="s">
        <v>6818</v>
      </c>
      <c r="H100" s="103">
        <v>110000</v>
      </c>
      <c r="I100" s="104"/>
      <c r="J100" s="80"/>
      <c r="K100" s="111" t="s">
        <v>6505</v>
      </c>
      <c r="L100" s="112" t="s">
        <v>6493</v>
      </c>
      <c r="M100" s="113">
        <v>27500000</v>
      </c>
      <c r="N100" s="111"/>
      <c r="O100" s="84"/>
      <c r="P100" s="101" t="s">
        <v>6819</v>
      </c>
      <c r="Q100" s="102" t="s">
        <v>6820</v>
      </c>
      <c r="R100" s="103">
        <v>6600000</v>
      </c>
      <c r="S100" s="104"/>
      <c r="T100" s="80"/>
      <c r="U100" s="80"/>
      <c r="V100" s="80"/>
      <c r="W100" s="80"/>
      <c r="X100" s="80"/>
      <c r="Y100" s="80"/>
      <c r="Z100" s="80"/>
    </row>
    <row r="101" spans="1:26" ht="24" customHeight="1">
      <c r="A101" s="81" t="s">
        <v>6821</v>
      </c>
      <c r="B101" s="82" t="s">
        <v>6381</v>
      </c>
      <c r="C101" s="83">
        <v>586331</v>
      </c>
      <c r="D101" s="81"/>
      <c r="E101" s="84"/>
      <c r="F101" s="101" t="s">
        <v>6822</v>
      </c>
      <c r="G101" s="102" t="s">
        <v>6823</v>
      </c>
      <c r="H101" s="103">
        <f>3286820+1607360</f>
        <v>4894180</v>
      </c>
      <c r="I101" s="104"/>
      <c r="J101" s="80"/>
      <c r="K101" s="114" t="s">
        <v>6824</v>
      </c>
      <c r="L101" s="112"/>
      <c r="M101" s="113">
        <f>SUBTOTAL(9,M100:M100)</f>
        <v>27500000</v>
      </c>
      <c r="N101" s="111"/>
      <c r="O101" s="84"/>
      <c r="P101" s="123" t="s">
        <v>6825</v>
      </c>
      <c r="Q101" s="102"/>
      <c r="R101" s="103">
        <f>SUBTOTAL(9,R100:R100)</f>
        <v>6600000</v>
      </c>
      <c r="S101" s="104"/>
      <c r="T101" s="80"/>
      <c r="U101" s="80"/>
      <c r="V101" s="80"/>
      <c r="W101" s="80"/>
      <c r="X101" s="80"/>
      <c r="Y101" s="80"/>
      <c r="Z101" s="80"/>
    </row>
    <row r="102" spans="1:26" ht="24" customHeight="1">
      <c r="A102" s="81" t="s">
        <v>6826</v>
      </c>
      <c r="B102" s="82" t="s">
        <v>6381</v>
      </c>
      <c r="C102" s="83">
        <v>577194</v>
      </c>
      <c r="D102" s="81"/>
      <c r="E102" s="84"/>
      <c r="F102" s="101" t="s">
        <v>6827</v>
      </c>
      <c r="G102" s="102" t="s">
        <v>6828</v>
      </c>
      <c r="H102" s="103">
        <v>281925993</v>
      </c>
      <c r="I102" s="104"/>
      <c r="J102" s="80"/>
      <c r="K102" s="111" t="s">
        <v>6521</v>
      </c>
      <c r="L102" s="112" t="s">
        <v>6493</v>
      </c>
      <c r="M102" s="113">
        <v>22000000</v>
      </c>
      <c r="N102" s="111"/>
      <c r="O102" s="84"/>
      <c r="P102" s="101" t="s">
        <v>6829</v>
      </c>
      <c r="Q102" s="102" t="s">
        <v>6830</v>
      </c>
      <c r="R102" s="105">
        <v>21868880</v>
      </c>
      <c r="S102" s="104"/>
      <c r="T102" s="80"/>
      <c r="U102" s="80"/>
      <c r="V102" s="80"/>
      <c r="W102" s="80"/>
      <c r="X102" s="80"/>
      <c r="Y102" s="80"/>
      <c r="Z102" s="80"/>
    </row>
    <row r="103" spans="1:26" ht="24" customHeight="1">
      <c r="A103" s="81" t="s">
        <v>6831</v>
      </c>
      <c r="B103" s="82" t="s">
        <v>6381</v>
      </c>
      <c r="C103" s="83">
        <v>558599</v>
      </c>
      <c r="D103" s="81"/>
      <c r="E103" s="84"/>
      <c r="F103" s="101" t="s">
        <v>6832</v>
      </c>
      <c r="G103" s="102" t="s">
        <v>6833</v>
      </c>
      <c r="H103" s="103">
        <v>3001600</v>
      </c>
      <c r="I103" s="104"/>
      <c r="J103" s="80"/>
      <c r="K103" s="114" t="s">
        <v>6834</v>
      </c>
      <c r="L103" s="112"/>
      <c r="M103" s="113">
        <f>SUBTOTAL(9,M102:M102)</f>
        <v>22000000</v>
      </c>
      <c r="N103" s="111"/>
      <c r="O103" s="84"/>
      <c r="P103" s="123" t="s">
        <v>6835</v>
      </c>
      <c r="Q103" s="102"/>
      <c r="R103" s="105">
        <f>SUBTOTAL(9,R102:R102)</f>
        <v>21868880</v>
      </c>
      <c r="S103" s="104"/>
      <c r="T103" s="80"/>
      <c r="U103" s="80"/>
      <c r="V103" s="80"/>
      <c r="W103" s="80"/>
      <c r="X103" s="80"/>
      <c r="Y103" s="80"/>
      <c r="Z103" s="80"/>
    </row>
    <row r="104" spans="1:26" ht="24" customHeight="1">
      <c r="A104" s="81" t="s">
        <v>6836</v>
      </c>
      <c r="B104" s="82" t="s">
        <v>6381</v>
      </c>
      <c r="C104" s="83">
        <v>549079</v>
      </c>
      <c r="D104" s="81"/>
      <c r="E104" s="84"/>
      <c r="F104" s="101" t="s">
        <v>6837</v>
      </c>
      <c r="G104" s="102" t="s">
        <v>6838</v>
      </c>
      <c r="H104" s="103">
        <v>2334928</v>
      </c>
      <c r="I104" s="104"/>
      <c r="J104" s="80"/>
      <c r="K104" s="111" t="s">
        <v>6516</v>
      </c>
      <c r="L104" s="112" t="s">
        <v>6493</v>
      </c>
      <c r="M104" s="113">
        <v>20910567</v>
      </c>
      <c r="N104" s="111"/>
      <c r="O104" s="84"/>
      <c r="P104" s="101" t="s">
        <v>6382</v>
      </c>
      <c r="Q104" s="106" t="s">
        <v>6839</v>
      </c>
      <c r="R104" s="103">
        <v>170250</v>
      </c>
      <c r="S104" s="104"/>
      <c r="T104" s="80"/>
      <c r="U104" s="80"/>
      <c r="V104" s="80"/>
      <c r="W104" s="80"/>
      <c r="X104" s="80"/>
      <c r="Y104" s="80"/>
      <c r="Z104" s="80"/>
    </row>
    <row r="105" spans="1:26" ht="24" customHeight="1">
      <c r="A105" s="81" t="s">
        <v>6840</v>
      </c>
      <c r="B105" s="82" t="s">
        <v>6381</v>
      </c>
      <c r="C105" s="83">
        <v>546803</v>
      </c>
      <c r="D105" s="81"/>
      <c r="E105" s="84"/>
      <c r="F105" s="101"/>
      <c r="G105" s="102"/>
      <c r="H105" s="103"/>
      <c r="I105" s="104"/>
      <c r="J105" s="80"/>
      <c r="K105" s="111" t="s">
        <v>6516</v>
      </c>
      <c r="L105" s="112" t="s">
        <v>6841</v>
      </c>
      <c r="M105" s="113">
        <v>1076749</v>
      </c>
      <c r="N105" s="111"/>
      <c r="O105" s="84"/>
      <c r="P105" s="101" t="s">
        <v>6382</v>
      </c>
      <c r="Q105" s="106" t="s">
        <v>6383</v>
      </c>
      <c r="R105" s="103">
        <v>146400</v>
      </c>
      <c r="S105" s="104"/>
      <c r="T105" s="80"/>
      <c r="U105" s="80"/>
      <c r="V105" s="80"/>
      <c r="W105" s="80"/>
      <c r="X105" s="80"/>
      <c r="Y105" s="80"/>
      <c r="Z105" s="80"/>
    </row>
    <row r="106" spans="1:26" ht="24" customHeight="1">
      <c r="A106" s="81" t="s">
        <v>6842</v>
      </c>
      <c r="B106" s="82" t="s">
        <v>6381</v>
      </c>
      <c r="C106" s="83">
        <v>509941</v>
      </c>
      <c r="D106" s="81"/>
      <c r="E106" s="84"/>
      <c r="F106" s="108" t="s">
        <v>6843</v>
      </c>
      <c r="G106" s="108"/>
      <c r="H106" s="109">
        <f>SUM(H5:H105)</f>
        <v>25614016617</v>
      </c>
      <c r="I106" s="108"/>
      <c r="J106" s="80"/>
      <c r="K106" s="114" t="s">
        <v>6844</v>
      </c>
      <c r="L106" s="112"/>
      <c r="M106" s="113">
        <f>SUBTOTAL(9,M104:M105)</f>
        <v>21987316</v>
      </c>
      <c r="N106" s="111"/>
      <c r="O106" s="84"/>
      <c r="P106" s="101" t="s">
        <v>6382</v>
      </c>
      <c r="Q106" s="106" t="s">
        <v>6383</v>
      </c>
      <c r="R106" s="103">
        <v>143600</v>
      </c>
      <c r="S106" s="104"/>
      <c r="T106" s="80"/>
      <c r="U106" s="80"/>
      <c r="V106" s="80"/>
      <c r="W106" s="80"/>
      <c r="X106" s="80"/>
      <c r="Y106" s="80"/>
      <c r="Z106" s="80"/>
    </row>
    <row r="107" spans="1:26" ht="24" customHeight="1">
      <c r="A107" s="81" t="s">
        <v>6845</v>
      </c>
      <c r="B107" s="82" t="s">
        <v>6381</v>
      </c>
      <c r="C107" s="83">
        <v>423090</v>
      </c>
      <c r="D107" s="81"/>
      <c r="E107" s="84"/>
      <c r="F107" s="95"/>
      <c r="G107" s="95"/>
      <c r="H107" s="96"/>
      <c r="I107" s="95"/>
      <c r="J107" s="80"/>
      <c r="K107" s="111" t="s">
        <v>6575</v>
      </c>
      <c r="L107" s="112" t="s">
        <v>6493</v>
      </c>
      <c r="M107" s="113">
        <v>19451856</v>
      </c>
      <c r="N107" s="111"/>
      <c r="O107" s="84"/>
      <c r="P107" s="101" t="s">
        <v>6382</v>
      </c>
      <c r="Q107" s="106" t="s">
        <v>6846</v>
      </c>
      <c r="R107" s="103">
        <v>660000</v>
      </c>
      <c r="S107" s="104"/>
      <c r="T107" s="80"/>
      <c r="U107" s="80"/>
      <c r="V107" s="80"/>
      <c r="W107" s="80"/>
      <c r="X107" s="80"/>
      <c r="Y107" s="80"/>
      <c r="Z107" s="80"/>
    </row>
    <row r="108" spans="1:26" ht="24" customHeight="1">
      <c r="A108" s="81" t="s">
        <v>6847</v>
      </c>
      <c r="B108" s="82" t="s">
        <v>6381</v>
      </c>
      <c r="C108" s="83">
        <v>402142</v>
      </c>
      <c r="D108" s="81"/>
      <c r="E108" s="84"/>
      <c r="F108" s="95"/>
      <c r="G108" s="95"/>
      <c r="H108" s="96"/>
      <c r="I108" s="95"/>
      <c r="J108" s="80"/>
      <c r="K108" s="114" t="s">
        <v>6848</v>
      </c>
      <c r="L108" s="112"/>
      <c r="M108" s="113">
        <f>SUBTOTAL(9,M107:M107)</f>
        <v>19451856</v>
      </c>
      <c r="N108" s="111"/>
      <c r="O108" s="84"/>
      <c r="P108" s="101" t="s">
        <v>6382</v>
      </c>
      <c r="Q108" s="106" t="s">
        <v>6383</v>
      </c>
      <c r="R108" s="103">
        <v>335150</v>
      </c>
      <c r="S108" s="104"/>
      <c r="T108" s="80"/>
      <c r="U108" s="80"/>
      <c r="V108" s="80"/>
      <c r="W108" s="80"/>
      <c r="X108" s="80"/>
      <c r="Y108" s="80"/>
      <c r="Z108" s="80"/>
    </row>
    <row r="109" spans="1:26" ht="24" customHeight="1">
      <c r="A109" s="81" t="s">
        <v>6849</v>
      </c>
      <c r="B109" s="82" t="s">
        <v>6381</v>
      </c>
      <c r="C109" s="83">
        <v>383229</v>
      </c>
      <c r="D109" s="81"/>
      <c r="E109" s="84"/>
      <c r="F109" s="95"/>
      <c r="G109" s="95"/>
      <c r="H109" s="96"/>
      <c r="I109" s="95"/>
      <c r="J109" s="80"/>
      <c r="K109" s="111" t="s">
        <v>6564</v>
      </c>
      <c r="L109" s="112" t="s">
        <v>6493</v>
      </c>
      <c r="M109" s="113">
        <v>15968972</v>
      </c>
      <c r="N109" s="111"/>
      <c r="O109" s="84"/>
      <c r="P109" s="123" t="s">
        <v>6850</v>
      </c>
      <c r="Q109" s="106"/>
      <c r="R109" s="103">
        <f>SUBTOTAL(9,R104:R108)</f>
        <v>1455400</v>
      </c>
      <c r="S109" s="104"/>
      <c r="T109" s="80"/>
      <c r="U109" s="80"/>
      <c r="V109" s="80"/>
      <c r="W109" s="80"/>
      <c r="X109" s="80"/>
      <c r="Y109" s="80"/>
      <c r="Z109" s="80"/>
    </row>
    <row r="110" spans="1:26" ht="24" customHeight="1">
      <c r="A110" s="81" t="s">
        <v>6851</v>
      </c>
      <c r="B110" s="82" t="s">
        <v>6381</v>
      </c>
      <c r="C110" s="83">
        <v>375787</v>
      </c>
      <c r="D110" s="81"/>
      <c r="E110" s="84"/>
      <c r="F110" s="95"/>
      <c r="G110" s="95"/>
      <c r="H110" s="96"/>
      <c r="I110" s="95"/>
      <c r="J110" s="80"/>
      <c r="K110" s="111" t="s">
        <v>6564</v>
      </c>
      <c r="L110" s="112" t="s">
        <v>6460</v>
      </c>
      <c r="M110" s="113">
        <v>1284504</v>
      </c>
      <c r="N110" s="111"/>
      <c r="O110" s="84"/>
      <c r="P110" s="101" t="s">
        <v>6540</v>
      </c>
      <c r="Q110" s="102" t="s">
        <v>6852</v>
      </c>
      <c r="R110" s="103">
        <v>11275184</v>
      </c>
      <c r="S110" s="104"/>
      <c r="T110" s="80"/>
      <c r="U110" s="80"/>
      <c r="V110" s="80"/>
      <c r="W110" s="80"/>
      <c r="X110" s="80"/>
      <c r="Y110" s="80"/>
      <c r="Z110" s="80"/>
    </row>
    <row r="111" spans="1:26" ht="24" customHeight="1">
      <c r="A111" s="81" t="s">
        <v>6853</v>
      </c>
      <c r="B111" s="82" t="s">
        <v>6381</v>
      </c>
      <c r="C111" s="83">
        <v>278834</v>
      </c>
      <c r="D111" s="81"/>
      <c r="E111" s="84"/>
      <c r="F111" s="95"/>
      <c r="G111" s="95"/>
      <c r="H111" s="96"/>
      <c r="I111" s="95"/>
      <c r="J111" s="80"/>
      <c r="K111" s="111" t="s">
        <v>6564</v>
      </c>
      <c r="L111" s="112" t="s">
        <v>6466</v>
      </c>
      <c r="M111" s="113">
        <v>602815</v>
      </c>
      <c r="N111" s="111"/>
      <c r="O111" s="84"/>
      <c r="P111" s="101" t="s">
        <v>6540</v>
      </c>
      <c r="Q111" s="102" t="s">
        <v>6854</v>
      </c>
      <c r="R111" s="103">
        <v>2950873</v>
      </c>
      <c r="S111" s="104"/>
      <c r="T111" s="80"/>
      <c r="U111" s="80"/>
      <c r="V111" s="80"/>
      <c r="W111" s="80"/>
      <c r="X111" s="80"/>
      <c r="Y111" s="80"/>
      <c r="Z111" s="80"/>
    </row>
    <row r="112" spans="1:26" ht="24" customHeight="1">
      <c r="A112" s="81" t="s">
        <v>6855</v>
      </c>
      <c r="B112" s="82" t="s">
        <v>6381</v>
      </c>
      <c r="C112" s="83">
        <v>278092</v>
      </c>
      <c r="D112" s="81"/>
      <c r="E112" s="84"/>
      <c r="F112" s="95"/>
      <c r="G112" s="95"/>
      <c r="H112" s="96"/>
      <c r="I112" s="95"/>
      <c r="J112" s="80"/>
      <c r="K112" s="114" t="s">
        <v>6856</v>
      </c>
      <c r="L112" s="112"/>
      <c r="M112" s="113">
        <f>SUBTOTAL(9,M109:M111)</f>
        <v>17856291</v>
      </c>
      <c r="N112" s="111"/>
      <c r="O112" s="84"/>
      <c r="P112" s="101" t="s">
        <v>6540</v>
      </c>
      <c r="Q112" s="102" t="s">
        <v>6857</v>
      </c>
      <c r="R112" s="103">
        <v>4891959</v>
      </c>
      <c r="S112" s="104"/>
      <c r="T112" s="80"/>
      <c r="U112" s="80"/>
      <c r="V112" s="80"/>
      <c r="W112" s="80"/>
      <c r="X112" s="80"/>
      <c r="Y112" s="80"/>
      <c r="Z112" s="80"/>
    </row>
    <row r="113" spans="1:26" ht="24" customHeight="1">
      <c r="A113" s="81" t="s">
        <v>6858</v>
      </c>
      <c r="B113" s="82" t="s">
        <v>6381</v>
      </c>
      <c r="C113" s="83">
        <v>213038</v>
      </c>
      <c r="D113" s="81"/>
      <c r="E113" s="84"/>
      <c r="F113" s="95"/>
      <c r="G113" s="95"/>
      <c r="H113" s="96"/>
      <c r="I113" s="95"/>
      <c r="J113" s="80"/>
      <c r="K113" s="111" t="s">
        <v>6553</v>
      </c>
      <c r="L113" s="112" t="s">
        <v>6460</v>
      </c>
      <c r="M113" s="113">
        <v>1901497</v>
      </c>
      <c r="N113" s="111"/>
      <c r="O113" s="84"/>
      <c r="P113" s="123" t="s">
        <v>6859</v>
      </c>
      <c r="Q113" s="102"/>
      <c r="R113" s="103">
        <f>SUBTOTAL(9,R110:R112)</f>
        <v>19118016</v>
      </c>
      <c r="S113" s="104"/>
      <c r="T113" s="80"/>
      <c r="U113" s="80"/>
      <c r="V113" s="80"/>
      <c r="W113" s="80"/>
      <c r="X113" s="80"/>
      <c r="Y113" s="80"/>
      <c r="Z113" s="80"/>
    </row>
    <row r="114" spans="1:26" ht="24" customHeight="1">
      <c r="A114" s="81" t="s">
        <v>6860</v>
      </c>
      <c r="B114" s="82" t="s">
        <v>6381</v>
      </c>
      <c r="C114" s="83">
        <v>139020</v>
      </c>
      <c r="D114" s="81"/>
      <c r="E114" s="84"/>
      <c r="F114" s="95"/>
      <c r="G114" s="95"/>
      <c r="H114" s="96"/>
      <c r="I114" s="95"/>
      <c r="J114" s="80"/>
      <c r="K114" s="111" t="s">
        <v>6553</v>
      </c>
      <c r="L114" s="112" t="s">
        <v>6466</v>
      </c>
      <c r="M114" s="113">
        <v>7682321</v>
      </c>
      <c r="N114" s="111"/>
      <c r="O114" s="84"/>
      <c r="P114" s="101" t="s">
        <v>6419</v>
      </c>
      <c r="Q114" s="106" t="s">
        <v>6861</v>
      </c>
      <c r="R114" s="103">
        <v>7906640</v>
      </c>
      <c r="S114" s="104"/>
      <c r="T114" s="80"/>
      <c r="U114" s="80"/>
      <c r="V114" s="80"/>
      <c r="W114" s="80"/>
      <c r="X114" s="80"/>
      <c r="Y114" s="80"/>
      <c r="Z114" s="80"/>
    </row>
    <row r="115" spans="1:26" ht="24" customHeight="1">
      <c r="A115" s="81" t="s">
        <v>6862</v>
      </c>
      <c r="B115" s="82" t="s">
        <v>6381</v>
      </c>
      <c r="C115" s="83">
        <v>129654</v>
      </c>
      <c r="D115" s="81"/>
      <c r="E115" s="84"/>
      <c r="F115" s="95"/>
      <c r="G115" s="95"/>
      <c r="H115" s="96"/>
      <c r="I115" s="95"/>
      <c r="J115" s="80"/>
      <c r="K115" s="111" t="s">
        <v>6553</v>
      </c>
      <c r="L115" s="112" t="s">
        <v>6567</v>
      </c>
      <c r="M115" s="113">
        <v>5844981</v>
      </c>
      <c r="N115" s="111"/>
      <c r="O115" s="84"/>
      <c r="P115" s="101" t="s">
        <v>6419</v>
      </c>
      <c r="Q115" s="106" t="s">
        <v>6863</v>
      </c>
      <c r="R115" s="103">
        <v>40480</v>
      </c>
      <c r="S115" s="104"/>
      <c r="T115" s="80"/>
      <c r="U115" s="80"/>
      <c r="V115" s="80"/>
      <c r="W115" s="80"/>
      <c r="X115" s="80"/>
      <c r="Y115" s="80"/>
      <c r="Z115" s="80"/>
    </row>
    <row r="116" spans="1:26" ht="24" customHeight="1">
      <c r="A116" s="81" t="s">
        <v>6864</v>
      </c>
      <c r="B116" s="82" t="s">
        <v>6381</v>
      </c>
      <c r="C116" s="83">
        <v>123840</v>
      </c>
      <c r="D116" s="81"/>
      <c r="E116" s="84"/>
      <c r="F116" s="95"/>
      <c r="G116" s="95"/>
      <c r="H116" s="96"/>
      <c r="I116" s="95"/>
      <c r="J116" s="80"/>
      <c r="K116" s="114" t="s">
        <v>6865</v>
      </c>
      <c r="L116" s="112"/>
      <c r="M116" s="113">
        <f>SUBTOTAL(9,M113:M115)</f>
        <v>15428799</v>
      </c>
      <c r="N116" s="111"/>
      <c r="O116" s="84"/>
      <c r="P116" s="101" t="s">
        <v>6419</v>
      </c>
      <c r="Q116" s="106" t="s">
        <v>6866</v>
      </c>
      <c r="R116" s="103">
        <v>69470</v>
      </c>
      <c r="S116" s="104"/>
      <c r="T116" s="80"/>
      <c r="U116" s="80"/>
      <c r="V116" s="80"/>
      <c r="W116" s="80"/>
      <c r="X116" s="80"/>
      <c r="Y116" s="80"/>
      <c r="Z116" s="80"/>
    </row>
    <row r="117" spans="1:26" ht="24" customHeight="1">
      <c r="A117" s="81" t="s">
        <v>6867</v>
      </c>
      <c r="B117" s="82" t="s">
        <v>6381</v>
      </c>
      <c r="C117" s="83">
        <v>115347</v>
      </c>
      <c r="D117" s="81"/>
      <c r="E117" s="84"/>
      <c r="F117" s="95"/>
      <c r="G117" s="95"/>
      <c r="H117" s="96"/>
      <c r="I117" s="95"/>
      <c r="J117" s="80"/>
      <c r="K117" s="111" t="s">
        <v>6616</v>
      </c>
      <c r="L117" s="112" t="s">
        <v>6466</v>
      </c>
      <c r="M117" s="113">
        <v>656712</v>
      </c>
      <c r="N117" s="111"/>
      <c r="O117" s="84"/>
      <c r="P117" s="101" t="s">
        <v>6419</v>
      </c>
      <c r="Q117" s="106" t="s">
        <v>6868</v>
      </c>
      <c r="R117" s="103">
        <v>480030</v>
      </c>
      <c r="S117" s="104"/>
      <c r="T117" s="80"/>
      <c r="U117" s="80"/>
      <c r="V117" s="80"/>
      <c r="W117" s="80"/>
      <c r="X117" s="80"/>
      <c r="Y117" s="80"/>
      <c r="Z117" s="80"/>
    </row>
    <row r="118" spans="1:26" ht="24" customHeight="1">
      <c r="A118" s="81" t="s">
        <v>6869</v>
      </c>
      <c r="B118" s="82" t="s">
        <v>6381</v>
      </c>
      <c r="C118" s="83">
        <v>109489</v>
      </c>
      <c r="D118" s="81"/>
      <c r="E118" s="84"/>
      <c r="F118" s="95"/>
      <c r="G118" s="95"/>
      <c r="H118" s="96"/>
      <c r="I118" s="95"/>
      <c r="J118" s="80"/>
      <c r="K118" s="111" t="s">
        <v>6616</v>
      </c>
      <c r="L118" s="112" t="s">
        <v>6493</v>
      </c>
      <c r="M118" s="113">
        <v>11927721</v>
      </c>
      <c r="N118" s="111"/>
      <c r="O118" s="84"/>
      <c r="P118" s="101" t="s">
        <v>6419</v>
      </c>
      <c r="Q118" s="106" t="s">
        <v>6870</v>
      </c>
      <c r="R118" s="103">
        <v>1372890</v>
      </c>
      <c r="S118" s="104"/>
      <c r="T118" s="80"/>
      <c r="U118" s="80"/>
      <c r="V118" s="80"/>
      <c r="W118" s="80"/>
      <c r="X118" s="80"/>
      <c r="Y118" s="80"/>
      <c r="Z118" s="80"/>
    </row>
    <row r="119" spans="1:26" ht="24" customHeight="1">
      <c r="A119" s="81" t="s">
        <v>6871</v>
      </c>
      <c r="B119" s="82" t="s">
        <v>6381</v>
      </c>
      <c r="C119" s="83">
        <v>103471</v>
      </c>
      <c r="D119" s="81"/>
      <c r="E119" s="84"/>
      <c r="F119" s="95"/>
      <c r="G119" s="95"/>
      <c r="H119" s="96"/>
      <c r="I119" s="95"/>
      <c r="J119" s="80"/>
      <c r="K119" s="114" t="s">
        <v>6872</v>
      </c>
      <c r="L119" s="112"/>
      <c r="M119" s="113">
        <f>SUBTOTAL(9,M117:M118)</f>
        <v>12584433</v>
      </c>
      <c r="N119" s="111"/>
      <c r="O119" s="84"/>
      <c r="P119" s="101" t="s">
        <v>6419</v>
      </c>
      <c r="Q119" s="106" t="s">
        <v>6873</v>
      </c>
      <c r="R119" s="103">
        <v>880060</v>
      </c>
      <c r="S119" s="104"/>
      <c r="T119" s="80"/>
      <c r="U119" s="80"/>
      <c r="V119" s="80"/>
      <c r="W119" s="80"/>
      <c r="X119" s="80"/>
      <c r="Y119" s="80"/>
      <c r="Z119" s="80"/>
    </row>
    <row r="120" spans="1:26" ht="24" customHeight="1">
      <c r="A120" s="81" t="s">
        <v>6874</v>
      </c>
      <c r="B120" s="82" t="s">
        <v>6381</v>
      </c>
      <c r="C120" s="83">
        <v>102870</v>
      </c>
      <c r="D120" s="81"/>
      <c r="E120" s="84"/>
      <c r="F120" s="95"/>
      <c r="G120" s="95"/>
      <c r="H120" s="96"/>
      <c r="I120" s="95"/>
      <c r="J120" s="80"/>
      <c r="K120" s="111" t="s">
        <v>6653</v>
      </c>
      <c r="L120" s="112" t="s">
        <v>6493</v>
      </c>
      <c r="M120" s="113">
        <v>9659416</v>
      </c>
      <c r="N120" s="111"/>
      <c r="O120" s="84"/>
      <c r="P120" s="101" t="s">
        <v>6419</v>
      </c>
      <c r="Q120" s="106" t="s">
        <v>6875</v>
      </c>
      <c r="R120" s="103">
        <v>864060</v>
      </c>
      <c r="S120" s="104"/>
      <c r="T120" s="80"/>
      <c r="U120" s="80"/>
      <c r="V120" s="80"/>
      <c r="W120" s="80"/>
      <c r="X120" s="80"/>
      <c r="Y120" s="80"/>
      <c r="Z120" s="80"/>
    </row>
    <row r="121" spans="1:26" ht="24" customHeight="1">
      <c r="A121" s="81" t="s">
        <v>6876</v>
      </c>
      <c r="B121" s="82" t="s">
        <v>6381</v>
      </c>
      <c r="C121" s="83">
        <v>75226</v>
      </c>
      <c r="D121" s="81"/>
      <c r="E121" s="84"/>
      <c r="F121" s="95"/>
      <c r="G121" s="95"/>
      <c r="H121" s="96"/>
      <c r="I121" s="95"/>
      <c r="J121" s="80"/>
      <c r="K121" s="111" t="s">
        <v>6653</v>
      </c>
      <c r="L121" s="112" t="s">
        <v>6460</v>
      </c>
      <c r="M121" s="113">
        <v>16632</v>
      </c>
      <c r="N121" s="111"/>
      <c r="O121" s="84"/>
      <c r="P121" s="107" t="s">
        <v>6419</v>
      </c>
      <c r="Q121" s="106" t="s">
        <v>6877</v>
      </c>
      <c r="R121" s="103">
        <v>448030</v>
      </c>
      <c r="S121" s="104"/>
      <c r="T121" s="80"/>
      <c r="U121" s="80"/>
      <c r="V121" s="80"/>
      <c r="W121" s="80"/>
      <c r="X121" s="80"/>
      <c r="Y121" s="80"/>
      <c r="Z121" s="80"/>
    </row>
    <row r="122" spans="1:26" ht="24" customHeight="1">
      <c r="A122" s="81" t="s">
        <v>6878</v>
      </c>
      <c r="B122" s="82" t="s">
        <v>6381</v>
      </c>
      <c r="C122" s="83">
        <v>63170</v>
      </c>
      <c r="D122" s="81"/>
      <c r="E122" s="84"/>
      <c r="F122" s="95"/>
      <c r="G122" s="95"/>
      <c r="H122" s="96"/>
      <c r="I122" s="95"/>
      <c r="J122" s="80"/>
      <c r="K122" s="111" t="s">
        <v>6653</v>
      </c>
      <c r="L122" s="112" t="s">
        <v>6466</v>
      </c>
      <c r="M122" s="113">
        <v>1236852</v>
      </c>
      <c r="N122" s="111"/>
      <c r="O122" s="84"/>
      <c r="P122" s="107" t="s">
        <v>6419</v>
      </c>
      <c r="Q122" s="106" t="s">
        <v>6879</v>
      </c>
      <c r="R122" s="103">
        <v>819250</v>
      </c>
      <c r="S122" s="104"/>
      <c r="T122" s="80"/>
      <c r="U122" s="80"/>
      <c r="V122" s="80"/>
      <c r="W122" s="80"/>
      <c r="X122" s="80"/>
      <c r="Y122" s="80"/>
      <c r="Z122" s="80"/>
    </row>
    <row r="123" spans="1:26" ht="24" customHeight="1">
      <c r="A123" s="81" t="s">
        <v>6880</v>
      </c>
      <c r="B123" s="82" t="s">
        <v>6381</v>
      </c>
      <c r="C123" s="83">
        <v>57726</v>
      </c>
      <c r="D123" s="81"/>
      <c r="E123" s="84"/>
      <c r="F123" s="95"/>
      <c r="G123" s="95"/>
      <c r="H123" s="96"/>
      <c r="I123" s="95"/>
      <c r="J123" s="80"/>
      <c r="K123" s="114" t="s">
        <v>6881</v>
      </c>
      <c r="L123" s="112"/>
      <c r="M123" s="113">
        <f>SUBTOTAL(9,M120:M122)</f>
        <v>10912900</v>
      </c>
      <c r="N123" s="111"/>
      <c r="O123" s="84"/>
      <c r="P123" s="101" t="s">
        <v>6419</v>
      </c>
      <c r="Q123" s="102" t="s">
        <v>6882</v>
      </c>
      <c r="R123" s="103">
        <v>329140</v>
      </c>
      <c r="S123" s="104"/>
      <c r="T123" s="80"/>
      <c r="U123" s="80"/>
      <c r="V123" s="80"/>
      <c r="W123" s="80"/>
      <c r="X123" s="80"/>
      <c r="Y123" s="80"/>
      <c r="Z123" s="80"/>
    </row>
    <row r="124" spans="1:26" ht="24" customHeight="1">
      <c r="A124" s="81" t="s">
        <v>6883</v>
      </c>
      <c r="B124" s="82" t="s">
        <v>6381</v>
      </c>
      <c r="C124" s="83">
        <v>37190</v>
      </c>
      <c r="D124" s="81"/>
      <c r="E124" s="84"/>
      <c r="F124" s="95"/>
      <c r="G124" s="95"/>
      <c r="H124" s="96"/>
      <c r="I124" s="95"/>
      <c r="J124" s="80"/>
      <c r="K124" s="111" t="s">
        <v>6584</v>
      </c>
      <c r="L124" s="112" t="s">
        <v>6567</v>
      </c>
      <c r="M124" s="113">
        <v>9137948</v>
      </c>
      <c r="N124" s="111"/>
      <c r="O124" s="84"/>
      <c r="P124" s="101" t="s">
        <v>6419</v>
      </c>
      <c r="Q124" s="102" t="s">
        <v>6884</v>
      </c>
      <c r="R124" s="103">
        <v>596330</v>
      </c>
      <c r="S124" s="104"/>
      <c r="T124" s="80"/>
      <c r="U124" s="80"/>
      <c r="V124" s="80"/>
      <c r="W124" s="80"/>
      <c r="X124" s="80"/>
      <c r="Y124" s="80"/>
      <c r="Z124" s="80"/>
    </row>
    <row r="125" spans="1:26" ht="24" customHeight="1">
      <c r="A125" s="81" t="s">
        <v>6885</v>
      </c>
      <c r="B125" s="82" t="s">
        <v>6381</v>
      </c>
      <c r="C125" s="83">
        <v>35704</v>
      </c>
      <c r="D125" s="81"/>
      <c r="E125" s="84"/>
      <c r="F125" s="95"/>
      <c r="G125" s="95"/>
      <c r="H125" s="96"/>
      <c r="I125" s="95"/>
      <c r="J125" s="80"/>
      <c r="K125" s="114" t="s">
        <v>6886</v>
      </c>
      <c r="L125" s="112"/>
      <c r="M125" s="113">
        <f>SUBTOTAL(9,M124:M124)</f>
        <v>9137948</v>
      </c>
      <c r="N125" s="111"/>
      <c r="O125" s="84"/>
      <c r="P125" s="101" t="s">
        <v>6419</v>
      </c>
      <c r="Q125" s="102" t="s">
        <v>6887</v>
      </c>
      <c r="R125" s="103">
        <v>23710</v>
      </c>
      <c r="S125" s="104"/>
      <c r="T125" s="80"/>
      <c r="U125" s="80"/>
      <c r="V125" s="80"/>
      <c r="W125" s="80"/>
      <c r="X125" s="80"/>
      <c r="Y125" s="80"/>
      <c r="Z125" s="80"/>
    </row>
    <row r="126" spans="1:26" ht="24" customHeight="1">
      <c r="A126" s="81" t="s">
        <v>6888</v>
      </c>
      <c r="B126" s="82" t="s">
        <v>6381</v>
      </c>
      <c r="C126" s="83">
        <v>33340</v>
      </c>
      <c r="D126" s="81"/>
      <c r="E126" s="84"/>
      <c r="F126" s="95"/>
      <c r="G126" s="95"/>
      <c r="H126" s="96"/>
      <c r="I126" s="95"/>
      <c r="J126" s="80"/>
      <c r="K126" s="111" t="s">
        <v>6658</v>
      </c>
      <c r="L126" s="112" t="s">
        <v>6493</v>
      </c>
      <c r="M126" s="113">
        <v>2047179</v>
      </c>
      <c r="N126" s="111"/>
      <c r="O126" s="84"/>
      <c r="P126" s="101" t="s">
        <v>6419</v>
      </c>
      <c r="Q126" s="102" t="s">
        <v>6889</v>
      </c>
      <c r="R126" s="103">
        <v>596330</v>
      </c>
      <c r="S126" s="104"/>
      <c r="T126" s="80"/>
      <c r="U126" s="80"/>
      <c r="V126" s="80"/>
      <c r="W126" s="80"/>
      <c r="X126" s="80"/>
      <c r="Y126" s="80"/>
      <c r="Z126" s="80"/>
    </row>
    <row r="127" spans="1:26" ht="24" customHeight="1">
      <c r="A127" s="81" t="s">
        <v>6890</v>
      </c>
      <c r="B127" s="82" t="s">
        <v>6381</v>
      </c>
      <c r="C127" s="83">
        <v>27118</v>
      </c>
      <c r="D127" s="81"/>
      <c r="E127" s="84"/>
      <c r="F127" s="95"/>
      <c r="G127" s="95"/>
      <c r="H127" s="96"/>
      <c r="I127" s="95"/>
      <c r="J127" s="80"/>
      <c r="K127" s="111" t="s">
        <v>6658</v>
      </c>
      <c r="L127" s="112" t="s">
        <v>6460</v>
      </c>
      <c r="M127" s="113">
        <v>811503</v>
      </c>
      <c r="N127" s="111"/>
      <c r="O127" s="84"/>
      <c r="P127" s="101" t="s">
        <v>6419</v>
      </c>
      <c r="Q127" s="102" t="s">
        <v>6891</v>
      </c>
      <c r="R127" s="103">
        <v>23710</v>
      </c>
      <c r="S127" s="104"/>
      <c r="T127" s="80"/>
      <c r="U127" s="80"/>
      <c r="V127" s="80"/>
      <c r="W127" s="80"/>
      <c r="X127" s="80"/>
      <c r="Y127" s="80"/>
      <c r="Z127" s="80"/>
    </row>
    <row r="128" spans="1:26" ht="24" customHeight="1">
      <c r="A128" s="81" t="s">
        <v>6892</v>
      </c>
      <c r="B128" s="82" t="s">
        <v>6381</v>
      </c>
      <c r="C128" s="83">
        <v>23000</v>
      </c>
      <c r="D128" s="81"/>
      <c r="E128" s="84"/>
      <c r="F128" s="95"/>
      <c r="G128" s="95"/>
      <c r="H128" s="96"/>
      <c r="I128" s="95"/>
      <c r="J128" s="80"/>
      <c r="K128" s="111" t="s">
        <v>6658</v>
      </c>
      <c r="L128" s="112" t="s">
        <v>6466</v>
      </c>
      <c r="M128" s="113">
        <v>5661272</v>
      </c>
      <c r="N128" s="111"/>
      <c r="O128" s="84"/>
      <c r="P128" s="101" t="s">
        <v>6419</v>
      </c>
      <c r="Q128" s="102" t="s">
        <v>6893</v>
      </c>
      <c r="R128" s="103">
        <v>4340770</v>
      </c>
      <c r="S128" s="104"/>
      <c r="T128" s="80"/>
      <c r="U128" s="80"/>
      <c r="V128" s="80"/>
      <c r="W128" s="80"/>
      <c r="X128" s="80"/>
      <c r="Y128" s="80"/>
      <c r="Z128" s="80"/>
    </row>
    <row r="129" spans="1:26" ht="24" customHeight="1">
      <c r="A129" s="81" t="s">
        <v>6894</v>
      </c>
      <c r="B129" s="82" t="s">
        <v>6381</v>
      </c>
      <c r="C129" s="83">
        <v>21832</v>
      </c>
      <c r="D129" s="81"/>
      <c r="E129" s="84"/>
      <c r="F129" s="95"/>
      <c r="G129" s="95"/>
      <c r="H129" s="96"/>
      <c r="I129" s="95"/>
      <c r="J129" s="80"/>
      <c r="K129" s="114" t="s">
        <v>6895</v>
      </c>
      <c r="L129" s="112"/>
      <c r="M129" s="113">
        <f>SUBTOTAL(9,M126:M128)</f>
        <v>8519954</v>
      </c>
      <c r="N129" s="111"/>
      <c r="O129" s="84"/>
      <c r="P129" s="123" t="s">
        <v>6896</v>
      </c>
      <c r="Q129" s="102"/>
      <c r="R129" s="103">
        <f>SUBTOTAL(9,R114:R128)</f>
        <v>18790900</v>
      </c>
      <c r="S129" s="104"/>
      <c r="T129" s="80"/>
      <c r="U129" s="80"/>
      <c r="V129" s="80"/>
      <c r="W129" s="80"/>
      <c r="X129" s="80"/>
      <c r="Y129" s="80"/>
      <c r="Z129" s="80"/>
    </row>
    <row r="130" spans="1:26" ht="24" customHeight="1">
      <c r="A130" s="81" t="s">
        <v>6897</v>
      </c>
      <c r="B130" s="82" t="s">
        <v>6381</v>
      </c>
      <c r="C130" s="83">
        <v>14314</v>
      </c>
      <c r="D130" s="81"/>
      <c r="E130" s="84"/>
      <c r="F130" s="95"/>
      <c r="G130" s="95"/>
      <c r="H130" s="96"/>
      <c r="I130" s="95"/>
      <c r="J130" s="80"/>
      <c r="K130" s="111" t="s">
        <v>6643</v>
      </c>
      <c r="L130" s="112" t="s">
        <v>6493</v>
      </c>
      <c r="M130" s="113">
        <v>3446561</v>
      </c>
      <c r="N130" s="111"/>
      <c r="O130" s="84"/>
      <c r="P130" s="101" t="s">
        <v>6415</v>
      </c>
      <c r="Q130" s="106" t="s">
        <v>6898</v>
      </c>
      <c r="R130" s="103">
        <v>79071970</v>
      </c>
      <c r="S130" s="104"/>
      <c r="T130" s="80"/>
      <c r="U130" s="80"/>
      <c r="V130" s="80"/>
      <c r="W130" s="80"/>
      <c r="X130" s="80"/>
      <c r="Y130" s="80"/>
      <c r="Z130" s="80"/>
    </row>
    <row r="131" spans="1:26" ht="24" customHeight="1">
      <c r="A131" s="81" t="s">
        <v>6899</v>
      </c>
      <c r="B131" s="82" t="s">
        <v>6381</v>
      </c>
      <c r="C131" s="83">
        <v>13338</v>
      </c>
      <c r="D131" s="81"/>
      <c r="E131" s="84"/>
      <c r="F131" s="95"/>
      <c r="G131" s="95"/>
      <c r="H131" s="96"/>
      <c r="I131" s="95"/>
      <c r="J131" s="80"/>
      <c r="K131" s="111" t="s">
        <v>6643</v>
      </c>
      <c r="L131" s="112" t="s">
        <v>6460</v>
      </c>
      <c r="M131" s="113">
        <v>1443934</v>
      </c>
      <c r="N131" s="111"/>
      <c r="O131" s="84"/>
      <c r="P131" s="101" t="s">
        <v>6415</v>
      </c>
      <c r="Q131" s="106" t="s">
        <v>6900</v>
      </c>
      <c r="R131" s="103">
        <v>404960</v>
      </c>
      <c r="S131" s="104"/>
      <c r="T131" s="80"/>
      <c r="U131" s="80"/>
      <c r="V131" s="80"/>
      <c r="W131" s="80"/>
      <c r="X131" s="80"/>
      <c r="Y131" s="80"/>
      <c r="Z131" s="80"/>
    </row>
    <row r="132" spans="1:26" ht="24" customHeight="1">
      <c r="A132" s="81" t="s">
        <v>6901</v>
      </c>
      <c r="B132" s="82" t="s">
        <v>6381</v>
      </c>
      <c r="C132" s="83">
        <v>12905</v>
      </c>
      <c r="D132" s="81"/>
      <c r="E132" s="84"/>
      <c r="F132" s="95"/>
      <c r="G132" s="95"/>
      <c r="H132" s="96"/>
      <c r="I132" s="95"/>
      <c r="J132" s="80"/>
      <c r="K132" s="111" t="s">
        <v>6643</v>
      </c>
      <c r="L132" s="112" t="s">
        <v>6466</v>
      </c>
      <c r="M132" s="113">
        <v>2315636</v>
      </c>
      <c r="N132" s="111"/>
      <c r="O132" s="84"/>
      <c r="P132" s="101" t="s">
        <v>6415</v>
      </c>
      <c r="Q132" s="106" t="s">
        <v>6902</v>
      </c>
      <c r="R132" s="103">
        <v>695020</v>
      </c>
      <c r="S132" s="104"/>
      <c r="T132" s="80"/>
      <c r="U132" s="80"/>
      <c r="V132" s="80"/>
      <c r="W132" s="80"/>
      <c r="X132" s="80"/>
      <c r="Y132" s="80"/>
      <c r="Z132" s="80"/>
    </row>
    <row r="133" spans="1:26" ht="24" customHeight="1">
      <c r="A133" s="81" t="s">
        <v>6903</v>
      </c>
      <c r="B133" s="82" t="s">
        <v>6381</v>
      </c>
      <c r="C133" s="83">
        <v>10800</v>
      </c>
      <c r="D133" s="81"/>
      <c r="E133" s="84"/>
      <c r="F133" s="95"/>
      <c r="G133" s="95"/>
      <c r="H133" s="96"/>
      <c r="I133" s="95"/>
      <c r="J133" s="80"/>
      <c r="K133" s="114" t="s">
        <v>6904</v>
      </c>
      <c r="L133" s="112"/>
      <c r="M133" s="113">
        <f>SUBTOTAL(9,M130:M132)</f>
        <v>7206131</v>
      </c>
      <c r="N133" s="111"/>
      <c r="O133" s="84"/>
      <c r="P133" s="101" t="s">
        <v>6415</v>
      </c>
      <c r="Q133" s="106" t="s">
        <v>6905</v>
      </c>
      <c r="R133" s="103">
        <v>4800320</v>
      </c>
      <c r="S133" s="104"/>
      <c r="T133" s="80"/>
      <c r="U133" s="80"/>
      <c r="V133" s="80"/>
      <c r="W133" s="80"/>
      <c r="X133" s="80"/>
      <c r="Y133" s="80"/>
      <c r="Z133" s="80"/>
    </row>
    <row r="134" spans="1:26" ht="24" customHeight="1">
      <c r="A134" s="81" t="s">
        <v>6906</v>
      </c>
      <c r="B134" s="82" t="s">
        <v>6381</v>
      </c>
      <c r="C134" s="83">
        <v>9606</v>
      </c>
      <c r="D134" s="81"/>
      <c r="E134" s="84"/>
      <c r="F134" s="95"/>
      <c r="G134" s="95"/>
      <c r="H134" s="96"/>
      <c r="I134" s="95"/>
      <c r="J134" s="80"/>
      <c r="K134" s="111" t="s">
        <v>6607</v>
      </c>
      <c r="L134" s="112" t="s">
        <v>6460</v>
      </c>
      <c r="M134" s="113">
        <v>158985</v>
      </c>
      <c r="N134" s="111"/>
      <c r="O134" s="84"/>
      <c r="P134" s="101" t="s">
        <v>6415</v>
      </c>
      <c r="Q134" s="106" t="s">
        <v>6907</v>
      </c>
      <c r="R134" s="103">
        <v>13728900</v>
      </c>
      <c r="S134" s="104"/>
      <c r="T134" s="80"/>
      <c r="U134" s="80"/>
      <c r="V134" s="80"/>
      <c r="W134" s="80"/>
      <c r="X134" s="80"/>
      <c r="Y134" s="80"/>
      <c r="Z134" s="80"/>
    </row>
    <row r="135" spans="1:26" ht="24" customHeight="1">
      <c r="A135" s="81" t="s">
        <v>6908</v>
      </c>
      <c r="B135" s="82" t="s">
        <v>6381</v>
      </c>
      <c r="C135" s="83">
        <v>8640</v>
      </c>
      <c r="D135" s="81"/>
      <c r="E135" s="84"/>
      <c r="F135" s="95"/>
      <c r="G135" s="95"/>
      <c r="H135" s="96"/>
      <c r="I135" s="95"/>
      <c r="J135" s="80"/>
      <c r="K135" s="111" t="s">
        <v>6607</v>
      </c>
      <c r="L135" s="112" t="s">
        <v>6466</v>
      </c>
      <c r="M135" s="113">
        <v>76769</v>
      </c>
      <c r="N135" s="111"/>
      <c r="O135" s="84"/>
      <c r="P135" s="101" t="s">
        <v>6415</v>
      </c>
      <c r="Q135" s="106" t="s">
        <v>6909</v>
      </c>
      <c r="R135" s="103">
        <v>8800570</v>
      </c>
      <c r="S135" s="104"/>
      <c r="T135" s="80"/>
      <c r="U135" s="80"/>
      <c r="V135" s="80"/>
      <c r="W135" s="80"/>
      <c r="X135" s="80"/>
      <c r="Y135" s="80"/>
      <c r="Z135" s="80"/>
    </row>
    <row r="136" spans="1:26" ht="24" customHeight="1">
      <c r="A136" s="81" t="s">
        <v>6910</v>
      </c>
      <c r="B136" s="82" t="s">
        <v>6381</v>
      </c>
      <c r="C136" s="83">
        <v>8182</v>
      </c>
      <c r="D136" s="81"/>
      <c r="E136" s="84"/>
      <c r="F136" s="95"/>
      <c r="G136" s="95"/>
      <c r="H136" s="96"/>
      <c r="I136" s="95"/>
      <c r="J136" s="80"/>
      <c r="K136" s="111" t="s">
        <v>6607</v>
      </c>
      <c r="L136" s="112" t="s">
        <v>6567</v>
      </c>
      <c r="M136" s="113">
        <v>6682478</v>
      </c>
      <c r="N136" s="111"/>
      <c r="O136" s="84"/>
      <c r="P136" s="101" t="s">
        <v>6415</v>
      </c>
      <c r="Q136" s="106" t="s">
        <v>6911</v>
      </c>
      <c r="R136" s="103">
        <v>8640560</v>
      </c>
      <c r="S136" s="104"/>
      <c r="T136" s="80"/>
      <c r="U136" s="80"/>
      <c r="V136" s="80"/>
      <c r="W136" s="80"/>
      <c r="X136" s="80"/>
      <c r="Y136" s="80"/>
      <c r="Z136" s="80"/>
    </row>
    <row r="137" spans="1:26" ht="24" customHeight="1">
      <c r="A137" s="81" t="s">
        <v>6912</v>
      </c>
      <c r="B137" s="82" t="s">
        <v>6381</v>
      </c>
      <c r="C137" s="83">
        <v>5832</v>
      </c>
      <c r="D137" s="81"/>
      <c r="E137" s="84"/>
      <c r="F137" s="95"/>
      <c r="G137" s="95"/>
      <c r="H137" s="96"/>
      <c r="I137" s="95"/>
      <c r="J137" s="80"/>
      <c r="K137" s="114" t="s">
        <v>6913</v>
      </c>
      <c r="L137" s="112"/>
      <c r="M137" s="113">
        <f>SUBTOTAL(9,M134:M136)</f>
        <v>6918232</v>
      </c>
      <c r="N137" s="111"/>
      <c r="O137" s="84"/>
      <c r="P137" s="101" t="s">
        <v>6415</v>
      </c>
      <c r="Q137" s="106" t="s">
        <v>6914</v>
      </c>
      <c r="R137" s="103">
        <v>4480290</v>
      </c>
      <c r="S137" s="104"/>
      <c r="T137" s="80"/>
      <c r="U137" s="80"/>
      <c r="V137" s="80"/>
      <c r="W137" s="80"/>
      <c r="X137" s="80"/>
      <c r="Y137" s="80"/>
      <c r="Z137" s="80"/>
    </row>
    <row r="138" spans="1:26" ht="24" customHeight="1">
      <c r="A138" s="81" t="s">
        <v>6402</v>
      </c>
      <c r="B138" s="82" t="s">
        <v>6915</v>
      </c>
      <c r="C138" s="83">
        <v>13368721864</v>
      </c>
      <c r="D138" s="81"/>
      <c r="E138" s="84"/>
      <c r="F138" s="95"/>
      <c r="G138" s="95"/>
      <c r="H138" s="96"/>
      <c r="I138" s="95"/>
      <c r="J138" s="80"/>
      <c r="K138" s="111" t="s">
        <v>6570</v>
      </c>
      <c r="L138" s="112" t="s">
        <v>6493</v>
      </c>
      <c r="M138" s="113">
        <v>3098093</v>
      </c>
      <c r="N138" s="111"/>
      <c r="O138" s="84"/>
      <c r="P138" s="107" t="s">
        <v>6415</v>
      </c>
      <c r="Q138" s="106" t="s">
        <v>6916</v>
      </c>
      <c r="R138" s="103">
        <v>8192540</v>
      </c>
      <c r="S138" s="104"/>
      <c r="T138" s="80"/>
      <c r="U138" s="80"/>
      <c r="V138" s="80"/>
      <c r="W138" s="80"/>
      <c r="X138" s="80"/>
      <c r="Y138" s="80"/>
      <c r="Z138" s="80"/>
    </row>
    <row r="139" spans="1:26" ht="24" customHeight="1">
      <c r="A139" s="85" t="s">
        <v>6843</v>
      </c>
      <c r="B139" s="85"/>
      <c r="C139" s="86">
        <f>SUM(C5:C138)</f>
        <v>41472475099</v>
      </c>
      <c r="D139" s="85"/>
      <c r="E139" s="84"/>
      <c r="F139" s="95"/>
      <c r="G139" s="95"/>
      <c r="H139" s="96"/>
      <c r="I139" s="95"/>
      <c r="J139" s="80"/>
      <c r="K139" s="111" t="s">
        <v>6570</v>
      </c>
      <c r="L139" s="112" t="s">
        <v>6460</v>
      </c>
      <c r="M139" s="113">
        <v>1923759</v>
      </c>
      <c r="N139" s="111"/>
      <c r="O139" s="84"/>
      <c r="P139" s="101" t="s">
        <v>6415</v>
      </c>
      <c r="Q139" s="102" t="s">
        <v>6917</v>
      </c>
      <c r="R139" s="103">
        <v>3291420</v>
      </c>
      <c r="S139" s="104"/>
      <c r="T139" s="80"/>
      <c r="U139" s="80"/>
      <c r="V139" s="80"/>
      <c r="W139" s="80"/>
      <c r="X139" s="80"/>
      <c r="Y139" s="80"/>
      <c r="Z139" s="80"/>
    </row>
    <row r="140" spans="1:26" ht="24" customHeight="1">
      <c r="A140" s="80"/>
      <c r="B140" s="80"/>
      <c r="C140" s="87"/>
      <c r="D140" s="80"/>
      <c r="E140" s="88"/>
      <c r="F140" s="95"/>
      <c r="G140" s="95"/>
      <c r="H140" s="96"/>
      <c r="I140" s="95"/>
      <c r="J140" s="80"/>
      <c r="K140" s="111" t="s">
        <v>6570</v>
      </c>
      <c r="L140" s="112" t="s">
        <v>6466</v>
      </c>
      <c r="M140" s="113">
        <v>1025856</v>
      </c>
      <c r="N140" s="111"/>
      <c r="O140" s="88"/>
      <c r="P140" s="101" t="s">
        <v>6415</v>
      </c>
      <c r="Q140" s="102" t="s">
        <v>6918</v>
      </c>
      <c r="R140" s="103">
        <v>5963270</v>
      </c>
      <c r="S140" s="104"/>
      <c r="T140" s="80"/>
      <c r="U140" s="80"/>
      <c r="V140" s="80"/>
      <c r="W140" s="80"/>
      <c r="X140" s="80"/>
      <c r="Y140" s="80"/>
      <c r="Z140" s="80"/>
    </row>
    <row r="141" spans="1:26" ht="24" customHeight="1">
      <c r="A141" s="80"/>
      <c r="B141" s="80"/>
      <c r="C141" s="89"/>
      <c r="D141" s="80"/>
      <c r="E141" s="88"/>
      <c r="F141" s="95"/>
      <c r="G141" s="95"/>
      <c r="H141" s="96"/>
      <c r="I141" s="95"/>
      <c r="J141" s="80"/>
      <c r="K141" s="114" t="s">
        <v>6919</v>
      </c>
      <c r="L141" s="112"/>
      <c r="M141" s="113">
        <f>SUBTOTAL(9,M138:M140)</f>
        <v>6047708</v>
      </c>
      <c r="N141" s="111"/>
      <c r="O141" s="88"/>
      <c r="P141" s="101" t="s">
        <v>6415</v>
      </c>
      <c r="Q141" s="102" t="s">
        <v>6920</v>
      </c>
      <c r="R141" s="103">
        <v>237170</v>
      </c>
      <c r="S141" s="104"/>
      <c r="T141" s="80"/>
      <c r="U141" s="80"/>
      <c r="V141" s="80"/>
      <c r="W141" s="80"/>
      <c r="X141" s="80"/>
      <c r="Y141" s="80"/>
      <c r="Z141" s="80"/>
    </row>
    <row r="142" spans="1:26" ht="24" customHeight="1">
      <c r="A142" s="80"/>
      <c r="B142" s="80"/>
      <c r="C142" s="89"/>
      <c r="D142" s="90"/>
      <c r="E142" s="88"/>
      <c r="F142" s="95"/>
      <c r="G142" s="95"/>
      <c r="H142" s="96"/>
      <c r="I142" s="95"/>
      <c r="J142" s="80"/>
      <c r="K142" s="111" t="s">
        <v>6612</v>
      </c>
      <c r="L142" s="112" t="s">
        <v>6567</v>
      </c>
      <c r="M142" s="113">
        <v>5867151</v>
      </c>
      <c r="N142" s="111"/>
      <c r="O142" s="88"/>
      <c r="P142" s="101" t="s">
        <v>6415</v>
      </c>
      <c r="Q142" s="102" t="s">
        <v>6921</v>
      </c>
      <c r="R142" s="103">
        <v>5963270</v>
      </c>
      <c r="S142" s="104"/>
      <c r="T142" s="80"/>
      <c r="U142" s="80"/>
      <c r="V142" s="80"/>
      <c r="W142" s="80"/>
      <c r="X142" s="80"/>
      <c r="Y142" s="80"/>
      <c r="Z142" s="80"/>
    </row>
    <row r="143" spans="1:26" ht="24" customHeight="1">
      <c r="A143" s="71"/>
      <c r="B143" s="71"/>
      <c r="C143" s="91"/>
      <c r="D143" s="71"/>
      <c r="E143" s="88"/>
      <c r="F143" s="95"/>
      <c r="G143" s="95"/>
      <c r="H143" s="96"/>
      <c r="I143" s="95"/>
      <c r="J143" s="80"/>
      <c r="K143" s="114" t="s">
        <v>6922</v>
      </c>
      <c r="L143" s="112"/>
      <c r="M143" s="113">
        <f>SUBTOTAL(9,M142:M142)</f>
        <v>5867151</v>
      </c>
      <c r="N143" s="111"/>
      <c r="O143" s="88"/>
      <c r="P143" s="101" t="s">
        <v>6415</v>
      </c>
      <c r="Q143" s="102" t="s">
        <v>6923</v>
      </c>
      <c r="R143" s="103">
        <v>237170</v>
      </c>
      <c r="S143" s="104"/>
      <c r="T143" s="80"/>
      <c r="U143" s="80"/>
      <c r="V143" s="80"/>
      <c r="W143" s="80"/>
      <c r="X143" s="80"/>
      <c r="Y143" s="80"/>
      <c r="Z143" s="80"/>
    </row>
    <row r="144" spans="1:26" ht="15.75" customHeight="1">
      <c r="A144" s="71"/>
      <c r="B144" s="71"/>
      <c r="C144" s="72"/>
      <c r="D144" s="72"/>
      <c r="E144" s="88"/>
      <c r="F144" s="95"/>
      <c r="G144" s="95"/>
      <c r="H144" s="96"/>
      <c r="I144" s="95"/>
      <c r="J144" s="80"/>
      <c r="K144" s="111" t="s">
        <v>6634</v>
      </c>
      <c r="L144" s="112" t="s">
        <v>6567</v>
      </c>
      <c r="M144" s="113">
        <v>5500000</v>
      </c>
      <c r="N144" s="111"/>
      <c r="O144" s="88"/>
      <c r="P144" s="101" t="s">
        <v>6415</v>
      </c>
      <c r="Q144" s="102" t="s">
        <v>6924</v>
      </c>
      <c r="R144" s="103">
        <v>1718400</v>
      </c>
      <c r="S144" s="104"/>
      <c r="T144" s="80"/>
      <c r="U144" s="80"/>
      <c r="V144" s="80"/>
      <c r="W144" s="80"/>
      <c r="X144" s="80"/>
      <c r="Y144" s="80"/>
      <c r="Z144" s="80"/>
    </row>
    <row r="145" spans="1:26" ht="15.75" customHeight="1">
      <c r="A145" s="71"/>
      <c r="B145" s="71"/>
      <c r="C145" s="72"/>
      <c r="D145" s="92"/>
      <c r="E145" s="88"/>
      <c r="F145" s="95"/>
      <c r="G145" s="95"/>
      <c r="H145" s="96"/>
      <c r="I145" s="95"/>
      <c r="J145" s="80"/>
      <c r="K145" s="114" t="s">
        <v>6925</v>
      </c>
      <c r="L145" s="112"/>
      <c r="M145" s="113">
        <f>SUBTOTAL(9,M144:M144)</f>
        <v>5500000</v>
      </c>
      <c r="N145" s="111"/>
      <c r="O145" s="88"/>
      <c r="P145" s="123" t="s">
        <v>6926</v>
      </c>
      <c r="Q145" s="102"/>
      <c r="R145" s="103">
        <f>SUBTOTAL(9,R130:R144)</f>
        <v>146225830</v>
      </c>
      <c r="S145" s="104"/>
      <c r="T145" s="80"/>
      <c r="U145" s="80"/>
      <c r="V145" s="80"/>
      <c r="W145" s="80"/>
      <c r="X145" s="80"/>
      <c r="Y145" s="80"/>
      <c r="Z145" s="80"/>
    </row>
    <row r="146" spans="1:26" ht="15.75" customHeight="1">
      <c r="A146" s="71"/>
      <c r="B146" s="71"/>
      <c r="C146" s="72"/>
      <c r="D146" s="72"/>
      <c r="E146" s="88"/>
      <c r="F146" s="95"/>
      <c r="G146" s="95"/>
      <c r="H146" s="96"/>
      <c r="I146" s="95"/>
      <c r="J146" s="80"/>
      <c r="K146" s="111" t="s">
        <v>6639</v>
      </c>
      <c r="L146" s="112" t="s">
        <v>6493</v>
      </c>
      <c r="M146" s="113">
        <v>5369588</v>
      </c>
      <c r="N146" s="111"/>
      <c r="O146" s="88"/>
      <c r="P146" s="101" t="s">
        <v>6782</v>
      </c>
      <c r="Q146" s="102" t="s">
        <v>6927</v>
      </c>
      <c r="R146" s="105">
        <v>94990</v>
      </c>
      <c r="S146" s="104"/>
      <c r="T146" s="80"/>
      <c r="U146" s="80"/>
      <c r="V146" s="80"/>
      <c r="W146" s="80"/>
      <c r="X146" s="80"/>
      <c r="Y146" s="80"/>
      <c r="Z146" s="80"/>
    </row>
    <row r="147" spans="1:26" ht="15.75" customHeight="1">
      <c r="A147" s="71"/>
      <c r="B147" s="71"/>
      <c r="C147" s="72"/>
      <c r="D147" s="71"/>
      <c r="E147" s="88"/>
      <c r="F147" s="95"/>
      <c r="G147" s="95"/>
      <c r="H147" s="96"/>
      <c r="I147" s="95"/>
      <c r="J147" s="71"/>
      <c r="K147" s="114" t="s">
        <v>6928</v>
      </c>
      <c r="L147" s="112"/>
      <c r="M147" s="113">
        <f>SUBTOTAL(9,M146:M146)</f>
        <v>5369588</v>
      </c>
      <c r="N147" s="111"/>
      <c r="O147" s="88"/>
      <c r="P147" s="123" t="s">
        <v>6929</v>
      </c>
      <c r="Q147" s="102"/>
      <c r="R147" s="105">
        <f>SUBTOTAL(9,R146:R146)</f>
        <v>94990</v>
      </c>
      <c r="S147" s="104"/>
      <c r="T147" s="71"/>
      <c r="U147" s="71"/>
      <c r="V147" s="71"/>
      <c r="W147" s="71"/>
      <c r="X147" s="71"/>
      <c r="Y147" s="71"/>
      <c r="Z147" s="71"/>
    </row>
    <row r="148" spans="1:26" ht="15.75" customHeight="1">
      <c r="A148" s="71"/>
      <c r="B148" s="71"/>
      <c r="C148" s="72"/>
      <c r="D148" s="72"/>
      <c r="E148" s="88"/>
      <c r="F148" s="95"/>
      <c r="G148" s="95"/>
      <c r="H148" s="96"/>
      <c r="I148" s="95"/>
      <c r="J148" s="71"/>
      <c r="K148" s="111" t="s">
        <v>6436</v>
      </c>
      <c r="L148" s="112" t="s">
        <v>6930</v>
      </c>
      <c r="M148" s="113">
        <v>5195410</v>
      </c>
      <c r="N148" s="111"/>
      <c r="O148" s="88"/>
      <c r="P148" s="101" t="s">
        <v>6931</v>
      </c>
      <c r="Q148" s="102" t="s">
        <v>6932</v>
      </c>
      <c r="R148" s="105">
        <v>18100000</v>
      </c>
      <c r="S148" s="104"/>
      <c r="T148" s="71"/>
      <c r="U148" s="71"/>
      <c r="V148" s="71"/>
      <c r="W148" s="71"/>
      <c r="X148" s="71"/>
      <c r="Y148" s="71"/>
      <c r="Z148" s="71"/>
    </row>
    <row r="149" spans="1:26" ht="15.75" customHeight="1">
      <c r="A149" s="71"/>
      <c r="B149" s="71"/>
      <c r="C149" s="72"/>
      <c r="D149" s="71"/>
      <c r="E149" s="88"/>
      <c r="F149" s="95"/>
      <c r="G149" s="95"/>
      <c r="H149" s="96"/>
      <c r="I149" s="95"/>
      <c r="J149" s="71"/>
      <c r="K149" s="114" t="s">
        <v>6933</v>
      </c>
      <c r="L149" s="112"/>
      <c r="M149" s="113">
        <f>SUBTOTAL(9,M148:M148)</f>
        <v>5195410</v>
      </c>
      <c r="N149" s="111"/>
      <c r="O149" s="88"/>
      <c r="P149" s="123" t="s">
        <v>6934</v>
      </c>
      <c r="Q149" s="102"/>
      <c r="R149" s="105">
        <f>SUBTOTAL(9,R148:R148)</f>
        <v>18100000</v>
      </c>
      <c r="S149" s="104"/>
      <c r="T149" s="71"/>
      <c r="U149" s="71"/>
      <c r="V149" s="71"/>
      <c r="W149" s="71"/>
      <c r="X149" s="71"/>
      <c r="Y149" s="71"/>
      <c r="Z149" s="71"/>
    </row>
    <row r="150" spans="1:26" ht="15.75" customHeight="1">
      <c r="A150" s="71"/>
      <c r="B150" s="71"/>
      <c r="C150" s="72"/>
      <c r="D150" s="92"/>
      <c r="E150" s="88"/>
      <c r="F150" s="95"/>
      <c r="G150" s="95"/>
      <c r="H150" s="96"/>
      <c r="I150" s="95"/>
      <c r="J150" s="71"/>
      <c r="K150" s="111" t="s">
        <v>6722</v>
      </c>
      <c r="L150" s="112" t="s">
        <v>6493</v>
      </c>
      <c r="M150" s="113">
        <v>5024219</v>
      </c>
      <c r="N150" s="111"/>
      <c r="O150" s="88"/>
      <c r="P150" s="101" t="s">
        <v>6935</v>
      </c>
      <c r="Q150" s="102" t="s">
        <v>6936</v>
      </c>
      <c r="R150" s="105">
        <v>21463200</v>
      </c>
      <c r="S150" s="104"/>
      <c r="T150" s="71"/>
      <c r="U150" s="71"/>
      <c r="V150" s="71"/>
      <c r="W150" s="71"/>
      <c r="X150" s="71"/>
      <c r="Y150" s="71"/>
      <c r="Z150" s="71"/>
    </row>
    <row r="151" spans="1:26" ht="15.75" customHeight="1">
      <c r="A151" s="71"/>
      <c r="B151" s="71"/>
      <c r="C151" s="72"/>
      <c r="D151" s="71"/>
      <c r="E151" s="88"/>
      <c r="F151" s="95"/>
      <c r="G151" s="95"/>
      <c r="H151" s="96"/>
      <c r="I151" s="95"/>
      <c r="J151" s="71"/>
      <c r="K151" s="114" t="s">
        <v>6937</v>
      </c>
      <c r="L151" s="112"/>
      <c r="M151" s="113">
        <f>SUBTOTAL(9,M150:M150)</f>
        <v>5024219</v>
      </c>
      <c r="N151" s="111"/>
      <c r="O151" s="88"/>
      <c r="P151" s="123" t="s">
        <v>6938</v>
      </c>
      <c r="Q151" s="102"/>
      <c r="R151" s="105">
        <f>SUBTOTAL(9,R150:R150)</f>
        <v>21463200</v>
      </c>
      <c r="S151" s="104"/>
      <c r="T151" s="71"/>
      <c r="U151" s="71"/>
      <c r="V151" s="71"/>
      <c r="W151" s="71"/>
      <c r="X151" s="71"/>
      <c r="Y151" s="71"/>
      <c r="Z151" s="71"/>
    </row>
    <row r="152" spans="1:26" ht="15.75" customHeight="1">
      <c r="A152" s="71"/>
      <c r="B152" s="71"/>
      <c r="C152" s="72"/>
      <c r="D152" s="71"/>
      <c r="E152" s="93"/>
      <c r="F152" s="95"/>
      <c r="G152" s="95"/>
      <c r="H152" s="96"/>
      <c r="I152" s="95"/>
      <c r="J152" s="71"/>
      <c r="K152" s="111" t="s">
        <v>6662</v>
      </c>
      <c r="L152" s="112" t="s">
        <v>6493</v>
      </c>
      <c r="M152" s="113">
        <v>4571294</v>
      </c>
      <c r="N152" s="111"/>
      <c r="O152" s="93"/>
      <c r="P152" s="101" t="s">
        <v>6939</v>
      </c>
      <c r="Q152" s="102" t="s">
        <v>6940</v>
      </c>
      <c r="R152" s="105">
        <v>300000</v>
      </c>
      <c r="S152" s="104"/>
      <c r="T152" s="71"/>
      <c r="U152" s="71"/>
      <c r="V152" s="71"/>
      <c r="W152" s="71"/>
      <c r="X152" s="71"/>
      <c r="Y152" s="71"/>
      <c r="Z152" s="71"/>
    </row>
    <row r="153" spans="1:26" ht="15.75" customHeight="1">
      <c r="A153" s="71"/>
      <c r="B153" s="71"/>
      <c r="C153" s="72"/>
      <c r="D153" s="72"/>
      <c r="E153" s="93"/>
      <c r="J153" s="71"/>
      <c r="K153" s="114" t="s">
        <v>6941</v>
      </c>
      <c r="L153" s="112"/>
      <c r="M153" s="113">
        <f>SUBTOTAL(9,M152:M152)</f>
        <v>4571294</v>
      </c>
      <c r="N153" s="111"/>
      <c r="O153" s="93"/>
      <c r="P153" s="123" t="s">
        <v>6942</v>
      </c>
      <c r="Q153" s="102"/>
      <c r="R153" s="105">
        <f>SUBTOTAL(9,R152:R152)</f>
        <v>300000</v>
      </c>
      <c r="S153" s="104"/>
      <c r="T153" s="71"/>
      <c r="U153" s="71"/>
      <c r="V153" s="71"/>
      <c r="W153" s="71"/>
      <c r="X153" s="71"/>
      <c r="Y153" s="71"/>
      <c r="Z153" s="71"/>
    </row>
    <row r="154" spans="1:26" ht="15.75" customHeight="1">
      <c r="A154" s="71"/>
      <c r="B154" s="71"/>
      <c r="C154" s="72"/>
      <c r="D154" s="71"/>
      <c r="E154" s="93"/>
      <c r="J154" s="71"/>
      <c r="K154" s="111" t="s">
        <v>6688</v>
      </c>
      <c r="L154" s="112" t="s">
        <v>6493</v>
      </c>
      <c r="M154" s="113">
        <v>4569302</v>
      </c>
      <c r="N154" s="111"/>
      <c r="O154" s="93"/>
      <c r="P154" s="101" t="s">
        <v>6943</v>
      </c>
      <c r="Q154" s="102" t="s">
        <v>6944</v>
      </c>
      <c r="R154" s="105">
        <v>14250000</v>
      </c>
      <c r="S154" s="104"/>
      <c r="T154" s="71"/>
      <c r="U154" s="71"/>
      <c r="V154" s="71"/>
      <c r="W154" s="71"/>
      <c r="X154" s="71"/>
      <c r="Y154" s="71"/>
      <c r="Z154" s="71"/>
    </row>
    <row r="155" spans="1:26" ht="15.75" customHeight="1">
      <c r="A155" s="71"/>
      <c r="B155" s="71"/>
      <c r="C155" s="72"/>
      <c r="D155" s="71"/>
      <c r="E155" s="93"/>
      <c r="J155" s="71"/>
      <c r="K155" s="114" t="s">
        <v>6945</v>
      </c>
      <c r="L155" s="112"/>
      <c r="M155" s="113">
        <f>SUBTOTAL(9,M154:M154)</f>
        <v>4569302</v>
      </c>
      <c r="N155" s="111"/>
      <c r="O155" s="93"/>
      <c r="P155" s="101" t="s">
        <v>6943</v>
      </c>
      <c r="Q155" s="102" t="s">
        <v>6946</v>
      </c>
      <c r="R155" s="105">
        <v>840000</v>
      </c>
      <c r="S155" s="104"/>
      <c r="T155" s="71"/>
      <c r="U155" s="71"/>
      <c r="V155" s="71"/>
      <c r="W155" s="71"/>
      <c r="X155" s="71"/>
      <c r="Y155" s="71"/>
      <c r="Z155" s="71"/>
    </row>
    <row r="156" spans="1:26" ht="15.75" customHeight="1">
      <c r="A156" s="71"/>
      <c r="B156" s="71"/>
      <c r="C156" s="72"/>
      <c r="D156" s="71"/>
      <c r="E156" s="93"/>
      <c r="J156" s="71"/>
      <c r="K156" s="111" t="s">
        <v>6864</v>
      </c>
      <c r="L156" s="112" t="s">
        <v>6460</v>
      </c>
      <c r="M156" s="113">
        <v>4394980</v>
      </c>
      <c r="N156" s="111"/>
      <c r="O156" s="93"/>
      <c r="P156" s="123" t="s">
        <v>6947</v>
      </c>
      <c r="Q156" s="102"/>
      <c r="R156" s="105">
        <f>SUBTOTAL(9,R154:R155)</f>
        <v>15090000</v>
      </c>
      <c r="S156" s="104"/>
      <c r="T156" s="71"/>
      <c r="U156" s="71"/>
      <c r="V156" s="71"/>
      <c r="W156" s="71"/>
      <c r="X156" s="71"/>
      <c r="Y156" s="71"/>
      <c r="Z156" s="71"/>
    </row>
    <row r="157" spans="1:26" ht="15.75" customHeight="1">
      <c r="A157" s="71"/>
      <c r="B157" s="71"/>
      <c r="C157" s="72"/>
      <c r="D157" s="71"/>
      <c r="E157" s="93"/>
      <c r="J157" s="71"/>
      <c r="K157" s="114" t="s">
        <v>6948</v>
      </c>
      <c r="L157" s="112"/>
      <c r="M157" s="113">
        <f>SUBTOTAL(9,M156:M156)</f>
        <v>4394980</v>
      </c>
      <c r="N157" s="111"/>
      <c r="O157" s="93"/>
      <c r="P157" s="101" t="s">
        <v>6949</v>
      </c>
      <c r="Q157" s="102" t="s">
        <v>6950</v>
      </c>
      <c r="R157" s="105">
        <v>10500000</v>
      </c>
      <c r="S157" s="104"/>
      <c r="T157" s="71"/>
      <c r="U157" s="71"/>
      <c r="V157" s="71"/>
      <c r="W157" s="71"/>
      <c r="X157" s="71"/>
      <c r="Y157" s="71"/>
      <c r="Z157" s="71"/>
    </row>
    <row r="158" spans="1:26" ht="15.75" customHeight="1">
      <c r="A158" s="71"/>
      <c r="B158" s="71"/>
      <c r="C158" s="72"/>
      <c r="D158" s="71"/>
      <c r="E158" s="93"/>
      <c r="J158" s="71"/>
      <c r="K158" s="111" t="s">
        <v>6559</v>
      </c>
      <c r="L158" s="112" t="s">
        <v>6460</v>
      </c>
      <c r="M158" s="113">
        <v>4295388</v>
      </c>
      <c r="N158" s="111"/>
      <c r="O158" s="93"/>
      <c r="P158" s="123" t="s">
        <v>6951</v>
      </c>
      <c r="Q158" s="102"/>
      <c r="R158" s="105">
        <f>SUBTOTAL(9,R157:R157)</f>
        <v>10500000</v>
      </c>
      <c r="S158" s="104"/>
      <c r="T158" s="71"/>
      <c r="U158" s="71"/>
      <c r="V158" s="71"/>
      <c r="W158" s="71"/>
      <c r="X158" s="71"/>
      <c r="Y158" s="71"/>
      <c r="Z158" s="71"/>
    </row>
    <row r="159" spans="1:26" ht="15.75" customHeight="1">
      <c r="A159" s="71"/>
      <c r="B159" s="71"/>
      <c r="C159" s="72"/>
      <c r="D159" s="71"/>
      <c r="E159" s="79"/>
      <c r="J159" s="71"/>
      <c r="K159" s="114" t="s">
        <v>6952</v>
      </c>
      <c r="L159" s="112"/>
      <c r="M159" s="113">
        <f>SUBTOTAL(9,M158:M158)</f>
        <v>4295388</v>
      </c>
      <c r="N159" s="111"/>
      <c r="O159" s="79"/>
      <c r="P159" s="101" t="s">
        <v>6454</v>
      </c>
      <c r="Q159" s="102" t="s">
        <v>6953</v>
      </c>
      <c r="R159" s="105">
        <v>685377970</v>
      </c>
      <c r="S159" s="104"/>
      <c r="T159" s="71"/>
      <c r="U159" s="71"/>
      <c r="V159" s="71"/>
      <c r="W159" s="71"/>
      <c r="X159" s="71"/>
      <c r="Y159" s="71"/>
      <c r="Z159" s="71"/>
    </row>
    <row r="160" spans="1:26" ht="15.75" customHeight="1">
      <c r="A160" s="71"/>
      <c r="B160" s="71"/>
      <c r="C160" s="72"/>
      <c r="D160" s="71"/>
      <c r="E160" s="79"/>
      <c r="J160" s="71"/>
      <c r="K160" s="111" t="s">
        <v>6667</v>
      </c>
      <c r="L160" s="112" t="s">
        <v>6460</v>
      </c>
      <c r="M160" s="113">
        <v>3959498</v>
      </c>
      <c r="N160" s="111"/>
      <c r="O160" s="79"/>
      <c r="P160" s="123" t="s">
        <v>6954</v>
      </c>
      <c r="Q160" s="102"/>
      <c r="R160" s="105">
        <f>SUBTOTAL(9,R159:R159)</f>
        <v>685377970</v>
      </c>
      <c r="S160" s="104"/>
      <c r="T160" s="71"/>
      <c r="U160" s="71"/>
      <c r="V160" s="71"/>
      <c r="W160" s="71"/>
      <c r="X160" s="71"/>
      <c r="Y160" s="71"/>
      <c r="Z160" s="71"/>
    </row>
    <row r="161" spans="1:26" ht="15.75" customHeight="1">
      <c r="A161" s="71"/>
      <c r="B161" s="71"/>
      <c r="C161" s="72"/>
      <c r="D161" s="71"/>
      <c r="E161" s="79"/>
      <c r="J161" s="71"/>
      <c r="K161" s="111" t="s">
        <v>6667</v>
      </c>
      <c r="L161" s="112" t="s">
        <v>6466</v>
      </c>
      <c r="M161" s="113">
        <v>222968</v>
      </c>
      <c r="N161" s="111"/>
      <c r="O161" s="79"/>
      <c r="P161" s="101" t="s">
        <v>6545</v>
      </c>
      <c r="Q161" s="102" t="s">
        <v>6955</v>
      </c>
      <c r="R161" s="105">
        <v>62700000</v>
      </c>
      <c r="S161" s="104"/>
      <c r="T161" s="71"/>
      <c r="U161" s="71"/>
      <c r="V161" s="71"/>
      <c r="W161" s="71"/>
      <c r="X161" s="71"/>
      <c r="Y161" s="71"/>
      <c r="Z161" s="71"/>
    </row>
    <row r="162" spans="1:26" ht="15.75" customHeight="1">
      <c r="A162" s="71"/>
      <c r="B162" s="71"/>
      <c r="C162" s="72"/>
      <c r="D162" s="71"/>
      <c r="E162" s="79"/>
      <c r="J162" s="71"/>
      <c r="K162" s="114" t="s">
        <v>6956</v>
      </c>
      <c r="L162" s="112"/>
      <c r="M162" s="113">
        <f>SUBTOTAL(9,M160:M161)</f>
        <v>4182466</v>
      </c>
      <c r="N162" s="111"/>
      <c r="O162" s="79"/>
      <c r="P162" s="101" t="s">
        <v>6545</v>
      </c>
      <c r="Q162" s="102" t="s">
        <v>6957</v>
      </c>
      <c r="R162" s="105">
        <v>3141600</v>
      </c>
      <c r="S162" s="104"/>
      <c r="T162" s="71"/>
      <c r="U162" s="71"/>
      <c r="V162" s="71"/>
      <c r="W162" s="71"/>
      <c r="X162" s="71"/>
      <c r="Y162" s="71"/>
      <c r="Z162" s="71"/>
    </row>
    <row r="163" spans="1:26" ht="15.75" customHeight="1">
      <c r="A163" s="71"/>
      <c r="B163" s="71"/>
      <c r="C163" s="72"/>
      <c r="D163" s="71"/>
      <c r="E163" s="79"/>
      <c r="J163" s="71"/>
      <c r="K163" s="111" t="s">
        <v>6648</v>
      </c>
      <c r="L163" s="112" t="s">
        <v>6493</v>
      </c>
      <c r="M163" s="113">
        <v>3332647</v>
      </c>
      <c r="N163" s="111"/>
      <c r="O163" s="79"/>
      <c r="P163" s="123" t="s">
        <v>6958</v>
      </c>
      <c r="Q163" s="102"/>
      <c r="R163" s="105">
        <f>SUBTOTAL(9,R161:R162)</f>
        <v>65841600</v>
      </c>
      <c r="S163" s="104"/>
      <c r="T163" s="71"/>
      <c r="U163" s="71"/>
      <c r="V163" s="71"/>
      <c r="W163" s="71"/>
      <c r="X163" s="71"/>
      <c r="Y163" s="71"/>
      <c r="Z163" s="71"/>
    </row>
    <row r="164" spans="1:26" ht="15.75" customHeight="1">
      <c r="A164" s="71"/>
      <c r="B164" s="71"/>
      <c r="C164" s="72"/>
      <c r="D164" s="71"/>
      <c r="E164" s="79"/>
      <c r="J164" s="71"/>
      <c r="K164" s="111" t="s">
        <v>6648</v>
      </c>
      <c r="L164" s="112" t="s">
        <v>6460</v>
      </c>
      <c r="M164" s="113">
        <v>34344</v>
      </c>
      <c r="N164" s="111"/>
      <c r="O164" s="79"/>
      <c r="P164" s="101" t="s">
        <v>6959</v>
      </c>
      <c r="Q164" s="102" t="s">
        <v>6960</v>
      </c>
      <c r="R164" s="105">
        <v>330000</v>
      </c>
      <c r="S164" s="104"/>
      <c r="T164" s="71"/>
      <c r="U164" s="71"/>
      <c r="V164" s="71"/>
      <c r="W164" s="71"/>
      <c r="X164" s="71"/>
      <c r="Y164" s="71"/>
      <c r="Z164" s="71"/>
    </row>
    <row r="165" spans="1:26" ht="15.75" customHeight="1">
      <c r="A165" s="71"/>
      <c r="B165" s="71"/>
      <c r="C165" s="72"/>
      <c r="D165" s="71"/>
      <c r="E165" s="79"/>
      <c r="J165" s="71"/>
      <c r="K165" s="111" t="s">
        <v>6648</v>
      </c>
      <c r="L165" s="112" t="s">
        <v>6466</v>
      </c>
      <c r="M165" s="113">
        <v>693208</v>
      </c>
      <c r="N165" s="111"/>
      <c r="O165" s="79"/>
      <c r="P165" s="123" t="s">
        <v>6961</v>
      </c>
      <c r="Q165" s="102"/>
      <c r="R165" s="105">
        <f>SUBTOTAL(9,R164:R164)</f>
        <v>330000</v>
      </c>
      <c r="S165" s="104"/>
      <c r="T165" s="71"/>
      <c r="U165" s="71"/>
      <c r="V165" s="71"/>
      <c r="W165" s="71"/>
      <c r="X165" s="71"/>
      <c r="Y165" s="71"/>
      <c r="Z165" s="71"/>
    </row>
    <row r="166" spans="1:26" ht="15.75" customHeight="1">
      <c r="A166" s="71"/>
      <c r="B166" s="71"/>
      <c r="C166" s="72"/>
      <c r="D166" s="71"/>
      <c r="E166" s="79"/>
      <c r="J166" s="71"/>
      <c r="K166" s="114" t="s">
        <v>6962</v>
      </c>
      <c r="L166" s="112"/>
      <c r="M166" s="113">
        <f>SUBTOTAL(9,M163:M165)</f>
        <v>4060199</v>
      </c>
      <c r="N166" s="111"/>
      <c r="O166" s="79"/>
      <c r="P166" s="101" t="s">
        <v>6963</v>
      </c>
      <c r="Q166" s="102" t="s">
        <v>6386</v>
      </c>
      <c r="R166" s="103">
        <v>2750000</v>
      </c>
      <c r="S166" s="104"/>
      <c r="T166" s="71"/>
      <c r="U166" s="71"/>
      <c r="V166" s="71"/>
      <c r="W166" s="71"/>
      <c r="X166" s="71"/>
      <c r="Y166" s="71"/>
      <c r="Z166" s="71"/>
    </row>
    <row r="167" spans="1:26" ht="15.75" customHeight="1">
      <c r="A167" s="71"/>
      <c r="B167" s="71"/>
      <c r="C167" s="72"/>
      <c r="D167" s="71"/>
      <c r="E167" s="79"/>
      <c r="J167" s="71"/>
      <c r="K167" s="111" t="s">
        <v>6593</v>
      </c>
      <c r="L167" s="112" t="s">
        <v>6493</v>
      </c>
      <c r="M167" s="113">
        <v>4025872</v>
      </c>
      <c r="N167" s="111"/>
      <c r="O167" s="79"/>
      <c r="P167" s="123" t="s">
        <v>6964</v>
      </c>
      <c r="Q167" s="102"/>
      <c r="R167" s="103">
        <f>SUBTOTAL(9,R166:R166)</f>
        <v>2750000</v>
      </c>
      <c r="S167" s="104"/>
      <c r="T167" s="71"/>
      <c r="U167" s="71"/>
      <c r="V167" s="71"/>
      <c r="W167" s="71"/>
      <c r="X167" s="71"/>
      <c r="Y167" s="71"/>
      <c r="Z167" s="71"/>
    </row>
    <row r="168" spans="1:26" ht="15.75" customHeight="1">
      <c r="A168" s="71"/>
      <c r="B168" s="71"/>
      <c r="C168" s="72"/>
      <c r="D168" s="71"/>
      <c r="E168" s="79"/>
      <c r="J168" s="71"/>
      <c r="K168" s="114" t="s">
        <v>6965</v>
      </c>
      <c r="L168" s="112"/>
      <c r="M168" s="113">
        <f>SUBTOTAL(9,M167:M167)</f>
        <v>4025872</v>
      </c>
      <c r="N168" s="111"/>
      <c r="O168" s="79"/>
      <c r="P168" s="101" t="s">
        <v>6433</v>
      </c>
      <c r="Q168" s="102" t="s">
        <v>6966</v>
      </c>
      <c r="R168" s="103">
        <v>3349483241</v>
      </c>
      <c r="S168" s="104"/>
      <c r="T168" s="71"/>
      <c r="U168" s="71"/>
      <c r="V168" s="71"/>
      <c r="W168" s="71"/>
      <c r="X168" s="71"/>
      <c r="Y168" s="71"/>
      <c r="Z168" s="71"/>
    </row>
    <row r="169" spans="1:26" ht="15.75" customHeight="1">
      <c r="A169" s="71"/>
      <c r="B169" s="71"/>
      <c r="C169" s="72"/>
      <c r="D169" s="71"/>
      <c r="E169" s="79"/>
      <c r="J169" s="71"/>
      <c r="K169" s="111" t="s">
        <v>6677</v>
      </c>
      <c r="L169" s="112" t="s">
        <v>6493</v>
      </c>
      <c r="M169" s="113">
        <v>263728</v>
      </c>
      <c r="N169" s="111"/>
      <c r="O169" s="79"/>
      <c r="P169" s="123" t="s">
        <v>6967</v>
      </c>
      <c r="Q169" s="102"/>
      <c r="R169" s="103">
        <f>SUBTOTAL(9,R168:R168)</f>
        <v>3349483241</v>
      </c>
      <c r="S169" s="104"/>
      <c r="T169" s="71"/>
      <c r="U169" s="71"/>
      <c r="V169" s="71"/>
      <c r="W169" s="71"/>
      <c r="X169" s="71"/>
      <c r="Y169" s="71"/>
      <c r="Z169" s="71"/>
    </row>
    <row r="170" spans="1:26" ht="15.75" customHeight="1">
      <c r="A170" s="71"/>
      <c r="B170" s="71"/>
      <c r="C170" s="72"/>
      <c r="D170" s="71"/>
      <c r="E170" s="79"/>
      <c r="J170" s="71"/>
      <c r="K170" s="111" t="s">
        <v>6677</v>
      </c>
      <c r="L170" s="112" t="s">
        <v>6460</v>
      </c>
      <c r="M170" s="113">
        <v>1158154</v>
      </c>
      <c r="N170" s="111"/>
      <c r="O170" s="79"/>
      <c r="P170" s="101" t="s">
        <v>6968</v>
      </c>
      <c r="Q170" s="102" t="s">
        <v>6969</v>
      </c>
      <c r="R170" s="103">
        <v>220000</v>
      </c>
      <c r="S170" s="104"/>
      <c r="T170" s="71"/>
      <c r="U170" s="71"/>
      <c r="V170" s="71"/>
      <c r="W170" s="71"/>
      <c r="X170" s="71"/>
      <c r="Y170" s="71"/>
      <c r="Z170" s="71"/>
    </row>
    <row r="171" spans="1:26" ht="15.75" customHeight="1">
      <c r="A171" s="71"/>
      <c r="B171" s="71"/>
      <c r="C171" s="72"/>
      <c r="D171" s="71"/>
      <c r="E171" s="79"/>
      <c r="J171" s="71"/>
      <c r="K171" s="111" t="s">
        <v>6677</v>
      </c>
      <c r="L171" s="112" t="s">
        <v>6466</v>
      </c>
      <c r="M171" s="113">
        <v>2217042</v>
      </c>
      <c r="N171" s="111"/>
      <c r="O171" s="79"/>
      <c r="P171" s="123" t="s">
        <v>6970</v>
      </c>
      <c r="Q171" s="102"/>
      <c r="R171" s="103">
        <f>SUBTOTAL(9,R170:R170)</f>
        <v>220000</v>
      </c>
      <c r="S171" s="104"/>
      <c r="T171" s="71"/>
      <c r="U171" s="71"/>
      <c r="V171" s="71"/>
      <c r="W171" s="71"/>
      <c r="X171" s="71"/>
      <c r="Y171" s="71"/>
      <c r="Z171" s="71"/>
    </row>
    <row r="172" spans="1:26" ht="15.75" customHeight="1">
      <c r="A172" s="71"/>
      <c r="B172" s="71"/>
      <c r="C172" s="72"/>
      <c r="D172" s="71"/>
      <c r="E172" s="79"/>
      <c r="J172" s="71"/>
      <c r="K172" s="114" t="s">
        <v>6971</v>
      </c>
      <c r="L172" s="112"/>
      <c r="M172" s="113">
        <f>SUBTOTAL(9,M169:M171)</f>
        <v>3638924</v>
      </c>
      <c r="N172" s="111"/>
      <c r="O172" s="79"/>
      <c r="P172" s="101" t="s">
        <v>6719</v>
      </c>
      <c r="Q172" s="102" t="s">
        <v>6386</v>
      </c>
      <c r="R172" s="103">
        <v>2200000</v>
      </c>
      <c r="S172" s="104"/>
      <c r="T172" s="71"/>
      <c r="U172" s="71"/>
      <c r="V172" s="71"/>
      <c r="W172" s="71"/>
      <c r="X172" s="71"/>
      <c r="Y172" s="71"/>
      <c r="Z172" s="71"/>
    </row>
    <row r="173" spans="1:26" ht="15.75" customHeight="1">
      <c r="A173" s="71"/>
      <c r="B173" s="71"/>
      <c r="C173" s="72"/>
      <c r="D173" s="71"/>
      <c r="E173" s="79"/>
      <c r="J173" s="71"/>
      <c r="K173" s="111" t="s">
        <v>6718</v>
      </c>
      <c r="L173" s="112" t="s">
        <v>6460</v>
      </c>
      <c r="M173" s="113">
        <v>120942</v>
      </c>
      <c r="N173" s="111"/>
      <c r="O173" s="79"/>
      <c r="P173" s="123" t="s">
        <v>6972</v>
      </c>
      <c r="Q173" s="102"/>
      <c r="R173" s="103">
        <f>SUBTOTAL(9,R172:R172)</f>
        <v>2200000</v>
      </c>
      <c r="S173" s="104"/>
      <c r="T173" s="71"/>
      <c r="U173" s="71"/>
      <c r="V173" s="71"/>
      <c r="W173" s="71"/>
      <c r="X173" s="71"/>
      <c r="Y173" s="71"/>
      <c r="Z173" s="71"/>
    </row>
    <row r="174" spans="1:26" ht="15.75" customHeight="1">
      <c r="A174" s="71"/>
      <c r="B174" s="71"/>
      <c r="C174" s="72"/>
      <c r="D174" s="71"/>
      <c r="E174" s="79"/>
      <c r="J174" s="71"/>
      <c r="K174" s="111" t="s">
        <v>6718</v>
      </c>
      <c r="L174" s="112" t="s">
        <v>6466</v>
      </c>
      <c r="M174" s="113">
        <v>3135068</v>
      </c>
      <c r="N174" s="111"/>
      <c r="O174" s="79"/>
      <c r="P174" s="101" t="s">
        <v>6635</v>
      </c>
      <c r="Q174" s="102" t="s">
        <v>6973</v>
      </c>
      <c r="R174" s="105">
        <v>2904000</v>
      </c>
      <c r="S174" s="104"/>
      <c r="T174" s="71"/>
      <c r="U174" s="71"/>
      <c r="V174" s="71"/>
      <c r="W174" s="71"/>
      <c r="X174" s="71"/>
      <c r="Y174" s="71"/>
      <c r="Z174" s="71"/>
    </row>
    <row r="175" spans="1:26" ht="15.75" customHeight="1">
      <c r="A175" s="71"/>
      <c r="B175" s="71"/>
      <c r="C175" s="72"/>
      <c r="D175" s="71"/>
      <c r="E175" s="79"/>
      <c r="J175" s="71"/>
      <c r="K175" s="114" t="s">
        <v>6974</v>
      </c>
      <c r="L175" s="112"/>
      <c r="M175" s="113">
        <f>SUBTOTAL(9,M173:M174)</f>
        <v>3256010</v>
      </c>
      <c r="N175" s="111"/>
      <c r="O175" s="79"/>
      <c r="P175" s="123" t="s">
        <v>6975</v>
      </c>
      <c r="Q175" s="102"/>
      <c r="R175" s="105">
        <f>SUBTOTAL(9,R174:R174)</f>
        <v>2904000</v>
      </c>
      <c r="S175" s="104"/>
      <c r="T175" s="71"/>
      <c r="U175" s="71"/>
      <c r="V175" s="71"/>
      <c r="W175" s="71"/>
      <c r="X175" s="71"/>
      <c r="Y175" s="71"/>
      <c r="Z175" s="71"/>
    </row>
    <row r="176" spans="1:26" ht="15.75" customHeight="1">
      <c r="A176" s="71"/>
      <c r="B176" s="71"/>
      <c r="C176" s="72"/>
      <c r="D176" s="71"/>
      <c r="E176" s="79"/>
      <c r="J176" s="71"/>
      <c r="K176" s="111" t="s">
        <v>6477</v>
      </c>
      <c r="L176" s="112" t="s">
        <v>6493</v>
      </c>
      <c r="M176" s="113">
        <v>2783022</v>
      </c>
      <c r="N176" s="111"/>
      <c r="O176" s="79"/>
      <c r="P176" s="101" t="s">
        <v>6976</v>
      </c>
      <c r="Q176" s="102" t="s">
        <v>6977</v>
      </c>
      <c r="R176" s="103">
        <v>6600000</v>
      </c>
      <c r="S176" s="104"/>
      <c r="T176" s="71"/>
      <c r="U176" s="71"/>
      <c r="V176" s="71"/>
      <c r="W176" s="71"/>
      <c r="X176" s="71"/>
      <c r="Y176" s="71"/>
      <c r="Z176" s="71"/>
    </row>
    <row r="177" spans="1:26" ht="15.75" customHeight="1">
      <c r="A177" s="71"/>
      <c r="B177" s="71"/>
      <c r="C177" s="72"/>
      <c r="D177" s="71"/>
      <c r="E177" s="79"/>
      <c r="J177" s="71"/>
      <c r="K177" s="114" t="s">
        <v>6978</v>
      </c>
      <c r="L177" s="112"/>
      <c r="M177" s="113">
        <f>SUBTOTAL(9,M176:M176)</f>
        <v>2783022</v>
      </c>
      <c r="N177" s="111"/>
      <c r="O177" s="79"/>
      <c r="P177" s="123" t="s">
        <v>6979</v>
      </c>
      <c r="Q177" s="102"/>
      <c r="R177" s="103">
        <f>SUBTOTAL(9,R176:R176)</f>
        <v>6600000</v>
      </c>
      <c r="S177" s="104"/>
      <c r="T177" s="71"/>
      <c r="U177" s="71"/>
      <c r="V177" s="71"/>
      <c r="W177" s="71"/>
      <c r="X177" s="71"/>
      <c r="Y177" s="71"/>
      <c r="Z177" s="71"/>
    </row>
    <row r="178" spans="1:26" ht="15.75" customHeight="1">
      <c r="A178" s="71"/>
      <c r="B178" s="71"/>
      <c r="C178" s="72"/>
      <c r="D178" s="71"/>
      <c r="E178" s="79"/>
      <c r="J178" s="71"/>
      <c r="K178" s="111" t="s">
        <v>6714</v>
      </c>
      <c r="L178" s="112" t="s">
        <v>6493</v>
      </c>
      <c r="M178" s="113">
        <v>2766766</v>
      </c>
      <c r="N178" s="111"/>
      <c r="O178" s="79"/>
      <c r="P178" s="101" t="s">
        <v>6517</v>
      </c>
      <c r="Q178" s="102" t="s">
        <v>6980</v>
      </c>
      <c r="R178" s="103">
        <v>11330000</v>
      </c>
      <c r="S178" s="104"/>
      <c r="T178" s="71"/>
      <c r="U178" s="71"/>
      <c r="V178" s="71"/>
      <c r="W178" s="71"/>
      <c r="X178" s="71"/>
      <c r="Y178" s="71"/>
      <c r="Z178" s="71"/>
    </row>
    <row r="179" spans="1:26" ht="15.75" customHeight="1">
      <c r="A179" s="71"/>
      <c r="B179" s="71"/>
      <c r="C179" s="72"/>
      <c r="D179" s="71"/>
      <c r="E179" s="79"/>
      <c r="J179" s="71"/>
      <c r="K179" s="114" t="s">
        <v>6981</v>
      </c>
      <c r="L179" s="112"/>
      <c r="M179" s="113">
        <f>SUBTOTAL(9,M178:M178)</f>
        <v>2766766</v>
      </c>
      <c r="N179" s="111"/>
      <c r="O179" s="79"/>
      <c r="P179" s="123" t="s">
        <v>6982</v>
      </c>
      <c r="Q179" s="102"/>
      <c r="R179" s="103">
        <f>SUBTOTAL(9,R178:R178)</f>
        <v>11330000</v>
      </c>
      <c r="S179" s="104"/>
      <c r="T179" s="71"/>
      <c r="U179" s="71"/>
      <c r="V179" s="71"/>
      <c r="W179" s="71"/>
      <c r="X179" s="71"/>
      <c r="Y179" s="71"/>
      <c r="Z179" s="71"/>
    </row>
    <row r="180" spans="1:26" ht="15.75" customHeight="1">
      <c r="A180" s="71"/>
      <c r="B180" s="71"/>
      <c r="C180" s="72"/>
      <c r="D180" s="71"/>
      <c r="E180" s="79"/>
      <c r="J180" s="71"/>
      <c r="K180" s="111" t="s">
        <v>6983</v>
      </c>
      <c r="L180" s="112" t="s">
        <v>6984</v>
      </c>
      <c r="M180" s="113">
        <v>2624012</v>
      </c>
      <c r="N180" s="111"/>
      <c r="O180" s="79"/>
      <c r="P180" s="101" t="s">
        <v>6985</v>
      </c>
      <c r="Q180" s="102" t="s">
        <v>6986</v>
      </c>
      <c r="R180" s="103">
        <v>22000000</v>
      </c>
      <c r="S180" s="104"/>
      <c r="T180" s="71"/>
      <c r="U180" s="71"/>
      <c r="V180" s="71"/>
      <c r="W180" s="71"/>
      <c r="X180" s="71"/>
      <c r="Y180" s="71"/>
      <c r="Z180" s="71"/>
    </row>
    <row r="181" spans="1:26" ht="15.75" customHeight="1">
      <c r="A181" s="71"/>
      <c r="B181" s="71"/>
      <c r="C181" s="72"/>
      <c r="D181" s="71"/>
      <c r="E181" s="79"/>
      <c r="J181" s="71"/>
      <c r="K181" s="114" t="s">
        <v>6987</v>
      </c>
      <c r="L181" s="112"/>
      <c r="M181" s="113">
        <f>SUBTOTAL(9,M180:M180)</f>
        <v>2624012</v>
      </c>
      <c r="N181" s="111"/>
      <c r="O181" s="79"/>
      <c r="P181" s="123" t="s">
        <v>6988</v>
      </c>
      <c r="Q181" s="102"/>
      <c r="R181" s="103">
        <f>SUBTOTAL(9,R180:R180)</f>
        <v>22000000</v>
      </c>
      <c r="S181" s="104"/>
      <c r="T181" s="71"/>
      <c r="U181" s="71"/>
      <c r="V181" s="71"/>
      <c r="W181" s="71"/>
      <c r="X181" s="71"/>
      <c r="Y181" s="71"/>
      <c r="Z181" s="71"/>
    </row>
    <row r="182" spans="1:26" ht="15.75" customHeight="1">
      <c r="A182" s="71"/>
      <c r="B182" s="71"/>
      <c r="C182" s="72"/>
      <c r="D182" s="71"/>
      <c r="E182" s="79"/>
      <c r="J182" s="71"/>
      <c r="K182" s="111" t="s">
        <v>6531</v>
      </c>
      <c r="L182" s="112" t="s">
        <v>6493</v>
      </c>
      <c r="M182" s="113">
        <v>2412690</v>
      </c>
      <c r="N182" s="111"/>
      <c r="O182" s="79"/>
      <c r="P182" s="101" t="s">
        <v>6777</v>
      </c>
      <c r="Q182" s="102" t="s">
        <v>6989</v>
      </c>
      <c r="R182" s="105">
        <v>970090</v>
      </c>
      <c r="S182" s="104"/>
      <c r="T182" s="71"/>
      <c r="U182" s="71"/>
      <c r="V182" s="71"/>
      <c r="W182" s="71"/>
      <c r="X182" s="71"/>
      <c r="Y182" s="71"/>
      <c r="Z182" s="71"/>
    </row>
    <row r="183" spans="1:26" ht="15.75" customHeight="1">
      <c r="A183" s="71"/>
      <c r="B183" s="71"/>
      <c r="C183" s="72"/>
      <c r="D183" s="71"/>
      <c r="E183" s="79"/>
      <c r="J183" s="71"/>
      <c r="K183" s="114" t="s">
        <v>6990</v>
      </c>
      <c r="L183" s="112"/>
      <c r="M183" s="113">
        <f>SUBTOTAL(9,M182:M182)</f>
        <v>2412690</v>
      </c>
      <c r="N183" s="111"/>
      <c r="O183" s="79"/>
      <c r="P183" s="123" t="s">
        <v>6991</v>
      </c>
      <c r="Q183" s="102"/>
      <c r="R183" s="105">
        <f>SUBTOTAL(9,R182:R182)</f>
        <v>970090</v>
      </c>
      <c r="S183" s="104"/>
      <c r="T183" s="71"/>
      <c r="U183" s="71"/>
      <c r="V183" s="71"/>
      <c r="W183" s="71"/>
      <c r="X183" s="71"/>
      <c r="Y183" s="71"/>
      <c r="Z183" s="71"/>
    </row>
    <row r="184" spans="1:26" ht="15.75" customHeight="1">
      <c r="A184" s="71"/>
      <c r="B184" s="71"/>
      <c r="C184" s="72"/>
      <c r="D184" s="71"/>
      <c r="E184" s="79"/>
      <c r="J184" s="71"/>
      <c r="K184" s="111" t="s">
        <v>6490</v>
      </c>
      <c r="L184" s="112" t="s">
        <v>6460</v>
      </c>
      <c r="M184" s="113">
        <v>2402712</v>
      </c>
      <c r="N184" s="111"/>
      <c r="O184" s="79"/>
      <c r="P184" s="101" t="s">
        <v>6571</v>
      </c>
      <c r="Q184" s="102" t="s">
        <v>6992</v>
      </c>
      <c r="R184" s="103">
        <v>10010000</v>
      </c>
      <c r="S184" s="104"/>
      <c r="T184" s="71"/>
      <c r="U184" s="71"/>
      <c r="V184" s="71"/>
      <c r="W184" s="71"/>
      <c r="X184" s="71"/>
      <c r="Y184" s="71"/>
      <c r="Z184" s="71"/>
    </row>
    <row r="185" spans="1:26" ht="15.75" customHeight="1">
      <c r="A185" s="71"/>
      <c r="B185" s="71"/>
      <c r="C185" s="72"/>
      <c r="D185" s="71"/>
      <c r="E185" s="79"/>
      <c r="J185" s="71"/>
      <c r="K185" s="114" t="s">
        <v>6993</v>
      </c>
      <c r="L185" s="112"/>
      <c r="M185" s="113">
        <f>SUBTOTAL(9,M184:M184)</f>
        <v>2402712</v>
      </c>
      <c r="N185" s="111"/>
      <c r="O185" s="79"/>
      <c r="P185" s="123" t="s">
        <v>6994</v>
      </c>
      <c r="Q185" s="102"/>
      <c r="R185" s="103">
        <f>SUBTOTAL(9,R184:R184)</f>
        <v>10010000</v>
      </c>
      <c r="S185" s="104"/>
      <c r="T185" s="71"/>
      <c r="U185" s="71"/>
      <c r="V185" s="71"/>
      <c r="W185" s="71"/>
      <c r="X185" s="71"/>
      <c r="Y185" s="71"/>
      <c r="Z185" s="71"/>
    </row>
    <row r="186" spans="1:26" ht="15.75" customHeight="1">
      <c r="A186" s="71"/>
      <c r="B186" s="71"/>
      <c r="C186" s="72"/>
      <c r="D186" s="71"/>
      <c r="E186" s="79"/>
      <c r="J186" s="71"/>
      <c r="K186" s="111" t="s">
        <v>6700</v>
      </c>
      <c r="L186" s="112" t="s">
        <v>6493</v>
      </c>
      <c r="M186" s="113">
        <v>1502876</v>
      </c>
      <c r="N186" s="111"/>
      <c r="O186" s="79"/>
      <c r="P186" s="101" t="s">
        <v>6792</v>
      </c>
      <c r="Q186" s="102" t="s">
        <v>6995</v>
      </c>
      <c r="R186" s="103">
        <v>30960600</v>
      </c>
      <c r="S186" s="104"/>
      <c r="T186" s="71"/>
      <c r="U186" s="71"/>
      <c r="V186" s="71"/>
      <c r="W186" s="71"/>
      <c r="X186" s="71"/>
      <c r="Y186" s="71"/>
      <c r="Z186" s="71"/>
    </row>
    <row r="187" spans="1:26" ht="15.75" customHeight="1">
      <c r="A187" s="71"/>
      <c r="B187" s="71"/>
      <c r="C187" s="72"/>
      <c r="D187" s="71"/>
      <c r="E187" s="79"/>
      <c r="J187" s="71"/>
      <c r="K187" s="114" t="s">
        <v>6996</v>
      </c>
      <c r="L187" s="112"/>
      <c r="M187" s="113">
        <f>SUBTOTAL(9,M186:M186)</f>
        <v>1502876</v>
      </c>
      <c r="N187" s="111"/>
      <c r="O187" s="79"/>
      <c r="P187" s="123" t="s">
        <v>6997</v>
      </c>
      <c r="Q187" s="102"/>
      <c r="R187" s="103">
        <f>SUBTOTAL(9,R186:R186)</f>
        <v>30960600</v>
      </c>
      <c r="S187" s="104"/>
      <c r="T187" s="71"/>
      <c r="U187" s="71"/>
      <c r="V187" s="71"/>
      <c r="W187" s="71"/>
      <c r="X187" s="71"/>
      <c r="Y187" s="71"/>
      <c r="Z187" s="71"/>
    </row>
    <row r="188" spans="1:26" ht="15.75" customHeight="1">
      <c r="A188" s="71"/>
      <c r="B188" s="71"/>
      <c r="C188" s="72"/>
      <c r="D188" s="71"/>
      <c r="E188" s="79"/>
      <c r="J188" s="71"/>
      <c r="K188" s="111" t="s">
        <v>6710</v>
      </c>
      <c r="L188" s="112" t="s">
        <v>6460</v>
      </c>
      <c r="M188" s="113">
        <v>723384</v>
      </c>
      <c r="N188" s="111"/>
      <c r="O188" s="79"/>
      <c r="P188" s="101" t="s">
        <v>6401</v>
      </c>
      <c r="Q188" s="106" t="s">
        <v>6215</v>
      </c>
      <c r="R188" s="103">
        <v>1125000000</v>
      </c>
      <c r="S188" s="104"/>
      <c r="T188" s="71"/>
      <c r="U188" s="71"/>
      <c r="V188" s="71"/>
      <c r="W188" s="71"/>
      <c r="X188" s="71"/>
      <c r="Y188" s="71"/>
      <c r="Z188" s="71"/>
    </row>
    <row r="189" spans="1:26" ht="15.75" customHeight="1">
      <c r="A189" s="71"/>
      <c r="B189" s="71"/>
      <c r="C189" s="72"/>
      <c r="D189" s="71"/>
      <c r="E189" s="79"/>
      <c r="J189" s="71"/>
      <c r="K189" s="111" t="s">
        <v>6710</v>
      </c>
      <c r="L189" s="112" t="s">
        <v>6466</v>
      </c>
      <c r="M189" s="113">
        <v>708665</v>
      </c>
      <c r="N189" s="111"/>
      <c r="O189" s="79"/>
      <c r="P189" s="123" t="s">
        <v>6547</v>
      </c>
      <c r="Q189" s="106"/>
      <c r="R189" s="103">
        <f>SUBTOTAL(9,R188:R188)</f>
        <v>1125000000</v>
      </c>
      <c r="S189" s="104"/>
      <c r="T189" s="71"/>
      <c r="U189" s="71"/>
      <c r="V189" s="71"/>
      <c r="W189" s="71"/>
      <c r="X189" s="71"/>
      <c r="Y189" s="71"/>
      <c r="Z189" s="71"/>
    </row>
    <row r="190" spans="1:26" ht="15.75" customHeight="1">
      <c r="A190" s="71"/>
      <c r="B190" s="71"/>
      <c r="C190" s="72"/>
      <c r="D190" s="71"/>
      <c r="E190" s="73"/>
      <c r="J190" s="71"/>
      <c r="K190" s="114" t="s">
        <v>6998</v>
      </c>
      <c r="L190" s="112"/>
      <c r="M190" s="113">
        <f>SUBTOTAL(9,M188:M189)</f>
        <v>1432049</v>
      </c>
      <c r="N190" s="111"/>
      <c r="O190" s="73"/>
      <c r="P190" s="101" t="s">
        <v>6999</v>
      </c>
      <c r="Q190" s="102" t="s">
        <v>7000</v>
      </c>
      <c r="R190" s="105">
        <v>5500</v>
      </c>
      <c r="S190" s="104"/>
      <c r="T190" s="71"/>
      <c r="U190" s="71"/>
      <c r="V190" s="71"/>
      <c r="W190" s="71"/>
      <c r="X190" s="71"/>
      <c r="Y190" s="71"/>
      <c r="Z190" s="71"/>
    </row>
    <row r="191" spans="1:26" ht="15.75" customHeight="1">
      <c r="A191" s="71"/>
      <c r="B191" s="71"/>
      <c r="C191" s="72"/>
      <c r="D191" s="71"/>
      <c r="E191" s="73"/>
      <c r="J191" s="71"/>
      <c r="K191" s="111" t="s">
        <v>6731</v>
      </c>
      <c r="L191" s="112" t="s">
        <v>6567</v>
      </c>
      <c r="M191" s="113">
        <v>1206095</v>
      </c>
      <c r="N191" s="111"/>
      <c r="O191" s="73"/>
      <c r="P191" s="101" t="s">
        <v>6999</v>
      </c>
      <c r="Q191" s="102" t="s">
        <v>7001</v>
      </c>
      <c r="R191" s="105">
        <v>84500</v>
      </c>
      <c r="S191" s="104"/>
      <c r="T191" s="71"/>
      <c r="U191" s="71"/>
      <c r="V191" s="71"/>
      <c r="W191" s="71"/>
      <c r="X191" s="71"/>
      <c r="Y191" s="71"/>
      <c r="Z191" s="71"/>
    </row>
    <row r="192" spans="1:26" ht="15.75" customHeight="1">
      <c r="A192" s="71"/>
      <c r="B192" s="71"/>
      <c r="C192" s="72"/>
      <c r="D192" s="71"/>
      <c r="E192" s="73"/>
      <c r="J192" s="71"/>
      <c r="K192" s="111" t="s">
        <v>6731</v>
      </c>
      <c r="L192" s="112" t="s">
        <v>6567</v>
      </c>
      <c r="M192" s="113">
        <v>117895</v>
      </c>
      <c r="N192" s="111"/>
      <c r="O192" s="73"/>
      <c r="P192" s="123" t="s">
        <v>7002</v>
      </c>
      <c r="Q192" s="102"/>
      <c r="R192" s="105">
        <f>SUBTOTAL(9,R190:R191)</f>
        <v>90000</v>
      </c>
      <c r="S192" s="104"/>
      <c r="T192" s="71"/>
      <c r="U192" s="71"/>
      <c r="V192" s="71"/>
      <c r="W192" s="71"/>
      <c r="X192" s="71"/>
      <c r="Y192" s="71"/>
      <c r="Z192" s="71"/>
    </row>
    <row r="193" spans="1:26" ht="15.75" customHeight="1">
      <c r="A193" s="71"/>
      <c r="B193" s="71"/>
      <c r="C193" s="72"/>
      <c r="D193" s="71"/>
      <c r="E193" s="73"/>
      <c r="J193" s="71"/>
      <c r="K193" s="114" t="s">
        <v>7003</v>
      </c>
      <c r="L193" s="112"/>
      <c r="M193" s="113">
        <f>SUBTOTAL(9,M191:M192)</f>
        <v>1323990</v>
      </c>
      <c r="N193" s="111"/>
      <c r="O193" s="73"/>
      <c r="P193" s="101" t="s">
        <v>7004</v>
      </c>
      <c r="Q193" s="102" t="s">
        <v>7005</v>
      </c>
      <c r="R193" s="103">
        <v>3300000</v>
      </c>
      <c r="S193" s="104"/>
      <c r="T193" s="71"/>
      <c r="U193" s="71"/>
      <c r="V193" s="71"/>
      <c r="W193" s="71"/>
      <c r="X193" s="71"/>
      <c r="Y193" s="71"/>
      <c r="Z193" s="71"/>
    </row>
    <row r="194" spans="1:26" ht="15.75" customHeight="1">
      <c r="A194" s="71"/>
      <c r="B194" s="71"/>
      <c r="C194" s="72"/>
      <c r="D194" s="71"/>
      <c r="E194" s="73"/>
      <c r="J194" s="71"/>
      <c r="K194" s="111" t="s">
        <v>6697</v>
      </c>
      <c r="L194" s="112" t="s">
        <v>6567</v>
      </c>
      <c r="M194" s="113">
        <v>1314466</v>
      </c>
      <c r="N194" s="111"/>
      <c r="O194" s="73"/>
      <c r="P194" s="123" t="s">
        <v>7006</v>
      </c>
      <c r="Q194" s="102"/>
      <c r="R194" s="103">
        <f>SUBTOTAL(9,R193:R193)</f>
        <v>3300000</v>
      </c>
      <c r="S194" s="104"/>
      <c r="T194" s="71"/>
      <c r="U194" s="71"/>
      <c r="V194" s="71"/>
      <c r="W194" s="71"/>
      <c r="X194" s="71"/>
      <c r="Y194" s="71"/>
      <c r="Z194" s="71"/>
    </row>
    <row r="195" spans="1:26" ht="15.75" customHeight="1">
      <c r="A195" s="71"/>
      <c r="B195" s="71"/>
      <c r="C195" s="72"/>
      <c r="D195" s="71"/>
      <c r="E195" s="73"/>
      <c r="J195" s="71"/>
      <c r="K195" s="114" t="s">
        <v>7007</v>
      </c>
      <c r="L195" s="112"/>
      <c r="M195" s="113">
        <f>SUBTOTAL(9,M194:M194)</f>
        <v>1314466</v>
      </c>
      <c r="N195" s="111"/>
      <c r="O195" s="73"/>
      <c r="P195" s="101" t="s">
        <v>7008</v>
      </c>
      <c r="Q195" s="102" t="s">
        <v>7009</v>
      </c>
      <c r="R195" s="103">
        <v>2574000</v>
      </c>
      <c r="S195" s="104"/>
      <c r="T195" s="71"/>
      <c r="U195" s="71"/>
      <c r="V195" s="71"/>
      <c r="W195" s="71"/>
      <c r="X195" s="71"/>
      <c r="Y195" s="71"/>
      <c r="Z195" s="71"/>
    </row>
    <row r="196" spans="1:26" ht="15.75" customHeight="1">
      <c r="A196" s="71"/>
      <c r="B196" s="71"/>
      <c r="C196" s="72"/>
      <c r="D196" s="71"/>
      <c r="E196" s="73"/>
      <c r="J196" s="71"/>
      <c r="K196" s="111" t="s">
        <v>6772</v>
      </c>
      <c r="L196" s="112" t="s">
        <v>6493</v>
      </c>
      <c r="M196" s="113">
        <v>1269357</v>
      </c>
      <c r="N196" s="111"/>
      <c r="O196" s="73"/>
      <c r="P196" s="123" t="s">
        <v>7010</v>
      </c>
      <c r="Q196" s="102"/>
      <c r="R196" s="103">
        <f>SUBTOTAL(9,R195:R195)</f>
        <v>2574000</v>
      </c>
      <c r="S196" s="104"/>
      <c r="T196" s="71"/>
      <c r="U196" s="71"/>
      <c r="V196" s="71"/>
      <c r="W196" s="71"/>
      <c r="X196" s="71"/>
      <c r="Y196" s="71"/>
      <c r="Z196" s="71"/>
    </row>
    <row r="197" spans="1:26" ht="15.75" customHeight="1">
      <c r="A197" s="71"/>
      <c r="B197" s="71"/>
      <c r="C197" s="72"/>
      <c r="D197" s="71"/>
      <c r="E197" s="73"/>
      <c r="J197" s="71"/>
      <c r="K197" s="114" t="s">
        <v>7011</v>
      </c>
      <c r="L197" s="112"/>
      <c r="M197" s="113">
        <f>SUBTOTAL(9,M196:M196)</f>
        <v>1269357</v>
      </c>
      <c r="N197" s="111"/>
      <c r="O197" s="73"/>
      <c r="P197" s="101" t="s">
        <v>7012</v>
      </c>
      <c r="Q197" s="102" t="s">
        <v>7013</v>
      </c>
      <c r="R197" s="103">
        <v>5291000</v>
      </c>
      <c r="S197" s="104"/>
      <c r="T197" s="71"/>
      <c r="U197" s="71"/>
      <c r="V197" s="71"/>
      <c r="W197" s="71"/>
      <c r="X197" s="71"/>
      <c r="Y197" s="71"/>
      <c r="Z197" s="71"/>
    </row>
    <row r="198" spans="1:26" ht="15.75" customHeight="1">
      <c r="A198" s="71"/>
      <c r="B198" s="71"/>
      <c r="C198" s="72"/>
      <c r="D198" s="71"/>
      <c r="E198" s="73"/>
      <c r="J198" s="71"/>
      <c r="K198" s="111" t="s">
        <v>6776</v>
      </c>
      <c r="L198" s="112" t="s">
        <v>6460</v>
      </c>
      <c r="M198" s="113">
        <v>4800</v>
      </c>
      <c r="N198" s="111"/>
      <c r="O198" s="73"/>
      <c r="P198" s="123" t="s">
        <v>7014</v>
      </c>
      <c r="Q198" s="102"/>
      <c r="R198" s="103">
        <f>SUBTOTAL(9,R197:R197)</f>
        <v>5291000</v>
      </c>
      <c r="S198" s="104"/>
      <c r="T198" s="71"/>
      <c r="U198" s="71"/>
      <c r="V198" s="71"/>
      <c r="W198" s="71"/>
      <c r="X198" s="71"/>
      <c r="Y198" s="71"/>
      <c r="Z198" s="71"/>
    </row>
    <row r="199" spans="1:26" ht="15.75" customHeight="1">
      <c r="A199" s="71"/>
      <c r="B199" s="71"/>
      <c r="C199" s="72"/>
      <c r="D199" s="71"/>
      <c r="E199" s="73"/>
      <c r="J199" s="71"/>
      <c r="K199" s="111" t="s">
        <v>6776</v>
      </c>
      <c r="L199" s="112" t="s">
        <v>6466</v>
      </c>
      <c r="M199" s="113">
        <v>130979</v>
      </c>
      <c r="N199" s="111"/>
      <c r="O199" s="73"/>
      <c r="P199" s="101" t="s">
        <v>6464</v>
      </c>
      <c r="Q199" s="102" t="s">
        <v>7015</v>
      </c>
      <c r="R199" s="103">
        <v>4580147</v>
      </c>
      <c r="S199" s="104"/>
      <c r="T199" s="71"/>
      <c r="U199" s="71"/>
      <c r="V199" s="71"/>
      <c r="W199" s="71"/>
      <c r="X199" s="71"/>
      <c r="Y199" s="71"/>
      <c r="Z199" s="71"/>
    </row>
    <row r="200" spans="1:26" ht="15.75" customHeight="1">
      <c r="A200" s="71"/>
      <c r="B200" s="71"/>
      <c r="C200" s="72"/>
      <c r="D200" s="71"/>
      <c r="E200" s="73"/>
      <c r="J200" s="71"/>
      <c r="K200" s="111" t="s">
        <v>6776</v>
      </c>
      <c r="L200" s="112" t="s">
        <v>6567</v>
      </c>
      <c r="M200" s="113">
        <v>1099319</v>
      </c>
      <c r="N200" s="111"/>
      <c r="O200" s="73"/>
      <c r="P200" s="101" t="s">
        <v>6464</v>
      </c>
      <c r="Q200" s="102" t="s">
        <v>7016</v>
      </c>
      <c r="R200" s="103">
        <v>134478850</v>
      </c>
      <c r="S200" s="104"/>
      <c r="T200" s="71"/>
      <c r="U200" s="71"/>
      <c r="V200" s="71"/>
      <c r="W200" s="71"/>
      <c r="X200" s="71"/>
      <c r="Y200" s="71"/>
      <c r="Z200" s="71"/>
    </row>
    <row r="201" spans="1:26" ht="15.75" customHeight="1">
      <c r="A201" s="71"/>
      <c r="B201" s="71"/>
      <c r="C201" s="72"/>
      <c r="D201" s="71"/>
      <c r="E201" s="73"/>
      <c r="J201" s="71"/>
      <c r="K201" s="114" t="s">
        <v>7017</v>
      </c>
      <c r="L201" s="112"/>
      <c r="M201" s="113">
        <f>SUBTOTAL(9,M198:M200)</f>
        <v>1235098</v>
      </c>
      <c r="N201" s="111"/>
      <c r="O201" s="73"/>
      <c r="P201" s="101" t="s">
        <v>6464</v>
      </c>
      <c r="Q201" s="102" t="s">
        <v>7018</v>
      </c>
      <c r="R201" s="103">
        <v>26462682</v>
      </c>
      <c r="S201" s="104"/>
      <c r="T201" s="71"/>
      <c r="U201" s="71"/>
      <c r="V201" s="71"/>
      <c r="W201" s="71"/>
      <c r="X201" s="71"/>
      <c r="Y201" s="71"/>
      <c r="Z201" s="71"/>
    </row>
    <row r="202" spans="1:26" ht="15.75" customHeight="1">
      <c r="A202" s="71"/>
      <c r="B202" s="71"/>
      <c r="C202" s="72"/>
      <c r="D202" s="71"/>
      <c r="E202" s="73"/>
      <c r="J202" s="71"/>
      <c r="K202" s="111" t="s">
        <v>6728</v>
      </c>
      <c r="L202" s="112" t="s">
        <v>6493</v>
      </c>
      <c r="M202" s="113">
        <v>1187531</v>
      </c>
      <c r="N202" s="111"/>
      <c r="O202" s="73"/>
      <c r="P202" s="123" t="s">
        <v>7019</v>
      </c>
      <c r="Q202" s="102"/>
      <c r="R202" s="103">
        <f>SUBTOTAL(9,R199:R201)</f>
        <v>165521679</v>
      </c>
      <c r="S202" s="104"/>
      <c r="T202" s="71"/>
      <c r="U202" s="71"/>
      <c r="V202" s="71"/>
      <c r="W202" s="71"/>
      <c r="X202" s="71"/>
      <c r="Y202" s="71"/>
      <c r="Z202" s="71"/>
    </row>
    <row r="203" spans="1:26" ht="15.75" customHeight="1">
      <c r="A203" s="71"/>
      <c r="B203" s="71"/>
      <c r="C203" s="72"/>
      <c r="D203" s="71"/>
      <c r="E203" s="73"/>
      <c r="J203" s="71"/>
      <c r="K203" s="114" t="s">
        <v>7020</v>
      </c>
      <c r="L203" s="112"/>
      <c r="M203" s="113">
        <f>SUBTOTAL(9,M202:M202)</f>
        <v>1187531</v>
      </c>
      <c r="N203" s="111"/>
      <c r="O203" s="73"/>
      <c r="P203" s="101" t="s">
        <v>7021</v>
      </c>
      <c r="Q203" s="106" t="s">
        <v>7022</v>
      </c>
      <c r="R203" s="103">
        <v>135094</v>
      </c>
      <c r="S203" s="104"/>
      <c r="T203" s="71"/>
      <c r="U203" s="71"/>
      <c r="V203" s="71"/>
      <c r="W203" s="71"/>
      <c r="X203" s="71"/>
      <c r="Y203" s="71"/>
      <c r="Z203" s="71"/>
    </row>
    <row r="204" spans="1:26" ht="15.75" customHeight="1">
      <c r="A204" s="71"/>
      <c r="B204" s="71"/>
      <c r="C204" s="72"/>
      <c r="D204" s="71"/>
      <c r="E204" s="73"/>
      <c r="J204" s="71"/>
      <c r="K204" s="111" t="s">
        <v>6740</v>
      </c>
      <c r="L204" s="112" t="s">
        <v>6748</v>
      </c>
      <c r="M204" s="113">
        <v>1097110</v>
      </c>
      <c r="N204" s="111"/>
      <c r="O204" s="73"/>
      <c r="P204" s="123" t="s">
        <v>7023</v>
      </c>
      <c r="Q204" s="106"/>
      <c r="R204" s="103">
        <f>SUBTOTAL(9,R203:R203)</f>
        <v>135094</v>
      </c>
      <c r="S204" s="104"/>
      <c r="T204" s="71"/>
      <c r="U204" s="71"/>
      <c r="V204" s="71"/>
      <c r="W204" s="71"/>
      <c r="X204" s="71"/>
      <c r="Y204" s="71"/>
      <c r="Z204" s="71"/>
    </row>
    <row r="205" spans="1:26" ht="15.75" customHeight="1">
      <c r="A205" s="71"/>
      <c r="B205" s="71"/>
      <c r="C205" s="72"/>
      <c r="D205" s="71"/>
      <c r="E205" s="73"/>
      <c r="J205" s="71"/>
      <c r="K205" s="114" t="s">
        <v>7024</v>
      </c>
      <c r="L205" s="112"/>
      <c r="M205" s="113">
        <f>SUBTOTAL(9,M204:M204)</f>
        <v>1097110</v>
      </c>
      <c r="N205" s="111"/>
      <c r="O205" s="73"/>
      <c r="P205" s="101" t="s">
        <v>7025</v>
      </c>
      <c r="Q205" s="102" t="s">
        <v>7026</v>
      </c>
      <c r="R205" s="103">
        <v>35805000</v>
      </c>
      <c r="S205" s="104"/>
      <c r="T205" s="71"/>
      <c r="U205" s="71"/>
      <c r="V205" s="71"/>
      <c r="W205" s="71"/>
      <c r="X205" s="71"/>
      <c r="Y205" s="71"/>
      <c r="Z205" s="71"/>
    </row>
    <row r="206" spans="1:26" ht="15.75" customHeight="1">
      <c r="A206" s="71"/>
      <c r="B206" s="71"/>
      <c r="C206" s="72"/>
      <c r="D206" s="71"/>
      <c r="E206" s="73"/>
      <c r="J206" s="71"/>
      <c r="K206" s="111" t="s">
        <v>6750</v>
      </c>
      <c r="L206" s="112" t="s">
        <v>6493</v>
      </c>
      <c r="M206" s="113">
        <v>1058860</v>
      </c>
      <c r="N206" s="111"/>
      <c r="O206" s="73"/>
      <c r="P206" s="123" t="s">
        <v>7027</v>
      </c>
      <c r="Q206" s="102"/>
      <c r="R206" s="103">
        <f>SUBTOTAL(9,R205:R205)</f>
        <v>35805000</v>
      </c>
      <c r="S206" s="104"/>
      <c r="T206" s="71"/>
      <c r="U206" s="71"/>
      <c r="V206" s="71"/>
      <c r="W206" s="71"/>
      <c r="X206" s="71"/>
      <c r="Y206" s="71"/>
      <c r="Z206" s="71"/>
    </row>
    <row r="207" spans="1:26" ht="15.75" customHeight="1">
      <c r="A207" s="71"/>
      <c r="B207" s="71"/>
      <c r="C207" s="72"/>
      <c r="D207" s="71"/>
      <c r="E207" s="73"/>
      <c r="J207" s="71"/>
      <c r="K207" s="114" t="s">
        <v>7028</v>
      </c>
      <c r="L207" s="112"/>
      <c r="M207" s="113">
        <f>SUBTOTAL(9,M206:M206)</f>
        <v>1058860</v>
      </c>
      <c r="N207" s="111"/>
      <c r="O207" s="73"/>
      <c r="P207" s="101" t="s">
        <v>7029</v>
      </c>
      <c r="Q207" s="102" t="s">
        <v>7030</v>
      </c>
      <c r="R207" s="103">
        <v>220000</v>
      </c>
      <c r="S207" s="104"/>
      <c r="T207" s="71"/>
      <c r="U207" s="71"/>
      <c r="V207" s="71"/>
      <c r="W207" s="71"/>
      <c r="X207" s="71"/>
      <c r="Y207" s="71"/>
      <c r="Z207" s="71"/>
    </row>
    <row r="208" spans="1:26" ht="15.75" customHeight="1">
      <c r="A208" s="71"/>
      <c r="B208" s="71"/>
      <c r="C208" s="72"/>
      <c r="D208" s="71"/>
      <c r="E208" s="73"/>
      <c r="J208" s="71"/>
      <c r="K208" s="111" t="s">
        <v>7031</v>
      </c>
      <c r="L208" s="112" t="s">
        <v>6748</v>
      </c>
      <c r="M208" s="113">
        <v>1047565</v>
      </c>
      <c r="N208" s="111"/>
      <c r="O208" s="73"/>
      <c r="P208" s="123" t="s">
        <v>7032</v>
      </c>
      <c r="Q208" s="102"/>
      <c r="R208" s="103">
        <f>SUBTOTAL(9,R207:R207)</f>
        <v>220000</v>
      </c>
      <c r="S208" s="104"/>
      <c r="T208" s="71"/>
      <c r="U208" s="71"/>
      <c r="V208" s="71"/>
      <c r="W208" s="71"/>
      <c r="X208" s="71"/>
      <c r="Y208" s="71"/>
      <c r="Z208" s="71"/>
    </row>
    <row r="209" spans="1:26" ht="15.75" customHeight="1">
      <c r="A209" s="71"/>
      <c r="B209" s="71"/>
      <c r="C209" s="72"/>
      <c r="D209" s="71"/>
      <c r="E209" s="73"/>
      <c r="J209" s="71"/>
      <c r="K209" s="114" t="s">
        <v>7033</v>
      </c>
      <c r="L209" s="112"/>
      <c r="M209" s="113">
        <f>SUBTOTAL(9,M208:M208)</f>
        <v>1047565</v>
      </c>
      <c r="N209" s="111"/>
      <c r="O209" s="73"/>
      <c r="P209" s="101" t="s">
        <v>6536</v>
      </c>
      <c r="Q209" s="102" t="s">
        <v>7034</v>
      </c>
      <c r="R209" s="105">
        <v>11000000</v>
      </c>
      <c r="S209" s="104"/>
      <c r="T209" s="71"/>
      <c r="U209" s="71"/>
      <c r="V209" s="71"/>
      <c r="W209" s="71"/>
      <c r="X209" s="71"/>
      <c r="Y209" s="71"/>
      <c r="Z209" s="71"/>
    </row>
    <row r="210" spans="1:26" ht="15.75" customHeight="1">
      <c r="A210" s="71"/>
      <c r="B210" s="71"/>
      <c r="C210" s="72"/>
      <c r="D210" s="71"/>
      <c r="E210" s="73"/>
      <c r="J210" s="71"/>
      <c r="K210" s="111" t="s">
        <v>6842</v>
      </c>
      <c r="L210" s="112" t="s">
        <v>6493</v>
      </c>
      <c r="M210" s="113">
        <v>978432</v>
      </c>
      <c r="N210" s="111"/>
      <c r="O210" s="73"/>
      <c r="P210" s="101" t="s">
        <v>6536</v>
      </c>
      <c r="Q210" s="102" t="s">
        <v>7035</v>
      </c>
      <c r="R210" s="105">
        <v>12100000</v>
      </c>
      <c r="S210" s="104"/>
      <c r="T210" s="71"/>
      <c r="U210" s="71"/>
      <c r="V210" s="71"/>
      <c r="W210" s="71"/>
      <c r="X210" s="71"/>
      <c r="Y210" s="71"/>
      <c r="Z210" s="71"/>
    </row>
    <row r="211" spans="1:26" ht="15.75" customHeight="1">
      <c r="A211" s="71"/>
      <c r="B211" s="71"/>
      <c r="C211" s="72"/>
      <c r="D211" s="71"/>
      <c r="E211" s="73"/>
      <c r="J211" s="71"/>
      <c r="K211" s="114" t="s">
        <v>7036</v>
      </c>
      <c r="L211" s="112"/>
      <c r="M211" s="113">
        <f>SUBTOTAL(9,M210:M210)</f>
        <v>978432</v>
      </c>
      <c r="N211" s="111"/>
      <c r="O211" s="73"/>
      <c r="P211" s="123" t="s">
        <v>7037</v>
      </c>
      <c r="Q211" s="102"/>
      <c r="R211" s="105">
        <f>SUBTOTAL(9,R209:R210)</f>
        <v>23100000</v>
      </c>
      <c r="S211" s="104"/>
      <c r="T211" s="71"/>
      <c r="U211" s="71"/>
      <c r="V211" s="71"/>
      <c r="W211" s="71"/>
      <c r="X211" s="71"/>
      <c r="Y211" s="71"/>
      <c r="Z211" s="71"/>
    </row>
    <row r="212" spans="1:26" ht="15.75" customHeight="1">
      <c r="A212" s="71"/>
      <c r="B212" s="71"/>
      <c r="C212" s="72"/>
      <c r="D212" s="71"/>
      <c r="E212" s="73"/>
      <c r="J212" s="71"/>
      <c r="K212" s="111" t="s">
        <v>6682</v>
      </c>
      <c r="L212" s="112" t="s">
        <v>6460</v>
      </c>
      <c r="M212" s="113">
        <v>864903</v>
      </c>
      <c r="N212" s="111"/>
      <c r="O212" s="73"/>
      <c r="P212" s="101" t="s">
        <v>7038</v>
      </c>
      <c r="Q212" s="102" t="s">
        <v>7039</v>
      </c>
      <c r="R212" s="103">
        <v>14080000000</v>
      </c>
      <c r="S212" s="104"/>
      <c r="T212" s="71"/>
      <c r="U212" s="71"/>
      <c r="V212" s="71"/>
      <c r="W212" s="71"/>
      <c r="X212" s="71"/>
      <c r="Y212" s="71"/>
      <c r="Z212" s="71"/>
    </row>
    <row r="213" spans="1:26" ht="15.75" customHeight="1">
      <c r="A213" s="71"/>
      <c r="B213" s="71"/>
      <c r="C213" s="72"/>
      <c r="D213" s="71"/>
      <c r="E213" s="73"/>
      <c r="J213" s="71"/>
      <c r="K213" s="114" t="s">
        <v>7040</v>
      </c>
      <c r="L213" s="112"/>
      <c r="M213" s="113">
        <f>SUBTOTAL(9,M212:M212)</f>
        <v>864903</v>
      </c>
      <c r="N213" s="111"/>
      <c r="O213" s="73"/>
      <c r="P213" s="101" t="s">
        <v>7038</v>
      </c>
      <c r="Q213" s="102" t="s">
        <v>6410</v>
      </c>
      <c r="R213" s="105">
        <v>22000000</v>
      </c>
      <c r="S213" s="104"/>
      <c r="T213" s="71"/>
      <c r="U213" s="71"/>
      <c r="V213" s="71"/>
      <c r="W213" s="71"/>
      <c r="X213" s="71"/>
      <c r="Y213" s="71"/>
      <c r="Z213" s="71"/>
    </row>
    <row r="214" spans="1:26" ht="15.75" customHeight="1">
      <c r="A214" s="71"/>
      <c r="B214" s="71"/>
      <c r="C214" s="72"/>
      <c r="D214" s="71"/>
      <c r="E214" s="73"/>
      <c r="J214" s="71"/>
      <c r="K214" s="111" t="s">
        <v>6781</v>
      </c>
      <c r="L214" s="112" t="s">
        <v>6493</v>
      </c>
      <c r="M214" s="113">
        <v>825548</v>
      </c>
      <c r="N214" s="111"/>
      <c r="O214" s="73"/>
      <c r="P214" s="123" t="s">
        <v>7041</v>
      </c>
      <c r="Q214" s="102"/>
      <c r="R214" s="105">
        <f>SUBTOTAL(9,R212:R213)</f>
        <v>14102000000</v>
      </c>
      <c r="S214" s="104"/>
      <c r="T214" s="71"/>
      <c r="U214" s="71"/>
      <c r="V214" s="71"/>
      <c r="W214" s="71"/>
      <c r="X214" s="71"/>
      <c r="Y214" s="71"/>
      <c r="Z214" s="71"/>
    </row>
    <row r="215" spans="1:26" ht="15.75" customHeight="1">
      <c r="A215" s="71"/>
      <c r="B215" s="71"/>
      <c r="C215" s="72"/>
      <c r="D215" s="71"/>
      <c r="E215" s="73"/>
      <c r="J215" s="71"/>
      <c r="K215" s="114" t="s">
        <v>7042</v>
      </c>
      <c r="L215" s="112"/>
      <c r="M215" s="113">
        <f>SUBTOTAL(9,M214:M214)</f>
        <v>825548</v>
      </c>
      <c r="N215" s="111"/>
      <c r="O215" s="73"/>
      <c r="P215" s="101" t="s">
        <v>7043</v>
      </c>
      <c r="Q215" s="102" t="s">
        <v>7044</v>
      </c>
      <c r="R215" s="103">
        <v>215459083</v>
      </c>
      <c r="S215" s="104"/>
      <c r="T215" s="71"/>
      <c r="U215" s="71"/>
      <c r="V215" s="71"/>
      <c r="W215" s="71"/>
      <c r="X215" s="71"/>
      <c r="Y215" s="71"/>
      <c r="Z215" s="71"/>
    </row>
    <row r="216" spans="1:26" ht="15.75" customHeight="1">
      <c r="A216" s="71"/>
      <c r="B216" s="71"/>
      <c r="C216" s="72"/>
      <c r="D216" s="71"/>
      <c r="E216" s="73"/>
      <c r="J216" s="71"/>
      <c r="K216" s="111" t="s">
        <v>6763</v>
      </c>
      <c r="L216" s="112" t="s">
        <v>6493</v>
      </c>
      <c r="M216" s="113">
        <v>807388</v>
      </c>
      <c r="N216" s="111"/>
      <c r="O216" s="73"/>
      <c r="P216" s="123" t="s">
        <v>7045</v>
      </c>
      <c r="Q216" s="102"/>
      <c r="R216" s="103">
        <f>SUBTOTAL(9,R215:R215)</f>
        <v>215459083</v>
      </c>
      <c r="S216" s="104"/>
      <c r="T216" s="71"/>
      <c r="U216" s="71"/>
      <c r="V216" s="71"/>
      <c r="W216" s="71"/>
      <c r="X216" s="71"/>
      <c r="Y216" s="71"/>
      <c r="Z216" s="71"/>
    </row>
    <row r="217" spans="1:26" ht="15.75" customHeight="1">
      <c r="A217" s="71"/>
      <c r="B217" s="71"/>
      <c r="C217" s="72"/>
      <c r="D217" s="71"/>
      <c r="E217" s="73"/>
      <c r="J217" s="71"/>
      <c r="K217" s="114" t="s">
        <v>7046</v>
      </c>
      <c r="L217" s="112"/>
      <c r="M217" s="113">
        <f>SUBTOTAL(9,M216:M216)</f>
        <v>807388</v>
      </c>
      <c r="N217" s="111"/>
      <c r="O217" s="73"/>
      <c r="P217" s="101" t="s">
        <v>6407</v>
      </c>
      <c r="Q217" s="106" t="s">
        <v>7047</v>
      </c>
      <c r="R217" s="103">
        <v>1364220</v>
      </c>
      <c r="S217" s="104"/>
      <c r="T217" s="71"/>
      <c r="U217" s="71"/>
      <c r="V217" s="71"/>
      <c r="W217" s="71"/>
      <c r="X217" s="71"/>
      <c r="Y217" s="71"/>
      <c r="Z217" s="71"/>
    </row>
    <row r="218" spans="1:26" ht="15.75" customHeight="1">
      <c r="A218" s="71"/>
      <c r="B218" s="71"/>
      <c r="C218" s="72"/>
      <c r="D218" s="71"/>
      <c r="E218" s="73"/>
      <c r="J218" s="71"/>
      <c r="K218" s="111" t="s">
        <v>6758</v>
      </c>
      <c r="L218" s="112" t="s">
        <v>6493</v>
      </c>
      <c r="M218" s="113">
        <v>805999</v>
      </c>
      <c r="N218" s="111"/>
      <c r="O218" s="73"/>
      <c r="P218" s="101" t="s">
        <v>6407</v>
      </c>
      <c r="Q218" s="106" t="s">
        <v>7048</v>
      </c>
      <c r="R218" s="103">
        <v>76300</v>
      </c>
      <c r="S218" s="104"/>
      <c r="T218" s="71"/>
      <c r="U218" s="71"/>
      <c r="V218" s="71"/>
      <c r="W218" s="71"/>
      <c r="X218" s="71"/>
      <c r="Y218" s="71"/>
      <c r="Z218" s="71"/>
    </row>
    <row r="219" spans="1:26" ht="15.75" customHeight="1">
      <c r="A219" s="71"/>
      <c r="B219" s="71"/>
      <c r="C219" s="72"/>
      <c r="D219" s="71"/>
      <c r="E219" s="73"/>
      <c r="J219" s="71"/>
      <c r="K219" s="114" t="s">
        <v>7049</v>
      </c>
      <c r="L219" s="112"/>
      <c r="M219" s="113">
        <f>SUBTOTAL(9,M218:M218)</f>
        <v>805999</v>
      </c>
      <c r="N219" s="111"/>
      <c r="O219" s="73"/>
      <c r="P219" s="123" t="s">
        <v>7050</v>
      </c>
      <c r="Q219" s="102"/>
      <c r="R219" s="103">
        <f>SUBTOTAL(9,R217:R218)</f>
        <v>1440520</v>
      </c>
      <c r="S219" s="104"/>
      <c r="T219" s="71"/>
      <c r="U219" s="71"/>
      <c r="V219" s="71"/>
      <c r="W219" s="71"/>
      <c r="X219" s="71"/>
      <c r="Y219" s="71"/>
      <c r="Z219" s="71"/>
    </row>
    <row r="220" spans="1:26" ht="15.75" customHeight="1">
      <c r="A220" s="71"/>
      <c r="B220" s="71"/>
      <c r="C220" s="72"/>
      <c r="D220" s="71"/>
      <c r="E220" s="73"/>
      <c r="J220" s="71"/>
      <c r="K220" s="111" t="s">
        <v>6792</v>
      </c>
      <c r="L220" s="112" t="s">
        <v>6460</v>
      </c>
      <c r="M220" s="113">
        <v>99090</v>
      </c>
      <c r="N220" s="111"/>
      <c r="O220" s="73"/>
      <c r="P220" s="116" t="s">
        <v>6372</v>
      </c>
      <c r="Q220" s="116"/>
      <c r="R220" s="124">
        <f>SUBTOTAL(9,R6:R218)</f>
        <v>26520214857</v>
      </c>
      <c r="S220" s="124"/>
      <c r="T220" s="71"/>
      <c r="U220" s="71"/>
      <c r="V220" s="71"/>
      <c r="W220" s="71"/>
      <c r="X220" s="71"/>
      <c r="Y220" s="71"/>
      <c r="Z220" s="71"/>
    </row>
    <row r="221" spans="1:26" ht="15.75" customHeight="1">
      <c r="A221" s="71"/>
      <c r="B221" s="71"/>
      <c r="C221" s="72"/>
      <c r="D221" s="71"/>
      <c r="E221" s="73"/>
      <c r="J221" s="71"/>
      <c r="K221" s="111" t="s">
        <v>6792</v>
      </c>
      <c r="L221" s="112" t="s">
        <v>6466</v>
      </c>
      <c r="M221" s="113">
        <v>531885</v>
      </c>
      <c r="N221" s="111"/>
      <c r="O221" s="73"/>
      <c r="P221" s="95"/>
      <c r="Q221" s="95"/>
      <c r="R221" s="96"/>
      <c r="S221" s="95"/>
      <c r="T221" s="71"/>
      <c r="U221" s="71"/>
      <c r="V221" s="71"/>
      <c r="W221" s="71"/>
      <c r="X221" s="71"/>
      <c r="Y221" s="71"/>
      <c r="Z221" s="71"/>
    </row>
    <row r="222" spans="1:26" ht="15.75" customHeight="1">
      <c r="A222" s="71"/>
      <c r="B222" s="71"/>
      <c r="C222" s="72"/>
      <c r="D222" s="71"/>
      <c r="E222" s="73"/>
      <c r="J222" s="71"/>
      <c r="K222" s="114" t="s">
        <v>6997</v>
      </c>
      <c r="L222" s="112"/>
      <c r="M222" s="113">
        <f>SUBTOTAL(9,M220:M221)</f>
        <v>630975</v>
      </c>
      <c r="N222" s="111"/>
      <c r="O222" s="73"/>
      <c r="P222" s="125"/>
      <c r="Q222" s="125"/>
      <c r="R222" s="125"/>
      <c r="S222" s="125"/>
      <c r="T222" s="71"/>
      <c r="U222" s="71"/>
      <c r="V222" s="71"/>
      <c r="W222" s="71"/>
      <c r="X222" s="71"/>
      <c r="Y222" s="71"/>
      <c r="Z222" s="71"/>
    </row>
    <row r="223" spans="1:26" ht="15.75" customHeight="1">
      <c r="A223" s="71"/>
      <c r="B223" s="71"/>
      <c r="C223" s="72"/>
      <c r="D223" s="71"/>
      <c r="E223" s="73"/>
      <c r="J223" s="71"/>
      <c r="K223" s="111" t="s">
        <v>6807</v>
      </c>
      <c r="L223" s="112" t="s">
        <v>6493</v>
      </c>
      <c r="M223" s="113">
        <v>546363</v>
      </c>
      <c r="N223" s="111"/>
      <c r="O223" s="73"/>
      <c r="P223" s="125"/>
      <c r="Q223" s="125"/>
      <c r="R223" s="125"/>
      <c r="S223" s="125"/>
      <c r="T223" s="71"/>
      <c r="U223" s="71"/>
      <c r="V223" s="71"/>
      <c r="W223" s="71"/>
      <c r="X223" s="71"/>
      <c r="Y223" s="71"/>
      <c r="Z223" s="71"/>
    </row>
    <row r="224" spans="1:26" ht="15.75" customHeight="1">
      <c r="A224" s="71"/>
      <c r="B224" s="71"/>
      <c r="C224" s="72"/>
      <c r="D224" s="71"/>
      <c r="E224" s="73"/>
      <c r="J224" s="71"/>
      <c r="K224" s="114" t="s">
        <v>7051</v>
      </c>
      <c r="L224" s="112"/>
      <c r="M224" s="113">
        <f>SUBTOTAL(9,M223:M223)</f>
        <v>546363</v>
      </c>
      <c r="N224" s="111"/>
      <c r="O224" s="73"/>
      <c r="P224" s="125"/>
      <c r="Q224" s="125"/>
      <c r="R224" s="125"/>
      <c r="S224" s="125"/>
      <c r="T224" s="71"/>
      <c r="U224" s="71"/>
      <c r="V224" s="71"/>
      <c r="W224" s="71"/>
      <c r="X224" s="71"/>
      <c r="Y224" s="71"/>
      <c r="Z224" s="71"/>
    </row>
    <row r="225" spans="1:26" ht="15.75" customHeight="1">
      <c r="A225" s="71"/>
      <c r="B225" s="71"/>
      <c r="C225" s="72"/>
      <c r="D225" s="71"/>
      <c r="E225" s="73"/>
      <c r="J225" s="71"/>
      <c r="K225" s="111" t="s">
        <v>6797</v>
      </c>
      <c r="L225" s="112" t="s">
        <v>6493</v>
      </c>
      <c r="M225" s="113">
        <v>540635</v>
      </c>
      <c r="N225" s="111"/>
      <c r="O225" s="73"/>
      <c r="P225" s="125"/>
      <c r="Q225" s="125"/>
      <c r="R225" s="125"/>
      <c r="S225" s="125"/>
      <c r="T225" s="71"/>
      <c r="U225" s="71"/>
      <c r="V225" s="71"/>
      <c r="W225" s="71"/>
      <c r="X225" s="71"/>
      <c r="Y225" s="71"/>
      <c r="Z225" s="71"/>
    </row>
    <row r="226" spans="1:26" ht="15.75" customHeight="1">
      <c r="A226" s="71"/>
      <c r="B226" s="71"/>
      <c r="C226" s="72"/>
      <c r="D226" s="71"/>
      <c r="E226" s="73"/>
      <c r="J226" s="71"/>
      <c r="K226" s="114" t="s">
        <v>7052</v>
      </c>
      <c r="L226" s="112"/>
      <c r="M226" s="113">
        <f>SUBTOTAL(9,M225:M225)</f>
        <v>540635</v>
      </c>
      <c r="N226" s="111"/>
      <c r="O226" s="73"/>
      <c r="P226" s="125"/>
      <c r="Q226" s="125"/>
      <c r="R226" s="125"/>
      <c r="S226" s="125"/>
      <c r="T226" s="71"/>
      <c r="U226" s="71"/>
      <c r="V226" s="71"/>
      <c r="W226" s="71"/>
      <c r="X226" s="71"/>
      <c r="Y226" s="71"/>
      <c r="Z226" s="71"/>
    </row>
    <row r="227" spans="1:26" ht="15.75" customHeight="1">
      <c r="A227" s="71"/>
      <c r="B227" s="71"/>
      <c r="C227" s="72"/>
      <c r="D227" s="71"/>
      <c r="E227" s="73"/>
      <c r="J227" s="71"/>
      <c r="K227" s="111" t="s">
        <v>6802</v>
      </c>
      <c r="L227" s="112" t="s">
        <v>6567</v>
      </c>
      <c r="M227" s="113">
        <v>469379</v>
      </c>
      <c r="N227" s="111"/>
      <c r="O227" s="73"/>
      <c r="P227" s="125"/>
      <c r="Q227" s="125"/>
      <c r="R227" s="125"/>
      <c r="S227" s="125"/>
      <c r="T227" s="71"/>
      <c r="U227" s="71"/>
      <c r="V227" s="71"/>
      <c r="W227" s="71"/>
      <c r="X227" s="71"/>
      <c r="Y227" s="71"/>
      <c r="Z227" s="71"/>
    </row>
    <row r="228" spans="1:26" ht="15.75" customHeight="1">
      <c r="A228" s="71"/>
      <c r="B228" s="71"/>
      <c r="C228" s="72"/>
      <c r="D228" s="71"/>
      <c r="E228" s="73"/>
      <c r="J228" s="71"/>
      <c r="K228" s="114" t="s">
        <v>7053</v>
      </c>
      <c r="L228" s="112"/>
      <c r="M228" s="113">
        <f>SUBTOTAL(9,M227:M227)</f>
        <v>469379</v>
      </c>
      <c r="N228" s="111"/>
      <c r="O228" s="73"/>
      <c r="P228" s="125"/>
      <c r="Q228" s="125"/>
      <c r="R228" s="125"/>
      <c r="S228" s="125"/>
      <c r="T228" s="71"/>
      <c r="U228" s="71"/>
      <c r="V228" s="71"/>
      <c r="W228" s="71"/>
      <c r="X228" s="71"/>
      <c r="Y228" s="71"/>
      <c r="Z228" s="71"/>
    </row>
    <row r="229" spans="1:26" ht="15.75" customHeight="1">
      <c r="A229" s="71"/>
      <c r="B229" s="71"/>
      <c r="C229" s="72"/>
      <c r="D229" s="71"/>
      <c r="E229" s="73"/>
      <c r="J229" s="71"/>
      <c r="K229" s="111" t="s">
        <v>6826</v>
      </c>
      <c r="L229" s="112" t="s">
        <v>6493</v>
      </c>
      <c r="M229" s="113">
        <v>427209</v>
      </c>
      <c r="N229" s="111"/>
      <c r="O229" s="73"/>
      <c r="P229" s="95"/>
      <c r="Q229" s="95"/>
      <c r="R229" s="96"/>
      <c r="S229" s="95"/>
      <c r="T229" s="71"/>
      <c r="U229" s="71"/>
      <c r="V229" s="71"/>
      <c r="W229" s="71"/>
      <c r="X229" s="71"/>
      <c r="Y229" s="71"/>
      <c r="Z229" s="71"/>
    </row>
    <row r="230" spans="1:26" ht="15.75" customHeight="1">
      <c r="A230" s="71"/>
      <c r="B230" s="71"/>
      <c r="C230" s="72"/>
      <c r="D230" s="71"/>
      <c r="E230" s="73"/>
      <c r="J230" s="71"/>
      <c r="K230" s="114" t="s">
        <v>7054</v>
      </c>
      <c r="L230" s="112"/>
      <c r="M230" s="113">
        <f>SUBTOTAL(9,M229:M229)</f>
        <v>427209</v>
      </c>
      <c r="N230" s="111"/>
      <c r="O230" s="73"/>
      <c r="P230" s="95"/>
      <c r="Q230" s="95"/>
      <c r="R230" s="96"/>
      <c r="S230" s="95"/>
      <c r="T230" s="71"/>
      <c r="U230" s="71"/>
      <c r="V230" s="71"/>
      <c r="W230" s="71"/>
      <c r="X230" s="71"/>
      <c r="Y230" s="71"/>
      <c r="Z230" s="71"/>
    </row>
    <row r="231" spans="1:26" ht="15.75" customHeight="1">
      <c r="A231" s="71"/>
      <c r="B231" s="71"/>
      <c r="C231" s="72"/>
      <c r="D231" s="71"/>
      <c r="E231" s="73"/>
      <c r="J231" s="71"/>
      <c r="K231" s="111" t="s">
        <v>6845</v>
      </c>
      <c r="L231" s="112" t="s">
        <v>6493</v>
      </c>
      <c r="M231" s="113">
        <v>393032</v>
      </c>
      <c r="N231" s="111"/>
      <c r="O231" s="73"/>
      <c r="P231" s="95"/>
      <c r="Q231" s="95"/>
      <c r="R231" s="96"/>
      <c r="S231" s="95"/>
      <c r="T231" s="71"/>
      <c r="U231" s="71"/>
      <c r="V231" s="71"/>
      <c r="W231" s="71"/>
      <c r="X231" s="71"/>
      <c r="Y231" s="71"/>
      <c r="Z231" s="71"/>
    </row>
    <row r="232" spans="1:26" ht="15.75" customHeight="1">
      <c r="A232" s="71"/>
      <c r="B232" s="71"/>
      <c r="C232" s="72"/>
      <c r="D232" s="71"/>
      <c r="E232" s="73"/>
      <c r="J232" s="71"/>
      <c r="K232" s="114" t="s">
        <v>7055</v>
      </c>
      <c r="L232" s="112"/>
      <c r="M232" s="113">
        <f>SUBTOTAL(9,M231:M231)</f>
        <v>393032</v>
      </c>
      <c r="N232" s="111"/>
      <c r="O232" s="73"/>
      <c r="P232" s="95"/>
      <c r="Q232" s="95"/>
      <c r="R232" s="96"/>
      <c r="S232" s="95"/>
      <c r="T232" s="71"/>
      <c r="U232" s="71"/>
      <c r="V232" s="71"/>
      <c r="W232" s="71"/>
      <c r="X232" s="71"/>
      <c r="Y232" s="71"/>
      <c r="Z232" s="71"/>
    </row>
    <row r="233" spans="1:26" ht="15.75" customHeight="1">
      <c r="A233" s="71"/>
      <c r="B233" s="71"/>
      <c r="C233" s="72"/>
      <c r="D233" s="71"/>
      <c r="E233" s="73"/>
      <c r="J233" s="71"/>
      <c r="K233" s="111" t="s">
        <v>6786</v>
      </c>
      <c r="L233" s="112" t="s">
        <v>6567</v>
      </c>
      <c r="M233" s="113">
        <v>322270</v>
      </c>
      <c r="N233" s="111"/>
      <c r="O233" s="73"/>
      <c r="P233" s="95"/>
      <c r="Q233" s="95"/>
      <c r="R233" s="96"/>
      <c r="S233" s="95"/>
      <c r="T233" s="71"/>
      <c r="U233" s="71"/>
      <c r="V233" s="71"/>
      <c r="W233" s="71"/>
      <c r="X233" s="71"/>
      <c r="Y233" s="71"/>
      <c r="Z233" s="71"/>
    </row>
    <row r="234" spans="1:26" ht="15.75" customHeight="1">
      <c r="A234" s="71"/>
      <c r="B234" s="71"/>
      <c r="C234" s="72"/>
      <c r="D234" s="71"/>
      <c r="E234" s="73"/>
      <c r="J234" s="71"/>
      <c r="K234" s="114" t="s">
        <v>7056</v>
      </c>
      <c r="L234" s="112"/>
      <c r="M234" s="113">
        <f>SUBTOTAL(9,M233:M233)</f>
        <v>322270</v>
      </c>
      <c r="N234" s="111"/>
      <c r="O234" s="73"/>
      <c r="P234" s="95"/>
      <c r="Q234" s="95"/>
      <c r="R234" s="96"/>
      <c r="S234" s="95"/>
      <c r="T234" s="71"/>
      <c r="U234" s="71"/>
      <c r="V234" s="71"/>
      <c r="W234" s="71"/>
      <c r="X234" s="71"/>
      <c r="Y234" s="71"/>
      <c r="Z234" s="71"/>
    </row>
    <row r="235" spans="1:26" ht="15.75" customHeight="1">
      <c r="A235" s="71"/>
      <c r="B235" s="71"/>
      <c r="C235" s="72"/>
      <c r="D235" s="71"/>
      <c r="E235" s="73"/>
      <c r="J235" s="71"/>
      <c r="K235" s="111" t="s">
        <v>6836</v>
      </c>
      <c r="L235" s="112" t="s">
        <v>6493</v>
      </c>
      <c r="M235" s="113">
        <v>318032</v>
      </c>
      <c r="N235" s="111"/>
      <c r="O235" s="73"/>
      <c r="P235" s="95"/>
      <c r="Q235" s="95"/>
      <c r="R235" s="96"/>
      <c r="S235" s="95"/>
      <c r="T235" s="71"/>
      <c r="U235" s="71"/>
      <c r="V235" s="71"/>
      <c r="W235" s="71"/>
      <c r="X235" s="71"/>
      <c r="Y235" s="71"/>
      <c r="Z235" s="71"/>
    </row>
    <row r="236" spans="1:26" ht="15.75" customHeight="1">
      <c r="A236" s="71"/>
      <c r="B236" s="71"/>
      <c r="C236" s="72"/>
      <c r="D236" s="71"/>
      <c r="E236" s="73"/>
      <c r="J236" s="71"/>
      <c r="K236" s="114" t="s">
        <v>7057</v>
      </c>
      <c r="L236" s="112"/>
      <c r="M236" s="113">
        <f>SUBTOTAL(9,M235:M235)</f>
        <v>318032</v>
      </c>
      <c r="N236" s="111"/>
      <c r="O236" s="73"/>
      <c r="P236" s="95"/>
      <c r="Q236" s="95"/>
      <c r="R236" s="96"/>
      <c r="S236" s="95"/>
      <c r="T236" s="71"/>
      <c r="U236" s="71"/>
      <c r="V236" s="71"/>
      <c r="W236" s="71"/>
      <c r="X236" s="71"/>
      <c r="Y236" s="71"/>
      <c r="Z236" s="71"/>
    </row>
    <row r="237" spans="1:26" ht="15.75" customHeight="1">
      <c r="A237" s="71"/>
      <c r="B237" s="71"/>
      <c r="C237" s="72"/>
      <c r="D237" s="71"/>
      <c r="E237" s="73"/>
      <c r="J237" s="71"/>
      <c r="K237" s="111" t="s">
        <v>7058</v>
      </c>
      <c r="L237" s="112" t="s">
        <v>6399</v>
      </c>
      <c r="M237" s="113">
        <v>306122</v>
      </c>
      <c r="N237" s="111"/>
      <c r="O237" s="73"/>
      <c r="P237" s="95"/>
      <c r="Q237" s="95"/>
      <c r="R237" s="96"/>
      <c r="S237" s="95"/>
      <c r="T237" s="71"/>
      <c r="U237" s="71"/>
      <c r="V237" s="71"/>
      <c r="W237" s="71"/>
      <c r="X237" s="71"/>
      <c r="Y237" s="71"/>
      <c r="Z237" s="71"/>
    </row>
    <row r="238" spans="1:26" ht="15.75" customHeight="1">
      <c r="A238" s="71"/>
      <c r="B238" s="71"/>
      <c r="C238" s="72"/>
      <c r="D238" s="71"/>
      <c r="E238" s="73"/>
      <c r="J238" s="71"/>
      <c r="K238" s="114" t="s">
        <v>7059</v>
      </c>
      <c r="L238" s="112"/>
      <c r="M238" s="113">
        <f>SUBTOTAL(9,M237:M237)</f>
        <v>306122</v>
      </c>
      <c r="N238" s="111"/>
      <c r="O238" s="73"/>
      <c r="P238" s="95"/>
      <c r="Q238" s="95"/>
      <c r="R238" s="96"/>
      <c r="S238" s="95"/>
      <c r="T238" s="71"/>
      <c r="U238" s="71"/>
      <c r="V238" s="71"/>
      <c r="W238" s="71"/>
      <c r="X238" s="71"/>
      <c r="Y238" s="71"/>
      <c r="Z238" s="71"/>
    </row>
    <row r="239" spans="1:26" ht="15.75" customHeight="1">
      <c r="A239" s="71"/>
      <c r="B239" s="71"/>
      <c r="C239" s="72"/>
      <c r="D239" s="71"/>
      <c r="E239" s="73"/>
      <c r="J239" s="71"/>
      <c r="K239" s="111" t="s">
        <v>6858</v>
      </c>
      <c r="L239" s="112" t="s">
        <v>6460</v>
      </c>
      <c r="M239" s="113">
        <v>140616</v>
      </c>
      <c r="N239" s="111"/>
      <c r="O239" s="73"/>
      <c r="P239" s="95"/>
      <c r="Q239" s="95"/>
      <c r="R239" s="96"/>
      <c r="S239" s="95"/>
      <c r="T239" s="71"/>
      <c r="U239" s="71"/>
      <c r="V239" s="71"/>
      <c r="W239" s="71"/>
      <c r="X239" s="71"/>
      <c r="Y239" s="71"/>
      <c r="Z239" s="71"/>
    </row>
    <row r="240" spans="1:26" ht="15.75" customHeight="1">
      <c r="A240" s="71"/>
      <c r="B240" s="71"/>
      <c r="C240" s="72"/>
      <c r="D240" s="71"/>
      <c r="E240" s="73"/>
      <c r="J240" s="71"/>
      <c r="K240" s="111" t="s">
        <v>6858</v>
      </c>
      <c r="L240" s="112" t="s">
        <v>6466</v>
      </c>
      <c r="M240" s="113">
        <v>145103</v>
      </c>
      <c r="N240" s="111"/>
      <c r="O240" s="73"/>
      <c r="P240" s="95"/>
      <c r="Q240" s="95"/>
      <c r="R240" s="96"/>
      <c r="S240" s="95"/>
      <c r="T240" s="71"/>
      <c r="U240" s="71"/>
      <c r="V240" s="71"/>
      <c r="W240" s="71"/>
      <c r="X240" s="71"/>
      <c r="Y240" s="71"/>
      <c r="Z240" s="71"/>
    </row>
    <row r="241" spans="1:26" ht="15.75" customHeight="1">
      <c r="A241" s="71"/>
      <c r="B241" s="71"/>
      <c r="C241" s="72"/>
      <c r="D241" s="71"/>
      <c r="E241" s="73"/>
      <c r="J241" s="71"/>
      <c r="K241" s="114" t="s">
        <v>7060</v>
      </c>
      <c r="L241" s="112"/>
      <c r="M241" s="113">
        <f>SUBTOTAL(9,M239:M240)</f>
        <v>285719</v>
      </c>
      <c r="N241" s="111"/>
      <c r="O241" s="73"/>
      <c r="P241" s="95"/>
      <c r="Q241" s="95"/>
      <c r="R241" s="96"/>
      <c r="S241" s="95"/>
      <c r="T241" s="71"/>
      <c r="U241" s="71"/>
      <c r="V241" s="71"/>
      <c r="W241" s="71"/>
      <c r="X241" s="71"/>
      <c r="Y241" s="71"/>
      <c r="Z241" s="71"/>
    </row>
    <row r="242" spans="1:26" ht="15.75" customHeight="1">
      <c r="A242" s="71"/>
      <c r="B242" s="71"/>
      <c r="C242" s="72"/>
      <c r="D242" s="71"/>
      <c r="E242" s="73"/>
      <c r="J242" s="71"/>
      <c r="K242" s="111" t="s">
        <v>6853</v>
      </c>
      <c r="L242" s="112" t="s">
        <v>6493</v>
      </c>
      <c r="M242" s="113">
        <v>246369</v>
      </c>
      <c r="N242" s="111"/>
      <c r="O242" s="73"/>
      <c r="P242" s="95"/>
      <c r="Q242" s="95"/>
      <c r="R242" s="96"/>
      <c r="S242" s="95"/>
      <c r="T242" s="71"/>
      <c r="U242" s="71"/>
      <c r="V242" s="71"/>
      <c r="W242" s="71"/>
      <c r="X242" s="71"/>
      <c r="Y242" s="71"/>
      <c r="Z242" s="71"/>
    </row>
    <row r="243" spans="1:26" ht="15.75" customHeight="1">
      <c r="A243" s="71"/>
      <c r="B243" s="71"/>
      <c r="C243" s="72"/>
      <c r="D243" s="71"/>
      <c r="E243" s="73"/>
      <c r="J243" s="71"/>
      <c r="K243" s="114" t="s">
        <v>7061</v>
      </c>
      <c r="L243" s="112"/>
      <c r="M243" s="113">
        <f>SUBTOTAL(9,M242:M242)</f>
        <v>246369</v>
      </c>
      <c r="N243" s="111"/>
      <c r="O243" s="73"/>
      <c r="P243" s="95"/>
      <c r="Q243" s="95"/>
      <c r="R243" s="96"/>
      <c r="S243" s="95"/>
      <c r="T243" s="71"/>
      <c r="U243" s="71"/>
      <c r="V243" s="71"/>
      <c r="W243" s="71"/>
      <c r="X243" s="71"/>
      <c r="Y243" s="71"/>
      <c r="Z243" s="71"/>
    </row>
    <row r="244" spans="1:26" ht="15.75" customHeight="1">
      <c r="A244" s="71"/>
      <c r="B244" s="71"/>
      <c r="C244" s="72"/>
      <c r="D244" s="71"/>
      <c r="E244" s="73"/>
      <c r="J244" s="71"/>
      <c r="K244" s="111" t="s">
        <v>7062</v>
      </c>
      <c r="L244" s="112" t="s">
        <v>6460</v>
      </c>
      <c r="M244" s="113">
        <v>239040</v>
      </c>
      <c r="N244" s="111"/>
      <c r="O244" s="73"/>
      <c r="P244" s="95"/>
      <c r="Q244" s="95"/>
      <c r="R244" s="96"/>
      <c r="S244" s="95"/>
      <c r="T244" s="71"/>
      <c r="U244" s="71"/>
      <c r="V244" s="71"/>
      <c r="W244" s="71"/>
      <c r="X244" s="71"/>
      <c r="Y244" s="71"/>
      <c r="Z244" s="71"/>
    </row>
    <row r="245" spans="1:26" ht="15.75" customHeight="1">
      <c r="A245" s="71"/>
      <c r="B245" s="71"/>
      <c r="C245" s="72"/>
      <c r="D245" s="71"/>
      <c r="E245" s="73"/>
      <c r="J245" s="71"/>
      <c r="K245" s="114" t="s">
        <v>7063</v>
      </c>
      <c r="L245" s="112"/>
      <c r="M245" s="113">
        <f>SUBTOTAL(9,M244:M244)</f>
        <v>239040</v>
      </c>
      <c r="N245" s="111"/>
      <c r="O245" s="73"/>
      <c r="P245" s="95"/>
      <c r="Q245" s="95"/>
      <c r="R245" s="96"/>
      <c r="S245" s="95"/>
      <c r="T245" s="71"/>
      <c r="U245" s="71"/>
      <c r="V245" s="71"/>
      <c r="W245" s="71"/>
      <c r="X245" s="71"/>
      <c r="Y245" s="71"/>
      <c r="Z245" s="71"/>
    </row>
    <row r="246" spans="1:26" ht="15.75" customHeight="1">
      <c r="A246" s="71"/>
      <c r="B246" s="71"/>
      <c r="C246" s="72"/>
      <c r="D246" s="71"/>
      <c r="E246" s="73"/>
      <c r="J246" s="71"/>
      <c r="K246" s="111" t="s">
        <v>6821</v>
      </c>
      <c r="L246" s="112" t="s">
        <v>6460</v>
      </c>
      <c r="M246" s="113">
        <v>67806</v>
      </c>
      <c r="N246" s="111"/>
      <c r="O246" s="73"/>
      <c r="P246" s="95"/>
      <c r="Q246" s="95"/>
      <c r="R246" s="96"/>
      <c r="S246" s="95"/>
      <c r="T246" s="71"/>
      <c r="U246" s="71"/>
      <c r="V246" s="71"/>
      <c r="W246" s="71"/>
      <c r="X246" s="71"/>
      <c r="Y246" s="71"/>
      <c r="Z246" s="71"/>
    </row>
    <row r="247" spans="1:26" ht="15.75" customHeight="1">
      <c r="A247" s="71"/>
      <c r="B247" s="71"/>
      <c r="C247" s="72"/>
      <c r="D247" s="71"/>
      <c r="E247" s="73"/>
      <c r="J247" s="71"/>
      <c r="K247" s="111" t="s">
        <v>6821</v>
      </c>
      <c r="L247" s="112" t="s">
        <v>6466</v>
      </c>
      <c r="M247" s="113">
        <v>158477</v>
      </c>
      <c r="N247" s="111"/>
      <c r="O247" s="73"/>
      <c r="P247" s="95"/>
      <c r="Q247" s="95"/>
      <c r="R247" s="96"/>
      <c r="S247" s="95"/>
      <c r="T247" s="71"/>
      <c r="U247" s="71"/>
      <c r="V247" s="71"/>
      <c r="W247" s="71"/>
      <c r="X247" s="71"/>
      <c r="Y247" s="71"/>
      <c r="Z247" s="71"/>
    </row>
    <row r="248" spans="1:26" ht="15.75" customHeight="1">
      <c r="A248" s="71"/>
      <c r="B248" s="71"/>
      <c r="C248" s="72"/>
      <c r="D248" s="71"/>
      <c r="E248" s="73"/>
      <c r="J248" s="71"/>
      <c r="K248" s="114" t="s">
        <v>7064</v>
      </c>
      <c r="L248" s="112"/>
      <c r="M248" s="113">
        <f>SUBTOTAL(9,M246:M247)</f>
        <v>226283</v>
      </c>
      <c r="N248" s="111"/>
      <c r="O248" s="73"/>
      <c r="P248" s="95"/>
      <c r="Q248" s="95"/>
      <c r="R248" s="96"/>
      <c r="S248" s="95"/>
      <c r="T248" s="71"/>
      <c r="U248" s="71"/>
      <c r="V248" s="71"/>
      <c r="W248" s="71"/>
      <c r="X248" s="71"/>
      <c r="Y248" s="71"/>
      <c r="Z248" s="71"/>
    </row>
    <row r="249" spans="1:26" ht="15.75" customHeight="1">
      <c r="A249" s="71"/>
      <c r="B249" s="71"/>
      <c r="C249" s="72"/>
      <c r="D249" s="71"/>
      <c r="E249" s="73"/>
      <c r="J249" s="71"/>
      <c r="K249" s="111" t="s">
        <v>6812</v>
      </c>
      <c r="L249" s="112" t="s">
        <v>6460</v>
      </c>
      <c r="M249" s="113">
        <v>148113</v>
      </c>
      <c r="N249" s="111"/>
      <c r="O249" s="73"/>
      <c r="P249" s="95"/>
      <c r="Q249" s="95"/>
      <c r="R249" s="96"/>
      <c r="S249" s="95"/>
      <c r="T249" s="71"/>
      <c r="U249" s="71"/>
      <c r="V249" s="71"/>
      <c r="W249" s="71"/>
      <c r="X249" s="71"/>
      <c r="Y249" s="71"/>
      <c r="Z249" s="71"/>
    </row>
    <row r="250" spans="1:26" ht="15.75" customHeight="1">
      <c r="A250" s="71"/>
      <c r="B250" s="71"/>
      <c r="C250" s="72"/>
      <c r="D250" s="71"/>
      <c r="E250" s="73"/>
      <c r="J250" s="71"/>
      <c r="K250" s="114" t="s">
        <v>7065</v>
      </c>
      <c r="L250" s="112"/>
      <c r="M250" s="113">
        <f>SUBTOTAL(9,M249:M249)</f>
        <v>148113</v>
      </c>
      <c r="N250" s="111"/>
      <c r="O250" s="73"/>
      <c r="P250" s="95"/>
      <c r="Q250" s="95"/>
      <c r="R250" s="96"/>
      <c r="S250" s="95"/>
      <c r="T250" s="71"/>
      <c r="U250" s="71"/>
      <c r="V250" s="71"/>
      <c r="W250" s="71"/>
      <c r="X250" s="71"/>
      <c r="Y250" s="71"/>
      <c r="Z250" s="71"/>
    </row>
    <row r="251" spans="1:26" ht="15.75" customHeight="1">
      <c r="A251" s="71"/>
      <c r="B251" s="71"/>
      <c r="C251" s="72"/>
      <c r="D251" s="71"/>
      <c r="E251" s="73"/>
      <c r="J251" s="71"/>
      <c r="K251" s="111" t="s">
        <v>6869</v>
      </c>
      <c r="L251" s="112" t="s">
        <v>6567</v>
      </c>
      <c r="M251" s="113">
        <v>130081</v>
      </c>
      <c r="N251" s="111"/>
      <c r="O251" s="73"/>
      <c r="P251" s="95"/>
      <c r="Q251" s="95"/>
      <c r="R251" s="96"/>
      <c r="S251" s="95"/>
      <c r="T251" s="71"/>
      <c r="U251" s="71"/>
      <c r="V251" s="71"/>
      <c r="W251" s="71"/>
      <c r="X251" s="71"/>
      <c r="Y251" s="71"/>
      <c r="Z251" s="71"/>
    </row>
    <row r="252" spans="1:26" ht="15.75" customHeight="1">
      <c r="A252" s="71"/>
      <c r="B252" s="71"/>
      <c r="C252" s="72"/>
      <c r="D252" s="71"/>
      <c r="E252" s="73"/>
      <c r="J252" s="71"/>
      <c r="K252" s="114" t="s">
        <v>7066</v>
      </c>
      <c r="L252" s="112"/>
      <c r="M252" s="113">
        <f>SUBTOTAL(9,M251:M251)</f>
        <v>130081</v>
      </c>
      <c r="N252" s="111"/>
      <c r="O252" s="73"/>
      <c r="P252" s="95"/>
      <c r="Q252" s="95"/>
      <c r="R252" s="96"/>
      <c r="S252" s="95"/>
      <c r="T252" s="71"/>
      <c r="U252" s="71"/>
      <c r="V252" s="71"/>
      <c r="W252" s="71"/>
      <c r="X252" s="71"/>
      <c r="Y252" s="71"/>
      <c r="Z252" s="71"/>
    </row>
    <row r="253" spans="1:26" ht="15.75" customHeight="1">
      <c r="A253" s="71"/>
      <c r="B253" s="71"/>
      <c r="C253" s="72"/>
      <c r="D253" s="71"/>
      <c r="E253" s="73"/>
      <c r="J253" s="71"/>
      <c r="K253" s="111" t="s">
        <v>6878</v>
      </c>
      <c r="L253" s="112" t="s">
        <v>6493</v>
      </c>
      <c r="M253" s="113">
        <v>78248</v>
      </c>
      <c r="N253" s="111"/>
      <c r="O253" s="73"/>
      <c r="P253" s="95"/>
      <c r="Q253" s="95"/>
      <c r="R253" s="96"/>
      <c r="S253" s="95"/>
      <c r="T253" s="71"/>
      <c r="U253" s="71"/>
      <c r="V253" s="71"/>
      <c r="W253" s="71"/>
      <c r="X253" s="71"/>
      <c r="Y253" s="71"/>
      <c r="Z253" s="71"/>
    </row>
    <row r="254" spans="1:26" ht="15.75" customHeight="1">
      <c r="A254" s="71"/>
      <c r="B254" s="71"/>
      <c r="C254" s="72"/>
      <c r="D254" s="71"/>
      <c r="E254" s="73"/>
      <c r="J254" s="71"/>
      <c r="K254" s="114" t="s">
        <v>7067</v>
      </c>
      <c r="L254" s="112"/>
      <c r="M254" s="113">
        <f>SUBTOTAL(9,M253:M253)</f>
        <v>78248</v>
      </c>
      <c r="N254" s="111"/>
      <c r="O254" s="73"/>
      <c r="P254" s="95"/>
      <c r="Q254" s="95"/>
      <c r="R254" s="96"/>
      <c r="S254" s="95"/>
      <c r="T254" s="71"/>
      <c r="U254" s="71"/>
      <c r="V254" s="71"/>
      <c r="W254" s="71"/>
      <c r="X254" s="71"/>
      <c r="Y254" s="71"/>
      <c r="Z254" s="71"/>
    </row>
    <row r="255" spans="1:26" ht="15.75" customHeight="1">
      <c r="A255" s="71"/>
      <c r="B255" s="71"/>
      <c r="C255" s="72"/>
      <c r="D255" s="71"/>
      <c r="E255" s="73"/>
      <c r="J255" s="71"/>
      <c r="K255" s="111" t="s">
        <v>6736</v>
      </c>
      <c r="L255" s="112" t="s">
        <v>6466</v>
      </c>
      <c r="M255" s="113">
        <v>76857</v>
      </c>
      <c r="N255" s="111"/>
      <c r="O255" s="73"/>
      <c r="P255" s="95"/>
      <c r="Q255" s="95"/>
      <c r="R255" s="96"/>
      <c r="S255" s="95"/>
      <c r="T255" s="71"/>
      <c r="U255" s="71"/>
      <c r="V255" s="71"/>
      <c r="W255" s="71"/>
      <c r="X255" s="71"/>
      <c r="Y255" s="71"/>
      <c r="Z255" s="71"/>
    </row>
    <row r="256" spans="1:26" ht="15.75" customHeight="1">
      <c r="A256" s="71"/>
      <c r="B256" s="71"/>
      <c r="C256" s="72"/>
      <c r="D256" s="71"/>
      <c r="E256" s="73"/>
      <c r="J256" s="71"/>
      <c r="K256" s="114" t="s">
        <v>7068</v>
      </c>
      <c r="L256" s="112"/>
      <c r="M256" s="113">
        <f>SUBTOTAL(9,M255:M255)</f>
        <v>76857</v>
      </c>
      <c r="N256" s="111"/>
      <c r="O256" s="73"/>
      <c r="P256" s="95"/>
      <c r="Q256" s="95"/>
      <c r="R256" s="96"/>
      <c r="S256" s="95"/>
      <c r="T256" s="71"/>
      <c r="U256" s="71"/>
      <c r="V256" s="71"/>
      <c r="W256" s="71"/>
      <c r="X256" s="71"/>
      <c r="Y256" s="71"/>
      <c r="Z256" s="71"/>
    </row>
    <row r="257" spans="1:26" ht="15.75" customHeight="1">
      <c r="A257" s="71"/>
      <c r="B257" s="71"/>
      <c r="C257" s="72"/>
      <c r="D257" s="71"/>
      <c r="E257" s="73"/>
      <c r="J257" s="71"/>
      <c r="K257" s="111" t="s">
        <v>6885</v>
      </c>
      <c r="L257" s="112" t="s">
        <v>6460</v>
      </c>
      <c r="M257" s="113">
        <v>22950</v>
      </c>
      <c r="N257" s="111"/>
      <c r="O257" s="73"/>
      <c r="P257" s="95"/>
      <c r="Q257" s="95"/>
      <c r="R257" s="96"/>
      <c r="S257" s="95"/>
      <c r="T257" s="71"/>
      <c r="U257" s="71"/>
      <c r="V257" s="71"/>
      <c r="W257" s="71"/>
      <c r="X257" s="71"/>
      <c r="Y257" s="71"/>
      <c r="Z257" s="71"/>
    </row>
    <row r="258" spans="1:26" ht="15.75" customHeight="1">
      <c r="A258" s="71"/>
      <c r="B258" s="71"/>
      <c r="C258" s="72"/>
      <c r="D258" s="71"/>
      <c r="E258" s="73"/>
      <c r="J258" s="71"/>
      <c r="K258" s="111" t="s">
        <v>6885</v>
      </c>
      <c r="L258" s="112" t="s">
        <v>6466</v>
      </c>
      <c r="M258" s="113">
        <v>53091</v>
      </c>
      <c r="N258" s="111"/>
      <c r="O258" s="73"/>
      <c r="P258" s="95"/>
      <c r="Q258" s="95"/>
      <c r="R258" s="96"/>
      <c r="S258" s="95"/>
      <c r="T258" s="71"/>
      <c r="U258" s="71"/>
      <c r="V258" s="71"/>
      <c r="W258" s="71"/>
      <c r="X258" s="71"/>
      <c r="Y258" s="71"/>
      <c r="Z258" s="71"/>
    </row>
    <row r="259" spans="1:26" ht="15.75" customHeight="1">
      <c r="A259" s="71"/>
      <c r="B259" s="71"/>
      <c r="C259" s="72"/>
      <c r="D259" s="71"/>
      <c r="E259" s="73"/>
      <c r="J259" s="71"/>
      <c r="K259" s="114" t="s">
        <v>7069</v>
      </c>
      <c r="L259" s="112"/>
      <c r="M259" s="113">
        <f>SUBTOTAL(9,M257:M258)</f>
        <v>76041</v>
      </c>
      <c r="N259" s="111"/>
      <c r="O259" s="73"/>
      <c r="P259" s="95"/>
      <c r="Q259" s="95"/>
      <c r="R259" s="96"/>
      <c r="S259" s="95"/>
      <c r="T259" s="71"/>
      <c r="U259" s="71"/>
      <c r="V259" s="71"/>
      <c r="W259" s="71"/>
      <c r="X259" s="71"/>
      <c r="Y259" s="71"/>
      <c r="Z259" s="71"/>
    </row>
    <row r="260" spans="1:26" ht="15.75" customHeight="1">
      <c r="A260" s="71"/>
      <c r="B260" s="71"/>
      <c r="C260" s="72"/>
      <c r="D260" s="71"/>
      <c r="E260" s="73"/>
      <c r="J260" s="71"/>
      <c r="K260" s="111" t="s">
        <v>6471</v>
      </c>
      <c r="L260" s="112" t="s">
        <v>6466</v>
      </c>
      <c r="M260" s="113">
        <v>69968</v>
      </c>
      <c r="N260" s="111"/>
      <c r="O260" s="73"/>
      <c r="P260" s="95"/>
      <c r="Q260" s="95"/>
      <c r="R260" s="96"/>
      <c r="S260" s="95"/>
      <c r="T260" s="71"/>
      <c r="U260" s="71"/>
      <c r="V260" s="71"/>
      <c r="W260" s="71"/>
      <c r="X260" s="71"/>
      <c r="Y260" s="71"/>
      <c r="Z260" s="71"/>
    </row>
    <row r="261" spans="1:26" ht="15.75" customHeight="1">
      <c r="A261" s="71"/>
      <c r="B261" s="71"/>
      <c r="C261" s="72"/>
      <c r="D261" s="71"/>
      <c r="E261" s="73"/>
      <c r="J261" s="71"/>
      <c r="K261" s="114" t="s">
        <v>6476</v>
      </c>
      <c r="L261" s="112"/>
      <c r="M261" s="113">
        <f>SUBTOTAL(9,M260:M260)</f>
        <v>69968</v>
      </c>
      <c r="N261" s="111"/>
      <c r="O261" s="73"/>
      <c r="P261" s="95"/>
      <c r="Q261" s="95"/>
      <c r="R261" s="96"/>
      <c r="S261" s="95"/>
      <c r="T261" s="71"/>
      <c r="U261" s="71"/>
      <c r="V261" s="71"/>
      <c r="W261" s="71"/>
      <c r="X261" s="71"/>
      <c r="Y261" s="71"/>
      <c r="Z261" s="71"/>
    </row>
    <row r="262" spans="1:26" ht="15.75" customHeight="1">
      <c r="A262" s="71"/>
      <c r="B262" s="71"/>
      <c r="C262" s="72"/>
      <c r="D262" s="71"/>
      <c r="E262" s="73"/>
      <c r="J262" s="71"/>
      <c r="K262" s="111" t="s">
        <v>6880</v>
      </c>
      <c r="L262" s="112" t="s">
        <v>6460</v>
      </c>
      <c r="M262" s="113">
        <v>68094</v>
      </c>
      <c r="N262" s="111"/>
      <c r="O262" s="73"/>
      <c r="P262" s="95"/>
      <c r="Q262" s="95"/>
      <c r="R262" s="96"/>
      <c r="S262" s="95"/>
      <c r="T262" s="71"/>
      <c r="U262" s="71"/>
      <c r="V262" s="71"/>
      <c r="W262" s="71"/>
      <c r="X262" s="71"/>
      <c r="Y262" s="71"/>
      <c r="Z262" s="71"/>
    </row>
    <row r="263" spans="1:26" ht="15.75" customHeight="1">
      <c r="A263" s="71"/>
      <c r="B263" s="71"/>
      <c r="C263" s="72"/>
      <c r="D263" s="71"/>
      <c r="E263" s="73"/>
      <c r="J263" s="71"/>
      <c r="K263" s="114" t="s">
        <v>7070</v>
      </c>
      <c r="L263" s="112"/>
      <c r="M263" s="113">
        <f>SUBTOTAL(9,M262:M262)</f>
        <v>68094</v>
      </c>
      <c r="N263" s="111"/>
      <c r="O263" s="73"/>
      <c r="P263" s="95"/>
      <c r="Q263" s="95"/>
      <c r="R263" s="96"/>
      <c r="S263" s="95"/>
      <c r="T263" s="71"/>
      <c r="U263" s="71"/>
      <c r="V263" s="71"/>
      <c r="W263" s="71"/>
      <c r="X263" s="71"/>
      <c r="Y263" s="71"/>
      <c r="Z263" s="71"/>
    </row>
    <row r="264" spans="1:26" ht="15.75" customHeight="1">
      <c r="A264" s="71"/>
      <c r="B264" s="71"/>
      <c r="C264" s="72"/>
      <c r="D264" s="71"/>
      <c r="E264" s="73"/>
      <c r="J264" s="71"/>
      <c r="K264" s="111" t="s">
        <v>6883</v>
      </c>
      <c r="L264" s="112" t="s">
        <v>6460</v>
      </c>
      <c r="M264" s="113">
        <v>22500</v>
      </c>
      <c r="N264" s="111"/>
      <c r="O264" s="73"/>
      <c r="P264" s="95"/>
      <c r="Q264" s="95"/>
      <c r="R264" s="96"/>
      <c r="S264" s="95"/>
      <c r="T264" s="71"/>
      <c r="U264" s="71"/>
      <c r="V264" s="71"/>
      <c r="W264" s="71"/>
      <c r="X264" s="71"/>
      <c r="Y264" s="71"/>
      <c r="Z264" s="71"/>
    </row>
    <row r="265" spans="1:26" ht="15.75" customHeight="1">
      <c r="A265" s="71"/>
      <c r="B265" s="71"/>
      <c r="C265" s="72"/>
      <c r="D265" s="71"/>
      <c r="E265" s="73"/>
      <c r="J265" s="71"/>
      <c r="K265" s="111" t="s">
        <v>6883</v>
      </c>
      <c r="L265" s="112" t="s">
        <v>6466</v>
      </c>
      <c r="M265" s="113">
        <v>39690</v>
      </c>
      <c r="N265" s="111"/>
      <c r="O265" s="73"/>
      <c r="P265" s="95"/>
      <c r="Q265" s="95"/>
      <c r="R265" s="96"/>
      <c r="S265" s="95"/>
      <c r="T265" s="71"/>
      <c r="U265" s="71"/>
      <c r="V265" s="71"/>
      <c r="W265" s="71"/>
      <c r="X265" s="71"/>
      <c r="Y265" s="71"/>
      <c r="Z265" s="71"/>
    </row>
    <row r="266" spans="1:26" ht="15.75" customHeight="1">
      <c r="A266" s="71"/>
      <c r="B266" s="71"/>
      <c r="C266" s="72"/>
      <c r="D266" s="71"/>
      <c r="E266" s="73"/>
      <c r="J266" s="71"/>
      <c r="K266" s="114" t="s">
        <v>7071</v>
      </c>
      <c r="L266" s="112"/>
      <c r="M266" s="113">
        <f>SUBTOTAL(9,M264:M265)</f>
        <v>62190</v>
      </c>
      <c r="N266" s="111"/>
      <c r="O266" s="73"/>
      <c r="P266" s="95"/>
      <c r="Q266" s="95"/>
      <c r="R266" s="96"/>
      <c r="S266" s="95"/>
      <c r="T266" s="71"/>
      <c r="U266" s="71"/>
      <c r="V266" s="71"/>
      <c r="W266" s="71"/>
      <c r="X266" s="71"/>
      <c r="Y266" s="71"/>
      <c r="Z266" s="71"/>
    </row>
    <row r="267" spans="1:26" ht="15.75" customHeight="1">
      <c r="A267" s="71"/>
      <c r="B267" s="71"/>
      <c r="C267" s="72"/>
      <c r="D267" s="71"/>
      <c r="E267" s="73"/>
      <c r="J267" s="71"/>
      <c r="K267" s="111" t="s">
        <v>6901</v>
      </c>
      <c r="L267" s="112" t="s">
        <v>6466</v>
      </c>
      <c r="M267" s="113">
        <v>54244</v>
      </c>
      <c r="N267" s="111"/>
      <c r="O267" s="73"/>
      <c r="P267" s="95"/>
      <c r="Q267" s="95"/>
      <c r="R267" s="96"/>
      <c r="S267" s="95"/>
      <c r="T267" s="71"/>
      <c r="U267" s="71"/>
      <c r="V267" s="71"/>
      <c r="W267" s="71"/>
      <c r="X267" s="71"/>
      <c r="Y267" s="71"/>
      <c r="Z267" s="71"/>
    </row>
    <row r="268" spans="1:26" ht="15.75" customHeight="1">
      <c r="A268" s="71"/>
      <c r="B268" s="71"/>
      <c r="C268" s="72"/>
      <c r="D268" s="71"/>
      <c r="E268" s="73"/>
      <c r="J268" s="71"/>
      <c r="K268" s="114" t="s">
        <v>7072</v>
      </c>
      <c r="L268" s="112"/>
      <c r="M268" s="113">
        <f>SUBTOTAL(9,M267:M267)</f>
        <v>54244</v>
      </c>
      <c r="N268" s="111"/>
      <c r="O268" s="73"/>
      <c r="P268" s="95"/>
      <c r="Q268" s="95"/>
      <c r="R268" s="96"/>
      <c r="S268" s="95"/>
      <c r="T268" s="71"/>
      <c r="U268" s="71"/>
      <c r="V268" s="71"/>
      <c r="W268" s="71"/>
      <c r="X268" s="71"/>
      <c r="Y268" s="71"/>
      <c r="Z268" s="71"/>
    </row>
    <row r="269" spans="1:26" ht="15.75" customHeight="1">
      <c r="A269" s="71"/>
      <c r="B269" s="71"/>
      <c r="C269" s="72"/>
      <c r="D269" s="71"/>
      <c r="E269" s="73"/>
      <c r="J269" s="71"/>
      <c r="K269" s="111" t="s">
        <v>6888</v>
      </c>
      <c r="L269" s="112" t="s">
        <v>6460</v>
      </c>
      <c r="M269" s="113">
        <v>45166</v>
      </c>
      <c r="N269" s="111"/>
      <c r="O269" s="73"/>
      <c r="P269" s="95"/>
      <c r="Q269" s="95"/>
      <c r="R269" s="96"/>
      <c r="S269" s="95"/>
      <c r="T269" s="71"/>
      <c r="U269" s="71"/>
      <c r="V269" s="71"/>
      <c r="W269" s="71"/>
      <c r="X269" s="71"/>
      <c r="Y269" s="71"/>
      <c r="Z269" s="71"/>
    </row>
    <row r="270" spans="1:26" ht="15.75" customHeight="1">
      <c r="A270" s="71"/>
      <c r="B270" s="71"/>
      <c r="C270" s="72"/>
      <c r="D270" s="71"/>
      <c r="E270" s="73"/>
      <c r="J270" s="71"/>
      <c r="K270" s="114" t="s">
        <v>7073</v>
      </c>
      <c r="L270" s="112"/>
      <c r="M270" s="113">
        <f>SUBTOTAL(9,M269:M269)</f>
        <v>45166</v>
      </c>
      <c r="N270" s="111"/>
      <c r="O270" s="73"/>
      <c r="P270" s="95"/>
      <c r="Q270" s="95"/>
      <c r="R270" s="96"/>
      <c r="S270" s="95"/>
      <c r="T270" s="71"/>
      <c r="U270" s="71"/>
      <c r="V270" s="71"/>
      <c r="W270" s="71"/>
      <c r="X270" s="71"/>
      <c r="Y270" s="71"/>
      <c r="Z270" s="71"/>
    </row>
    <row r="271" spans="1:26" ht="15.75" customHeight="1">
      <c r="A271" s="71"/>
      <c r="B271" s="71"/>
      <c r="C271" s="72"/>
      <c r="D271" s="71"/>
      <c r="E271" s="73"/>
      <c r="J271" s="71"/>
      <c r="K271" s="111" t="s">
        <v>6890</v>
      </c>
      <c r="L271" s="112" t="s">
        <v>6493</v>
      </c>
      <c r="M271" s="113">
        <v>36481</v>
      </c>
      <c r="N271" s="111"/>
      <c r="O271" s="73"/>
      <c r="P271" s="95"/>
      <c r="Q271" s="95"/>
      <c r="R271" s="96"/>
      <c r="S271" s="95"/>
      <c r="T271" s="71"/>
      <c r="U271" s="71"/>
      <c r="V271" s="71"/>
      <c r="W271" s="71"/>
      <c r="X271" s="71"/>
      <c r="Y271" s="71"/>
      <c r="Z271" s="71"/>
    </row>
    <row r="272" spans="1:26" ht="15.75" customHeight="1">
      <c r="A272" s="71"/>
      <c r="B272" s="71"/>
      <c r="C272" s="72"/>
      <c r="D272" s="71"/>
      <c r="E272" s="73"/>
      <c r="J272" s="71"/>
      <c r="K272" s="114" t="s">
        <v>7074</v>
      </c>
      <c r="L272" s="112"/>
      <c r="M272" s="113">
        <f>SUBTOTAL(9,M271:M271)</f>
        <v>36481</v>
      </c>
      <c r="N272" s="111"/>
      <c r="O272" s="73"/>
      <c r="P272" s="95"/>
      <c r="Q272" s="95"/>
      <c r="R272" s="96"/>
      <c r="S272" s="95"/>
      <c r="T272" s="71"/>
      <c r="U272" s="71"/>
      <c r="V272" s="71"/>
      <c r="W272" s="71"/>
      <c r="X272" s="71"/>
      <c r="Y272" s="71"/>
      <c r="Z272" s="71"/>
    </row>
    <row r="273" spans="1:26" ht="15.75" customHeight="1">
      <c r="A273" s="71"/>
      <c r="B273" s="71"/>
      <c r="C273" s="72"/>
      <c r="D273" s="71"/>
      <c r="E273" s="73"/>
      <c r="J273" s="71"/>
      <c r="K273" s="111" t="s">
        <v>6862</v>
      </c>
      <c r="L273" s="112" t="s">
        <v>6460</v>
      </c>
      <c r="M273" s="113">
        <v>34182</v>
      </c>
      <c r="N273" s="111"/>
      <c r="O273" s="73"/>
      <c r="P273" s="95"/>
      <c r="Q273" s="95"/>
      <c r="R273" s="96"/>
      <c r="S273" s="95"/>
      <c r="T273" s="71"/>
      <c r="U273" s="71"/>
      <c r="V273" s="71"/>
      <c r="W273" s="71"/>
      <c r="X273" s="71"/>
      <c r="Y273" s="71"/>
      <c r="Z273" s="71"/>
    </row>
    <row r="274" spans="1:26" ht="15.75" customHeight="1">
      <c r="A274" s="71"/>
      <c r="B274" s="71"/>
      <c r="C274" s="72"/>
      <c r="D274" s="71"/>
      <c r="E274" s="73"/>
      <c r="J274" s="71"/>
      <c r="K274" s="114" t="s">
        <v>7075</v>
      </c>
      <c r="L274" s="112"/>
      <c r="M274" s="113">
        <f>SUBTOTAL(9,M273:M273)</f>
        <v>34182</v>
      </c>
      <c r="N274" s="111"/>
      <c r="O274" s="73"/>
      <c r="P274" s="95"/>
      <c r="Q274" s="95"/>
      <c r="R274" s="96"/>
      <c r="S274" s="95"/>
      <c r="T274" s="71"/>
      <c r="U274" s="71"/>
      <c r="V274" s="71"/>
      <c r="W274" s="71"/>
      <c r="X274" s="71"/>
      <c r="Y274" s="71"/>
      <c r="Z274" s="71"/>
    </row>
    <row r="275" spans="1:26" ht="15.75" customHeight="1">
      <c r="A275" s="71"/>
      <c r="B275" s="71"/>
      <c r="C275" s="72"/>
      <c r="D275" s="71"/>
      <c r="E275" s="73"/>
      <c r="J275" s="71"/>
      <c r="K275" s="111" t="s">
        <v>6908</v>
      </c>
      <c r="L275" s="112" t="s">
        <v>6460</v>
      </c>
      <c r="M275" s="113">
        <v>7020</v>
      </c>
      <c r="N275" s="111"/>
      <c r="O275" s="73"/>
      <c r="P275" s="95"/>
      <c r="Q275" s="95"/>
      <c r="R275" s="96"/>
      <c r="S275" s="95"/>
      <c r="T275" s="71"/>
      <c r="U275" s="71"/>
      <c r="V275" s="71"/>
      <c r="W275" s="71"/>
      <c r="X275" s="71"/>
      <c r="Y275" s="71"/>
      <c r="Z275" s="71"/>
    </row>
    <row r="276" spans="1:26" ht="15.75" customHeight="1">
      <c r="A276" s="71"/>
      <c r="B276" s="71"/>
      <c r="C276" s="72"/>
      <c r="D276" s="71"/>
      <c r="E276" s="73"/>
      <c r="J276" s="71"/>
      <c r="K276" s="111" t="s">
        <v>6908</v>
      </c>
      <c r="L276" s="112" t="s">
        <v>6466</v>
      </c>
      <c r="M276" s="113">
        <v>7776</v>
      </c>
      <c r="N276" s="111"/>
      <c r="O276" s="73"/>
      <c r="P276" s="95"/>
      <c r="Q276" s="95"/>
      <c r="R276" s="96"/>
      <c r="S276" s="95"/>
      <c r="T276" s="71"/>
      <c r="U276" s="71"/>
      <c r="V276" s="71"/>
      <c r="W276" s="71"/>
      <c r="X276" s="71"/>
      <c r="Y276" s="71"/>
      <c r="Z276" s="71"/>
    </row>
    <row r="277" spans="1:26" ht="15.75" customHeight="1">
      <c r="A277" s="71"/>
      <c r="B277" s="71"/>
      <c r="C277" s="72"/>
      <c r="D277" s="71"/>
      <c r="E277" s="73"/>
      <c r="J277" s="71"/>
      <c r="K277" s="114" t="s">
        <v>7076</v>
      </c>
      <c r="L277" s="112"/>
      <c r="M277" s="113">
        <f>SUBTOTAL(9,M275:M276)</f>
        <v>14796</v>
      </c>
      <c r="N277" s="111"/>
      <c r="O277" s="73"/>
      <c r="P277" s="95"/>
      <c r="Q277" s="95"/>
      <c r="R277" s="96"/>
      <c r="S277" s="95"/>
      <c r="T277" s="71"/>
      <c r="U277" s="71"/>
      <c r="V277" s="71"/>
      <c r="W277" s="71"/>
      <c r="X277" s="71"/>
      <c r="Y277" s="71"/>
      <c r="Z277" s="71"/>
    </row>
    <row r="278" spans="1:26" ht="15.75" customHeight="1">
      <c r="A278" s="71"/>
      <c r="B278" s="71"/>
      <c r="C278" s="72"/>
      <c r="D278" s="71"/>
      <c r="E278" s="73"/>
      <c r="J278" s="71"/>
      <c r="K278" s="111" t="s">
        <v>6851</v>
      </c>
      <c r="L278" s="112" t="s">
        <v>6460</v>
      </c>
      <c r="M278" s="113">
        <v>10350</v>
      </c>
      <c r="N278" s="111"/>
      <c r="O278" s="73"/>
      <c r="P278" s="95"/>
      <c r="Q278" s="95"/>
      <c r="R278" s="96"/>
      <c r="S278" s="95"/>
      <c r="T278" s="71"/>
      <c r="U278" s="71"/>
      <c r="V278" s="71"/>
      <c r="W278" s="71"/>
      <c r="X278" s="71"/>
      <c r="Y278" s="71"/>
      <c r="Z278" s="71"/>
    </row>
    <row r="279" spans="1:26" ht="15.75" customHeight="1">
      <c r="A279" s="71"/>
      <c r="B279" s="71"/>
      <c r="C279" s="72"/>
      <c r="D279" s="71"/>
      <c r="E279" s="73"/>
      <c r="J279" s="71"/>
      <c r="K279" s="111" t="s">
        <v>6851</v>
      </c>
      <c r="L279" s="112" t="s">
        <v>6466</v>
      </c>
      <c r="M279" s="113">
        <v>2593</v>
      </c>
      <c r="N279" s="111"/>
      <c r="O279" s="73"/>
      <c r="P279" s="95"/>
      <c r="Q279" s="95"/>
      <c r="R279" s="96"/>
      <c r="S279" s="95"/>
      <c r="T279" s="71"/>
      <c r="U279" s="71"/>
      <c r="V279" s="71"/>
      <c r="W279" s="71"/>
      <c r="X279" s="71"/>
      <c r="Y279" s="71"/>
      <c r="Z279" s="71"/>
    </row>
    <row r="280" spans="1:26" ht="15.75" customHeight="1">
      <c r="A280" s="71"/>
      <c r="B280" s="71"/>
      <c r="C280" s="72"/>
      <c r="D280" s="71"/>
      <c r="E280" s="73"/>
      <c r="J280" s="71"/>
      <c r="K280" s="114" t="s">
        <v>7077</v>
      </c>
      <c r="L280" s="112"/>
      <c r="M280" s="113">
        <f>SUBTOTAL(9,M278:M279)</f>
        <v>12943</v>
      </c>
      <c r="N280" s="111"/>
      <c r="O280" s="73"/>
      <c r="P280" s="95"/>
      <c r="Q280" s="95"/>
      <c r="R280" s="96"/>
      <c r="S280" s="95"/>
      <c r="T280" s="71"/>
      <c r="U280" s="71"/>
      <c r="V280" s="71"/>
      <c r="W280" s="71"/>
      <c r="X280" s="71"/>
      <c r="Y280" s="71"/>
      <c r="Z280" s="71"/>
    </row>
    <row r="281" spans="1:26" ht="15.75" customHeight="1">
      <c r="A281" s="71"/>
      <c r="B281" s="71"/>
      <c r="C281" s="72"/>
      <c r="D281" s="71"/>
      <c r="E281" s="73"/>
      <c r="J281" s="71"/>
      <c r="K281" s="111" t="s">
        <v>6912</v>
      </c>
      <c r="L281" s="112" t="s">
        <v>6460</v>
      </c>
      <c r="M281" s="113">
        <v>9720</v>
      </c>
      <c r="N281" s="111"/>
      <c r="O281" s="73"/>
      <c r="P281" s="95"/>
      <c r="Q281" s="95"/>
      <c r="R281" s="96"/>
      <c r="S281" s="95"/>
      <c r="T281" s="71"/>
      <c r="U281" s="71"/>
      <c r="V281" s="71"/>
      <c r="W281" s="71"/>
      <c r="X281" s="71"/>
      <c r="Y281" s="71"/>
      <c r="Z281" s="71"/>
    </row>
    <row r="282" spans="1:26" ht="15.75" customHeight="1">
      <c r="A282" s="71"/>
      <c r="B282" s="71"/>
      <c r="C282" s="72"/>
      <c r="D282" s="71"/>
      <c r="E282" s="73"/>
      <c r="J282" s="71"/>
      <c r="K282" s="114" t="s">
        <v>7078</v>
      </c>
      <c r="L282" s="112"/>
      <c r="M282" s="113">
        <f>SUBTOTAL(9,M281:M281)</f>
        <v>9720</v>
      </c>
      <c r="N282" s="111"/>
      <c r="O282" s="73"/>
      <c r="P282" s="95"/>
      <c r="Q282" s="95"/>
      <c r="R282" s="96"/>
      <c r="S282" s="95"/>
      <c r="T282" s="71"/>
      <c r="U282" s="71"/>
      <c r="V282" s="71"/>
      <c r="W282" s="71"/>
      <c r="X282" s="71"/>
      <c r="Y282" s="71"/>
      <c r="Z282" s="71"/>
    </row>
    <row r="283" spans="1:26" ht="15.75" customHeight="1">
      <c r="A283" s="71"/>
      <c r="B283" s="71"/>
      <c r="C283" s="72"/>
      <c r="D283" s="71"/>
      <c r="E283" s="73"/>
      <c r="J283" s="71"/>
      <c r="K283" s="111" t="s">
        <v>6906</v>
      </c>
      <c r="L283" s="112" t="s">
        <v>6493</v>
      </c>
      <c r="M283" s="115">
        <v>5424</v>
      </c>
      <c r="N283" s="111"/>
      <c r="O283" s="73"/>
      <c r="P283" s="95"/>
      <c r="Q283" s="95"/>
      <c r="R283" s="96"/>
      <c r="S283" s="95"/>
      <c r="T283" s="71"/>
      <c r="U283" s="71"/>
      <c r="V283" s="71"/>
      <c r="W283" s="71"/>
      <c r="X283" s="71"/>
      <c r="Y283" s="71"/>
      <c r="Z283" s="71"/>
    </row>
    <row r="284" spans="1:26" ht="15.75" customHeight="1">
      <c r="A284" s="71"/>
      <c r="B284" s="71"/>
      <c r="C284" s="72"/>
      <c r="D284" s="71"/>
      <c r="E284" s="73"/>
      <c r="J284" s="71"/>
      <c r="K284" s="114" t="s">
        <v>7079</v>
      </c>
      <c r="L284" s="112"/>
      <c r="M284" s="115">
        <f>SUBTOTAL(9,M283:M283)</f>
        <v>5424</v>
      </c>
      <c r="N284" s="111"/>
      <c r="O284" s="73"/>
      <c r="P284" s="95"/>
      <c r="Q284" s="95"/>
      <c r="R284" s="96"/>
      <c r="S284" s="95"/>
      <c r="T284" s="71"/>
      <c r="U284" s="71"/>
      <c r="V284" s="71"/>
      <c r="W284" s="71"/>
      <c r="X284" s="71"/>
      <c r="Y284" s="71"/>
      <c r="Z284" s="71"/>
    </row>
    <row r="285" spans="1:26" ht="15.75" customHeight="1">
      <c r="A285" s="71"/>
      <c r="B285" s="71"/>
      <c r="C285" s="72"/>
      <c r="D285" s="71"/>
      <c r="E285" s="73"/>
      <c r="J285" s="71"/>
      <c r="K285" s="111" t="s">
        <v>6899</v>
      </c>
      <c r="L285" s="112" t="s">
        <v>6460</v>
      </c>
      <c r="M285" s="115">
        <v>5292</v>
      </c>
      <c r="N285" s="111"/>
      <c r="O285" s="73"/>
      <c r="P285" s="95"/>
      <c r="Q285" s="95"/>
      <c r="R285" s="96"/>
      <c r="S285" s="95"/>
      <c r="T285" s="71"/>
      <c r="U285" s="71"/>
      <c r="V285" s="71"/>
      <c r="W285" s="71"/>
      <c r="X285" s="71"/>
      <c r="Y285" s="71"/>
      <c r="Z285" s="71"/>
    </row>
    <row r="286" spans="1:26" ht="15.75" customHeight="1">
      <c r="A286" s="71"/>
      <c r="B286" s="71"/>
      <c r="C286" s="72"/>
      <c r="D286" s="71"/>
      <c r="E286" s="73"/>
      <c r="J286" s="71"/>
      <c r="K286" s="114" t="s">
        <v>7080</v>
      </c>
      <c r="L286" s="112"/>
      <c r="M286" s="115">
        <f>SUBTOTAL(9,M285:M285)</f>
        <v>5292</v>
      </c>
      <c r="N286" s="111"/>
      <c r="O286" s="73"/>
      <c r="P286" s="95"/>
      <c r="Q286" s="95"/>
      <c r="R286" s="96"/>
      <c r="S286" s="95"/>
      <c r="T286" s="71"/>
      <c r="U286" s="71"/>
      <c r="V286" s="71"/>
      <c r="W286" s="71"/>
      <c r="X286" s="71"/>
      <c r="Y286" s="71"/>
      <c r="Z286" s="71"/>
    </row>
    <row r="287" spans="1:26" ht="15.75" customHeight="1">
      <c r="A287" s="71"/>
      <c r="B287" s="71"/>
      <c r="C287" s="72"/>
      <c r="D287" s="71"/>
      <c r="E287" s="73"/>
      <c r="J287" s="71"/>
      <c r="K287" s="111" t="s">
        <v>7081</v>
      </c>
      <c r="L287" s="112" t="s">
        <v>7082</v>
      </c>
      <c r="M287" s="115">
        <v>3000000</v>
      </c>
      <c r="N287" s="111" t="s">
        <v>7083</v>
      </c>
      <c r="O287" s="73"/>
      <c r="P287" s="95"/>
      <c r="Q287" s="95"/>
      <c r="R287" s="96"/>
      <c r="S287" s="95"/>
      <c r="T287" s="71"/>
      <c r="U287" s="71"/>
      <c r="V287" s="71"/>
      <c r="W287" s="71"/>
      <c r="X287" s="71"/>
      <c r="Y287" s="71"/>
      <c r="Z287" s="71"/>
    </row>
    <row r="288" spans="1:26" ht="15.75" customHeight="1">
      <c r="A288" s="71"/>
      <c r="B288" s="71"/>
      <c r="C288" s="72"/>
      <c r="D288" s="71"/>
      <c r="E288" s="73"/>
      <c r="J288" s="71"/>
      <c r="K288" s="114" t="s">
        <v>7084</v>
      </c>
      <c r="L288" s="112"/>
      <c r="M288" s="115">
        <f>SUBTOTAL(9,M287:M287)</f>
        <v>3000000</v>
      </c>
      <c r="N288" s="111"/>
      <c r="O288" s="73"/>
      <c r="P288" s="95"/>
      <c r="Q288" s="95"/>
      <c r="R288" s="96"/>
      <c r="S288" s="95"/>
      <c r="T288" s="71"/>
      <c r="U288" s="71"/>
      <c r="V288" s="71"/>
      <c r="W288" s="71"/>
      <c r="X288" s="71"/>
      <c r="Y288" s="71"/>
      <c r="Z288" s="71"/>
    </row>
    <row r="289" spans="1:26" ht="15.75" customHeight="1">
      <c r="A289" s="71"/>
      <c r="B289" s="71"/>
      <c r="C289" s="72"/>
      <c r="D289" s="71"/>
      <c r="E289" s="73"/>
      <c r="J289" s="71"/>
      <c r="K289" s="111" t="s">
        <v>7085</v>
      </c>
      <c r="L289" s="112" t="s">
        <v>7082</v>
      </c>
      <c r="M289" s="115">
        <v>3000000</v>
      </c>
      <c r="N289" s="111" t="s">
        <v>7083</v>
      </c>
      <c r="O289" s="73"/>
      <c r="P289" s="95"/>
      <c r="Q289" s="95"/>
      <c r="R289" s="96"/>
      <c r="S289" s="95"/>
      <c r="T289" s="71"/>
      <c r="U289" s="71"/>
      <c r="V289" s="71"/>
      <c r="W289" s="71"/>
      <c r="X289" s="71"/>
      <c r="Y289" s="71"/>
      <c r="Z289" s="71"/>
    </row>
    <row r="290" spans="1:26" ht="15.75" customHeight="1">
      <c r="A290" s="71"/>
      <c r="B290" s="71"/>
      <c r="C290" s="72"/>
      <c r="D290" s="71"/>
      <c r="E290" s="73"/>
      <c r="J290" s="71"/>
      <c r="K290" s="114" t="s">
        <v>7086</v>
      </c>
      <c r="L290" s="112"/>
      <c r="M290" s="115">
        <f>SUBTOTAL(9,M289:M289)</f>
        <v>3000000</v>
      </c>
      <c r="N290" s="111"/>
      <c r="O290" s="73"/>
      <c r="P290" s="95"/>
      <c r="Q290" s="95"/>
      <c r="R290" s="96"/>
      <c r="S290" s="95"/>
      <c r="T290" s="71"/>
      <c r="U290" s="71"/>
      <c r="V290" s="71"/>
      <c r="W290" s="71"/>
      <c r="X290" s="71"/>
      <c r="Y290" s="71"/>
      <c r="Z290" s="71"/>
    </row>
    <row r="291" spans="1:26" ht="15.75" customHeight="1">
      <c r="A291" s="71"/>
      <c r="B291" s="71"/>
      <c r="C291" s="72"/>
      <c r="D291" s="71"/>
      <c r="E291" s="73"/>
      <c r="J291" s="71"/>
      <c r="K291" s="111" t="s">
        <v>7087</v>
      </c>
      <c r="L291" s="112" t="s">
        <v>7088</v>
      </c>
      <c r="M291" s="115">
        <v>8000000</v>
      </c>
      <c r="N291" s="111" t="s">
        <v>7083</v>
      </c>
      <c r="O291" s="73"/>
      <c r="P291" s="95"/>
      <c r="Q291" s="95"/>
      <c r="R291" s="96"/>
      <c r="S291" s="95"/>
      <c r="T291" s="71"/>
      <c r="U291" s="71"/>
      <c r="V291" s="71"/>
      <c r="W291" s="71"/>
      <c r="X291" s="71"/>
      <c r="Y291" s="71"/>
      <c r="Z291" s="71"/>
    </row>
    <row r="292" spans="1:26" ht="15.75" customHeight="1">
      <c r="A292" s="71"/>
      <c r="B292" s="71"/>
      <c r="C292" s="72"/>
      <c r="D292" s="71"/>
      <c r="E292" s="73"/>
      <c r="J292" s="71"/>
      <c r="K292" s="114" t="s">
        <v>7089</v>
      </c>
      <c r="L292" s="112"/>
      <c r="M292" s="115">
        <f>SUBTOTAL(9,M291:M291)</f>
        <v>8000000</v>
      </c>
      <c r="N292" s="111"/>
      <c r="O292" s="73"/>
      <c r="P292" s="95"/>
      <c r="Q292" s="95"/>
      <c r="R292" s="96"/>
      <c r="S292" s="95"/>
      <c r="T292" s="71"/>
      <c r="U292" s="71"/>
      <c r="V292" s="71"/>
      <c r="W292" s="71"/>
      <c r="X292" s="71"/>
      <c r="Y292" s="71"/>
      <c r="Z292" s="71"/>
    </row>
    <row r="293" spans="1:26" ht="15.75" customHeight="1">
      <c r="A293" s="71"/>
      <c r="B293" s="71"/>
      <c r="C293" s="72"/>
      <c r="D293" s="71"/>
      <c r="E293" s="73"/>
      <c r="J293" s="71"/>
      <c r="K293" s="111" t="s">
        <v>6402</v>
      </c>
      <c r="L293" s="112" t="s">
        <v>7090</v>
      </c>
      <c r="M293" s="115">
        <v>53853852</v>
      </c>
      <c r="N293" s="111" t="s">
        <v>7083</v>
      </c>
      <c r="O293" s="73"/>
      <c r="P293" s="95"/>
      <c r="Q293" s="95"/>
      <c r="R293" s="96"/>
      <c r="S293" s="95"/>
      <c r="T293" s="71"/>
      <c r="U293" s="71"/>
      <c r="V293" s="71"/>
      <c r="W293" s="71"/>
      <c r="X293" s="71"/>
      <c r="Y293" s="71"/>
      <c r="Z293" s="71"/>
    </row>
    <row r="294" spans="1:26" ht="15.75" customHeight="1">
      <c r="A294" s="71"/>
      <c r="B294" s="71"/>
      <c r="C294" s="72"/>
      <c r="D294" s="71"/>
      <c r="E294" s="73"/>
      <c r="J294" s="71"/>
      <c r="K294" s="111" t="s">
        <v>7091</v>
      </c>
      <c r="L294" s="112" t="s">
        <v>7092</v>
      </c>
      <c r="M294" s="115">
        <v>100000000</v>
      </c>
      <c r="N294" s="111" t="s">
        <v>7083</v>
      </c>
      <c r="O294" s="73"/>
      <c r="P294" s="95"/>
      <c r="Q294" s="95"/>
      <c r="R294" s="96"/>
      <c r="S294" s="95"/>
      <c r="T294" s="71"/>
      <c r="U294" s="71"/>
      <c r="V294" s="71"/>
      <c r="W294" s="71"/>
      <c r="X294" s="71"/>
      <c r="Y294" s="71"/>
      <c r="Z294" s="71"/>
    </row>
    <row r="295" spans="1:26" ht="15.75" customHeight="1">
      <c r="A295" s="71"/>
      <c r="B295" s="71"/>
      <c r="C295" s="72"/>
      <c r="D295" s="71"/>
      <c r="E295" s="73"/>
      <c r="J295" s="71"/>
      <c r="K295" s="111" t="s">
        <v>7091</v>
      </c>
      <c r="L295" s="112" t="s">
        <v>7093</v>
      </c>
      <c r="M295" s="115">
        <v>833333333</v>
      </c>
      <c r="N295" s="111" t="s">
        <v>7083</v>
      </c>
      <c r="O295" s="73"/>
      <c r="P295" s="95"/>
      <c r="Q295" s="95"/>
      <c r="R295" s="96"/>
      <c r="S295" s="95"/>
      <c r="T295" s="71"/>
      <c r="U295" s="71"/>
      <c r="V295" s="71"/>
      <c r="W295" s="71"/>
      <c r="X295" s="71"/>
      <c r="Y295" s="71"/>
      <c r="Z295" s="71"/>
    </row>
    <row r="296" spans="1:26" ht="15.75" customHeight="1">
      <c r="A296" s="71"/>
      <c r="B296" s="71"/>
      <c r="C296" s="72"/>
      <c r="D296" s="71"/>
      <c r="E296" s="73"/>
      <c r="J296" s="71"/>
      <c r="K296" s="111" t="s">
        <v>7091</v>
      </c>
      <c r="L296" s="112" t="s">
        <v>7094</v>
      </c>
      <c r="M296" s="115">
        <v>100000000</v>
      </c>
      <c r="N296" s="111" t="s">
        <v>7083</v>
      </c>
      <c r="O296" s="73"/>
      <c r="P296" s="95"/>
      <c r="Q296" s="95"/>
      <c r="R296" s="96"/>
      <c r="S296" s="95"/>
      <c r="T296" s="71"/>
      <c r="U296" s="71"/>
      <c r="V296" s="71"/>
      <c r="W296" s="71"/>
      <c r="X296" s="71"/>
      <c r="Y296" s="71"/>
      <c r="Z296" s="71"/>
    </row>
    <row r="297" spans="1:26" ht="15.75" customHeight="1">
      <c r="A297" s="71"/>
      <c r="B297" s="71"/>
      <c r="C297" s="72"/>
      <c r="D297" s="71"/>
      <c r="E297" s="73"/>
      <c r="J297" s="71"/>
      <c r="K297" s="111" t="s">
        <v>7091</v>
      </c>
      <c r="L297" s="112" t="s">
        <v>7095</v>
      </c>
      <c r="M297" s="115">
        <v>833333333</v>
      </c>
      <c r="N297" s="111" t="s">
        <v>7083</v>
      </c>
      <c r="O297" s="73"/>
      <c r="P297" s="95"/>
      <c r="Q297" s="95"/>
      <c r="R297" s="96"/>
      <c r="S297" s="95"/>
      <c r="T297" s="71"/>
      <c r="U297" s="71"/>
      <c r="V297" s="71"/>
      <c r="W297" s="71"/>
      <c r="X297" s="71"/>
      <c r="Y297" s="71"/>
      <c r="Z297" s="71"/>
    </row>
    <row r="298" spans="1:26" ht="15.75" customHeight="1">
      <c r="A298" s="71"/>
      <c r="B298" s="71"/>
      <c r="C298" s="72"/>
      <c r="D298" s="71"/>
      <c r="E298" s="73"/>
      <c r="J298" s="71"/>
      <c r="K298" s="111" t="s">
        <v>7091</v>
      </c>
      <c r="L298" s="112" t="s">
        <v>7096</v>
      </c>
      <c r="M298" s="115">
        <v>100000000</v>
      </c>
      <c r="N298" s="111" t="s">
        <v>7083</v>
      </c>
      <c r="O298" s="73"/>
      <c r="P298" s="95"/>
      <c r="Q298" s="95"/>
      <c r="R298" s="96"/>
      <c r="S298" s="95"/>
      <c r="T298" s="71"/>
      <c r="U298" s="71"/>
      <c r="V298" s="71"/>
      <c r="W298" s="71"/>
      <c r="X298" s="71"/>
      <c r="Y298" s="71"/>
      <c r="Z298" s="71"/>
    </row>
    <row r="299" spans="1:26" ht="15.75" customHeight="1">
      <c r="A299" s="71"/>
      <c r="B299" s="71"/>
      <c r="C299" s="72"/>
      <c r="D299" s="71"/>
      <c r="E299" s="73"/>
      <c r="J299" s="71"/>
      <c r="K299" s="111" t="s">
        <v>7091</v>
      </c>
      <c r="L299" s="112" t="s">
        <v>7097</v>
      </c>
      <c r="M299" s="115">
        <v>833333333</v>
      </c>
      <c r="N299" s="111" t="s">
        <v>7083</v>
      </c>
      <c r="O299" s="73"/>
      <c r="P299" s="95"/>
      <c r="Q299" s="95"/>
      <c r="R299" s="96"/>
      <c r="S299" s="95"/>
      <c r="T299" s="71"/>
      <c r="U299" s="71"/>
      <c r="V299" s="71"/>
      <c r="W299" s="71"/>
      <c r="X299" s="71"/>
      <c r="Y299" s="71"/>
      <c r="Z299" s="71"/>
    </row>
    <row r="300" spans="1:26" ht="15.75" customHeight="1">
      <c r="A300" s="71"/>
      <c r="B300" s="71"/>
      <c r="C300" s="72"/>
      <c r="D300" s="71"/>
      <c r="E300" s="73"/>
      <c r="J300" s="71"/>
      <c r="K300" s="111" t="s">
        <v>7091</v>
      </c>
      <c r="L300" s="112" t="s">
        <v>7098</v>
      </c>
      <c r="M300" s="115">
        <v>574918592</v>
      </c>
      <c r="N300" s="111" t="s">
        <v>7083</v>
      </c>
      <c r="O300" s="73"/>
      <c r="P300" s="95"/>
      <c r="Q300" s="95"/>
      <c r="R300" s="96"/>
      <c r="S300" s="95"/>
      <c r="T300" s="71"/>
      <c r="U300" s="71"/>
      <c r="V300" s="71"/>
      <c r="W300" s="71"/>
      <c r="X300" s="71"/>
      <c r="Y300" s="71"/>
      <c r="Z300" s="71"/>
    </row>
    <row r="301" spans="1:26" ht="15.75" customHeight="1">
      <c r="A301" s="71"/>
      <c r="B301" s="71"/>
      <c r="C301" s="72"/>
      <c r="D301" s="71"/>
      <c r="E301" s="73"/>
      <c r="J301" s="71"/>
      <c r="K301" s="111" t="s">
        <v>7091</v>
      </c>
      <c r="L301" s="112" t="s">
        <v>7098</v>
      </c>
      <c r="M301" s="115">
        <v>77986074</v>
      </c>
      <c r="N301" s="111" t="s">
        <v>7083</v>
      </c>
      <c r="O301" s="73"/>
      <c r="P301" s="95"/>
      <c r="Q301" s="95"/>
      <c r="R301" s="96"/>
      <c r="S301" s="95"/>
      <c r="T301" s="71"/>
      <c r="U301" s="71"/>
      <c r="V301" s="71"/>
      <c r="W301" s="71"/>
      <c r="X301" s="71"/>
      <c r="Y301" s="71"/>
      <c r="Z301" s="71"/>
    </row>
    <row r="302" spans="1:26" ht="15.75" customHeight="1">
      <c r="A302" s="71"/>
      <c r="B302" s="71"/>
      <c r="C302" s="72"/>
      <c r="D302" s="71"/>
      <c r="E302" s="73"/>
      <c r="J302" s="71"/>
      <c r="K302" s="111" t="s">
        <v>7091</v>
      </c>
      <c r="L302" s="112" t="s">
        <v>7099</v>
      </c>
      <c r="M302" s="115">
        <v>105133660</v>
      </c>
      <c r="N302" s="111" t="s">
        <v>7083</v>
      </c>
      <c r="O302" s="73"/>
      <c r="P302" s="95"/>
      <c r="Q302" s="95"/>
      <c r="R302" s="96"/>
      <c r="S302" s="95"/>
      <c r="T302" s="71"/>
      <c r="U302" s="71"/>
      <c r="V302" s="71"/>
      <c r="W302" s="71"/>
      <c r="X302" s="71"/>
      <c r="Y302" s="71"/>
      <c r="Z302" s="71"/>
    </row>
    <row r="303" spans="1:26" ht="15.75" customHeight="1">
      <c r="A303" s="71"/>
      <c r="B303" s="71"/>
      <c r="C303" s="72"/>
      <c r="D303" s="71"/>
      <c r="E303" s="73"/>
      <c r="J303" s="71"/>
      <c r="K303" s="111" t="s">
        <v>7091</v>
      </c>
      <c r="L303" s="112" t="s">
        <v>7100</v>
      </c>
      <c r="M303" s="115">
        <v>7141704804</v>
      </c>
      <c r="N303" s="111" t="s">
        <v>7083</v>
      </c>
      <c r="O303" s="73"/>
      <c r="P303" s="95"/>
      <c r="Q303" s="95"/>
      <c r="R303" s="96"/>
      <c r="S303" s="95"/>
      <c r="T303" s="71"/>
      <c r="U303" s="71"/>
      <c r="V303" s="71"/>
      <c r="W303" s="71"/>
      <c r="X303" s="71"/>
      <c r="Y303" s="71"/>
      <c r="Z303" s="71"/>
    </row>
    <row r="304" spans="1:26" ht="15.75" customHeight="1">
      <c r="A304" s="71"/>
      <c r="B304" s="71"/>
      <c r="C304" s="72"/>
      <c r="D304" s="71"/>
      <c r="E304" s="73"/>
      <c r="J304" s="71"/>
      <c r="K304" s="111" t="s">
        <v>7091</v>
      </c>
      <c r="L304" s="112" t="s">
        <v>7100</v>
      </c>
      <c r="M304" s="115">
        <v>1204775432</v>
      </c>
      <c r="N304" s="111" t="s">
        <v>7083</v>
      </c>
      <c r="O304" s="73"/>
      <c r="P304" s="95"/>
      <c r="Q304" s="95"/>
      <c r="R304" s="96"/>
      <c r="S304" s="95"/>
      <c r="T304" s="71"/>
      <c r="U304" s="71"/>
      <c r="V304" s="71"/>
      <c r="W304" s="71"/>
      <c r="X304" s="71"/>
      <c r="Y304" s="71"/>
      <c r="Z304" s="71"/>
    </row>
    <row r="305" spans="1:26" ht="15.75" customHeight="1">
      <c r="A305" s="71"/>
      <c r="B305" s="71"/>
      <c r="C305" s="72"/>
      <c r="D305" s="71"/>
      <c r="E305" s="73"/>
      <c r="J305" s="71"/>
      <c r="K305" s="111" t="s">
        <v>7091</v>
      </c>
      <c r="L305" s="112" t="s">
        <v>7101</v>
      </c>
      <c r="M305" s="115">
        <v>150000000</v>
      </c>
      <c r="N305" s="111" t="s">
        <v>7083</v>
      </c>
      <c r="O305" s="73"/>
      <c r="P305" s="95"/>
      <c r="Q305" s="95"/>
      <c r="R305" s="96"/>
      <c r="S305" s="95"/>
      <c r="T305" s="71"/>
      <c r="U305" s="71"/>
      <c r="V305" s="71"/>
      <c r="W305" s="71"/>
      <c r="X305" s="71"/>
      <c r="Y305" s="71"/>
      <c r="Z305" s="71"/>
    </row>
    <row r="306" spans="1:26" ht="15.75" customHeight="1">
      <c r="A306" s="71"/>
      <c r="B306" s="71"/>
      <c r="C306" s="72"/>
      <c r="D306" s="71"/>
      <c r="E306" s="73"/>
      <c r="J306" s="71"/>
      <c r="K306" s="111" t="s">
        <v>7091</v>
      </c>
      <c r="L306" s="112" t="s">
        <v>7102</v>
      </c>
      <c r="M306" s="115">
        <v>833333333</v>
      </c>
      <c r="N306" s="111" t="s">
        <v>7083</v>
      </c>
      <c r="O306" s="73"/>
      <c r="P306" s="95"/>
      <c r="Q306" s="95"/>
      <c r="R306" s="96"/>
      <c r="S306" s="95"/>
      <c r="T306" s="71"/>
      <c r="U306" s="71"/>
      <c r="V306" s="71"/>
      <c r="W306" s="71"/>
      <c r="X306" s="71"/>
      <c r="Y306" s="71"/>
      <c r="Z306" s="71"/>
    </row>
    <row r="307" spans="1:26" ht="15.75" customHeight="1">
      <c r="A307" s="71"/>
      <c r="B307" s="71"/>
      <c r="C307" s="72"/>
      <c r="D307" s="71"/>
      <c r="E307" s="73"/>
      <c r="J307" s="71"/>
      <c r="K307" s="111" t="s">
        <v>7091</v>
      </c>
      <c r="L307" s="112" t="s">
        <v>7103</v>
      </c>
      <c r="M307" s="115">
        <v>105200000</v>
      </c>
      <c r="N307" s="111" t="s">
        <v>7083</v>
      </c>
      <c r="O307" s="73"/>
      <c r="P307" s="95"/>
      <c r="Q307" s="95"/>
      <c r="R307" s="96"/>
      <c r="S307" s="95"/>
      <c r="T307" s="71"/>
      <c r="U307" s="71"/>
      <c r="V307" s="71"/>
      <c r="W307" s="71"/>
      <c r="X307" s="71"/>
      <c r="Y307" s="71"/>
      <c r="Z307" s="71"/>
    </row>
    <row r="308" spans="1:26" ht="15.75" customHeight="1">
      <c r="A308" s="71"/>
      <c r="B308" s="71"/>
      <c r="C308" s="72"/>
      <c r="D308" s="71"/>
      <c r="E308" s="73"/>
      <c r="J308" s="71"/>
      <c r="K308" s="111" t="s">
        <v>7091</v>
      </c>
      <c r="L308" s="112" t="s">
        <v>7104</v>
      </c>
      <c r="M308" s="115">
        <v>212900000</v>
      </c>
      <c r="N308" s="111" t="s">
        <v>7083</v>
      </c>
      <c r="O308" s="73"/>
      <c r="P308" s="95"/>
      <c r="Q308" s="95"/>
      <c r="R308" s="96"/>
      <c r="S308" s="95"/>
      <c r="T308" s="71"/>
      <c r="U308" s="71"/>
      <c r="V308" s="71"/>
      <c r="W308" s="71"/>
      <c r="X308" s="71"/>
      <c r="Y308" s="71"/>
      <c r="Z308" s="71"/>
    </row>
    <row r="309" spans="1:26" ht="15.75" customHeight="1">
      <c r="A309" s="71"/>
      <c r="B309" s="71"/>
      <c r="C309" s="72"/>
      <c r="D309" s="71"/>
      <c r="E309" s="73"/>
      <c r="J309" s="71"/>
      <c r="K309" s="114" t="s">
        <v>6661</v>
      </c>
      <c r="L309" s="112"/>
      <c r="M309" s="115">
        <f>SUBTOTAL(9,M293:M308)</f>
        <v>13259805746</v>
      </c>
      <c r="N309" s="111"/>
      <c r="O309" s="73"/>
      <c r="P309" s="95"/>
      <c r="Q309" s="95"/>
      <c r="R309" s="96"/>
      <c r="S309" s="95"/>
      <c r="T309" s="71"/>
      <c r="U309" s="71"/>
      <c r="V309" s="71"/>
      <c r="W309" s="71"/>
      <c r="X309" s="71"/>
      <c r="Y309" s="71"/>
      <c r="Z309" s="71"/>
    </row>
    <row r="310" spans="1:26" ht="15.75" customHeight="1">
      <c r="A310" s="71"/>
      <c r="B310" s="71"/>
      <c r="C310" s="72"/>
      <c r="D310" s="71"/>
      <c r="E310" s="73"/>
      <c r="J310" s="71"/>
      <c r="K310" s="111" t="s">
        <v>7105</v>
      </c>
      <c r="L310" s="112" t="s">
        <v>7106</v>
      </c>
      <c r="M310" s="115">
        <v>22500000</v>
      </c>
      <c r="N310" s="111" t="s">
        <v>7083</v>
      </c>
      <c r="O310" s="73"/>
      <c r="P310" s="95"/>
      <c r="Q310" s="95"/>
      <c r="R310" s="96"/>
      <c r="S310" s="95"/>
      <c r="T310" s="71"/>
      <c r="U310" s="71"/>
      <c r="V310" s="71"/>
      <c r="W310" s="71"/>
      <c r="X310" s="71"/>
      <c r="Y310" s="71"/>
      <c r="Z310" s="71"/>
    </row>
    <row r="311" spans="1:26" ht="15.75" customHeight="1">
      <c r="A311" s="71"/>
      <c r="B311" s="71"/>
      <c r="C311" s="72"/>
      <c r="D311" s="71"/>
      <c r="E311" s="73"/>
      <c r="J311" s="71"/>
      <c r="K311" s="114" t="s">
        <v>6734</v>
      </c>
      <c r="L311" s="112"/>
      <c r="M311" s="115">
        <f>SUBTOTAL(9,M310:M310)</f>
        <v>22500000</v>
      </c>
      <c r="N311" s="111"/>
      <c r="O311" s="73"/>
      <c r="P311" s="95"/>
      <c r="Q311" s="95"/>
      <c r="R311" s="96"/>
      <c r="S311" s="95"/>
      <c r="T311" s="71"/>
      <c r="U311" s="71"/>
      <c r="V311" s="71"/>
      <c r="W311" s="71"/>
      <c r="X311" s="71"/>
      <c r="Y311" s="71"/>
      <c r="Z311" s="71"/>
    </row>
    <row r="312" spans="1:26" ht="15.75" customHeight="1">
      <c r="A312" s="71"/>
      <c r="B312" s="71"/>
      <c r="C312" s="72"/>
      <c r="D312" s="71"/>
      <c r="E312" s="73"/>
      <c r="J312" s="71"/>
      <c r="K312" s="111" t="s">
        <v>7107</v>
      </c>
      <c r="L312" s="112" t="s">
        <v>7108</v>
      </c>
      <c r="M312" s="115">
        <v>15000000</v>
      </c>
      <c r="N312" s="111" t="s">
        <v>7083</v>
      </c>
      <c r="O312" s="73"/>
      <c r="P312" s="95"/>
      <c r="Q312" s="95"/>
      <c r="R312" s="96"/>
      <c r="S312" s="95"/>
      <c r="T312" s="71"/>
      <c r="U312" s="71"/>
      <c r="V312" s="71"/>
      <c r="W312" s="71"/>
      <c r="X312" s="71"/>
      <c r="Y312" s="71"/>
      <c r="Z312" s="71"/>
    </row>
    <row r="313" spans="1:26" ht="15.75" customHeight="1">
      <c r="A313" s="71"/>
      <c r="B313" s="71"/>
      <c r="C313" s="72"/>
      <c r="D313" s="71"/>
      <c r="E313" s="73"/>
      <c r="J313" s="71"/>
      <c r="K313" s="114" t="s">
        <v>6965</v>
      </c>
      <c r="L313" s="112"/>
      <c r="M313" s="115">
        <f>SUBTOTAL(9,M312:M312)</f>
        <v>15000000</v>
      </c>
      <c r="N313" s="111"/>
      <c r="O313" s="73"/>
      <c r="P313" s="95"/>
      <c r="Q313" s="95"/>
      <c r="R313" s="96"/>
      <c r="S313" s="95"/>
      <c r="T313" s="71"/>
      <c r="U313" s="71"/>
      <c r="V313" s="71"/>
      <c r="W313" s="71"/>
      <c r="X313" s="71"/>
      <c r="Y313" s="71"/>
      <c r="Z313" s="71"/>
    </row>
    <row r="314" spans="1:26" ht="15.75" customHeight="1">
      <c r="A314" s="71"/>
      <c r="B314" s="71"/>
      <c r="C314" s="72"/>
      <c r="D314" s="71"/>
      <c r="E314" s="73"/>
      <c r="J314" s="71"/>
      <c r="K314" s="111" t="s">
        <v>7109</v>
      </c>
      <c r="L314" s="112" t="s">
        <v>7108</v>
      </c>
      <c r="M314" s="115">
        <v>6000000</v>
      </c>
      <c r="N314" s="111" t="s">
        <v>7083</v>
      </c>
      <c r="O314" s="73"/>
      <c r="P314" s="95"/>
      <c r="Q314" s="95"/>
      <c r="R314" s="96"/>
      <c r="S314" s="95"/>
      <c r="T314" s="71"/>
      <c r="U314" s="71"/>
      <c r="V314" s="71"/>
      <c r="W314" s="71"/>
      <c r="X314" s="71"/>
      <c r="Y314" s="71"/>
      <c r="Z314" s="71"/>
    </row>
    <row r="315" spans="1:26" ht="15.75" customHeight="1">
      <c r="A315" s="71"/>
      <c r="B315" s="71"/>
      <c r="C315" s="72"/>
      <c r="D315" s="71"/>
      <c r="E315" s="73"/>
      <c r="J315" s="71"/>
      <c r="K315" s="114" t="s">
        <v>7110</v>
      </c>
      <c r="L315" s="112"/>
      <c r="M315" s="115">
        <f>SUBTOTAL(9,M314:M314)</f>
        <v>6000000</v>
      </c>
      <c r="N315" s="111"/>
      <c r="O315" s="73"/>
      <c r="P315" s="95"/>
      <c r="Q315" s="95"/>
      <c r="R315" s="96"/>
      <c r="S315" s="95"/>
      <c r="T315" s="71"/>
      <c r="U315" s="71"/>
      <c r="V315" s="71"/>
      <c r="W315" s="71"/>
      <c r="X315" s="71"/>
      <c r="Y315" s="71"/>
      <c r="Z315" s="71"/>
    </row>
    <row r="316" spans="1:26" ht="15.75" customHeight="1">
      <c r="A316" s="71"/>
      <c r="B316" s="71"/>
      <c r="C316" s="72"/>
      <c r="D316" s="71"/>
      <c r="E316" s="73"/>
      <c r="J316" s="71"/>
      <c r="K316" s="111" t="s">
        <v>7111</v>
      </c>
      <c r="L316" s="112" t="s">
        <v>7108</v>
      </c>
      <c r="M316" s="115">
        <v>24999999</v>
      </c>
      <c r="N316" s="111" t="s">
        <v>7083</v>
      </c>
      <c r="O316" s="73"/>
      <c r="P316" s="95"/>
      <c r="Q316" s="95"/>
      <c r="R316" s="96"/>
      <c r="S316" s="95"/>
      <c r="T316" s="71"/>
      <c r="U316" s="71"/>
      <c r="V316" s="71"/>
      <c r="W316" s="71"/>
      <c r="X316" s="71"/>
      <c r="Y316" s="71"/>
      <c r="Z316" s="71"/>
    </row>
    <row r="317" spans="1:26" ht="15.75" customHeight="1">
      <c r="A317" s="71"/>
      <c r="B317" s="71"/>
      <c r="C317" s="72"/>
      <c r="D317" s="71"/>
      <c r="E317" s="73"/>
      <c r="J317" s="71"/>
      <c r="K317" s="114" t="s">
        <v>7112</v>
      </c>
      <c r="L317" s="112"/>
      <c r="M317" s="115">
        <f>SUBTOTAL(9,M316:M316)</f>
        <v>24999999</v>
      </c>
      <c r="N317" s="111"/>
      <c r="O317" s="73"/>
      <c r="P317" s="95"/>
      <c r="Q317" s="95"/>
      <c r="R317" s="96"/>
      <c r="S317" s="95"/>
      <c r="T317" s="71"/>
      <c r="U317" s="71"/>
      <c r="V317" s="71"/>
      <c r="W317" s="71"/>
      <c r="X317" s="71"/>
      <c r="Y317" s="71"/>
      <c r="Z317" s="71"/>
    </row>
    <row r="318" spans="1:26" ht="15.75" customHeight="1">
      <c r="A318" s="71"/>
      <c r="B318" s="71"/>
      <c r="C318" s="72"/>
      <c r="D318" s="71"/>
      <c r="E318" s="73"/>
      <c r="J318" s="71"/>
      <c r="K318" s="111" t="s">
        <v>7113</v>
      </c>
      <c r="L318" s="112" t="s">
        <v>7114</v>
      </c>
      <c r="M318" s="115">
        <v>7176000</v>
      </c>
      <c r="N318" s="111" t="s">
        <v>7083</v>
      </c>
      <c r="O318" s="73"/>
      <c r="P318" s="95"/>
      <c r="Q318" s="95"/>
      <c r="R318" s="96"/>
      <c r="S318" s="95"/>
      <c r="T318" s="71"/>
      <c r="U318" s="71"/>
      <c r="V318" s="71"/>
      <c r="W318" s="71"/>
      <c r="X318" s="71"/>
      <c r="Y318" s="71"/>
      <c r="Z318" s="71"/>
    </row>
    <row r="319" spans="1:26" ht="15.75" customHeight="1">
      <c r="A319" s="71"/>
      <c r="B319" s="71"/>
      <c r="C319" s="72"/>
      <c r="D319" s="71"/>
      <c r="E319" s="73"/>
      <c r="J319" s="71"/>
      <c r="K319" s="114" t="s">
        <v>6720</v>
      </c>
      <c r="L319" s="112"/>
      <c r="M319" s="115">
        <f>SUBTOTAL(9,M318:M318)</f>
        <v>7176000</v>
      </c>
      <c r="N319" s="111"/>
      <c r="O319" s="73"/>
      <c r="P319" s="95"/>
      <c r="Q319" s="95"/>
      <c r="R319" s="96"/>
      <c r="S319" s="95"/>
      <c r="T319" s="71"/>
      <c r="U319" s="71"/>
      <c r="V319" s="71"/>
      <c r="W319" s="71"/>
      <c r="X319" s="71"/>
      <c r="Y319" s="71"/>
      <c r="Z319" s="71"/>
    </row>
    <row r="320" spans="1:26" ht="15.75" customHeight="1">
      <c r="A320" s="71"/>
      <c r="B320" s="71"/>
      <c r="C320" s="72"/>
      <c r="D320" s="71"/>
      <c r="E320" s="73"/>
      <c r="J320" s="71"/>
      <c r="K320" s="116" t="s">
        <v>6372</v>
      </c>
      <c r="L320" s="116"/>
      <c r="M320" s="117">
        <f>SUBTOTAL(9,M6:M318)</f>
        <v>31792488542</v>
      </c>
      <c r="N320" s="116"/>
      <c r="O320" s="73"/>
      <c r="P320" s="95"/>
      <c r="Q320" s="95"/>
      <c r="R320" s="96"/>
      <c r="S320" s="95"/>
      <c r="T320" s="71"/>
      <c r="U320" s="71"/>
      <c r="V320" s="71"/>
      <c r="W320" s="71"/>
      <c r="X320" s="71"/>
      <c r="Y320" s="71"/>
      <c r="Z320" s="71"/>
    </row>
    <row r="321" spans="1:26" ht="15.75" customHeight="1">
      <c r="A321" s="71"/>
      <c r="B321" s="71"/>
      <c r="C321" s="72"/>
      <c r="D321" s="71"/>
      <c r="E321" s="73"/>
      <c r="J321" s="71"/>
      <c r="K321" s="118"/>
      <c r="L321" s="118"/>
      <c r="M321" s="119"/>
      <c r="N321" s="118"/>
      <c r="O321" s="73"/>
      <c r="P321" s="95"/>
      <c r="Q321" s="95"/>
      <c r="R321" s="96"/>
      <c r="S321" s="95"/>
      <c r="T321" s="71"/>
      <c r="U321" s="71"/>
      <c r="V321" s="71"/>
      <c r="W321" s="71"/>
      <c r="X321" s="71"/>
      <c r="Y321" s="71"/>
      <c r="Z321" s="71"/>
    </row>
    <row r="322" spans="1:26" ht="15.75" customHeight="1">
      <c r="A322" s="71"/>
      <c r="B322" s="71"/>
      <c r="C322" s="72"/>
      <c r="D322" s="71"/>
      <c r="E322" s="73"/>
      <c r="J322" s="71"/>
      <c r="K322" s="118"/>
      <c r="L322" s="118"/>
      <c r="M322" s="120"/>
      <c r="N322" s="118"/>
      <c r="O322" s="73"/>
      <c r="P322" s="95"/>
      <c r="Q322" s="95"/>
      <c r="R322" s="96"/>
      <c r="S322" s="95"/>
      <c r="T322" s="71"/>
      <c r="U322" s="71"/>
      <c r="V322" s="71"/>
      <c r="W322" s="71"/>
      <c r="X322" s="71"/>
      <c r="Y322" s="71"/>
      <c r="Z322" s="71"/>
    </row>
    <row r="323" spans="1:26" ht="15.75" customHeight="1">
      <c r="A323" s="71"/>
      <c r="B323" s="71"/>
      <c r="C323" s="72"/>
      <c r="D323" s="71"/>
      <c r="E323" s="73"/>
      <c r="J323" s="71"/>
      <c r="K323" s="118"/>
      <c r="L323" s="118"/>
      <c r="M323" s="120"/>
      <c r="N323" s="121"/>
      <c r="O323" s="73"/>
      <c r="P323" s="95"/>
      <c r="Q323" s="95"/>
      <c r="R323" s="96"/>
      <c r="S323" s="95"/>
      <c r="T323" s="71"/>
      <c r="U323" s="71"/>
      <c r="V323" s="71"/>
      <c r="W323" s="71"/>
      <c r="X323" s="71"/>
      <c r="Y323" s="71"/>
      <c r="Z323" s="71"/>
    </row>
    <row r="324" spans="1:26" ht="15.75" customHeight="1">
      <c r="A324" s="71"/>
      <c r="B324" s="71"/>
      <c r="C324" s="72"/>
      <c r="D324" s="71"/>
      <c r="E324" s="73"/>
      <c r="J324" s="71"/>
      <c r="K324" s="95"/>
      <c r="L324" s="95"/>
      <c r="M324" s="91"/>
      <c r="N324" s="95"/>
      <c r="O324" s="73"/>
      <c r="P324" s="95"/>
      <c r="Q324" s="95"/>
      <c r="R324" s="96"/>
      <c r="S324" s="95"/>
      <c r="T324" s="71"/>
      <c r="U324" s="71"/>
      <c r="V324" s="71"/>
      <c r="W324" s="71"/>
      <c r="X324" s="71"/>
      <c r="Y324" s="71"/>
      <c r="Z324" s="71"/>
    </row>
    <row r="325" spans="1:26" ht="15.75" customHeight="1">
      <c r="A325" s="71"/>
      <c r="B325" s="71"/>
      <c r="C325" s="72"/>
      <c r="D325" s="71"/>
      <c r="E325" s="73"/>
      <c r="J325" s="71"/>
      <c r="K325" s="95"/>
      <c r="L325" s="95"/>
      <c r="M325" s="110"/>
      <c r="N325" s="110"/>
      <c r="O325" s="73"/>
      <c r="P325" s="95"/>
      <c r="Q325" s="95"/>
      <c r="R325" s="96"/>
      <c r="S325" s="95"/>
      <c r="T325" s="71"/>
      <c r="U325" s="71"/>
      <c r="V325" s="71"/>
      <c r="W325" s="71"/>
      <c r="X325" s="71"/>
      <c r="Y325" s="71"/>
      <c r="Z325" s="71"/>
    </row>
    <row r="326" spans="1:26" ht="15.75" customHeight="1">
      <c r="A326" s="71"/>
      <c r="B326" s="71"/>
      <c r="C326" s="72"/>
      <c r="D326" s="71"/>
      <c r="E326" s="73"/>
      <c r="J326" s="71"/>
      <c r="K326" s="95"/>
      <c r="L326" s="95"/>
      <c r="M326" s="110"/>
      <c r="N326" s="122"/>
      <c r="O326" s="73"/>
      <c r="P326" s="95"/>
      <c r="Q326" s="95"/>
      <c r="R326" s="96"/>
      <c r="S326" s="95"/>
      <c r="T326" s="71"/>
      <c r="U326" s="71"/>
      <c r="V326" s="71"/>
      <c r="W326" s="71"/>
      <c r="X326" s="71"/>
      <c r="Y326" s="71"/>
      <c r="Z326" s="71"/>
    </row>
    <row r="327" spans="1:26" ht="15.75" customHeight="1">
      <c r="A327" s="71"/>
      <c r="B327" s="71"/>
      <c r="C327" s="72"/>
      <c r="D327" s="71"/>
      <c r="E327" s="73"/>
      <c r="J327" s="71"/>
      <c r="K327" s="95"/>
      <c r="L327" s="95"/>
      <c r="M327" s="110"/>
      <c r="N327" s="110"/>
      <c r="O327" s="73"/>
      <c r="P327" s="95"/>
      <c r="Q327" s="95"/>
      <c r="R327" s="96"/>
      <c r="S327" s="95"/>
      <c r="T327" s="71"/>
      <c r="U327" s="71"/>
      <c r="V327" s="71"/>
      <c r="W327" s="71"/>
      <c r="X327" s="71"/>
      <c r="Y327" s="71"/>
      <c r="Z327" s="71"/>
    </row>
    <row r="328" spans="1:26" ht="15.75" customHeight="1">
      <c r="A328" s="71"/>
      <c r="B328" s="71"/>
      <c r="C328" s="72"/>
      <c r="D328" s="71"/>
      <c r="E328" s="73"/>
      <c r="J328" s="71"/>
      <c r="K328" s="95"/>
      <c r="L328" s="95"/>
      <c r="M328" s="110"/>
      <c r="N328" s="95"/>
      <c r="O328" s="73"/>
      <c r="P328" s="95"/>
      <c r="Q328" s="95"/>
      <c r="R328" s="96"/>
      <c r="S328" s="95"/>
      <c r="T328" s="71"/>
      <c r="U328" s="71"/>
      <c r="V328" s="71"/>
      <c r="W328" s="71"/>
      <c r="X328" s="71"/>
      <c r="Y328" s="71"/>
      <c r="Z328" s="71"/>
    </row>
    <row r="329" spans="1:26" ht="15.75" customHeight="1">
      <c r="A329" s="71"/>
      <c r="B329" s="71"/>
      <c r="C329" s="72"/>
      <c r="D329" s="71"/>
      <c r="E329" s="73"/>
      <c r="J329" s="71"/>
      <c r="K329" s="95"/>
      <c r="L329" s="95"/>
      <c r="M329" s="110"/>
      <c r="N329" s="110"/>
      <c r="O329" s="73"/>
      <c r="P329" s="95"/>
      <c r="Q329" s="95"/>
      <c r="R329" s="96"/>
      <c r="S329" s="95"/>
      <c r="T329" s="71"/>
      <c r="U329" s="71"/>
      <c r="V329" s="71"/>
      <c r="W329" s="71"/>
      <c r="X329" s="71"/>
      <c r="Y329" s="71"/>
      <c r="Z329" s="71"/>
    </row>
    <row r="330" spans="1:26" ht="15.75" customHeight="1">
      <c r="A330" s="71"/>
      <c r="B330" s="71"/>
      <c r="C330" s="72"/>
      <c r="D330" s="71"/>
      <c r="E330" s="73"/>
      <c r="J330" s="71"/>
      <c r="K330" s="95"/>
      <c r="L330" s="95"/>
      <c r="M330" s="110"/>
      <c r="N330" s="95"/>
      <c r="O330" s="73"/>
      <c r="P330" s="95"/>
      <c r="Q330" s="95"/>
      <c r="R330" s="96"/>
      <c r="S330" s="95"/>
      <c r="T330" s="71"/>
      <c r="U330" s="71"/>
      <c r="V330" s="71"/>
      <c r="W330" s="71"/>
      <c r="X330" s="71"/>
      <c r="Y330" s="71"/>
      <c r="Z330" s="71"/>
    </row>
    <row r="331" spans="1:26" ht="15.75" customHeight="1">
      <c r="A331" s="71"/>
      <c r="B331" s="71"/>
      <c r="C331" s="72"/>
      <c r="D331" s="71"/>
      <c r="E331" s="73"/>
      <c r="J331" s="71"/>
      <c r="K331" s="95"/>
      <c r="L331" s="95"/>
      <c r="M331" s="110"/>
      <c r="N331" s="122"/>
      <c r="O331" s="73"/>
      <c r="P331" s="95"/>
      <c r="Q331" s="95"/>
      <c r="R331" s="96"/>
      <c r="S331" s="95"/>
      <c r="T331" s="71"/>
      <c r="U331" s="71"/>
      <c r="V331" s="71"/>
      <c r="W331" s="71"/>
      <c r="X331" s="71"/>
      <c r="Y331" s="71"/>
      <c r="Z331" s="71"/>
    </row>
    <row r="332" spans="1:26" ht="15.75" customHeight="1">
      <c r="A332" s="71"/>
      <c r="B332" s="71"/>
      <c r="C332" s="72"/>
      <c r="D332" s="71"/>
      <c r="E332" s="73"/>
      <c r="J332" s="71"/>
      <c r="K332" s="95"/>
      <c r="L332" s="95"/>
      <c r="M332" s="110"/>
      <c r="N332" s="95"/>
      <c r="O332" s="73"/>
      <c r="P332" s="95"/>
      <c r="Q332" s="95"/>
      <c r="R332" s="96"/>
      <c r="S332" s="95"/>
      <c r="T332" s="71"/>
      <c r="U332" s="71"/>
      <c r="V332" s="71"/>
      <c r="W332" s="71"/>
      <c r="X332" s="71"/>
      <c r="Y332" s="71"/>
      <c r="Z332" s="71"/>
    </row>
    <row r="333" spans="1:26" ht="15.75" customHeight="1">
      <c r="A333" s="71"/>
      <c r="B333" s="71"/>
      <c r="C333" s="72"/>
      <c r="D333" s="71"/>
      <c r="E333" s="73"/>
      <c r="J333" s="71"/>
      <c r="K333" s="95"/>
      <c r="L333" s="95"/>
      <c r="M333" s="110"/>
      <c r="N333" s="95"/>
      <c r="O333" s="73"/>
      <c r="P333" s="95"/>
      <c r="Q333" s="95"/>
      <c r="R333" s="96"/>
      <c r="S333" s="95"/>
      <c r="T333" s="71"/>
      <c r="U333" s="71"/>
      <c r="V333" s="71"/>
      <c r="W333" s="71"/>
      <c r="X333" s="71"/>
      <c r="Y333" s="71"/>
      <c r="Z333" s="71"/>
    </row>
    <row r="334" spans="1:26" ht="15.75" customHeight="1">
      <c r="A334" s="71"/>
      <c r="B334" s="71"/>
      <c r="C334" s="72"/>
      <c r="D334" s="71"/>
      <c r="E334" s="73"/>
      <c r="J334" s="71"/>
      <c r="K334" s="95"/>
      <c r="L334" s="95"/>
      <c r="M334" s="110"/>
      <c r="N334" s="110"/>
      <c r="O334" s="73"/>
      <c r="P334" s="95"/>
      <c r="Q334" s="95"/>
      <c r="R334" s="96"/>
      <c r="S334" s="95"/>
      <c r="T334" s="71"/>
      <c r="U334" s="71"/>
      <c r="V334" s="71"/>
      <c r="W334" s="71"/>
      <c r="X334" s="71"/>
      <c r="Y334" s="71"/>
      <c r="Z334" s="71"/>
    </row>
    <row r="335" spans="1:26" ht="15.75" customHeight="1">
      <c r="A335" s="71"/>
      <c r="B335" s="71"/>
      <c r="C335" s="72"/>
      <c r="D335" s="71"/>
      <c r="E335" s="73"/>
      <c r="J335" s="71"/>
      <c r="K335" s="95"/>
      <c r="L335" s="95"/>
      <c r="M335" s="110"/>
      <c r="N335" s="95"/>
      <c r="O335" s="73"/>
      <c r="P335" s="95"/>
      <c r="Q335" s="95"/>
      <c r="R335" s="96"/>
      <c r="S335" s="95"/>
      <c r="T335" s="71"/>
      <c r="U335" s="71"/>
      <c r="V335" s="71"/>
      <c r="W335" s="71"/>
      <c r="X335" s="71"/>
      <c r="Y335" s="71"/>
      <c r="Z335" s="71"/>
    </row>
    <row r="336" spans="1:26" ht="15.75" customHeight="1">
      <c r="A336" s="71"/>
      <c r="B336" s="71"/>
      <c r="C336" s="72"/>
      <c r="D336" s="71"/>
      <c r="E336" s="73"/>
      <c r="J336" s="71"/>
      <c r="K336" s="95"/>
      <c r="L336" s="95"/>
      <c r="M336" s="110"/>
      <c r="N336" s="95"/>
      <c r="O336" s="73"/>
      <c r="P336" s="95"/>
      <c r="Q336" s="95"/>
      <c r="R336" s="96"/>
      <c r="S336" s="95"/>
      <c r="T336" s="71"/>
      <c r="U336" s="71"/>
      <c r="V336" s="71"/>
      <c r="W336" s="71"/>
      <c r="X336" s="71"/>
      <c r="Y336" s="71"/>
      <c r="Z336" s="71"/>
    </row>
    <row r="337" spans="1:26" ht="15.75" customHeight="1">
      <c r="A337" s="71"/>
      <c r="B337" s="71"/>
      <c r="C337" s="72"/>
      <c r="D337" s="71"/>
      <c r="E337" s="73"/>
      <c r="J337" s="71"/>
      <c r="K337" s="95"/>
      <c r="L337" s="95"/>
      <c r="M337" s="110"/>
      <c r="N337" s="95"/>
      <c r="O337" s="73"/>
      <c r="P337" s="95"/>
      <c r="Q337" s="95"/>
      <c r="R337" s="96"/>
      <c r="S337" s="95"/>
      <c r="T337" s="71"/>
      <c r="U337" s="71"/>
      <c r="V337" s="71"/>
      <c r="W337" s="71"/>
      <c r="X337" s="71"/>
      <c r="Y337" s="71"/>
      <c r="Z337" s="71"/>
    </row>
    <row r="338" spans="1:26" ht="15.75" customHeight="1">
      <c r="A338" s="71"/>
      <c r="B338" s="71"/>
      <c r="C338" s="72"/>
      <c r="D338" s="71"/>
      <c r="E338" s="73"/>
      <c r="J338" s="71"/>
      <c r="K338" s="95"/>
      <c r="L338" s="95"/>
      <c r="M338" s="110"/>
      <c r="N338" s="95"/>
      <c r="O338" s="73"/>
      <c r="P338" s="95"/>
      <c r="Q338" s="95"/>
      <c r="R338" s="96"/>
      <c r="S338" s="95"/>
      <c r="T338" s="71"/>
      <c r="U338" s="71"/>
      <c r="V338" s="71"/>
      <c r="W338" s="71"/>
      <c r="X338" s="71"/>
      <c r="Y338" s="71"/>
      <c r="Z338" s="71"/>
    </row>
    <row r="339" spans="1:26" ht="15.75" customHeight="1">
      <c r="A339" s="71"/>
      <c r="B339" s="71"/>
      <c r="C339" s="72"/>
      <c r="D339" s="71"/>
      <c r="E339" s="73"/>
      <c r="J339" s="71"/>
      <c r="K339" s="95"/>
      <c r="L339" s="95"/>
      <c r="M339" s="110"/>
      <c r="N339" s="95"/>
      <c r="O339" s="73"/>
      <c r="P339" s="95"/>
      <c r="Q339" s="95"/>
      <c r="R339" s="96"/>
      <c r="S339" s="95"/>
      <c r="T339" s="71"/>
      <c r="U339" s="71"/>
      <c r="V339" s="71"/>
      <c r="W339" s="71"/>
      <c r="X339" s="71"/>
      <c r="Y339" s="71"/>
      <c r="Z339" s="71"/>
    </row>
    <row r="340" spans="1:26" ht="15.75" customHeight="1">
      <c r="A340" s="71"/>
      <c r="B340" s="71"/>
      <c r="C340" s="72"/>
      <c r="D340" s="71"/>
      <c r="E340" s="73"/>
      <c r="J340" s="71"/>
      <c r="K340" s="95"/>
      <c r="L340" s="95"/>
      <c r="M340" s="110"/>
      <c r="N340" s="95"/>
      <c r="O340" s="73"/>
      <c r="P340" s="95"/>
      <c r="Q340" s="95"/>
      <c r="R340" s="96"/>
      <c r="S340" s="95"/>
      <c r="T340" s="71"/>
      <c r="U340" s="71"/>
      <c r="V340" s="71"/>
      <c r="W340" s="71"/>
      <c r="X340" s="71"/>
      <c r="Y340" s="71"/>
      <c r="Z340" s="71"/>
    </row>
    <row r="341" spans="1:26" ht="15.75" customHeight="1">
      <c r="A341" s="71"/>
      <c r="B341" s="71"/>
      <c r="C341" s="72"/>
      <c r="D341" s="71"/>
      <c r="E341" s="73"/>
      <c r="J341" s="71"/>
      <c r="K341" s="95"/>
      <c r="L341" s="95"/>
      <c r="M341" s="110"/>
      <c r="N341" s="95"/>
      <c r="O341" s="73"/>
      <c r="P341" s="95"/>
      <c r="Q341" s="95"/>
      <c r="R341" s="96"/>
      <c r="S341" s="95"/>
      <c r="T341" s="71"/>
      <c r="U341" s="71"/>
      <c r="V341" s="71"/>
      <c r="W341" s="71"/>
      <c r="X341" s="71"/>
      <c r="Y341" s="71"/>
      <c r="Z341" s="71"/>
    </row>
    <row r="342" spans="1:26" ht="15.75" customHeight="1">
      <c r="E342" s="73"/>
      <c r="J342" s="71"/>
      <c r="K342" s="95"/>
      <c r="L342" s="95"/>
      <c r="M342" s="110"/>
      <c r="N342" s="95"/>
      <c r="O342" s="73"/>
      <c r="P342" s="95"/>
      <c r="Q342" s="95"/>
      <c r="R342" s="96"/>
      <c r="S342" s="95"/>
      <c r="T342" s="71"/>
      <c r="U342" s="71"/>
      <c r="V342" s="71"/>
      <c r="W342" s="71"/>
      <c r="X342" s="71"/>
      <c r="Y342" s="71"/>
      <c r="Z342" s="71"/>
    </row>
    <row r="343" spans="1:26" ht="15.75" customHeight="1">
      <c r="E343" s="73"/>
      <c r="J343" s="71"/>
      <c r="K343" s="95"/>
      <c r="L343" s="95"/>
      <c r="M343" s="110"/>
      <c r="N343" s="95"/>
      <c r="O343" s="73"/>
      <c r="P343" s="95"/>
      <c r="Q343" s="95"/>
      <c r="R343" s="96"/>
      <c r="S343" s="95"/>
      <c r="T343" s="71"/>
      <c r="U343" s="71"/>
      <c r="V343" s="71"/>
      <c r="W343" s="71"/>
      <c r="X343" s="71"/>
      <c r="Y343" s="71"/>
      <c r="Z343" s="71"/>
    </row>
    <row r="344" spans="1:26" ht="15.75" customHeight="1">
      <c r="E344" s="73"/>
      <c r="J344" s="71"/>
      <c r="K344" s="95"/>
      <c r="L344" s="95"/>
      <c r="M344" s="110"/>
      <c r="N344" s="95"/>
      <c r="O344" s="73"/>
      <c r="P344" s="95"/>
      <c r="Q344" s="95"/>
      <c r="R344" s="96"/>
      <c r="S344" s="95"/>
      <c r="T344" s="71"/>
      <c r="U344" s="71"/>
      <c r="V344" s="71"/>
      <c r="W344" s="71"/>
      <c r="X344" s="71"/>
      <c r="Y344" s="71"/>
      <c r="Z344" s="71"/>
    </row>
    <row r="345" spans="1:26" ht="15.75" customHeight="1">
      <c r="E345" s="73"/>
      <c r="J345" s="71"/>
      <c r="K345" s="95"/>
      <c r="L345" s="95"/>
      <c r="M345" s="110"/>
      <c r="N345" s="95"/>
      <c r="O345" s="73"/>
      <c r="P345" s="95"/>
      <c r="Q345" s="95"/>
      <c r="R345" s="96"/>
      <c r="S345" s="95"/>
      <c r="T345" s="71"/>
      <c r="U345" s="71"/>
      <c r="V345" s="71"/>
      <c r="W345" s="71"/>
      <c r="X345" s="71"/>
      <c r="Y345" s="71"/>
      <c r="Z345" s="71"/>
    </row>
    <row r="346" spans="1:26" ht="15.75" customHeight="1">
      <c r="E346" s="73"/>
      <c r="K346" s="95"/>
      <c r="L346" s="95"/>
      <c r="M346" s="110"/>
      <c r="N346" s="95"/>
      <c r="O346" s="73"/>
      <c r="P346" s="95"/>
      <c r="Q346" s="95"/>
      <c r="R346" s="96"/>
      <c r="S346" s="95"/>
    </row>
    <row r="347" spans="1:26" ht="15.75" customHeight="1">
      <c r="E347" s="73"/>
      <c r="K347" s="95"/>
      <c r="L347" s="95"/>
      <c r="M347" s="110"/>
      <c r="N347" s="95"/>
      <c r="O347" s="73"/>
      <c r="P347" s="95"/>
      <c r="Q347" s="95"/>
      <c r="R347" s="96"/>
      <c r="S347" s="95"/>
    </row>
    <row r="348" spans="1:26" ht="15.75" customHeight="1">
      <c r="E348" s="73"/>
      <c r="K348" s="95"/>
      <c r="L348" s="95"/>
      <c r="M348" s="110"/>
      <c r="N348" s="95"/>
      <c r="O348" s="73"/>
      <c r="P348" s="95"/>
      <c r="Q348" s="95"/>
      <c r="R348" s="96"/>
      <c r="S348" s="95"/>
    </row>
    <row r="349" spans="1:26" ht="15.75" customHeight="1">
      <c r="E349" s="73"/>
      <c r="K349" s="95"/>
      <c r="L349" s="95"/>
      <c r="M349" s="110"/>
      <c r="N349" s="95"/>
      <c r="O349" s="73"/>
      <c r="P349" s="95"/>
      <c r="Q349" s="95"/>
      <c r="R349" s="96"/>
      <c r="S349" s="95"/>
    </row>
    <row r="350" spans="1:26" ht="15.75" customHeight="1">
      <c r="E350" s="73"/>
      <c r="K350" s="95"/>
      <c r="L350" s="95"/>
      <c r="M350" s="110"/>
      <c r="N350" s="95"/>
      <c r="O350" s="73"/>
      <c r="P350" s="95"/>
      <c r="Q350" s="95"/>
      <c r="R350" s="96"/>
      <c r="S350" s="95"/>
    </row>
    <row r="351" spans="1:26" ht="15.75" customHeight="1">
      <c r="E351" s="73"/>
      <c r="K351" s="95"/>
      <c r="L351" s="95"/>
      <c r="M351" s="110"/>
      <c r="N351" s="95"/>
      <c r="O351" s="73"/>
      <c r="P351" s="95"/>
      <c r="Q351" s="95"/>
      <c r="R351" s="96"/>
      <c r="S351" s="95"/>
    </row>
    <row r="352" spans="1:26" ht="15.75" customHeight="1">
      <c r="E352" s="73"/>
      <c r="K352" s="95"/>
      <c r="L352" s="95"/>
      <c r="M352" s="110"/>
      <c r="N352" s="95"/>
      <c r="O352" s="73"/>
      <c r="P352" s="95"/>
      <c r="Q352" s="95"/>
      <c r="R352" s="96"/>
      <c r="S352" s="95"/>
    </row>
    <row r="353" spans="5:19" ht="15.75" customHeight="1">
      <c r="E353" s="73"/>
      <c r="K353" s="95"/>
      <c r="L353" s="95"/>
      <c r="M353" s="110"/>
      <c r="N353" s="95"/>
      <c r="O353" s="73"/>
      <c r="P353" s="95"/>
      <c r="Q353" s="95"/>
      <c r="R353" s="96"/>
      <c r="S353" s="95"/>
    </row>
    <row r="354" spans="5:19" ht="15.75" customHeight="1">
      <c r="E354" s="73"/>
      <c r="K354" s="95"/>
      <c r="L354" s="95"/>
      <c r="M354" s="110"/>
      <c r="N354" s="95"/>
      <c r="O354" s="73"/>
      <c r="P354" s="95"/>
      <c r="Q354" s="95"/>
      <c r="R354" s="96"/>
      <c r="S354" s="95"/>
    </row>
    <row r="355" spans="5:19" ht="15.75" customHeight="1">
      <c r="E355" s="73"/>
      <c r="K355" s="95"/>
      <c r="L355" s="95"/>
      <c r="M355" s="110"/>
      <c r="N355" s="95"/>
      <c r="O355" s="73"/>
      <c r="P355" s="95"/>
      <c r="Q355" s="95"/>
      <c r="R355" s="96"/>
      <c r="S355" s="95"/>
    </row>
    <row r="356" spans="5:19" ht="15.75" customHeight="1">
      <c r="E356" s="73"/>
      <c r="K356" s="95"/>
      <c r="L356" s="95"/>
      <c r="M356" s="110"/>
      <c r="N356" s="95"/>
      <c r="O356" s="73"/>
      <c r="P356" s="95"/>
      <c r="Q356" s="95"/>
      <c r="R356" s="96"/>
      <c r="S356" s="95"/>
    </row>
    <row r="357" spans="5:19" ht="15.75" customHeight="1">
      <c r="E357" s="73"/>
      <c r="K357" s="95"/>
      <c r="L357" s="95"/>
      <c r="M357" s="110"/>
      <c r="N357" s="95"/>
      <c r="O357" s="73"/>
      <c r="P357" s="95"/>
      <c r="Q357" s="95"/>
      <c r="R357" s="96"/>
      <c r="S357" s="95"/>
    </row>
    <row r="358" spans="5:19" ht="15.75" customHeight="1">
      <c r="E358" s="73"/>
      <c r="K358" s="95"/>
      <c r="L358" s="95"/>
      <c r="M358" s="110"/>
      <c r="N358" s="95"/>
      <c r="O358" s="73"/>
      <c r="P358" s="95"/>
      <c r="Q358" s="95"/>
      <c r="R358" s="96"/>
      <c r="S358" s="95"/>
    </row>
    <row r="359" spans="5:19" ht="15.75" customHeight="1">
      <c r="E359" s="73"/>
      <c r="K359" s="95"/>
      <c r="L359" s="95"/>
      <c r="M359" s="110"/>
      <c r="N359" s="95"/>
      <c r="O359" s="73"/>
      <c r="P359" s="95"/>
      <c r="Q359" s="95"/>
      <c r="R359" s="96"/>
      <c r="S359" s="95"/>
    </row>
    <row r="360" spans="5:19" ht="15.75" customHeight="1">
      <c r="E360" s="73"/>
      <c r="K360" s="95"/>
      <c r="L360" s="95"/>
      <c r="M360" s="110"/>
      <c r="N360" s="95"/>
      <c r="O360" s="73"/>
      <c r="P360" s="95"/>
      <c r="Q360" s="95"/>
      <c r="R360" s="96"/>
      <c r="S360" s="95"/>
    </row>
    <row r="361" spans="5:19" ht="15.75" customHeight="1">
      <c r="E361" s="73"/>
      <c r="K361" s="95"/>
      <c r="L361" s="95"/>
      <c r="M361" s="110"/>
      <c r="N361" s="95"/>
      <c r="O361" s="73"/>
      <c r="P361" s="95"/>
      <c r="Q361" s="95"/>
      <c r="R361" s="96"/>
      <c r="S361" s="95"/>
    </row>
    <row r="362" spans="5:19" ht="15.75" customHeight="1">
      <c r="E362" s="73"/>
      <c r="K362" s="95"/>
      <c r="L362" s="95"/>
      <c r="M362" s="110"/>
      <c r="N362" s="95"/>
      <c r="O362" s="73"/>
      <c r="P362" s="95"/>
      <c r="Q362" s="95"/>
      <c r="R362" s="96"/>
      <c r="S362" s="95"/>
    </row>
    <row r="363" spans="5:19" ht="15.75" customHeight="1">
      <c r="E363" s="73"/>
      <c r="K363" s="95"/>
      <c r="L363" s="95"/>
      <c r="M363" s="110"/>
      <c r="N363" s="95"/>
      <c r="O363" s="73"/>
      <c r="P363" s="95"/>
      <c r="Q363" s="95"/>
      <c r="R363" s="96"/>
      <c r="S363" s="95"/>
    </row>
    <row r="364" spans="5:19" ht="15.75" customHeight="1">
      <c r="E364" s="73"/>
      <c r="K364" s="95"/>
      <c r="L364" s="95"/>
      <c r="M364" s="110"/>
      <c r="N364" s="95"/>
      <c r="O364" s="73"/>
      <c r="P364" s="95"/>
      <c r="Q364" s="95"/>
      <c r="R364" s="96"/>
      <c r="S364" s="95"/>
    </row>
    <row r="365" spans="5:19" ht="15.75" customHeight="1">
      <c r="E365" s="73"/>
      <c r="K365" s="95"/>
      <c r="L365" s="95"/>
      <c r="M365" s="110"/>
      <c r="N365" s="95"/>
      <c r="O365" s="73"/>
      <c r="P365" s="95"/>
      <c r="Q365" s="95"/>
      <c r="R365" s="96"/>
      <c r="S365" s="95"/>
    </row>
    <row r="366" spans="5:19" ht="15.75" customHeight="1">
      <c r="E366" s="73"/>
      <c r="K366" s="95"/>
      <c r="L366" s="95"/>
      <c r="M366" s="110"/>
      <c r="N366" s="95"/>
      <c r="O366" s="73"/>
      <c r="P366" s="95"/>
      <c r="Q366" s="95"/>
      <c r="R366" s="96"/>
      <c r="S366" s="95"/>
    </row>
    <row r="367" spans="5:19" ht="15.75" customHeight="1">
      <c r="E367" s="73"/>
      <c r="K367" s="95"/>
      <c r="L367" s="95"/>
      <c r="M367" s="110"/>
      <c r="N367" s="95"/>
      <c r="O367" s="73"/>
      <c r="P367" s="95"/>
      <c r="Q367" s="95"/>
      <c r="R367" s="96"/>
      <c r="S367" s="95"/>
    </row>
    <row r="368" spans="5:19" ht="15.75" customHeight="1">
      <c r="E368" s="73"/>
      <c r="K368" s="95"/>
      <c r="L368" s="95"/>
      <c r="M368" s="110"/>
      <c r="N368" s="95"/>
      <c r="O368" s="73"/>
      <c r="P368" s="95"/>
      <c r="Q368" s="95"/>
      <c r="R368" s="96"/>
      <c r="S368" s="95"/>
    </row>
    <row r="369" spans="5:19" ht="15.75" customHeight="1">
      <c r="E369" s="73"/>
      <c r="K369" s="95"/>
      <c r="L369" s="95"/>
      <c r="M369" s="110"/>
      <c r="N369" s="95"/>
      <c r="O369" s="73"/>
      <c r="P369" s="95"/>
      <c r="Q369" s="95"/>
      <c r="R369" s="96"/>
      <c r="S369" s="95"/>
    </row>
    <row r="370" spans="5:19" ht="15.75" customHeight="1">
      <c r="E370" s="73"/>
      <c r="K370" s="95"/>
      <c r="L370" s="95"/>
      <c r="M370" s="110"/>
      <c r="N370" s="95"/>
      <c r="O370" s="73"/>
      <c r="P370" s="95"/>
      <c r="Q370" s="95"/>
      <c r="R370" s="96"/>
      <c r="S370" s="95"/>
    </row>
    <row r="371" spans="5:19" ht="15.75" customHeight="1">
      <c r="E371" s="73"/>
      <c r="K371" s="95"/>
      <c r="L371" s="95"/>
      <c r="M371" s="110"/>
      <c r="N371" s="95"/>
      <c r="O371" s="73"/>
      <c r="P371" s="95"/>
      <c r="Q371" s="95"/>
      <c r="R371" s="96"/>
      <c r="S371" s="95"/>
    </row>
    <row r="372" spans="5:19" ht="15.75" customHeight="1">
      <c r="E372" s="73"/>
      <c r="K372" s="95"/>
      <c r="L372" s="95"/>
      <c r="M372" s="110"/>
      <c r="N372" s="95"/>
      <c r="O372" s="73"/>
      <c r="P372" s="95"/>
      <c r="Q372" s="95"/>
      <c r="R372" s="96"/>
      <c r="S372" s="95"/>
    </row>
    <row r="373" spans="5:19" ht="15.75" customHeight="1">
      <c r="E373" s="73"/>
      <c r="K373" s="95"/>
      <c r="L373" s="95"/>
      <c r="M373" s="110"/>
      <c r="N373" s="95"/>
      <c r="O373" s="73"/>
      <c r="P373" s="95"/>
      <c r="Q373" s="95"/>
      <c r="R373" s="96"/>
      <c r="S373" s="95"/>
    </row>
    <row r="374" spans="5:19" ht="15.75" customHeight="1">
      <c r="E374" s="73"/>
      <c r="K374" s="95"/>
      <c r="L374" s="95"/>
      <c r="M374" s="110"/>
      <c r="N374" s="95"/>
      <c r="O374" s="73"/>
      <c r="P374" s="95"/>
      <c r="Q374" s="95"/>
      <c r="R374" s="96"/>
      <c r="S374" s="95"/>
    </row>
    <row r="375" spans="5:19" ht="15.75" customHeight="1">
      <c r="E375" s="73"/>
      <c r="K375" s="95"/>
      <c r="L375" s="95"/>
      <c r="M375" s="110"/>
      <c r="N375" s="95"/>
      <c r="O375" s="73"/>
      <c r="P375" s="95"/>
      <c r="Q375" s="95"/>
      <c r="R375" s="96"/>
      <c r="S375" s="95"/>
    </row>
    <row r="376" spans="5:19" ht="15.75" customHeight="1">
      <c r="E376" s="73"/>
      <c r="K376" s="95"/>
      <c r="L376" s="95"/>
      <c r="M376" s="110"/>
      <c r="N376" s="95"/>
      <c r="O376" s="73"/>
      <c r="P376" s="95"/>
      <c r="Q376" s="95"/>
      <c r="R376" s="96"/>
      <c r="S376" s="95"/>
    </row>
    <row r="377" spans="5:19" ht="15.75" customHeight="1">
      <c r="E377" s="73"/>
      <c r="K377" s="95"/>
      <c r="L377" s="95"/>
      <c r="M377" s="110"/>
      <c r="N377" s="95"/>
      <c r="O377" s="73"/>
      <c r="P377" s="95"/>
      <c r="Q377" s="95"/>
      <c r="R377" s="96"/>
      <c r="S377" s="95"/>
    </row>
    <row r="378" spans="5:19" ht="15.75" customHeight="1">
      <c r="E378" s="73"/>
      <c r="K378" s="95"/>
      <c r="L378" s="95"/>
      <c r="M378" s="110"/>
      <c r="N378" s="95"/>
      <c r="O378" s="73"/>
      <c r="P378" s="95"/>
      <c r="Q378" s="95"/>
      <c r="R378" s="96"/>
      <c r="S378" s="95"/>
    </row>
    <row r="379" spans="5:19" ht="15.75" customHeight="1">
      <c r="E379" s="73"/>
      <c r="K379" s="95"/>
      <c r="L379" s="95"/>
      <c r="M379" s="110"/>
      <c r="N379" s="95"/>
      <c r="O379" s="73"/>
      <c r="P379" s="95"/>
      <c r="Q379" s="95"/>
      <c r="R379" s="96"/>
      <c r="S379" s="95"/>
    </row>
    <row r="380" spans="5:19" ht="15.75" customHeight="1">
      <c r="E380" s="73"/>
      <c r="K380" s="95"/>
      <c r="L380" s="95"/>
      <c r="M380" s="110"/>
      <c r="N380" s="95"/>
      <c r="O380" s="73"/>
      <c r="P380" s="95"/>
      <c r="Q380" s="95"/>
      <c r="R380" s="96"/>
      <c r="S380" s="95"/>
    </row>
    <row r="381" spans="5:19" ht="15.75" customHeight="1">
      <c r="E381" s="73"/>
      <c r="K381" s="95"/>
      <c r="L381" s="95"/>
      <c r="M381" s="110"/>
      <c r="N381" s="95"/>
      <c r="O381" s="73"/>
      <c r="P381" s="95"/>
      <c r="Q381" s="95"/>
      <c r="R381" s="96"/>
      <c r="S381" s="95"/>
    </row>
    <row r="382" spans="5:19" ht="15.75" customHeight="1">
      <c r="E382" s="73"/>
      <c r="K382" s="95"/>
      <c r="L382" s="95"/>
      <c r="M382" s="110"/>
      <c r="N382" s="95"/>
      <c r="O382" s="73"/>
      <c r="P382" s="95"/>
      <c r="Q382" s="95"/>
      <c r="R382" s="96"/>
      <c r="S382" s="95"/>
    </row>
    <row r="383" spans="5:19" ht="15.75" customHeight="1">
      <c r="E383" s="73"/>
      <c r="K383" s="95"/>
      <c r="L383" s="95"/>
      <c r="M383" s="110"/>
      <c r="N383" s="95"/>
      <c r="O383" s="73"/>
      <c r="P383" s="95"/>
      <c r="Q383" s="95"/>
      <c r="R383" s="96"/>
      <c r="S383" s="95"/>
    </row>
    <row r="384" spans="5:19" ht="15.75" customHeight="1">
      <c r="E384" s="73"/>
      <c r="K384" s="95"/>
      <c r="L384" s="95"/>
      <c r="M384" s="110"/>
      <c r="N384" s="95"/>
      <c r="O384" s="73"/>
      <c r="P384" s="95"/>
      <c r="Q384" s="95"/>
      <c r="R384" s="96"/>
      <c r="S384" s="95"/>
    </row>
    <row r="385" spans="5:19" ht="15.75" customHeight="1">
      <c r="E385" s="73"/>
      <c r="K385" s="95"/>
      <c r="L385" s="95"/>
      <c r="M385" s="110"/>
      <c r="N385" s="95"/>
      <c r="O385" s="73"/>
      <c r="P385" s="95"/>
      <c r="Q385" s="95"/>
      <c r="R385" s="96"/>
      <c r="S385" s="95"/>
    </row>
    <row r="386" spans="5:19" ht="15.75" customHeight="1">
      <c r="E386" s="73"/>
      <c r="K386" s="95"/>
      <c r="L386" s="95"/>
      <c r="M386" s="110"/>
      <c r="N386" s="95"/>
      <c r="O386" s="73"/>
      <c r="P386" s="95"/>
      <c r="Q386" s="95"/>
      <c r="R386" s="96"/>
      <c r="S386" s="95"/>
    </row>
    <row r="387" spans="5:19" ht="15.75" customHeight="1">
      <c r="E387" s="73"/>
      <c r="K387" s="95"/>
      <c r="L387" s="95"/>
      <c r="M387" s="110"/>
      <c r="N387" s="95"/>
      <c r="O387" s="73"/>
      <c r="P387" s="95"/>
      <c r="Q387" s="95"/>
      <c r="R387" s="96"/>
      <c r="S387" s="95"/>
    </row>
    <row r="388" spans="5:19" ht="15.75" customHeight="1">
      <c r="E388" s="73"/>
      <c r="K388" s="95"/>
      <c r="L388" s="95"/>
      <c r="M388" s="110"/>
      <c r="N388" s="95"/>
      <c r="O388" s="73"/>
      <c r="P388" s="95"/>
      <c r="Q388" s="95"/>
      <c r="R388" s="96"/>
      <c r="S388" s="95"/>
    </row>
    <row r="389" spans="5:19" ht="15.75" customHeight="1">
      <c r="K389" s="95"/>
      <c r="L389" s="95"/>
      <c r="M389" s="110"/>
      <c r="N389" s="95"/>
      <c r="P389" s="95"/>
      <c r="Q389" s="95"/>
      <c r="R389" s="96"/>
      <c r="S389" s="95"/>
    </row>
    <row r="390" spans="5:19" ht="15.75" customHeight="1">
      <c r="K390" s="95"/>
      <c r="L390" s="95"/>
      <c r="M390" s="110"/>
      <c r="N390" s="95"/>
      <c r="P390" s="95"/>
      <c r="Q390" s="95"/>
      <c r="R390" s="96"/>
      <c r="S390" s="95"/>
    </row>
    <row r="391" spans="5:19" ht="15.75" customHeight="1">
      <c r="K391" s="95"/>
      <c r="L391" s="95"/>
      <c r="M391" s="110"/>
      <c r="N391" s="95"/>
      <c r="P391" s="95"/>
      <c r="Q391" s="95"/>
      <c r="R391" s="96"/>
      <c r="S391" s="95"/>
    </row>
    <row r="392" spans="5:19" ht="15.75" customHeight="1">
      <c r="K392" s="95"/>
      <c r="L392" s="95"/>
      <c r="M392" s="110"/>
      <c r="N392" s="95"/>
      <c r="P392" s="95"/>
      <c r="Q392" s="95"/>
      <c r="R392" s="96"/>
      <c r="S392" s="95"/>
    </row>
    <row r="393" spans="5:19" ht="15.75" customHeight="1">
      <c r="K393" s="95"/>
      <c r="L393" s="95"/>
      <c r="M393" s="110"/>
      <c r="N393" s="95"/>
      <c r="P393" s="95"/>
      <c r="Q393" s="95"/>
      <c r="R393" s="96"/>
      <c r="S393" s="95"/>
    </row>
    <row r="394" spans="5:19" ht="15.75" customHeight="1">
      <c r="K394" s="95"/>
      <c r="L394" s="95"/>
      <c r="M394" s="110"/>
      <c r="N394" s="95"/>
      <c r="P394" s="95"/>
      <c r="Q394" s="95"/>
      <c r="R394" s="96"/>
      <c r="S394" s="95"/>
    </row>
    <row r="395" spans="5:19" ht="15.75" customHeight="1">
      <c r="K395" s="95"/>
      <c r="L395" s="95"/>
      <c r="M395" s="110"/>
      <c r="N395" s="95"/>
      <c r="P395" s="95"/>
      <c r="Q395" s="95"/>
      <c r="R395" s="96"/>
      <c r="S395" s="95"/>
    </row>
    <row r="396" spans="5:19" ht="15.75" customHeight="1">
      <c r="K396" s="95"/>
      <c r="L396" s="95"/>
      <c r="M396" s="110"/>
      <c r="N396" s="95"/>
      <c r="P396" s="95"/>
      <c r="Q396" s="95"/>
      <c r="R396" s="96"/>
      <c r="S396" s="95"/>
    </row>
    <row r="397" spans="5:19" ht="15.75" customHeight="1">
      <c r="K397" s="95"/>
      <c r="L397" s="95"/>
      <c r="M397" s="110"/>
      <c r="N397" s="95"/>
      <c r="P397" s="95"/>
      <c r="Q397" s="95"/>
      <c r="R397" s="96"/>
      <c r="S397" s="95"/>
    </row>
    <row r="398" spans="5:19" ht="15.75" customHeight="1">
      <c r="K398" s="95"/>
      <c r="L398" s="95"/>
      <c r="M398" s="110"/>
      <c r="N398" s="95"/>
      <c r="P398" s="95"/>
      <c r="Q398" s="95"/>
      <c r="R398" s="96"/>
      <c r="S398" s="95"/>
    </row>
    <row r="399" spans="5:19" ht="15.75" customHeight="1">
      <c r="K399" s="95"/>
      <c r="L399" s="95"/>
      <c r="M399" s="110"/>
      <c r="N399" s="95"/>
      <c r="P399" s="95"/>
      <c r="Q399" s="95"/>
      <c r="R399" s="96"/>
      <c r="S399" s="95"/>
    </row>
    <row r="400" spans="5:19" ht="15.75" customHeight="1">
      <c r="K400" s="95"/>
      <c r="L400" s="95"/>
      <c r="M400" s="110"/>
      <c r="N400" s="95"/>
      <c r="P400" s="95"/>
      <c r="Q400" s="95"/>
      <c r="R400" s="96"/>
      <c r="S400" s="95"/>
    </row>
    <row r="401" spans="11:19" ht="15.75" customHeight="1">
      <c r="K401" s="95"/>
      <c r="L401" s="95"/>
      <c r="M401" s="110"/>
      <c r="N401" s="95"/>
      <c r="P401" s="95"/>
      <c r="Q401" s="95"/>
      <c r="R401" s="96"/>
      <c r="S401" s="95"/>
    </row>
    <row r="402" spans="11:19" ht="15.75" customHeight="1">
      <c r="K402" s="95"/>
      <c r="L402" s="95"/>
      <c r="M402" s="110"/>
      <c r="N402" s="95"/>
      <c r="P402" s="95"/>
      <c r="Q402" s="95"/>
      <c r="R402" s="96"/>
      <c r="S402" s="95"/>
    </row>
    <row r="403" spans="11:19" ht="15.75" customHeight="1">
      <c r="K403" s="95"/>
      <c r="L403" s="95"/>
      <c r="M403" s="110"/>
      <c r="N403" s="95"/>
      <c r="P403" s="95"/>
      <c r="Q403" s="95"/>
      <c r="R403" s="96"/>
      <c r="S403" s="95"/>
    </row>
    <row r="404" spans="11:19" ht="15.75" customHeight="1">
      <c r="K404" s="95"/>
      <c r="L404" s="95"/>
      <c r="M404" s="110"/>
      <c r="N404" s="95"/>
      <c r="P404" s="95"/>
      <c r="Q404" s="95"/>
      <c r="R404" s="96"/>
      <c r="S404" s="95"/>
    </row>
    <row r="405" spans="11:19" ht="15.75" customHeight="1">
      <c r="K405" s="95"/>
      <c r="L405" s="95"/>
      <c r="M405" s="110"/>
      <c r="N405" s="95"/>
      <c r="P405" s="95"/>
      <c r="Q405" s="95"/>
      <c r="R405" s="96"/>
      <c r="S405" s="95"/>
    </row>
    <row r="406" spans="11:19" ht="15.75" customHeight="1">
      <c r="K406" s="95"/>
      <c r="L406" s="95"/>
      <c r="M406" s="110"/>
      <c r="N406" s="95"/>
      <c r="P406" s="95"/>
      <c r="Q406" s="95"/>
      <c r="R406" s="96"/>
      <c r="S406" s="95"/>
    </row>
    <row r="407" spans="11:19" ht="15.75" customHeight="1">
      <c r="K407" s="95"/>
      <c r="L407" s="95"/>
      <c r="M407" s="110"/>
      <c r="N407" s="95"/>
      <c r="P407" s="95"/>
      <c r="Q407" s="95"/>
      <c r="R407" s="96"/>
      <c r="S407" s="95"/>
    </row>
    <row r="408" spans="11:19" ht="15.75" customHeight="1">
      <c r="K408" s="95"/>
      <c r="L408" s="95"/>
      <c r="M408" s="110"/>
      <c r="N408" s="95"/>
      <c r="P408" s="95"/>
      <c r="Q408" s="95"/>
      <c r="R408" s="96"/>
      <c r="S408" s="95"/>
    </row>
    <row r="409" spans="11:19" ht="15.75" customHeight="1">
      <c r="K409" s="95"/>
      <c r="L409" s="95"/>
      <c r="M409" s="110"/>
      <c r="N409" s="95"/>
      <c r="P409" s="95"/>
      <c r="Q409" s="95"/>
      <c r="R409" s="96"/>
      <c r="S409" s="95"/>
    </row>
    <row r="410" spans="11:19" ht="15.75" customHeight="1">
      <c r="K410" s="95"/>
      <c r="L410" s="95"/>
      <c r="M410" s="110"/>
      <c r="N410" s="95"/>
      <c r="P410" s="95"/>
      <c r="Q410" s="95"/>
      <c r="R410" s="96"/>
      <c r="S410" s="95"/>
    </row>
    <row r="411" spans="11:19" ht="15.75" customHeight="1">
      <c r="K411" s="95"/>
      <c r="L411" s="95"/>
      <c r="M411" s="110"/>
      <c r="N411" s="95"/>
      <c r="P411" s="95"/>
      <c r="Q411" s="95"/>
      <c r="R411" s="96"/>
      <c r="S411" s="95"/>
    </row>
    <row r="412" spans="11:19" ht="15.75" customHeight="1">
      <c r="K412" s="95"/>
      <c r="L412" s="95"/>
      <c r="M412" s="110"/>
      <c r="N412" s="95"/>
      <c r="P412" s="95"/>
      <c r="Q412" s="95"/>
      <c r="R412" s="96"/>
      <c r="S412" s="95"/>
    </row>
    <row r="413" spans="11:19" ht="15.75" customHeight="1">
      <c r="K413" s="95"/>
      <c r="L413" s="95"/>
      <c r="M413" s="110"/>
      <c r="N413" s="95"/>
      <c r="P413" s="95"/>
      <c r="Q413" s="95"/>
      <c r="R413" s="96"/>
      <c r="S413" s="95"/>
    </row>
    <row r="414" spans="11:19" ht="15.75" customHeight="1">
      <c r="K414" s="95"/>
      <c r="L414" s="95"/>
      <c r="M414" s="110"/>
      <c r="N414" s="95"/>
      <c r="P414" s="95"/>
      <c r="Q414" s="95"/>
      <c r="R414" s="96"/>
      <c r="S414" s="95"/>
    </row>
    <row r="415" spans="11:19" ht="15.75" customHeight="1">
      <c r="K415" s="95"/>
      <c r="L415" s="95"/>
      <c r="M415" s="110"/>
      <c r="N415" s="95"/>
      <c r="P415" s="95"/>
      <c r="Q415" s="95"/>
      <c r="R415" s="96"/>
      <c r="S415" s="95"/>
    </row>
    <row r="416" spans="11:19" ht="15.75" customHeight="1">
      <c r="K416" s="95"/>
      <c r="L416" s="95"/>
      <c r="M416" s="110"/>
      <c r="N416" s="95"/>
      <c r="P416" s="95"/>
      <c r="Q416" s="95"/>
      <c r="R416" s="96"/>
      <c r="S416" s="95"/>
    </row>
    <row r="417" spans="11:19" ht="15.75" customHeight="1">
      <c r="K417" s="95"/>
      <c r="L417" s="95"/>
      <c r="M417" s="110"/>
      <c r="N417" s="95"/>
      <c r="P417" s="95"/>
      <c r="Q417" s="95"/>
      <c r="R417" s="96"/>
      <c r="S417" s="95"/>
    </row>
    <row r="418" spans="11:19" ht="15.75" customHeight="1">
      <c r="K418" s="95"/>
      <c r="L418" s="95"/>
      <c r="M418" s="110"/>
      <c r="N418" s="95"/>
      <c r="P418" s="95"/>
      <c r="Q418" s="95"/>
      <c r="R418" s="96"/>
      <c r="S418" s="95"/>
    </row>
    <row r="419" spans="11:19" ht="15.75" customHeight="1">
      <c r="K419" s="95"/>
      <c r="L419" s="95"/>
      <c r="M419" s="110"/>
      <c r="N419" s="95"/>
      <c r="P419" s="95"/>
      <c r="Q419" s="95"/>
      <c r="R419" s="96"/>
      <c r="S419" s="95"/>
    </row>
    <row r="420" spans="11:19" ht="15.75" customHeight="1">
      <c r="K420" s="95"/>
      <c r="L420" s="95"/>
      <c r="M420" s="110"/>
      <c r="N420" s="95"/>
      <c r="P420" s="95"/>
      <c r="Q420" s="95"/>
      <c r="R420" s="96"/>
      <c r="S420" s="95"/>
    </row>
    <row r="421" spans="11:19" ht="15.75" customHeight="1">
      <c r="K421" s="95"/>
      <c r="L421" s="95"/>
      <c r="M421" s="110"/>
      <c r="N421" s="95"/>
      <c r="P421" s="95"/>
      <c r="Q421" s="95"/>
      <c r="R421" s="96"/>
      <c r="S421" s="95"/>
    </row>
    <row r="422" spans="11:19" ht="15.75" customHeight="1">
      <c r="K422" s="95"/>
      <c r="L422" s="95"/>
      <c r="M422" s="110"/>
      <c r="N422" s="95"/>
    </row>
    <row r="423" spans="11:19" ht="15.75" customHeight="1">
      <c r="K423" s="95"/>
      <c r="L423" s="95"/>
      <c r="M423" s="110"/>
      <c r="N423" s="95"/>
    </row>
    <row r="424" spans="11:19" ht="15.75" customHeight="1">
      <c r="K424" s="95"/>
      <c r="L424" s="95"/>
      <c r="M424" s="110"/>
      <c r="N424" s="95"/>
    </row>
    <row r="425" spans="11:19" ht="15.75" customHeight="1">
      <c r="K425" s="95"/>
      <c r="L425" s="95"/>
      <c r="M425" s="110"/>
      <c r="N425" s="95"/>
    </row>
    <row r="426" spans="11:19" ht="15.75" customHeight="1">
      <c r="K426" s="95"/>
      <c r="L426" s="95"/>
      <c r="M426" s="110"/>
      <c r="N426" s="95"/>
    </row>
    <row r="427" spans="11:19" ht="15.75" customHeight="1">
      <c r="K427" s="95"/>
      <c r="L427" s="95"/>
      <c r="M427" s="110"/>
      <c r="N427" s="95"/>
    </row>
    <row r="428" spans="11:19" ht="15.75" customHeight="1">
      <c r="K428" s="95"/>
      <c r="L428" s="95"/>
      <c r="M428" s="110"/>
      <c r="N428" s="95"/>
    </row>
    <row r="429" spans="11:19" ht="15.75" customHeight="1">
      <c r="K429" s="95"/>
      <c r="L429" s="95"/>
      <c r="M429" s="110"/>
      <c r="N429" s="95"/>
    </row>
    <row r="430" spans="11:19" ht="15.75" customHeight="1">
      <c r="K430" s="95"/>
      <c r="L430" s="95"/>
      <c r="M430" s="110"/>
      <c r="N430" s="95"/>
    </row>
    <row r="431" spans="11:19" ht="15.75" customHeight="1">
      <c r="K431" s="95"/>
      <c r="L431" s="95"/>
      <c r="M431" s="110"/>
      <c r="N431" s="95"/>
    </row>
    <row r="432" spans="11:19" ht="15.75" customHeight="1">
      <c r="K432" s="95"/>
      <c r="L432" s="95"/>
      <c r="M432" s="110"/>
      <c r="N432" s="95"/>
    </row>
    <row r="433" spans="11:14" ht="15.75" customHeight="1">
      <c r="K433" s="95"/>
      <c r="L433" s="95"/>
      <c r="M433" s="110"/>
      <c r="N433" s="95"/>
    </row>
    <row r="434" spans="11:14" ht="15.75" customHeight="1">
      <c r="K434" s="95"/>
      <c r="L434" s="95"/>
      <c r="M434" s="110"/>
      <c r="N434" s="95"/>
    </row>
    <row r="435" spans="11:14" ht="15.75" customHeight="1">
      <c r="K435" s="95"/>
      <c r="L435" s="95"/>
      <c r="M435" s="110"/>
      <c r="N435" s="95"/>
    </row>
    <row r="436" spans="11:14" ht="15.75" customHeight="1">
      <c r="K436" s="95"/>
      <c r="L436" s="95"/>
      <c r="M436" s="110"/>
      <c r="N436" s="95"/>
    </row>
    <row r="437" spans="11:14" ht="15.75" customHeight="1">
      <c r="K437" s="95"/>
      <c r="L437" s="95"/>
      <c r="M437" s="110"/>
      <c r="N437" s="95"/>
    </row>
    <row r="438" spans="11:14" ht="15.75" customHeight="1">
      <c r="K438" s="95"/>
      <c r="L438" s="95"/>
      <c r="M438" s="110"/>
      <c r="N438" s="95"/>
    </row>
    <row r="439" spans="11:14" ht="15.75" customHeight="1">
      <c r="K439" s="95"/>
      <c r="L439" s="95"/>
      <c r="M439" s="110"/>
      <c r="N439" s="95"/>
    </row>
    <row r="440" spans="11:14" ht="15.75" customHeight="1">
      <c r="K440" s="95"/>
      <c r="L440" s="95"/>
      <c r="M440" s="110"/>
      <c r="N440" s="95"/>
    </row>
    <row r="441" spans="11:14" ht="15.75" customHeight="1">
      <c r="K441" s="95"/>
      <c r="L441" s="95"/>
      <c r="M441" s="110"/>
      <c r="N441" s="95"/>
    </row>
    <row r="442" spans="11:14" ht="15.75" customHeight="1">
      <c r="K442" s="95"/>
      <c r="L442" s="95"/>
      <c r="M442" s="110"/>
      <c r="N442" s="95"/>
    </row>
    <row r="443" spans="11:14" ht="15.75" customHeight="1">
      <c r="K443" s="95"/>
      <c r="L443" s="95"/>
      <c r="M443" s="110"/>
      <c r="N443" s="95"/>
    </row>
    <row r="444" spans="11:14" ht="15.75" customHeight="1">
      <c r="K444" s="95"/>
      <c r="L444" s="95"/>
      <c r="M444" s="110"/>
      <c r="N444" s="95"/>
    </row>
    <row r="445" spans="11:14" ht="15.75" customHeight="1">
      <c r="K445" s="95"/>
      <c r="L445" s="95"/>
      <c r="M445" s="110"/>
      <c r="N445" s="95"/>
    </row>
    <row r="446" spans="11:14" ht="15.75" customHeight="1">
      <c r="K446" s="95"/>
      <c r="L446" s="95"/>
      <c r="M446" s="110"/>
      <c r="N446" s="95"/>
    </row>
    <row r="447" spans="11:14" ht="15.75" customHeight="1">
      <c r="K447" s="95"/>
      <c r="L447" s="95"/>
      <c r="M447" s="110"/>
      <c r="N447" s="95"/>
    </row>
    <row r="448" spans="11:14" ht="15.75" customHeight="1">
      <c r="K448" s="95"/>
      <c r="L448" s="95"/>
      <c r="M448" s="110"/>
      <c r="N448" s="95"/>
    </row>
    <row r="449" spans="11:14" ht="15.75" customHeight="1">
      <c r="K449" s="95"/>
      <c r="L449" s="95"/>
      <c r="M449" s="110"/>
      <c r="N449" s="95"/>
    </row>
    <row r="450" spans="11:14" ht="15.75" customHeight="1">
      <c r="K450" s="95"/>
      <c r="L450" s="95"/>
      <c r="M450" s="110"/>
      <c r="N450" s="95"/>
    </row>
    <row r="451" spans="11:14" ht="15.75" customHeight="1">
      <c r="K451" s="95"/>
      <c r="L451" s="95"/>
      <c r="M451" s="110"/>
      <c r="N451" s="95"/>
    </row>
    <row r="452" spans="11:14" ht="15.75" customHeight="1">
      <c r="K452" s="95"/>
      <c r="L452" s="95"/>
      <c r="M452" s="110"/>
      <c r="N452" s="95"/>
    </row>
    <row r="453" spans="11:14" ht="15.75" customHeight="1">
      <c r="K453" s="95"/>
      <c r="L453" s="95"/>
      <c r="M453" s="110"/>
      <c r="N453" s="95"/>
    </row>
    <row r="454" spans="11:14" ht="15.75" customHeight="1">
      <c r="K454" s="95"/>
      <c r="L454" s="95"/>
      <c r="M454" s="110"/>
      <c r="N454" s="95"/>
    </row>
    <row r="455" spans="11:14" ht="15.75" customHeight="1">
      <c r="K455" s="95"/>
      <c r="L455" s="95"/>
      <c r="M455" s="110"/>
      <c r="N455" s="95"/>
    </row>
    <row r="456" spans="11:14" ht="15.75" customHeight="1">
      <c r="K456" s="95"/>
      <c r="L456" s="95"/>
      <c r="M456" s="110"/>
      <c r="N456" s="95"/>
    </row>
    <row r="457" spans="11:14" ht="15.75" customHeight="1">
      <c r="K457" s="95"/>
      <c r="L457" s="95"/>
      <c r="M457" s="110"/>
      <c r="N457" s="95"/>
    </row>
    <row r="458" spans="11:14" ht="15.75" customHeight="1">
      <c r="K458" s="95"/>
      <c r="L458" s="95"/>
      <c r="M458" s="110"/>
      <c r="N458" s="95"/>
    </row>
    <row r="459" spans="11:14" ht="15.75" customHeight="1">
      <c r="K459" s="95"/>
      <c r="L459" s="95"/>
      <c r="M459" s="110"/>
      <c r="N459" s="95"/>
    </row>
    <row r="460" spans="11:14" ht="15.75" customHeight="1">
      <c r="K460" s="95"/>
      <c r="L460" s="95"/>
      <c r="M460" s="110"/>
      <c r="N460" s="95"/>
    </row>
    <row r="461" spans="11:14" ht="15.75" customHeight="1">
      <c r="K461" s="95"/>
      <c r="L461" s="95"/>
      <c r="M461" s="110"/>
      <c r="N461" s="95"/>
    </row>
    <row r="462" spans="11:14" ht="15.75" customHeight="1">
      <c r="K462" s="95"/>
      <c r="L462" s="95"/>
      <c r="M462" s="110"/>
      <c r="N462" s="95"/>
    </row>
    <row r="463" spans="11:14" ht="15.75" customHeight="1">
      <c r="K463" s="95"/>
      <c r="L463" s="95"/>
      <c r="M463" s="110"/>
      <c r="N463" s="95"/>
    </row>
    <row r="464" spans="11:14" ht="15.75" customHeight="1">
      <c r="K464" s="95"/>
      <c r="L464" s="95"/>
      <c r="M464" s="110"/>
      <c r="N464" s="95"/>
    </row>
    <row r="465" spans="11:14" ht="15.75" customHeight="1">
      <c r="K465" s="95"/>
      <c r="L465" s="95"/>
      <c r="M465" s="110"/>
      <c r="N465" s="95"/>
    </row>
    <row r="466" spans="11:14" ht="15.75" customHeight="1">
      <c r="K466" s="95"/>
      <c r="L466" s="95"/>
      <c r="M466" s="110"/>
      <c r="N466" s="95"/>
    </row>
    <row r="467" spans="11:14" ht="15.75" customHeight="1">
      <c r="K467" s="95"/>
      <c r="L467" s="95"/>
      <c r="M467" s="110"/>
      <c r="N467" s="95"/>
    </row>
    <row r="468" spans="11:14" ht="15.75" customHeight="1">
      <c r="K468" s="95"/>
      <c r="L468" s="95"/>
      <c r="M468" s="110"/>
      <c r="N468" s="95"/>
    </row>
    <row r="469" spans="11:14" ht="15.75" customHeight="1">
      <c r="K469" s="95"/>
      <c r="L469" s="95"/>
      <c r="M469" s="110"/>
      <c r="N469" s="95"/>
    </row>
    <row r="470" spans="11:14" ht="15.75" customHeight="1">
      <c r="K470" s="95"/>
      <c r="L470" s="95"/>
      <c r="M470" s="110"/>
      <c r="N470" s="95"/>
    </row>
    <row r="471" spans="11:14" ht="15.75" customHeight="1">
      <c r="K471" s="95"/>
      <c r="L471" s="95"/>
      <c r="M471" s="110"/>
      <c r="N471" s="95"/>
    </row>
    <row r="472" spans="11:14" ht="15.75" customHeight="1">
      <c r="K472" s="95"/>
      <c r="L472" s="95"/>
      <c r="M472" s="110"/>
      <c r="N472" s="95"/>
    </row>
    <row r="473" spans="11:14" ht="15.75" customHeight="1">
      <c r="K473" s="95"/>
      <c r="L473" s="95"/>
      <c r="M473" s="110"/>
      <c r="N473" s="95"/>
    </row>
    <row r="474" spans="11:14" ht="15.75" customHeight="1">
      <c r="K474" s="95"/>
      <c r="L474" s="95"/>
      <c r="M474" s="110"/>
      <c r="N474" s="95"/>
    </row>
    <row r="475" spans="11:14" ht="15.75" customHeight="1">
      <c r="K475" s="95"/>
      <c r="L475" s="95"/>
      <c r="M475" s="110"/>
      <c r="N475" s="95"/>
    </row>
    <row r="476" spans="11:14" ht="15.75" customHeight="1">
      <c r="K476" s="95"/>
      <c r="L476" s="95"/>
      <c r="M476" s="110"/>
      <c r="N476" s="95"/>
    </row>
    <row r="477" spans="11:14" ht="15.75" customHeight="1">
      <c r="K477" s="95"/>
      <c r="L477" s="95"/>
      <c r="M477" s="110"/>
      <c r="N477" s="95"/>
    </row>
    <row r="478" spans="11:14" ht="15.75" customHeight="1">
      <c r="K478" s="95"/>
      <c r="L478" s="95"/>
      <c r="M478" s="110"/>
      <c r="N478" s="95"/>
    </row>
    <row r="479" spans="11:14" ht="15.75" customHeight="1">
      <c r="K479" s="95"/>
      <c r="L479" s="95"/>
      <c r="M479" s="110"/>
      <c r="N479" s="95"/>
    </row>
    <row r="480" spans="11:14" ht="15.75" customHeight="1">
      <c r="K480" s="95"/>
      <c r="L480" s="95"/>
      <c r="M480" s="110"/>
      <c r="N480" s="95"/>
    </row>
    <row r="481" spans="11:14" ht="15.75" customHeight="1">
      <c r="K481" s="95"/>
      <c r="L481" s="95"/>
      <c r="M481" s="110"/>
      <c r="N481" s="95"/>
    </row>
    <row r="482" spans="11:14" ht="15.75" customHeight="1">
      <c r="K482" s="95"/>
      <c r="L482" s="95"/>
      <c r="M482" s="110"/>
      <c r="N482" s="95"/>
    </row>
    <row r="483" spans="11:14" ht="15.75" customHeight="1">
      <c r="K483" s="95"/>
      <c r="L483" s="95"/>
      <c r="M483" s="110"/>
      <c r="N483" s="95"/>
    </row>
    <row r="484" spans="11:14" ht="15.75" customHeight="1">
      <c r="K484" s="95"/>
      <c r="L484" s="95"/>
      <c r="M484" s="110"/>
      <c r="N484" s="95"/>
    </row>
    <row r="485" spans="11:14" ht="15.75" customHeight="1">
      <c r="K485" s="95"/>
      <c r="L485" s="95"/>
      <c r="M485" s="110"/>
      <c r="N485" s="95"/>
    </row>
    <row r="486" spans="11:14" ht="15.75" customHeight="1">
      <c r="K486" s="95"/>
      <c r="L486" s="95"/>
      <c r="M486" s="110"/>
      <c r="N486" s="95"/>
    </row>
    <row r="487" spans="11:14" ht="15.75" customHeight="1">
      <c r="K487" s="95"/>
      <c r="L487" s="95"/>
      <c r="M487" s="110"/>
      <c r="N487" s="95"/>
    </row>
    <row r="488" spans="11:14" ht="15.75" customHeight="1">
      <c r="K488" s="95"/>
      <c r="L488" s="95"/>
      <c r="M488" s="110"/>
      <c r="N488" s="95"/>
    </row>
    <row r="489" spans="11:14" ht="15.75" customHeight="1">
      <c r="K489" s="95"/>
      <c r="L489" s="95"/>
      <c r="M489" s="110"/>
      <c r="N489" s="95"/>
    </row>
    <row r="490" spans="11:14" ht="15.75" customHeight="1">
      <c r="K490" s="95"/>
      <c r="L490" s="95"/>
      <c r="M490" s="110"/>
      <c r="N490" s="95"/>
    </row>
    <row r="491" spans="11:14" ht="15.75" customHeight="1">
      <c r="K491" s="95"/>
      <c r="L491" s="95"/>
      <c r="M491" s="110"/>
      <c r="N491" s="95"/>
    </row>
    <row r="492" spans="11:14" ht="15.75" customHeight="1">
      <c r="K492" s="95"/>
      <c r="L492" s="95"/>
      <c r="M492" s="110"/>
      <c r="N492" s="95"/>
    </row>
    <row r="493" spans="11:14" ht="15.75" customHeight="1">
      <c r="K493" s="95"/>
      <c r="L493" s="95"/>
      <c r="M493" s="110"/>
      <c r="N493" s="95"/>
    </row>
    <row r="494" spans="11:14" ht="15.75" customHeight="1">
      <c r="K494" s="95"/>
      <c r="L494" s="95"/>
      <c r="M494" s="110"/>
      <c r="N494" s="95"/>
    </row>
    <row r="495" spans="11:14" ht="15.75" customHeight="1">
      <c r="K495" s="95"/>
      <c r="L495" s="95"/>
      <c r="M495" s="110"/>
      <c r="N495" s="95"/>
    </row>
    <row r="496" spans="11:14" ht="15.75" customHeight="1">
      <c r="K496" s="95"/>
      <c r="L496" s="95"/>
      <c r="M496" s="110"/>
      <c r="N496" s="95"/>
    </row>
    <row r="497" spans="11:14" ht="15.75" customHeight="1">
      <c r="K497" s="95"/>
      <c r="L497" s="95"/>
      <c r="M497" s="110"/>
      <c r="N497" s="95"/>
    </row>
    <row r="498" spans="11:14" ht="15.75" customHeight="1">
      <c r="K498" s="95"/>
      <c r="L498" s="95"/>
      <c r="M498" s="110"/>
      <c r="N498" s="95"/>
    </row>
    <row r="499" spans="11:14" ht="15.75" customHeight="1">
      <c r="K499" s="95"/>
      <c r="L499" s="95"/>
      <c r="M499" s="110"/>
      <c r="N499" s="95"/>
    </row>
    <row r="500" spans="11:14" ht="15.75" customHeight="1">
      <c r="K500" s="95"/>
      <c r="L500" s="95"/>
      <c r="M500" s="110"/>
      <c r="N500" s="95"/>
    </row>
    <row r="501" spans="11:14" ht="15.75" customHeight="1">
      <c r="K501" s="95"/>
      <c r="L501" s="95"/>
      <c r="M501" s="110"/>
      <c r="N501" s="95"/>
    </row>
    <row r="502" spans="11:14" ht="15.75" customHeight="1">
      <c r="K502" s="95"/>
      <c r="L502" s="95"/>
      <c r="M502" s="110"/>
      <c r="N502" s="95"/>
    </row>
    <row r="503" spans="11:14" ht="15.75" customHeight="1">
      <c r="K503" s="95"/>
      <c r="L503" s="95"/>
      <c r="M503" s="110"/>
      <c r="N503" s="95"/>
    </row>
    <row r="504" spans="11:14" ht="15.75" customHeight="1">
      <c r="K504" s="95"/>
      <c r="L504" s="95"/>
      <c r="M504" s="110"/>
      <c r="N504" s="95"/>
    </row>
    <row r="505" spans="11:14" ht="15.75" customHeight="1">
      <c r="K505" s="95"/>
      <c r="L505" s="95"/>
      <c r="M505" s="110"/>
      <c r="N505" s="95"/>
    </row>
    <row r="506" spans="11:14" ht="15.75" customHeight="1">
      <c r="K506" s="95"/>
      <c r="L506" s="95"/>
      <c r="M506" s="110"/>
      <c r="N506" s="95"/>
    </row>
    <row r="507" spans="11:14" ht="15.75" customHeight="1">
      <c r="K507" s="95"/>
      <c r="L507" s="95"/>
      <c r="M507" s="110"/>
      <c r="N507" s="95"/>
    </row>
    <row r="508" spans="11:14" ht="15.75" customHeight="1">
      <c r="K508" s="95"/>
      <c r="L508" s="95"/>
      <c r="M508" s="110"/>
      <c r="N508" s="95"/>
    </row>
    <row r="509" spans="11:14" ht="15.75" customHeight="1">
      <c r="K509" s="95"/>
      <c r="L509" s="95"/>
      <c r="M509" s="110"/>
      <c r="N509" s="95"/>
    </row>
    <row r="510" spans="11:14" ht="15.75" customHeight="1">
      <c r="K510" s="95"/>
      <c r="L510" s="95"/>
      <c r="M510" s="110"/>
      <c r="N510" s="95"/>
    </row>
    <row r="511" spans="11:14" ht="15.75" customHeight="1">
      <c r="K511" s="95"/>
      <c r="L511" s="95"/>
      <c r="M511" s="110"/>
      <c r="N511" s="95"/>
    </row>
    <row r="512" spans="11:14" ht="15.75" customHeight="1">
      <c r="K512" s="95"/>
      <c r="L512" s="95"/>
      <c r="M512" s="110"/>
      <c r="N512" s="95"/>
    </row>
    <row r="513" spans="11:14" ht="15.75" customHeight="1">
      <c r="K513" s="95"/>
      <c r="L513" s="95"/>
      <c r="M513" s="110"/>
      <c r="N513" s="95"/>
    </row>
    <row r="514" spans="11:14" ht="15.75" customHeight="1">
      <c r="K514" s="95"/>
      <c r="L514" s="95"/>
      <c r="M514" s="110"/>
      <c r="N514" s="95"/>
    </row>
    <row r="515" spans="11:14" ht="15.75" customHeight="1">
      <c r="K515" s="95"/>
      <c r="L515" s="95"/>
      <c r="M515" s="110"/>
      <c r="N515" s="95"/>
    </row>
    <row r="516" spans="11:14" ht="15.75" customHeight="1">
      <c r="K516" s="95"/>
      <c r="L516" s="95"/>
      <c r="M516" s="110"/>
      <c r="N516" s="95"/>
    </row>
    <row r="517" spans="11:14" ht="15.75" customHeight="1">
      <c r="K517" s="95"/>
      <c r="L517" s="95"/>
      <c r="M517" s="110"/>
      <c r="N517" s="95"/>
    </row>
    <row r="518" spans="11:14" ht="15.75" customHeight="1">
      <c r="K518" s="95"/>
      <c r="L518" s="95"/>
      <c r="M518" s="110"/>
      <c r="N518" s="95"/>
    </row>
    <row r="519" spans="11:14" ht="15.75" customHeight="1">
      <c r="K519" s="95"/>
      <c r="L519" s="95"/>
      <c r="M519" s="110"/>
      <c r="N519" s="95"/>
    </row>
    <row r="520" spans="11:14" ht="15.75" customHeight="1">
      <c r="K520" s="95"/>
      <c r="L520" s="95"/>
      <c r="M520" s="110"/>
      <c r="N520" s="95"/>
    </row>
    <row r="521" spans="11:14" ht="15.75" customHeight="1">
      <c r="K521" s="95"/>
      <c r="L521" s="95"/>
      <c r="M521" s="110"/>
      <c r="N521" s="95"/>
    </row>
    <row r="522" spans="11:14" ht="15.75" customHeight="1">
      <c r="K522" s="95"/>
      <c r="L522" s="95"/>
      <c r="M522" s="110"/>
      <c r="N522" s="95"/>
    </row>
    <row r="523" spans="11:14" ht="15.75" customHeight="1"/>
    <row r="524" spans="11:14" ht="15.75" customHeight="1"/>
    <row r="525" spans="11:14" ht="15.75" customHeight="1"/>
    <row r="526" spans="11:14" ht="15.75" customHeight="1"/>
    <row r="527" spans="11:14" ht="15.75" customHeight="1"/>
    <row r="528" spans="11:14"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sheetData>
  <autoFilter ref="A5:D5" xr:uid="{00000000-0001-0000-1800-000000000000}">
    <sortState xmlns:xlrd2="http://schemas.microsoft.com/office/spreadsheetml/2017/richdata2" ref="A6:D201">
      <sortCondition ref="A5"/>
    </sortState>
  </autoFilter>
  <mergeCells count="8">
    <mergeCell ref="P2:S2"/>
    <mergeCell ref="R4:S4"/>
    <mergeCell ref="A2:D2"/>
    <mergeCell ref="C4:D4"/>
    <mergeCell ref="F2:I2"/>
    <mergeCell ref="H4:I4"/>
    <mergeCell ref="K2:N2"/>
    <mergeCell ref="M4:N4"/>
  </mergeCells>
  <phoneticPr fontId="2" type="noConversion"/>
  <printOptions horizontalCentered="1"/>
  <pageMargins left="0.9055118110236221" right="0.51181102362204722" top="0.94488188976377963" bottom="0.74803149606299213" header="0" footer="0"/>
  <pageSetup paperSize="9" orientation="portrait" r:id="rId1"/>
  <colBreaks count="1" manualBreakCount="1">
    <brk id="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8245B-E8A3-41DE-BF11-F1F769FFAF5D}">
  <sheetPr filterMode="1"/>
  <dimension ref="A1:R2526"/>
  <sheetViews>
    <sheetView workbookViewId="0">
      <pane xSplit="3" ySplit="1" topLeftCell="D181" activePane="bottomRight" state="frozen"/>
      <selection pane="topRight" activeCell="D1" sqref="D1"/>
      <selection pane="bottomLeft" activeCell="A2" sqref="A2"/>
      <selection pane="bottomRight" activeCell="C1110" sqref="C1110"/>
    </sheetView>
  </sheetViews>
  <sheetFormatPr defaultRowHeight="16.5"/>
  <cols>
    <col min="1" max="1" width="12" style="43" bestFit="1" customWidth="1"/>
    <col min="2" max="2" width="23.5" style="43" customWidth="1"/>
    <col min="3" max="3" width="16.75" style="43" customWidth="1"/>
    <col min="4" max="4" width="25.125" style="43" customWidth="1"/>
    <col min="5" max="6" width="16.75" style="43" hidden="1" customWidth="1"/>
    <col min="7" max="7" width="12" style="43" customWidth="1"/>
    <col min="8" max="8" width="62.125" style="43" customWidth="1"/>
    <col min="9" max="9" width="43.125" style="43" customWidth="1"/>
    <col min="10" max="10" width="16.75" style="43" customWidth="1"/>
    <col min="11" max="11" width="16.75" style="43" hidden="1" customWidth="1"/>
    <col min="12" max="13" width="16.75" style="43" customWidth="1"/>
    <col min="14" max="14" width="21.875" style="43" customWidth="1"/>
    <col min="15" max="15" width="16.75" style="43" customWidth="1"/>
    <col min="16" max="16" width="72.125" style="43" customWidth="1"/>
    <col min="17" max="17" width="28.5" style="43" customWidth="1"/>
    <col min="18" max="18" width="201.375" style="43" customWidth="1"/>
    <col min="19" max="16384" width="9" style="43"/>
  </cols>
  <sheetData>
    <row r="1" spans="1:18" ht="20.100000000000001" customHeight="1">
      <c r="A1" s="42" t="s">
        <v>7115</v>
      </c>
      <c r="B1" s="42" t="s">
        <v>7116</v>
      </c>
      <c r="C1" s="42" t="s">
        <v>7117</v>
      </c>
      <c r="D1" s="42" t="s">
        <v>7118</v>
      </c>
      <c r="E1" s="42" t="s">
        <v>7118</v>
      </c>
      <c r="F1" s="42" t="s">
        <v>7119</v>
      </c>
      <c r="G1" s="42" t="s">
        <v>7120</v>
      </c>
      <c r="H1" s="42" t="s">
        <v>7121</v>
      </c>
      <c r="I1" s="198" t="s">
        <v>7122</v>
      </c>
      <c r="J1" s="199" t="s">
        <v>7123</v>
      </c>
      <c r="K1" s="199" t="s">
        <v>7124</v>
      </c>
      <c r="L1" s="199" t="s">
        <v>7125</v>
      </c>
      <c r="M1" s="199" t="s">
        <v>7126</v>
      </c>
      <c r="N1" s="199" t="s">
        <v>7127</v>
      </c>
      <c r="O1" s="199" t="s">
        <v>7128</v>
      </c>
      <c r="P1" s="199" t="s">
        <v>7129</v>
      </c>
      <c r="Q1" s="199" t="s">
        <v>7130</v>
      </c>
      <c r="R1" s="199" t="s">
        <v>7131</v>
      </c>
    </row>
    <row r="2" spans="1:18" hidden="1">
      <c r="A2" s="200" t="s">
        <v>7132</v>
      </c>
      <c r="B2" s="200" t="s">
        <v>7133</v>
      </c>
      <c r="C2" s="200" t="s">
        <v>7134</v>
      </c>
      <c r="D2" s="200" t="s">
        <v>7135</v>
      </c>
      <c r="E2" s="200" t="s">
        <v>7136</v>
      </c>
      <c r="F2" s="200" t="s">
        <v>7137</v>
      </c>
      <c r="G2" s="200"/>
      <c r="H2" s="200" t="s">
        <v>7138</v>
      </c>
      <c r="I2" s="200"/>
      <c r="J2" s="201">
        <v>3</v>
      </c>
      <c r="K2" s="200" t="s">
        <v>7136</v>
      </c>
      <c r="L2" s="201">
        <v>46271513</v>
      </c>
      <c r="M2" s="201">
        <v>500</v>
      </c>
      <c r="N2" s="201">
        <v>23135756500</v>
      </c>
      <c r="O2" s="200" t="s">
        <v>7139</v>
      </c>
      <c r="P2" s="200" t="s">
        <v>7140</v>
      </c>
      <c r="Q2" s="200" t="s">
        <v>7141</v>
      </c>
      <c r="R2" s="200" t="s">
        <v>7142</v>
      </c>
    </row>
    <row r="3" spans="1:18" hidden="1">
      <c r="A3" s="200" t="s">
        <v>7143</v>
      </c>
      <c r="B3" s="200" t="s">
        <v>7144</v>
      </c>
      <c r="C3" s="200" t="s">
        <v>7145</v>
      </c>
      <c r="D3" s="200" t="s">
        <v>7136</v>
      </c>
      <c r="E3" s="200" t="s">
        <v>7136</v>
      </c>
      <c r="F3" s="200" t="s">
        <v>7146</v>
      </c>
      <c r="G3" s="200"/>
      <c r="H3" s="200" t="s">
        <v>7147</v>
      </c>
      <c r="I3" s="200"/>
      <c r="J3" s="201">
        <v>12</v>
      </c>
      <c r="K3" s="200" t="s">
        <v>7136</v>
      </c>
      <c r="L3" s="201">
        <v>46822295</v>
      </c>
      <c r="M3" s="201">
        <v>1000</v>
      </c>
      <c r="N3" s="201">
        <v>46822295000</v>
      </c>
      <c r="O3" s="200" t="s">
        <v>7139</v>
      </c>
      <c r="P3" s="200" t="s">
        <v>7148</v>
      </c>
      <c r="Q3" s="200" t="s">
        <v>7149</v>
      </c>
      <c r="R3" s="200" t="s">
        <v>7150</v>
      </c>
    </row>
    <row r="4" spans="1:18" hidden="1">
      <c r="A4" s="200" t="s">
        <v>7151</v>
      </c>
      <c r="B4" s="200" t="s">
        <v>7152</v>
      </c>
      <c r="C4" s="200" t="s">
        <v>7145</v>
      </c>
      <c r="D4" s="200" t="s">
        <v>7136</v>
      </c>
      <c r="E4" s="200" t="s">
        <v>7136</v>
      </c>
      <c r="F4" s="200" t="s">
        <v>7153</v>
      </c>
      <c r="G4" s="200"/>
      <c r="H4" s="200" t="s">
        <v>7154</v>
      </c>
      <c r="I4" s="200"/>
      <c r="J4" s="201">
        <v>12</v>
      </c>
      <c r="K4" s="200" t="s">
        <v>7136</v>
      </c>
      <c r="L4" s="201">
        <v>13247561</v>
      </c>
      <c r="M4" s="201">
        <v>5000</v>
      </c>
      <c r="N4" s="201">
        <v>66237805000</v>
      </c>
      <c r="O4" s="200" t="s">
        <v>7139</v>
      </c>
      <c r="P4" s="200" t="s">
        <v>7155</v>
      </c>
      <c r="Q4" s="200" t="s">
        <v>7156</v>
      </c>
      <c r="R4" s="200" t="s">
        <v>7157</v>
      </c>
    </row>
    <row r="5" spans="1:18" hidden="1">
      <c r="A5" s="200" t="s">
        <v>7158</v>
      </c>
      <c r="B5" s="200" t="s">
        <v>7159</v>
      </c>
      <c r="C5" s="200" t="s">
        <v>7134</v>
      </c>
      <c r="D5" s="200" t="s">
        <v>7135</v>
      </c>
      <c r="E5" s="200" t="s">
        <v>7136</v>
      </c>
      <c r="F5" s="200" t="s">
        <v>7153</v>
      </c>
      <c r="G5" s="200"/>
      <c r="H5" s="200" t="s">
        <v>7154</v>
      </c>
      <c r="I5" s="200"/>
      <c r="J5" s="201">
        <v>12</v>
      </c>
      <c r="K5" s="200" t="s">
        <v>7136</v>
      </c>
      <c r="L5" s="201">
        <v>20394221</v>
      </c>
      <c r="M5" s="201">
        <v>500</v>
      </c>
      <c r="N5" s="201">
        <v>10197110500</v>
      </c>
      <c r="O5" s="200" t="s">
        <v>7139</v>
      </c>
      <c r="P5" s="200" t="s">
        <v>7160</v>
      </c>
      <c r="Q5" s="200" t="s">
        <v>7161</v>
      </c>
      <c r="R5" s="200" t="s">
        <v>7162</v>
      </c>
    </row>
    <row r="6" spans="1:18" hidden="1">
      <c r="A6" s="200" t="s">
        <v>7163</v>
      </c>
      <c r="B6" s="200" t="s">
        <v>7164</v>
      </c>
      <c r="C6" s="200" t="s">
        <v>7134</v>
      </c>
      <c r="D6" s="200" t="s">
        <v>7165</v>
      </c>
      <c r="E6" s="200" t="s">
        <v>7136</v>
      </c>
      <c r="F6" s="200" t="s">
        <v>7166</v>
      </c>
      <c r="G6" s="200"/>
      <c r="H6" s="200" t="s">
        <v>7167</v>
      </c>
      <c r="I6" s="200"/>
      <c r="J6" s="201">
        <v>12</v>
      </c>
      <c r="K6" s="200" t="s">
        <v>7136</v>
      </c>
      <c r="L6" s="201">
        <v>15281421</v>
      </c>
      <c r="M6" s="201">
        <v>500</v>
      </c>
      <c r="N6" s="201">
        <v>7640710500</v>
      </c>
      <c r="O6" s="200" t="s">
        <v>7139</v>
      </c>
      <c r="P6" s="200" t="s">
        <v>7168</v>
      </c>
      <c r="Q6" s="200" t="s">
        <v>7169</v>
      </c>
      <c r="R6" s="200" t="s">
        <v>7170</v>
      </c>
    </row>
    <row r="7" spans="1:18" hidden="1">
      <c r="A7" s="200" t="s">
        <v>7171</v>
      </c>
      <c r="B7" s="200" t="s">
        <v>7172</v>
      </c>
      <c r="C7" s="200" t="s">
        <v>7134</v>
      </c>
      <c r="D7" s="200" t="s">
        <v>7173</v>
      </c>
      <c r="E7" s="200" t="s">
        <v>7136</v>
      </c>
      <c r="F7" s="200" t="s">
        <v>7174</v>
      </c>
      <c r="G7" s="200"/>
      <c r="H7" s="200" t="s">
        <v>7175</v>
      </c>
      <c r="I7" s="200"/>
      <c r="J7" s="201">
        <v>12</v>
      </c>
      <c r="K7" s="200" t="s">
        <v>7136</v>
      </c>
      <c r="L7" s="201">
        <v>15082304</v>
      </c>
      <c r="M7" s="201">
        <v>500</v>
      </c>
      <c r="N7" s="201">
        <v>7541152000</v>
      </c>
      <c r="O7" s="200" t="s">
        <v>7139</v>
      </c>
      <c r="P7" s="200" t="s">
        <v>7176</v>
      </c>
      <c r="Q7" s="200" t="s">
        <v>7177</v>
      </c>
      <c r="R7" s="200" t="s">
        <v>7178</v>
      </c>
    </row>
    <row r="8" spans="1:18" hidden="1">
      <c r="A8" s="200" t="s">
        <v>7179</v>
      </c>
      <c r="B8" s="200" t="s">
        <v>7180</v>
      </c>
      <c r="C8" s="200" t="s">
        <v>7145</v>
      </c>
      <c r="D8" s="200" t="s">
        <v>7136</v>
      </c>
      <c r="E8" s="200" t="s">
        <v>7136</v>
      </c>
      <c r="F8" s="200" t="s">
        <v>7153</v>
      </c>
      <c r="G8" s="200"/>
      <c r="H8" s="200" t="s">
        <v>7154</v>
      </c>
      <c r="I8" s="200"/>
      <c r="J8" s="201">
        <v>12</v>
      </c>
      <c r="K8" s="200" t="s">
        <v>7136</v>
      </c>
      <c r="L8" s="201">
        <v>95716791</v>
      </c>
      <c r="M8" s="201">
        <v>1000</v>
      </c>
      <c r="N8" s="201">
        <v>95716791000</v>
      </c>
      <c r="O8" s="200" t="s">
        <v>7136</v>
      </c>
      <c r="P8" s="200" t="s">
        <v>7181</v>
      </c>
      <c r="Q8" s="200" t="s">
        <v>7182</v>
      </c>
      <c r="R8" s="200" t="s">
        <v>7183</v>
      </c>
    </row>
    <row r="9" spans="1:18" hidden="1">
      <c r="A9" s="200" t="s">
        <v>7184</v>
      </c>
      <c r="B9" s="200" t="s">
        <v>7185</v>
      </c>
      <c r="C9" s="200" t="s">
        <v>7145</v>
      </c>
      <c r="D9" s="200" t="s">
        <v>7136</v>
      </c>
      <c r="E9" s="200" t="s">
        <v>7136</v>
      </c>
      <c r="F9" s="200" t="s">
        <v>7186</v>
      </c>
      <c r="G9" s="200"/>
      <c r="H9" s="200" t="s">
        <v>7187</v>
      </c>
      <c r="I9" s="200"/>
      <c r="J9" s="201">
        <v>12</v>
      </c>
      <c r="K9" s="200" t="s">
        <v>7136</v>
      </c>
      <c r="L9" s="201">
        <v>17283906</v>
      </c>
      <c r="M9" s="201">
        <v>1000</v>
      </c>
      <c r="N9" s="201">
        <v>17283906000</v>
      </c>
      <c r="O9" s="200" t="s">
        <v>7139</v>
      </c>
      <c r="P9" s="200" t="s">
        <v>7188</v>
      </c>
      <c r="Q9" s="200" t="s">
        <v>7189</v>
      </c>
      <c r="R9" s="200" t="s">
        <v>7190</v>
      </c>
    </row>
    <row r="10" spans="1:18" hidden="1">
      <c r="A10" s="200" t="s">
        <v>7191</v>
      </c>
      <c r="B10" s="200" t="s">
        <v>7192</v>
      </c>
      <c r="C10" s="200" t="s">
        <v>7134</v>
      </c>
      <c r="D10" s="200" t="s">
        <v>7193</v>
      </c>
      <c r="E10" s="200" t="s">
        <v>7136</v>
      </c>
      <c r="F10" s="200" t="s">
        <v>7194</v>
      </c>
      <c r="G10" s="200"/>
      <c r="H10" s="200" t="s">
        <v>7195</v>
      </c>
      <c r="I10" s="200"/>
      <c r="J10" s="201">
        <v>12</v>
      </c>
      <c r="K10" s="200" t="s">
        <v>7136</v>
      </c>
      <c r="L10" s="201">
        <v>29534345</v>
      </c>
      <c r="M10" s="201">
        <v>500</v>
      </c>
      <c r="N10" s="201">
        <v>14767172500</v>
      </c>
      <c r="O10" s="200" t="s">
        <v>7139</v>
      </c>
      <c r="P10" s="200" t="s">
        <v>7196</v>
      </c>
      <c r="Q10" s="200" t="s">
        <v>7197</v>
      </c>
      <c r="R10" s="200" t="s">
        <v>7198</v>
      </c>
    </row>
    <row r="11" spans="1:18" hidden="1">
      <c r="A11" s="200" t="s">
        <v>7199</v>
      </c>
      <c r="B11" s="200" t="s">
        <v>7200</v>
      </c>
      <c r="C11" s="200" t="s">
        <v>7145</v>
      </c>
      <c r="D11" s="200" t="s">
        <v>7136</v>
      </c>
      <c r="E11" s="200" t="s">
        <v>7136</v>
      </c>
      <c r="F11" s="200" t="s">
        <v>7153</v>
      </c>
      <c r="G11" s="200"/>
      <c r="H11" s="200" t="s">
        <v>7154</v>
      </c>
      <c r="I11" s="200"/>
      <c r="J11" s="201">
        <v>12</v>
      </c>
      <c r="K11" s="200" t="s">
        <v>7136</v>
      </c>
      <c r="L11" s="201">
        <v>325935246</v>
      </c>
      <c r="M11" s="201">
        <v>5000</v>
      </c>
      <c r="N11" s="201">
        <v>1629676230000</v>
      </c>
      <c r="O11" s="200" t="s">
        <v>7139</v>
      </c>
      <c r="P11" s="200" t="s">
        <v>7201</v>
      </c>
      <c r="Q11" s="200" t="s">
        <v>7202</v>
      </c>
      <c r="R11" s="200" t="s">
        <v>7203</v>
      </c>
    </row>
    <row r="12" spans="1:18" hidden="1">
      <c r="A12" s="200" t="s">
        <v>7204</v>
      </c>
      <c r="B12" s="200" t="s">
        <v>7205</v>
      </c>
      <c r="C12" s="200" t="s">
        <v>7145</v>
      </c>
      <c r="D12" s="200" t="s">
        <v>7136</v>
      </c>
      <c r="E12" s="200" t="s">
        <v>7136</v>
      </c>
      <c r="F12" s="200" t="s">
        <v>7206</v>
      </c>
      <c r="G12" s="200"/>
      <c r="H12" s="200" t="s">
        <v>7207</v>
      </c>
      <c r="I12" s="200"/>
      <c r="J12" s="201">
        <v>12</v>
      </c>
      <c r="K12" s="200" t="s">
        <v>7136</v>
      </c>
      <c r="L12" s="201">
        <v>624615</v>
      </c>
      <c r="M12" s="201">
        <v>5000</v>
      </c>
      <c r="N12" s="201">
        <v>4200000000</v>
      </c>
      <c r="O12" s="200" t="s">
        <v>7139</v>
      </c>
      <c r="P12" s="200" t="s">
        <v>7208</v>
      </c>
      <c r="Q12" s="200" t="s">
        <v>7209</v>
      </c>
      <c r="R12" s="200" t="s">
        <v>7210</v>
      </c>
    </row>
    <row r="13" spans="1:18" hidden="1">
      <c r="A13" s="200" t="s">
        <v>7211</v>
      </c>
      <c r="B13" s="200" t="s">
        <v>7212</v>
      </c>
      <c r="C13" s="200" t="s">
        <v>7134</v>
      </c>
      <c r="D13" s="200" t="s">
        <v>7173</v>
      </c>
      <c r="E13" s="200" t="s">
        <v>7136</v>
      </c>
      <c r="F13" s="200" t="s">
        <v>7213</v>
      </c>
      <c r="G13" s="200"/>
      <c r="H13" s="200" t="s">
        <v>7214</v>
      </c>
      <c r="I13" s="200"/>
      <c r="J13" s="201">
        <v>12</v>
      </c>
      <c r="K13" s="200" t="s">
        <v>7136</v>
      </c>
      <c r="L13" s="201">
        <v>270340686</v>
      </c>
      <c r="M13" s="201">
        <v>100</v>
      </c>
      <c r="N13" s="201">
        <v>27034068600</v>
      </c>
      <c r="O13" s="200" t="s">
        <v>7139</v>
      </c>
      <c r="P13" s="200" t="s">
        <v>7215</v>
      </c>
      <c r="Q13" s="200" t="s">
        <v>7216</v>
      </c>
      <c r="R13" s="200" t="s">
        <v>7217</v>
      </c>
    </row>
    <row r="14" spans="1:18" hidden="1">
      <c r="A14" s="200" t="s">
        <v>7218</v>
      </c>
      <c r="B14" s="200" t="s">
        <v>7219</v>
      </c>
      <c r="C14" s="200" t="s">
        <v>7145</v>
      </c>
      <c r="D14" s="200" t="s">
        <v>7136</v>
      </c>
      <c r="E14" s="200" t="s">
        <v>7136</v>
      </c>
      <c r="F14" s="200" t="s">
        <v>7153</v>
      </c>
      <c r="G14" s="200"/>
      <c r="H14" s="200" t="s">
        <v>7154</v>
      </c>
      <c r="I14" s="200"/>
      <c r="J14" s="201">
        <v>12</v>
      </c>
      <c r="K14" s="200" t="s">
        <v>7136</v>
      </c>
      <c r="L14" s="201">
        <v>29176998</v>
      </c>
      <c r="M14" s="201">
        <v>5000</v>
      </c>
      <c r="N14" s="201">
        <v>179047370000</v>
      </c>
      <c r="O14" s="200" t="s">
        <v>7139</v>
      </c>
      <c r="P14" s="200" t="s">
        <v>7220</v>
      </c>
      <c r="Q14" s="200" t="s">
        <v>7221</v>
      </c>
      <c r="R14" s="200" t="s">
        <v>7222</v>
      </c>
    </row>
    <row r="15" spans="1:18" ht="27">
      <c r="A15" s="200" t="s">
        <v>7223</v>
      </c>
      <c r="B15" s="200" t="s">
        <v>7224</v>
      </c>
      <c r="C15" s="200" t="s">
        <v>7145</v>
      </c>
      <c r="D15" s="200" t="s">
        <v>7136</v>
      </c>
      <c r="E15" s="200" t="s">
        <v>7136</v>
      </c>
      <c r="F15" s="200" t="s">
        <v>7225</v>
      </c>
      <c r="G15" s="202" t="s">
        <v>7226</v>
      </c>
      <c r="H15" s="200" t="s">
        <v>7227</v>
      </c>
      <c r="I15" s="203" t="s">
        <v>7228</v>
      </c>
      <c r="J15" s="201">
        <v>12</v>
      </c>
      <c r="K15" s="200" t="s">
        <v>7136</v>
      </c>
      <c r="L15" s="201">
        <v>47707887</v>
      </c>
      <c r="M15" s="201">
        <v>500</v>
      </c>
      <c r="N15" s="201">
        <v>23853943500</v>
      </c>
      <c r="O15" s="200" t="s">
        <v>7139</v>
      </c>
      <c r="P15" s="200" t="s">
        <v>7229</v>
      </c>
      <c r="Q15" s="200" t="s">
        <v>7230</v>
      </c>
      <c r="R15" s="200" t="s">
        <v>7231</v>
      </c>
    </row>
    <row r="16" spans="1:18" hidden="1">
      <c r="A16" s="200" t="s">
        <v>7232</v>
      </c>
      <c r="B16" s="200" t="s">
        <v>7233</v>
      </c>
      <c r="C16" s="200" t="s">
        <v>7134</v>
      </c>
      <c r="D16" s="200" t="s">
        <v>7165</v>
      </c>
      <c r="E16" s="200" t="s">
        <v>7136</v>
      </c>
      <c r="F16" s="200" t="s">
        <v>7234</v>
      </c>
      <c r="G16" s="200"/>
      <c r="H16" s="200" t="s">
        <v>7235</v>
      </c>
      <c r="I16" s="200"/>
      <c r="J16" s="201">
        <v>12</v>
      </c>
      <c r="K16" s="200" t="s">
        <v>7136</v>
      </c>
      <c r="L16" s="201">
        <v>21929154</v>
      </c>
      <c r="M16" s="201">
        <v>5000</v>
      </c>
      <c r="N16" s="201">
        <v>110577370000</v>
      </c>
      <c r="O16" s="200" t="s">
        <v>7139</v>
      </c>
      <c r="P16" s="200" t="s">
        <v>7236</v>
      </c>
      <c r="Q16" s="200" t="s">
        <v>7237</v>
      </c>
      <c r="R16" s="200" t="s">
        <v>7238</v>
      </c>
    </row>
    <row r="17" spans="1:18" hidden="1">
      <c r="A17" s="200" t="s">
        <v>7239</v>
      </c>
      <c r="B17" s="200" t="s">
        <v>7240</v>
      </c>
      <c r="C17" s="200" t="s">
        <v>7134</v>
      </c>
      <c r="D17" s="200" t="s">
        <v>7241</v>
      </c>
      <c r="E17" s="200" t="s">
        <v>7242</v>
      </c>
      <c r="F17" s="200" t="s">
        <v>7243</v>
      </c>
      <c r="G17" s="200"/>
      <c r="H17" s="200" t="s">
        <v>7244</v>
      </c>
      <c r="I17" s="200"/>
      <c r="J17" s="201">
        <v>12</v>
      </c>
      <c r="K17" s="200" t="s">
        <v>7136</v>
      </c>
      <c r="L17" s="201">
        <v>5878672</v>
      </c>
      <c r="M17" s="201">
        <v>500</v>
      </c>
      <c r="N17" s="201">
        <v>2939336000</v>
      </c>
      <c r="O17" s="200" t="s">
        <v>7139</v>
      </c>
      <c r="P17" s="200" t="s">
        <v>7245</v>
      </c>
      <c r="Q17" s="200" t="s">
        <v>7246</v>
      </c>
      <c r="R17" s="200" t="s">
        <v>7247</v>
      </c>
    </row>
    <row r="18" spans="1:18" hidden="1">
      <c r="A18" s="200" t="s">
        <v>7248</v>
      </c>
      <c r="B18" s="200" t="s">
        <v>7249</v>
      </c>
      <c r="C18" s="200" t="s">
        <v>7145</v>
      </c>
      <c r="D18" s="200" t="s">
        <v>7136</v>
      </c>
      <c r="E18" s="200" t="s">
        <v>7136</v>
      </c>
      <c r="F18" s="200" t="s">
        <v>7250</v>
      </c>
      <c r="G18" s="200"/>
      <c r="H18" s="200" t="s">
        <v>7251</v>
      </c>
      <c r="I18" s="200"/>
      <c r="J18" s="201">
        <v>12</v>
      </c>
      <c r="K18" s="200" t="s">
        <v>7136</v>
      </c>
      <c r="L18" s="201">
        <v>22812344</v>
      </c>
      <c r="M18" s="201">
        <v>5000</v>
      </c>
      <c r="N18" s="201">
        <v>114061720000</v>
      </c>
      <c r="O18" s="200" t="s">
        <v>7139</v>
      </c>
      <c r="P18" s="200" t="s">
        <v>7252</v>
      </c>
      <c r="Q18" s="200" t="s">
        <v>7253</v>
      </c>
      <c r="R18" s="200" t="s">
        <v>7254</v>
      </c>
    </row>
    <row r="19" spans="1:18" hidden="1">
      <c r="A19" s="200" t="s">
        <v>7255</v>
      </c>
      <c r="B19" s="200" t="s">
        <v>7256</v>
      </c>
      <c r="C19" s="200" t="s">
        <v>7145</v>
      </c>
      <c r="D19" s="200" t="s">
        <v>7136</v>
      </c>
      <c r="E19" s="200" t="s">
        <v>7136</v>
      </c>
      <c r="F19" s="200" t="s">
        <v>7257</v>
      </c>
      <c r="G19" s="200"/>
      <c r="H19" s="200" t="s">
        <v>7258</v>
      </c>
      <c r="I19" s="200"/>
      <c r="J19" s="201">
        <v>12</v>
      </c>
      <c r="K19" s="200" t="s">
        <v>7136</v>
      </c>
      <c r="L19" s="201">
        <v>35930773</v>
      </c>
      <c r="M19" s="201">
        <v>500</v>
      </c>
      <c r="N19" s="201">
        <v>18065386500</v>
      </c>
      <c r="O19" s="200" t="s">
        <v>7139</v>
      </c>
      <c r="P19" s="200" t="s">
        <v>7259</v>
      </c>
      <c r="Q19" s="200" t="s">
        <v>7260</v>
      </c>
      <c r="R19" s="200" t="s">
        <v>7261</v>
      </c>
    </row>
    <row r="20" spans="1:18" hidden="1">
      <c r="A20" s="200" t="s">
        <v>7262</v>
      </c>
      <c r="B20" s="200" t="s">
        <v>7263</v>
      </c>
      <c r="C20" s="200" t="s">
        <v>7145</v>
      </c>
      <c r="D20" s="200" t="s">
        <v>7136</v>
      </c>
      <c r="E20" s="200" t="s">
        <v>7136</v>
      </c>
      <c r="F20" s="200" t="s">
        <v>7257</v>
      </c>
      <c r="G20" s="200"/>
      <c r="H20" s="200" t="s">
        <v>7258</v>
      </c>
      <c r="I20" s="200"/>
      <c r="J20" s="201">
        <v>12</v>
      </c>
      <c r="K20" s="200" t="s">
        <v>7136</v>
      </c>
      <c r="L20" s="201">
        <v>15054186</v>
      </c>
      <c r="M20" s="201">
        <v>5000</v>
      </c>
      <c r="N20" s="201">
        <v>81908095000</v>
      </c>
      <c r="O20" s="200" t="s">
        <v>7139</v>
      </c>
      <c r="P20" s="200" t="s">
        <v>7264</v>
      </c>
      <c r="Q20" s="200" t="s">
        <v>7265</v>
      </c>
      <c r="R20" s="200" t="s">
        <v>7266</v>
      </c>
    </row>
    <row r="21" spans="1:18" hidden="1">
      <c r="A21" s="200" t="s">
        <v>7267</v>
      </c>
      <c r="B21" s="200" t="s">
        <v>7268</v>
      </c>
      <c r="C21" s="200" t="s">
        <v>7134</v>
      </c>
      <c r="D21" s="200" t="s">
        <v>7135</v>
      </c>
      <c r="E21" s="200" t="s">
        <v>7136</v>
      </c>
      <c r="F21" s="200" t="s">
        <v>7269</v>
      </c>
      <c r="G21" s="200"/>
      <c r="H21" s="200" t="s">
        <v>7270</v>
      </c>
      <c r="I21" s="200"/>
      <c r="J21" s="201">
        <v>12</v>
      </c>
      <c r="K21" s="200" t="s">
        <v>7136</v>
      </c>
      <c r="L21" s="201">
        <v>11871586</v>
      </c>
      <c r="M21" s="201">
        <v>1000</v>
      </c>
      <c r="N21" s="201">
        <v>11871586000</v>
      </c>
      <c r="O21" s="200" t="s">
        <v>7139</v>
      </c>
      <c r="P21" s="200" t="s">
        <v>7271</v>
      </c>
      <c r="Q21" s="200" t="s">
        <v>7272</v>
      </c>
      <c r="R21" s="200" t="s">
        <v>7273</v>
      </c>
    </row>
    <row r="22" spans="1:18" hidden="1">
      <c r="A22" s="200" t="s">
        <v>7274</v>
      </c>
      <c r="B22" s="200" t="s">
        <v>7275</v>
      </c>
      <c r="C22" s="200" t="s">
        <v>7134</v>
      </c>
      <c r="D22" s="200" t="s">
        <v>7135</v>
      </c>
      <c r="E22" s="200" t="s">
        <v>7136</v>
      </c>
      <c r="F22" s="200" t="s">
        <v>7276</v>
      </c>
      <c r="G22" s="200"/>
      <c r="H22" s="200" t="s">
        <v>7277</v>
      </c>
      <c r="I22" s="200"/>
      <c r="J22" s="201">
        <v>12</v>
      </c>
      <c r="K22" s="200" t="s">
        <v>7136</v>
      </c>
      <c r="L22" s="201">
        <v>138892244</v>
      </c>
      <c r="M22" s="201">
        <v>500</v>
      </c>
      <c r="N22" s="201">
        <v>69446122000</v>
      </c>
      <c r="O22" s="200" t="s">
        <v>7139</v>
      </c>
      <c r="P22" s="200" t="s">
        <v>7278</v>
      </c>
      <c r="Q22" s="200" t="s">
        <v>7279</v>
      </c>
      <c r="R22" s="200" t="s">
        <v>7280</v>
      </c>
    </row>
    <row r="23" spans="1:18" hidden="1">
      <c r="A23" s="200" t="s">
        <v>7281</v>
      </c>
      <c r="B23" s="200" t="s">
        <v>7282</v>
      </c>
      <c r="C23" s="200" t="s">
        <v>7134</v>
      </c>
      <c r="D23" s="200" t="s">
        <v>7135</v>
      </c>
      <c r="E23" s="200" t="s">
        <v>7136</v>
      </c>
      <c r="F23" s="200" t="s">
        <v>7283</v>
      </c>
      <c r="G23" s="200"/>
      <c r="H23" s="200" t="s">
        <v>7284</v>
      </c>
      <c r="I23" s="200"/>
      <c r="J23" s="201">
        <v>12</v>
      </c>
      <c r="K23" s="200" t="s">
        <v>7136</v>
      </c>
      <c r="L23" s="201">
        <v>37200000</v>
      </c>
      <c r="M23" s="201">
        <v>2500</v>
      </c>
      <c r="N23" s="201">
        <v>93000000000</v>
      </c>
      <c r="O23" s="200" t="s">
        <v>7139</v>
      </c>
      <c r="P23" s="200" t="s">
        <v>7285</v>
      </c>
      <c r="Q23" s="200" t="s">
        <v>7286</v>
      </c>
      <c r="R23" s="200" t="s">
        <v>7287</v>
      </c>
    </row>
    <row r="24" spans="1:18" hidden="1">
      <c r="A24" s="200" t="s">
        <v>7288</v>
      </c>
      <c r="B24" s="200" t="s">
        <v>7289</v>
      </c>
      <c r="C24" s="200" t="s">
        <v>7134</v>
      </c>
      <c r="D24" s="200" t="s">
        <v>7193</v>
      </c>
      <c r="E24" s="200" t="s">
        <v>7136</v>
      </c>
      <c r="F24" s="200" t="s">
        <v>7290</v>
      </c>
      <c r="G24" s="200"/>
      <c r="H24" s="200" t="s">
        <v>7291</v>
      </c>
      <c r="I24" s="200"/>
      <c r="J24" s="201">
        <v>12</v>
      </c>
      <c r="K24" s="200" t="s">
        <v>7136</v>
      </c>
      <c r="L24" s="201">
        <v>35628956</v>
      </c>
      <c r="M24" s="201">
        <v>500</v>
      </c>
      <c r="N24" s="201">
        <v>17814478000</v>
      </c>
      <c r="O24" s="200" t="s">
        <v>7139</v>
      </c>
      <c r="P24" s="200" t="s">
        <v>7292</v>
      </c>
      <c r="Q24" s="200" t="s">
        <v>7293</v>
      </c>
      <c r="R24" s="200" t="s">
        <v>7294</v>
      </c>
    </row>
    <row r="25" spans="1:18" hidden="1">
      <c r="A25" s="200" t="s">
        <v>7295</v>
      </c>
      <c r="B25" s="200" t="s">
        <v>7296</v>
      </c>
      <c r="C25" s="200" t="s">
        <v>7134</v>
      </c>
      <c r="D25" s="200" t="s">
        <v>7173</v>
      </c>
      <c r="E25" s="200" t="s">
        <v>7136</v>
      </c>
      <c r="F25" s="200" t="s">
        <v>7174</v>
      </c>
      <c r="G25" s="200"/>
      <c r="H25" s="200" t="s">
        <v>7175</v>
      </c>
      <c r="I25" s="200"/>
      <c r="J25" s="201">
        <v>12</v>
      </c>
      <c r="K25" s="200" t="s">
        <v>7136</v>
      </c>
      <c r="L25" s="201">
        <v>19411130</v>
      </c>
      <c r="M25" s="201">
        <v>500</v>
      </c>
      <c r="N25" s="201">
        <v>9705565000</v>
      </c>
      <c r="O25" s="200" t="s">
        <v>7139</v>
      </c>
      <c r="P25" s="200" t="s">
        <v>7297</v>
      </c>
      <c r="Q25" s="200" t="s">
        <v>7298</v>
      </c>
      <c r="R25" s="200" t="s">
        <v>7299</v>
      </c>
    </row>
    <row r="26" spans="1:18" hidden="1">
      <c r="A26" s="200" t="s">
        <v>7300</v>
      </c>
      <c r="B26" s="200" t="s">
        <v>7301</v>
      </c>
      <c r="C26" s="200" t="s">
        <v>7134</v>
      </c>
      <c r="D26" s="200" t="s">
        <v>7135</v>
      </c>
      <c r="E26" s="200" t="s">
        <v>7136</v>
      </c>
      <c r="F26" s="200" t="s">
        <v>7302</v>
      </c>
      <c r="G26" s="200"/>
      <c r="H26" s="200" t="s">
        <v>7303</v>
      </c>
      <c r="I26" s="200"/>
      <c r="J26" s="201">
        <v>12</v>
      </c>
      <c r="K26" s="200" t="s">
        <v>7136</v>
      </c>
      <c r="L26" s="201">
        <v>39451193</v>
      </c>
      <c r="M26" s="201">
        <v>500</v>
      </c>
      <c r="N26" s="201">
        <v>19725596500</v>
      </c>
      <c r="O26" s="200" t="s">
        <v>7139</v>
      </c>
      <c r="P26" s="200" t="s">
        <v>7304</v>
      </c>
      <c r="Q26" s="200" t="s">
        <v>7305</v>
      </c>
      <c r="R26" s="200" t="s">
        <v>7306</v>
      </c>
    </row>
    <row r="27" spans="1:18" hidden="1">
      <c r="A27" s="200" t="s">
        <v>7307</v>
      </c>
      <c r="B27" s="200" t="s">
        <v>7308</v>
      </c>
      <c r="C27" s="200" t="s">
        <v>7145</v>
      </c>
      <c r="D27" s="200" t="s">
        <v>7136</v>
      </c>
      <c r="E27" s="200" t="s">
        <v>7136</v>
      </c>
      <c r="F27" s="200" t="s">
        <v>7153</v>
      </c>
      <c r="G27" s="200"/>
      <c r="H27" s="200" t="s">
        <v>7154</v>
      </c>
      <c r="I27" s="200"/>
      <c r="J27" s="201">
        <v>12</v>
      </c>
      <c r="K27" s="200" t="s">
        <v>7136</v>
      </c>
      <c r="L27" s="201">
        <v>1154482</v>
      </c>
      <c r="M27" s="201">
        <v>5000</v>
      </c>
      <c r="N27" s="201">
        <v>5772410000</v>
      </c>
      <c r="O27" s="200" t="s">
        <v>7139</v>
      </c>
      <c r="P27" s="200" t="s">
        <v>7309</v>
      </c>
      <c r="Q27" s="200" t="s">
        <v>7310</v>
      </c>
      <c r="R27" s="200" t="s">
        <v>7311</v>
      </c>
    </row>
    <row r="28" spans="1:18" hidden="1">
      <c r="A28" s="200" t="s">
        <v>7312</v>
      </c>
      <c r="B28" s="200" t="s">
        <v>7313</v>
      </c>
      <c r="C28" s="200" t="s">
        <v>7145</v>
      </c>
      <c r="D28" s="200" t="s">
        <v>7136</v>
      </c>
      <c r="E28" s="200" t="s">
        <v>7136</v>
      </c>
      <c r="F28" s="200" t="s">
        <v>7314</v>
      </c>
      <c r="G28" s="200"/>
      <c r="H28" s="200" t="s">
        <v>7315</v>
      </c>
      <c r="I28" s="200"/>
      <c r="J28" s="201">
        <v>12</v>
      </c>
      <c r="K28" s="200" t="s">
        <v>7136</v>
      </c>
      <c r="L28" s="201">
        <v>201173933</v>
      </c>
      <c r="M28" s="201">
        <v>500</v>
      </c>
      <c r="N28" s="201">
        <v>100586966500</v>
      </c>
      <c r="O28" s="200" t="s">
        <v>7139</v>
      </c>
      <c r="P28" s="200" t="s">
        <v>7316</v>
      </c>
      <c r="Q28" s="200" t="s">
        <v>7317</v>
      </c>
      <c r="R28" s="200" t="s">
        <v>7318</v>
      </c>
    </row>
    <row r="29" spans="1:18" hidden="1">
      <c r="A29" s="200" t="s">
        <v>7319</v>
      </c>
      <c r="B29" s="200" t="s">
        <v>7320</v>
      </c>
      <c r="C29" s="200" t="s">
        <v>7134</v>
      </c>
      <c r="D29" s="200" t="s">
        <v>7321</v>
      </c>
      <c r="E29" s="200" t="s">
        <v>7136</v>
      </c>
      <c r="F29" s="200" t="s">
        <v>7153</v>
      </c>
      <c r="G29" s="200"/>
      <c r="H29" s="200" t="s">
        <v>7154</v>
      </c>
      <c r="I29" s="200"/>
      <c r="J29" s="201">
        <v>12</v>
      </c>
      <c r="K29" s="200" t="s">
        <v>7136</v>
      </c>
      <c r="L29" s="201">
        <v>5840000</v>
      </c>
      <c r="M29" s="201">
        <v>100</v>
      </c>
      <c r="N29" s="201">
        <v>584000000</v>
      </c>
      <c r="O29" s="200" t="s">
        <v>7139</v>
      </c>
      <c r="P29" s="200" t="s">
        <v>7322</v>
      </c>
      <c r="Q29" s="200" t="s">
        <v>7323</v>
      </c>
      <c r="R29" s="200" t="s">
        <v>7324</v>
      </c>
    </row>
    <row r="30" spans="1:18" hidden="1">
      <c r="A30" s="200" t="s">
        <v>7325</v>
      </c>
      <c r="B30" s="200" t="s">
        <v>7326</v>
      </c>
      <c r="C30" s="200" t="s">
        <v>7134</v>
      </c>
      <c r="D30" s="200" t="s">
        <v>7321</v>
      </c>
      <c r="E30" s="200" t="s">
        <v>7136</v>
      </c>
      <c r="F30" s="200" t="s">
        <v>7153</v>
      </c>
      <c r="G30" s="200"/>
      <c r="H30" s="200" t="s">
        <v>7154</v>
      </c>
      <c r="I30" s="200"/>
      <c r="J30" s="201">
        <v>12</v>
      </c>
      <c r="K30" s="200" t="s">
        <v>7136</v>
      </c>
      <c r="L30" s="201">
        <v>6050000</v>
      </c>
      <c r="M30" s="201">
        <v>100</v>
      </c>
      <c r="N30" s="201">
        <v>605000000</v>
      </c>
      <c r="O30" s="200" t="s">
        <v>7139</v>
      </c>
      <c r="P30" s="200" t="s">
        <v>7327</v>
      </c>
      <c r="Q30" s="200" t="s">
        <v>7328</v>
      </c>
      <c r="R30" s="200" t="s">
        <v>7324</v>
      </c>
    </row>
    <row r="31" spans="1:18" hidden="1">
      <c r="A31" s="200" t="s">
        <v>7329</v>
      </c>
      <c r="B31" s="200" t="s">
        <v>7330</v>
      </c>
      <c r="C31" s="200" t="s">
        <v>7134</v>
      </c>
      <c r="D31" s="200" t="s">
        <v>7321</v>
      </c>
      <c r="E31" s="200" t="s">
        <v>7136</v>
      </c>
      <c r="F31" s="200" t="s">
        <v>7331</v>
      </c>
      <c r="G31" s="200"/>
      <c r="H31" s="200" t="s">
        <v>7332</v>
      </c>
      <c r="I31" s="200"/>
      <c r="J31" s="201">
        <v>12</v>
      </c>
      <c r="K31" s="200" t="s">
        <v>7136</v>
      </c>
      <c r="L31" s="201">
        <v>4840000</v>
      </c>
      <c r="M31" s="201">
        <v>100</v>
      </c>
      <c r="N31" s="201">
        <v>484000000</v>
      </c>
      <c r="O31" s="200" t="s">
        <v>7139</v>
      </c>
      <c r="P31" s="200" t="s">
        <v>7333</v>
      </c>
      <c r="Q31" s="200" t="s">
        <v>7328</v>
      </c>
      <c r="R31" s="200" t="s">
        <v>7324</v>
      </c>
    </row>
    <row r="32" spans="1:18" hidden="1">
      <c r="A32" s="200" t="s">
        <v>7334</v>
      </c>
      <c r="B32" s="200" t="s">
        <v>7335</v>
      </c>
      <c r="C32" s="200" t="s">
        <v>7145</v>
      </c>
      <c r="D32" s="200" t="s">
        <v>7136</v>
      </c>
      <c r="E32" s="200" t="s">
        <v>7136</v>
      </c>
      <c r="F32" s="200" t="s">
        <v>7331</v>
      </c>
      <c r="G32" s="200"/>
      <c r="H32" s="200" t="s">
        <v>7332</v>
      </c>
      <c r="I32" s="200"/>
      <c r="J32" s="201">
        <v>12</v>
      </c>
      <c r="K32" s="200" t="s">
        <v>7136</v>
      </c>
      <c r="L32" s="201">
        <v>42446389</v>
      </c>
      <c r="M32" s="201">
        <v>5000</v>
      </c>
      <c r="N32" s="201">
        <v>212231945000</v>
      </c>
      <c r="O32" s="200" t="s">
        <v>7139</v>
      </c>
      <c r="P32" s="200" t="s">
        <v>7336</v>
      </c>
      <c r="Q32" s="200" t="s">
        <v>7337</v>
      </c>
      <c r="R32" s="200" t="s">
        <v>7338</v>
      </c>
    </row>
    <row r="33" spans="1:18" hidden="1">
      <c r="A33" s="200" t="s">
        <v>7339</v>
      </c>
      <c r="B33" s="200" t="s">
        <v>7340</v>
      </c>
      <c r="C33" s="200" t="s">
        <v>7145</v>
      </c>
      <c r="D33" s="200" t="s">
        <v>7136</v>
      </c>
      <c r="E33" s="200" t="s">
        <v>7136</v>
      </c>
      <c r="F33" s="200" t="s">
        <v>7341</v>
      </c>
      <c r="G33" s="200"/>
      <c r="H33" s="200" t="s">
        <v>7342</v>
      </c>
      <c r="I33" s="200"/>
      <c r="J33" s="201">
        <v>12</v>
      </c>
      <c r="K33" s="200" t="s">
        <v>7136</v>
      </c>
      <c r="L33" s="201">
        <v>70800000</v>
      </c>
      <c r="M33" s="201">
        <v>500</v>
      </c>
      <c r="N33" s="201">
        <v>35400000000</v>
      </c>
      <c r="O33" s="200" t="s">
        <v>7139</v>
      </c>
      <c r="P33" s="200" t="s">
        <v>7343</v>
      </c>
      <c r="Q33" s="200" t="s">
        <v>7344</v>
      </c>
      <c r="R33" s="200" t="s">
        <v>7345</v>
      </c>
    </row>
    <row r="34" spans="1:18" hidden="1">
      <c r="A34" s="200" t="s">
        <v>7346</v>
      </c>
      <c r="B34" s="200" t="s">
        <v>7347</v>
      </c>
      <c r="C34" s="200" t="s">
        <v>7145</v>
      </c>
      <c r="D34" s="200" t="s">
        <v>7136</v>
      </c>
      <c r="E34" s="200" t="s">
        <v>7136</v>
      </c>
      <c r="F34" s="200" t="s">
        <v>7348</v>
      </c>
      <c r="G34" s="200"/>
      <c r="H34" s="200" t="s">
        <v>7349</v>
      </c>
      <c r="I34" s="200"/>
      <c r="J34" s="201">
        <v>12</v>
      </c>
      <c r="K34" s="200" t="s">
        <v>7136</v>
      </c>
      <c r="L34" s="201">
        <v>44398588</v>
      </c>
      <c r="M34" s="201">
        <v>5000</v>
      </c>
      <c r="N34" s="201">
        <v>222554520000</v>
      </c>
      <c r="O34" s="200" t="s">
        <v>7139</v>
      </c>
      <c r="P34" s="200" t="s">
        <v>7350</v>
      </c>
      <c r="Q34" s="200" t="s">
        <v>7351</v>
      </c>
      <c r="R34" s="200" t="s">
        <v>7352</v>
      </c>
    </row>
    <row r="35" spans="1:18" hidden="1">
      <c r="A35" s="200" t="s">
        <v>7353</v>
      </c>
      <c r="B35" s="200" t="s">
        <v>7354</v>
      </c>
      <c r="C35" s="200" t="s">
        <v>7145</v>
      </c>
      <c r="D35" s="200" t="s">
        <v>7136</v>
      </c>
      <c r="E35" s="200" t="s">
        <v>7136</v>
      </c>
      <c r="F35" s="200" t="s">
        <v>7153</v>
      </c>
      <c r="G35" s="200"/>
      <c r="H35" s="200" t="s">
        <v>7154</v>
      </c>
      <c r="I35" s="200"/>
      <c r="J35" s="201">
        <v>12</v>
      </c>
      <c r="K35" s="200" t="s">
        <v>7136</v>
      </c>
      <c r="L35" s="201">
        <v>169145833</v>
      </c>
      <c r="M35" s="201">
        <v>5000</v>
      </c>
      <c r="N35" s="201">
        <v>845729165000</v>
      </c>
      <c r="O35" s="200" t="s">
        <v>7139</v>
      </c>
      <c r="P35" s="200" t="s">
        <v>7355</v>
      </c>
      <c r="Q35" s="200" t="s">
        <v>7356</v>
      </c>
      <c r="R35" s="200" t="s">
        <v>7357</v>
      </c>
    </row>
    <row r="36" spans="1:18" hidden="1">
      <c r="A36" s="200" t="s">
        <v>7358</v>
      </c>
      <c r="B36" s="200" t="s">
        <v>7359</v>
      </c>
      <c r="C36" s="200" t="s">
        <v>7145</v>
      </c>
      <c r="D36" s="200" t="s">
        <v>7136</v>
      </c>
      <c r="E36" s="200" t="s">
        <v>7136</v>
      </c>
      <c r="F36" s="200" t="s">
        <v>7360</v>
      </c>
      <c r="G36" s="200"/>
      <c r="H36" s="200" t="s">
        <v>7361</v>
      </c>
      <c r="I36" s="200"/>
      <c r="J36" s="201">
        <v>12</v>
      </c>
      <c r="K36" s="200" t="s">
        <v>7136</v>
      </c>
      <c r="L36" s="201">
        <v>25568270</v>
      </c>
      <c r="M36" s="201">
        <v>500</v>
      </c>
      <c r="N36" s="201">
        <v>12784135000</v>
      </c>
      <c r="O36" s="200" t="s">
        <v>7139</v>
      </c>
      <c r="P36" s="200" t="s">
        <v>7362</v>
      </c>
      <c r="Q36" s="200" t="s">
        <v>7363</v>
      </c>
      <c r="R36" s="200" t="s">
        <v>7364</v>
      </c>
    </row>
    <row r="37" spans="1:18" hidden="1">
      <c r="A37" s="200" t="s">
        <v>7365</v>
      </c>
      <c r="B37" s="200" t="s">
        <v>7366</v>
      </c>
      <c r="C37" s="200" t="s">
        <v>7145</v>
      </c>
      <c r="D37" s="200" t="s">
        <v>7136</v>
      </c>
      <c r="E37" s="200" t="s">
        <v>7136</v>
      </c>
      <c r="F37" s="200" t="s">
        <v>7153</v>
      </c>
      <c r="G37" s="200"/>
      <c r="H37" s="200" t="s">
        <v>7154</v>
      </c>
      <c r="I37" s="200"/>
      <c r="J37" s="201">
        <v>12</v>
      </c>
      <c r="K37" s="200" t="s">
        <v>7136</v>
      </c>
      <c r="L37" s="201">
        <v>20955884</v>
      </c>
      <c r="M37" s="201">
        <v>5000</v>
      </c>
      <c r="N37" s="201">
        <v>138709995000</v>
      </c>
      <c r="O37" s="200" t="s">
        <v>7139</v>
      </c>
      <c r="P37" s="200" t="s">
        <v>7367</v>
      </c>
      <c r="Q37" s="200" t="s">
        <v>7368</v>
      </c>
      <c r="R37" s="200" t="s">
        <v>7369</v>
      </c>
    </row>
    <row r="38" spans="1:18" hidden="1">
      <c r="A38" s="200" t="s">
        <v>7370</v>
      </c>
      <c r="B38" s="200" t="s">
        <v>7371</v>
      </c>
      <c r="C38" s="200" t="s">
        <v>7145</v>
      </c>
      <c r="D38" s="200" t="s">
        <v>7136</v>
      </c>
      <c r="E38" s="200" t="s">
        <v>7136</v>
      </c>
      <c r="F38" s="200" t="s">
        <v>7372</v>
      </c>
      <c r="G38" s="200"/>
      <c r="H38" s="200" t="s">
        <v>7373</v>
      </c>
      <c r="I38" s="200"/>
      <c r="J38" s="201">
        <v>12</v>
      </c>
      <c r="K38" s="200" t="s">
        <v>7136</v>
      </c>
      <c r="L38" s="201">
        <v>22053284</v>
      </c>
      <c r="M38" s="201">
        <v>5000</v>
      </c>
      <c r="N38" s="201">
        <v>110266420000</v>
      </c>
      <c r="O38" s="200" t="s">
        <v>7139</v>
      </c>
      <c r="P38" s="200" t="s">
        <v>7374</v>
      </c>
      <c r="Q38" s="200" t="s">
        <v>7375</v>
      </c>
      <c r="R38" s="200" t="s">
        <v>7376</v>
      </c>
    </row>
    <row r="39" spans="1:18" hidden="1">
      <c r="A39" s="200" t="s">
        <v>7377</v>
      </c>
      <c r="B39" s="200" t="s">
        <v>7378</v>
      </c>
      <c r="C39" s="200" t="s">
        <v>7145</v>
      </c>
      <c r="D39" s="200" t="s">
        <v>7136</v>
      </c>
      <c r="E39" s="200" t="s">
        <v>7136</v>
      </c>
      <c r="F39" s="200" t="s">
        <v>7379</v>
      </c>
      <c r="G39" s="200"/>
      <c r="H39" s="200" t="s">
        <v>7380</v>
      </c>
      <c r="I39" s="200"/>
      <c r="J39" s="201">
        <v>12</v>
      </c>
      <c r="K39" s="200" t="s">
        <v>7136</v>
      </c>
      <c r="L39" s="201">
        <v>38693623</v>
      </c>
      <c r="M39" s="201">
        <v>5000</v>
      </c>
      <c r="N39" s="201">
        <v>214597295000</v>
      </c>
      <c r="O39" s="200" t="s">
        <v>7139</v>
      </c>
      <c r="P39" s="200" t="s">
        <v>7381</v>
      </c>
      <c r="Q39" s="200" t="s">
        <v>7368</v>
      </c>
      <c r="R39" s="200" t="s">
        <v>7382</v>
      </c>
    </row>
    <row r="40" spans="1:18" hidden="1">
      <c r="A40" s="200" t="s">
        <v>7383</v>
      </c>
      <c r="B40" s="200" t="s">
        <v>7384</v>
      </c>
      <c r="C40" s="200" t="s">
        <v>7134</v>
      </c>
      <c r="D40" s="200" t="s">
        <v>7165</v>
      </c>
      <c r="E40" s="200" t="s">
        <v>7136</v>
      </c>
      <c r="F40" s="200" t="s">
        <v>7166</v>
      </c>
      <c r="G40" s="200"/>
      <c r="H40" s="200" t="s">
        <v>7167</v>
      </c>
      <c r="I40" s="200"/>
      <c r="J40" s="201">
        <v>12</v>
      </c>
      <c r="K40" s="200" t="s">
        <v>7136</v>
      </c>
      <c r="L40" s="201">
        <v>24573061</v>
      </c>
      <c r="M40" s="201">
        <v>500</v>
      </c>
      <c r="N40" s="201">
        <v>12286530500</v>
      </c>
      <c r="O40" s="200" t="s">
        <v>7139</v>
      </c>
      <c r="P40" s="200" t="s">
        <v>7385</v>
      </c>
      <c r="Q40" s="200" t="s">
        <v>7386</v>
      </c>
      <c r="R40" s="200" t="s">
        <v>7387</v>
      </c>
    </row>
    <row r="41" spans="1:18" hidden="1">
      <c r="A41" s="200" t="s">
        <v>7388</v>
      </c>
      <c r="B41" s="200" t="s">
        <v>7389</v>
      </c>
      <c r="C41" s="200" t="s">
        <v>7145</v>
      </c>
      <c r="D41" s="200" t="s">
        <v>7136</v>
      </c>
      <c r="E41" s="200" t="s">
        <v>7136</v>
      </c>
      <c r="F41" s="200" t="s">
        <v>7390</v>
      </c>
      <c r="G41" s="200"/>
      <c r="H41" s="200" t="s">
        <v>7391</v>
      </c>
      <c r="I41" s="200"/>
      <c r="J41" s="201">
        <v>12</v>
      </c>
      <c r="K41" s="200" t="s">
        <v>7136</v>
      </c>
      <c r="L41" s="201">
        <v>9994005</v>
      </c>
      <c r="M41" s="201">
        <v>500</v>
      </c>
      <c r="N41" s="201">
        <v>4997002500</v>
      </c>
      <c r="O41" s="200" t="s">
        <v>7139</v>
      </c>
      <c r="P41" s="200" t="s">
        <v>7392</v>
      </c>
      <c r="Q41" s="200" t="s">
        <v>7393</v>
      </c>
      <c r="R41" s="200" t="s">
        <v>7394</v>
      </c>
    </row>
    <row r="42" spans="1:18" hidden="1">
      <c r="A42" s="200" t="s">
        <v>7395</v>
      </c>
      <c r="B42" s="200" t="s">
        <v>7396</v>
      </c>
      <c r="C42" s="200" t="s">
        <v>7145</v>
      </c>
      <c r="D42" s="200" t="s">
        <v>7136</v>
      </c>
      <c r="E42" s="200" t="s">
        <v>7136</v>
      </c>
      <c r="F42" s="200" t="s">
        <v>7397</v>
      </c>
      <c r="G42" s="200"/>
      <c r="H42" s="200" t="s">
        <v>7398</v>
      </c>
      <c r="I42" s="200"/>
      <c r="J42" s="201">
        <v>12</v>
      </c>
      <c r="K42" s="200" t="s">
        <v>7136</v>
      </c>
      <c r="L42" s="201">
        <v>19930000</v>
      </c>
      <c r="M42" s="201">
        <v>500</v>
      </c>
      <c r="N42" s="201">
        <v>9965000000</v>
      </c>
      <c r="O42" s="200" t="s">
        <v>7139</v>
      </c>
      <c r="P42" s="200" t="s">
        <v>7399</v>
      </c>
      <c r="Q42" s="200" t="s">
        <v>7400</v>
      </c>
      <c r="R42" s="200" t="s">
        <v>7401</v>
      </c>
    </row>
    <row r="43" spans="1:18" hidden="1">
      <c r="A43" s="200" t="s">
        <v>7402</v>
      </c>
      <c r="B43" s="200" t="s">
        <v>7403</v>
      </c>
      <c r="C43" s="200" t="s">
        <v>7134</v>
      </c>
      <c r="D43" s="200" t="s">
        <v>7173</v>
      </c>
      <c r="E43" s="200" t="s">
        <v>7136</v>
      </c>
      <c r="F43" s="200" t="s">
        <v>7283</v>
      </c>
      <c r="G43" s="200"/>
      <c r="H43" s="200" t="s">
        <v>7284</v>
      </c>
      <c r="I43" s="200"/>
      <c r="J43" s="201">
        <v>12</v>
      </c>
      <c r="K43" s="200" t="s">
        <v>7136</v>
      </c>
      <c r="L43" s="201">
        <v>27811403</v>
      </c>
      <c r="M43" s="201">
        <v>500</v>
      </c>
      <c r="N43" s="201">
        <v>13905701500</v>
      </c>
      <c r="O43" s="200" t="s">
        <v>7139</v>
      </c>
      <c r="P43" s="200" t="s">
        <v>7404</v>
      </c>
      <c r="Q43" s="200" t="s">
        <v>7405</v>
      </c>
      <c r="R43" s="200" t="s">
        <v>7406</v>
      </c>
    </row>
    <row r="44" spans="1:18" hidden="1">
      <c r="A44" s="200" t="s">
        <v>7407</v>
      </c>
      <c r="B44" s="200" t="s">
        <v>7408</v>
      </c>
      <c r="C44" s="200" t="s">
        <v>7145</v>
      </c>
      <c r="D44" s="200" t="s">
        <v>7136</v>
      </c>
      <c r="E44" s="200" t="s">
        <v>7136</v>
      </c>
      <c r="F44" s="200" t="s">
        <v>7409</v>
      </c>
      <c r="G44" s="200"/>
      <c r="H44" s="200" t="s">
        <v>7410</v>
      </c>
      <c r="I44" s="200"/>
      <c r="J44" s="201">
        <v>12</v>
      </c>
      <c r="K44" s="200" t="s">
        <v>7136</v>
      </c>
      <c r="L44" s="201">
        <v>16000000</v>
      </c>
      <c r="M44" s="201">
        <v>500</v>
      </c>
      <c r="N44" s="201">
        <v>8000000000</v>
      </c>
      <c r="O44" s="200" t="s">
        <v>7139</v>
      </c>
      <c r="P44" s="200" t="s">
        <v>7411</v>
      </c>
      <c r="Q44" s="200" t="s">
        <v>7412</v>
      </c>
      <c r="R44" s="200" t="s">
        <v>7413</v>
      </c>
    </row>
    <row r="45" spans="1:18" hidden="1">
      <c r="A45" s="200" t="s">
        <v>7414</v>
      </c>
      <c r="B45" s="200" t="s">
        <v>7415</v>
      </c>
      <c r="C45" s="200" t="s">
        <v>7145</v>
      </c>
      <c r="D45" s="200" t="s">
        <v>7136</v>
      </c>
      <c r="E45" s="200" t="s">
        <v>7136</v>
      </c>
      <c r="F45" s="200" t="s">
        <v>7416</v>
      </c>
      <c r="G45" s="200"/>
      <c r="H45" s="200" t="s">
        <v>7417</v>
      </c>
      <c r="I45" s="200"/>
      <c r="J45" s="201">
        <v>12</v>
      </c>
      <c r="K45" s="200" t="s">
        <v>7136</v>
      </c>
      <c r="L45" s="201">
        <v>14400000</v>
      </c>
      <c r="M45" s="201">
        <v>500</v>
      </c>
      <c r="N45" s="201">
        <v>7200000000</v>
      </c>
      <c r="O45" s="200" t="s">
        <v>7139</v>
      </c>
      <c r="P45" s="200" t="s">
        <v>7418</v>
      </c>
      <c r="Q45" s="200" t="s">
        <v>7419</v>
      </c>
      <c r="R45" s="200" t="s">
        <v>7420</v>
      </c>
    </row>
    <row r="46" spans="1:18" hidden="1">
      <c r="A46" s="200" t="s">
        <v>7421</v>
      </c>
      <c r="B46" s="200" t="s">
        <v>7422</v>
      </c>
      <c r="C46" s="200" t="s">
        <v>7145</v>
      </c>
      <c r="D46" s="200" t="s">
        <v>7136</v>
      </c>
      <c r="E46" s="200" t="s">
        <v>7136</v>
      </c>
      <c r="F46" s="200" t="s">
        <v>7423</v>
      </c>
      <c r="G46" s="200"/>
      <c r="H46" s="200" t="s">
        <v>7424</v>
      </c>
      <c r="I46" s="200"/>
      <c r="J46" s="201">
        <v>12</v>
      </c>
      <c r="K46" s="200" t="s">
        <v>7136</v>
      </c>
      <c r="L46" s="201">
        <v>6860000</v>
      </c>
      <c r="M46" s="201">
        <v>5000</v>
      </c>
      <c r="N46" s="201">
        <v>34300000000</v>
      </c>
      <c r="O46" s="200" t="s">
        <v>7139</v>
      </c>
      <c r="P46" s="200" t="s">
        <v>7425</v>
      </c>
      <c r="Q46" s="200" t="s">
        <v>7426</v>
      </c>
      <c r="R46" s="200" t="s">
        <v>7427</v>
      </c>
    </row>
    <row r="47" spans="1:18" hidden="1">
      <c r="A47" s="200" t="s">
        <v>7428</v>
      </c>
      <c r="B47" s="200" t="s">
        <v>7429</v>
      </c>
      <c r="C47" s="200" t="s">
        <v>7134</v>
      </c>
      <c r="D47" s="200" t="s">
        <v>7241</v>
      </c>
      <c r="E47" s="200" t="s">
        <v>7242</v>
      </c>
      <c r="F47" s="200" t="s">
        <v>7243</v>
      </c>
      <c r="G47" s="200"/>
      <c r="H47" s="200" t="s">
        <v>7244</v>
      </c>
      <c r="I47" s="200"/>
      <c r="J47" s="201">
        <v>12</v>
      </c>
      <c r="K47" s="200" t="s">
        <v>7136</v>
      </c>
      <c r="L47" s="201">
        <v>84075931</v>
      </c>
      <c r="M47" s="201">
        <v>100</v>
      </c>
      <c r="N47" s="201">
        <v>8407593100</v>
      </c>
      <c r="O47" s="200" t="s">
        <v>7139</v>
      </c>
      <c r="P47" s="200" t="s">
        <v>7430</v>
      </c>
      <c r="Q47" s="200" t="s">
        <v>7431</v>
      </c>
      <c r="R47" s="200" t="s">
        <v>7432</v>
      </c>
    </row>
    <row r="48" spans="1:18" hidden="1">
      <c r="A48" s="200" t="s">
        <v>7433</v>
      </c>
      <c r="B48" s="200" t="s">
        <v>7434</v>
      </c>
      <c r="C48" s="200" t="s">
        <v>7134</v>
      </c>
      <c r="D48" s="200" t="s">
        <v>7135</v>
      </c>
      <c r="E48" s="200" t="s">
        <v>7136</v>
      </c>
      <c r="F48" s="200" t="s">
        <v>7379</v>
      </c>
      <c r="G48" s="200"/>
      <c r="H48" s="200" t="s">
        <v>7380</v>
      </c>
      <c r="I48" s="200"/>
      <c r="J48" s="201">
        <v>12</v>
      </c>
      <c r="K48" s="200" t="s">
        <v>7136</v>
      </c>
      <c r="L48" s="201">
        <v>8624972</v>
      </c>
      <c r="M48" s="201">
        <v>1000</v>
      </c>
      <c r="N48" s="201">
        <v>8624972000</v>
      </c>
      <c r="O48" s="200" t="s">
        <v>7139</v>
      </c>
      <c r="P48" s="200" t="s">
        <v>7435</v>
      </c>
      <c r="Q48" s="200" t="s">
        <v>7436</v>
      </c>
      <c r="R48" s="200" t="s">
        <v>7437</v>
      </c>
    </row>
    <row r="49" spans="1:18" hidden="1">
      <c r="A49" s="200" t="s">
        <v>7438</v>
      </c>
      <c r="B49" s="200" t="s">
        <v>7439</v>
      </c>
      <c r="C49" s="200" t="s">
        <v>7440</v>
      </c>
      <c r="D49" s="200" t="s">
        <v>7441</v>
      </c>
      <c r="E49" s="200" t="s">
        <v>7136</v>
      </c>
      <c r="F49" s="200" t="s">
        <v>7442</v>
      </c>
      <c r="G49" s="200"/>
      <c r="H49" s="200" t="s">
        <v>7443</v>
      </c>
      <c r="I49" s="200"/>
      <c r="J49" s="201">
        <v>12</v>
      </c>
      <c r="K49" s="200" t="s">
        <v>7444</v>
      </c>
      <c r="L49" s="201">
        <v>3628222</v>
      </c>
      <c r="M49" s="201">
        <v>500</v>
      </c>
      <c r="N49" s="201">
        <v>1814111000</v>
      </c>
      <c r="O49" s="200" t="s">
        <v>7139</v>
      </c>
      <c r="P49" s="200" t="s">
        <v>7445</v>
      </c>
      <c r="Q49" s="200" t="s">
        <v>7446</v>
      </c>
      <c r="R49" s="200" t="s">
        <v>7447</v>
      </c>
    </row>
    <row r="50" spans="1:18" hidden="1">
      <c r="A50" s="200" t="s">
        <v>7448</v>
      </c>
      <c r="B50" s="200" t="s">
        <v>7449</v>
      </c>
      <c r="C50" s="200" t="s">
        <v>7145</v>
      </c>
      <c r="D50" s="200" t="s">
        <v>7136</v>
      </c>
      <c r="E50" s="200" t="s">
        <v>7136</v>
      </c>
      <c r="F50" s="200" t="s">
        <v>7450</v>
      </c>
      <c r="G50" s="200"/>
      <c r="H50" s="200" t="s">
        <v>7451</v>
      </c>
      <c r="I50" s="200"/>
      <c r="J50" s="201">
        <v>5</v>
      </c>
      <c r="K50" s="200" t="s">
        <v>7136</v>
      </c>
      <c r="L50" s="201">
        <v>213089000</v>
      </c>
      <c r="M50" s="201">
        <v>1000</v>
      </c>
      <c r="N50" s="201">
        <v>213089000000</v>
      </c>
      <c r="O50" s="200" t="s">
        <v>7139</v>
      </c>
      <c r="P50" s="200" t="s">
        <v>7452</v>
      </c>
      <c r="Q50" s="200" t="s">
        <v>7453</v>
      </c>
      <c r="R50" s="200" t="s">
        <v>7454</v>
      </c>
    </row>
    <row r="51" spans="1:18" hidden="1">
      <c r="A51" s="200" t="s">
        <v>7455</v>
      </c>
      <c r="B51" s="200" t="s">
        <v>7456</v>
      </c>
      <c r="C51" s="200" t="s">
        <v>7134</v>
      </c>
      <c r="D51" s="200" t="s">
        <v>7135</v>
      </c>
      <c r="E51" s="200" t="s">
        <v>7136</v>
      </c>
      <c r="F51" s="200" t="s">
        <v>7457</v>
      </c>
      <c r="G51" s="200"/>
      <c r="H51" s="200" t="s">
        <v>7458</v>
      </c>
      <c r="I51" s="200"/>
      <c r="J51" s="201">
        <v>12</v>
      </c>
      <c r="K51" s="200" t="s">
        <v>7136</v>
      </c>
      <c r="L51" s="201">
        <v>13564086</v>
      </c>
      <c r="M51" s="201">
        <v>5000</v>
      </c>
      <c r="N51" s="201">
        <v>69092013500</v>
      </c>
      <c r="O51" s="200" t="s">
        <v>7139</v>
      </c>
      <c r="P51" s="200" t="s">
        <v>7459</v>
      </c>
      <c r="Q51" s="200" t="s">
        <v>7460</v>
      </c>
      <c r="R51" s="200" t="s">
        <v>7461</v>
      </c>
    </row>
    <row r="52" spans="1:18" hidden="1">
      <c r="A52" s="200" t="s">
        <v>7462</v>
      </c>
      <c r="B52" s="200" t="s">
        <v>7463</v>
      </c>
      <c r="C52" s="200" t="s">
        <v>7134</v>
      </c>
      <c r="D52" s="200" t="s">
        <v>7135</v>
      </c>
      <c r="E52" s="200" t="s">
        <v>7136</v>
      </c>
      <c r="F52" s="200" t="s">
        <v>7464</v>
      </c>
      <c r="G52" s="200"/>
      <c r="H52" s="200" t="s">
        <v>7465</v>
      </c>
      <c r="I52" s="200"/>
      <c r="J52" s="201">
        <v>12</v>
      </c>
      <c r="K52" s="200" t="s">
        <v>7136</v>
      </c>
      <c r="L52" s="201">
        <v>62017891</v>
      </c>
      <c r="M52" s="201">
        <v>500</v>
      </c>
      <c r="N52" s="201">
        <v>31008945500</v>
      </c>
      <c r="O52" s="200" t="s">
        <v>7139</v>
      </c>
      <c r="P52" s="200" t="s">
        <v>7466</v>
      </c>
      <c r="Q52" s="200" t="s">
        <v>7467</v>
      </c>
      <c r="R52" s="200" t="s">
        <v>7468</v>
      </c>
    </row>
    <row r="53" spans="1:18" hidden="1">
      <c r="A53" s="200" t="s">
        <v>7469</v>
      </c>
      <c r="B53" s="200" t="s">
        <v>7470</v>
      </c>
      <c r="C53" s="200" t="s">
        <v>7145</v>
      </c>
      <c r="D53" s="200" t="s">
        <v>7136</v>
      </c>
      <c r="E53" s="200" t="s">
        <v>7136</v>
      </c>
      <c r="F53" s="200" t="s">
        <v>7206</v>
      </c>
      <c r="G53" s="200"/>
      <c r="H53" s="200" t="s">
        <v>7207</v>
      </c>
      <c r="I53" s="200"/>
      <c r="J53" s="201">
        <v>12</v>
      </c>
      <c r="K53" s="200" t="s">
        <v>7136</v>
      </c>
      <c r="L53" s="201">
        <v>38307075</v>
      </c>
      <c r="M53" s="201">
        <v>100</v>
      </c>
      <c r="N53" s="201">
        <v>3830707500</v>
      </c>
      <c r="O53" s="200" t="s">
        <v>7139</v>
      </c>
      <c r="P53" s="200" t="s">
        <v>7471</v>
      </c>
      <c r="Q53" s="200" t="s">
        <v>7472</v>
      </c>
      <c r="R53" s="200" t="s">
        <v>7473</v>
      </c>
    </row>
    <row r="54" spans="1:18" hidden="1">
      <c r="A54" s="200" t="s">
        <v>7474</v>
      </c>
      <c r="B54" s="200" t="s">
        <v>7475</v>
      </c>
      <c r="C54" s="200" t="s">
        <v>7145</v>
      </c>
      <c r="D54" s="200" t="s">
        <v>7136</v>
      </c>
      <c r="E54" s="200" t="s">
        <v>7136</v>
      </c>
      <c r="F54" s="200" t="s">
        <v>7153</v>
      </c>
      <c r="G54" s="200"/>
      <c r="H54" s="200" t="s">
        <v>7154</v>
      </c>
      <c r="I54" s="200"/>
      <c r="J54" s="201">
        <v>12</v>
      </c>
      <c r="K54" s="200" t="s">
        <v>7136</v>
      </c>
      <c r="L54" s="201">
        <v>39114367</v>
      </c>
      <c r="M54" s="201">
        <v>500</v>
      </c>
      <c r="N54" s="201">
        <v>19557183500</v>
      </c>
      <c r="O54" s="200" t="s">
        <v>7139</v>
      </c>
      <c r="P54" s="200" t="s">
        <v>7476</v>
      </c>
      <c r="Q54" s="200" t="s">
        <v>7477</v>
      </c>
      <c r="R54" s="200" t="s">
        <v>7478</v>
      </c>
    </row>
    <row r="55" spans="1:18" hidden="1">
      <c r="A55" s="200" t="s">
        <v>7479</v>
      </c>
      <c r="B55" s="200" t="s">
        <v>7480</v>
      </c>
      <c r="C55" s="200" t="s">
        <v>7134</v>
      </c>
      <c r="D55" s="200" t="s">
        <v>7135</v>
      </c>
      <c r="E55" s="200" t="s">
        <v>7136</v>
      </c>
      <c r="F55" s="200" t="s">
        <v>7481</v>
      </c>
      <c r="G55" s="200"/>
      <c r="H55" s="200" t="s">
        <v>7482</v>
      </c>
      <c r="I55" s="200"/>
      <c r="J55" s="201">
        <v>12</v>
      </c>
      <c r="K55" s="200" t="s">
        <v>7136</v>
      </c>
      <c r="L55" s="201">
        <v>27904552</v>
      </c>
      <c r="M55" s="201">
        <v>500</v>
      </c>
      <c r="N55" s="201">
        <v>13952276000</v>
      </c>
      <c r="O55" s="200" t="s">
        <v>7139</v>
      </c>
      <c r="P55" s="200" t="s">
        <v>7483</v>
      </c>
      <c r="Q55" s="200" t="s">
        <v>7484</v>
      </c>
      <c r="R55" s="200" t="s">
        <v>7485</v>
      </c>
    </row>
    <row r="56" spans="1:18" hidden="1">
      <c r="A56" s="200" t="s">
        <v>7486</v>
      </c>
      <c r="B56" s="200" t="s">
        <v>7487</v>
      </c>
      <c r="C56" s="200" t="s">
        <v>7134</v>
      </c>
      <c r="D56" s="200" t="s">
        <v>7135</v>
      </c>
      <c r="E56" s="200" t="s">
        <v>7136</v>
      </c>
      <c r="F56" s="200" t="s">
        <v>7488</v>
      </c>
      <c r="G56" s="200"/>
      <c r="H56" s="200" t="s">
        <v>7489</v>
      </c>
      <c r="I56" s="200"/>
      <c r="J56" s="201">
        <v>12</v>
      </c>
      <c r="K56" s="200" t="s">
        <v>7136</v>
      </c>
      <c r="L56" s="201">
        <v>14545052</v>
      </c>
      <c r="M56" s="201">
        <v>500</v>
      </c>
      <c r="N56" s="201">
        <v>7272526000</v>
      </c>
      <c r="O56" s="200" t="s">
        <v>7139</v>
      </c>
      <c r="P56" s="200" t="s">
        <v>7490</v>
      </c>
      <c r="Q56" s="200" t="s">
        <v>7491</v>
      </c>
      <c r="R56" s="200" t="s">
        <v>7492</v>
      </c>
    </row>
    <row r="57" spans="1:18" hidden="1">
      <c r="A57" s="200" t="s">
        <v>7493</v>
      </c>
      <c r="B57" s="200" t="s">
        <v>7494</v>
      </c>
      <c r="C57" s="200" t="s">
        <v>7145</v>
      </c>
      <c r="D57" s="200" t="s">
        <v>7136</v>
      </c>
      <c r="E57" s="200" t="s">
        <v>7136</v>
      </c>
      <c r="F57" s="200" t="s">
        <v>7495</v>
      </c>
      <c r="G57" s="200"/>
      <c r="H57" s="200" t="s">
        <v>7496</v>
      </c>
      <c r="I57" s="200"/>
      <c r="J57" s="201">
        <v>12</v>
      </c>
      <c r="K57" s="200" t="s">
        <v>7136</v>
      </c>
      <c r="L57" s="201">
        <v>61855670</v>
      </c>
      <c r="M57" s="201">
        <v>500</v>
      </c>
      <c r="N57" s="201">
        <v>30927835000</v>
      </c>
      <c r="O57" s="200" t="s">
        <v>7139</v>
      </c>
      <c r="P57" s="200" t="s">
        <v>7497</v>
      </c>
      <c r="Q57" s="200" t="s">
        <v>7498</v>
      </c>
      <c r="R57" s="200" t="s">
        <v>7499</v>
      </c>
    </row>
    <row r="58" spans="1:18" hidden="1">
      <c r="A58" s="200" t="s">
        <v>7500</v>
      </c>
      <c r="B58" s="200" t="s">
        <v>7501</v>
      </c>
      <c r="C58" s="200" t="s">
        <v>7134</v>
      </c>
      <c r="D58" s="200" t="s">
        <v>7502</v>
      </c>
      <c r="E58" s="200" t="s">
        <v>7136</v>
      </c>
      <c r="F58" s="200" t="s">
        <v>7153</v>
      </c>
      <c r="G58" s="200"/>
      <c r="H58" s="200" t="s">
        <v>7154</v>
      </c>
      <c r="I58" s="200"/>
      <c r="J58" s="201">
        <v>6</v>
      </c>
      <c r="K58" s="200" t="s">
        <v>7136</v>
      </c>
      <c r="L58" s="201">
        <v>67375000</v>
      </c>
      <c r="M58" s="204" t="s">
        <v>7503</v>
      </c>
      <c r="N58" s="201">
        <v>770089223</v>
      </c>
      <c r="O58" s="200" t="s">
        <v>7504</v>
      </c>
      <c r="P58" s="200" t="s">
        <v>7505</v>
      </c>
      <c r="Q58" s="200" t="s">
        <v>7506</v>
      </c>
      <c r="R58" s="200" t="s">
        <v>7507</v>
      </c>
    </row>
    <row r="59" spans="1:18" hidden="1">
      <c r="A59" s="200" t="s">
        <v>7508</v>
      </c>
      <c r="B59" s="200" t="s">
        <v>7509</v>
      </c>
      <c r="C59" s="200" t="s">
        <v>7145</v>
      </c>
      <c r="D59" s="200" t="s">
        <v>7136</v>
      </c>
      <c r="E59" s="200" t="s">
        <v>7136</v>
      </c>
      <c r="F59" s="200" t="s">
        <v>7153</v>
      </c>
      <c r="G59" s="200"/>
      <c r="H59" s="200" t="s">
        <v>7154</v>
      </c>
      <c r="I59" s="200"/>
      <c r="J59" s="201">
        <v>12</v>
      </c>
      <c r="K59" s="200" t="s">
        <v>7136</v>
      </c>
      <c r="L59" s="201">
        <v>92915378</v>
      </c>
      <c r="M59" s="201">
        <v>5000</v>
      </c>
      <c r="N59" s="201">
        <v>473501020000</v>
      </c>
      <c r="O59" s="200" t="s">
        <v>7139</v>
      </c>
      <c r="P59" s="200" t="s">
        <v>7510</v>
      </c>
      <c r="Q59" s="200" t="s">
        <v>7511</v>
      </c>
      <c r="R59" s="200" t="s">
        <v>7512</v>
      </c>
    </row>
    <row r="60" spans="1:18" hidden="1">
      <c r="A60" s="200" t="s">
        <v>7513</v>
      </c>
      <c r="B60" s="200" t="s">
        <v>7514</v>
      </c>
      <c r="C60" s="200" t="s">
        <v>7134</v>
      </c>
      <c r="D60" s="200" t="s">
        <v>7165</v>
      </c>
      <c r="E60" s="200" t="s">
        <v>7136</v>
      </c>
      <c r="F60" s="200" t="s">
        <v>7166</v>
      </c>
      <c r="G60" s="200"/>
      <c r="H60" s="200" t="s">
        <v>7167</v>
      </c>
      <c r="I60" s="200"/>
      <c r="J60" s="201">
        <v>12</v>
      </c>
      <c r="K60" s="200" t="s">
        <v>7136</v>
      </c>
      <c r="L60" s="201">
        <v>9317745</v>
      </c>
      <c r="M60" s="201">
        <v>500</v>
      </c>
      <c r="N60" s="201">
        <v>4658872500</v>
      </c>
      <c r="O60" s="200" t="s">
        <v>7139</v>
      </c>
      <c r="P60" s="200" t="s">
        <v>7515</v>
      </c>
      <c r="Q60" s="200" t="s">
        <v>7516</v>
      </c>
      <c r="R60" s="200" t="s">
        <v>7517</v>
      </c>
    </row>
    <row r="61" spans="1:18" hidden="1">
      <c r="A61" s="200" t="s">
        <v>7518</v>
      </c>
      <c r="B61" s="200" t="s">
        <v>7519</v>
      </c>
      <c r="C61" s="200" t="s">
        <v>7145</v>
      </c>
      <c r="D61" s="200" t="s">
        <v>7136</v>
      </c>
      <c r="E61" s="200" t="s">
        <v>7136</v>
      </c>
      <c r="F61" s="200" t="s">
        <v>7372</v>
      </c>
      <c r="G61" s="200"/>
      <c r="H61" s="200" t="s">
        <v>7373</v>
      </c>
      <c r="I61" s="200"/>
      <c r="J61" s="201">
        <v>12</v>
      </c>
      <c r="K61" s="200" t="s">
        <v>7136</v>
      </c>
      <c r="L61" s="201">
        <v>85581490</v>
      </c>
      <c r="M61" s="201">
        <v>5000</v>
      </c>
      <c r="N61" s="201">
        <v>427907450000</v>
      </c>
      <c r="O61" s="200" t="s">
        <v>7139</v>
      </c>
      <c r="P61" s="200" t="s">
        <v>7520</v>
      </c>
      <c r="Q61" s="200" t="s">
        <v>7521</v>
      </c>
      <c r="R61" s="200" t="s">
        <v>7522</v>
      </c>
    </row>
    <row r="62" spans="1:18" hidden="1">
      <c r="A62" s="200" t="s">
        <v>7523</v>
      </c>
      <c r="B62" s="200" t="s">
        <v>7524</v>
      </c>
      <c r="C62" s="200" t="s">
        <v>7145</v>
      </c>
      <c r="D62" s="200" t="s">
        <v>7136</v>
      </c>
      <c r="E62" s="200" t="s">
        <v>7136</v>
      </c>
      <c r="F62" s="200" t="s">
        <v>7525</v>
      </c>
      <c r="G62" s="200"/>
      <c r="H62" s="200" t="s">
        <v>7526</v>
      </c>
      <c r="I62" s="200"/>
      <c r="J62" s="201">
        <v>12</v>
      </c>
      <c r="K62" s="200" t="s">
        <v>7136</v>
      </c>
      <c r="L62" s="201">
        <v>82533764</v>
      </c>
      <c r="M62" s="201">
        <v>2500</v>
      </c>
      <c r="N62" s="201">
        <v>206334410000</v>
      </c>
      <c r="O62" s="200" t="s">
        <v>7139</v>
      </c>
      <c r="P62" s="200" t="s">
        <v>7527</v>
      </c>
      <c r="Q62" s="200" t="s">
        <v>7528</v>
      </c>
      <c r="R62" s="200" t="s">
        <v>7529</v>
      </c>
    </row>
    <row r="63" spans="1:18" hidden="1">
      <c r="A63" s="200" t="s">
        <v>7530</v>
      </c>
      <c r="B63" s="200" t="s">
        <v>7531</v>
      </c>
      <c r="C63" s="200" t="s">
        <v>7145</v>
      </c>
      <c r="D63" s="200" t="s">
        <v>7136</v>
      </c>
      <c r="E63" s="200" t="s">
        <v>7136</v>
      </c>
      <c r="F63" s="200" t="s">
        <v>7186</v>
      </c>
      <c r="G63" s="200"/>
      <c r="H63" s="200" t="s">
        <v>7187</v>
      </c>
      <c r="I63" s="200"/>
      <c r="J63" s="201">
        <v>12</v>
      </c>
      <c r="K63" s="200" t="s">
        <v>7136</v>
      </c>
      <c r="L63" s="201">
        <v>104717922</v>
      </c>
      <c r="M63" s="201">
        <v>1000</v>
      </c>
      <c r="N63" s="201">
        <v>104717922000</v>
      </c>
      <c r="O63" s="200" t="s">
        <v>7139</v>
      </c>
      <c r="P63" s="200" t="s">
        <v>7532</v>
      </c>
      <c r="Q63" s="200" t="s">
        <v>7533</v>
      </c>
      <c r="R63" s="200" t="s">
        <v>7534</v>
      </c>
    </row>
    <row r="64" spans="1:18" hidden="1">
      <c r="A64" s="200" t="s">
        <v>7535</v>
      </c>
      <c r="B64" s="200" t="s">
        <v>7536</v>
      </c>
      <c r="C64" s="200" t="s">
        <v>7134</v>
      </c>
      <c r="D64" s="200" t="s">
        <v>7173</v>
      </c>
      <c r="E64" s="200" t="s">
        <v>7136</v>
      </c>
      <c r="F64" s="200" t="s">
        <v>7166</v>
      </c>
      <c r="G64" s="200"/>
      <c r="H64" s="200" t="s">
        <v>7167</v>
      </c>
      <c r="I64" s="200"/>
      <c r="J64" s="201">
        <v>12</v>
      </c>
      <c r="K64" s="200" t="s">
        <v>7136</v>
      </c>
      <c r="L64" s="201">
        <v>16720093</v>
      </c>
      <c r="M64" s="201">
        <v>500</v>
      </c>
      <c r="N64" s="201">
        <v>8360046500</v>
      </c>
      <c r="O64" s="200" t="s">
        <v>7139</v>
      </c>
      <c r="P64" s="200" t="s">
        <v>7537</v>
      </c>
      <c r="Q64" s="200" t="s">
        <v>7538</v>
      </c>
      <c r="R64" s="200" t="s">
        <v>7539</v>
      </c>
    </row>
    <row r="65" spans="1:18" hidden="1">
      <c r="A65" s="200" t="s">
        <v>7540</v>
      </c>
      <c r="B65" s="200" t="s">
        <v>7541</v>
      </c>
      <c r="C65" s="200" t="s">
        <v>7134</v>
      </c>
      <c r="D65" s="200" t="s">
        <v>7165</v>
      </c>
      <c r="E65" s="200" t="s">
        <v>7136</v>
      </c>
      <c r="F65" s="200" t="s">
        <v>7166</v>
      </c>
      <c r="G65" s="200"/>
      <c r="H65" s="200" t="s">
        <v>7167</v>
      </c>
      <c r="I65" s="200"/>
      <c r="J65" s="201">
        <v>12</v>
      </c>
      <c r="K65" s="200" t="s">
        <v>7136</v>
      </c>
      <c r="L65" s="201">
        <v>78990426</v>
      </c>
      <c r="M65" s="201">
        <v>500</v>
      </c>
      <c r="N65" s="201">
        <v>39495213000</v>
      </c>
      <c r="O65" s="200" t="s">
        <v>7139</v>
      </c>
      <c r="P65" s="200" t="s">
        <v>7542</v>
      </c>
      <c r="Q65" s="200" t="s">
        <v>7543</v>
      </c>
      <c r="R65" s="200" t="s">
        <v>7544</v>
      </c>
    </row>
    <row r="66" spans="1:18" hidden="1">
      <c r="A66" s="200" t="s">
        <v>7545</v>
      </c>
      <c r="B66" s="200" t="s">
        <v>7546</v>
      </c>
      <c r="C66" s="200" t="s">
        <v>7145</v>
      </c>
      <c r="D66" s="200" t="s">
        <v>7136</v>
      </c>
      <c r="E66" s="200" t="s">
        <v>7136</v>
      </c>
      <c r="F66" s="200" t="s">
        <v>7153</v>
      </c>
      <c r="G66" s="200"/>
      <c r="H66" s="200" t="s">
        <v>7154</v>
      </c>
      <c r="I66" s="200"/>
      <c r="J66" s="201">
        <v>12</v>
      </c>
      <c r="K66" s="200" t="s">
        <v>7136</v>
      </c>
      <c r="L66" s="201">
        <v>59741721</v>
      </c>
      <c r="M66" s="201">
        <v>5000</v>
      </c>
      <c r="N66" s="201">
        <v>298708605000</v>
      </c>
      <c r="O66" s="200" t="s">
        <v>7139</v>
      </c>
      <c r="P66" s="200" t="s">
        <v>7547</v>
      </c>
      <c r="Q66" s="200" t="s">
        <v>7548</v>
      </c>
      <c r="R66" s="200" t="s">
        <v>7549</v>
      </c>
    </row>
    <row r="67" spans="1:18" hidden="1">
      <c r="A67" s="200" t="s">
        <v>7550</v>
      </c>
      <c r="B67" s="200" t="s">
        <v>7551</v>
      </c>
      <c r="C67" s="200" t="s">
        <v>7145</v>
      </c>
      <c r="D67" s="200" t="s">
        <v>7136</v>
      </c>
      <c r="E67" s="200" t="s">
        <v>7136</v>
      </c>
      <c r="F67" s="200" t="s">
        <v>7552</v>
      </c>
      <c r="G67" s="200"/>
      <c r="H67" s="200" t="s">
        <v>7553</v>
      </c>
      <c r="I67" s="200"/>
      <c r="J67" s="201">
        <v>12</v>
      </c>
      <c r="K67" s="200" t="s">
        <v>7136</v>
      </c>
      <c r="L67" s="201">
        <v>25957601</v>
      </c>
      <c r="M67" s="201">
        <v>500</v>
      </c>
      <c r="N67" s="201">
        <v>12978800500</v>
      </c>
      <c r="O67" s="200" t="s">
        <v>7139</v>
      </c>
      <c r="P67" s="200" t="s">
        <v>7554</v>
      </c>
      <c r="Q67" s="200" t="s">
        <v>7555</v>
      </c>
      <c r="R67" s="200" t="s">
        <v>7556</v>
      </c>
    </row>
    <row r="68" spans="1:18" hidden="1">
      <c r="A68" s="200" t="s">
        <v>7557</v>
      </c>
      <c r="B68" s="200" t="s">
        <v>7558</v>
      </c>
      <c r="C68" s="200" t="s">
        <v>7145</v>
      </c>
      <c r="D68" s="200" t="s">
        <v>7136</v>
      </c>
      <c r="E68" s="200" t="s">
        <v>7136</v>
      </c>
      <c r="F68" s="200" t="s">
        <v>7302</v>
      </c>
      <c r="G68" s="200"/>
      <c r="H68" s="200" t="s">
        <v>7303</v>
      </c>
      <c r="I68" s="200"/>
      <c r="J68" s="201">
        <v>12</v>
      </c>
      <c r="K68" s="200" t="s">
        <v>7136</v>
      </c>
      <c r="L68" s="201">
        <v>31900000</v>
      </c>
      <c r="M68" s="201">
        <v>500</v>
      </c>
      <c r="N68" s="201">
        <v>17200000000</v>
      </c>
      <c r="O68" s="200" t="s">
        <v>7139</v>
      </c>
      <c r="P68" s="200" t="s">
        <v>7559</v>
      </c>
      <c r="Q68" s="200" t="s">
        <v>7560</v>
      </c>
      <c r="R68" s="200" t="s">
        <v>7561</v>
      </c>
    </row>
    <row r="69" spans="1:18" hidden="1">
      <c r="A69" s="200" t="s">
        <v>7562</v>
      </c>
      <c r="B69" s="200" t="s">
        <v>7563</v>
      </c>
      <c r="C69" s="200" t="s">
        <v>7145</v>
      </c>
      <c r="D69" s="200" t="s">
        <v>7136</v>
      </c>
      <c r="E69" s="200" t="s">
        <v>7136</v>
      </c>
      <c r="F69" s="200" t="s">
        <v>7372</v>
      </c>
      <c r="G69" s="200"/>
      <c r="H69" s="200" t="s">
        <v>7373</v>
      </c>
      <c r="I69" s="200"/>
      <c r="J69" s="201">
        <v>12</v>
      </c>
      <c r="K69" s="200" t="s">
        <v>7136</v>
      </c>
      <c r="L69" s="201">
        <v>65907330</v>
      </c>
      <c r="M69" s="201">
        <v>5000</v>
      </c>
      <c r="N69" s="201">
        <v>329536650000</v>
      </c>
      <c r="O69" s="200" t="s">
        <v>7139</v>
      </c>
      <c r="P69" s="200" t="s">
        <v>7564</v>
      </c>
      <c r="Q69" s="200" t="s">
        <v>7548</v>
      </c>
      <c r="R69" s="200" t="s">
        <v>7565</v>
      </c>
    </row>
    <row r="70" spans="1:18" hidden="1">
      <c r="A70" s="200" t="s">
        <v>7566</v>
      </c>
      <c r="B70" s="200" t="s">
        <v>7567</v>
      </c>
      <c r="C70" s="200" t="s">
        <v>7145</v>
      </c>
      <c r="D70" s="200" t="s">
        <v>7136</v>
      </c>
      <c r="E70" s="200" t="s">
        <v>7136</v>
      </c>
      <c r="F70" s="200" t="s">
        <v>7568</v>
      </c>
      <c r="G70" s="200"/>
      <c r="H70" s="200" t="s">
        <v>7569</v>
      </c>
      <c r="I70" s="200"/>
      <c r="J70" s="201">
        <v>12</v>
      </c>
      <c r="K70" s="200" t="s">
        <v>7136</v>
      </c>
      <c r="L70" s="201">
        <v>78993085</v>
      </c>
      <c r="M70" s="201">
        <v>1000</v>
      </c>
      <c r="N70" s="201">
        <v>81433085000</v>
      </c>
      <c r="O70" s="200" t="s">
        <v>7139</v>
      </c>
      <c r="P70" s="200" t="s">
        <v>7570</v>
      </c>
      <c r="Q70" s="200" t="s">
        <v>7571</v>
      </c>
      <c r="R70" s="200" t="s">
        <v>7572</v>
      </c>
    </row>
    <row r="71" spans="1:18" hidden="1">
      <c r="A71" s="200" t="s">
        <v>7573</v>
      </c>
      <c r="B71" s="200" t="s">
        <v>7574</v>
      </c>
      <c r="C71" s="200" t="s">
        <v>7145</v>
      </c>
      <c r="D71" s="200" t="s">
        <v>7136</v>
      </c>
      <c r="E71" s="200" t="s">
        <v>7136</v>
      </c>
      <c r="F71" s="200" t="s">
        <v>7379</v>
      </c>
      <c r="G71" s="200"/>
      <c r="H71" s="200" t="s">
        <v>7380</v>
      </c>
      <c r="I71" s="200"/>
      <c r="J71" s="201">
        <v>12</v>
      </c>
      <c r="K71" s="200" t="s">
        <v>7136</v>
      </c>
      <c r="L71" s="201">
        <v>83274281</v>
      </c>
      <c r="M71" s="201">
        <v>5000</v>
      </c>
      <c r="N71" s="201">
        <v>416371405000</v>
      </c>
      <c r="O71" s="200" t="s">
        <v>7139</v>
      </c>
      <c r="P71" s="200" t="s">
        <v>7575</v>
      </c>
      <c r="Q71" s="200" t="s">
        <v>7576</v>
      </c>
      <c r="R71" s="200" t="s">
        <v>7577</v>
      </c>
    </row>
    <row r="72" spans="1:18" hidden="1">
      <c r="A72" s="200" t="s">
        <v>7578</v>
      </c>
      <c r="B72" s="200" t="s">
        <v>7579</v>
      </c>
      <c r="C72" s="200" t="s">
        <v>7134</v>
      </c>
      <c r="D72" s="200" t="s">
        <v>7173</v>
      </c>
      <c r="E72" s="200" t="s">
        <v>7136</v>
      </c>
      <c r="F72" s="200" t="s">
        <v>7276</v>
      </c>
      <c r="G72" s="200"/>
      <c r="H72" s="200" t="s">
        <v>7277</v>
      </c>
      <c r="I72" s="200"/>
      <c r="J72" s="201">
        <v>12</v>
      </c>
      <c r="K72" s="200" t="s">
        <v>7136</v>
      </c>
      <c r="L72" s="201">
        <v>28904499</v>
      </c>
      <c r="M72" s="201">
        <v>500</v>
      </c>
      <c r="N72" s="201">
        <v>14452249500</v>
      </c>
      <c r="O72" s="200" t="s">
        <v>7139</v>
      </c>
      <c r="P72" s="200" t="s">
        <v>7580</v>
      </c>
      <c r="Q72" s="200" t="s">
        <v>7581</v>
      </c>
      <c r="R72" s="200" t="s">
        <v>7582</v>
      </c>
    </row>
    <row r="73" spans="1:18" hidden="1">
      <c r="A73" s="200" t="s">
        <v>7583</v>
      </c>
      <c r="B73" s="200" t="s">
        <v>7584</v>
      </c>
      <c r="C73" s="200" t="s">
        <v>7134</v>
      </c>
      <c r="D73" s="200" t="s">
        <v>7135</v>
      </c>
      <c r="E73" s="200" t="s">
        <v>7136</v>
      </c>
      <c r="F73" s="200" t="s">
        <v>7585</v>
      </c>
      <c r="G73" s="200"/>
      <c r="H73" s="200" t="s">
        <v>7586</v>
      </c>
      <c r="I73" s="200"/>
      <c r="J73" s="201">
        <v>12</v>
      </c>
      <c r="K73" s="200" t="s">
        <v>7136</v>
      </c>
      <c r="L73" s="201">
        <v>106903481</v>
      </c>
      <c r="M73" s="201">
        <v>500</v>
      </c>
      <c r="N73" s="201">
        <v>53451740500</v>
      </c>
      <c r="O73" s="200" t="s">
        <v>7139</v>
      </c>
      <c r="P73" s="200" t="s">
        <v>7587</v>
      </c>
      <c r="Q73" s="200" t="s">
        <v>7588</v>
      </c>
      <c r="R73" s="200" t="s">
        <v>7589</v>
      </c>
    </row>
    <row r="74" spans="1:18" hidden="1">
      <c r="A74" s="200" t="s">
        <v>7590</v>
      </c>
      <c r="B74" s="200" t="s">
        <v>7591</v>
      </c>
      <c r="C74" s="200" t="s">
        <v>7145</v>
      </c>
      <c r="D74" s="200" t="s">
        <v>7136</v>
      </c>
      <c r="E74" s="200" t="s">
        <v>7136</v>
      </c>
      <c r="F74" s="200" t="s">
        <v>7592</v>
      </c>
      <c r="G74" s="200"/>
      <c r="H74" s="200" t="s">
        <v>7593</v>
      </c>
      <c r="I74" s="200"/>
      <c r="J74" s="201">
        <v>12</v>
      </c>
      <c r="K74" s="200" t="s">
        <v>7136</v>
      </c>
      <c r="L74" s="201">
        <v>42367042</v>
      </c>
      <c r="M74" s="201">
        <v>500</v>
      </c>
      <c r="N74" s="201">
        <v>21183521000</v>
      </c>
      <c r="O74" s="200" t="s">
        <v>7139</v>
      </c>
      <c r="P74" s="200" t="s">
        <v>7594</v>
      </c>
      <c r="Q74" s="200" t="s">
        <v>7595</v>
      </c>
      <c r="R74" s="200" t="s">
        <v>7596</v>
      </c>
    </row>
    <row r="75" spans="1:18" hidden="1">
      <c r="A75" s="200" t="s">
        <v>7597</v>
      </c>
      <c r="B75" s="200" t="s">
        <v>7598</v>
      </c>
      <c r="C75" s="200" t="s">
        <v>7440</v>
      </c>
      <c r="D75" s="200" t="s">
        <v>7441</v>
      </c>
      <c r="E75" s="200" t="s">
        <v>7136</v>
      </c>
      <c r="F75" s="200" t="s">
        <v>7599</v>
      </c>
      <c r="G75" s="200"/>
      <c r="H75" s="200" t="s">
        <v>7600</v>
      </c>
      <c r="I75" s="200"/>
      <c r="J75" s="201">
        <v>12</v>
      </c>
      <c r="K75" s="200" t="s">
        <v>7601</v>
      </c>
      <c r="L75" s="201">
        <v>11561163</v>
      </c>
      <c r="M75" s="201">
        <v>500</v>
      </c>
      <c r="N75" s="201">
        <v>5780581500</v>
      </c>
      <c r="O75" s="200" t="s">
        <v>7139</v>
      </c>
      <c r="P75" s="200" t="s">
        <v>7602</v>
      </c>
      <c r="Q75" s="200" t="s">
        <v>7603</v>
      </c>
      <c r="R75" s="200" t="s">
        <v>7604</v>
      </c>
    </row>
    <row r="76" spans="1:18" hidden="1">
      <c r="A76" s="200" t="s">
        <v>7605</v>
      </c>
      <c r="B76" s="200" t="s">
        <v>7606</v>
      </c>
      <c r="C76" s="200" t="s">
        <v>7134</v>
      </c>
      <c r="D76" s="200" t="s">
        <v>7135</v>
      </c>
      <c r="E76" s="200" t="s">
        <v>7136</v>
      </c>
      <c r="F76" s="200" t="s">
        <v>7607</v>
      </c>
      <c r="G76" s="200"/>
      <c r="H76" s="200" t="s">
        <v>7608</v>
      </c>
      <c r="I76" s="200"/>
      <c r="J76" s="201">
        <v>12</v>
      </c>
      <c r="K76" s="200" t="s">
        <v>7136</v>
      </c>
      <c r="L76" s="201">
        <v>96600091</v>
      </c>
      <c r="M76" s="201">
        <v>500</v>
      </c>
      <c r="N76" s="201">
        <v>48300045500</v>
      </c>
      <c r="O76" s="200" t="s">
        <v>7139</v>
      </c>
      <c r="P76" s="200" t="s">
        <v>7609</v>
      </c>
      <c r="Q76" s="200" t="s">
        <v>7610</v>
      </c>
      <c r="R76" s="200" t="s">
        <v>7611</v>
      </c>
    </row>
    <row r="77" spans="1:18" hidden="1">
      <c r="A77" s="200" t="s">
        <v>7612</v>
      </c>
      <c r="B77" s="200" t="s">
        <v>7613</v>
      </c>
      <c r="C77" s="200" t="s">
        <v>7134</v>
      </c>
      <c r="D77" s="200" t="s">
        <v>7241</v>
      </c>
      <c r="E77" s="200" t="s">
        <v>7242</v>
      </c>
      <c r="F77" s="200" t="s">
        <v>7243</v>
      </c>
      <c r="G77" s="200"/>
      <c r="H77" s="200" t="s">
        <v>7244</v>
      </c>
      <c r="I77" s="200"/>
      <c r="J77" s="201">
        <v>12</v>
      </c>
      <c r="K77" s="200" t="s">
        <v>7136</v>
      </c>
      <c r="L77" s="201">
        <v>27871150</v>
      </c>
      <c r="M77" s="201">
        <v>500</v>
      </c>
      <c r="N77" s="201">
        <v>13935575000</v>
      </c>
      <c r="O77" s="200" t="s">
        <v>7139</v>
      </c>
      <c r="P77" s="200" t="s">
        <v>7614</v>
      </c>
      <c r="Q77" s="200" t="s">
        <v>7615</v>
      </c>
      <c r="R77" s="200" t="s">
        <v>7616</v>
      </c>
    </row>
    <row r="78" spans="1:18" hidden="1">
      <c r="A78" s="200" t="s">
        <v>7617</v>
      </c>
      <c r="B78" s="200" t="s">
        <v>7618</v>
      </c>
      <c r="C78" s="200" t="s">
        <v>7134</v>
      </c>
      <c r="D78" s="200" t="s">
        <v>7135</v>
      </c>
      <c r="E78" s="200" t="s">
        <v>7136</v>
      </c>
      <c r="F78" s="200" t="s">
        <v>7423</v>
      </c>
      <c r="G78" s="200"/>
      <c r="H78" s="200" t="s">
        <v>7424</v>
      </c>
      <c r="I78" s="200"/>
      <c r="J78" s="201">
        <v>12</v>
      </c>
      <c r="K78" s="200" t="s">
        <v>7136</v>
      </c>
      <c r="L78" s="201">
        <v>31335211</v>
      </c>
      <c r="M78" s="201">
        <v>500</v>
      </c>
      <c r="N78" s="201">
        <v>15667605500</v>
      </c>
      <c r="O78" s="200" t="s">
        <v>7139</v>
      </c>
      <c r="P78" s="200" t="s">
        <v>7619</v>
      </c>
      <c r="Q78" s="200" t="s">
        <v>7620</v>
      </c>
      <c r="R78" s="200" t="s">
        <v>7621</v>
      </c>
    </row>
    <row r="79" spans="1:18" hidden="1">
      <c r="A79" s="200" t="s">
        <v>7622</v>
      </c>
      <c r="B79" s="200" t="s">
        <v>7623</v>
      </c>
      <c r="C79" s="200" t="s">
        <v>7145</v>
      </c>
      <c r="D79" s="200" t="s">
        <v>7136</v>
      </c>
      <c r="E79" s="200" t="s">
        <v>7136</v>
      </c>
      <c r="F79" s="200" t="s">
        <v>7624</v>
      </c>
      <c r="G79" s="200"/>
      <c r="H79" s="200" t="s">
        <v>7625</v>
      </c>
      <c r="I79" s="200"/>
      <c r="J79" s="201">
        <v>12</v>
      </c>
      <c r="K79" s="200" t="s">
        <v>7136</v>
      </c>
      <c r="L79" s="201">
        <v>489039496</v>
      </c>
      <c r="M79" s="201">
        <v>5000</v>
      </c>
      <c r="N79" s="201">
        <v>2445197480000</v>
      </c>
      <c r="O79" s="200" t="s">
        <v>7139</v>
      </c>
      <c r="P79" s="200" t="s">
        <v>7626</v>
      </c>
      <c r="Q79" s="200" t="s">
        <v>7627</v>
      </c>
      <c r="R79" s="200" t="s">
        <v>7628</v>
      </c>
    </row>
    <row r="80" spans="1:18" hidden="1">
      <c r="A80" s="200" t="s">
        <v>7629</v>
      </c>
      <c r="B80" s="200" t="s">
        <v>7630</v>
      </c>
      <c r="C80" s="200" t="s">
        <v>7134</v>
      </c>
      <c r="D80" s="200" t="s">
        <v>7135</v>
      </c>
      <c r="E80" s="200" t="s">
        <v>7136</v>
      </c>
      <c r="F80" s="200" t="s">
        <v>7166</v>
      </c>
      <c r="G80" s="200"/>
      <c r="H80" s="200" t="s">
        <v>7167</v>
      </c>
      <c r="I80" s="200"/>
      <c r="J80" s="201">
        <v>12</v>
      </c>
      <c r="K80" s="200" t="s">
        <v>7136</v>
      </c>
      <c r="L80" s="201">
        <v>19852395</v>
      </c>
      <c r="M80" s="201">
        <v>500</v>
      </c>
      <c r="N80" s="201">
        <v>9926197500</v>
      </c>
      <c r="O80" s="200" t="s">
        <v>7139</v>
      </c>
      <c r="P80" s="200" t="s">
        <v>7631</v>
      </c>
      <c r="Q80" s="200" t="s">
        <v>7632</v>
      </c>
      <c r="R80" s="200" t="s">
        <v>7633</v>
      </c>
    </row>
    <row r="81" spans="1:18" hidden="1">
      <c r="A81" s="200" t="s">
        <v>7634</v>
      </c>
      <c r="B81" s="200" t="s">
        <v>7635</v>
      </c>
      <c r="C81" s="200" t="s">
        <v>7134</v>
      </c>
      <c r="D81" s="200" t="s">
        <v>7165</v>
      </c>
      <c r="E81" s="200" t="s">
        <v>7136</v>
      </c>
      <c r="F81" s="200" t="s">
        <v>7636</v>
      </c>
      <c r="G81" s="200"/>
      <c r="H81" s="200" t="s">
        <v>7637</v>
      </c>
      <c r="I81" s="200"/>
      <c r="J81" s="201">
        <v>12</v>
      </c>
      <c r="K81" s="200" t="s">
        <v>7136</v>
      </c>
      <c r="L81" s="201">
        <v>16354800</v>
      </c>
      <c r="M81" s="201">
        <v>500</v>
      </c>
      <c r="N81" s="201">
        <v>8177400000</v>
      </c>
      <c r="O81" s="200" t="s">
        <v>7139</v>
      </c>
      <c r="P81" s="200" t="s">
        <v>7638</v>
      </c>
      <c r="Q81" s="200" t="s">
        <v>7639</v>
      </c>
      <c r="R81" s="200" t="s">
        <v>7640</v>
      </c>
    </row>
    <row r="82" spans="1:18" hidden="1">
      <c r="A82" s="200" t="s">
        <v>7641</v>
      </c>
      <c r="B82" s="200" t="s">
        <v>7642</v>
      </c>
      <c r="C82" s="200" t="s">
        <v>7145</v>
      </c>
      <c r="D82" s="200" t="s">
        <v>7136</v>
      </c>
      <c r="E82" s="200" t="s">
        <v>7136</v>
      </c>
      <c r="F82" s="200" t="s">
        <v>7464</v>
      </c>
      <c r="G82" s="200"/>
      <c r="H82" s="200" t="s">
        <v>7465</v>
      </c>
      <c r="I82" s="200"/>
      <c r="J82" s="201">
        <v>12</v>
      </c>
      <c r="K82" s="200" t="s">
        <v>7136</v>
      </c>
      <c r="L82" s="201">
        <v>71543994</v>
      </c>
      <c r="M82" s="201">
        <v>1000</v>
      </c>
      <c r="N82" s="201">
        <v>71543994000</v>
      </c>
      <c r="O82" s="200" t="s">
        <v>7139</v>
      </c>
      <c r="P82" s="200" t="s">
        <v>7643</v>
      </c>
      <c r="Q82" s="200" t="s">
        <v>7644</v>
      </c>
      <c r="R82" s="200" t="s">
        <v>7645</v>
      </c>
    </row>
    <row r="83" spans="1:18" hidden="1">
      <c r="A83" s="200" t="s">
        <v>7646</v>
      </c>
      <c r="B83" s="200" t="s">
        <v>7647</v>
      </c>
      <c r="C83" s="200" t="s">
        <v>7134</v>
      </c>
      <c r="D83" s="200" t="s">
        <v>7321</v>
      </c>
      <c r="E83" s="200" t="s">
        <v>7136</v>
      </c>
      <c r="F83" s="200" t="s">
        <v>7331</v>
      </c>
      <c r="G83" s="200"/>
      <c r="H83" s="200" t="s">
        <v>7332</v>
      </c>
      <c r="I83" s="200"/>
      <c r="J83" s="201">
        <v>12</v>
      </c>
      <c r="K83" s="200" t="s">
        <v>7136</v>
      </c>
      <c r="L83" s="201">
        <v>3120000</v>
      </c>
      <c r="M83" s="201">
        <v>100</v>
      </c>
      <c r="N83" s="201">
        <v>312000000</v>
      </c>
      <c r="O83" s="200" t="s">
        <v>7139</v>
      </c>
      <c r="P83" s="200" t="s">
        <v>7648</v>
      </c>
      <c r="Q83" s="200" t="s">
        <v>7649</v>
      </c>
      <c r="R83" s="200" t="s">
        <v>7650</v>
      </c>
    </row>
    <row r="84" spans="1:18" hidden="1">
      <c r="A84" s="200" t="s">
        <v>7651</v>
      </c>
      <c r="B84" s="200" t="s">
        <v>7652</v>
      </c>
      <c r="C84" s="200" t="s">
        <v>7134</v>
      </c>
      <c r="D84" s="200" t="s">
        <v>7321</v>
      </c>
      <c r="E84" s="200" t="s">
        <v>7136</v>
      </c>
      <c r="F84" s="200" t="s">
        <v>7331</v>
      </c>
      <c r="G84" s="200"/>
      <c r="H84" s="200" t="s">
        <v>7332</v>
      </c>
      <c r="I84" s="200"/>
      <c r="J84" s="201">
        <v>12</v>
      </c>
      <c r="K84" s="200" t="s">
        <v>7136</v>
      </c>
      <c r="L84" s="201">
        <v>5170000</v>
      </c>
      <c r="M84" s="201">
        <v>100</v>
      </c>
      <c r="N84" s="201">
        <v>517000000</v>
      </c>
      <c r="O84" s="200" t="s">
        <v>7139</v>
      </c>
      <c r="P84" s="200" t="s">
        <v>7653</v>
      </c>
      <c r="Q84" s="200" t="s">
        <v>7654</v>
      </c>
      <c r="R84" s="200" t="s">
        <v>7655</v>
      </c>
    </row>
    <row r="85" spans="1:18" hidden="1">
      <c r="A85" s="200" t="s">
        <v>7656</v>
      </c>
      <c r="B85" s="200" t="s">
        <v>7657</v>
      </c>
      <c r="C85" s="200" t="s">
        <v>7134</v>
      </c>
      <c r="D85" s="200" t="s">
        <v>7321</v>
      </c>
      <c r="E85" s="200" t="s">
        <v>7136</v>
      </c>
      <c r="F85" s="200" t="s">
        <v>7331</v>
      </c>
      <c r="G85" s="200"/>
      <c r="H85" s="200" t="s">
        <v>7332</v>
      </c>
      <c r="I85" s="200"/>
      <c r="J85" s="201">
        <v>12</v>
      </c>
      <c r="K85" s="200" t="s">
        <v>7136</v>
      </c>
      <c r="L85" s="201">
        <v>3410000</v>
      </c>
      <c r="M85" s="201">
        <v>100</v>
      </c>
      <c r="N85" s="201">
        <v>341000000</v>
      </c>
      <c r="O85" s="200" t="s">
        <v>7139</v>
      </c>
      <c r="P85" s="200" t="s">
        <v>7658</v>
      </c>
      <c r="Q85" s="200" t="s">
        <v>7649</v>
      </c>
      <c r="R85" s="200" t="s">
        <v>7659</v>
      </c>
    </row>
    <row r="86" spans="1:18" hidden="1">
      <c r="A86" s="200" t="s">
        <v>7660</v>
      </c>
      <c r="B86" s="200" t="s">
        <v>7661</v>
      </c>
      <c r="C86" s="200" t="s">
        <v>7134</v>
      </c>
      <c r="D86" s="200" t="s">
        <v>7321</v>
      </c>
      <c r="E86" s="200" t="s">
        <v>7136</v>
      </c>
      <c r="F86" s="200" t="s">
        <v>7331</v>
      </c>
      <c r="G86" s="200"/>
      <c r="H86" s="200" t="s">
        <v>7332</v>
      </c>
      <c r="I86" s="200"/>
      <c r="J86" s="201">
        <v>12</v>
      </c>
      <c r="K86" s="200" t="s">
        <v>7136</v>
      </c>
      <c r="L86" s="201">
        <v>2720000</v>
      </c>
      <c r="M86" s="201">
        <v>100</v>
      </c>
      <c r="N86" s="201">
        <v>272000000</v>
      </c>
      <c r="O86" s="200" t="s">
        <v>7139</v>
      </c>
      <c r="P86" s="200" t="s">
        <v>7662</v>
      </c>
      <c r="Q86" s="200" t="s">
        <v>7663</v>
      </c>
      <c r="R86" s="200" t="s">
        <v>7659</v>
      </c>
    </row>
    <row r="87" spans="1:18" hidden="1">
      <c r="A87" s="200" t="s">
        <v>7664</v>
      </c>
      <c r="B87" s="200" t="s">
        <v>7665</v>
      </c>
      <c r="C87" s="200" t="s">
        <v>7134</v>
      </c>
      <c r="D87" s="200" t="s">
        <v>7321</v>
      </c>
      <c r="E87" s="200" t="s">
        <v>7136</v>
      </c>
      <c r="F87" s="200" t="s">
        <v>7331</v>
      </c>
      <c r="G87" s="200"/>
      <c r="H87" s="200" t="s">
        <v>7332</v>
      </c>
      <c r="I87" s="200"/>
      <c r="J87" s="201">
        <v>12</v>
      </c>
      <c r="K87" s="200" t="s">
        <v>7136</v>
      </c>
      <c r="L87" s="201">
        <v>4230000</v>
      </c>
      <c r="M87" s="201">
        <v>100</v>
      </c>
      <c r="N87" s="201">
        <v>423000000</v>
      </c>
      <c r="O87" s="200" t="s">
        <v>7139</v>
      </c>
      <c r="P87" s="200" t="s">
        <v>7666</v>
      </c>
      <c r="Q87" s="200" t="s">
        <v>7667</v>
      </c>
      <c r="R87" s="200" t="s">
        <v>7655</v>
      </c>
    </row>
    <row r="88" spans="1:18" hidden="1">
      <c r="A88" s="200" t="s">
        <v>7668</v>
      </c>
      <c r="B88" s="200" t="s">
        <v>7669</v>
      </c>
      <c r="C88" s="200" t="s">
        <v>7134</v>
      </c>
      <c r="D88" s="200" t="s">
        <v>7321</v>
      </c>
      <c r="E88" s="200" t="s">
        <v>7136</v>
      </c>
      <c r="F88" s="200" t="s">
        <v>7331</v>
      </c>
      <c r="G88" s="200"/>
      <c r="H88" s="200" t="s">
        <v>7332</v>
      </c>
      <c r="I88" s="200"/>
      <c r="J88" s="201">
        <v>12</v>
      </c>
      <c r="K88" s="200" t="s">
        <v>7136</v>
      </c>
      <c r="L88" s="201">
        <v>5080000</v>
      </c>
      <c r="M88" s="201">
        <v>100</v>
      </c>
      <c r="N88" s="201">
        <v>508000000</v>
      </c>
      <c r="O88" s="200" t="s">
        <v>7139</v>
      </c>
      <c r="P88" s="200" t="s">
        <v>7670</v>
      </c>
      <c r="Q88" s="200" t="s">
        <v>7671</v>
      </c>
      <c r="R88" s="200" t="s">
        <v>7659</v>
      </c>
    </row>
    <row r="89" spans="1:18" ht="27">
      <c r="A89" s="200" t="s">
        <v>7672</v>
      </c>
      <c r="B89" s="200" t="s">
        <v>7673</v>
      </c>
      <c r="C89" s="200" t="s">
        <v>7145</v>
      </c>
      <c r="D89" s="200" t="s">
        <v>7136</v>
      </c>
      <c r="E89" s="200" t="s">
        <v>7136</v>
      </c>
      <c r="F89" s="200" t="s">
        <v>7225</v>
      </c>
      <c r="G89" s="202" t="s">
        <v>7226</v>
      </c>
      <c r="H89" s="200" t="s">
        <v>7227</v>
      </c>
      <c r="I89" s="205" t="s">
        <v>7674</v>
      </c>
      <c r="J89" s="201">
        <v>12</v>
      </c>
      <c r="K89" s="200" t="s">
        <v>7136</v>
      </c>
      <c r="L89" s="201">
        <v>173527645</v>
      </c>
      <c r="M89" s="201">
        <v>500</v>
      </c>
      <c r="N89" s="201">
        <v>86763822500</v>
      </c>
      <c r="O89" s="200" t="s">
        <v>7139</v>
      </c>
      <c r="P89" s="200" t="s">
        <v>7675</v>
      </c>
      <c r="Q89" s="200" t="s">
        <v>7676</v>
      </c>
      <c r="R89" s="200" t="s">
        <v>7677</v>
      </c>
    </row>
    <row r="90" spans="1:18" hidden="1">
      <c r="A90" s="200" t="s">
        <v>7678</v>
      </c>
      <c r="B90" s="200" t="s">
        <v>7679</v>
      </c>
      <c r="C90" s="200" t="s">
        <v>7134</v>
      </c>
      <c r="D90" s="200" t="s">
        <v>7165</v>
      </c>
      <c r="E90" s="200" t="s">
        <v>7136</v>
      </c>
      <c r="F90" s="200" t="s">
        <v>7137</v>
      </c>
      <c r="G90" s="200"/>
      <c r="H90" s="200" t="s">
        <v>7138</v>
      </c>
      <c r="I90" s="200"/>
      <c r="J90" s="201">
        <v>12</v>
      </c>
      <c r="K90" s="200" t="s">
        <v>7136</v>
      </c>
      <c r="L90" s="201">
        <v>17399471</v>
      </c>
      <c r="M90" s="201">
        <v>500</v>
      </c>
      <c r="N90" s="201">
        <v>8699735500</v>
      </c>
      <c r="O90" s="200" t="s">
        <v>7139</v>
      </c>
      <c r="P90" s="200" t="s">
        <v>7680</v>
      </c>
      <c r="Q90" s="200" t="s">
        <v>7681</v>
      </c>
      <c r="R90" s="200" t="s">
        <v>7682</v>
      </c>
    </row>
    <row r="91" spans="1:18" hidden="1">
      <c r="A91" s="200" t="s">
        <v>7683</v>
      </c>
      <c r="B91" s="200" t="s">
        <v>7684</v>
      </c>
      <c r="C91" s="200" t="s">
        <v>7134</v>
      </c>
      <c r="D91" s="200" t="s">
        <v>7193</v>
      </c>
      <c r="E91" s="200" t="s">
        <v>7136</v>
      </c>
      <c r="F91" s="200" t="s">
        <v>7685</v>
      </c>
      <c r="G91" s="200"/>
      <c r="H91" s="200" t="s">
        <v>7686</v>
      </c>
      <c r="I91" s="200"/>
      <c r="J91" s="201">
        <v>12</v>
      </c>
      <c r="K91" s="200" t="s">
        <v>7136</v>
      </c>
      <c r="L91" s="201">
        <v>29301683</v>
      </c>
      <c r="M91" s="201">
        <v>500</v>
      </c>
      <c r="N91" s="201">
        <v>14650841500</v>
      </c>
      <c r="O91" s="200" t="s">
        <v>7139</v>
      </c>
      <c r="P91" s="200" t="s">
        <v>7687</v>
      </c>
      <c r="Q91" s="200" t="s">
        <v>7688</v>
      </c>
      <c r="R91" s="200" t="s">
        <v>7689</v>
      </c>
    </row>
    <row r="92" spans="1:18" hidden="1">
      <c r="A92" s="200" t="s">
        <v>7690</v>
      </c>
      <c r="B92" s="200" t="s">
        <v>7691</v>
      </c>
      <c r="C92" s="200" t="s">
        <v>7145</v>
      </c>
      <c r="D92" s="200" t="s">
        <v>7136</v>
      </c>
      <c r="E92" s="200" t="s">
        <v>7136</v>
      </c>
      <c r="F92" s="200" t="s">
        <v>7153</v>
      </c>
      <c r="G92" s="200"/>
      <c r="H92" s="200" t="s">
        <v>7154</v>
      </c>
      <c r="I92" s="200"/>
      <c r="J92" s="201">
        <v>12</v>
      </c>
      <c r="K92" s="200" t="s">
        <v>7136</v>
      </c>
      <c r="L92" s="201">
        <v>196982894</v>
      </c>
      <c r="M92" s="201">
        <v>5000</v>
      </c>
      <c r="N92" s="201">
        <v>984914470000</v>
      </c>
      <c r="O92" s="200" t="s">
        <v>7139</v>
      </c>
      <c r="P92" s="200" t="s">
        <v>7692</v>
      </c>
      <c r="Q92" s="200" t="s">
        <v>7693</v>
      </c>
      <c r="R92" s="200" t="s">
        <v>7694</v>
      </c>
    </row>
    <row r="93" spans="1:18" hidden="1">
      <c r="A93" s="200" t="s">
        <v>7695</v>
      </c>
      <c r="B93" s="200" t="s">
        <v>7696</v>
      </c>
      <c r="C93" s="200" t="s">
        <v>7134</v>
      </c>
      <c r="D93" s="200" t="s">
        <v>7193</v>
      </c>
      <c r="E93" s="200" t="s">
        <v>7136</v>
      </c>
      <c r="F93" s="200" t="s">
        <v>7186</v>
      </c>
      <c r="G93" s="200"/>
      <c r="H93" s="200" t="s">
        <v>7187</v>
      </c>
      <c r="I93" s="200"/>
      <c r="J93" s="201">
        <v>2</v>
      </c>
      <c r="K93" s="200" t="s">
        <v>7136</v>
      </c>
      <c r="L93" s="201">
        <v>35005517</v>
      </c>
      <c r="M93" s="204" t="s">
        <v>7503</v>
      </c>
      <c r="N93" s="201">
        <v>0</v>
      </c>
      <c r="O93" s="200" t="s">
        <v>7697</v>
      </c>
      <c r="P93" s="200" t="s">
        <v>7698</v>
      </c>
      <c r="Q93" s="200" t="s">
        <v>7699</v>
      </c>
      <c r="R93" s="200" t="s">
        <v>7700</v>
      </c>
    </row>
    <row r="94" spans="1:18" hidden="1">
      <c r="A94" s="200" t="s">
        <v>7701</v>
      </c>
      <c r="B94" s="200" t="s">
        <v>7702</v>
      </c>
      <c r="C94" s="200" t="s">
        <v>7145</v>
      </c>
      <c r="D94" s="200" t="s">
        <v>7136</v>
      </c>
      <c r="E94" s="200" t="s">
        <v>7136</v>
      </c>
      <c r="F94" s="200" t="s">
        <v>7276</v>
      </c>
      <c r="G94" s="200"/>
      <c r="H94" s="200" t="s">
        <v>7277</v>
      </c>
      <c r="I94" s="200"/>
      <c r="J94" s="201">
        <v>12</v>
      </c>
      <c r="K94" s="200" t="s">
        <v>7136</v>
      </c>
      <c r="L94" s="201">
        <v>15834554</v>
      </c>
      <c r="M94" s="201">
        <v>2500</v>
      </c>
      <c r="N94" s="201">
        <v>39586385000</v>
      </c>
      <c r="O94" s="200" t="s">
        <v>7139</v>
      </c>
      <c r="P94" s="200" t="s">
        <v>7703</v>
      </c>
      <c r="Q94" s="200" t="s">
        <v>7704</v>
      </c>
      <c r="R94" s="200" t="s">
        <v>7705</v>
      </c>
    </row>
    <row r="95" spans="1:18" hidden="1">
      <c r="A95" s="200" t="s">
        <v>7706</v>
      </c>
      <c r="B95" s="200" t="s">
        <v>7707</v>
      </c>
      <c r="C95" s="200" t="s">
        <v>7134</v>
      </c>
      <c r="D95" s="200" t="s">
        <v>7135</v>
      </c>
      <c r="E95" s="200" t="s">
        <v>7136</v>
      </c>
      <c r="F95" s="200" t="s">
        <v>7276</v>
      </c>
      <c r="G95" s="200"/>
      <c r="H95" s="200" t="s">
        <v>7277</v>
      </c>
      <c r="I95" s="200"/>
      <c r="J95" s="201">
        <v>12</v>
      </c>
      <c r="K95" s="200" t="s">
        <v>7136</v>
      </c>
      <c r="L95" s="201">
        <v>46127437</v>
      </c>
      <c r="M95" s="201">
        <v>500</v>
      </c>
      <c r="N95" s="201">
        <v>23063718500</v>
      </c>
      <c r="O95" s="200" t="s">
        <v>7139</v>
      </c>
      <c r="P95" s="200" t="s">
        <v>7708</v>
      </c>
      <c r="Q95" s="200" t="s">
        <v>7709</v>
      </c>
      <c r="R95" s="200" t="s">
        <v>7710</v>
      </c>
    </row>
    <row r="96" spans="1:18" hidden="1">
      <c r="A96" s="200" t="s">
        <v>7711</v>
      </c>
      <c r="B96" s="200" t="s">
        <v>7712</v>
      </c>
      <c r="C96" s="200" t="s">
        <v>7145</v>
      </c>
      <c r="D96" s="200" t="s">
        <v>7136</v>
      </c>
      <c r="E96" s="200" t="s">
        <v>7136</v>
      </c>
      <c r="F96" s="200" t="s">
        <v>7276</v>
      </c>
      <c r="G96" s="200"/>
      <c r="H96" s="200" t="s">
        <v>7277</v>
      </c>
      <c r="I96" s="200"/>
      <c r="J96" s="201">
        <v>12</v>
      </c>
      <c r="K96" s="200" t="s">
        <v>7136</v>
      </c>
      <c r="L96" s="201">
        <v>22178081</v>
      </c>
      <c r="M96" s="201">
        <v>2500</v>
      </c>
      <c r="N96" s="201">
        <v>56159357500</v>
      </c>
      <c r="O96" s="200" t="s">
        <v>7139</v>
      </c>
      <c r="P96" s="200" t="s">
        <v>7713</v>
      </c>
      <c r="Q96" s="200" t="s">
        <v>7714</v>
      </c>
      <c r="R96" s="200" t="s">
        <v>7715</v>
      </c>
    </row>
    <row r="97" spans="1:18" hidden="1">
      <c r="A97" s="200" t="s">
        <v>7716</v>
      </c>
      <c r="B97" s="200" t="s">
        <v>7717</v>
      </c>
      <c r="C97" s="200" t="s">
        <v>7145</v>
      </c>
      <c r="D97" s="200" t="s">
        <v>7136</v>
      </c>
      <c r="E97" s="200" t="s">
        <v>7136</v>
      </c>
      <c r="F97" s="200" t="s">
        <v>7153</v>
      </c>
      <c r="G97" s="200"/>
      <c r="H97" s="200" t="s">
        <v>7154</v>
      </c>
      <c r="I97" s="200"/>
      <c r="J97" s="201">
        <v>12</v>
      </c>
      <c r="K97" s="200" t="s">
        <v>7136</v>
      </c>
      <c r="L97" s="201">
        <v>70444706</v>
      </c>
      <c r="M97" s="201">
        <v>500</v>
      </c>
      <c r="N97" s="201">
        <v>35222353000</v>
      </c>
      <c r="O97" s="200" t="s">
        <v>7139</v>
      </c>
      <c r="P97" s="200" t="s">
        <v>7718</v>
      </c>
      <c r="Q97" s="200" t="s">
        <v>7714</v>
      </c>
      <c r="R97" s="200" t="s">
        <v>7715</v>
      </c>
    </row>
    <row r="98" spans="1:18" hidden="1">
      <c r="A98" s="200" t="s">
        <v>7719</v>
      </c>
      <c r="B98" s="200" t="s">
        <v>7720</v>
      </c>
      <c r="C98" s="200" t="s">
        <v>7134</v>
      </c>
      <c r="D98" s="200" t="s">
        <v>7165</v>
      </c>
      <c r="E98" s="200" t="s">
        <v>7136</v>
      </c>
      <c r="F98" s="200" t="s">
        <v>7721</v>
      </c>
      <c r="G98" s="200"/>
      <c r="H98" s="200" t="s">
        <v>7722</v>
      </c>
      <c r="I98" s="200"/>
      <c r="J98" s="201">
        <v>12</v>
      </c>
      <c r="K98" s="200" t="s">
        <v>7136</v>
      </c>
      <c r="L98" s="201">
        <v>35497492</v>
      </c>
      <c r="M98" s="201">
        <v>500</v>
      </c>
      <c r="N98" s="201">
        <v>17943451500</v>
      </c>
      <c r="O98" s="200" t="s">
        <v>7139</v>
      </c>
      <c r="P98" s="200" t="s">
        <v>7723</v>
      </c>
      <c r="Q98" s="200" t="s">
        <v>7724</v>
      </c>
      <c r="R98" s="200" t="s">
        <v>7725</v>
      </c>
    </row>
    <row r="99" spans="1:18" hidden="1">
      <c r="A99" s="200" t="s">
        <v>7726</v>
      </c>
      <c r="B99" s="200" t="s">
        <v>7727</v>
      </c>
      <c r="C99" s="200" t="s">
        <v>7134</v>
      </c>
      <c r="D99" s="200" t="s">
        <v>7173</v>
      </c>
      <c r="E99" s="200" t="s">
        <v>7136</v>
      </c>
      <c r="F99" s="200" t="s">
        <v>7636</v>
      </c>
      <c r="G99" s="200"/>
      <c r="H99" s="200" t="s">
        <v>7637</v>
      </c>
      <c r="I99" s="200"/>
      <c r="J99" s="201">
        <v>12</v>
      </c>
      <c r="K99" s="200" t="s">
        <v>7136</v>
      </c>
      <c r="L99" s="201">
        <v>8229825</v>
      </c>
      <c r="M99" s="201">
        <v>200</v>
      </c>
      <c r="N99" s="201">
        <v>1645965000</v>
      </c>
      <c r="O99" s="200" t="s">
        <v>7139</v>
      </c>
      <c r="P99" s="200" t="s">
        <v>7728</v>
      </c>
      <c r="Q99" s="200" t="s">
        <v>7729</v>
      </c>
      <c r="R99" s="200" t="s">
        <v>7730</v>
      </c>
    </row>
    <row r="100" spans="1:18" hidden="1">
      <c r="A100" s="200" t="s">
        <v>7731</v>
      </c>
      <c r="B100" s="200" t="s">
        <v>7732</v>
      </c>
      <c r="C100" s="200" t="s">
        <v>7134</v>
      </c>
      <c r="D100" s="200" t="s">
        <v>7135</v>
      </c>
      <c r="E100" s="200" t="s">
        <v>7136</v>
      </c>
      <c r="F100" s="200" t="s">
        <v>7409</v>
      </c>
      <c r="G100" s="200"/>
      <c r="H100" s="200" t="s">
        <v>7410</v>
      </c>
      <c r="I100" s="200"/>
      <c r="J100" s="201">
        <v>12</v>
      </c>
      <c r="K100" s="200" t="s">
        <v>7136</v>
      </c>
      <c r="L100" s="201">
        <v>32950848</v>
      </c>
      <c r="M100" s="201">
        <v>500</v>
      </c>
      <c r="N100" s="201">
        <v>16475424000</v>
      </c>
      <c r="O100" s="200" t="s">
        <v>7139</v>
      </c>
      <c r="P100" s="200" t="s">
        <v>7733</v>
      </c>
      <c r="Q100" s="200" t="s">
        <v>7734</v>
      </c>
      <c r="R100" s="200" t="s">
        <v>7735</v>
      </c>
    </row>
    <row r="101" spans="1:18" hidden="1">
      <c r="A101" s="200" t="s">
        <v>7736</v>
      </c>
      <c r="B101" s="200" t="s">
        <v>7737</v>
      </c>
      <c r="C101" s="200" t="s">
        <v>7145</v>
      </c>
      <c r="D101" s="200" t="s">
        <v>7136</v>
      </c>
      <c r="E101" s="200" t="s">
        <v>7136</v>
      </c>
      <c r="F101" s="200" t="s">
        <v>7153</v>
      </c>
      <c r="G101" s="200"/>
      <c r="H101" s="200" t="s">
        <v>7154</v>
      </c>
      <c r="I101" s="200"/>
      <c r="J101" s="201">
        <v>12</v>
      </c>
      <c r="K101" s="200" t="s">
        <v>7136</v>
      </c>
      <c r="L101" s="201">
        <v>408897068</v>
      </c>
      <c r="M101" s="201">
        <v>5000</v>
      </c>
      <c r="N101" s="201">
        <v>2090557685000</v>
      </c>
      <c r="O101" s="200" t="s">
        <v>7139</v>
      </c>
      <c r="P101" s="200" t="s">
        <v>7738</v>
      </c>
      <c r="Q101" s="200" t="s">
        <v>7739</v>
      </c>
      <c r="R101" s="200" t="s">
        <v>7740</v>
      </c>
    </row>
    <row r="102" spans="1:18" hidden="1">
      <c r="A102" s="200" t="s">
        <v>7741</v>
      </c>
      <c r="B102" s="200" t="s">
        <v>7742</v>
      </c>
      <c r="C102" s="200" t="s">
        <v>7134</v>
      </c>
      <c r="D102" s="200" t="s">
        <v>7165</v>
      </c>
      <c r="E102" s="200" t="s">
        <v>7136</v>
      </c>
      <c r="F102" s="200" t="s">
        <v>7213</v>
      </c>
      <c r="G102" s="200"/>
      <c r="H102" s="200" t="s">
        <v>7214</v>
      </c>
      <c r="I102" s="200"/>
      <c r="J102" s="201">
        <v>12</v>
      </c>
      <c r="K102" s="200" t="s">
        <v>7136</v>
      </c>
      <c r="L102" s="201">
        <v>11500000</v>
      </c>
      <c r="M102" s="201">
        <v>500</v>
      </c>
      <c r="N102" s="201">
        <v>5750000000</v>
      </c>
      <c r="O102" s="200" t="s">
        <v>7139</v>
      </c>
      <c r="P102" s="200" t="s">
        <v>7743</v>
      </c>
      <c r="Q102" s="200" t="s">
        <v>7744</v>
      </c>
      <c r="R102" s="200" t="s">
        <v>7745</v>
      </c>
    </row>
    <row r="103" spans="1:18" hidden="1">
      <c r="A103" s="200" t="s">
        <v>7746</v>
      </c>
      <c r="B103" s="200" t="s">
        <v>7747</v>
      </c>
      <c r="C103" s="200" t="s">
        <v>7145</v>
      </c>
      <c r="D103" s="200" t="s">
        <v>7136</v>
      </c>
      <c r="E103" s="200" t="s">
        <v>7136</v>
      </c>
      <c r="F103" s="200" t="s">
        <v>7302</v>
      </c>
      <c r="G103" s="200"/>
      <c r="H103" s="200" t="s">
        <v>7303</v>
      </c>
      <c r="I103" s="200"/>
      <c r="J103" s="201">
        <v>12</v>
      </c>
      <c r="K103" s="200" t="s">
        <v>7136</v>
      </c>
      <c r="L103" s="201">
        <v>8886471</v>
      </c>
      <c r="M103" s="201">
        <v>5000</v>
      </c>
      <c r="N103" s="201">
        <v>48084660000</v>
      </c>
      <c r="O103" s="200" t="s">
        <v>7139</v>
      </c>
      <c r="P103" s="200" t="s">
        <v>7748</v>
      </c>
      <c r="Q103" s="200" t="s">
        <v>7749</v>
      </c>
      <c r="R103" s="200" t="s">
        <v>7750</v>
      </c>
    </row>
    <row r="104" spans="1:18" hidden="1">
      <c r="A104" s="200" t="s">
        <v>7751</v>
      </c>
      <c r="B104" s="200" t="s">
        <v>7752</v>
      </c>
      <c r="C104" s="200" t="s">
        <v>7134</v>
      </c>
      <c r="D104" s="200" t="s">
        <v>7165</v>
      </c>
      <c r="E104" s="200" t="s">
        <v>7136</v>
      </c>
      <c r="F104" s="200" t="s">
        <v>7372</v>
      </c>
      <c r="G104" s="200"/>
      <c r="H104" s="200" t="s">
        <v>7373</v>
      </c>
      <c r="I104" s="200"/>
      <c r="J104" s="201">
        <v>12</v>
      </c>
      <c r="K104" s="200" t="s">
        <v>7136</v>
      </c>
      <c r="L104" s="201">
        <v>21400000</v>
      </c>
      <c r="M104" s="201">
        <v>5000</v>
      </c>
      <c r="N104" s="201">
        <v>107000000000</v>
      </c>
      <c r="O104" s="200" t="s">
        <v>7139</v>
      </c>
      <c r="P104" s="200" t="s">
        <v>7753</v>
      </c>
      <c r="Q104" s="200" t="s">
        <v>7754</v>
      </c>
      <c r="R104" s="200" t="s">
        <v>7755</v>
      </c>
    </row>
    <row r="105" spans="1:18" hidden="1">
      <c r="A105" s="200" t="s">
        <v>7756</v>
      </c>
      <c r="B105" s="200" t="s">
        <v>7757</v>
      </c>
      <c r="C105" s="200" t="s">
        <v>7145</v>
      </c>
      <c r="D105" s="200" t="s">
        <v>7136</v>
      </c>
      <c r="E105" s="200" t="s">
        <v>7136</v>
      </c>
      <c r="F105" s="200" t="s">
        <v>7758</v>
      </c>
      <c r="G105" s="200"/>
      <c r="H105" s="200" t="s">
        <v>7759</v>
      </c>
      <c r="I105" s="200"/>
      <c r="J105" s="201">
        <v>12</v>
      </c>
      <c r="K105" s="200" t="s">
        <v>7136</v>
      </c>
      <c r="L105" s="201">
        <v>15970512</v>
      </c>
      <c r="M105" s="201">
        <v>1000</v>
      </c>
      <c r="N105" s="201">
        <v>15970512000</v>
      </c>
      <c r="O105" s="200" t="s">
        <v>7139</v>
      </c>
      <c r="P105" s="200" t="s">
        <v>7760</v>
      </c>
      <c r="Q105" s="200" t="s">
        <v>7136</v>
      </c>
      <c r="R105" s="200" t="s">
        <v>7761</v>
      </c>
    </row>
    <row r="106" spans="1:18" hidden="1">
      <c r="A106" s="200" t="s">
        <v>7762</v>
      </c>
      <c r="B106" s="200" t="s">
        <v>7763</v>
      </c>
      <c r="C106" s="200" t="s">
        <v>7134</v>
      </c>
      <c r="D106" s="200" t="s">
        <v>7165</v>
      </c>
      <c r="E106" s="200" t="s">
        <v>7136</v>
      </c>
      <c r="F106" s="200" t="s">
        <v>7302</v>
      </c>
      <c r="G106" s="200"/>
      <c r="H106" s="200" t="s">
        <v>7303</v>
      </c>
      <c r="I106" s="200"/>
      <c r="J106" s="201">
        <v>12</v>
      </c>
      <c r="K106" s="200" t="s">
        <v>7136</v>
      </c>
      <c r="L106" s="201">
        <v>11270000</v>
      </c>
      <c r="M106" s="201">
        <v>500</v>
      </c>
      <c r="N106" s="201">
        <v>5635000000</v>
      </c>
      <c r="O106" s="200" t="s">
        <v>7139</v>
      </c>
      <c r="P106" s="200" t="s">
        <v>7764</v>
      </c>
      <c r="Q106" s="200" t="s">
        <v>7765</v>
      </c>
      <c r="R106" s="200" t="s">
        <v>7766</v>
      </c>
    </row>
    <row r="107" spans="1:18" hidden="1">
      <c r="A107" s="200" t="s">
        <v>7767</v>
      </c>
      <c r="B107" s="200" t="s">
        <v>7768</v>
      </c>
      <c r="C107" s="200" t="s">
        <v>7145</v>
      </c>
      <c r="D107" s="200" t="s">
        <v>7136</v>
      </c>
      <c r="E107" s="200" t="s">
        <v>7136</v>
      </c>
      <c r="F107" s="200" t="s">
        <v>7250</v>
      </c>
      <c r="G107" s="200"/>
      <c r="H107" s="200" t="s">
        <v>7251</v>
      </c>
      <c r="I107" s="200"/>
      <c r="J107" s="201">
        <v>12</v>
      </c>
      <c r="K107" s="200" t="s">
        <v>7136</v>
      </c>
      <c r="L107" s="201">
        <v>30000000</v>
      </c>
      <c r="M107" s="201">
        <v>500</v>
      </c>
      <c r="N107" s="201">
        <v>15000000000</v>
      </c>
      <c r="O107" s="200" t="s">
        <v>7139</v>
      </c>
      <c r="P107" s="200" t="s">
        <v>7769</v>
      </c>
      <c r="Q107" s="200" t="s">
        <v>7770</v>
      </c>
      <c r="R107" s="200" t="s">
        <v>7771</v>
      </c>
    </row>
    <row r="108" spans="1:18" hidden="1">
      <c r="A108" s="200" t="s">
        <v>7772</v>
      </c>
      <c r="B108" s="200" t="s">
        <v>7773</v>
      </c>
      <c r="C108" s="200" t="s">
        <v>7145</v>
      </c>
      <c r="D108" s="200" t="s">
        <v>7136</v>
      </c>
      <c r="E108" s="200" t="s">
        <v>7136</v>
      </c>
      <c r="F108" s="200" t="s">
        <v>7153</v>
      </c>
      <c r="G108" s="200"/>
      <c r="H108" s="200" t="s">
        <v>7154</v>
      </c>
      <c r="I108" s="200"/>
      <c r="J108" s="201">
        <v>12</v>
      </c>
      <c r="K108" s="200" t="s">
        <v>7136</v>
      </c>
      <c r="L108" s="201">
        <v>22434980</v>
      </c>
      <c r="M108" s="201">
        <v>500</v>
      </c>
      <c r="N108" s="201">
        <v>11217490000</v>
      </c>
      <c r="O108" s="200" t="s">
        <v>7139</v>
      </c>
      <c r="P108" s="200" t="s">
        <v>7774</v>
      </c>
      <c r="Q108" s="200" t="s">
        <v>7775</v>
      </c>
      <c r="R108" s="200" t="s">
        <v>7776</v>
      </c>
    </row>
    <row r="109" spans="1:18" hidden="1">
      <c r="A109" s="200" t="s">
        <v>7777</v>
      </c>
      <c r="B109" s="200" t="s">
        <v>7778</v>
      </c>
      <c r="C109" s="200" t="s">
        <v>7440</v>
      </c>
      <c r="D109" s="200" t="s">
        <v>7441</v>
      </c>
      <c r="E109" s="200" t="s">
        <v>7136</v>
      </c>
      <c r="F109" s="200" t="s">
        <v>7779</v>
      </c>
      <c r="G109" s="200"/>
      <c r="H109" s="200" t="s">
        <v>7780</v>
      </c>
      <c r="I109" s="200"/>
      <c r="J109" s="201">
        <v>12</v>
      </c>
      <c r="K109" s="200" t="s">
        <v>7781</v>
      </c>
      <c r="L109" s="201">
        <v>7125253</v>
      </c>
      <c r="M109" s="201">
        <v>500</v>
      </c>
      <c r="N109" s="201">
        <v>3562626500</v>
      </c>
      <c r="O109" s="200" t="s">
        <v>7139</v>
      </c>
      <c r="P109" s="200" t="s">
        <v>7782</v>
      </c>
      <c r="Q109" s="200" t="s">
        <v>7783</v>
      </c>
      <c r="R109" s="200" t="s">
        <v>7784</v>
      </c>
    </row>
    <row r="110" spans="1:18" hidden="1">
      <c r="A110" s="200" t="s">
        <v>7785</v>
      </c>
      <c r="B110" s="200" t="s">
        <v>7786</v>
      </c>
      <c r="C110" s="200" t="s">
        <v>7145</v>
      </c>
      <c r="D110" s="200" t="s">
        <v>7136</v>
      </c>
      <c r="E110" s="200" t="s">
        <v>7136</v>
      </c>
      <c r="F110" s="200" t="s">
        <v>7464</v>
      </c>
      <c r="G110" s="200"/>
      <c r="H110" s="200" t="s">
        <v>7465</v>
      </c>
      <c r="I110" s="200"/>
      <c r="J110" s="201">
        <v>12</v>
      </c>
      <c r="K110" s="200" t="s">
        <v>7136</v>
      </c>
      <c r="L110" s="201">
        <v>17600000</v>
      </c>
      <c r="M110" s="201">
        <v>500</v>
      </c>
      <c r="N110" s="201">
        <v>8800000000</v>
      </c>
      <c r="O110" s="200" t="s">
        <v>7139</v>
      </c>
      <c r="P110" s="200" t="s">
        <v>6623</v>
      </c>
      <c r="Q110" s="200" t="s">
        <v>7787</v>
      </c>
      <c r="R110" s="200" t="s">
        <v>7776</v>
      </c>
    </row>
    <row r="111" spans="1:18" hidden="1">
      <c r="A111" s="200" t="s">
        <v>7788</v>
      </c>
      <c r="B111" s="200" t="s">
        <v>7789</v>
      </c>
      <c r="C111" s="200" t="s">
        <v>7134</v>
      </c>
      <c r="D111" s="200" t="s">
        <v>7135</v>
      </c>
      <c r="E111" s="200" t="s">
        <v>7136</v>
      </c>
      <c r="F111" s="200" t="s">
        <v>7372</v>
      </c>
      <c r="G111" s="200"/>
      <c r="H111" s="200" t="s">
        <v>7373</v>
      </c>
      <c r="I111" s="200"/>
      <c r="J111" s="201">
        <v>12</v>
      </c>
      <c r="K111" s="200" t="s">
        <v>7136</v>
      </c>
      <c r="L111" s="201">
        <v>24848641</v>
      </c>
      <c r="M111" s="201">
        <v>500</v>
      </c>
      <c r="N111" s="201">
        <v>12424320500</v>
      </c>
      <c r="O111" s="200" t="s">
        <v>7139</v>
      </c>
      <c r="P111" s="200" t="s">
        <v>7790</v>
      </c>
      <c r="Q111" s="200" t="s">
        <v>7791</v>
      </c>
      <c r="R111" s="200" t="s">
        <v>7792</v>
      </c>
    </row>
    <row r="112" spans="1:18" hidden="1">
      <c r="A112" s="200" t="s">
        <v>7793</v>
      </c>
      <c r="B112" s="200" t="s">
        <v>7794</v>
      </c>
      <c r="C112" s="200" t="s">
        <v>7145</v>
      </c>
      <c r="D112" s="200" t="s">
        <v>7136</v>
      </c>
      <c r="E112" s="200" t="s">
        <v>7136</v>
      </c>
      <c r="F112" s="200" t="s">
        <v>7348</v>
      </c>
      <c r="G112" s="200"/>
      <c r="H112" s="200" t="s">
        <v>7349</v>
      </c>
      <c r="I112" s="200"/>
      <c r="J112" s="201">
        <v>12</v>
      </c>
      <c r="K112" s="200" t="s">
        <v>7136</v>
      </c>
      <c r="L112" s="201">
        <v>144748141</v>
      </c>
      <c r="M112" s="201">
        <v>500</v>
      </c>
      <c r="N112" s="201">
        <v>72374070500</v>
      </c>
      <c r="O112" s="200" t="s">
        <v>7139</v>
      </c>
      <c r="P112" s="200" t="s">
        <v>7795</v>
      </c>
      <c r="Q112" s="200" t="s">
        <v>7796</v>
      </c>
      <c r="R112" s="200" t="s">
        <v>7797</v>
      </c>
    </row>
    <row r="113" spans="1:18" hidden="1">
      <c r="A113" s="200" t="s">
        <v>7798</v>
      </c>
      <c r="B113" s="200" t="s">
        <v>7799</v>
      </c>
      <c r="C113" s="200" t="s">
        <v>7134</v>
      </c>
      <c r="D113" s="200" t="s">
        <v>7165</v>
      </c>
      <c r="E113" s="200" t="s">
        <v>7136</v>
      </c>
      <c r="F113" s="200" t="s">
        <v>7800</v>
      </c>
      <c r="G113" s="200"/>
      <c r="H113" s="200" t="s">
        <v>7801</v>
      </c>
      <c r="I113" s="200"/>
      <c r="J113" s="201">
        <v>12</v>
      </c>
      <c r="K113" s="200" t="s">
        <v>7136</v>
      </c>
      <c r="L113" s="201">
        <v>36000000</v>
      </c>
      <c r="M113" s="201">
        <v>500</v>
      </c>
      <c r="N113" s="201">
        <v>20051860000</v>
      </c>
      <c r="O113" s="200" t="s">
        <v>7139</v>
      </c>
      <c r="P113" s="200" t="s">
        <v>7802</v>
      </c>
      <c r="Q113" s="200" t="s">
        <v>7803</v>
      </c>
      <c r="R113" s="200" t="s">
        <v>7804</v>
      </c>
    </row>
    <row r="114" spans="1:18" hidden="1">
      <c r="A114" s="200" t="s">
        <v>7805</v>
      </c>
      <c r="B114" s="200" t="s">
        <v>7806</v>
      </c>
      <c r="C114" s="200" t="s">
        <v>7134</v>
      </c>
      <c r="D114" s="200" t="s">
        <v>7165</v>
      </c>
      <c r="E114" s="200" t="s">
        <v>7136</v>
      </c>
      <c r="F114" s="200" t="s">
        <v>7481</v>
      </c>
      <c r="G114" s="200"/>
      <c r="H114" s="200" t="s">
        <v>7482</v>
      </c>
      <c r="I114" s="200"/>
      <c r="J114" s="201">
        <v>12</v>
      </c>
      <c r="K114" s="200" t="s">
        <v>7136</v>
      </c>
      <c r="L114" s="201">
        <v>38825568</v>
      </c>
      <c r="M114" s="201">
        <v>500</v>
      </c>
      <c r="N114" s="201">
        <v>19412784000</v>
      </c>
      <c r="O114" s="200" t="s">
        <v>7139</v>
      </c>
      <c r="P114" s="200" t="s">
        <v>7807</v>
      </c>
      <c r="Q114" s="200" t="s">
        <v>7808</v>
      </c>
      <c r="R114" s="200" t="s">
        <v>7809</v>
      </c>
    </row>
    <row r="115" spans="1:18" hidden="1">
      <c r="A115" s="200" t="s">
        <v>7810</v>
      </c>
      <c r="B115" s="200" t="s">
        <v>7811</v>
      </c>
      <c r="C115" s="200" t="s">
        <v>7145</v>
      </c>
      <c r="D115" s="200" t="s">
        <v>7136</v>
      </c>
      <c r="E115" s="200" t="s">
        <v>7136</v>
      </c>
      <c r="F115" s="200" t="s">
        <v>7416</v>
      </c>
      <c r="G115" s="200"/>
      <c r="H115" s="200" t="s">
        <v>7417</v>
      </c>
      <c r="I115" s="200"/>
      <c r="J115" s="201">
        <v>12</v>
      </c>
      <c r="K115" s="200" t="s">
        <v>7136</v>
      </c>
      <c r="L115" s="201">
        <v>100008897</v>
      </c>
      <c r="M115" s="201">
        <v>5000</v>
      </c>
      <c r="N115" s="201">
        <v>500044485000</v>
      </c>
      <c r="O115" s="200" t="s">
        <v>7139</v>
      </c>
      <c r="P115" s="200" t="s">
        <v>7812</v>
      </c>
      <c r="Q115" s="200" t="s">
        <v>7813</v>
      </c>
      <c r="R115" s="200" t="s">
        <v>7814</v>
      </c>
    </row>
    <row r="116" spans="1:18" hidden="1">
      <c r="A116" s="200" t="s">
        <v>7815</v>
      </c>
      <c r="B116" s="200" t="s">
        <v>7816</v>
      </c>
      <c r="C116" s="200" t="s">
        <v>7134</v>
      </c>
      <c r="D116" s="200" t="s">
        <v>7165</v>
      </c>
      <c r="E116" s="200" t="s">
        <v>7136</v>
      </c>
      <c r="F116" s="200" t="s">
        <v>7481</v>
      </c>
      <c r="G116" s="200"/>
      <c r="H116" s="200" t="s">
        <v>7482</v>
      </c>
      <c r="I116" s="200"/>
      <c r="J116" s="201">
        <v>12</v>
      </c>
      <c r="K116" s="200" t="s">
        <v>7136</v>
      </c>
      <c r="L116" s="201">
        <v>27904434</v>
      </c>
      <c r="M116" s="201">
        <v>500</v>
      </c>
      <c r="N116" s="201">
        <v>13952217000</v>
      </c>
      <c r="O116" s="200" t="s">
        <v>7139</v>
      </c>
      <c r="P116" s="200" t="s">
        <v>7817</v>
      </c>
      <c r="Q116" s="200" t="s">
        <v>7818</v>
      </c>
      <c r="R116" s="200" t="s">
        <v>7819</v>
      </c>
    </row>
    <row r="117" spans="1:18" hidden="1">
      <c r="A117" s="200" t="s">
        <v>7820</v>
      </c>
      <c r="B117" s="200" t="s">
        <v>7821</v>
      </c>
      <c r="C117" s="200" t="s">
        <v>7145</v>
      </c>
      <c r="D117" s="200" t="s">
        <v>7136</v>
      </c>
      <c r="E117" s="200" t="s">
        <v>7136</v>
      </c>
      <c r="F117" s="200" t="s">
        <v>7822</v>
      </c>
      <c r="G117" s="200"/>
      <c r="H117" s="200" t="s">
        <v>7823</v>
      </c>
      <c r="I117" s="200"/>
      <c r="J117" s="201">
        <v>12</v>
      </c>
      <c r="K117" s="200" t="s">
        <v>7136</v>
      </c>
      <c r="L117" s="201">
        <v>13866096</v>
      </c>
      <c r="M117" s="201">
        <v>5000</v>
      </c>
      <c r="N117" s="201">
        <v>71638725000</v>
      </c>
      <c r="O117" s="200" t="s">
        <v>7139</v>
      </c>
      <c r="P117" s="200" t="s">
        <v>7824</v>
      </c>
      <c r="Q117" s="200" t="s">
        <v>7825</v>
      </c>
      <c r="R117" s="200" t="s">
        <v>7826</v>
      </c>
    </row>
    <row r="118" spans="1:18" hidden="1">
      <c r="A118" s="200" t="s">
        <v>7827</v>
      </c>
      <c r="B118" s="200" t="s">
        <v>7828</v>
      </c>
      <c r="C118" s="200" t="s">
        <v>7134</v>
      </c>
      <c r="D118" s="200" t="s">
        <v>7173</v>
      </c>
      <c r="E118" s="200" t="s">
        <v>7136</v>
      </c>
      <c r="F118" s="200" t="s">
        <v>7379</v>
      </c>
      <c r="G118" s="200"/>
      <c r="H118" s="200" t="s">
        <v>7380</v>
      </c>
      <c r="I118" s="200"/>
      <c r="J118" s="201">
        <v>12</v>
      </c>
      <c r="K118" s="200" t="s">
        <v>7136</v>
      </c>
      <c r="L118" s="201">
        <v>123620531</v>
      </c>
      <c r="M118" s="201">
        <v>100</v>
      </c>
      <c r="N118" s="201">
        <v>12362053100</v>
      </c>
      <c r="O118" s="200" t="s">
        <v>7139</v>
      </c>
      <c r="P118" s="200" t="s">
        <v>7829</v>
      </c>
      <c r="Q118" s="200" t="s">
        <v>7830</v>
      </c>
      <c r="R118" s="200" t="s">
        <v>7831</v>
      </c>
    </row>
    <row r="119" spans="1:18" hidden="1">
      <c r="A119" s="200" t="s">
        <v>7832</v>
      </c>
      <c r="B119" s="200" t="s">
        <v>7833</v>
      </c>
      <c r="C119" s="200" t="s">
        <v>7134</v>
      </c>
      <c r="D119" s="200" t="s">
        <v>7135</v>
      </c>
      <c r="E119" s="200" t="s">
        <v>7136</v>
      </c>
      <c r="F119" s="200" t="s">
        <v>7685</v>
      </c>
      <c r="G119" s="200"/>
      <c r="H119" s="200" t="s">
        <v>7686</v>
      </c>
      <c r="I119" s="200"/>
      <c r="J119" s="201">
        <v>12</v>
      </c>
      <c r="K119" s="200" t="s">
        <v>7136</v>
      </c>
      <c r="L119" s="201">
        <v>159959822</v>
      </c>
      <c r="M119" s="201">
        <v>500</v>
      </c>
      <c r="N119" s="201">
        <v>79979911000</v>
      </c>
      <c r="O119" s="200" t="s">
        <v>7139</v>
      </c>
      <c r="P119" s="200" t="s">
        <v>7834</v>
      </c>
      <c r="Q119" s="200" t="s">
        <v>7835</v>
      </c>
      <c r="R119" s="200" t="s">
        <v>7836</v>
      </c>
    </row>
    <row r="120" spans="1:18" hidden="1">
      <c r="A120" s="200" t="s">
        <v>7837</v>
      </c>
      <c r="B120" s="200" t="s">
        <v>7838</v>
      </c>
      <c r="C120" s="200" t="s">
        <v>7145</v>
      </c>
      <c r="D120" s="200" t="s">
        <v>7136</v>
      </c>
      <c r="E120" s="200" t="s">
        <v>7136</v>
      </c>
      <c r="F120" s="200" t="s">
        <v>7137</v>
      </c>
      <c r="G120" s="200"/>
      <c r="H120" s="200" t="s">
        <v>7138</v>
      </c>
      <c r="I120" s="200"/>
      <c r="J120" s="201">
        <v>12</v>
      </c>
      <c r="K120" s="200" t="s">
        <v>7136</v>
      </c>
      <c r="L120" s="201">
        <v>155264872</v>
      </c>
      <c r="M120" s="201">
        <v>500</v>
      </c>
      <c r="N120" s="201">
        <v>77782436000</v>
      </c>
      <c r="O120" s="200" t="s">
        <v>7139</v>
      </c>
      <c r="P120" s="200" t="s">
        <v>7839</v>
      </c>
      <c r="Q120" s="200" t="s">
        <v>7840</v>
      </c>
      <c r="R120" s="200" t="s">
        <v>7841</v>
      </c>
    </row>
    <row r="121" spans="1:18" hidden="1">
      <c r="A121" s="200" t="s">
        <v>7842</v>
      </c>
      <c r="B121" s="200" t="s">
        <v>7843</v>
      </c>
      <c r="C121" s="200" t="s">
        <v>7134</v>
      </c>
      <c r="D121" s="200" t="s">
        <v>7135</v>
      </c>
      <c r="E121" s="200" t="s">
        <v>7136</v>
      </c>
      <c r="F121" s="200" t="s">
        <v>7137</v>
      </c>
      <c r="G121" s="200"/>
      <c r="H121" s="200" t="s">
        <v>7138</v>
      </c>
      <c r="I121" s="200"/>
      <c r="J121" s="201">
        <v>12</v>
      </c>
      <c r="K121" s="200" t="s">
        <v>7136</v>
      </c>
      <c r="L121" s="201">
        <v>23677442</v>
      </c>
      <c r="M121" s="201">
        <v>500</v>
      </c>
      <c r="N121" s="201">
        <v>11838721000</v>
      </c>
      <c r="O121" s="200" t="s">
        <v>7139</v>
      </c>
      <c r="P121" s="200" t="s">
        <v>7844</v>
      </c>
      <c r="Q121" s="200" t="s">
        <v>7845</v>
      </c>
      <c r="R121" s="200" t="s">
        <v>7846</v>
      </c>
    </row>
    <row r="122" spans="1:18" hidden="1">
      <c r="A122" s="200" t="s">
        <v>7847</v>
      </c>
      <c r="B122" s="200" t="s">
        <v>7848</v>
      </c>
      <c r="C122" s="200" t="s">
        <v>7145</v>
      </c>
      <c r="D122" s="200" t="s">
        <v>7136</v>
      </c>
      <c r="E122" s="200" t="s">
        <v>7136</v>
      </c>
      <c r="F122" s="200" t="s">
        <v>7416</v>
      </c>
      <c r="G122" s="200"/>
      <c r="H122" s="200" t="s">
        <v>7417</v>
      </c>
      <c r="I122" s="200"/>
      <c r="J122" s="201">
        <v>12</v>
      </c>
      <c r="K122" s="200" t="s">
        <v>7136</v>
      </c>
      <c r="L122" s="201">
        <v>16176380</v>
      </c>
      <c r="M122" s="201">
        <v>1000</v>
      </c>
      <c r="N122" s="201">
        <v>18476380000</v>
      </c>
      <c r="O122" s="200" t="s">
        <v>7139</v>
      </c>
      <c r="P122" s="200" t="s">
        <v>7849</v>
      </c>
      <c r="Q122" s="200" t="s">
        <v>7850</v>
      </c>
      <c r="R122" s="200" t="s">
        <v>7851</v>
      </c>
    </row>
    <row r="123" spans="1:18" hidden="1">
      <c r="A123" s="200" t="s">
        <v>7852</v>
      </c>
      <c r="B123" s="200" t="s">
        <v>7853</v>
      </c>
      <c r="C123" s="200" t="s">
        <v>7134</v>
      </c>
      <c r="D123" s="200" t="s">
        <v>7165</v>
      </c>
      <c r="E123" s="200" t="s">
        <v>7136</v>
      </c>
      <c r="F123" s="200" t="s">
        <v>7234</v>
      </c>
      <c r="G123" s="200"/>
      <c r="H123" s="200" t="s">
        <v>7235</v>
      </c>
      <c r="I123" s="200"/>
      <c r="J123" s="201">
        <v>12</v>
      </c>
      <c r="K123" s="200" t="s">
        <v>7136</v>
      </c>
      <c r="L123" s="201">
        <v>132429720</v>
      </c>
      <c r="M123" s="201">
        <v>500</v>
      </c>
      <c r="N123" s="201">
        <v>66214860000</v>
      </c>
      <c r="O123" s="200" t="s">
        <v>7139</v>
      </c>
      <c r="P123" s="200" t="s">
        <v>7854</v>
      </c>
      <c r="Q123" s="200" t="s">
        <v>7855</v>
      </c>
      <c r="R123" s="200" t="s">
        <v>7856</v>
      </c>
    </row>
    <row r="124" spans="1:18" hidden="1">
      <c r="A124" s="200" t="s">
        <v>7857</v>
      </c>
      <c r="B124" s="200" t="s">
        <v>7858</v>
      </c>
      <c r="C124" s="200" t="s">
        <v>7134</v>
      </c>
      <c r="D124" s="200" t="s">
        <v>7135</v>
      </c>
      <c r="E124" s="200" t="s">
        <v>7136</v>
      </c>
      <c r="F124" s="200" t="s">
        <v>7859</v>
      </c>
      <c r="G124" s="200"/>
      <c r="H124" s="200" t="s">
        <v>7860</v>
      </c>
      <c r="I124" s="200"/>
      <c r="J124" s="201">
        <v>12</v>
      </c>
      <c r="K124" s="200" t="s">
        <v>7136</v>
      </c>
      <c r="L124" s="201">
        <v>15000000</v>
      </c>
      <c r="M124" s="201">
        <v>500</v>
      </c>
      <c r="N124" s="201">
        <v>7500000000</v>
      </c>
      <c r="O124" s="200" t="s">
        <v>7139</v>
      </c>
      <c r="P124" s="200" t="s">
        <v>7861</v>
      </c>
      <c r="Q124" s="200" t="s">
        <v>7862</v>
      </c>
      <c r="R124" s="200" t="s">
        <v>7863</v>
      </c>
    </row>
    <row r="125" spans="1:18" hidden="1">
      <c r="A125" s="200" t="s">
        <v>7864</v>
      </c>
      <c r="B125" s="200" t="s">
        <v>7865</v>
      </c>
      <c r="C125" s="200" t="s">
        <v>7145</v>
      </c>
      <c r="D125" s="200" t="s">
        <v>7136</v>
      </c>
      <c r="E125" s="200" t="s">
        <v>7136</v>
      </c>
      <c r="F125" s="200" t="s">
        <v>7822</v>
      </c>
      <c r="G125" s="200"/>
      <c r="H125" s="200" t="s">
        <v>7823</v>
      </c>
      <c r="I125" s="200"/>
      <c r="J125" s="201">
        <v>12</v>
      </c>
      <c r="K125" s="200" t="s">
        <v>7136</v>
      </c>
      <c r="L125" s="201">
        <v>4840000</v>
      </c>
      <c r="M125" s="201">
        <v>5000</v>
      </c>
      <c r="N125" s="201">
        <v>24200000000</v>
      </c>
      <c r="O125" s="200" t="s">
        <v>7139</v>
      </c>
      <c r="P125" s="200" t="s">
        <v>7866</v>
      </c>
      <c r="Q125" s="200" t="s">
        <v>7867</v>
      </c>
      <c r="R125" s="200" t="s">
        <v>7868</v>
      </c>
    </row>
    <row r="126" spans="1:18" hidden="1">
      <c r="A126" s="200" t="s">
        <v>7869</v>
      </c>
      <c r="B126" s="200" t="s">
        <v>7870</v>
      </c>
      <c r="C126" s="200" t="s">
        <v>7145</v>
      </c>
      <c r="D126" s="200" t="s">
        <v>7136</v>
      </c>
      <c r="E126" s="200" t="s">
        <v>7136</v>
      </c>
      <c r="F126" s="200" t="s">
        <v>7822</v>
      </c>
      <c r="G126" s="200"/>
      <c r="H126" s="200" t="s">
        <v>7823</v>
      </c>
      <c r="I126" s="200"/>
      <c r="J126" s="201">
        <v>12</v>
      </c>
      <c r="K126" s="200" t="s">
        <v>7136</v>
      </c>
      <c r="L126" s="201">
        <v>4224646</v>
      </c>
      <c r="M126" s="201">
        <v>5000</v>
      </c>
      <c r="N126" s="201">
        <v>21123230000</v>
      </c>
      <c r="O126" s="200" t="s">
        <v>7139</v>
      </c>
      <c r="P126" s="200" t="s">
        <v>7871</v>
      </c>
      <c r="Q126" s="200" t="s">
        <v>7872</v>
      </c>
      <c r="R126" s="200" t="s">
        <v>7873</v>
      </c>
    </row>
    <row r="127" spans="1:18" hidden="1">
      <c r="A127" s="200" t="s">
        <v>7874</v>
      </c>
      <c r="B127" s="200" t="s">
        <v>7875</v>
      </c>
      <c r="C127" s="200" t="s">
        <v>7145</v>
      </c>
      <c r="D127" s="200" t="s">
        <v>7136</v>
      </c>
      <c r="E127" s="200" t="s">
        <v>7136</v>
      </c>
      <c r="F127" s="200" t="s">
        <v>7876</v>
      </c>
      <c r="G127" s="200"/>
      <c r="H127" s="200" t="s">
        <v>7877</v>
      </c>
      <c r="I127" s="200"/>
      <c r="J127" s="201">
        <v>12</v>
      </c>
      <c r="K127" s="200" t="s">
        <v>7136</v>
      </c>
      <c r="L127" s="201">
        <v>96138465</v>
      </c>
      <c r="M127" s="201">
        <v>500</v>
      </c>
      <c r="N127" s="201">
        <v>48069232500</v>
      </c>
      <c r="O127" s="200" t="s">
        <v>7139</v>
      </c>
      <c r="P127" s="200" t="s">
        <v>7878</v>
      </c>
      <c r="Q127" s="200" t="s">
        <v>7879</v>
      </c>
      <c r="R127" s="200" t="s">
        <v>7880</v>
      </c>
    </row>
    <row r="128" spans="1:18" hidden="1">
      <c r="A128" s="200" t="s">
        <v>7881</v>
      </c>
      <c r="B128" s="200" t="s">
        <v>7882</v>
      </c>
      <c r="C128" s="200" t="s">
        <v>7145</v>
      </c>
      <c r="D128" s="200" t="s">
        <v>7136</v>
      </c>
      <c r="E128" s="200" t="s">
        <v>7136</v>
      </c>
      <c r="F128" s="200" t="s">
        <v>7624</v>
      </c>
      <c r="G128" s="200"/>
      <c r="H128" s="200" t="s">
        <v>7625</v>
      </c>
      <c r="I128" s="200"/>
      <c r="J128" s="201">
        <v>12</v>
      </c>
      <c r="K128" s="200" t="s">
        <v>7136</v>
      </c>
      <c r="L128" s="201">
        <v>23085880</v>
      </c>
      <c r="M128" s="201">
        <v>500</v>
      </c>
      <c r="N128" s="201">
        <v>11592940000</v>
      </c>
      <c r="O128" s="200" t="s">
        <v>7139</v>
      </c>
      <c r="P128" s="200" t="s">
        <v>7883</v>
      </c>
      <c r="Q128" s="200" t="s">
        <v>7884</v>
      </c>
      <c r="R128" s="200" t="s">
        <v>7885</v>
      </c>
    </row>
    <row r="129" spans="1:18" hidden="1">
      <c r="A129" s="200" t="s">
        <v>7886</v>
      </c>
      <c r="B129" s="200" t="s">
        <v>7887</v>
      </c>
      <c r="C129" s="200" t="s">
        <v>7145</v>
      </c>
      <c r="D129" s="200" t="s">
        <v>7136</v>
      </c>
      <c r="E129" s="200" t="s">
        <v>7136</v>
      </c>
      <c r="F129" s="200" t="s">
        <v>7888</v>
      </c>
      <c r="G129" s="200"/>
      <c r="H129" s="200" t="s">
        <v>7889</v>
      </c>
      <c r="I129" s="200"/>
      <c r="J129" s="201">
        <v>12</v>
      </c>
      <c r="K129" s="200" t="s">
        <v>7136</v>
      </c>
      <c r="L129" s="201">
        <v>261111808</v>
      </c>
      <c r="M129" s="201">
        <v>5000</v>
      </c>
      <c r="N129" s="201">
        <v>1564498835000</v>
      </c>
      <c r="O129" s="200" t="s">
        <v>7139</v>
      </c>
      <c r="P129" s="200" t="s">
        <v>7890</v>
      </c>
      <c r="Q129" s="200" t="s">
        <v>7891</v>
      </c>
      <c r="R129" s="200" t="s">
        <v>7892</v>
      </c>
    </row>
    <row r="130" spans="1:18" hidden="1">
      <c r="A130" s="200" t="s">
        <v>7893</v>
      </c>
      <c r="B130" s="200" t="s">
        <v>7894</v>
      </c>
      <c r="C130" s="200" t="s">
        <v>7145</v>
      </c>
      <c r="D130" s="200" t="s">
        <v>7136</v>
      </c>
      <c r="E130" s="200" t="s">
        <v>7136</v>
      </c>
      <c r="F130" s="200" t="s">
        <v>7895</v>
      </c>
      <c r="G130" s="200"/>
      <c r="H130" s="200" t="s">
        <v>7896</v>
      </c>
      <c r="I130" s="200"/>
      <c r="J130" s="201">
        <v>12</v>
      </c>
      <c r="K130" s="200" t="s">
        <v>7136</v>
      </c>
      <c r="L130" s="201">
        <v>137292497</v>
      </c>
      <c r="M130" s="201">
        <v>5000</v>
      </c>
      <c r="N130" s="201">
        <v>954959485000</v>
      </c>
      <c r="O130" s="200" t="s">
        <v>7139</v>
      </c>
      <c r="P130" s="200" t="s">
        <v>7897</v>
      </c>
      <c r="Q130" s="200" t="s">
        <v>7898</v>
      </c>
      <c r="R130" s="200" t="s">
        <v>7899</v>
      </c>
    </row>
    <row r="131" spans="1:18" hidden="1">
      <c r="A131" s="200" t="s">
        <v>7900</v>
      </c>
      <c r="B131" s="200" t="s">
        <v>7901</v>
      </c>
      <c r="C131" s="200" t="s">
        <v>7145</v>
      </c>
      <c r="D131" s="200" t="s">
        <v>7136</v>
      </c>
      <c r="E131" s="200" t="s">
        <v>7136</v>
      </c>
      <c r="F131" s="200" t="s">
        <v>7902</v>
      </c>
      <c r="G131" s="200"/>
      <c r="H131" s="200" t="s">
        <v>7903</v>
      </c>
      <c r="I131" s="200"/>
      <c r="J131" s="201">
        <v>12</v>
      </c>
      <c r="K131" s="200" t="s">
        <v>7136</v>
      </c>
      <c r="L131" s="201">
        <v>42685000</v>
      </c>
      <c r="M131" s="201">
        <v>500</v>
      </c>
      <c r="N131" s="201">
        <v>23842500000</v>
      </c>
      <c r="O131" s="200" t="s">
        <v>7139</v>
      </c>
      <c r="P131" s="200" t="s">
        <v>7904</v>
      </c>
      <c r="Q131" s="200" t="s">
        <v>7905</v>
      </c>
      <c r="R131" s="200" t="s">
        <v>7906</v>
      </c>
    </row>
    <row r="132" spans="1:18" hidden="1">
      <c r="A132" s="200" t="s">
        <v>7907</v>
      </c>
      <c r="B132" s="200" t="s">
        <v>7908</v>
      </c>
      <c r="C132" s="200" t="s">
        <v>7145</v>
      </c>
      <c r="D132" s="200" t="s">
        <v>7136</v>
      </c>
      <c r="E132" s="200" t="s">
        <v>7136</v>
      </c>
      <c r="F132" s="200" t="s">
        <v>7902</v>
      </c>
      <c r="G132" s="200"/>
      <c r="H132" s="200" t="s">
        <v>7903</v>
      </c>
      <c r="I132" s="200"/>
      <c r="J132" s="201">
        <v>12</v>
      </c>
      <c r="K132" s="200" t="s">
        <v>7136</v>
      </c>
      <c r="L132" s="201">
        <v>34802000</v>
      </c>
      <c r="M132" s="201">
        <v>500</v>
      </c>
      <c r="N132" s="201">
        <v>17401000000</v>
      </c>
      <c r="O132" s="200" t="s">
        <v>7139</v>
      </c>
      <c r="P132" s="200" t="s">
        <v>7909</v>
      </c>
      <c r="Q132" s="200" t="s">
        <v>7910</v>
      </c>
      <c r="R132" s="200" t="s">
        <v>7911</v>
      </c>
    </row>
    <row r="133" spans="1:18" hidden="1">
      <c r="A133" s="200" t="s">
        <v>7912</v>
      </c>
      <c r="B133" s="200" t="s">
        <v>7913</v>
      </c>
      <c r="C133" s="200" t="s">
        <v>7134</v>
      </c>
      <c r="D133" s="200" t="s">
        <v>7135</v>
      </c>
      <c r="E133" s="200" t="s">
        <v>7136</v>
      </c>
      <c r="F133" s="200" t="s">
        <v>7552</v>
      </c>
      <c r="G133" s="200"/>
      <c r="H133" s="200" t="s">
        <v>7553</v>
      </c>
      <c r="I133" s="200"/>
      <c r="J133" s="201">
        <v>12</v>
      </c>
      <c r="K133" s="200" t="s">
        <v>7136</v>
      </c>
      <c r="L133" s="201">
        <v>21900000</v>
      </c>
      <c r="M133" s="201">
        <v>1000</v>
      </c>
      <c r="N133" s="201">
        <v>21900000000</v>
      </c>
      <c r="O133" s="200" t="s">
        <v>7139</v>
      </c>
      <c r="P133" s="200" t="s">
        <v>7914</v>
      </c>
      <c r="Q133" s="200" t="s">
        <v>7915</v>
      </c>
      <c r="R133" s="200" t="s">
        <v>7916</v>
      </c>
    </row>
    <row r="134" spans="1:18" hidden="1">
      <c r="A134" s="200" t="s">
        <v>7917</v>
      </c>
      <c r="B134" s="200" t="s">
        <v>7918</v>
      </c>
      <c r="C134" s="200" t="s">
        <v>7134</v>
      </c>
      <c r="D134" s="200" t="s">
        <v>7135</v>
      </c>
      <c r="E134" s="200" t="s">
        <v>7136</v>
      </c>
      <c r="F134" s="200" t="s">
        <v>7234</v>
      </c>
      <c r="G134" s="200"/>
      <c r="H134" s="200" t="s">
        <v>7235</v>
      </c>
      <c r="I134" s="200"/>
      <c r="J134" s="201">
        <v>12</v>
      </c>
      <c r="K134" s="200" t="s">
        <v>7136</v>
      </c>
      <c r="L134" s="201">
        <v>45335964</v>
      </c>
      <c r="M134" s="201">
        <v>500</v>
      </c>
      <c r="N134" s="201">
        <v>22768238500</v>
      </c>
      <c r="O134" s="200" t="s">
        <v>7139</v>
      </c>
      <c r="P134" s="200" t="s">
        <v>7919</v>
      </c>
      <c r="Q134" s="200" t="s">
        <v>7920</v>
      </c>
      <c r="R134" s="200" t="s">
        <v>7921</v>
      </c>
    </row>
    <row r="135" spans="1:18" hidden="1">
      <c r="A135" s="200" t="s">
        <v>7922</v>
      </c>
      <c r="B135" s="200" t="s">
        <v>7923</v>
      </c>
      <c r="C135" s="200" t="s">
        <v>7134</v>
      </c>
      <c r="D135" s="200" t="s">
        <v>7173</v>
      </c>
      <c r="E135" s="200" t="s">
        <v>7136</v>
      </c>
      <c r="F135" s="200" t="s">
        <v>7924</v>
      </c>
      <c r="G135" s="200"/>
      <c r="H135" s="200" t="s">
        <v>7925</v>
      </c>
      <c r="I135" s="200"/>
      <c r="J135" s="201">
        <v>12</v>
      </c>
      <c r="K135" s="200" t="s">
        <v>7136</v>
      </c>
      <c r="L135" s="201">
        <v>51628046</v>
      </c>
      <c r="M135" s="201">
        <v>500</v>
      </c>
      <c r="N135" s="201">
        <v>25814023000</v>
      </c>
      <c r="O135" s="200" t="s">
        <v>7139</v>
      </c>
      <c r="P135" s="200" t="s">
        <v>7926</v>
      </c>
      <c r="Q135" s="200" t="s">
        <v>7927</v>
      </c>
      <c r="R135" s="200" t="s">
        <v>7928</v>
      </c>
    </row>
    <row r="136" spans="1:18" hidden="1">
      <c r="A136" s="200" t="s">
        <v>7929</v>
      </c>
      <c r="B136" s="200" t="s">
        <v>7930</v>
      </c>
      <c r="C136" s="200" t="s">
        <v>7145</v>
      </c>
      <c r="D136" s="200" t="s">
        <v>7136</v>
      </c>
      <c r="E136" s="200" t="s">
        <v>7136</v>
      </c>
      <c r="F136" s="200" t="s">
        <v>7206</v>
      </c>
      <c r="G136" s="200"/>
      <c r="H136" s="200" t="s">
        <v>7207</v>
      </c>
      <c r="I136" s="200"/>
      <c r="J136" s="201">
        <v>12</v>
      </c>
      <c r="K136" s="200" t="s">
        <v>7136</v>
      </c>
      <c r="L136" s="201">
        <v>29240000</v>
      </c>
      <c r="M136" s="201">
        <v>5000</v>
      </c>
      <c r="N136" s="201">
        <v>146200000000</v>
      </c>
      <c r="O136" s="200" t="s">
        <v>7139</v>
      </c>
      <c r="P136" s="200" t="s">
        <v>7931</v>
      </c>
      <c r="Q136" s="200" t="s">
        <v>7932</v>
      </c>
      <c r="R136" s="200" t="s">
        <v>7933</v>
      </c>
    </row>
    <row r="137" spans="1:18" hidden="1">
      <c r="A137" s="200" t="s">
        <v>7934</v>
      </c>
      <c r="B137" s="200" t="s">
        <v>7935</v>
      </c>
      <c r="C137" s="200" t="s">
        <v>7145</v>
      </c>
      <c r="D137" s="200" t="s">
        <v>7136</v>
      </c>
      <c r="E137" s="200" t="s">
        <v>7136</v>
      </c>
      <c r="F137" s="200" t="s">
        <v>7153</v>
      </c>
      <c r="G137" s="200"/>
      <c r="H137" s="200" t="s">
        <v>7154</v>
      </c>
      <c r="I137" s="200"/>
      <c r="J137" s="201">
        <v>12</v>
      </c>
      <c r="K137" s="200" t="s">
        <v>7136</v>
      </c>
      <c r="L137" s="201">
        <v>157300993</v>
      </c>
      <c r="M137" s="201">
        <v>5000</v>
      </c>
      <c r="N137" s="201">
        <v>801613065000</v>
      </c>
      <c r="O137" s="200" t="s">
        <v>7139</v>
      </c>
      <c r="P137" s="200" t="s">
        <v>7936</v>
      </c>
      <c r="Q137" s="200" t="s">
        <v>7937</v>
      </c>
      <c r="R137" s="200" t="s">
        <v>7938</v>
      </c>
    </row>
    <row r="138" spans="1:18" hidden="1">
      <c r="A138" s="200" t="s">
        <v>7939</v>
      </c>
      <c r="B138" s="200" t="s">
        <v>7940</v>
      </c>
      <c r="C138" s="200" t="s">
        <v>7145</v>
      </c>
      <c r="D138" s="200" t="s">
        <v>7136</v>
      </c>
      <c r="E138" s="200" t="s">
        <v>7136</v>
      </c>
      <c r="F138" s="200" t="s">
        <v>7137</v>
      </c>
      <c r="G138" s="200"/>
      <c r="H138" s="200" t="s">
        <v>7138</v>
      </c>
      <c r="I138" s="200"/>
      <c r="J138" s="201">
        <v>12</v>
      </c>
      <c r="K138" s="200" t="s">
        <v>7136</v>
      </c>
      <c r="L138" s="201">
        <v>357815700</v>
      </c>
      <c r="M138" s="201">
        <v>5000</v>
      </c>
      <c r="N138" s="201">
        <v>1789078500000</v>
      </c>
      <c r="O138" s="200" t="s">
        <v>7139</v>
      </c>
      <c r="P138" s="200" t="s">
        <v>7941</v>
      </c>
      <c r="Q138" s="200" t="s">
        <v>7942</v>
      </c>
      <c r="R138" s="200" t="s">
        <v>7943</v>
      </c>
    </row>
    <row r="139" spans="1:18" hidden="1">
      <c r="A139" s="200" t="s">
        <v>7944</v>
      </c>
      <c r="B139" s="200" t="s">
        <v>7945</v>
      </c>
      <c r="C139" s="200" t="s">
        <v>7145</v>
      </c>
      <c r="D139" s="200" t="s">
        <v>7136</v>
      </c>
      <c r="E139" s="200" t="s">
        <v>7136</v>
      </c>
      <c r="F139" s="200" t="s">
        <v>7302</v>
      </c>
      <c r="G139" s="200"/>
      <c r="H139" s="200" t="s">
        <v>7303</v>
      </c>
      <c r="I139" s="200"/>
      <c r="J139" s="201">
        <v>12</v>
      </c>
      <c r="K139" s="200" t="s">
        <v>7136</v>
      </c>
      <c r="L139" s="201">
        <v>15618197</v>
      </c>
      <c r="M139" s="201">
        <v>5000</v>
      </c>
      <c r="N139" s="201">
        <v>88589470000</v>
      </c>
      <c r="O139" s="200" t="s">
        <v>7139</v>
      </c>
      <c r="P139" s="200" t="s">
        <v>7946</v>
      </c>
      <c r="Q139" s="200" t="s">
        <v>7937</v>
      </c>
      <c r="R139" s="200" t="s">
        <v>7947</v>
      </c>
    </row>
    <row r="140" spans="1:18" hidden="1">
      <c r="A140" s="200" t="s">
        <v>7948</v>
      </c>
      <c r="B140" s="200" t="s">
        <v>7949</v>
      </c>
      <c r="C140" s="200" t="s">
        <v>7145</v>
      </c>
      <c r="D140" s="200" t="s">
        <v>7136</v>
      </c>
      <c r="E140" s="200" t="s">
        <v>7136</v>
      </c>
      <c r="F140" s="200" t="s">
        <v>7390</v>
      </c>
      <c r="G140" s="200"/>
      <c r="H140" s="200" t="s">
        <v>7391</v>
      </c>
      <c r="I140" s="200"/>
      <c r="J140" s="201">
        <v>12</v>
      </c>
      <c r="K140" s="200" t="s">
        <v>7136</v>
      </c>
      <c r="L140" s="201">
        <v>234000000</v>
      </c>
      <c r="M140" s="201">
        <v>500</v>
      </c>
      <c r="N140" s="201">
        <v>117000000000</v>
      </c>
      <c r="O140" s="200" t="s">
        <v>7139</v>
      </c>
      <c r="P140" s="200" t="s">
        <v>7950</v>
      </c>
      <c r="Q140" s="200" t="s">
        <v>7136</v>
      </c>
      <c r="R140" s="200" t="s">
        <v>7951</v>
      </c>
    </row>
    <row r="141" spans="1:18" hidden="1">
      <c r="A141" s="200" t="s">
        <v>7952</v>
      </c>
      <c r="B141" s="200" t="s">
        <v>7953</v>
      </c>
      <c r="C141" s="200" t="s">
        <v>7145</v>
      </c>
      <c r="D141" s="200" t="s">
        <v>7136</v>
      </c>
      <c r="E141" s="200" t="s">
        <v>7136</v>
      </c>
      <c r="F141" s="200" t="s">
        <v>7888</v>
      </c>
      <c r="G141" s="200"/>
      <c r="H141" s="200" t="s">
        <v>7889</v>
      </c>
      <c r="I141" s="200"/>
      <c r="J141" s="201">
        <v>12</v>
      </c>
      <c r="K141" s="200" t="s">
        <v>7136</v>
      </c>
      <c r="L141" s="201">
        <v>436611361</v>
      </c>
      <c r="M141" s="201">
        <v>5000</v>
      </c>
      <c r="N141" s="201">
        <v>2573969175000</v>
      </c>
      <c r="O141" s="200" t="s">
        <v>7139</v>
      </c>
      <c r="P141" s="200" t="s">
        <v>7954</v>
      </c>
      <c r="Q141" s="200" t="s">
        <v>7937</v>
      </c>
      <c r="R141" s="200" t="s">
        <v>7955</v>
      </c>
    </row>
    <row r="142" spans="1:18" hidden="1">
      <c r="A142" s="200" t="s">
        <v>7956</v>
      </c>
      <c r="B142" s="200" t="s">
        <v>7957</v>
      </c>
      <c r="C142" s="200" t="s">
        <v>7145</v>
      </c>
      <c r="D142" s="200" t="s">
        <v>7136</v>
      </c>
      <c r="E142" s="200" t="s">
        <v>7136</v>
      </c>
      <c r="F142" s="200" t="s">
        <v>7137</v>
      </c>
      <c r="G142" s="200"/>
      <c r="H142" s="200" t="s">
        <v>7138</v>
      </c>
      <c r="I142" s="200"/>
      <c r="J142" s="201">
        <v>12</v>
      </c>
      <c r="K142" s="200" t="s">
        <v>7136</v>
      </c>
      <c r="L142" s="201">
        <v>23667107</v>
      </c>
      <c r="M142" s="201">
        <v>5000</v>
      </c>
      <c r="N142" s="201">
        <v>118335535000</v>
      </c>
      <c r="O142" s="200" t="s">
        <v>7139</v>
      </c>
      <c r="P142" s="200" t="s">
        <v>7958</v>
      </c>
      <c r="Q142" s="200" t="s">
        <v>7959</v>
      </c>
      <c r="R142" s="200" t="s">
        <v>7960</v>
      </c>
    </row>
    <row r="143" spans="1:18" hidden="1">
      <c r="A143" s="200" t="s">
        <v>7961</v>
      </c>
      <c r="B143" s="200" t="s">
        <v>7962</v>
      </c>
      <c r="C143" s="200" t="s">
        <v>7145</v>
      </c>
      <c r="D143" s="200" t="s">
        <v>7136</v>
      </c>
      <c r="E143" s="200" t="s">
        <v>7136</v>
      </c>
      <c r="F143" s="200" t="s">
        <v>7174</v>
      </c>
      <c r="G143" s="200"/>
      <c r="H143" s="200" t="s">
        <v>7175</v>
      </c>
      <c r="I143" s="200"/>
      <c r="J143" s="201">
        <v>12</v>
      </c>
      <c r="K143" s="200" t="s">
        <v>7136</v>
      </c>
      <c r="L143" s="201">
        <v>163647814</v>
      </c>
      <c r="M143" s="201">
        <v>5000</v>
      </c>
      <c r="N143" s="201">
        <v>904169030000</v>
      </c>
      <c r="O143" s="200" t="s">
        <v>7139</v>
      </c>
      <c r="P143" s="200" t="s">
        <v>7963</v>
      </c>
      <c r="Q143" s="200" t="s">
        <v>7959</v>
      </c>
      <c r="R143" s="200" t="s">
        <v>7964</v>
      </c>
    </row>
    <row r="144" spans="1:18" hidden="1">
      <c r="A144" s="200" t="s">
        <v>7965</v>
      </c>
      <c r="B144" s="200" t="s">
        <v>7966</v>
      </c>
      <c r="C144" s="200" t="s">
        <v>7145</v>
      </c>
      <c r="D144" s="200" t="s">
        <v>7136</v>
      </c>
      <c r="E144" s="200" t="s">
        <v>7136</v>
      </c>
      <c r="F144" s="200" t="s">
        <v>7234</v>
      </c>
      <c r="G144" s="200"/>
      <c r="H144" s="200" t="s">
        <v>7235</v>
      </c>
      <c r="I144" s="200"/>
      <c r="J144" s="201">
        <v>12</v>
      </c>
      <c r="K144" s="200" t="s">
        <v>7136</v>
      </c>
      <c r="L144" s="201">
        <v>77446865</v>
      </c>
      <c r="M144" s="201">
        <v>2500</v>
      </c>
      <c r="N144" s="201">
        <v>193617162500</v>
      </c>
      <c r="O144" s="200" t="s">
        <v>7139</v>
      </c>
      <c r="P144" s="200" t="s">
        <v>7967</v>
      </c>
      <c r="Q144" s="200" t="s">
        <v>7968</v>
      </c>
      <c r="R144" s="200" t="s">
        <v>7969</v>
      </c>
    </row>
    <row r="145" spans="1:18" hidden="1">
      <c r="A145" s="200" t="s">
        <v>7970</v>
      </c>
      <c r="B145" s="200" t="s">
        <v>7971</v>
      </c>
      <c r="C145" s="200" t="s">
        <v>7145</v>
      </c>
      <c r="D145" s="200" t="s">
        <v>7136</v>
      </c>
      <c r="E145" s="200" t="s">
        <v>7136</v>
      </c>
      <c r="F145" s="200" t="s">
        <v>7822</v>
      </c>
      <c r="G145" s="200"/>
      <c r="H145" s="200" t="s">
        <v>7823</v>
      </c>
      <c r="I145" s="200"/>
      <c r="J145" s="201">
        <v>12</v>
      </c>
      <c r="K145" s="200" t="s">
        <v>7136</v>
      </c>
      <c r="L145" s="201">
        <v>70592343</v>
      </c>
      <c r="M145" s="201">
        <v>5000</v>
      </c>
      <c r="N145" s="201">
        <v>391405715000</v>
      </c>
      <c r="O145" s="200" t="s">
        <v>7139</v>
      </c>
      <c r="P145" s="200" t="s">
        <v>7972</v>
      </c>
      <c r="Q145" s="200" t="s">
        <v>7959</v>
      </c>
      <c r="R145" s="200" t="s">
        <v>7938</v>
      </c>
    </row>
    <row r="146" spans="1:18" hidden="1">
      <c r="A146" s="200" t="s">
        <v>7973</v>
      </c>
      <c r="B146" s="200" t="s">
        <v>7974</v>
      </c>
      <c r="C146" s="200" t="s">
        <v>7145</v>
      </c>
      <c r="D146" s="200" t="s">
        <v>7136</v>
      </c>
      <c r="E146" s="200" t="s">
        <v>7136</v>
      </c>
      <c r="F146" s="200" t="s">
        <v>7975</v>
      </c>
      <c r="G146" s="200"/>
      <c r="H146" s="200" t="s">
        <v>7976</v>
      </c>
      <c r="I146" s="200"/>
      <c r="J146" s="201">
        <v>12</v>
      </c>
      <c r="K146" s="200" t="s">
        <v>7136</v>
      </c>
      <c r="L146" s="201">
        <v>22000000</v>
      </c>
      <c r="M146" s="201">
        <v>5000</v>
      </c>
      <c r="N146" s="201">
        <v>110000000000</v>
      </c>
      <c r="O146" s="200" t="s">
        <v>7139</v>
      </c>
      <c r="P146" s="200" t="s">
        <v>7977</v>
      </c>
      <c r="Q146" s="200" t="s">
        <v>7978</v>
      </c>
      <c r="R146" s="200" t="s">
        <v>7979</v>
      </c>
    </row>
    <row r="147" spans="1:18" hidden="1">
      <c r="A147" s="200" t="s">
        <v>7980</v>
      </c>
      <c r="B147" s="200" t="s">
        <v>7981</v>
      </c>
      <c r="C147" s="200" t="s">
        <v>7145</v>
      </c>
      <c r="D147" s="200" t="s">
        <v>7136</v>
      </c>
      <c r="E147" s="200" t="s">
        <v>7136</v>
      </c>
      <c r="F147" s="200" t="s">
        <v>7153</v>
      </c>
      <c r="G147" s="200"/>
      <c r="H147" s="200" t="s">
        <v>7154</v>
      </c>
      <c r="I147" s="200"/>
      <c r="J147" s="201">
        <v>12</v>
      </c>
      <c r="K147" s="200" t="s">
        <v>7136</v>
      </c>
      <c r="L147" s="201">
        <v>32200000</v>
      </c>
      <c r="M147" s="201">
        <v>5000</v>
      </c>
      <c r="N147" s="201">
        <v>161000000000</v>
      </c>
      <c r="O147" s="200" t="s">
        <v>7139</v>
      </c>
      <c r="P147" s="200" t="s">
        <v>7982</v>
      </c>
      <c r="Q147" s="200" t="s">
        <v>7983</v>
      </c>
      <c r="R147" s="200" t="s">
        <v>7984</v>
      </c>
    </row>
    <row r="148" spans="1:18" hidden="1">
      <c r="A148" s="200" t="s">
        <v>7985</v>
      </c>
      <c r="B148" s="200" t="s">
        <v>7986</v>
      </c>
      <c r="C148" s="200" t="s">
        <v>7145</v>
      </c>
      <c r="D148" s="200" t="s">
        <v>7136</v>
      </c>
      <c r="E148" s="200" t="s">
        <v>7136</v>
      </c>
      <c r="F148" s="200" t="s">
        <v>7442</v>
      </c>
      <c r="G148" s="200"/>
      <c r="H148" s="200" t="s">
        <v>7443</v>
      </c>
      <c r="I148" s="200"/>
      <c r="J148" s="201">
        <v>12</v>
      </c>
      <c r="K148" s="200" t="s">
        <v>7136</v>
      </c>
      <c r="L148" s="201">
        <v>30000000</v>
      </c>
      <c r="M148" s="201">
        <v>5000</v>
      </c>
      <c r="N148" s="201">
        <v>150000000000</v>
      </c>
      <c r="O148" s="200" t="s">
        <v>7139</v>
      </c>
      <c r="P148" s="200" t="s">
        <v>7987</v>
      </c>
      <c r="Q148" s="200" t="s">
        <v>7988</v>
      </c>
      <c r="R148" s="200" t="s">
        <v>7989</v>
      </c>
    </row>
    <row r="149" spans="1:18" hidden="1">
      <c r="A149" s="200" t="s">
        <v>7990</v>
      </c>
      <c r="B149" s="200" t="s">
        <v>7991</v>
      </c>
      <c r="C149" s="200" t="s">
        <v>7145</v>
      </c>
      <c r="D149" s="200" t="s">
        <v>7136</v>
      </c>
      <c r="E149" s="200" t="s">
        <v>7136</v>
      </c>
      <c r="F149" s="200" t="s">
        <v>7525</v>
      </c>
      <c r="G149" s="200"/>
      <c r="H149" s="200" t="s">
        <v>7526</v>
      </c>
      <c r="I149" s="200"/>
      <c r="J149" s="201">
        <v>12</v>
      </c>
      <c r="K149" s="200" t="s">
        <v>7136</v>
      </c>
      <c r="L149" s="201">
        <v>78803016</v>
      </c>
      <c r="M149" s="201">
        <v>5000</v>
      </c>
      <c r="N149" s="201">
        <v>394015080000</v>
      </c>
      <c r="O149" s="200" t="s">
        <v>7139</v>
      </c>
      <c r="P149" s="200" t="s">
        <v>7542</v>
      </c>
      <c r="Q149" s="200" t="s">
        <v>7992</v>
      </c>
      <c r="R149" s="200" t="s">
        <v>7993</v>
      </c>
    </row>
    <row r="150" spans="1:18" hidden="1">
      <c r="A150" s="200" t="s">
        <v>7994</v>
      </c>
      <c r="B150" s="200" t="s">
        <v>7995</v>
      </c>
      <c r="C150" s="200" t="s">
        <v>7145</v>
      </c>
      <c r="D150" s="200" t="s">
        <v>7136</v>
      </c>
      <c r="E150" s="200" t="s">
        <v>7136</v>
      </c>
      <c r="F150" s="200" t="s">
        <v>7153</v>
      </c>
      <c r="G150" s="200"/>
      <c r="H150" s="200" t="s">
        <v>7154</v>
      </c>
      <c r="I150" s="200"/>
      <c r="J150" s="201">
        <v>12</v>
      </c>
      <c r="K150" s="200" t="s">
        <v>7136</v>
      </c>
      <c r="L150" s="201">
        <v>30624879</v>
      </c>
      <c r="M150" s="201">
        <v>500</v>
      </c>
      <c r="N150" s="201">
        <v>15312439500</v>
      </c>
      <c r="O150" s="200" t="s">
        <v>7139</v>
      </c>
      <c r="P150" s="200" t="s">
        <v>7996</v>
      </c>
      <c r="Q150" s="200" t="s">
        <v>7997</v>
      </c>
      <c r="R150" s="200" t="s">
        <v>7998</v>
      </c>
    </row>
    <row r="151" spans="1:18" hidden="1">
      <c r="A151" s="200" t="s">
        <v>7999</v>
      </c>
      <c r="B151" s="200" t="s">
        <v>8000</v>
      </c>
      <c r="C151" s="200" t="s">
        <v>7134</v>
      </c>
      <c r="D151" s="200" t="s">
        <v>7165</v>
      </c>
      <c r="E151" s="200" t="s">
        <v>7136</v>
      </c>
      <c r="F151" s="200" t="s">
        <v>7348</v>
      </c>
      <c r="G151" s="200"/>
      <c r="H151" s="200" t="s">
        <v>7349</v>
      </c>
      <c r="I151" s="200"/>
      <c r="J151" s="201">
        <v>12</v>
      </c>
      <c r="K151" s="200" t="s">
        <v>7136</v>
      </c>
      <c r="L151" s="201">
        <v>16264300</v>
      </c>
      <c r="M151" s="201">
        <v>500</v>
      </c>
      <c r="N151" s="201">
        <v>8132150000</v>
      </c>
      <c r="O151" s="200" t="s">
        <v>7139</v>
      </c>
      <c r="P151" s="200" t="s">
        <v>8001</v>
      </c>
      <c r="Q151" s="200" t="s">
        <v>8002</v>
      </c>
      <c r="R151" s="200" t="s">
        <v>8003</v>
      </c>
    </row>
    <row r="152" spans="1:18" hidden="1">
      <c r="A152" s="200" t="s">
        <v>8004</v>
      </c>
      <c r="B152" s="200" t="s">
        <v>8005</v>
      </c>
      <c r="C152" s="200" t="s">
        <v>7145</v>
      </c>
      <c r="D152" s="200" t="s">
        <v>7136</v>
      </c>
      <c r="E152" s="200" t="s">
        <v>7136</v>
      </c>
      <c r="F152" s="200" t="s">
        <v>7360</v>
      </c>
      <c r="G152" s="200"/>
      <c r="H152" s="200" t="s">
        <v>7361</v>
      </c>
      <c r="I152" s="200"/>
      <c r="J152" s="201">
        <v>12</v>
      </c>
      <c r="K152" s="200" t="s">
        <v>7136</v>
      </c>
      <c r="L152" s="201">
        <v>38760000</v>
      </c>
      <c r="M152" s="201">
        <v>5000</v>
      </c>
      <c r="N152" s="201">
        <v>193800000000</v>
      </c>
      <c r="O152" s="200" t="s">
        <v>7139</v>
      </c>
      <c r="P152" s="200" t="s">
        <v>8006</v>
      </c>
      <c r="Q152" s="200" t="s">
        <v>8007</v>
      </c>
      <c r="R152" s="200" t="s">
        <v>8008</v>
      </c>
    </row>
    <row r="153" spans="1:18" hidden="1">
      <c r="A153" s="200" t="s">
        <v>8009</v>
      </c>
      <c r="B153" s="200" t="s">
        <v>8010</v>
      </c>
      <c r="C153" s="200" t="s">
        <v>7145</v>
      </c>
      <c r="D153" s="200" t="s">
        <v>7136</v>
      </c>
      <c r="E153" s="200" t="s">
        <v>7136</v>
      </c>
      <c r="F153" s="200" t="s">
        <v>7924</v>
      </c>
      <c r="G153" s="200"/>
      <c r="H153" s="200" t="s">
        <v>7925</v>
      </c>
      <c r="I153" s="200"/>
      <c r="J153" s="201">
        <v>12</v>
      </c>
      <c r="K153" s="200" t="s">
        <v>7136</v>
      </c>
      <c r="L153" s="201">
        <v>8967670</v>
      </c>
      <c r="M153" s="201">
        <v>5000</v>
      </c>
      <c r="N153" s="201">
        <v>50000000000</v>
      </c>
      <c r="O153" s="200" t="s">
        <v>7139</v>
      </c>
      <c r="P153" s="200" t="s">
        <v>8011</v>
      </c>
      <c r="Q153" s="200" t="s">
        <v>8012</v>
      </c>
      <c r="R153" s="200" t="s">
        <v>8013</v>
      </c>
    </row>
    <row r="154" spans="1:18" hidden="1">
      <c r="A154" s="200" t="s">
        <v>8014</v>
      </c>
      <c r="B154" s="200" t="s">
        <v>8015</v>
      </c>
      <c r="C154" s="200" t="s">
        <v>7145</v>
      </c>
      <c r="D154" s="200" t="s">
        <v>7136</v>
      </c>
      <c r="E154" s="200" t="s">
        <v>7136</v>
      </c>
      <c r="F154" s="200" t="s">
        <v>7153</v>
      </c>
      <c r="G154" s="200"/>
      <c r="H154" s="200" t="s">
        <v>7154</v>
      </c>
      <c r="I154" s="200"/>
      <c r="J154" s="201">
        <v>12</v>
      </c>
      <c r="K154" s="200" t="s">
        <v>7136</v>
      </c>
      <c r="L154" s="201">
        <v>76280690</v>
      </c>
      <c r="M154" s="201">
        <v>1000</v>
      </c>
      <c r="N154" s="201">
        <v>77745975000</v>
      </c>
      <c r="O154" s="200" t="s">
        <v>7139</v>
      </c>
      <c r="P154" s="200" t="s">
        <v>8016</v>
      </c>
      <c r="Q154" s="200" t="s">
        <v>8017</v>
      </c>
      <c r="R154" s="200" t="s">
        <v>8018</v>
      </c>
    </row>
    <row r="155" spans="1:18" hidden="1">
      <c r="A155" s="200" t="s">
        <v>8019</v>
      </c>
      <c r="B155" s="200" t="s">
        <v>8020</v>
      </c>
      <c r="C155" s="200" t="s">
        <v>7134</v>
      </c>
      <c r="D155" s="200" t="s">
        <v>7135</v>
      </c>
      <c r="E155" s="200" t="s">
        <v>7136</v>
      </c>
      <c r="F155" s="200" t="s">
        <v>7481</v>
      </c>
      <c r="G155" s="200"/>
      <c r="H155" s="200" t="s">
        <v>7482</v>
      </c>
      <c r="I155" s="200"/>
      <c r="J155" s="201">
        <v>12</v>
      </c>
      <c r="K155" s="200" t="s">
        <v>7136</v>
      </c>
      <c r="L155" s="201">
        <v>8892608</v>
      </c>
      <c r="M155" s="201">
        <v>500</v>
      </c>
      <c r="N155" s="201">
        <v>4876725000</v>
      </c>
      <c r="O155" s="200" t="s">
        <v>7139</v>
      </c>
      <c r="P155" s="200" t="s">
        <v>8021</v>
      </c>
      <c r="Q155" s="200" t="s">
        <v>8022</v>
      </c>
      <c r="R155" s="200" t="s">
        <v>8023</v>
      </c>
    </row>
    <row r="156" spans="1:18" hidden="1">
      <c r="A156" s="200" t="s">
        <v>8024</v>
      </c>
      <c r="B156" s="200" t="s">
        <v>8025</v>
      </c>
      <c r="C156" s="200" t="s">
        <v>7145</v>
      </c>
      <c r="D156" s="200" t="s">
        <v>7136</v>
      </c>
      <c r="E156" s="200" t="s">
        <v>7136</v>
      </c>
      <c r="F156" s="200" t="s">
        <v>8026</v>
      </c>
      <c r="G156" s="200"/>
      <c r="H156" s="200" t="s">
        <v>8027</v>
      </c>
      <c r="I156" s="200"/>
      <c r="J156" s="201">
        <v>12</v>
      </c>
      <c r="K156" s="200" t="s">
        <v>7136</v>
      </c>
      <c r="L156" s="201">
        <v>7378526</v>
      </c>
      <c r="M156" s="201">
        <v>500</v>
      </c>
      <c r="N156" s="201">
        <v>4596763000</v>
      </c>
      <c r="O156" s="200" t="s">
        <v>7139</v>
      </c>
      <c r="P156" s="200" t="s">
        <v>8028</v>
      </c>
      <c r="Q156" s="200" t="s">
        <v>8029</v>
      </c>
      <c r="R156" s="200" t="s">
        <v>8030</v>
      </c>
    </row>
    <row r="157" spans="1:18" hidden="1">
      <c r="A157" s="200" t="s">
        <v>8031</v>
      </c>
      <c r="B157" s="200" t="s">
        <v>8032</v>
      </c>
      <c r="C157" s="200" t="s">
        <v>7145</v>
      </c>
      <c r="D157" s="200" t="s">
        <v>7136</v>
      </c>
      <c r="E157" s="200" t="s">
        <v>7136</v>
      </c>
      <c r="F157" s="200" t="s">
        <v>8033</v>
      </c>
      <c r="G157" s="200"/>
      <c r="H157" s="200" t="s">
        <v>8034</v>
      </c>
      <c r="I157" s="200"/>
      <c r="J157" s="201">
        <v>12</v>
      </c>
      <c r="K157" s="200" t="s">
        <v>7136</v>
      </c>
      <c r="L157" s="201">
        <v>164049085</v>
      </c>
      <c r="M157" s="201">
        <v>100</v>
      </c>
      <c r="N157" s="201">
        <v>16481339500</v>
      </c>
      <c r="O157" s="200" t="s">
        <v>7139</v>
      </c>
      <c r="P157" s="200" t="s">
        <v>8035</v>
      </c>
      <c r="Q157" s="200" t="s">
        <v>8036</v>
      </c>
      <c r="R157" s="200" t="s">
        <v>8037</v>
      </c>
    </row>
    <row r="158" spans="1:18">
      <c r="A158" s="200" t="s">
        <v>8038</v>
      </c>
      <c r="B158" s="200" t="s">
        <v>8039</v>
      </c>
      <c r="C158" s="200" t="s">
        <v>7134</v>
      </c>
      <c r="D158" s="200" t="s">
        <v>7135</v>
      </c>
      <c r="E158" s="200" t="s">
        <v>7136</v>
      </c>
      <c r="F158" s="200" t="s">
        <v>7225</v>
      </c>
      <c r="G158" s="206" t="s">
        <v>8040</v>
      </c>
      <c r="H158" s="200" t="s">
        <v>7227</v>
      </c>
      <c r="I158" s="205" t="s">
        <v>8041</v>
      </c>
      <c r="J158" s="201">
        <v>12</v>
      </c>
      <c r="K158" s="200" t="s">
        <v>7136</v>
      </c>
      <c r="L158" s="201">
        <v>27906106</v>
      </c>
      <c r="M158" s="201">
        <v>500</v>
      </c>
      <c r="N158" s="201">
        <v>13953053000</v>
      </c>
      <c r="O158" s="200" t="s">
        <v>7139</v>
      </c>
      <c r="P158" s="200" t="s">
        <v>8042</v>
      </c>
      <c r="Q158" s="200" t="s">
        <v>8043</v>
      </c>
      <c r="R158" s="200" t="s">
        <v>8044</v>
      </c>
    </row>
    <row r="159" spans="1:18" hidden="1">
      <c r="A159" s="200" t="s">
        <v>8045</v>
      </c>
      <c r="B159" s="200" t="s">
        <v>8046</v>
      </c>
      <c r="C159" s="200" t="s">
        <v>7134</v>
      </c>
      <c r="D159" s="200" t="s">
        <v>7135</v>
      </c>
      <c r="E159" s="200" t="s">
        <v>7136</v>
      </c>
      <c r="F159" s="200" t="s">
        <v>8047</v>
      </c>
      <c r="G159" s="200"/>
      <c r="H159" s="200" t="s">
        <v>8048</v>
      </c>
      <c r="I159" s="200"/>
      <c r="J159" s="201">
        <v>12</v>
      </c>
      <c r="K159" s="200" t="s">
        <v>7136</v>
      </c>
      <c r="L159" s="201">
        <v>16526307</v>
      </c>
      <c r="M159" s="201">
        <v>500</v>
      </c>
      <c r="N159" s="201">
        <v>8263153500</v>
      </c>
      <c r="O159" s="200" t="s">
        <v>7139</v>
      </c>
      <c r="P159" s="200" t="s">
        <v>8049</v>
      </c>
      <c r="Q159" s="200" t="s">
        <v>8050</v>
      </c>
      <c r="R159" s="200" t="s">
        <v>8051</v>
      </c>
    </row>
    <row r="160" spans="1:18" hidden="1">
      <c r="A160" s="200" t="s">
        <v>8052</v>
      </c>
      <c r="B160" s="200" t="s">
        <v>8053</v>
      </c>
      <c r="C160" s="200" t="s">
        <v>7145</v>
      </c>
      <c r="D160" s="200" t="s">
        <v>7136</v>
      </c>
      <c r="E160" s="200" t="s">
        <v>7136</v>
      </c>
      <c r="F160" s="200" t="s">
        <v>7481</v>
      </c>
      <c r="G160" s="200"/>
      <c r="H160" s="200" t="s">
        <v>7482</v>
      </c>
      <c r="I160" s="200"/>
      <c r="J160" s="201">
        <v>12</v>
      </c>
      <c r="K160" s="200" t="s">
        <v>7136</v>
      </c>
      <c r="L160" s="201">
        <v>36017198</v>
      </c>
      <c r="M160" s="201">
        <v>500</v>
      </c>
      <c r="N160" s="201">
        <v>18758957500</v>
      </c>
      <c r="O160" s="200" t="s">
        <v>7139</v>
      </c>
      <c r="P160" s="200" t="s">
        <v>8054</v>
      </c>
      <c r="Q160" s="200" t="s">
        <v>8055</v>
      </c>
      <c r="R160" s="200" t="s">
        <v>8056</v>
      </c>
    </row>
    <row r="161" spans="1:18" hidden="1">
      <c r="A161" s="200" t="s">
        <v>8057</v>
      </c>
      <c r="B161" s="200" t="s">
        <v>8058</v>
      </c>
      <c r="C161" s="200" t="s">
        <v>7134</v>
      </c>
      <c r="D161" s="200" t="s">
        <v>7135</v>
      </c>
      <c r="E161" s="200" t="s">
        <v>7136</v>
      </c>
      <c r="F161" s="200" t="s">
        <v>7481</v>
      </c>
      <c r="G161" s="200"/>
      <c r="H161" s="200" t="s">
        <v>7482</v>
      </c>
      <c r="I161" s="200"/>
      <c r="J161" s="201">
        <v>12</v>
      </c>
      <c r="K161" s="200" t="s">
        <v>7136</v>
      </c>
      <c r="L161" s="201">
        <v>14827550</v>
      </c>
      <c r="M161" s="201">
        <v>500</v>
      </c>
      <c r="N161" s="201">
        <v>7413775000</v>
      </c>
      <c r="O161" s="200" t="s">
        <v>7139</v>
      </c>
      <c r="P161" s="200" t="s">
        <v>8059</v>
      </c>
      <c r="Q161" s="200" t="s">
        <v>8060</v>
      </c>
      <c r="R161" s="200" t="s">
        <v>8061</v>
      </c>
    </row>
    <row r="162" spans="1:18" hidden="1">
      <c r="A162" s="200" t="s">
        <v>8062</v>
      </c>
      <c r="B162" s="200" t="s">
        <v>8063</v>
      </c>
      <c r="C162" s="200" t="s">
        <v>7134</v>
      </c>
      <c r="D162" s="200" t="s">
        <v>7165</v>
      </c>
      <c r="E162" s="200" t="s">
        <v>7136</v>
      </c>
      <c r="F162" s="200" t="s">
        <v>7902</v>
      </c>
      <c r="G162" s="200"/>
      <c r="H162" s="200" t="s">
        <v>7903</v>
      </c>
      <c r="I162" s="200"/>
      <c r="J162" s="201">
        <v>12</v>
      </c>
      <c r="K162" s="200" t="s">
        <v>7136</v>
      </c>
      <c r="L162" s="201">
        <v>40160611</v>
      </c>
      <c r="M162" s="201">
        <v>500</v>
      </c>
      <c r="N162" s="201">
        <v>20080305500</v>
      </c>
      <c r="O162" s="200" t="s">
        <v>7139</v>
      </c>
      <c r="P162" s="200" t="s">
        <v>8064</v>
      </c>
      <c r="Q162" s="200" t="s">
        <v>8065</v>
      </c>
      <c r="R162" s="200" t="s">
        <v>8066</v>
      </c>
    </row>
    <row r="163" spans="1:18" hidden="1">
      <c r="A163" s="200" t="s">
        <v>8067</v>
      </c>
      <c r="B163" s="200" t="s">
        <v>8068</v>
      </c>
      <c r="C163" s="200" t="s">
        <v>7145</v>
      </c>
      <c r="D163" s="200" t="s">
        <v>7136</v>
      </c>
      <c r="E163" s="200" t="s">
        <v>7136</v>
      </c>
      <c r="F163" s="200" t="s">
        <v>7450</v>
      </c>
      <c r="G163" s="200"/>
      <c r="H163" s="200" t="s">
        <v>7451</v>
      </c>
      <c r="I163" s="200"/>
      <c r="J163" s="201">
        <v>12</v>
      </c>
      <c r="K163" s="200" t="s">
        <v>7136</v>
      </c>
      <c r="L163" s="201">
        <v>42200000</v>
      </c>
      <c r="M163" s="201">
        <v>500</v>
      </c>
      <c r="N163" s="201">
        <v>21100000000</v>
      </c>
      <c r="O163" s="200" t="s">
        <v>7139</v>
      </c>
      <c r="P163" s="200" t="s">
        <v>8069</v>
      </c>
      <c r="Q163" s="200" t="s">
        <v>8070</v>
      </c>
      <c r="R163" s="200" t="s">
        <v>8071</v>
      </c>
    </row>
    <row r="164" spans="1:18" hidden="1">
      <c r="A164" s="200" t="s">
        <v>8072</v>
      </c>
      <c r="B164" s="200" t="s">
        <v>8073</v>
      </c>
      <c r="C164" s="200" t="s">
        <v>7145</v>
      </c>
      <c r="D164" s="200" t="s">
        <v>7136</v>
      </c>
      <c r="E164" s="200" t="s">
        <v>7136</v>
      </c>
      <c r="F164" s="200" t="s">
        <v>7331</v>
      </c>
      <c r="G164" s="200"/>
      <c r="H164" s="200" t="s">
        <v>7332</v>
      </c>
      <c r="I164" s="200"/>
      <c r="J164" s="201">
        <v>12</v>
      </c>
      <c r="K164" s="200" t="s">
        <v>7136</v>
      </c>
      <c r="L164" s="201">
        <v>331665921</v>
      </c>
      <c r="M164" s="201">
        <v>5000</v>
      </c>
      <c r="N164" s="201">
        <v>1782560200000</v>
      </c>
      <c r="O164" s="200" t="s">
        <v>7139</v>
      </c>
      <c r="P164" s="200" t="s">
        <v>8074</v>
      </c>
      <c r="Q164" s="200" t="s">
        <v>8075</v>
      </c>
      <c r="R164" s="200" t="s">
        <v>8076</v>
      </c>
    </row>
    <row r="165" spans="1:18" hidden="1">
      <c r="A165" s="200" t="s">
        <v>8077</v>
      </c>
      <c r="B165" s="200" t="s">
        <v>8078</v>
      </c>
      <c r="C165" s="200" t="s">
        <v>7145</v>
      </c>
      <c r="D165" s="200" t="s">
        <v>7136</v>
      </c>
      <c r="E165" s="200" t="s">
        <v>7136</v>
      </c>
      <c r="F165" s="200" t="s">
        <v>7450</v>
      </c>
      <c r="G165" s="200"/>
      <c r="H165" s="200" t="s">
        <v>7451</v>
      </c>
      <c r="I165" s="200"/>
      <c r="J165" s="201">
        <v>11</v>
      </c>
      <c r="K165" s="200" t="s">
        <v>7136</v>
      </c>
      <c r="L165" s="201">
        <v>18660000</v>
      </c>
      <c r="M165" s="201">
        <v>500</v>
      </c>
      <c r="N165" s="201">
        <v>9330000000</v>
      </c>
      <c r="O165" s="200" t="s">
        <v>7139</v>
      </c>
      <c r="P165" s="200" t="s">
        <v>8079</v>
      </c>
      <c r="Q165" s="200" t="s">
        <v>8080</v>
      </c>
      <c r="R165" s="200" t="s">
        <v>8081</v>
      </c>
    </row>
    <row r="166" spans="1:18" hidden="1">
      <c r="A166" s="200" t="s">
        <v>8082</v>
      </c>
      <c r="B166" s="200" t="s">
        <v>8083</v>
      </c>
      <c r="C166" s="200" t="s">
        <v>7145</v>
      </c>
      <c r="D166" s="200" t="s">
        <v>7136</v>
      </c>
      <c r="E166" s="200" t="s">
        <v>7136</v>
      </c>
      <c r="F166" s="200" t="s">
        <v>8084</v>
      </c>
      <c r="G166" s="200"/>
      <c r="H166" s="200" t="s">
        <v>8085</v>
      </c>
      <c r="I166" s="200"/>
      <c r="J166" s="201">
        <v>12</v>
      </c>
      <c r="K166" s="200" t="s">
        <v>7136</v>
      </c>
      <c r="L166" s="201">
        <v>37882300</v>
      </c>
      <c r="M166" s="201">
        <v>500</v>
      </c>
      <c r="N166" s="201">
        <v>18941150000</v>
      </c>
      <c r="O166" s="200" t="s">
        <v>7139</v>
      </c>
      <c r="P166" s="200" t="s">
        <v>8086</v>
      </c>
      <c r="Q166" s="200" t="s">
        <v>8087</v>
      </c>
      <c r="R166" s="200" t="s">
        <v>8088</v>
      </c>
    </row>
    <row r="167" spans="1:18" hidden="1">
      <c r="A167" s="200" t="s">
        <v>8089</v>
      </c>
      <c r="B167" s="200" t="s">
        <v>8090</v>
      </c>
      <c r="C167" s="200" t="s">
        <v>7134</v>
      </c>
      <c r="D167" s="200" t="s">
        <v>7165</v>
      </c>
      <c r="E167" s="200" t="s">
        <v>7136</v>
      </c>
      <c r="F167" s="200" t="s">
        <v>7902</v>
      </c>
      <c r="G167" s="200"/>
      <c r="H167" s="200" t="s">
        <v>7903</v>
      </c>
      <c r="I167" s="200"/>
      <c r="J167" s="201">
        <v>12</v>
      </c>
      <c r="K167" s="200" t="s">
        <v>7136</v>
      </c>
      <c r="L167" s="201">
        <v>60714820</v>
      </c>
      <c r="M167" s="201">
        <v>500</v>
      </c>
      <c r="N167" s="201">
        <v>30357410000</v>
      </c>
      <c r="O167" s="200" t="s">
        <v>7139</v>
      </c>
      <c r="P167" s="200" t="s">
        <v>8091</v>
      </c>
      <c r="Q167" s="200" t="s">
        <v>8087</v>
      </c>
      <c r="R167" s="200" t="s">
        <v>8092</v>
      </c>
    </row>
    <row r="168" spans="1:18" hidden="1">
      <c r="A168" s="200" t="s">
        <v>8093</v>
      </c>
      <c r="B168" s="200" t="s">
        <v>8094</v>
      </c>
      <c r="C168" s="200" t="s">
        <v>7145</v>
      </c>
      <c r="D168" s="200" t="s">
        <v>7136</v>
      </c>
      <c r="E168" s="200" t="s">
        <v>7136</v>
      </c>
      <c r="F168" s="200" t="s">
        <v>7416</v>
      </c>
      <c r="G168" s="200"/>
      <c r="H168" s="200" t="s">
        <v>7417</v>
      </c>
      <c r="I168" s="200"/>
      <c r="J168" s="201">
        <v>12</v>
      </c>
      <c r="K168" s="200" t="s">
        <v>7136</v>
      </c>
      <c r="L168" s="201">
        <v>28600117</v>
      </c>
      <c r="M168" s="201">
        <v>500</v>
      </c>
      <c r="N168" s="201">
        <v>14300058500</v>
      </c>
      <c r="O168" s="200" t="s">
        <v>7139</v>
      </c>
      <c r="P168" s="200" t="s">
        <v>8095</v>
      </c>
      <c r="Q168" s="200" t="s">
        <v>8096</v>
      </c>
      <c r="R168" s="200" t="s">
        <v>8097</v>
      </c>
    </row>
    <row r="169" spans="1:18" hidden="1">
      <c r="A169" s="200" t="s">
        <v>8098</v>
      </c>
      <c r="B169" s="200" t="s">
        <v>8099</v>
      </c>
      <c r="C169" s="200" t="s">
        <v>7145</v>
      </c>
      <c r="D169" s="200" t="s">
        <v>7136</v>
      </c>
      <c r="E169" s="200" t="s">
        <v>7136</v>
      </c>
      <c r="F169" s="200" t="s">
        <v>7924</v>
      </c>
      <c r="G169" s="200"/>
      <c r="H169" s="200" t="s">
        <v>7925</v>
      </c>
      <c r="I169" s="200"/>
      <c r="J169" s="201">
        <v>12</v>
      </c>
      <c r="K169" s="200" t="s">
        <v>7136</v>
      </c>
      <c r="L169" s="201">
        <v>36720000</v>
      </c>
      <c r="M169" s="201">
        <v>500</v>
      </c>
      <c r="N169" s="201">
        <v>21000000000</v>
      </c>
      <c r="O169" s="200" t="s">
        <v>7139</v>
      </c>
      <c r="P169" s="200" t="s">
        <v>8100</v>
      </c>
      <c r="Q169" s="200" t="s">
        <v>8101</v>
      </c>
      <c r="R169" s="200" t="s">
        <v>8102</v>
      </c>
    </row>
    <row r="170" spans="1:18" hidden="1">
      <c r="A170" s="200" t="s">
        <v>8103</v>
      </c>
      <c r="B170" s="200" t="s">
        <v>8104</v>
      </c>
      <c r="C170" s="200" t="s">
        <v>7145</v>
      </c>
      <c r="D170" s="200" t="s">
        <v>7136</v>
      </c>
      <c r="E170" s="200" t="s">
        <v>7136</v>
      </c>
      <c r="F170" s="200" t="s">
        <v>7822</v>
      </c>
      <c r="G170" s="200"/>
      <c r="H170" s="200" t="s">
        <v>7823</v>
      </c>
      <c r="I170" s="200"/>
      <c r="J170" s="201">
        <v>12</v>
      </c>
      <c r="K170" s="200" t="s">
        <v>7136</v>
      </c>
      <c r="L170" s="201">
        <v>23849371</v>
      </c>
      <c r="M170" s="201">
        <v>5000</v>
      </c>
      <c r="N170" s="201">
        <v>127246855000</v>
      </c>
      <c r="O170" s="200" t="s">
        <v>7139</v>
      </c>
      <c r="P170" s="200" t="s">
        <v>8105</v>
      </c>
      <c r="Q170" s="200" t="s">
        <v>8106</v>
      </c>
      <c r="R170" s="200" t="s">
        <v>8107</v>
      </c>
    </row>
    <row r="171" spans="1:18" hidden="1">
      <c r="A171" s="200" t="s">
        <v>8108</v>
      </c>
      <c r="B171" s="200" t="s">
        <v>8109</v>
      </c>
      <c r="C171" s="200" t="s">
        <v>7145</v>
      </c>
      <c r="D171" s="200" t="s">
        <v>7136</v>
      </c>
      <c r="E171" s="200" t="s">
        <v>7136</v>
      </c>
      <c r="F171" s="200" t="s">
        <v>7924</v>
      </c>
      <c r="G171" s="200"/>
      <c r="H171" s="200" t="s">
        <v>7925</v>
      </c>
      <c r="I171" s="200"/>
      <c r="J171" s="201">
        <v>12</v>
      </c>
      <c r="K171" s="200" t="s">
        <v>7136</v>
      </c>
      <c r="L171" s="201">
        <v>29366322</v>
      </c>
      <c r="M171" s="201">
        <v>500</v>
      </c>
      <c r="N171" s="201">
        <v>14683161000</v>
      </c>
      <c r="O171" s="200" t="s">
        <v>7139</v>
      </c>
      <c r="P171" s="200" t="s">
        <v>8110</v>
      </c>
      <c r="Q171" s="200" t="s">
        <v>8111</v>
      </c>
      <c r="R171" s="200" t="s">
        <v>8112</v>
      </c>
    </row>
    <row r="172" spans="1:18" hidden="1">
      <c r="A172" s="200" t="s">
        <v>8113</v>
      </c>
      <c r="B172" s="200" t="s">
        <v>8114</v>
      </c>
      <c r="C172" s="200" t="s">
        <v>7134</v>
      </c>
      <c r="D172" s="200" t="s">
        <v>7173</v>
      </c>
      <c r="E172" s="200" t="s">
        <v>7136</v>
      </c>
      <c r="F172" s="200" t="s">
        <v>7457</v>
      </c>
      <c r="G172" s="200"/>
      <c r="H172" s="200" t="s">
        <v>7458</v>
      </c>
      <c r="I172" s="200"/>
      <c r="J172" s="201">
        <v>12</v>
      </c>
      <c r="K172" s="200" t="s">
        <v>7136</v>
      </c>
      <c r="L172" s="201">
        <v>10000000</v>
      </c>
      <c r="M172" s="201">
        <v>500</v>
      </c>
      <c r="N172" s="201">
        <v>5000000000</v>
      </c>
      <c r="O172" s="200" t="s">
        <v>7139</v>
      </c>
      <c r="P172" s="200" t="s">
        <v>8115</v>
      </c>
      <c r="Q172" s="200" t="s">
        <v>8116</v>
      </c>
      <c r="R172" s="200" t="s">
        <v>8117</v>
      </c>
    </row>
    <row r="173" spans="1:18" hidden="1">
      <c r="A173" s="200" t="s">
        <v>8118</v>
      </c>
      <c r="B173" s="200" t="s">
        <v>8119</v>
      </c>
      <c r="C173" s="200" t="s">
        <v>7145</v>
      </c>
      <c r="D173" s="200" t="s">
        <v>7136</v>
      </c>
      <c r="E173" s="200" t="s">
        <v>7136</v>
      </c>
      <c r="F173" s="200" t="s">
        <v>7416</v>
      </c>
      <c r="G173" s="200"/>
      <c r="H173" s="200" t="s">
        <v>7417</v>
      </c>
      <c r="I173" s="200"/>
      <c r="J173" s="201">
        <v>12</v>
      </c>
      <c r="K173" s="200" t="s">
        <v>7136</v>
      </c>
      <c r="L173" s="201">
        <v>84571230</v>
      </c>
      <c r="M173" s="201">
        <v>5000</v>
      </c>
      <c r="N173" s="201">
        <v>482403125000</v>
      </c>
      <c r="O173" s="200" t="s">
        <v>7139</v>
      </c>
      <c r="P173" s="200" t="s">
        <v>8120</v>
      </c>
      <c r="Q173" s="200" t="s">
        <v>8121</v>
      </c>
      <c r="R173" s="200" t="s">
        <v>8122</v>
      </c>
    </row>
    <row r="174" spans="1:18" hidden="1">
      <c r="A174" s="200" t="s">
        <v>8123</v>
      </c>
      <c r="B174" s="200" t="s">
        <v>8124</v>
      </c>
      <c r="C174" s="200" t="s">
        <v>7134</v>
      </c>
      <c r="D174" s="200" t="s">
        <v>7165</v>
      </c>
      <c r="E174" s="200" t="s">
        <v>7136</v>
      </c>
      <c r="F174" s="200" t="s">
        <v>7174</v>
      </c>
      <c r="G174" s="200"/>
      <c r="H174" s="200" t="s">
        <v>7175</v>
      </c>
      <c r="I174" s="200"/>
      <c r="J174" s="201">
        <v>12</v>
      </c>
      <c r="K174" s="200" t="s">
        <v>7136</v>
      </c>
      <c r="L174" s="201">
        <v>26786434</v>
      </c>
      <c r="M174" s="201">
        <v>500</v>
      </c>
      <c r="N174" s="201">
        <v>13393217000</v>
      </c>
      <c r="O174" s="200" t="s">
        <v>7139</v>
      </c>
      <c r="P174" s="200" t="s">
        <v>8125</v>
      </c>
      <c r="Q174" s="200" t="s">
        <v>8126</v>
      </c>
      <c r="R174" s="200" t="s">
        <v>8127</v>
      </c>
    </row>
    <row r="175" spans="1:18" hidden="1">
      <c r="A175" s="200" t="s">
        <v>8128</v>
      </c>
      <c r="B175" s="200" t="s">
        <v>8129</v>
      </c>
      <c r="C175" s="200" t="s">
        <v>7134</v>
      </c>
      <c r="D175" s="200" t="s">
        <v>7173</v>
      </c>
      <c r="E175" s="200" t="s">
        <v>7136</v>
      </c>
      <c r="F175" s="200" t="s">
        <v>7137</v>
      </c>
      <c r="G175" s="200"/>
      <c r="H175" s="200" t="s">
        <v>7138</v>
      </c>
      <c r="I175" s="200"/>
      <c r="J175" s="201">
        <v>12</v>
      </c>
      <c r="K175" s="200" t="s">
        <v>7136</v>
      </c>
      <c r="L175" s="201">
        <v>8197697</v>
      </c>
      <c r="M175" s="201">
        <v>500</v>
      </c>
      <c r="N175" s="201">
        <v>4098848500</v>
      </c>
      <c r="O175" s="200" t="s">
        <v>7139</v>
      </c>
      <c r="P175" s="200" t="s">
        <v>8130</v>
      </c>
      <c r="Q175" s="200" t="s">
        <v>8131</v>
      </c>
      <c r="R175" s="200" t="s">
        <v>8132</v>
      </c>
    </row>
    <row r="176" spans="1:18" hidden="1">
      <c r="A176" s="200" t="s">
        <v>8133</v>
      </c>
      <c r="B176" s="200" t="s">
        <v>8134</v>
      </c>
      <c r="C176" s="200" t="s">
        <v>7134</v>
      </c>
      <c r="D176" s="200" t="s">
        <v>7135</v>
      </c>
      <c r="E176" s="200" t="s">
        <v>7136</v>
      </c>
      <c r="F176" s="200" t="s">
        <v>7137</v>
      </c>
      <c r="G176" s="200"/>
      <c r="H176" s="200" t="s">
        <v>7138</v>
      </c>
      <c r="I176" s="200"/>
      <c r="J176" s="201">
        <v>12</v>
      </c>
      <c r="K176" s="200" t="s">
        <v>7136</v>
      </c>
      <c r="L176" s="201">
        <v>11703721</v>
      </c>
      <c r="M176" s="201">
        <v>500</v>
      </c>
      <c r="N176" s="201">
        <v>5851860500</v>
      </c>
      <c r="O176" s="200" t="s">
        <v>7139</v>
      </c>
      <c r="P176" s="200" t="s">
        <v>8135</v>
      </c>
      <c r="Q176" s="200" t="s">
        <v>8136</v>
      </c>
      <c r="R176" s="200" t="s">
        <v>8137</v>
      </c>
    </row>
    <row r="177" spans="1:18" hidden="1">
      <c r="A177" s="200" t="s">
        <v>8138</v>
      </c>
      <c r="B177" s="200" t="s">
        <v>8139</v>
      </c>
      <c r="C177" s="200" t="s">
        <v>7145</v>
      </c>
      <c r="D177" s="200" t="s">
        <v>7136</v>
      </c>
      <c r="E177" s="200" t="s">
        <v>7136</v>
      </c>
      <c r="F177" s="200" t="s">
        <v>7568</v>
      </c>
      <c r="G177" s="200"/>
      <c r="H177" s="200" t="s">
        <v>7569</v>
      </c>
      <c r="I177" s="200"/>
      <c r="J177" s="201">
        <v>12</v>
      </c>
      <c r="K177" s="200" t="s">
        <v>7136</v>
      </c>
      <c r="L177" s="201">
        <v>112582792</v>
      </c>
      <c r="M177" s="201">
        <v>2500</v>
      </c>
      <c r="N177" s="201">
        <v>291511797500</v>
      </c>
      <c r="O177" s="200" t="s">
        <v>7139</v>
      </c>
      <c r="P177" s="200" t="s">
        <v>8140</v>
      </c>
      <c r="Q177" s="200" t="s">
        <v>8141</v>
      </c>
      <c r="R177" s="200" t="s">
        <v>8142</v>
      </c>
    </row>
    <row r="178" spans="1:18" hidden="1">
      <c r="A178" s="200" t="s">
        <v>8143</v>
      </c>
      <c r="B178" s="200" t="s">
        <v>8144</v>
      </c>
      <c r="C178" s="200" t="s">
        <v>7134</v>
      </c>
      <c r="D178" s="200" t="s">
        <v>7173</v>
      </c>
      <c r="E178" s="200" t="s">
        <v>7136</v>
      </c>
      <c r="F178" s="200" t="s">
        <v>7283</v>
      </c>
      <c r="G178" s="200"/>
      <c r="H178" s="200" t="s">
        <v>7284</v>
      </c>
      <c r="I178" s="200"/>
      <c r="J178" s="201">
        <v>12</v>
      </c>
      <c r="K178" s="200" t="s">
        <v>7136</v>
      </c>
      <c r="L178" s="201">
        <v>162066575</v>
      </c>
      <c r="M178" s="201">
        <v>500</v>
      </c>
      <c r="N178" s="201">
        <v>83533287500</v>
      </c>
      <c r="O178" s="200" t="s">
        <v>7139</v>
      </c>
      <c r="P178" s="200" t="s">
        <v>8145</v>
      </c>
      <c r="Q178" s="200" t="s">
        <v>8146</v>
      </c>
      <c r="R178" s="200" t="s">
        <v>8147</v>
      </c>
    </row>
    <row r="179" spans="1:18" hidden="1">
      <c r="A179" s="200" t="s">
        <v>8148</v>
      </c>
      <c r="B179" s="200" t="s">
        <v>8149</v>
      </c>
      <c r="C179" s="200" t="s">
        <v>7134</v>
      </c>
      <c r="D179" s="200" t="s">
        <v>7502</v>
      </c>
      <c r="E179" s="200" t="s">
        <v>7136</v>
      </c>
      <c r="F179" s="200" t="s">
        <v>7481</v>
      </c>
      <c r="G179" s="200"/>
      <c r="H179" s="200" t="s">
        <v>7482</v>
      </c>
      <c r="I179" s="200"/>
      <c r="J179" s="201">
        <v>3</v>
      </c>
      <c r="K179" s="200" t="s">
        <v>7136</v>
      </c>
      <c r="L179" s="201">
        <v>24052540</v>
      </c>
      <c r="M179" s="204" t="s">
        <v>7503</v>
      </c>
      <c r="N179" s="201">
        <v>0</v>
      </c>
      <c r="O179" s="200" t="s">
        <v>7697</v>
      </c>
      <c r="P179" s="200" t="s">
        <v>8150</v>
      </c>
      <c r="Q179" s="200" t="s">
        <v>8151</v>
      </c>
      <c r="R179" s="200" t="s">
        <v>8152</v>
      </c>
    </row>
    <row r="180" spans="1:18" hidden="1">
      <c r="A180" s="200" t="s">
        <v>8153</v>
      </c>
      <c r="B180" s="200" t="s">
        <v>8154</v>
      </c>
      <c r="C180" s="200" t="s">
        <v>7145</v>
      </c>
      <c r="D180" s="200" t="s">
        <v>7136</v>
      </c>
      <c r="E180" s="200" t="s">
        <v>7136</v>
      </c>
      <c r="F180" s="200" t="s">
        <v>7234</v>
      </c>
      <c r="G180" s="200"/>
      <c r="H180" s="200" t="s">
        <v>7235</v>
      </c>
      <c r="I180" s="200"/>
      <c r="J180" s="201">
        <v>12</v>
      </c>
      <c r="K180" s="200" t="s">
        <v>7136</v>
      </c>
      <c r="L180" s="201">
        <v>18252582</v>
      </c>
      <c r="M180" s="201">
        <v>5000</v>
      </c>
      <c r="N180" s="201">
        <v>91262910000</v>
      </c>
      <c r="O180" s="200" t="s">
        <v>7139</v>
      </c>
      <c r="P180" s="200" t="s">
        <v>8155</v>
      </c>
      <c r="Q180" s="200" t="s">
        <v>8156</v>
      </c>
      <c r="R180" s="200" t="s">
        <v>8157</v>
      </c>
    </row>
    <row r="181" spans="1:18" ht="40.5">
      <c r="A181" s="200" t="s">
        <v>8158</v>
      </c>
      <c r="B181" s="200" t="s">
        <v>8159</v>
      </c>
      <c r="C181" s="200" t="s">
        <v>7134</v>
      </c>
      <c r="D181" s="200" t="s">
        <v>7165</v>
      </c>
      <c r="E181" s="200" t="s">
        <v>7136</v>
      </c>
      <c r="F181" s="200" t="s">
        <v>7225</v>
      </c>
      <c r="G181" s="202" t="s">
        <v>8160</v>
      </c>
      <c r="H181" s="200" t="s">
        <v>7227</v>
      </c>
      <c r="I181" s="205" t="s">
        <v>8161</v>
      </c>
      <c r="J181" s="201">
        <v>12</v>
      </c>
      <c r="K181" s="200" t="s">
        <v>7136</v>
      </c>
      <c r="L181" s="201">
        <v>21463555</v>
      </c>
      <c r="M181" s="201">
        <v>500</v>
      </c>
      <c r="N181" s="201">
        <v>10731777500</v>
      </c>
      <c r="O181" s="200" t="s">
        <v>7139</v>
      </c>
      <c r="P181" s="200" t="s">
        <v>8162</v>
      </c>
      <c r="Q181" s="200" t="s">
        <v>8163</v>
      </c>
      <c r="R181" s="200" t="s">
        <v>8164</v>
      </c>
    </row>
    <row r="182" spans="1:18" hidden="1">
      <c r="A182" s="200" t="s">
        <v>8165</v>
      </c>
      <c r="B182" s="200" t="s">
        <v>8166</v>
      </c>
      <c r="C182" s="200" t="s">
        <v>7134</v>
      </c>
      <c r="D182" s="200" t="s">
        <v>7135</v>
      </c>
      <c r="E182" s="200" t="s">
        <v>7136</v>
      </c>
      <c r="F182" s="200" t="s">
        <v>7137</v>
      </c>
      <c r="G182" s="200"/>
      <c r="H182" s="200" t="s">
        <v>7138</v>
      </c>
      <c r="I182" s="200"/>
      <c r="J182" s="201">
        <v>12</v>
      </c>
      <c r="K182" s="200" t="s">
        <v>7136</v>
      </c>
      <c r="L182" s="201">
        <v>177134118</v>
      </c>
      <c r="M182" s="201">
        <v>100</v>
      </c>
      <c r="N182" s="201">
        <v>17713411800</v>
      </c>
      <c r="O182" s="200" t="s">
        <v>7139</v>
      </c>
      <c r="P182" s="200" t="s">
        <v>8167</v>
      </c>
      <c r="Q182" s="200" t="s">
        <v>8168</v>
      </c>
      <c r="R182" s="200" t="s">
        <v>8169</v>
      </c>
    </row>
    <row r="183" spans="1:18" hidden="1">
      <c r="A183" s="200" t="s">
        <v>8170</v>
      </c>
      <c r="B183" s="200" t="s">
        <v>8171</v>
      </c>
      <c r="C183" s="200" t="s">
        <v>7134</v>
      </c>
      <c r="D183" s="200" t="s">
        <v>7135</v>
      </c>
      <c r="E183" s="200" t="s">
        <v>7136</v>
      </c>
      <c r="F183" s="200" t="s">
        <v>7902</v>
      </c>
      <c r="G183" s="200"/>
      <c r="H183" s="200" t="s">
        <v>7903</v>
      </c>
      <c r="I183" s="200"/>
      <c r="J183" s="201">
        <v>12</v>
      </c>
      <c r="K183" s="200" t="s">
        <v>7136</v>
      </c>
      <c r="L183" s="201">
        <v>35500000</v>
      </c>
      <c r="M183" s="201">
        <v>500</v>
      </c>
      <c r="N183" s="201">
        <v>17750000000</v>
      </c>
      <c r="O183" s="200" t="s">
        <v>7139</v>
      </c>
      <c r="P183" s="200" t="s">
        <v>8172</v>
      </c>
      <c r="Q183" s="200" t="s">
        <v>8173</v>
      </c>
      <c r="R183" s="200" t="s">
        <v>8174</v>
      </c>
    </row>
    <row r="184" spans="1:18" hidden="1">
      <c r="A184" s="200" t="s">
        <v>8175</v>
      </c>
      <c r="B184" s="200" t="s">
        <v>8176</v>
      </c>
      <c r="C184" s="200" t="s">
        <v>7134</v>
      </c>
      <c r="D184" s="200" t="s">
        <v>7135</v>
      </c>
      <c r="E184" s="200" t="s">
        <v>7136</v>
      </c>
      <c r="F184" s="200" t="s">
        <v>7194</v>
      </c>
      <c r="G184" s="200"/>
      <c r="H184" s="200" t="s">
        <v>7195</v>
      </c>
      <c r="I184" s="200"/>
      <c r="J184" s="201">
        <v>12</v>
      </c>
      <c r="K184" s="200" t="s">
        <v>7136</v>
      </c>
      <c r="L184" s="201">
        <v>56171811</v>
      </c>
      <c r="M184" s="201">
        <v>500</v>
      </c>
      <c r="N184" s="201">
        <v>28085905500</v>
      </c>
      <c r="O184" s="200" t="s">
        <v>7139</v>
      </c>
      <c r="P184" s="200" t="s">
        <v>8177</v>
      </c>
      <c r="Q184" s="200" t="s">
        <v>8178</v>
      </c>
      <c r="R184" s="200" t="s">
        <v>8179</v>
      </c>
    </row>
    <row r="185" spans="1:18" hidden="1">
      <c r="A185" s="200" t="s">
        <v>8180</v>
      </c>
      <c r="B185" s="200" t="s">
        <v>8181</v>
      </c>
      <c r="C185" s="200" t="s">
        <v>7134</v>
      </c>
      <c r="D185" s="200" t="s">
        <v>7165</v>
      </c>
      <c r="E185" s="200" t="s">
        <v>7136</v>
      </c>
      <c r="F185" s="200" t="s">
        <v>7348</v>
      </c>
      <c r="G185" s="200"/>
      <c r="H185" s="200" t="s">
        <v>7349</v>
      </c>
      <c r="I185" s="200"/>
      <c r="J185" s="201">
        <v>12</v>
      </c>
      <c r="K185" s="200" t="s">
        <v>7136</v>
      </c>
      <c r="L185" s="201">
        <v>164460303</v>
      </c>
      <c r="M185" s="201">
        <v>500</v>
      </c>
      <c r="N185" s="201">
        <v>82487451500</v>
      </c>
      <c r="O185" s="200" t="s">
        <v>7139</v>
      </c>
      <c r="P185" s="200" t="s">
        <v>8182</v>
      </c>
      <c r="Q185" s="200" t="s">
        <v>8183</v>
      </c>
      <c r="R185" s="200" t="s">
        <v>8184</v>
      </c>
    </row>
    <row r="186" spans="1:18" hidden="1">
      <c r="A186" s="200" t="s">
        <v>8185</v>
      </c>
      <c r="B186" s="200" t="s">
        <v>8186</v>
      </c>
      <c r="C186" s="200" t="s">
        <v>7134</v>
      </c>
      <c r="D186" s="200" t="s">
        <v>7135</v>
      </c>
      <c r="E186" s="200" t="s">
        <v>7136</v>
      </c>
      <c r="F186" s="200" t="s">
        <v>8187</v>
      </c>
      <c r="G186" s="200"/>
      <c r="H186" s="200" t="s">
        <v>8188</v>
      </c>
      <c r="I186" s="200"/>
      <c r="J186" s="201">
        <v>12</v>
      </c>
      <c r="K186" s="200" t="s">
        <v>7136</v>
      </c>
      <c r="L186" s="201">
        <v>44756689</v>
      </c>
      <c r="M186" s="201">
        <v>100</v>
      </c>
      <c r="N186" s="201">
        <v>4475668900</v>
      </c>
      <c r="O186" s="200" t="s">
        <v>7139</v>
      </c>
      <c r="P186" s="200" t="s">
        <v>8189</v>
      </c>
      <c r="Q186" s="200" t="s">
        <v>8190</v>
      </c>
      <c r="R186" s="200" t="s">
        <v>8191</v>
      </c>
    </row>
    <row r="187" spans="1:18" hidden="1">
      <c r="A187" s="200" t="s">
        <v>8192</v>
      </c>
      <c r="B187" s="200" t="s">
        <v>8193</v>
      </c>
      <c r="C187" s="200" t="s">
        <v>7134</v>
      </c>
      <c r="D187" s="200" t="s">
        <v>7135</v>
      </c>
      <c r="E187" s="200" t="s">
        <v>7136</v>
      </c>
      <c r="F187" s="200" t="s">
        <v>8194</v>
      </c>
      <c r="G187" s="200"/>
      <c r="H187" s="200" t="s">
        <v>8195</v>
      </c>
      <c r="I187" s="200"/>
      <c r="J187" s="201">
        <v>12</v>
      </c>
      <c r="K187" s="200" t="s">
        <v>7136</v>
      </c>
      <c r="L187" s="201">
        <v>34087196</v>
      </c>
      <c r="M187" s="201">
        <v>500</v>
      </c>
      <c r="N187" s="201">
        <v>17043598000</v>
      </c>
      <c r="O187" s="200" t="s">
        <v>7139</v>
      </c>
      <c r="P187" s="200" t="s">
        <v>8196</v>
      </c>
      <c r="Q187" s="200" t="s">
        <v>8197</v>
      </c>
      <c r="R187" s="200" t="s">
        <v>8198</v>
      </c>
    </row>
    <row r="188" spans="1:18" hidden="1">
      <c r="A188" s="200" t="s">
        <v>8199</v>
      </c>
      <c r="B188" s="200" t="s">
        <v>8200</v>
      </c>
      <c r="C188" s="200" t="s">
        <v>7134</v>
      </c>
      <c r="D188" s="200" t="s">
        <v>7135</v>
      </c>
      <c r="E188" s="200" t="s">
        <v>7136</v>
      </c>
      <c r="F188" s="200" t="s">
        <v>7481</v>
      </c>
      <c r="G188" s="200"/>
      <c r="H188" s="200" t="s">
        <v>7482</v>
      </c>
      <c r="I188" s="200"/>
      <c r="J188" s="201">
        <v>12</v>
      </c>
      <c r="K188" s="200" t="s">
        <v>7136</v>
      </c>
      <c r="L188" s="201">
        <v>58862249</v>
      </c>
      <c r="M188" s="201">
        <v>1000</v>
      </c>
      <c r="N188" s="201">
        <v>58862249000</v>
      </c>
      <c r="O188" s="200" t="s">
        <v>7139</v>
      </c>
      <c r="P188" s="200" t="s">
        <v>8201</v>
      </c>
      <c r="Q188" s="200" t="s">
        <v>8202</v>
      </c>
      <c r="R188" s="200" t="s">
        <v>8203</v>
      </c>
    </row>
    <row r="189" spans="1:18" hidden="1">
      <c r="A189" s="200" t="s">
        <v>8204</v>
      </c>
      <c r="B189" s="200" t="s">
        <v>8205</v>
      </c>
      <c r="C189" s="200" t="s">
        <v>7134</v>
      </c>
      <c r="D189" s="200" t="s">
        <v>7173</v>
      </c>
      <c r="E189" s="200" t="s">
        <v>7136</v>
      </c>
      <c r="F189" s="200" t="s">
        <v>7481</v>
      </c>
      <c r="G189" s="200"/>
      <c r="H189" s="200" t="s">
        <v>7482</v>
      </c>
      <c r="I189" s="200"/>
      <c r="J189" s="201">
        <v>12</v>
      </c>
      <c r="K189" s="200" t="s">
        <v>7136</v>
      </c>
      <c r="L189" s="201">
        <v>54187224</v>
      </c>
      <c r="M189" s="201">
        <v>100</v>
      </c>
      <c r="N189" s="201">
        <v>5418722400</v>
      </c>
      <c r="O189" s="200" t="s">
        <v>7139</v>
      </c>
      <c r="P189" s="200" t="s">
        <v>8206</v>
      </c>
      <c r="Q189" s="200" t="s">
        <v>8207</v>
      </c>
      <c r="R189" s="200" t="s">
        <v>8208</v>
      </c>
    </row>
    <row r="190" spans="1:18" hidden="1">
      <c r="A190" s="200" t="s">
        <v>8209</v>
      </c>
      <c r="B190" s="200" t="s">
        <v>8210</v>
      </c>
      <c r="C190" s="200" t="s">
        <v>7145</v>
      </c>
      <c r="D190" s="200" t="s">
        <v>7136</v>
      </c>
      <c r="E190" s="200" t="s">
        <v>7136</v>
      </c>
      <c r="F190" s="200" t="s">
        <v>8211</v>
      </c>
      <c r="G190" s="200"/>
      <c r="H190" s="200" t="s">
        <v>8212</v>
      </c>
      <c r="I190" s="200"/>
      <c r="J190" s="201">
        <v>12</v>
      </c>
      <c r="K190" s="200" t="s">
        <v>7136</v>
      </c>
      <c r="L190" s="201">
        <v>14677004</v>
      </c>
      <c r="M190" s="201">
        <v>5000</v>
      </c>
      <c r="N190" s="201">
        <v>73385020000</v>
      </c>
      <c r="O190" s="200" t="s">
        <v>7139</v>
      </c>
      <c r="P190" s="200" t="s">
        <v>8213</v>
      </c>
      <c r="Q190" s="200" t="s">
        <v>8214</v>
      </c>
      <c r="R190" s="200" t="s">
        <v>8215</v>
      </c>
    </row>
    <row r="191" spans="1:18" hidden="1">
      <c r="A191" s="200" t="s">
        <v>8216</v>
      </c>
      <c r="B191" s="200" t="s">
        <v>8217</v>
      </c>
      <c r="C191" s="200" t="s">
        <v>7134</v>
      </c>
      <c r="D191" s="200" t="s">
        <v>7165</v>
      </c>
      <c r="E191" s="200" t="s">
        <v>7136</v>
      </c>
      <c r="F191" s="200" t="s">
        <v>7372</v>
      </c>
      <c r="G191" s="200"/>
      <c r="H191" s="200" t="s">
        <v>7373</v>
      </c>
      <c r="I191" s="200"/>
      <c r="J191" s="201">
        <v>12</v>
      </c>
      <c r="K191" s="200" t="s">
        <v>7136</v>
      </c>
      <c r="L191" s="201">
        <v>2599445</v>
      </c>
      <c r="M191" s="201">
        <v>5000</v>
      </c>
      <c r="N191" s="201">
        <v>12997225000</v>
      </c>
      <c r="O191" s="200" t="s">
        <v>7139</v>
      </c>
      <c r="P191" s="200" t="s">
        <v>8218</v>
      </c>
      <c r="Q191" s="200" t="s">
        <v>8219</v>
      </c>
      <c r="R191" s="200" t="s">
        <v>8220</v>
      </c>
    </row>
    <row r="192" spans="1:18" hidden="1">
      <c r="A192" s="200" t="s">
        <v>8221</v>
      </c>
      <c r="B192" s="200" t="s">
        <v>8222</v>
      </c>
      <c r="C192" s="200" t="s">
        <v>7145</v>
      </c>
      <c r="D192" s="200" t="s">
        <v>7136</v>
      </c>
      <c r="E192" s="200" t="s">
        <v>7136</v>
      </c>
      <c r="F192" s="200" t="s">
        <v>7213</v>
      </c>
      <c r="G192" s="200"/>
      <c r="H192" s="200" t="s">
        <v>7214</v>
      </c>
      <c r="I192" s="200"/>
      <c r="J192" s="201">
        <v>12</v>
      </c>
      <c r="K192" s="200" t="s">
        <v>7136</v>
      </c>
      <c r="L192" s="201">
        <v>44964143</v>
      </c>
      <c r="M192" s="201">
        <v>500</v>
      </c>
      <c r="N192" s="201">
        <v>22482071500</v>
      </c>
      <c r="O192" s="200" t="s">
        <v>7139</v>
      </c>
      <c r="P192" s="200" t="s">
        <v>8223</v>
      </c>
      <c r="Q192" s="200" t="s">
        <v>8224</v>
      </c>
      <c r="R192" s="200" t="s">
        <v>8225</v>
      </c>
    </row>
    <row r="193" spans="1:18" hidden="1">
      <c r="A193" s="200" t="s">
        <v>8226</v>
      </c>
      <c r="B193" s="200" t="s">
        <v>8227</v>
      </c>
      <c r="C193" s="200" t="s">
        <v>7145</v>
      </c>
      <c r="D193" s="200" t="s">
        <v>7136</v>
      </c>
      <c r="E193" s="200" t="s">
        <v>7136</v>
      </c>
      <c r="F193" s="200" t="s">
        <v>7525</v>
      </c>
      <c r="G193" s="200"/>
      <c r="H193" s="200" t="s">
        <v>7526</v>
      </c>
      <c r="I193" s="200"/>
      <c r="J193" s="201">
        <v>12</v>
      </c>
      <c r="K193" s="200" t="s">
        <v>7136</v>
      </c>
      <c r="L193" s="201">
        <v>202424960</v>
      </c>
      <c r="M193" s="201">
        <v>500</v>
      </c>
      <c r="N193" s="201">
        <v>101212480000</v>
      </c>
      <c r="O193" s="200" t="s">
        <v>7139</v>
      </c>
      <c r="P193" s="200" t="s">
        <v>8223</v>
      </c>
      <c r="Q193" s="200" t="s">
        <v>8228</v>
      </c>
      <c r="R193" s="200" t="s">
        <v>8229</v>
      </c>
    </row>
    <row r="194" spans="1:18" hidden="1">
      <c r="A194" s="200" t="s">
        <v>8230</v>
      </c>
      <c r="B194" s="200" t="s">
        <v>8231</v>
      </c>
      <c r="C194" s="200" t="s">
        <v>7145</v>
      </c>
      <c r="D194" s="200" t="s">
        <v>7136</v>
      </c>
      <c r="E194" s="200" t="s">
        <v>7136</v>
      </c>
      <c r="F194" s="200" t="s">
        <v>7416</v>
      </c>
      <c r="G194" s="200"/>
      <c r="H194" s="200" t="s">
        <v>7417</v>
      </c>
      <c r="I194" s="200"/>
      <c r="J194" s="201">
        <v>12</v>
      </c>
      <c r="K194" s="200" t="s">
        <v>7136</v>
      </c>
      <c r="L194" s="201">
        <v>1214878</v>
      </c>
      <c r="M194" s="201">
        <v>5000</v>
      </c>
      <c r="N194" s="201">
        <v>6074390000</v>
      </c>
      <c r="O194" s="200" t="s">
        <v>7139</v>
      </c>
      <c r="P194" s="200" t="s">
        <v>8232</v>
      </c>
      <c r="Q194" s="200" t="s">
        <v>8233</v>
      </c>
      <c r="R194" s="200" t="s">
        <v>8234</v>
      </c>
    </row>
    <row r="195" spans="1:18" hidden="1">
      <c r="A195" s="200" t="s">
        <v>8235</v>
      </c>
      <c r="B195" s="200" t="s">
        <v>8236</v>
      </c>
      <c r="C195" s="200" t="s">
        <v>7145</v>
      </c>
      <c r="D195" s="200" t="s">
        <v>7136</v>
      </c>
      <c r="E195" s="200" t="s">
        <v>7136</v>
      </c>
      <c r="F195" s="200" t="s">
        <v>7822</v>
      </c>
      <c r="G195" s="200"/>
      <c r="H195" s="200" t="s">
        <v>7823</v>
      </c>
      <c r="I195" s="200"/>
      <c r="J195" s="201">
        <v>12</v>
      </c>
      <c r="K195" s="200" t="s">
        <v>7136</v>
      </c>
      <c r="L195" s="201">
        <v>111133730</v>
      </c>
      <c r="M195" s="201">
        <v>500</v>
      </c>
      <c r="N195" s="201">
        <v>55566865000</v>
      </c>
      <c r="O195" s="200" t="s">
        <v>7139</v>
      </c>
      <c r="P195" s="200" t="s">
        <v>8237</v>
      </c>
      <c r="Q195" s="200" t="s">
        <v>8238</v>
      </c>
      <c r="R195" s="200" t="s">
        <v>8239</v>
      </c>
    </row>
    <row r="196" spans="1:18" hidden="1">
      <c r="A196" s="200" t="s">
        <v>8240</v>
      </c>
      <c r="B196" s="200" t="s">
        <v>8241</v>
      </c>
      <c r="C196" s="200" t="s">
        <v>7145</v>
      </c>
      <c r="D196" s="200" t="s">
        <v>7136</v>
      </c>
      <c r="E196" s="200" t="s">
        <v>7136</v>
      </c>
      <c r="F196" s="200" t="s">
        <v>7416</v>
      </c>
      <c r="G196" s="200"/>
      <c r="H196" s="200" t="s">
        <v>7417</v>
      </c>
      <c r="I196" s="200"/>
      <c r="J196" s="201">
        <v>12</v>
      </c>
      <c r="K196" s="200" t="s">
        <v>7136</v>
      </c>
      <c r="L196" s="201">
        <v>65429516</v>
      </c>
      <c r="M196" s="201">
        <v>500</v>
      </c>
      <c r="N196" s="201">
        <v>32714758000</v>
      </c>
      <c r="O196" s="200" t="s">
        <v>7139</v>
      </c>
      <c r="P196" s="200" t="s">
        <v>8242</v>
      </c>
      <c r="Q196" s="200" t="s">
        <v>8243</v>
      </c>
      <c r="R196" s="200" t="s">
        <v>8244</v>
      </c>
    </row>
    <row r="197" spans="1:18" hidden="1">
      <c r="A197" s="200" t="s">
        <v>8245</v>
      </c>
      <c r="B197" s="200" t="s">
        <v>8246</v>
      </c>
      <c r="C197" s="200" t="s">
        <v>7145</v>
      </c>
      <c r="D197" s="200" t="s">
        <v>7136</v>
      </c>
      <c r="E197" s="200" t="s">
        <v>7136</v>
      </c>
      <c r="F197" s="200" t="s">
        <v>7213</v>
      </c>
      <c r="G197" s="200"/>
      <c r="H197" s="200" t="s">
        <v>7214</v>
      </c>
      <c r="I197" s="200"/>
      <c r="J197" s="201">
        <v>12</v>
      </c>
      <c r="K197" s="200" t="s">
        <v>7136</v>
      </c>
      <c r="L197" s="201">
        <v>15604898</v>
      </c>
      <c r="M197" s="201">
        <v>500</v>
      </c>
      <c r="N197" s="201">
        <v>7802449000</v>
      </c>
      <c r="O197" s="200" t="s">
        <v>7139</v>
      </c>
      <c r="P197" s="200" t="s">
        <v>8247</v>
      </c>
      <c r="Q197" s="200" t="s">
        <v>8248</v>
      </c>
      <c r="R197" s="200" t="s">
        <v>8249</v>
      </c>
    </row>
    <row r="198" spans="1:18" hidden="1">
      <c r="A198" s="200" t="s">
        <v>8250</v>
      </c>
      <c r="B198" s="200" t="s">
        <v>8251</v>
      </c>
      <c r="C198" s="200" t="s">
        <v>7145</v>
      </c>
      <c r="D198" s="200" t="s">
        <v>7136</v>
      </c>
      <c r="E198" s="200" t="s">
        <v>7136</v>
      </c>
      <c r="F198" s="200" t="s">
        <v>8252</v>
      </c>
      <c r="G198" s="200"/>
      <c r="H198" s="200" t="s">
        <v>8253</v>
      </c>
      <c r="I198" s="200"/>
      <c r="J198" s="201">
        <v>12</v>
      </c>
      <c r="K198" s="200" t="s">
        <v>7136</v>
      </c>
      <c r="L198" s="201">
        <v>14934008</v>
      </c>
      <c r="M198" s="201">
        <v>500</v>
      </c>
      <c r="N198" s="201">
        <v>7467004000</v>
      </c>
      <c r="O198" s="200" t="s">
        <v>7139</v>
      </c>
      <c r="P198" s="200" t="s">
        <v>8254</v>
      </c>
      <c r="Q198" s="200" t="s">
        <v>8255</v>
      </c>
      <c r="R198" s="200" t="s">
        <v>8256</v>
      </c>
    </row>
    <row r="199" spans="1:18" hidden="1">
      <c r="A199" s="200" t="s">
        <v>8257</v>
      </c>
      <c r="B199" s="200" t="s">
        <v>8258</v>
      </c>
      <c r="C199" s="200" t="s">
        <v>7145</v>
      </c>
      <c r="D199" s="200" t="s">
        <v>7136</v>
      </c>
      <c r="E199" s="200" t="s">
        <v>7136</v>
      </c>
      <c r="F199" s="200" t="s">
        <v>7153</v>
      </c>
      <c r="G199" s="200"/>
      <c r="H199" s="200" t="s">
        <v>7154</v>
      </c>
      <c r="I199" s="200"/>
      <c r="J199" s="201">
        <v>12</v>
      </c>
      <c r="K199" s="200" t="s">
        <v>7136</v>
      </c>
      <c r="L199" s="201">
        <v>74149329</v>
      </c>
      <c r="M199" s="201">
        <v>200</v>
      </c>
      <c r="N199" s="201">
        <v>16143092800</v>
      </c>
      <c r="O199" s="200" t="s">
        <v>7139</v>
      </c>
      <c r="P199" s="200" t="s">
        <v>8259</v>
      </c>
      <c r="Q199" s="200" t="s">
        <v>8260</v>
      </c>
      <c r="R199" s="200" t="s">
        <v>8261</v>
      </c>
    </row>
    <row r="200" spans="1:18" hidden="1">
      <c r="A200" s="200" t="s">
        <v>8262</v>
      </c>
      <c r="B200" s="200" t="s">
        <v>8263</v>
      </c>
      <c r="C200" s="200" t="s">
        <v>7134</v>
      </c>
      <c r="D200" s="200" t="s">
        <v>7321</v>
      </c>
      <c r="E200" s="200" t="s">
        <v>7136</v>
      </c>
      <c r="F200" s="200" t="s">
        <v>7331</v>
      </c>
      <c r="G200" s="200"/>
      <c r="H200" s="200" t="s">
        <v>7332</v>
      </c>
      <c r="I200" s="200"/>
      <c r="J200" s="201">
        <v>12</v>
      </c>
      <c r="K200" s="200" t="s">
        <v>7136</v>
      </c>
      <c r="L200" s="201">
        <v>4310000</v>
      </c>
      <c r="M200" s="201">
        <v>100</v>
      </c>
      <c r="N200" s="201">
        <v>431000000</v>
      </c>
      <c r="O200" s="200" t="s">
        <v>7139</v>
      </c>
      <c r="P200" s="200" t="s">
        <v>8264</v>
      </c>
      <c r="Q200" s="200" t="s">
        <v>8265</v>
      </c>
      <c r="R200" s="200" t="s">
        <v>8266</v>
      </c>
    </row>
    <row r="201" spans="1:18" hidden="1">
      <c r="A201" s="200" t="s">
        <v>8267</v>
      </c>
      <c r="B201" s="200" t="s">
        <v>8268</v>
      </c>
      <c r="C201" s="200" t="s">
        <v>7134</v>
      </c>
      <c r="D201" s="200" t="s">
        <v>7193</v>
      </c>
      <c r="E201" s="200" t="s">
        <v>7136</v>
      </c>
      <c r="F201" s="200" t="s">
        <v>7331</v>
      </c>
      <c r="G201" s="200"/>
      <c r="H201" s="200" t="s">
        <v>7332</v>
      </c>
      <c r="I201" s="200"/>
      <c r="J201" s="201">
        <v>12</v>
      </c>
      <c r="K201" s="200" t="s">
        <v>7136</v>
      </c>
      <c r="L201" s="201">
        <v>5710000</v>
      </c>
      <c r="M201" s="201">
        <v>100</v>
      </c>
      <c r="N201" s="201">
        <v>571000000</v>
      </c>
      <c r="O201" s="200" t="s">
        <v>7139</v>
      </c>
      <c r="P201" s="200" t="s">
        <v>8269</v>
      </c>
      <c r="Q201" s="200" t="s">
        <v>8270</v>
      </c>
      <c r="R201" s="200" t="s">
        <v>8266</v>
      </c>
    </row>
    <row r="202" spans="1:18" hidden="1">
      <c r="A202" s="200" t="s">
        <v>8271</v>
      </c>
      <c r="B202" s="200" t="s">
        <v>8272</v>
      </c>
      <c r="C202" s="200" t="s">
        <v>7145</v>
      </c>
      <c r="D202" s="200" t="s">
        <v>7136</v>
      </c>
      <c r="E202" s="200" t="s">
        <v>7136</v>
      </c>
      <c r="F202" s="200" t="s">
        <v>7302</v>
      </c>
      <c r="G202" s="200"/>
      <c r="H202" s="200" t="s">
        <v>7303</v>
      </c>
      <c r="I202" s="200"/>
      <c r="J202" s="201">
        <v>12</v>
      </c>
      <c r="K202" s="200" t="s">
        <v>7136</v>
      </c>
      <c r="L202" s="201">
        <v>37868298</v>
      </c>
      <c r="M202" s="201">
        <v>5000</v>
      </c>
      <c r="N202" s="201">
        <v>189341490000</v>
      </c>
      <c r="O202" s="200" t="s">
        <v>7139</v>
      </c>
      <c r="P202" s="200" t="s">
        <v>8273</v>
      </c>
      <c r="Q202" s="200" t="s">
        <v>8274</v>
      </c>
      <c r="R202" s="200" t="s">
        <v>8275</v>
      </c>
    </row>
    <row r="203" spans="1:18" hidden="1">
      <c r="A203" s="200" t="s">
        <v>8276</v>
      </c>
      <c r="B203" s="200" t="s">
        <v>8277</v>
      </c>
      <c r="C203" s="200" t="s">
        <v>7145</v>
      </c>
      <c r="D203" s="200" t="s">
        <v>7136</v>
      </c>
      <c r="E203" s="200" t="s">
        <v>7136</v>
      </c>
      <c r="F203" s="200" t="s">
        <v>7423</v>
      </c>
      <c r="G203" s="200"/>
      <c r="H203" s="200" t="s">
        <v>7424</v>
      </c>
      <c r="I203" s="200"/>
      <c r="J203" s="201">
        <v>12</v>
      </c>
      <c r="K203" s="200" t="s">
        <v>7136</v>
      </c>
      <c r="L203" s="201">
        <v>9230244</v>
      </c>
      <c r="M203" s="201">
        <v>5000</v>
      </c>
      <c r="N203" s="201">
        <v>46151220000</v>
      </c>
      <c r="O203" s="200" t="s">
        <v>7139</v>
      </c>
      <c r="P203" s="200" t="s">
        <v>8278</v>
      </c>
      <c r="Q203" s="200" t="s">
        <v>8279</v>
      </c>
      <c r="R203" s="200" t="s">
        <v>8280</v>
      </c>
    </row>
    <row r="204" spans="1:18" hidden="1">
      <c r="A204" s="200" t="s">
        <v>8281</v>
      </c>
      <c r="B204" s="200" t="s">
        <v>8282</v>
      </c>
      <c r="C204" s="200" t="s">
        <v>7145</v>
      </c>
      <c r="D204" s="200" t="s">
        <v>7136</v>
      </c>
      <c r="E204" s="200" t="s">
        <v>7136</v>
      </c>
      <c r="F204" s="200" t="s">
        <v>7423</v>
      </c>
      <c r="G204" s="200"/>
      <c r="H204" s="200" t="s">
        <v>7424</v>
      </c>
      <c r="I204" s="200"/>
      <c r="J204" s="201">
        <v>12</v>
      </c>
      <c r="K204" s="200" t="s">
        <v>7136</v>
      </c>
      <c r="L204" s="201">
        <v>248187647</v>
      </c>
      <c r="M204" s="201">
        <v>2500</v>
      </c>
      <c r="N204" s="201">
        <v>620753237500</v>
      </c>
      <c r="O204" s="200" t="s">
        <v>7139</v>
      </c>
      <c r="P204" s="200" t="s">
        <v>8283</v>
      </c>
      <c r="Q204" s="200" t="s">
        <v>8284</v>
      </c>
      <c r="R204" s="200" t="s">
        <v>8285</v>
      </c>
    </row>
    <row r="205" spans="1:18" hidden="1">
      <c r="A205" s="200" t="s">
        <v>8286</v>
      </c>
      <c r="B205" s="200" t="s">
        <v>8287</v>
      </c>
      <c r="C205" s="200" t="s">
        <v>7145</v>
      </c>
      <c r="D205" s="200" t="s">
        <v>7136</v>
      </c>
      <c r="E205" s="200" t="s">
        <v>7136</v>
      </c>
      <c r="F205" s="200" t="s">
        <v>7153</v>
      </c>
      <c r="G205" s="200"/>
      <c r="H205" s="200" t="s">
        <v>7154</v>
      </c>
      <c r="I205" s="200"/>
      <c r="J205" s="201">
        <v>12</v>
      </c>
      <c r="K205" s="200" t="s">
        <v>7136</v>
      </c>
      <c r="L205" s="201">
        <v>19037855</v>
      </c>
      <c r="M205" s="201">
        <v>5000</v>
      </c>
      <c r="N205" s="201">
        <v>111677150000</v>
      </c>
      <c r="O205" s="200" t="s">
        <v>7139</v>
      </c>
      <c r="P205" s="200" t="s">
        <v>8288</v>
      </c>
      <c r="Q205" s="200" t="s">
        <v>8289</v>
      </c>
      <c r="R205" s="200" t="s">
        <v>8290</v>
      </c>
    </row>
    <row r="206" spans="1:18" hidden="1">
      <c r="A206" s="200" t="s">
        <v>8291</v>
      </c>
      <c r="B206" s="200" t="s">
        <v>8292</v>
      </c>
      <c r="C206" s="200" t="s">
        <v>7145</v>
      </c>
      <c r="D206" s="200" t="s">
        <v>7136</v>
      </c>
      <c r="E206" s="200" t="s">
        <v>7136</v>
      </c>
      <c r="F206" s="200" t="s">
        <v>7450</v>
      </c>
      <c r="G206" s="200"/>
      <c r="H206" s="200" t="s">
        <v>7451</v>
      </c>
      <c r="I206" s="200"/>
      <c r="J206" s="201">
        <v>12</v>
      </c>
      <c r="K206" s="200" t="s">
        <v>7136</v>
      </c>
      <c r="L206" s="201">
        <v>22190164</v>
      </c>
      <c r="M206" s="201">
        <v>1000</v>
      </c>
      <c r="N206" s="201">
        <v>22190164000</v>
      </c>
      <c r="O206" s="200" t="s">
        <v>7139</v>
      </c>
      <c r="P206" s="200" t="s">
        <v>8293</v>
      </c>
      <c r="Q206" s="200" t="s">
        <v>8294</v>
      </c>
      <c r="R206" s="200" t="s">
        <v>8295</v>
      </c>
    </row>
    <row r="207" spans="1:18" hidden="1">
      <c r="A207" s="200" t="s">
        <v>8296</v>
      </c>
      <c r="B207" s="200" t="s">
        <v>8297</v>
      </c>
      <c r="C207" s="200" t="s">
        <v>7145</v>
      </c>
      <c r="D207" s="200" t="s">
        <v>7136</v>
      </c>
      <c r="E207" s="200" t="s">
        <v>7136</v>
      </c>
      <c r="F207" s="200" t="s">
        <v>8298</v>
      </c>
      <c r="G207" s="200"/>
      <c r="H207" s="200" t="s">
        <v>8299</v>
      </c>
      <c r="I207" s="200"/>
      <c r="J207" s="201">
        <v>12</v>
      </c>
      <c r="K207" s="200" t="s">
        <v>7136</v>
      </c>
      <c r="L207" s="201">
        <v>47285840</v>
      </c>
      <c r="M207" s="201">
        <v>500</v>
      </c>
      <c r="N207" s="201">
        <v>23642920000</v>
      </c>
      <c r="O207" s="200" t="s">
        <v>7139</v>
      </c>
      <c r="P207" s="200" t="s">
        <v>8300</v>
      </c>
      <c r="Q207" s="200" t="s">
        <v>8301</v>
      </c>
      <c r="R207" s="200" t="s">
        <v>8302</v>
      </c>
    </row>
    <row r="208" spans="1:18" hidden="1">
      <c r="A208" s="200" t="s">
        <v>8303</v>
      </c>
      <c r="B208" s="200" t="s">
        <v>8304</v>
      </c>
      <c r="C208" s="200" t="s">
        <v>7145</v>
      </c>
      <c r="D208" s="200" t="s">
        <v>7136</v>
      </c>
      <c r="E208" s="200" t="s">
        <v>7136</v>
      </c>
      <c r="F208" s="200" t="s">
        <v>7450</v>
      </c>
      <c r="G208" s="200"/>
      <c r="H208" s="200" t="s">
        <v>7451</v>
      </c>
      <c r="I208" s="200"/>
      <c r="J208" s="201">
        <v>3</v>
      </c>
      <c r="K208" s="200" t="s">
        <v>7136</v>
      </c>
      <c r="L208" s="201">
        <v>196554079</v>
      </c>
      <c r="M208" s="201">
        <v>500</v>
      </c>
      <c r="N208" s="201">
        <v>98277039500</v>
      </c>
      <c r="O208" s="200" t="s">
        <v>7139</v>
      </c>
      <c r="P208" s="200" t="s">
        <v>8305</v>
      </c>
      <c r="Q208" s="200" t="s">
        <v>8306</v>
      </c>
      <c r="R208" s="200" t="s">
        <v>8307</v>
      </c>
    </row>
    <row r="209" spans="1:18" hidden="1">
      <c r="A209" s="200" t="s">
        <v>8308</v>
      </c>
      <c r="B209" s="200" t="s">
        <v>8309</v>
      </c>
      <c r="C209" s="200" t="s">
        <v>7145</v>
      </c>
      <c r="D209" s="200" t="s">
        <v>7136</v>
      </c>
      <c r="E209" s="200" t="s">
        <v>7136</v>
      </c>
      <c r="F209" s="200" t="s">
        <v>7859</v>
      </c>
      <c r="G209" s="200"/>
      <c r="H209" s="200" t="s">
        <v>7860</v>
      </c>
      <c r="I209" s="200"/>
      <c r="J209" s="201">
        <v>12</v>
      </c>
      <c r="K209" s="200" t="s">
        <v>7136</v>
      </c>
      <c r="L209" s="201">
        <v>76784046</v>
      </c>
      <c r="M209" s="201">
        <v>500</v>
      </c>
      <c r="N209" s="201">
        <v>38392023000</v>
      </c>
      <c r="O209" s="200" t="s">
        <v>7139</v>
      </c>
      <c r="P209" s="200" t="s">
        <v>8310</v>
      </c>
      <c r="Q209" s="200" t="s">
        <v>8311</v>
      </c>
      <c r="R209" s="200" t="s">
        <v>8312</v>
      </c>
    </row>
    <row r="210" spans="1:18" hidden="1">
      <c r="A210" s="200" t="s">
        <v>8313</v>
      </c>
      <c r="B210" s="200" t="s">
        <v>8314</v>
      </c>
      <c r="C210" s="200" t="s">
        <v>7145</v>
      </c>
      <c r="D210" s="200" t="s">
        <v>7136</v>
      </c>
      <c r="E210" s="200" t="s">
        <v>7136</v>
      </c>
      <c r="F210" s="200" t="s">
        <v>7243</v>
      </c>
      <c r="G210" s="200"/>
      <c r="H210" s="200" t="s">
        <v>7244</v>
      </c>
      <c r="I210" s="200"/>
      <c r="J210" s="201">
        <v>12</v>
      </c>
      <c r="K210" s="200" t="s">
        <v>7136</v>
      </c>
      <c r="L210" s="201">
        <v>78313250</v>
      </c>
      <c r="M210" s="201">
        <v>500</v>
      </c>
      <c r="N210" s="201">
        <v>39156625000</v>
      </c>
      <c r="O210" s="200" t="s">
        <v>7139</v>
      </c>
      <c r="P210" s="200" t="s">
        <v>8315</v>
      </c>
      <c r="Q210" s="200" t="s">
        <v>8316</v>
      </c>
      <c r="R210" s="200" t="s">
        <v>8317</v>
      </c>
    </row>
    <row r="211" spans="1:18" hidden="1">
      <c r="A211" s="200" t="s">
        <v>8318</v>
      </c>
      <c r="B211" s="200" t="s">
        <v>8319</v>
      </c>
      <c r="C211" s="200" t="s">
        <v>7145</v>
      </c>
      <c r="D211" s="200" t="s">
        <v>7136</v>
      </c>
      <c r="E211" s="200" t="s">
        <v>7136</v>
      </c>
      <c r="F211" s="200" t="s">
        <v>7153</v>
      </c>
      <c r="G211" s="200"/>
      <c r="H211" s="200" t="s">
        <v>7154</v>
      </c>
      <c r="I211" s="200"/>
      <c r="J211" s="201">
        <v>12</v>
      </c>
      <c r="K211" s="200" t="s">
        <v>7136</v>
      </c>
      <c r="L211" s="201">
        <v>141467571</v>
      </c>
      <c r="M211" s="201">
        <v>100</v>
      </c>
      <c r="N211" s="201">
        <v>14146757100</v>
      </c>
      <c r="O211" s="200" t="s">
        <v>7139</v>
      </c>
      <c r="P211" s="200" t="s">
        <v>8320</v>
      </c>
      <c r="Q211" s="200" t="s">
        <v>8321</v>
      </c>
      <c r="R211" s="200" t="s">
        <v>8322</v>
      </c>
    </row>
    <row r="212" spans="1:18" hidden="1">
      <c r="A212" s="200" t="s">
        <v>8323</v>
      </c>
      <c r="B212" s="200" t="s">
        <v>8324</v>
      </c>
      <c r="C212" s="200" t="s">
        <v>7440</v>
      </c>
      <c r="D212" s="200" t="s">
        <v>7441</v>
      </c>
      <c r="E212" s="200" t="s">
        <v>7136</v>
      </c>
      <c r="F212" s="200" t="s">
        <v>7442</v>
      </c>
      <c r="G212" s="200"/>
      <c r="H212" s="200" t="s">
        <v>7443</v>
      </c>
      <c r="I212" s="200"/>
      <c r="J212" s="201">
        <v>12</v>
      </c>
      <c r="K212" s="200" t="s">
        <v>8325</v>
      </c>
      <c r="L212" s="201">
        <v>5785424</v>
      </c>
      <c r="M212" s="201">
        <v>500</v>
      </c>
      <c r="N212" s="201">
        <v>2892712000</v>
      </c>
      <c r="O212" s="200" t="s">
        <v>7139</v>
      </c>
      <c r="P212" s="200" t="s">
        <v>8326</v>
      </c>
      <c r="Q212" s="200" t="s">
        <v>8327</v>
      </c>
      <c r="R212" s="200" t="s">
        <v>8328</v>
      </c>
    </row>
    <row r="213" spans="1:18" hidden="1">
      <c r="A213" s="200" t="s">
        <v>8329</v>
      </c>
      <c r="B213" s="200" t="s">
        <v>8330</v>
      </c>
      <c r="C213" s="200" t="s">
        <v>7145</v>
      </c>
      <c r="D213" s="200" t="s">
        <v>7136</v>
      </c>
      <c r="E213" s="200" t="s">
        <v>7136</v>
      </c>
      <c r="F213" s="200" t="s">
        <v>7390</v>
      </c>
      <c r="G213" s="200"/>
      <c r="H213" s="200" t="s">
        <v>7391</v>
      </c>
      <c r="I213" s="200"/>
      <c r="J213" s="201">
        <v>12</v>
      </c>
      <c r="K213" s="200" t="s">
        <v>7136</v>
      </c>
      <c r="L213" s="201">
        <v>71297592</v>
      </c>
      <c r="M213" s="201">
        <v>1000</v>
      </c>
      <c r="N213" s="201">
        <v>71297592000</v>
      </c>
      <c r="O213" s="200" t="s">
        <v>7139</v>
      </c>
      <c r="P213" s="200" t="s">
        <v>8331</v>
      </c>
      <c r="Q213" s="200" t="s">
        <v>8260</v>
      </c>
      <c r="R213" s="200" t="s">
        <v>8332</v>
      </c>
    </row>
    <row r="214" spans="1:18" hidden="1">
      <c r="A214" s="200" t="s">
        <v>8333</v>
      </c>
      <c r="B214" s="200" t="s">
        <v>8334</v>
      </c>
      <c r="C214" s="200" t="s">
        <v>7145</v>
      </c>
      <c r="D214" s="200" t="s">
        <v>7136</v>
      </c>
      <c r="E214" s="200" t="s">
        <v>7136</v>
      </c>
      <c r="F214" s="200" t="s">
        <v>7568</v>
      </c>
      <c r="G214" s="200"/>
      <c r="H214" s="200" t="s">
        <v>7569</v>
      </c>
      <c r="I214" s="200"/>
      <c r="J214" s="201">
        <v>12</v>
      </c>
      <c r="K214" s="200" t="s">
        <v>7136</v>
      </c>
      <c r="L214" s="201">
        <v>92465564</v>
      </c>
      <c r="M214" s="201">
        <v>5000</v>
      </c>
      <c r="N214" s="201">
        <v>468569950000</v>
      </c>
      <c r="O214" s="200" t="s">
        <v>7139</v>
      </c>
      <c r="P214" s="200" t="s">
        <v>8335</v>
      </c>
      <c r="Q214" s="200" t="s">
        <v>8260</v>
      </c>
      <c r="R214" s="200" t="s">
        <v>8336</v>
      </c>
    </row>
    <row r="215" spans="1:18" hidden="1">
      <c r="A215" s="200" t="s">
        <v>8337</v>
      </c>
      <c r="B215" s="200" t="s">
        <v>7444</v>
      </c>
      <c r="C215" s="200" t="s">
        <v>7145</v>
      </c>
      <c r="D215" s="200" t="s">
        <v>7136</v>
      </c>
      <c r="E215" s="200" t="s">
        <v>7136</v>
      </c>
      <c r="F215" s="200" t="s">
        <v>7331</v>
      </c>
      <c r="G215" s="200"/>
      <c r="H215" s="200" t="s">
        <v>7332</v>
      </c>
      <c r="I215" s="200"/>
      <c r="J215" s="201">
        <v>12</v>
      </c>
      <c r="K215" s="200" t="s">
        <v>7136</v>
      </c>
      <c r="L215" s="201">
        <v>472590171</v>
      </c>
      <c r="M215" s="201">
        <v>500</v>
      </c>
      <c r="N215" s="201">
        <v>238251342500</v>
      </c>
      <c r="O215" s="200" t="s">
        <v>7139</v>
      </c>
      <c r="P215" s="200" t="s">
        <v>8338</v>
      </c>
      <c r="Q215" s="200" t="s">
        <v>8339</v>
      </c>
      <c r="R215" s="200" t="s">
        <v>8340</v>
      </c>
    </row>
    <row r="216" spans="1:18" hidden="1">
      <c r="A216" s="200" t="s">
        <v>8341</v>
      </c>
      <c r="B216" s="200" t="s">
        <v>8342</v>
      </c>
      <c r="C216" s="200" t="s">
        <v>7145</v>
      </c>
      <c r="D216" s="200" t="s">
        <v>7136</v>
      </c>
      <c r="E216" s="200" t="s">
        <v>7136</v>
      </c>
      <c r="F216" s="200" t="s">
        <v>7636</v>
      </c>
      <c r="G216" s="200"/>
      <c r="H216" s="200" t="s">
        <v>7637</v>
      </c>
      <c r="I216" s="200"/>
      <c r="J216" s="201">
        <v>12</v>
      </c>
      <c r="K216" s="200" t="s">
        <v>7136</v>
      </c>
      <c r="L216" s="201">
        <v>17620780</v>
      </c>
      <c r="M216" s="201">
        <v>5000</v>
      </c>
      <c r="N216" s="201">
        <v>98681045000</v>
      </c>
      <c r="O216" s="200" t="s">
        <v>7139</v>
      </c>
      <c r="P216" s="200" t="s">
        <v>8343</v>
      </c>
      <c r="Q216" s="200" t="s">
        <v>8289</v>
      </c>
      <c r="R216" s="200" t="s">
        <v>8312</v>
      </c>
    </row>
    <row r="217" spans="1:18" hidden="1">
      <c r="A217" s="200" t="s">
        <v>8344</v>
      </c>
      <c r="B217" s="200" t="s">
        <v>8345</v>
      </c>
      <c r="C217" s="200" t="s">
        <v>7145</v>
      </c>
      <c r="D217" s="200" t="s">
        <v>7136</v>
      </c>
      <c r="E217" s="200" t="s">
        <v>7136</v>
      </c>
      <c r="F217" s="200" t="s">
        <v>7888</v>
      </c>
      <c r="G217" s="200"/>
      <c r="H217" s="200" t="s">
        <v>7889</v>
      </c>
      <c r="I217" s="200"/>
      <c r="J217" s="201">
        <v>12</v>
      </c>
      <c r="K217" s="200" t="s">
        <v>7136</v>
      </c>
      <c r="L217" s="201">
        <v>218833144</v>
      </c>
      <c r="M217" s="201">
        <v>100</v>
      </c>
      <c r="N217" s="201">
        <v>30492715900</v>
      </c>
      <c r="O217" s="200" t="s">
        <v>7139</v>
      </c>
      <c r="P217" s="200" t="s">
        <v>8346</v>
      </c>
      <c r="Q217" s="200" t="s">
        <v>8321</v>
      </c>
      <c r="R217" s="200" t="s">
        <v>8347</v>
      </c>
    </row>
    <row r="218" spans="1:18" hidden="1">
      <c r="A218" s="200" t="s">
        <v>8348</v>
      </c>
      <c r="B218" s="200" t="s">
        <v>8349</v>
      </c>
      <c r="C218" s="200" t="s">
        <v>7145</v>
      </c>
      <c r="D218" s="200" t="s">
        <v>7136</v>
      </c>
      <c r="E218" s="200" t="s">
        <v>7136</v>
      </c>
      <c r="F218" s="200" t="s">
        <v>7348</v>
      </c>
      <c r="G218" s="200"/>
      <c r="H218" s="200" t="s">
        <v>7349</v>
      </c>
      <c r="I218" s="200"/>
      <c r="J218" s="201">
        <v>12</v>
      </c>
      <c r="K218" s="200" t="s">
        <v>7136</v>
      </c>
      <c r="L218" s="201">
        <v>728002365</v>
      </c>
      <c r="M218" s="201">
        <v>5000</v>
      </c>
      <c r="N218" s="201">
        <v>3657652050000</v>
      </c>
      <c r="O218" s="200" t="s">
        <v>7139</v>
      </c>
      <c r="P218" s="200" t="s">
        <v>8350</v>
      </c>
      <c r="Q218" s="200" t="s">
        <v>8351</v>
      </c>
      <c r="R218" s="200" t="s">
        <v>8352</v>
      </c>
    </row>
    <row r="219" spans="1:18" hidden="1">
      <c r="A219" s="200" t="s">
        <v>8353</v>
      </c>
      <c r="B219" s="200" t="s">
        <v>8354</v>
      </c>
      <c r="C219" s="200" t="s">
        <v>7134</v>
      </c>
      <c r="D219" s="200" t="s">
        <v>7135</v>
      </c>
      <c r="E219" s="200" t="s">
        <v>7136</v>
      </c>
      <c r="F219" s="200" t="s">
        <v>8355</v>
      </c>
      <c r="G219" s="200"/>
      <c r="H219" s="200" t="s">
        <v>8356</v>
      </c>
      <c r="I219" s="200"/>
      <c r="J219" s="201">
        <v>12</v>
      </c>
      <c r="K219" s="200" t="s">
        <v>7136</v>
      </c>
      <c r="L219" s="201">
        <v>95625120</v>
      </c>
      <c r="M219" s="201">
        <v>500</v>
      </c>
      <c r="N219" s="201">
        <v>47812560000</v>
      </c>
      <c r="O219" s="200" t="s">
        <v>7139</v>
      </c>
      <c r="P219" s="200" t="s">
        <v>8357</v>
      </c>
      <c r="Q219" s="200" t="s">
        <v>8358</v>
      </c>
      <c r="R219" s="200" t="s">
        <v>8359</v>
      </c>
    </row>
    <row r="220" spans="1:18" hidden="1">
      <c r="A220" s="200" t="s">
        <v>8360</v>
      </c>
      <c r="B220" s="200" t="s">
        <v>8361</v>
      </c>
      <c r="C220" s="200" t="s">
        <v>7134</v>
      </c>
      <c r="D220" s="200" t="s">
        <v>7135</v>
      </c>
      <c r="E220" s="200" t="s">
        <v>7136</v>
      </c>
      <c r="F220" s="200" t="s">
        <v>8362</v>
      </c>
      <c r="G220" s="200"/>
      <c r="H220" s="200" t="s">
        <v>8363</v>
      </c>
      <c r="I220" s="200"/>
      <c r="J220" s="201">
        <v>12</v>
      </c>
      <c r="K220" s="200" t="s">
        <v>7136</v>
      </c>
      <c r="L220" s="201">
        <v>45729154</v>
      </c>
      <c r="M220" s="201">
        <v>500</v>
      </c>
      <c r="N220" s="201">
        <v>23224577000</v>
      </c>
      <c r="O220" s="200" t="s">
        <v>7139</v>
      </c>
      <c r="P220" s="200" t="s">
        <v>8364</v>
      </c>
      <c r="Q220" s="200" t="s">
        <v>8365</v>
      </c>
      <c r="R220" s="200" t="s">
        <v>8366</v>
      </c>
    </row>
    <row r="221" spans="1:18" hidden="1">
      <c r="A221" s="200" t="s">
        <v>8367</v>
      </c>
      <c r="B221" s="200" t="s">
        <v>8368</v>
      </c>
      <c r="C221" s="200" t="s">
        <v>7145</v>
      </c>
      <c r="D221" s="200" t="s">
        <v>7136</v>
      </c>
      <c r="E221" s="200" t="s">
        <v>7136</v>
      </c>
      <c r="F221" s="200" t="s">
        <v>7213</v>
      </c>
      <c r="G221" s="200"/>
      <c r="H221" s="200" t="s">
        <v>7214</v>
      </c>
      <c r="I221" s="200"/>
      <c r="J221" s="201">
        <v>12</v>
      </c>
      <c r="K221" s="200" t="s">
        <v>7136</v>
      </c>
      <c r="L221" s="201">
        <v>14623136</v>
      </c>
      <c r="M221" s="201">
        <v>5000</v>
      </c>
      <c r="N221" s="201">
        <v>73115680000</v>
      </c>
      <c r="O221" s="200" t="s">
        <v>7139</v>
      </c>
      <c r="P221" s="200" t="s">
        <v>8369</v>
      </c>
      <c r="Q221" s="200" t="s">
        <v>8370</v>
      </c>
      <c r="R221" s="200" t="s">
        <v>8371</v>
      </c>
    </row>
    <row r="222" spans="1:18" hidden="1">
      <c r="A222" s="200" t="s">
        <v>8372</v>
      </c>
      <c r="B222" s="200" t="s">
        <v>8373</v>
      </c>
      <c r="C222" s="200" t="s">
        <v>7145</v>
      </c>
      <c r="D222" s="200" t="s">
        <v>7136</v>
      </c>
      <c r="E222" s="200" t="s">
        <v>7136</v>
      </c>
      <c r="F222" s="200" t="s">
        <v>7464</v>
      </c>
      <c r="G222" s="200"/>
      <c r="H222" s="200" t="s">
        <v>7465</v>
      </c>
      <c r="I222" s="200"/>
      <c r="J222" s="201">
        <v>12</v>
      </c>
      <c r="K222" s="200" t="s">
        <v>7136</v>
      </c>
      <c r="L222" s="201">
        <v>7506711</v>
      </c>
      <c r="M222" s="201">
        <v>500</v>
      </c>
      <c r="N222" s="201">
        <v>3753355500</v>
      </c>
      <c r="O222" s="200" t="s">
        <v>7139</v>
      </c>
      <c r="P222" s="200" t="s">
        <v>8374</v>
      </c>
      <c r="Q222" s="200" t="s">
        <v>8375</v>
      </c>
      <c r="R222" s="200" t="s">
        <v>8376</v>
      </c>
    </row>
    <row r="223" spans="1:18" hidden="1">
      <c r="A223" s="200" t="s">
        <v>8377</v>
      </c>
      <c r="B223" s="200" t="s">
        <v>8378</v>
      </c>
      <c r="C223" s="200" t="s">
        <v>7145</v>
      </c>
      <c r="D223" s="200" t="s">
        <v>7136</v>
      </c>
      <c r="E223" s="200" t="s">
        <v>7136</v>
      </c>
      <c r="F223" s="200" t="s">
        <v>7213</v>
      </c>
      <c r="G223" s="200"/>
      <c r="H223" s="200" t="s">
        <v>7214</v>
      </c>
      <c r="I223" s="200"/>
      <c r="J223" s="201">
        <v>12</v>
      </c>
      <c r="K223" s="200" t="s">
        <v>7136</v>
      </c>
      <c r="L223" s="201">
        <v>33252697</v>
      </c>
      <c r="M223" s="201">
        <v>2500</v>
      </c>
      <c r="N223" s="201">
        <v>85631742500</v>
      </c>
      <c r="O223" s="200" t="s">
        <v>7139</v>
      </c>
      <c r="P223" s="200" t="s">
        <v>8379</v>
      </c>
      <c r="Q223" s="200" t="s">
        <v>8380</v>
      </c>
      <c r="R223" s="200" t="s">
        <v>8381</v>
      </c>
    </row>
    <row r="224" spans="1:18" hidden="1">
      <c r="A224" s="200" t="s">
        <v>8382</v>
      </c>
      <c r="B224" s="200" t="s">
        <v>8383</v>
      </c>
      <c r="C224" s="200" t="s">
        <v>7145</v>
      </c>
      <c r="D224" s="200" t="s">
        <v>7136</v>
      </c>
      <c r="E224" s="200" t="s">
        <v>7136</v>
      </c>
      <c r="F224" s="200" t="s">
        <v>7153</v>
      </c>
      <c r="G224" s="200"/>
      <c r="H224" s="200" t="s">
        <v>7154</v>
      </c>
      <c r="I224" s="200"/>
      <c r="J224" s="201">
        <v>12</v>
      </c>
      <c r="K224" s="200" t="s">
        <v>7136</v>
      </c>
      <c r="L224" s="201">
        <v>16303886</v>
      </c>
      <c r="M224" s="201">
        <v>500</v>
      </c>
      <c r="N224" s="201">
        <v>8351943000</v>
      </c>
      <c r="O224" s="200" t="s">
        <v>7139</v>
      </c>
      <c r="P224" s="200" t="s">
        <v>8384</v>
      </c>
      <c r="Q224" s="200" t="s">
        <v>8385</v>
      </c>
      <c r="R224" s="200" t="s">
        <v>8386</v>
      </c>
    </row>
    <row r="225" spans="1:18" hidden="1">
      <c r="A225" s="200" t="s">
        <v>8387</v>
      </c>
      <c r="B225" s="200" t="s">
        <v>8388</v>
      </c>
      <c r="C225" s="200" t="s">
        <v>7145</v>
      </c>
      <c r="D225" s="200" t="s">
        <v>7136</v>
      </c>
      <c r="E225" s="200" t="s">
        <v>7136</v>
      </c>
      <c r="F225" s="200" t="s">
        <v>7257</v>
      </c>
      <c r="G225" s="200"/>
      <c r="H225" s="200" t="s">
        <v>7258</v>
      </c>
      <c r="I225" s="200"/>
      <c r="J225" s="201">
        <v>12</v>
      </c>
      <c r="K225" s="200" t="s">
        <v>7136</v>
      </c>
      <c r="L225" s="201">
        <v>8629009</v>
      </c>
      <c r="M225" s="201">
        <v>5000</v>
      </c>
      <c r="N225" s="201">
        <v>43145045000</v>
      </c>
      <c r="O225" s="200" t="s">
        <v>7139</v>
      </c>
      <c r="P225" s="200" t="s">
        <v>8389</v>
      </c>
      <c r="Q225" s="200" t="s">
        <v>8390</v>
      </c>
      <c r="R225" s="200" t="s">
        <v>8391</v>
      </c>
    </row>
    <row r="226" spans="1:18" hidden="1">
      <c r="A226" s="200" t="s">
        <v>8392</v>
      </c>
      <c r="B226" s="200" t="s">
        <v>8393</v>
      </c>
      <c r="C226" s="200" t="s">
        <v>7145</v>
      </c>
      <c r="D226" s="200" t="s">
        <v>7136</v>
      </c>
      <c r="E226" s="200" t="s">
        <v>7136</v>
      </c>
      <c r="F226" s="200" t="s">
        <v>7525</v>
      </c>
      <c r="G226" s="200"/>
      <c r="H226" s="200" t="s">
        <v>7526</v>
      </c>
      <c r="I226" s="200"/>
      <c r="J226" s="201">
        <v>12</v>
      </c>
      <c r="K226" s="200" t="s">
        <v>7136</v>
      </c>
      <c r="L226" s="201">
        <v>28621454</v>
      </c>
      <c r="M226" s="201">
        <v>2500</v>
      </c>
      <c r="N226" s="201">
        <v>71553635000</v>
      </c>
      <c r="O226" s="200" t="s">
        <v>7139</v>
      </c>
      <c r="P226" s="200" t="s">
        <v>8394</v>
      </c>
      <c r="Q226" s="200" t="s">
        <v>8395</v>
      </c>
      <c r="R226" s="200" t="s">
        <v>8396</v>
      </c>
    </row>
    <row r="227" spans="1:18" hidden="1">
      <c r="A227" s="200" t="s">
        <v>8397</v>
      </c>
      <c r="B227" s="200" t="s">
        <v>8398</v>
      </c>
      <c r="C227" s="200" t="s">
        <v>7145</v>
      </c>
      <c r="D227" s="200" t="s">
        <v>7136</v>
      </c>
      <c r="E227" s="200" t="s">
        <v>7136</v>
      </c>
      <c r="F227" s="200" t="s">
        <v>7464</v>
      </c>
      <c r="G227" s="200"/>
      <c r="H227" s="200" t="s">
        <v>7465</v>
      </c>
      <c r="I227" s="200"/>
      <c r="J227" s="201">
        <v>12</v>
      </c>
      <c r="K227" s="200" t="s">
        <v>7136</v>
      </c>
      <c r="L227" s="201">
        <v>23008904</v>
      </c>
      <c r="M227" s="201">
        <v>2500</v>
      </c>
      <c r="N227" s="201">
        <v>57522260000</v>
      </c>
      <c r="O227" s="200" t="s">
        <v>7139</v>
      </c>
      <c r="P227" s="200" t="s">
        <v>8399</v>
      </c>
      <c r="Q227" s="200" t="s">
        <v>7511</v>
      </c>
      <c r="R227" s="200" t="s">
        <v>8400</v>
      </c>
    </row>
    <row r="228" spans="1:18" hidden="1">
      <c r="A228" s="200" t="s">
        <v>8401</v>
      </c>
      <c r="B228" s="200" t="s">
        <v>8402</v>
      </c>
      <c r="C228" s="200" t="s">
        <v>7145</v>
      </c>
      <c r="D228" s="200" t="s">
        <v>7136</v>
      </c>
      <c r="E228" s="200" t="s">
        <v>7136</v>
      </c>
      <c r="F228" s="200" t="s">
        <v>7464</v>
      </c>
      <c r="G228" s="200"/>
      <c r="H228" s="200" t="s">
        <v>7465</v>
      </c>
      <c r="I228" s="200"/>
      <c r="J228" s="201">
        <v>12</v>
      </c>
      <c r="K228" s="200" t="s">
        <v>7136</v>
      </c>
      <c r="L228" s="201">
        <v>28365976</v>
      </c>
      <c r="M228" s="201">
        <v>2500</v>
      </c>
      <c r="N228" s="201">
        <v>70914940000</v>
      </c>
      <c r="O228" s="200" t="s">
        <v>7139</v>
      </c>
      <c r="P228" s="200" t="s">
        <v>8403</v>
      </c>
      <c r="Q228" s="200" t="s">
        <v>8404</v>
      </c>
      <c r="R228" s="200" t="s">
        <v>8405</v>
      </c>
    </row>
    <row r="229" spans="1:18" hidden="1">
      <c r="A229" s="200" t="s">
        <v>8406</v>
      </c>
      <c r="B229" s="200" t="s">
        <v>8407</v>
      </c>
      <c r="C229" s="200" t="s">
        <v>7145</v>
      </c>
      <c r="D229" s="200" t="s">
        <v>7136</v>
      </c>
      <c r="E229" s="200" t="s">
        <v>7136</v>
      </c>
      <c r="F229" s="200" t="s">
        <v>8408</v>
      </c>
      <c r="G229" s="200"/>
      <c r="H229" s="200" t="s">
        <v>8409</v>
      </c>
      <c r="I229" s="200"/>
      <c r="J229" s="201">
        <v>12</v>
      </c>
      <c r="K229" s="200" t="s">
        <v>7136</v>
      </c>
      <c r="L229" s="201">
        <v>12607989</v>
      </c>
      <c r="M229" s="201">
        <v>1000</v>
      </c>
      <c r="N229" s="201">
        <v>12607989000</v>
      </c>
      <c r="O229" s="200" t="s">
        <v>7139</v>
      </c>
      <c r="P229" s="200" t="s">
        <v>8410</v>
      </c>
      <c r="Q229" s="200" t="s">
        <v>8411</v>
      </c>
      <c r="R229" s="200" t="s">
        <v>8412</v>
      </c>
    </row>
    <row r="230" spans="1:18" hidden="1">
      <c r="A230" s="200" t="s">
        <v>8413</v>
      </c>
      <c r="B230" s="200" t="s">
        <v>8414</v>
      </c>
      <c r="C230" s="200" t="s">
        <v>7134</v>
      </c>
      <c r="D230" s="200" t="s">
        <v>7173</v>
      </c>
      <c r="E230" s="200" t="s">
        <v>7136</v>
      </c>
      <c r="F230" s="200" t="s">
        <v>7153</v>
      </c>
      <c r="G230" s="200"/>
      <c r="H230" s="200" t="s">
        <v>7154</v>
      </c>
      <c r="I230" s="200"/>
      <c r="J230" s="201">
        <v>3</v>
      </c>
      <c r="K230" s="200" t="s">
        <v>7136</v>
      </c>
      <c r="L230" s="201">
        <v>53234000</v>
      </c>
      <c r="M230" s="201">
        <v>500</v>
      </c>
      <c r="N230" s="201">
        <v>26617000000</v>
      </c>
      <c r="O230" s="200" t="s">
        <v>7139</v>
      </c>
      <c r="P230" s="200" t="s">
        <v>8415</v>
      </c>
      <c r="Q230" s="200" t="s">
        <v>8416</v>
      </c>
      <c r="R230" s="200" t="s">
        <v>8417</v>
      </c>
    </row>
    <row r="231" spans="1:18" hidden="1">
      <c r="A231" s="200" t="s">
        <v>8418</v>
      </c>
      <c r="B231" s="200" t="s">
        <v>8419</v>
      </c>
      <c r="C231" s="200" t="s">
        <v>7145</v>
      </c>
      <c r="D231" s="200" t="s">
        <v>7136</v>
      </c>
      <c r="E231" s="200" t="s">
        <v>7136</v>
      </c>
      <c r="F231" s="200" t="s">
        <v>7206</v>
      </c>
      <c r="G231" s="200"/>
      <c r="H231" s="200" t="s">
        <v>7207</v>
      </c>
      <c r="I231" s="200"/>
      <c r="J231" s="201">
        <v>12</v>
      </c>
      <c r="K231" s="200" t="s">
        <v>7136</v>
      </c>
      <c r="L231" s="201">
        <v>20856819</v>
      </c>
      <c r="M231" s="201">
        <v>500</v>
      </c>
      <c r="N231" s="201">
        <v>10428409500</v>
      </c>
      <c r="O231" s="200" t="s">
        <v>7139</v>
      </c>
      <c r="P231" s="200" t="s">
        <v>8420</v>
      </c>
      <c r="Q231" s="200" t="s">
        <v>8421</v>
      </c>
      <c r="R231" s="200" t="s">
        <v>8422</v>
      </c>
    </row>
    <row r="232" spans="1:18" hidden="1">
      <c r="A232" s="200" t="s">
        <v>8423</v>
      </c>
      <c r="B232" s="200" t="s">
        <v>8424</v>
      </c>
      <c r="C232" s="200" t="s">
        <v>7145</v>
      </c>
      <c r="D232" s="200" t="s">
        <v>7136</v>
      </c>
      <c r="E232" s="200" t="s">
        <v>7136</v>
      </c>
      <c r="F232" s="200" t="s">
        <v>7416</v>
      </c>
      <c r="G232" s="200"/>
      <c r="H232" s="200" t="s">
        <v>7417</v>
      </c>
      <c r="I232" s="200"/>
      <c r="J232" s="201">
        <v>12</v>
      </c>
      <c r="K232" s="200" t="s">
        <v>7136</v>
      </c>
      <c r="L232" s="201">
        <v>24843279</v>
      </c>
      <c r="M232" s="201">
        <v>1000</v>
      </c>
      <c r="N232" s="201">
        <v>24843279000</v>
      </c>
      <c r="O232" s="200" t="s">
        <v>7139</v>
      </c>
      <c r="P232" s="200" t="s">
        <v>8425</v>
      </c>
      <c r="Q232" s="200" t="s">
        <v>8426</v>
      </c>
      <c r="R232" s="200" t="s">
        <v>8427</v>
      </c>
    </row>
    <row r="233" spans="1:18" hidden="1">
      <c r="A233" s="200" t="s">
        <v>8428</v>
      </c>
      <c r="B233" s="200" t="s">
        <v>8429</v>
      </c>
      <c r="C233" s="200" t="s">
        <v>7134</v>
      </c>
      <c r="D233" s="200" t="s">
        <v>7135</v>
      </c>
      <c r="E233" s="200" t="s">
        <v>7136</v>
      </c>
      <c r="F233" s="200" t="s">
        <v>7902</v>
      </c>
      <c r="G233" s="200"/>
      <c r="H233" s="200" t="s">
        <v>7903</v>
      </c>
      <c r="I233" s="200"/>
      <c r="J233" s="201">
        <v>12</v>
      </c>
      <c r="K233" s="200" t="s">
        <v>7136</v>
      </c>
      <c r="L233" s="201">
        <v>173450191</v>
      </c>
      <c r="M233" s="201">
        <v>100</v>
      </c>
      <c r="N233" s="201">
        <v>17345019100</v>
      </c>
      <c r="O233" s="200" t="s">
        <v>7139</v>
      </c>
      <c r="P233" s="200" t="s">
        <v>8430</v>
      </c>
      <c r="Q233" s="200" t="s">
        <v>8431</v>
      </c>
      <c r="R233" s="200" t="s">
        <v>8432</v>
      </c>
    </row>
    <row r="234" spans="1:18" hidden="1">
      <c r="A234" s="200" t="s">
        <v>8433</v>
      </c>
      <c r="B234" s="200" t="s">
        <v>8434</v>
      </c>
      <c r="C234" s="200" t="s">
        <v>7134</v>
      </c>
      <c r="D234" s="200" t="s">
        <v>7135</v>
      </c>
      <c r="E234" s="200" t="s">
        <v>7136</v>
      </c>
      <c r="F234" s="200" t="s">
        <v>7685</v>
      </c>
      <c r="G234" s="200"/>
      <c r="H234" s="200" t="s">
        <v>7686</v>
      </c>
      <c r="I234" s="200"/>
      <c r="J234" s="201">
        <v>12</v>
      </c>
      <c r="K234" s="200" t="s">
        <v>7136</v>
      </c>
      <c r="L234" s="201">
        <v>15582830</v>
      </c>
      <c r="M234" s="201">
        <v>500</v>
      </c>
      <c r="N234" s="201">
        <v>7791415000</v>
      </c>
      <c r="O234" s="200" t="s">
        <v>7139</v>
      </c>
      <c r="P234" s="200" t="s">
        <v>8435</v>
      </c>
      <c r="Q234" s="200" t="s">
        <v>8436</v>
      </c>
      <c r="R234" s="200" t="s">
        <v>8437</v>
      </c>
    </row>
    <row r="235" spans="1:18" hidden="1">
      <c r="A235" s="200" t="s">
        <v>8438</v>
      </c>
      <c r="B235" s="200" t="s">
        <v>8439</v>
      </c>
      <c r="C235" s="200" t="s">
        <v>7134</v>
      </c>
      <c r="D235" s="200" t="s">
        <v>7173</v>
      </c>
      <c r="E235" s="200" t="s">
        <v>7136</v>
      </c>
      <c r="F235" s="200" t="s">
        <v>7174</v>
      </c>
      <c r="G235" s="200"/>
      <c r="H235" s="200" t="s">
        <v>7175</v>
      </c>
      <c r="I235" s="200"/>
      <c r="J235" s="201">
        <v>12</v>
      </c>
      <c r="K235" s="200" t="s">
        <v>7136</v>
      </c>
      <c r="L235" s="201">
        <v>42945544</v>
      </c>
      <c r="M235" s="201">
        <v>500</v>
      </c>
      <c r="N235" s="201">
        <v>21472772000</v>
      </c>
      <c r="O235" s="200" t="s">
        <v>7139</v>
      </c>
      <c r="P235" s="200" t="s">
        <v>8440</v>
      </c>
      <c r="Q235" s="200" t="s">
        <v>8441</v>
      </c>
      <c r="R235" s="200" t="s">
        <v>8442</v>
      </c>
    </row>
    <row r="236" spans="1:18" hidden="1">
      <c r="A236" s="200" t="s">
        <v>8443</v>
      </c>
      <c r="B236" s="200" t="s">
        <v>8444</v>
      </c>
      <c r="C236" s="200" t="s">
        <v>7134</v>
      </c>
      <c r="D236" s="200" t="s">
        <v>7135</v>
      </c>
      <c r="E236" s="200" t="s">
        <v>7136</v>
      </c>
      <c r="F236" s="200" t="s">
        <v>7685</v>
      </c>
      <c r="G236" s="200"/>
      <c r="H236" s="200" t="s">
        <v>7686</v>
      </c>
      <c r="I236" s="200"/>
      <c r="J236" s="201">
        <v>12</v>
      </c>
      <c r="K236" s="200" t="s">
        <v>7136</v>
      </c>
      <c r="L236" s="201">
        <v>13931609</v>
      </c>
      <c r="M236" s="201">
        <v>500</v>
      </c>
      <c r="N236" s="201">
        <v>6965804500</v>
      </c>
      <c r="O236" s="200" t="s">
        <v>7139</v>
      </c>
      <c r="P236" s="200" t="s">
        <v>8445</v>
      </c>
      <c r="Q236" s="200" t="s">
        <v>8446</v>
      </c>
      <c r="R236" s="200" t="s">
        <v>8447</v>
      </c>
    </row>
    <row r="237" spans="1:18" hidden="1">
      <c r="A237" s="200" t="s">
        <v>8448</v>
      </c>
      <c r="B237" s="200" t="s">
        <v>8449</v>
      </c>
      <c r="C237" s="200" t="s">
        <v>7134</v>
      </c>
      <c r="D237" s="200" t="s">
        <v>7165</v>
      </c>
      <c r="E237" s="200" t="s">
        <v>7136</v>
      </c>
      <c r="F237" s="200" t="s">
        <v>7924</v>
      </c>
      <c r="G237" s="200"/>
      <c r="H237" s="200" t="s">
        <v>7925</v>
      </c>
      <c r="I237" s="200"/>
      <c r="J237" s="201">
        <v>12</v>
      </c>
      <c r="K237" s="200" t="s">
        <v>7136</v>
      </c>
      <c r="L237" s="201">
        <v>51794579</v>
      </c>
      <c r="M237" s="201">
        <v>500</v>
      </c>
      <c r="N237" s="201">
        <v>25897289500</v>
      </c>
      <c r="O237" s="200" t="s">
        <v>7139</v>
      </c>
      <c r="P237" s="200" t="s">
        <v>8450</v>
      </c>
      <c r="Q237" s="200" t="s">
        <v>8451</v>
      </c>
      <c r="R237" s="200" t="s">
        <v>8452</v>
      </c>
    </row>
    <row r="238" spans="1:18" hidden="1">
      <c r="A238" s="200" t="s">
        <v>8453</v>
      </c>
      <c r="B238" s="200" t="s">
        <v>8454</v>
      </c>
      <c r="C238" s="200" t="s">
        <v>7145</v>
      </c>
      <c r="D238" s="200" t="s">
        <v>7136</v>
      </c>
      <c r="E238" s="200" t="s">
        <v>7136</v>
      </c>
      <c r="F238" s="200" t="s">
        <v>7302</v>
      </c>
      <c r="G238" s="200"/>
      <c r="H238" s="200" t="s">
        <v>7303</v>
      </c>
      <c r="I238" s="200"/>
      <c r="J238" s="201">
        <v>12</v>
      </c>
      <c r="K238" s="200" t="s">
        <v>7136</v>
      </c>
      <c r="L238" s="201">
        <v>40878588</v>
      </c>
      <c r="M238" s="201">
        <v>1000</v>
      </c>
      <c r="N238" s="201">
        <v>40878588000</v>
      </c>
      <c r="O238" s="200" t="s">
        <v>7139</v>
      </c>
      <c r="P238" s="200" t="s">
        <v>8455</v>
      </c>
      <c r="Q238" s="200" t="s">
        <v>8456</v>
      </c>
      <c r="R238" s="200" t="s">
        <v>8457</v>
      </c>
    </row>
    <row r="239" spans="1:18" hidden="1">
      <c r="A239" s="200" t="s">
        <v>8458</v>
      </c>
      <c r="B239" s="200" t="s">
        <v>8459</v>
      </c>
      <c r="C239" s="200" t="s">
        <v>7134</v>
      </c>
      <c r="D239" s="200" t="s">
        <v>7173</v>
      </c>
      <c r="E239" s="200" t="s">
        <v>7136</v>
      </c>
      <c r="F239" s="200" t="s">
        <v>7464</v>
      </c>
      <c r="G239" s="200"/>
      <c r="H239" s="200" t="s">
        <v>7465</v>
      </c>
      <c r="I239" s="200"/>
      <c r="J239" s="201">
        <v>12</v>
      </c>
      <c r="K239" s="200" t="s">
        <v>7136</v>
      </c>
      <c r="L239" s="201">
        <v>15478339</v>
      </c>
      <c r="M239" s="201">
        <v>500</v>
      </c>
      <c r="N239" s="201">
        <v>7739169500</v>
      </c>
      <c r="O239" s="200" t="s">
        <v>7139</v>
      </c>
      <c r="P239" s="200" t="s">
        <v>8460</v>
      </c>
      <c r="Q239" s="200" t="s">
        <v>8461</v>
      </c>
      <c r="R239" s="200" t="s">
        <v>8462</v>
      </c>
    </row>
    <row r="240" spans="1:18" hidden="1">
      <c r="A240" s="200" t="s">
        <v>8463</v>
      </c>
      <c r="B240" s="200" t="s">
        <v>8464</v>
      </c>
      <c r="C240" s="200" t="s">
        <v>7134</v>
      </c>
      <c r="D240" s="200" t="s">
        <v>7173</v>
      </c>
      <c r="E240" s="200" t="s">
        <v>7136</v>
      </c>
      <c r="F240" s="200" t="s">
        <v>7283</v>
      </c>
      <c r="G240" s="200"/>
      <c r="H240" s="200" t="s">
        <v>7284</v>
      </c>
      <c r="I240" s="200"/>
      <c r="J240" s="201">
        <v>12</v>
      </c>
      <c r="K240" s="200" t="s">
        <v>7136</v>
      </c>
      <c r="L240" s="201">
        <v>39245879</v>
      </c>
      <c r="M240" s="201">
        <v>500</v>
      </c>
      <c r="N240" s="201">
        <v>19622939500</v>
      </c>
      <c r="O240" s="200" t="s">
        <v>7139</v>
      </c>
      <c r="P240" s="200" t="s">
        <v>8465</v>
      </c>
      <c r="Q240" s="200" t="s">
        <v>8466</v>
      </c>
      <c r="R240" s="200" t="s">
        <v>8467</v>
      </c>
    </row>
    <row r="241" spans="1:18" hidden="1">
      <c r="A241" s="200" t="s">
        <v>8468</v>
      </c>
      <c r="B241" s="200" t="s">
        <v>8469</v>
      </c>
      <c r="C241" s="200" t="s">
        <v>7134</v>
      </c>
      <c r="D241" s="200" t="s">
        <v>7173</v>
      </c>
      <c r="E241" s="200" t="s">
        <v>7136</v>
      </c>
      <c r="F241" s="200" t="s">
        <v>7302</v>
      </c>
      <c r="G241" s="200"/>
      <c r="H241" s="200" t="s">
        <v>7303</v>
      </c>
      <c r="I241" s="200"/>
      <c r="J241" s="201">
        <v>12</v>
      </c>
      <c r="K241" s="200" t="s">
        <v>7136</v>
      </c>
      <c r="L241" s="201">
        <v>94447625</v>
      </c>
      <c r="M241" s="201">
        <v>100</v>
      </c>
      <c r="N241" s="201">
        <v>9444762500</v>
      </c>
      <c r="O241" s="200" t="s">
        <v>7139</v>
      </c>
      <c r="P241" s="200" t="s">
        <v>8470</v>
      </c>
      <c r="Q241" s="200" t="s">
        <v>8471</v>
      </c>
      <c r="R241" s="200" t="s">
        <v>8472</v>
      </c>
    </row>
    <row r="242" spans="1:18" hidden="1">
      <c r="A242" s="200" t="s">
        <v>8473</v>
      </c>
      <c r="B242" s="200" t="s">
        <v>8474</v>
      </c>
      <c r="C242" s="200" t="s">
        <v>7145</v>
      </c>
      <c r="D242" s="200" t="s">
        <v>7136</v>
      </c>
      <c r="E242" s="200" t="s">
        <v>7136</v>
      </c>
      <c r="F242" s="200" t="s">
        <v>7166</v>
      </c>
      <c r="G242" s="200"/>
      <c r="H242" s="200" t="s">
        <v>7167</v>
      </c>
      <c r="I242" s="200"/>
      <c r="J242" s="201">
        <v>12</v>
      </c>
      <c r="K242" s="200" t="s">
        <v>7136</v>
      </c>
      <c r="L242" s="201">
        <v>152353747</v>
      </c>
      <c r="M242" s="201">
        <v>500</v>
      </c>
      <c r="N242" s="201">
        <v>76176873500</v>
      </c>
      <c r="O242" s="200" t="s">
        <v>7139</v>
      </c>
      <c r="P242" s="200" t="s">
        <v>8475</v>
      </c>
      <c r="Q242" s="200" t="s">
        <v>8476</v>
      </c>
      <c r="R242" s="200" t="s">
        <v>8477</v>
      </c>
    </row>
    <row r="243" spans="1:18" hidden="1">
      <c r="A243" s="200" t="s">
        <v>8478</v>
      </c>
      <c r="B243" s="200" t="s">
        <v>8479</v>
      </c>
      <c r="C243" s="200" t="s">
        <v>7134</v>
      </c>
      <c r="D243" s="200" t="s">
        <v>8480</v>
      </c>
      <c r="E243" s="200" t="s">
        <v>7136</v>
      </c>
      <c r="F243" s="200" t="s">
        <v>7137</v>
      </c>
      <c r="G243" s="200"/>
      <c r="H243" s="200" t="s">
        <v>7138</v>
      </c>
      <c r="I243" s="200"/>
      <c r="J243" s="201">
        <v>12</v>
      </c>
      <c r="K243" s="200" t="s">
        <v>7136</v>
      </c>
      <c r="L243" s="201">
        <v>12465789</v>
      </c>
      <c r="M243" s="201">
        <v>500</v>
      </c>
      <c r="N243" s="201">
        <v>6282894500</v>
      </c>
      <c r="O243" s="200" t="s">
        <v>7139</v>
      </c>
      <c r="P243" s="200" t="s">
        <v>8481</v>
      </c>
      <c r="Q243" s="200" t="s">
        <v>8482</v>
      </c>
      <c r="R243" s="200" t="s">
        <v>8483</v>
      </c>
    </row>
    <row r="244" spans="1:18" hidden="1">
      <c r="A244" s="200" t="s">
        <v>8484</v>
      </c>
      <c r="B244" s="200" t="s">
        <v>8485</v>
      </c>
      <c r="C244" s="200" t="s">
        <v>7134</v>
      </c>
      <c r="D244" s="200" t="s">
        <v>7135</v>
      </c>
      <c r="E244" s="200" t="s">
        <v>7136</v>
      </c>
      <c r="F244" s="200" t="s">
        <v>8486</v>
      </c>
      <c r="G244" s="200"/>
      <c r="H244" s="200" t="s">
        <v>8487</v>
      </c>
      <c r="I244" s="200"/>
      <c r="J244" s="201">
        <v>12</v>
      </c>
      <c r="K244" s="200" t="s">
        <v>7136</v>
      </c>
      <c r="L244" s="201">
        <v>80904873</v>
      </c>
      <c r="M244" s="201">
        <v>100</v>
      </c>
      <c r="N244" s="201">
        <v>8090487300</v>
      </c>
      <c r="O244" s="200" t="s">
        <v>7139</v>
      </c>
      <c r="P244" s="200" t="s">
        <v>8488</v>
      </c>
      <c r="Q244" s="200" t="s">
        <v>8489</v>
      </c>
      <c r="R244" s="200" t="s">
        <v>8490</v>
      </c>
    </row>
    <row r="245" spans="1:18" hidden="1">
      <c r="A245" s="200" t="s">
        <v>8491</v>
      </c>
      <c r="B245" s="200" t="s">
        <v>8492</v>
      </c>
      <c r="C245" s="200" t="s">
        <v>7145</v>
      </c>
      <c r="D245" s="200" t="s">
        <v>7136</v>
      </c>
      <c r="E245" s="200" t="s">
        <v>7136</v>
      </c>
      <c r="F245" s="200" t="s">
        <v>7924</v>
      </c>
      <c r="G245" s="200"/>
      <c r="H245" s="200" t="s">
        <v>7925</v>
      </c>
      <c r="I245" s="200"/>
      <c r="J245" s="201">
        <v>12</v>
      </c>
      <c r="K245" s="200" t="s">
        <v>7136</v>
      </c>
      <c r="L245" s="201">
        <v>15326438</v>
      </c>
      <c r="M245" s="201">
        <v>500</v>
      </c>
      <c r="N245" s="201">
        <v>7663219000</v>
      </c>
      <c r="O245" s="200" t="s">
        <v>7139</v>
      </c>
      <c r="P245" s="200" t="s">
        <v>8493</v>
      </c>
      <c r="Q245" s="200" t="s">
        <v>8494</v>
      </c>
      <c r="R245" s="200" t="s">
        <v>8495</v>
      </c>
    </row>
    <row r="246" spans="1:18" hidden="1">
      <c r="A246" s="200" t="s">
        <v>8496</v>
      </c>
      <c r="B246" s="200" t="s">
        <v>8497</v>
      </c>
      <c r="C246" s="200" t="s">
        <v>7134</v>
      </c>
      <c r="D246" s="200" t="s">
        <v>7135</v>
      </c>
      <c r="E246" s="200" t="s">
        <v>7136</v>
      </c>
      <c r="F246" s="200" t="s">
        <v>8498</v>
      </c>
      <c r="G246" s="200"/>
      <c r="H246" s="200" t="s">
        <v>8499</v>
      </c>
      <c r="I246" s="200"/>
      <c r="J246" s="201">
        <v>12</v>
      </c>
      <c r="K246" s="200" t="s">
        <v>7136</v>
      </c>
      <c r="L246" s="201">
        <v>16312697</v>
      </c>
      <c r="M246" s="201">
        <v>500</v>
      </c>
      <c r="N246" s="201">
        <v>8156348500</v>
      </c>
      <c r="O246" s="200" t="s">
        <v>7139</v>
      </c>
      <c r="P246" s="200" t="s">
        <v>8500</v>
      </c>
      <c r="Q246" s="200" t="s">
        <v>8501</v>
      </c>
      <c r="R246" s="200" t="s">
        <v>8502</v>
      </c>
    </row>
    <row r="247" spans="1:18" hidden="1">
      <c r="A247" s="200" t="s">
        <v>8503</v>
      </c>
      <c r="B247" s="200" t="s">
        <v>8504</v>
      </c>
      <c r="C247" s="200" t="s">
        <v>7145</v>
      </c>
      <c r="D247" s="200" t="s">
        <v>7136</v>
      </c>
      <c r="E247" s="200" t="s">
        <v>7136</v>
      </c>
      <c r="F247" s="200" t="s">
        <v>8033</v>
      </c>
      <c r="G247" s="200"/>
      <c r="H247" s="200" t="s">
        <v>8034</v>
      </c>
      <c r="I247" s="200"/>
      <c r="J247" s="201">
        <v>12</v>
      </c>
      <c r="K247" s="200" t="s">
        <v>7136</v>
      </c>
      <c r="L247" s="201">
        <v>63429410</v>
      </c>
      <c r="M247" s="201">
        <v>500</v>
      </c>
      <c r="N247" s="201">
        <v>32339705000</v>
      </c>
      <c r="O247" s="200" t="s">
        <v>7139</v>
      </c>
      <c r="P247" s="200" t="s">
        <v>8505</v>
      </c>
      <c r="Q247" s="200" t="s">
        <v>8506</v>
      </c>
      <c r="R247" s="200" t="s">
        <v>8507</v>
      </c>
    </row>
    <row r="248" spans="1:18">
      <c r="A248" s="200" t="s">
        <v>8508</v>
      </c>
      <c r="B248" s="200" t="s">
        <v>8509</v>
      </c>
      <c r="C248" s="200" t="s">
        <v>7134</v>
      </c>
      <c r="D248" s="200" t="s">
        <v>7165</v>
      </c>
      <c r="E248" s="200" t="s">
        <v>7136</v>
      </c>
      <c r="F248" s="200" t="s">
        <v>7225</v>
      </c>
      <c r="G248" s="202" t="s">
        <v>7226</v>
      </c>
      <c r="H248" s="200" t="s">
        <v>7227</v>
      </c>
      <c r="I248" s="205" t="s">
        <v>8510</v>
      </c>
      <c r="J248" s="201">
        <v>12</v>
      </c>
      <c r="K248" s="200" t="s">
        <v>7136</v>
      </c>
      <c r="L248" s="201">
        <v>42000000</v>
      </c>
      <c r="M248" s="201">
        <v>1000</v>
      </c>
      <c r="N248" s="201">
        <v>42000000000</v>
      </c>
      <c r="O248" s="200" t="s">
        <v>7139</v>
      </c>
      <c r="P248" s="200" t="s">
        <v>8511</v>
      </c>
      <c r="Q248" s="200" t="s">
        <v>8512</v>
      </c>
      <c r="R248" s="200" t="s">
        <v>8513</v>
      </c>
    </row>
    <row r="249" spans="1:18" hidden="1">
      <c r="A249" s="200" t="s">
        <v>8514</v>
      </c>
      <c r="B249" s="200" t="s">
        <v>8515</v>
      </c>
      <c r="C249" s="200" t="s">
        <v>7134</v>
      </c>
      <c r="D249" s="200" t="s">
        <v>7135</v>
      </c>
      <c r="E249" s="200" t="s">
        <v>7136</v>
      </c>
      <c r="F249" s="200" t="s">
        <v>7525</v>
      </c>
      <c r="G249" s="200"/>
      <c r="H249" s="200" t="s">
        <v>7526</v>
      </c>
      <c r="I249" s="200"/>
      <c r="J249" s="201">
        <v>12</v>
      </c>
      <c r="K249" s="200" t="s">
        <v>7136</v>
      </c>
      <c r="L249" s="201">
        <v>11355368</v>
      </c>
      <c r="M249" s="201">
        <v>500</v>
      </c>
      <c r="N249" s="201">
        <v>5677684000</v>
      </c>
      <c r="O249" s="200" t="s">
        <v>7139</v>
      </c>
      <c r="P249" s="200" t="s">
        <v>8516</v>
      </c>
      <c r="Q249" s="200" t="s">
        <v>8517</v>
      </c>
      <c r="R249" s="200" t="s">
        <v>8518</v>
      </c>
    </row>
    <row r="250" spans="1:18" hidden="1">
      <c r="A250" s="200" t="s">
        <v>8519</v>
      </c>
      <c r="B250" s="200" t="s">
        <v>8520</v>
      </c>
      <c r="C250" s="200" t="s">
        <v>7134</v>
      </c>
      <c r="D250" s="200" t="s">
        <v>7135</v>
      </c>
      <c r="E250" s="200" t="s">
        <v>7136</v>
      </c>
      <c r="F250" s="200" t="s">
        <v>8033</v>
      </c>
      <c r="G250" s="200"/>
      <c r="H250" s="200" t="s">
        <v>8034</v>
      </c>
      <c r="I250" s="200"/>
      <c r="J250" s="201">
        <v>12</v>
      </c>
      <c r="K250" s="200" t="s">
        <v>7136</v>
      </c>
      <c r="L250" s="201">
        <v>23000000</v>
      </c>
      <c r="M250" s="201">
        <v>500</v>
      </c>
      <c r="N250" s="201">
        <v>11500000000</v>
      </c>
      <c r="O250" s="200" t="s">
        <v>7139</v>
      </c>
      <c r="P250" s="200" t="s">
        <v>8521</v>
      </c>
      <c r="Q250" s="200" t="s">
        <v>8522</v>
      </c>
      <c r="R250" s="200" t="s">
        <v>8523</v>
      </c>
    </row>
    <row r="251" spans="1:18" hidden="1">
      <c r="A251" s="200" t="s">
        <v>8524</v>
      </c>
      <c r="B251" s="200" t="s">
        <v>8525</v>
      </c>
      <c r="C251" s="200" t="s">
        <v>7134</v>
      </c>
      <c r="D251" s="200" t="s">
        <v>7165</v>
      </c>
      <c r="E251" s="200" t="s">
        <v>7136</v>
      </c>
      <c r="F251" s="200" t="s">
        <v>7481</v>
      </c>
      <c r="G251" s="200"/>
      <c r="H251" s="200" t="s">
        <v>7482</v>
      </c>
      <c r="I251" s="200"/>
      <c r="J251" s="201">
        <v>12</v>
      </c>
      <c r="K251" s="200" t="s">
        <v>7136</v>
      </c>
      <c r="L251" s="201">
        <v>13535684</v>
      </c>
      <c r="M251" s="201">
        <v>500</v>
      </c>
      <c r="N251" s="201">
        <v>6767842000</v>
      </c>
      <c r="O251" s="200" t="s">
        <v>7139</v>
      </c>
      <c r="P251" s="200" t="s">
        <v>8526</v>
      </c>
      <c r="Q251" s="200" t="s">
        <v>8527</v>
      </c>
      <c r="R251" s="200" t="s">
        <v>8528</v>
      </c>
    </row>
    <row r="252" spans="1:18" hidden="1">
      <c r="A252" s="200" t="s">
        <v>8529</v>
      </c>
      <c r="B252" s="200" t="s">
        <v>8530</v>
      </c>
      <c r="C252" s="200" t="s">
        <v>7134</v>
      </c>
      <c r="D252" s="200" t="s">
        <v>7165</v>
      </c>
      <c r="E252" s="200" t="s">
        <v>7136</v>
      </c>
      <c r="F252" s="200" t="s">
        <v>7174</v>
      </c>
      <c r="G252" s="200"/>
      <c r="H252" s="200" t="s">
        <v>7175</v>
      </c>
      <c r="I252" s="200"/>
      <c r="J252" s="201">
        <v>12</v>
      </c>
      <c r="K252" s="200" t="s">
        <v>7136</v>
      </c>
      <c r="L252" s="201">
        <v>16155561</v>
      </c>
      <c r="M252" s="201">
        <v>500</v>
      </c>
      <c r="N252" s="201">
        <v>8077780500</v>
      </c>
      <c r="O252" s="200" t="s">
        <v>7139</v>
      </c>
      <c r="P252" s="200" t="s">
        <v>8531</v>
      </c>
      <c r="Q252" s="200" t="s">
        <v>8532</v>
      </c>
      <c r="R252" s="200" t="s">
        <v>8533</v>
      </c>
    </row>
    <row r="253" spans="1:18" hidden="1">
      <c r="A253" s="200" t="s">
        <v>8534</v>
      </c>
      <c r="B253" s="200" t="s">
        <v>8535</v>
      </c>
      <c r="C253" s="200" t="s">
        <v>7145</v>
      </c>
      <c r="D253" s="200" t="s">
        <v>7136</v>
      </c>
      <c r="E253" s="200" t="s">
        <v>7136</v>
      </c>
      <c r="F253" s="200" t="s">
        <v>8536</v>
      </c>
      <c r="G253" s="200"/>
      <c r="H253" s="200" t="s">
        <v>8537</v>
      </c>
      <c r="I253" s="200"/>
      <c r="J253" s="201">
        <v>12</v>
      </c>
      <c r="K253" s="200" t="s">
        <v>7136</v>
      </c>
      <c r="L253" s="201">
        <v>4160347</v>
      </c>
      <c r="M253" s="201">
        <v>5000</v>
      </c>
      <c r="N253" s="201">
        <v>20801735000</v>
      </c>
      <c r="O253" s="200" t="s">
        <v>7139</v>
      </c>
      <c r="P253" s="200" t="s">
        <v>8538</v>
      </c>
      <c r="Q253" s="200" t="s">
        <v>8539</v>
      </c>
      <c r="R253" s="200" t="s">
        <v>8540</v>
      </c>
    </row>
    <row r="254" spans="1:18" hidden="1">
      <c r="A254" s="200" t="s">
        <v>8541</v>
      </c>
      <c r="B254" s="200" t="s">
        <v>8542</v>
      </c>
      <c r="C254" s="200" t="s">
        <v>7134</v>
      </c>
      <c r="D254" s="200" t="s">
        <v>7173</v>
      </c>
      <c r="E254" s="200" t="s">
        <v>7136</v>
      </c>
      <c r="F254" s="200" t="s">
        <v>7348</v>
      </c>
      <c r="G254" s="200"/>
      <c r="H254" s="200" t="s">
        <v>7349</v>
      </c>
      <c r="I254" s="200"/>
      <c r="J254" s="201">
        <v>12</v>
      </c>
      <c r="K254" s="200" t="s">
        <v>7136</v>
      </c>
      <c r="L254" s="201">
        <v>11488320</v>
      </c>
      <c r="M254" s="201">
        <v>500</v>
      </c>
      <c r="N254" s="201">
        <v>5744160000</v>
      </c>
      <c r="O254" s="200" t="s">
        <v>7139</v>
      </c>
      <c r="P254" s="200" t="s">
        <v>8543</v>
      </c>
      <c r="Q254" s="200" t="s">
        <v>8544</v>
      </c>
      <c r="R254" s="200" t="s">
        <v>8545</v>
      </c>
    </row>
    <row r="255" spans="1:18" hidden="1">
      <c r="A255" s="200" t="s">
        <v>8546</v>
      </c>
      <c r="B255" s="200" t="s">
        <v>8547</v>
      </c>
      <c r="C255" s="200" t="s">
        <v>7134</v>
      </c>
      <c r="D255" s="200" t="s">
        <v>7135</v>
      </c>
      <c r="E255" s="200" t="s">
        <v>7136</v>
      </c>
      <c r="F255" s="200" t="s">
        <v>7423</v>
      </c>
      <c r="G255" s="200"/>
      <c r="H255" s="200" t="s">
        <v>7424</v>
      </c>
      <c r="I255" s="200"/>
      <c r="J255" s="201">
        <v>12</v>
      </c>
      <c r="K255" s="200" t="s">
        <v>7136</v>
      </c>
      <c r="L255" s="201">
        <v>89593577</v>
      </c>
      <c r="M255" s="201">
        <v>500</v>
      </c>
      <c r="N255" s="201">
        <v>44796788500</v>
      </c>
      <c r="O255" s="200" t="s">
        <v>7139</v>
      </c>
      <c r="P255" s="200" t="s">
        <v>8548</v>
      </c>
      <c r="Q255" s="200" t="s">
        <v>8549</v>
      </c>
      <c r="R255" s="200" t="s">
        <v>8550</v>
      </c>
    </row>
    <row r="256" spans="1:18" hidden="1">
      <c r="A256" s="200" t="s">
        <v>8551</v>
      </c>
      <c r="B256" s="200" t="s">
        <v>8552</v>
      </c>
      <c r="C256" s="200" t="s">
        <v>7145</v>
      </c>
      <c r="D256" s="200" t="s">
        <v>7136</v>
      </c>
      <c r="E256" s="200" t="s">
        <v>7136</v>
      </c>
      <c r="F256" s="200" t="s">
        <v>7302</v>
      </c>
      <c r="G256" s="200"/>
      <c r="H256" s="200" t="s">
        <v>7303</v>
      </c>
      <c r="I256" s="200"/>
      <c r="J256" s="201">
        <v>12</v>
      </c>
      <c r="K256" s="200" t="s">
        <v>7136</v>
      </c>
      <c r="L256" s="201">
        <v>6500000</v>
      </c>
      <c r="M256" s="201">
        <v>1000</v>
      </c>
      <c r="N256" s="201">
        <v>6500000000</v>
      </c>
      <c r="O256" s="200" t="s">
        <v>7139</v>
      </c>
      <c r="P256" s="200" t="s">
        <v>8553</v>
      </c>
      <c r="Q256" s="200" t="s">
        <v>8554</v>
      </c>
      <c r="R256" s="200" t="s">
        <v>8555</v>
      </c>
    </row>
    <row r="257" spans="1:18" hidden="1">
      <c r="A257" s="200" t="s">
        <v>8556</v>
      </c>
      <c r="B257" s="200" t="s">
        <v>8557</v>
      </c>
      <c r="C257" s="200" t="s">
        <v>7134</v>
      </c>
      <c r="D257" s="200" t="s">
        <v>7241</v>
      </c>
      <c r="E257" s="200" t="s">
        <v>7242</v>
      </c>
      <c r="F257" s="200" t="s">
        <v>7859</v>
      </c>
      <c r="G257" s="200"/>
      <c r="H257" s="200" t="s">
        <v>7860</v>
      </c>
      <c r="I257" s="200"/>
      <c r="J257" s="201">
        <v>12</v>
      </c>
      <c r="K257" s="200" t="s">
        <v>7136</v>
      </c>
      <c r="L257" s="201">
        <v>37937925</v>
      </c>
      <c r="M257" s="201">
        <v>500</v>
      </c>
      <c r="N257" s="201">
        <v>18968962500</v>
      </c>
      <c r="O257" s="200" t="s">
        <v>7139</v>
      </c>
      <c r="P257" s="200" t="s">
        <v>8558</v>
      </c>
      <c r="Q257" s="200" t="s">
        <v>8559</v>
      </c>
      <c r="R257" s="200" t="s">
        <v>8560</v>
      </c>
    </row>
    <row r="258" spans="1:18" hidden="1">
      <c r="A258" s="200" t="s">
        <v>8561</v>
      </c>
      <c r="B258" s="200" t="s">
        <v>8562</v>
      </c>
      <c r="C258" s="200" t="s">
        <v>7145</v>
      </c>
      <c r="D258" s="200" t="s">
        <v>7136</v>
      </c>
      <c r="E258" s="200" t="s">
        <v>7136</v>
      </c>
      <c r="F258" s="200" t="s">
        <v>7495</v>
      </c>
      <c r="G258" s="200"/>
      <c r="H258" s="200" t="s">
        <v>7496</v>
      </c>
      <c r="I258" s="200"/>
      <c r="J258" s="201">
        <v>12</v>
      </c>
      <c r="K258" s="200" t="s">
        <v>7136</v>
      </c>
      <c r="L258" s="201">
        <v>213940500</v>
      </c>
      <c r="M258" s="201">
        <v>500</v>
      </c>
      <c r="N258" s="201">
        <v>106970250000</v>
      </c>
      <c r="O258" s="200" t="s">
        <v>7139</v>
      </c>
      <c r="P258" s="200" t="s">
        <v>8563</v>
      </c>
      <c r="Q258" s="200" t="s">
        <v>8564</v>
      </c>
      <c r="R258" s="200" t="s">
        <v>8565</v>
      </c>
    </row>
    <row r="259" spans="1:18" hidden="1">
      <c r="A259" s="200" t="s">
        <v>8566</v>
      </c>
      <c r="B259" s="200" t="s">
        <v>8567</v>
      </c>
      <c r="C259" s="200" t="s">
        <v>7134</v>
      </c>
      <c r="D259" s="200" t="s">
        <v>7135</v>
      </c>
      <c r="E259" s="200" t="s">
        <v>7136</v>
      </c>
      <c r="F259" s="200" t="s">
        <v>8568</v>
      </c>
      <c r="G259" s="200"/>
      <c r="H259" s="200" t="s">
        <v>8569</v>
      </c>
      <c r="I259" s="200"/>
      <c r="J259" s="201">
        <v>12</v>
      </c>
      <c r="K259" s="200" t="s">
        <v>7136</v>
      </c>
      <c r="L259" s="201">
        <v>26123038</v>
      </c>
      <c r="M259" s="201">
        <v>500</v>
      </c>
      <c r="N259" s="201">
        <v>13061519000</v>
      </c>
      <c r="O259" s="200" t="s">
        <v>7139</v>
      </c>
      <c r="P259" s="200" t="s">
        <v>8570</v>
      </c>
      <c r="Q259" s="200" t="s">
        <v>8571</v>
      </c>
      <c r="R259" s="200" t="s">
        <v>8572</v>
      </c>
    </row>
    <row r="260" spans="1:18" hidden="1">
      <c r="A260" s="200" t="s">
        <v>8573</v>
      </c>
      <c r="B260" s="200" t="s">
        <v>8574</v>
      </c>
      <c r="C260" s="200" t="s">
        <v>7134</v>
      </c>
      <c r="D260" s="200" t="s">
        <v>7165</v>
      </c>
      <c r="E260" s="200" t="s">
        <v>7136</v>
      </c>
      <c r="F260" s="200" t="s">
        <v>7481</v>
      </c>
      <c r="G260" s="200"/>
      <c r="H260" s="200" t="s">
        <v>7482</v>
      </c>
      <c r="I260" s="200"/>
      <c r="J260" s="201">
        <v>12</v>
      </c>
      <c r="K260" s="200" t="s">
        <v>7136</v>
      </c>
      <c r="L260" s="201">
        <v>39229838</v>
      </c>
      <c r="M260" s="201">
        <v>500</v>
      </c>
      <c r="N260" s="201">
        <v>19614919000</v>
      </c>
      <c r="O260" s="200" t="s">
        <v>7139</v>
      </c>
      <c r="P260" s="200" t="s">
        <v>8575</v>
      </c>
      <c r="Q260" s="200" t="s">
        <v>8576</v>
      </c>
      <c r="R260" s="200" t="s">
        <v>8577</v>
      </c>
    </row>
    <row r="261" spans="1:18" hidden="1">
      <c r="A261" s="200" t="s">
        <v>8578</v>
      </c>
      <c r="B261" s="200" t="s">
        <v>8579</v>
      </c>
      <c r="C261" s="200" t="s">
        <v>7145</v>
      </c>
      <c r="D261" s="200" t="s">
        <v>7136</v>
      </c>
      <c r="E261" s="200" t="s">
        <v>7136</v>
      </c>
      <c r="F261" s="200" t="s">
        <v>8580</v>
      </c>
      <c r="G261" s="200"/>
      <c r="H261" s="200" t="s">
        <v>8581</v>
      </c>
      <c r="I261" s="200"/>
      <c r="J261" s="201">
        <v>12</v>
      </c>
      <c r="K261" s="200" t="s">
        <v>7136</v>
      </c>
      <c r="L261" s="201">
        <v>27549644</v>
      </c>
      <c r="M261" s="201">
        <v>500</v>
      </c>
      <c r="N261" s="201">
        <v>13774822000</v>
      </c>
      <c r="O261" s="200" t="s">
        <v>7139</v>
      </c>
      <c r="P261" s="200" t="s">
        <v>8582</v>
      </c>
      <c r="Q261" s="200" t="s">
        <v>8583</v>
      </c>
      <c r="R261" s="200" t="s">
        <v>8584</v>
      </c>
    </row>
    <row r="262" spans="1:18" hidden="1">
      <c r="A262" s="200" t="s">
        <v>8585</v>
      </c>
      <c r="B262" s="200" t="s">
        <v>8586</v>
      </c>
      <c r="C262" s="200" t="s">
        <v>7134</v>
      </c>
      <c r="D262" s="200" t="s">
        <v>7165</v>
      </c>
      <c r="E262" s="200" t="s">
        <v>7136</v>
      </c>
      <c r="F262" s="200" t="s">
        <v>7416</v>
      </c>
      <c r="G262" s="200"/>
      <c r="H262" s="200" t="s">
        <v>7417</v>
      </c>
      <c r="I262" s="200"/>
      <c r="J262" s="201">
        <v>12</v>
      </c>
      <c r="K262" s="200" t="s">
        <v>7136</v>
      </c>
      <c r="L262" s="201">
        <v>26979604</v>
      </c>
      <c r="M262" s="201">
        <v>100</v>
      </c>
      <c r="N262" s="201">
        <v>2697960400</v>
      </c>
      <c r="O262" s="200" t="s">
        <v>7139</v>
      </c>
      <c r="P262" s="200" t="s">
        <v>8587</v>
      </c>
      <c r="Q262" s="200" t="s">
        <v>8588</v>
      </c>
      <c r="R262" s="200" t="s">
        <v>8589</v>
      </c>
    </row>
    <row r="263" spans="1:18" hidden="1">
      <c r="A263" s="200" t="s">
        <v>8590</v>
      </c>
      <c r="B263" s="200" t="s">
        <v>8591</v>
      </c>
      <c r="C263" s="200" t="s">
        <v>7134</v>
      </c>
      <c r="D263" s="200" t="s">
        <v>7135</v>
      </c>
      <c r="E263" s="200" t="s">
        <v>7136</v>
      </c>
      <c r="F263" s="200" t="s">
        <v>7276</v>
      </c>
      <c r="G263" s="200"/>
      <c r="H263" s="200" t="s">
        <v>7277</v>
      </c>
      <c r="I263" s="200"/>
      <c r="J263" s="201">
        <v>12</v>
      </c>
      <c r="K263" s="200" t="s">
        <v>7136</v>
      </c>
      <c r="L263" s="201">
        <v>30849565</v>
      </c>
      <c r="M263" s="201">
        <v>500</v>
      </c>
      <c r="N263" s="201">
        <v>15424782500</v>
      </c>
      <c r="O263" s="200" t="s">
        <v>7139</v>
      </c>
      <c r="P263" s="200" t="s">
        <v>8592</v>
      </c>
      <c r="Q263" s="200" t="s">
        <v>8593</v>
      </c>
      <c r="R263" s="200" t="s">
        <v>8594</v>
      </c>
    </row>
    <row r="264" spans="1:18" hidden="1">
      <c r="A264" s="200" t="s">
        <v>8595</v>
      </c>
      <c r="B264" s="200" t="s">
        <v>8596</v>
      </c>
      <c r="C264" s="200" t="s">
        <v>7145</v>
      </c>
      <c r="D264" s="200" t="s">
        <v>7136</v>
      </c>
      <c r="E264" s="200" t="s">
        <v>7136</v>
      </c>
      <c r="F264" s="200" t="s">
        <v>8597</v>
      </c>
      <c r="G264" s="200"/>
      <c r="H264" s="200" t="s">
        <v>8598</v>
      </c>
      <c r="I264" s="200"/>
      <c r="J264" s="201">
        <v>12</v>
      </c>
      <c r="K264" s="200" t="s">
        <v>7136</v>
      </c>
      <c r="L264" s="201">
        <v>19522575</v>
      </c>
      <c r="M264" s="201">
        <v>500</v>
      </c>
      <c r="N264" s="201">
        <v>10845875000</v>
      </c>
      <c r="O264" s="200" t="s">
        <v>7139</v>
      </c>
      <c r="P264" s="200" t="s">
        <v>8599</v>
      </c>
      <c r="Q264" s="200" t="s">
        <v>8600</v>
      </c>
      <c r="R264" s="200" t="s">
        <v>8601</v>
      </c>
    </row>
    <row r="265" spans="1:18" hidden="1">
      <c r="A265" s="200" t="s">
        <v>8602</v>
      </c>
      <c r="B265" s="200" t="s">
        <v>8603</v>
      </c>
      <c r="C265" s="200" t="s">
        <v>7145</v>
      </c>
      <c r="D265" s="200" t="s">
        <v>7136</v>
      </c>
      <c r="E265" s="200" t="s">
        <v>7136</v>
      </c>
      <c r="F265" s="200" t="s">
        <v>8604</v>
      </c>
      <c r="G265" s="200"/>
      <c r="H265" s="200" t="s">
        <v>8605</v>
      </c>
      <c r="I265" s="200"/>
      <c r="J265" s="201">
        <v>12</v>
      </c>
      <c r="K265" s="200" t="s">
        <v>7136</v>
      </c>
      <c r="L265" s="201">
        <v>14568592</v>
      </c>
      <c r="M265" s="201">
        <v>1000</v>
      </c>
      <c r="N265" s="201">
        <v>14568592000</v>
      </c>
      <c r="O265" s="200" t="s">
        <v>7139</v>
      </c>
      <c r="P265" s="200" t="s">
        <v>8606</v>
      </c>
      <c r="Q265" s="200" t="s">
        <v>8607</v>
      </c>
      <c r="R265" s="200" t="s">
        <v>8608</v>
      </c>
    </row>
    <row r="266" spans="1:18" hidden="1">
      <c r="A266" s="200" t="s">
        <v>8609</v>
      </c>
      <c r="B266" s="200" t="s">
        <v>8610</v>
      </c>
      <c r="C266" s="200" t="s">
        <v>7145</v>
      </c>
      <c r="D266" s="200" t="s">
        <v>7136</v>
      </c>
      <c r="E266" s="200" t="s">
        <v>7136</v>
      </c>
      <c r="F266" s="200" t="s">
        <v>8611</v>
      </c>
      <c r="G266" s="200"/>
      <c r="H266" s="200" t="s">
        <v>8612</v>
      </c>
      <c r="I266" s="200"/>
      <c r="J266" s="201">
        <v>12</v>
      </c>
      <c r="K266" s="200" t="s">
        <v>7136</v>
      </c>
      <c r="L266" s="201">
        <v>5895406</v>
      </c>
      <c r="M266" s="201">
        <v>2500</v>
      </c>
      <c r="N266" s="201">
        <v>14738515000</v>
      </c>
      <c r="O266" s="200" t="s">
        <v>7139</v>
      </c>
      <c r="P266" s="200" t="s">
        <v>8613</v>
      </c>
      <c r="Q266" s="200" t="s">
        <v>8614</v>
      </c>
      <c r="R266" s="200" t="s">
        <v>8615</v>
      </c>
    </row>
    <row r="267" spans="1:18" hidden="1">
      <c r="A267" s="200" t="s">
        <v>8616</v>
      </c>
      <c r="B267" s="200" t="s">
        <v>8617</v>
      </c>
      <c r="C267" s="200" t="s">
        <v>7145</v>
      </c>
      <c r="D267" s="200" t="s">
        <v>7136</v>
      </c>
      <c r="E267" s="200" t="s">
        <v>7136</v>
      </c>
      <c r="F267" s="200" t="s">
        <v>7153</v>
      </c>
      <c r="G267" s="200"/>
      <c r="H267" s="200" t="s">
        <v>7154</v>
      </c>
      <c r="I267" s="200"/>
      <c r="J267" s="201">
        <v>12</v>
      </c>
      <c r="K267" s="200" t="s">
        <v>7136</v>
      </c>
      <c r="L267" s="201">
        <v>2365023</v>
      </c>
      <c r="M267" s="201">
        <v>5000</v>
      </c>
      <c r="N267" s="201">
        <v>11825115000</v>
      </c>
      <c r="O267" s="200" t="s">
        <v>7139</v>
      </c>
      <c r="P267" s="200" t="s">
        <v>8618</v>
      </c>
      <c r="Q267" s="200" t="s">
        <v>8619</v>
      </c>
      <c r="R267" s="200" t="s">
        <v>8620</v>
      </c>
    </row>
    <row r="268" spans="1:18" hidden="1">
      <c r="A268" s="200" t="s">
        <v>8621</v>
      </c>
      <c r="B268" s="200" t="s">
        <v>8622</v>
      </c>
      <c r="C268" s="200" t="s">
        <v>7134</v>
      </c>
      <c r="D268" s="200" t="s">
        <v>7165</v>
      </c>
      <c r="E268" s="200" t="s">
        <v>7136</v>
      </c>
      <c r="F268" s="200" t="s">
        <v>7276</v>
      </c>
      <c r="G268" s="200"/>
      <c r="H268" s="200" t="s">
        <v>7277</v>
      </c>
      <c r="I268" s="200"/>
      <c r="J268" s="201">
        <v>12</v>
      </c>
      <c r="K268" s="200" t="s">
        <v>7136</v>
      </c>
      <c r="L268" s="201">
        <v>30768766</v>
      </c>
      <c r="M268" s="201">
        <v>500</v>
      </c>
      <c r="N268" s="201">
        <v>15684383000</v>
      </c>
      <c r="O268" s="200" t="s">
        <v>7139</v>
      </c>
      <c r="P268" s="200" t="s">
        <v>8623</v>
      </c>
      <c r="Q268" s="200" t="s">
        <v>8624</v>
      </c>
      <c r="R268" s="200" t="s">
        <v>8625</v>
      </c>
    </row>
    <row r="269" spans="1:18" hidden="1">
      <c r="A269" s="200" t="s">
        <v>8626</v>
      </c>
      <c r="B269" s="200" t="s">
        <v>8627</v>
      </c>
      <c r="C269" s="200" t="s">
        <v>7145</v>
      </c>
      <c r="D269" s="200" t="s">
        <v>7136</v>
      </c>
      <c r="E269" s="200" t="s">
        <v>7136</v>
      </c>
      <c r="F269" s="200" t="s">
        <v>7186</v>
      </c>
      <c r="G269" s="200"/>
      <c r="H269" s="200" t="s">
        <v>7187</v>
      </c>
      <c r="I269" s="200"/>
      <c r="J269" s="201">
        <v>12</v>
      </c>
      <c r="K269" s="200" t="s">
        <v>7136</v>
      </c>
      <c r="L269" s="201">
        <v>27415270</v>
      </c>
      <c r="M269" s="201">
        <v>500</v>
      </c>
      <c r="N269" s="201">
        <v>13707635000</v>
      </c>
      <c r="O269" s="200" t="s">
        <v>7139</v>
      </c>
      <c r="P269" s="200" t="s">
        <v>8628</v>
      </c>
      <c r="Q269" s="200" t="s">
        <v>8629</v>
      </c>
      <c r="R269" s="200" t="s">
        <v>8630</v>
      </c>
    </row>
    <row r="270" spans="1:18" hidden="1">
      <c r="A270" s="200" t="s">
        <v>8631</v>
      </c>
      <c r="B270" s="200" t="s">
        <v>8632</v>
      </c>
      <c r="C270" s="200" t="s">
        <v>7145</v>
      </c>
      <c r="D270" s="200" t="s">
        <v>7136</v>
      </c>
      <c r="E270" s="200" t="s">
        <v>7136</v>
      </c>
      <c r="F270" s="200" t="s">
        <v>7859</v>
      </c>
      <c r="G270" s="200"/>
      <c r="H270" s="200" t="s">
        <v>7860</v>
      </c>
      <c r="I270" s="200"/>
      <c r="J270" s="201">
        <v>12</v>
      </c>
      <c r="K270" s="200" t="s">
        <v>7136</v>
      </c>
      <c r="L270" s="201">
        <v>23906860</v>
      </c>
      <c r="M270" s="201">
        <v>500</v>
      </c>
      <c r="N270" s="201">
        <v>11953430000</v>
      </c>
      <c r="O270" s="200" t="s">
        <v>7139</v>
      </c>
      <c r="P270" s="200" t="s">
        <v>8633</v>
      </c>
      <c r="Q270" s="200" t="s">
        <v>8634</v>
      </c>
      <c r="R270" s="200" t="s">
        <v>8635</v>
      </c>
    </row>
    <row r="271" spans="1:18" hidden="1">
      <c r="A271" s="200" t="s">
        <v>8636</v>
      </c>
      <c r="B271" s="200" t="s">
        <v>8637</v>
      </c>
      <c r="C271" s="200" t="s">
        <v>7145</v>
      </c>
      <c r="D271" s="200" t="s">
        <v>7136</v>
      </c>
      <c r="E271" s="200" t="s">
        <v>7136</v>
      </c>
      <c r="F271" s="200" t="s">
        <v>7822</v>
      </c>
      <c r="G271" s="200"/>
      <c r="H271" s="200" t="s">
        <v>7823</v>
      </c>
      <c r="I271" s="200"/>
      <c r="J271" s="201">
        <v>12</v>
      </c>
      <c r="K271" s="200" t="s">
        <v>7136</v>
      </c>
      <c r="L271" s="201">
        <v>41616365</v>
      </c>
      <c r="M271" s="201">
        <v>500</v>
      </c>
      <c r="N271" s="201">
        <v>20808182500</v>
      </c>
      <c r="O271" s="200" t="s">
        <v>7139</v>
      </c>
      <c r="P271" s="200" t="s">
        <v>8638</v>
      </c>
      <c r="Q271" s="200" t="s">
        <v>8639</v>
      </c>
      <c r="R271" s="200" t="s">
        <v>8640</v>
      </c>
    </row>
    <row r="272" spans="1:18" hidden="1">
      <c r="A272" s="200" t="s">
        <v>8641</v>
      </c>
      <c r="B272" s="200" t="s">
        <v>8642</v>
      </c>
      <c r="C272" s="200" t="s">
        <v>7145</v>
      </c>
      <c r="D272" s="200" t="s">
        <v>7136</v>
      </c>
      <c r="E272" s="200" t="s">
        <v>7136</v>
      </c>
      <c r="F272" s="200" t="s">
        <v>7137</v>
      </c>
      <c r="G272" s="200"/>
      <c r="H272" s="200" t="s">
        <v>7138</v>
      </c>
      <c r="I272" s="200"/>
      <c r="J272" s="201">
        <v>12</v>
      </c>
      <c r="K272" s="200" t="s">
        <v>7136</v>
      </c>
      <c r="L272" s="201">
        <v>1570797</v>
      </c>
      <c r="M272" s="201">
        <v>5000</v>
      </c>
      <c r="N272" s="201">
        <v>7853985000</v>
      </c>
      <c r="O272" s="200" t="s">
        <v>7139</v>
      </c>
      <c r="P272" s="200" t="s">
        <v>7554</v>
      </c>
      <c r="Q272" s="200" t="s">
        <v>8643</v>
      </c>
      <c r="R272" s="200" t="s">
        <v>8644</v>
      </c>
    </row>
    <row r="273" spans="1:18" hidden="1">
      <c r="A273" s="200" t="s">
        <v>8645</v>
      </c>
      <c r="B273" s="200" t="s">
        <v>8646</v>
      </c>
      <c r="C273" s="200" t="s">
        <v>7134</v>
      </c>
      <c r="D273" s="200" t="s">
        <v>7135</v>
      </c>
      <c r="E273" s="200" t="s">
        <v>7136</v>
      </c>
      <c r="F273" s="200" t="s">
        <v>7213</v>
      </c>
      <c r="G273" s="200"/>
      <c r="H273" s="200" t="s">
        <v>7214</v>
      </c>
      <c r="I273" s="200"/>
      <c r="J273" s="201">
        <v>12</v>
      </c>
      <c r="K273" s="200" t="s">
        <v>7136</v>
      </c>
      <c r="L273" s="201">
        <v>35819005</v>
      </c>
      <c r="M273" s="201">
        <v>500</v>
      </c>
      <c r="N273" s="201">
        <v>17909502500</v>
      </c>
      <c r="O273" s="200" t="s">
        <v>7139</v>
      </c>
      <c r="P273" s="200" t="s">
        <v>8647</v>
      </c>
      <c r="Q273" s="200" t="s">
        <v>8648</v>
      </c>
      <c r="R273" s="200" t="s">
        <v>8649</v>
      </c>
    </row>
    <row r="274" spans="1:18" hidden="1">
      <c r="A274" s="200" t="s">
        <v>8650</v>
      </c>
      <c r="B274" s="200" t="s">
        <v>8651</v>
      </c>
      <c r="C274" s="200" t="s">
        <v>7145</v>
      </c>
      <c r="D274" s="200" t="s">
        <v>7136</v>
      </c>
      <c r="E274" s="200" t="s">
        <v>7136</v>
      </c>
      <c r="F274" s="200" t="s">
        <v>7379</v>
      </c>
      <c r="G274" s="200"/>
      <c r="H274" s="200" t="s">
        <v>7380</v>
      </c>
      <c r="I274" s="200"/>
      <c r="J274" s="201">
        <v>12</v>
      </c>
      <c r="K274" s="200" t="s">
        <v>7136</v>
      </c>
      <c r="L274" s="201">
        <v>8930907</v>
      </c>
      <c r="M274" s="201">
        <v>5000</v>
      </c>
      <c r="N274" s="201">
        <v>44654535000</v>
      </c>
      <c r="O274" s="200" t="s">
        <v>7139</v>
      </c>
      <c r="P274" s="200" t="s">
        <v>8652</v>
      </c>
      <c r="Q274" s="200" t="s">
        <v>8653</v>
      </c>
      <c r="R274" s="200" t="s">
        <v>8654</v>
      </c>
    </row>
    <row r="275" spans="1:18" hidden="1">
      <c r="A275" s="200" t="s">
        <v>8655</v>
      </c>
      <c r="B275" s="200" t="s">
        <v>8656</v>
      </c>
      <c r="C275" s="200" t="s">
        <v>7145</v>
      </c>
      <c r="D275" s="200" t="s">
        <v>7136</v>
      </c>
      <c r="E275" s="200" t="s">
        <v>7136</v>
      </c>
      <c r="F275" s="200" t="s">
        <v>7464</v>
      </c>
      <c r="G275" s="200"/>
      <c r="H275" s="200" t="s">
        <v>7465</v>
      </c>
      <c r="I275" s="200"/>
      <c r="J275" s="201">
        <v>12</v>
      </c>
      <c r="K275" s="200" t="s">
        <v>7136</v>
      </c>
      <c r="L275" s="201">
        <v>32600000</v>
      </c>
      <c r="M275" s="201">
        <v>500</v>
      </c>
      <c r="N275" s="201">
        <v>17000000000</v>
      </c>
      <c r="O275" s="200" t="s">
        <v>7139</v>
      </c>
      <c r="P275" s="200" t="s">
        <v>8657</v>
      </c>
      <c r="Q275" s="200" t="s">
        <v>8658</v>
      </c>
      <c r="R275" s="200" t="s">
        <v>8659</v>
      </c>
    </row>
    <row r="276" spans="1:18" hidden="1">
      <c r="A276" s="200" t="s">
        <v>8660</v>
      </c>
      <c r="B276" s="200" t="s">
        <v>8661</v>
      </c>
      <c r="C276" s="200" t="s">
        <v>7145</v>
      </c>
      <c r="D276" s="200" t="s">
        <v>7136</v>
      </c>
      <c r="E276" s="200" t="s">
        <v>7136</v>
      </c>
      <c r="F276" s="200" t="s">
        <v>8662</v>
      </c>
      <c r="G276" s="200"/>
      <c r="H276" s="200" t="s">
        <v>8663</v>
      </c>
      <c r="I276" s="200"/>
      <c r="J276" s="201">
        <v>12</v>
      </c>
      <c r="K276" s="200" t="s">
        <v>7136</v>
      </c>
      <c r="L276" s="201">
        <v>24939425</v>
      </c>
      <c r="M276" s="201">
        <v>1000</v>
      </c>
      <c r="N276" s="201">
        <v>24939425000</v>
      </c>
      <c r="O276" s="200" t="s">
        <v>7139</v>
      </c>
      <c r="P276" s="200" t="s">
        <v>8664</v>
      </c>
      <c r="Q276" s="200" t="s">
        <v>8665</v>
      </c>
      <c r="R276" s="200" t="s">
        <v>8666</v>
      </c>
    </row>
    <row r="277" spans="1:18" hidden="1">
      <c r="A277" s="200" t="s">
        <v>8667</v>
      </c>
      <c r="B277" s="200" t="s">
        <v>8668</v>
      </c>
      <c r="C277" s="200" t="s">
        <v>7134</v>
      </c>
      <c r="D277" s="200" t="s">
        <v>7165</v>
      </c>
      <c r="E277" s="200" t="s">
        <v>7136</v>
      </c>
      <c r="F277" s="200" t="s">
        <v>7779</v>
      </c>
      <c r="G277" s="200"/>
      <c r="H277" s="200" t="s">
        <v>7780</v>
      </c>
      <c r="I277" s="200"/>
      <c r="J277" s="201">
        <v>12</v>
      </c>
      <c r="K277" s="200" t="s">
        <v>7136</v>
      </c>
      <c r="L277" s="201">
        <v>31979960</v>
      </c>
      <c r="M277" s="201">
        <v>100</v>
      </c>
      <c r="N277" s="201">
        <v>3197996000</v>
      </c>
      <c r="O277" s="200" t="s">
        <v>7139</v>
      </c>
      <c r="P277" s="200" t="s">
        <v>8669</v>
      </c>
      <c r="Q277" s="200" t="s">
        <v>8670</v>
      </c>
      <c r="R277" s="200" t="s">
        <v>8671</v>
      </c>
    </row>
    <row r="278" spans="1:18" hidden="1">
      <c r="A278" s="200" t="s">
        <v>8672</v>
      </c>
      <c r="B278" s="200" t="s">
        <v>8673</v>
      </c>
      <c r="C278" s="200" t="s">
        <v>7134</v>
      </c>
      <c r="D278" s="200" t="s">
        <v>7165</v>
      </c>
      <c r="E278" s="200" t="s">
        <v>7136</v>
      </c>
      <c r="F278" s="200" t="s">
        <v>8674</v>
      </c>
      <c r="G278" s="200"/>
      <c r="H278" s="200" t="s">
        <v>8675</v>
      </c>
      <c r="I278" s="200"/>
      <c r="J278" s="201">
        <v>12</v>
      </c>
      <c r="K278" s="200" t="s">
        <v>7136</v>
      </c>
      <c r="L278" s="201">
        <v>14300000</v>
      </c>
      <c r="M278" s="201">
        <v>500</v>
      </c>
      <c r="N278" s="201">
        <v>7150000000</v>
      </c>
      <c r="O278" s="200" t="s">
        <v>7139</v>
      </c>
      <c r="P278" s="200" t="s">
        <v>8676</v>
      </c>
      <c r="Q278" s="200" t="s">
        <v>8677</v>
      </c>
      <c r="R278" s="200" t="s">
        <v>8678</v>
      </c>
    </row>
    <row r="279" spans="1:18" hidden="1">
      <c r="A279" s="200" t="s">
        <v>8679</v>
      </c>
      <c r="B279" s="200" t="s">
        <v>8680</v>
      </c>
      <c r="C279" s="200" t="s">
        <v>7145</v>
      </c>
      <c r="D279" s="200" t="s">
        <v>7136</v>
      </c>
      <c r="E279" s="200" t="s">
        <v>7136</v>
      </c>
      <c r="F279" s="200" t="s">
        <v>7409</v>
      </c>
      <c r="G279" s="200"/>
      <c r="H279" s="200" t="s">
        <v>7410</v>
      </c>
      <c r="I279" s="200"/>
      <c r="J279" s="201">
        <v>12</v>
      </c>
      <c r="K279" s="200" t="s">
        <v>7136</v>
      </c>
      <c r="L279" s="201">
        <v>19863158</v>
      </c>
      <c r="M279" s="201">
        <v>5000</v>
      </c>
      <c r="N279" s="201">
        <v>99315790000</v>
      </c>
      <c r="O279" s="200" t="s">
        <v>7139</v>
      </c>
      <c r="P279" s="200" t="s">
        <v>8681</v>
      </c>
      <c r="Q279" s="200" t="s">
        <v>8682</v>
      </c>
      <c r="R279" s="200" t="s">
        <v>8683</v>
      </c>
    </row>
    <row r="280" spans="1:18" hidden="1">
      <c r="A280" s="200" t="s">
        <v>8684</v>
      </c>
      <c r="B280" s="200" t="s">
        <v>8685</v>
      </c>
      <c r="C280" s="200" t="s">
        <v>7145</v>
      </c>
      <c r="D280" s="200" t="s">
        <v>7136</v>
      </c>
      <c r="E280" s="200" t="s">
        <v>7136</v>
      </c>
      <c r="F280" s="200" t="s">
        <v>7416</v>
      </c>
      <c r="G280" s="200"/>
      <c r="H280" s="200" t="s">
        <v>7417</v>
      </c>
      <c r="I280" s="200"/>
      <c r="J280" s="201">
        <v>12</v>
      </c>
      <c r="K280" s="200" t="s">
        <v>7136</v>
      </c>
      <c r="L280" s="201">
        <v>23000000</v>
      </c>
      <c r="M280" s="201">
        <v>1000</v>
      </c>
      <c r="N280" s="201">
        <v>23000000000</v>
      </c>
      <c r="O280" s="200" t="s">
        <v>7139</v>
      </c>
      <c r="P280" s="200" t="s">
        <v>8686</v>
      </c>
      <c r="Q280" s="200" t="s">
        <v>8687</v>
      </c>
      <c r="R280" s="200" t="s">
        <v>8688</v>
      </c>
    </row>
    <row r="281" spans="1:18" hidden="1">
      <c r="A281" s="200" t="s">
        <v>8689</v>
      </c>
      <c r="B281" s="200" t="s">
        <v>8690</v>
      </c>
      <c r="C281" s="200" t="s">
        <v>7134</v>
      </c>
      <c r="D281" s="200" t="s">
        <v>7165</v>
      </c>
      <c r="E281" s="200" t="s">
        <v>7136</v>
      </c>
      <c r="F281" s="200" t="s">
        <v>7276</v>
      </c>
      <c r="G281" s="200"/>
      <c r="H281" s="200" t="s">
        <v>7277</v>
      </c>
      <c r="I281" s="200"/>
      <c r="J281" s="201">
        <v>12</v>
      </c>
      <c r="K281" s="200" t="s">
        <v>7136</v>
      </c>
      <c r="L281" s="201">
        <v>11000000</v>
      </c>
      <c r="M281" s="201">
        <v>500</v>
      </c>
      <c r="N281" s="201">
        <v>5500000000</v>
      </c>
      <c r="O281" s="200" t="s">
        <v>7139</v>
      </c>
      <c r="P281" s="200" t="s">
        <v>8691</v>
      </c>
      <c r="Q281" s="200" t="s">
        <v>8692</v>
      </c>
      <c r="R281" s="200" t="s">
        <v>8693</v>
      </c>
    </row>
    <row r="282" spans="1:18" hidden="1">
      <c r="A282" s="200" t="s">
        <v>8694</v>
      </c>
      <c r="B282" s="200" t="s">
        <v>8695</v>
      </c>
      <c r="C282" s="200" t="s">
        <v>7134</v>
      </c>
      <c r="D282" s="200" t="s">
        <v>7241</v>
      </c>
      <c r="E282" s="200" t="s">
        <v>7242</v>
      </c>
      <c r="F282" s="200" t="s">
        <v>7243</v>
      </c>
      <c r="G282" s="200"/>
      <c r="H282" s="200" t="s">
        <v>7244</v>
      </c>
      <c r="I282" s="200"/>
      <c r="J282" s="201">
        <v>12</v>
      </c>
      <c r="K282" s="200" t="s">
        <v>7136</v>
      </c>
      <c r="L282" s="201">
        <v>17030549</v>
      </c>
      <c r="M282" s="201">
        <v>500</v>
      </c>
      <c r="N282" s="201">
        <v>8515274500</v>
      </c>
      <c r="O282" s="200" t="s">
        <v>7139</v>
      </c>
      <c r="P282" s="200" t="s">
        <v>8696</v>
      </c>
      <c r="Q282" s="200" t="s">
        <v>8697</v>
      </c>
      <c r="R282" s="200" t="s">
        <v>8698</v>
      </c>
    </row>
    <row r="283" spans="1:18" hidden="1">
      <c r="A283" s="200" t="s">
        <v>8699</v>
      </c>
      <c r="B283" s="200" t="s">
        <v>8700</v>
      </c>
      <c r="C283" s="200" t="s">
        <v>7134</v>
      </c>
      <c r="D283" s="200" t="s">
        <v>7165</v>
      </c>
      <c r="E283" s="200" t="s">
        <v>7136</v>
      </c>
      <c r="F283" s="200" t="s">
        <v>7166</v>
      </c>
      <c r="G283" s="200"/>
      <c r="H283" s="200" t="s">
        <v>7167</v>
      </c>
      <c r="I283" s="200"/>
      <c r="J283" s="201">
        <v>12</v>
      </c>
      <c r="K283" s="200" t="s">
        <v>7136</v>
      </c>
      <c r="L283" s="201">
        <v>68654755</v>
      </c>
      <c r="M283" s="201">
        <v>100</v>
      </c>
      <c r="N283" s="201">
        <v>6865475500</v>
      </c>
      <c r="O283" s="200" t="s">
        <v>7139</v>
      </c>
      <c r="P283" s="200" t="s">
        <v>8701</v>
      </c>
      <c r="Q283" s="200" t="s">
        <v>8702</v>
      </c>
      <c r="R283" s="200" t="s">
        <v>8703</v>
      </c>
    </row>
    <row r="284" spans="1:18" hidden="1">
      <c r="A284" s="200" t="s">
        <v>8704</v>
      </c>
      <c r="B284" s="200" t="s">
        <v>8705</v>
      </c>
      <c r="C284" s="200" t="s">
        <v>7134</v>
      </c>
      <c r="D284" s="200" t="s">
        <v>7135</v>
      </c>
      <c r="E284" s="200" t="s">
        <v>7136</v>
      </c>
      <c r="F284" s="200" t="s">
        <v>8047</v>
      </c>
      <c r="G284" s="200"/>
      <c r="H284" s="200" t="s">
        <v>8048</v>
      </c>
      <c r="I284" s="200"/>
      <c r="J284" s="201">
        <v>12</v>
      </c>
      <c r="K284" s="200" t="s">
        <v>7136</v>
      </c>
      <c r="L284" s="201">
        <v>36223910</v>
      </c>
      <c r="M284" s="201">
        <v>500</v>
      </c>
      <c r="N284" s="201">
        <v>18111955000</v>
      </c>
      <c r="O284" s="200" t="s">
        <v>7139</v>
      </c>
      <c r="P284" s="200" t="s">
        <v>8706</v>
      </c>
      <c r="Q284" s="200" t="s">
        <v>8707</v>
      </c>
      <c r="R284" s="200" t="s">
        <v>8708</v>
      </c>
    </row>
    <row r="285" spans="1:18" hidden="1">
      <c r="A285" s="200" t="s">
        <v>8709</v>
      </c>
      <c r="B285" s="200" t="s">
        <v>8710</v>
      </c>
      <c r="C285" s="200" t="s">
        <v>7134</v>
      </c>
      <c r="D285" s="200" t="s">
        <v>7135</v>
      </c>
      <c r="E285" s="200" t="s">
        <v>7136</v>
      </c>
      <c r="F285" s="200" t="s">
        <v>7457</v>
      </c>
      <c r="G285" s="200"/>
      <c r="H285" s="200" t="s">
        <v>7458</v>
      </c>
      <c r="I285" s="200"/>
      <c r="J285" s="201">
        <v>12</v>
      </c>
      <c r="K285" s="200" t="s">
        <v>7136</v>
      </c>
      <c r="L285" s="201">
        <v>92016431</v>
      </c>
      <c r="M285" s="201">
        <v>500</v>
      </c>
      <c r="N285" s="201">
        <v>46008215500</v>
      </c>
      <c r="O285" s="200" t="s">
        <v>7139</v>
      </c>
      <c r="P285" s="200" t="s">
        <v>8711</v>
      </c>
      <c r="Q285" s="200" t="s">
        <v>8712</v>
      </c>
      <c r="R285" s="200" t="s">
        <v>8713</v>
      </c>
    </row>
    <row r="286" spans="1:18" hidden="1">
      <c r="A286" s="200" t="s">
        <v>8714</v>
      </c>
      <c r="B286" s="200" t="s">
        <v>8715</v>
      </c>
      <c r="C286" s="200" t="s">
        <v>7134</v>
      </c>
      <c r="D286" s="200" t="s">
        <v>7502</v>
      </c>
      <c r="E286" s="200" t="s">
        <v>7136</v>
      </c>
      <c r="F286" s="200" t="s">
        <v>7153</v>
      </c>
      <c r="G286" s="200"/>
      <c r="H286" s="200" t="s">
        <v>7154</v>
      </c>
      <c r="I286" s="200"/>
      <c r="J286" s="201">
        <v>12</v>
      </c>
      <c r="K286" s="200" t="s">
        <v>7136</v>
      </c>
      <c r="L286" s="201">
        <v>179157570</v>
      </c>
      <c r="M286" s="204">
        <v>0.2</v>
      </c>
      <c r="N286" s="201">
        <v>35831514</v>
      </c>
      <c r="O286" s="200" t="s">
        <v>8716</v>
      </c>
      <c r="P286" s="200" t="s">
        <v>8717</v>
      </c>
      <c r="Q286" s="200" t="s">
        <v>8718</v>
      </c>
      <c r="R286" s="200" t="s">
        <v>8719</v>
      </c>
    </row>
    <row r="287" spans="1:18" hidden="1">
      <c r="A287" s="200" t="s">
        <v>8720</v>
      </c>
      <c r="B287" s="200" t="s">
        <v>8721</v>
      </c>
      <c r="C287" s="200" t="s">
        <v>7134</v>
      </c>
      <c r="D287" s="200" t="s">
        <v>7165</v>
      </c>
      <c r="E287" s="200" t="s">
        <v>7136</v>
      </c>
      <c r="F287" s="200" t="s">
        <v>7481</v>
      </c>
      <c r="G287" s="200"/>
      <c r="H287" s="200" t="s">
        <v>7482</v>
      </c>
      <c r="I287" s="200"/>
      <c r="J287" s="201">
        <v>12</v>
      </c>
      <c r="K287" s="200" t="s">
        <v>7136</v>
      </c>
      <c r="L287" s="201">
        <v>6275415</v>
      </c>
      <c r="M287" s="201">
        <v>500</v>
      </c>
      <c r="N287" s="201">
        <v>3137707500</v>
      </c>
      <c r="O287" s="200" t="s">
        <v>7139</v>
      </c>
      <c r="P287" s="200" t="s">
        <v>8722</v>
      </c>
      <c r="Q287" s="200" t="s">
        <v>8723</v>
      </c>
      <c r="R287" s="200" t="s">
        <v>8724</v>
      </c>
    </row>
    <row r="288" spans="1:18" hidden="1">
      <c r="A288" s="200" t="s">
        <v>8725</v>
      </c>
      <c r="B288" s="200" t="s">
        <v>8726</v>
      </c>
      <c r="C288" s="200" t="s">
        <v>7134</v>
      </c>
      <c r="D288" s="200" t="s">
        <v>7165</v>
      </c>
      <c r="E288" s="200" t="s">
        <v>7136</v>
      </c>
      <c r="F288" s="200" t="s">
        <v>7360</v>
      </c>
      <c r="G288" s="200"/>
      <c r="H288" s="200" t="s">
        <v>7361</v>
      </c>
      <c r="I288" s="200"/>
      <c r="J288" s="201">
        <v>12</v>
      </c>
      <c r="K288" s="200" t="s">
        <v>7136</v>
      </c>
      <c r="L288" s="201">
        <v>42836818</v>
      </c>
      <c r="M288" s="201">
        <v>500</v>
      </c>
      <c r="N288" s="201">
        <v>21418409000</v>
      </c>
      <c r="O288" s="200" t="s">
        <v>7139</v>
      </c>
      <c r="P288" s="200" t="s">
        <v>8727</v>
      </c>
      <c r="Q288" s="200" t="s">
        <v>8728</v>
      </c>
      <c r="R288" s="200" t="s">
        <v>8729</v>
      </c>
    </row>
    <row r="289" spans="1:18" hidden="1">
      <c r="A289" s="200" t="s">
        <v>8730</v>
      </c>
      <c r="B289" s="200" t="s">
        <v>8731</v>
      </c>
      <c r="C289" s="200" t="s">
        <v>7440</v>
      </c>
      <c r="D289" s="200" t="s">
        <v>7441</v>
      </c>
      <c r="E289" s="200" t="s">
        <v>7136</v>
      </c>
      <c r="F289" s="200" t="s">
        <v>8732</v>
      </c>
      <c r="G289" s="200"/>
      <c r="H289" s="200" t="s">
        <v>8733</v>
      </c>
      <c r="I289" s="200"/>
      <c r="J289" s="201">
        <v>12</v>
      </c>
      <c r="K289" s="200" t="s">
        <v>7781</v>
      </c>
      <c r="L289" s="201">
        <v>4111161</v>
      </c>
      <c r="M289" s="201">
        <v>500</v>
      </c>
      <c r="N289" s="201">
        <v>2055580500</v>
      </c>
      <c r="O289" s="200" t="s">
        <v>7139</v>
      </c>
      <c r="P289" s="200" t="s">
        <v>8734</v>
      </c>
      <c r="Q289" s="200" t="s">
        <v>8735</v>
      </c>
      <c r="R289" s="200" t="s">
        <v>8736</v>
      </c>
    </row>
    <row r="290" spans="1:18" hidden="1">
      <c r="A290" s="200" t="s">
        <v>8737</v>
      </c>
      <c r="B290" s="200" t="s">
        <v>8738</v>
      </c>
      <c r="C290" s="200" t="s">
        <v>7134</v>
      </c>
      <c r="D290" s="200" t="s">
        <v>7135</v>
      </c>
      <c r="E290" s="200" t="s">
        <v>7136</v>
      </c>
      <c r="F290" s="200" t="s">
        <v>8739</v>
      </c>
      <c r="G290" s="200"/>
      <c r="H290" s="200" t="s">
        <v>8740</v>
      </c>
      <c r="I290" s="200"/>
      <c r="J290" s="201">
        <v>12</v>
      </c>
      <c r="K290" s="200" t="s">
        <v>7136</v>
      </c>
      <c r="L290" s="201">
        <v>22032600</v>
      </c>
      <c r="M290" s="201">
        <v>100</v>
      </c>
      <c r="N290" s="201">
        <v>2203260000</v>
      </c>
      <c r="O290" s="200" t="s">
        <v>7139</v>
      </c>
      <c r="P290" s="200" t="s">
        <v>8741</v>
      </c>
      <c r="Q290" s="200" t="s">
        <v>7136</v>
      </c>
      <c r="R290" s="200" t="s">
        <v>8742</v>
      </c>
    </row>
    <row r="291" spans="1:18" hidden="1">
      <c r="A291" s="200" t="s">
        <v>8743</v>
      </c>
      <c r="B291" s="200" t="s">
        <v>8744</v>
      </c>
      <c r="C291" s="200" t="s">
        <v>7440</v>
      </c>
      <c r="D291" s="200" t="s">
        <v>7441</v>
      </c>
      <c r="E291" s="200" t="s">
        <v>7136</v>
      </c>
      <c r="F291" s="200" t="s">
        <v>8745</v>
      </c>
      <c r="G291" s="200"/>
      <c r="H291" s="200" t="s">
        <v>8746</v>
      </c>
      <c r="I291" s="200"/>
      <c r="J291" s="201">
        <v>12</v>
      </c>
      <c r="K291" s="200" t="s">
        <v>8747</v>
      </c>
      <c r="L291" s="201">
        <v>4871460</v>
      </c>
      <c r="M291" s="201">
        <v>500</v>
      </c>
      <c r="N291" s="201">
        <v>2435730000</v>
      </c>
      <c r="O291" s="200" t="s">
        <v>7139</v>
      </c>
      <c r="P291" s="200" t="s">
        <v>8748</v>
      </c>
      <c r="Q291" s="200" t="s">
        <v>8749</v>
      </c>
      <c r="R291" s="200" t="s">
        <v>8750</v>
      </c>
    </row>
    <row r="292" spans="1:18" hidden="1">
      <c r="A292" s="200" t="s">
        <v>8751</v>
      </c>
      <c r="B292" s="200" t="s">
        <v>8752</v>
      </c>
      <c r="C292" s="200" t="s">
        <v>7145</v>
      </c>
      <c r="D292" s="200" t="s">
        <v>7136</v>
      </c>
      <c r="E292" s="200" t="s">
        <v>7136</v>
      </c>
      <c r="F292" s="200" t="s">
        <v>7276</v>
      </c>
      <c r="G292" s="200"/>
      <c r="H292" s="200" t="s">
        <v>7277</v>
      </c>
      <c r="I292" s="200"/>
      <c r="J292" s="201">
        <v>12</v>
      </c>
      <c r="K292" s="200" t="s">
        <v>7136</v>
      </c>
      <c r="L292" s="201">
        <v>52420851</v>
      </c>
      <c r="M292" s="201">
        <v>1000</v>
      </c>
      <c r="N292" s="201">
        <v>52420851000</v>
      </c>
      <c r="O292" s="200" t="s">
        <v>7139</v>
      </c>
      <c r="P292" s="200" t="s">
        <v>8753</v>
      </c>
      <c r="Q292" s="200" t="s">
        <v>8754</v>
      </c>
      <c r="R292" s="200" t="s">
        <v>8755</v>
      </c>
    </row>
    <row r="293" spans="1:18" hidden="1">
      <c r="A293" s="200" t="s">
        <v>8756</v>
      </c>
      <c r="B293" s="200" t="s">
        <v>8757</v>
      </c>
      <c r="C293" s="200" t="s">
        <v>7134</v>
      </c>
      <c r="D293" s="200" t="s">
        <v>7135</v>
      </c>
      <c r="E293" s="200" t="s">
        <v>7136</v>
      </c>
      <c r="F293" s="200" t="s">
        <v>8758</v>
      </c>
      <c r="G293" s="200"/>
      <c r="H293" s="200" t="s">
        <v>8759</v>
      </c>
      <c r="I293" s="200"/>
      <c r="J293" s="201">
        <v>12</v>
      </c>
      <c r="K293" s="200" t="s">
        <v>7136</v>
      </c>
      <c r="L293" s="201">
        <v>90706696</v>
      </c>
      <c r="M293" s="201">
        <v>500</v>
      </c>
      <c r="N293" s="201">
        <v>45353348000</v>
      </c>
      <c r="O293" s="200" t="s">
        <v>7139</v>
      </c>
      <c r="P293" s="200" t="s">
        <v>8760</v>
      </c>
      <c r="Q293" s="200" t="s">
        <v>8761</v>
      </c>
      <c r="R293" s="200" t="s">
        <v>8762</v>
      </c>
    </row>
    <row r="294" spans="1:18" hidden="1">
      <c r="A294" s="200" t="s">
        <v>8763</v>
      </c>
      <c r="B294" s="200" t="s">
        <v>8764</v>
      </c>
      <c r="C294" s="200" t="s">
        <v>7145</v>
      </c>
      <c r="D294" s="200" t="s">
        <v>7136</v>
      </c>
      <c r="E294" s="200" t="s">
        <v>7136</v>
      </c>
      <c r="F294" s="200" t="s">
        <v>7442</v>
      </c>
      <c r="G294" s="200"/>
      <c r="H294" s="200" t="s">
        <v>7443</v>
      </c>
      <c r="I294" s="200"/>
      <c r="J294" s="201">
        <v>12</v>
      </c>
      <c r="K294" s="200" t="s">
        <v>7136</v>
      </c>
      <c r="L294" s="201">
        <v>43337615</v>
      </c>
      <c r="M294" s="201">
        <v>500</v>
      </c>
      <c r="N294" s="201">
        <v>21668807500</v>
      </c>
      <c r="O294" s="200" t="s">
        <v>7139</v>
      </c>
      <c r="P294" s="200" t="s">
        <v>8765</v>
      </c>
      <c r="Q294" s="200" t="s">
        <v>8766</v>
      </c>
      <c r="R294" s="200" t="s">
        <v>8767</v>
      </c>
    </row>
    <row r="295" spans="1:18" hidden="1">
      <c r="A295" s="200" t="s">
        <v>8768</v>
      </c>
      <c r="B295" s="200" t="s">
        <v>8769</v>
      </c>
      <c r="C295" s="200" t="s">
        <v>7134</v>
      </c>
      <c r="D295" s="200" t="s">
        <v>7193</v>
      </c>
      <c r="E295" s="200" t="s">
        <v>7136</v>
      </c>
      <c r="F295" s="200" t="s">
        <v>7174</v>
      </c>
      <c r="G295" s="200"/>
      <c r="H295" s="200" t="s">
        <v>7175</v>
      </c>
      <c r="I295" s="200"/>
      <c r="J295" s="201">
        <v>12</v>
      </c>
      <c r="K295" s="200" t="s">
        <v>7136</v>
      </c>
      <c r="L295" s="201">
        <v>32847268</v>
      </c>
      <c r="M295" s="201">
        <v>500</v>
      </c>
      <c r="N295" s="201">
        <v>16423634000</v>
      </c>
      <c r="O295" s="200" t="s">
        <v>7139</v>
      </c>
      <c r="P295" s="200" t="s">
        <v>8770</v>
      </c>
      <c r="Q295" s="200" t="s">
        <v>8771</v>
      </c>
      <c r="R295" s="200" t="s">
        <v>8772</v>
      </c>
    </row>
    <row r="296" spans="1:18" hidden="1">
      <c r="A296" s="200" t="s">
        <v>8773</v>
      </c>
      <c r="B296" s="200" t="s">
        <v>8774</v>
      </c>
      <c r="C296" s="200" t="s">
        <v>7145</v>
      </c>
      <c r="D296" s="200" t="s">
        <v>7136</v>
      </c>
      <c r="E296" s="200" t="s">
        <v>7136</v>
      </c>
      <c r="F296" s="200" t="s">
        <v>7348</v>
      </c>
      <c r="G296" s="200"/>
      <c r="H296" s="200" t="s">
        <v>7349</v>
      </c>
      <c r="I296" s="200"/>
      <c r="J296" s="201">
        <v>12</v>
      </c>
      <c r="K296" s="200" t="s">
        <v>7136</v>
      </c>
      <c r="L296" s="201">
        <v>57943763</v>
      </c>
      <c r="M296" s="201">
        <v>500</v>
      </c>
      <c r="N296" s="201">
        <v>28971881500</v>
      </c>
      <c r="O296" s="200" t="s">
        <v>7139</v>
      </c>
      <c r="P296" s="200" t="s">
        <v>8775</v>
      </c>
      <c r="Q296" s="200" t="s">
        <v>8776</v>
      </c>
      <c r="R296" s="200" t="s">
        <v>8777</v>
      </c>
    </row>
    <row r="297" spans="1:18" hidden="1">
      <c r="A297" s="200" t="s">
        <v>8778</v>
      </c>
      <c r="B297" s="200" t="s">
        <v>8779</v>
      </c>
      <c r="C297" s="200" t="s">
        <v>7145</v>
      </c>
      <c r="D297" s="200" t="s">
        <v>7136</v>
      </c>
      <c r="E297" s="200" t="s">
        <v>7136</v>
      </c>
      <c r="F297" s="200" t="s">
        <v>7186</v>
      </c>
      <c r="G297" s="200"/>
      <c r="H297" s="200" t="s">
        <v>7187</v>
      </c>
      <c r="I297" s="200"/>
      <c r="J297" s="201">
        <v>12</v>
      </c>
      <c r="K297" s="200" t="s">
        <v>7136</v>
      </c>
      <c r="L297" s="201">
        <v>8000000</v>
      </c>
      <c r="M297" s="201">
        <v>1000</v>
      </c>
      <c r="N297" s="201">
        <v>8000000000</v>
      </c>
      <c r="O297" s="200" t="s">
        <v>7139</v>
      </c>
      <c r="P297" s="200" t="s">
        <v>8780</v>
      </c>
      <c r="Q297" s="200" t="s">
        <v>8781</v>
      </c>
      <c r="R297" s="200" t="s">
        <v>8782</v>
      </c>
    </row>
    <row r="298" spans="1:18" hidden="1">
      <c r="A298" s="200" t="s">
        <v>8783</v>
      </c>
      <c r="B298" s="200" t="s">
        <v>8784</v>
      </c>
      <c r="C298" s="200" t="s">
        <v>7134</v>
      </c>
      <c r="D298" s="200" t="s">
        <v>7135</v>
      </c>
      <c r="E298" s="200" t="s">
        <v>7136</v>
      </c>
      <c r="F298" s="200" t="s">
        <v>7416</v>
      </c>
      <c r="G298" s="200"/>
      <c r="H298" s="200" t="s">
        <v>7417</v>
      </c>
      <c r="I298" s="200"/>
      <c r="J298" s="201">
        <v>12</v>
      </c>
      <c r="K298" s="200" t="s">
        <v>7136</v>
      </c>
      <c r="L298" s="201">
        <v>6405405</v>
      </c>
      <c r="M298" s="201">
        <v>500</v>
      </c>
      <c r="N298" s="201">
        <v>3202702500</v>
      </c>
      <c r="O298" s="200" t="s">
        <v>7139</v>
      </c>
      <c r="P298" s="200" t="s">
        <v>8785</v>
      </c>
      <c r="Q298" s="200" t="s">
        <v>8786</v>
      </c>
      <c r="R298" s="200" t="s">
        <v>8787</v>
      </c>
    </row>
    <row r="299" spans="1:18" hidden="1">
      <c r="A299" s="200" t="s">
        <v>8788</v>
      </c>
      <c r="B299" s="200" t="s">
        <v>8789</v>
      </c>
      <c r="C299" s="200" t="s">
        <v>7134</v>
      </c>
      <c r="D299" s="200" t="s">
        <v>7321</v>
      </c>
      <c r="E299" s="200" t="s">
        <v>7136</v>
      </c>
      <c r="F299" s="200" t="s">
        <v>7153</v>
      </c>
      <c r="G299" s="200"/>
      <c r="H299" s="200" t="s">
        <v>7154</v>
      </c>
      <c r="I299" s="200"/>
      <c r="J299" s="201">
        <v>12</v>
      </c>
      <c r="K299" s="200" t="s">
        <v>7136</v>
      </c>
      <c r="L299" s="201">
        <v>5320000</v>
      </c>
      <c r="M299" s="201">
        <v>100</v>
      </c>
      <c r="N299" s="201">
        <v>532000000</v>
      </c>
      <c r="O299" s="200" t="s">
        <v>7139</v>
      </c>
      <c r="P299" s="200" t="s">
        <v>8790</v>
      </c>
      <c r="Q299" s="200" t="s">
        <v>8791</v>
      </c>
      <c r="R299" s="200" t="s">
        <v>8792</v>
      </c>
    </row>
    <row r="300" spans="1:18" hidden="1">
      <c r="A300" s="200" t="s">
        <v>8793</v>
      </c>
      <c r="B300" s="200" t="s">
        <v>8794</v>
      </c>
      <c r="C300" s="200" t="s">
        <v>7134</v>
      </c>
      <c r="D300" s="200" t="s">
        <v>7321</v>
      </c>
      <c r="E300" s="200" t="s">
        <v>7136</v>
      </c>
      <c r="F300" s="200" t="s">
        <v>7331</v>
      </c>
      <c r="G300" s="200"/>
      <c r="H300" s="200" t="s">
        <v>7332</v>
      </c>
      <c r="I300" s="200"/>
      <c r="J300" s="201">
        <v>12</v>
      </c>
      <c r="K300" s="200" t="s">
        <v>7136</v>
      </c>
      <c r="L300" s="201">
        <v>4440000</v>
      </c>
      <c r="M300" s="201">
        <v>100</v>
      </c>
      <c r="N300" s="201">
        <v>444000000</v>
      </c>
      <c r="O300" s="200" t="s">
        <v>7139</v>
      </c>
      <c r="P300" s="200" t="s">
        <v>8795</v>
      </c>
      <c r="Q300" s="200" t="s">
        <v>8796</v>
      </c>
      <c r="R300" s="200" t="s">
        <v>8797</v>
      </c>
    </row>
    <row r="301" spans="1:18" hidden="1">
      <c r="A301" s="200" t="s">
        <v>8798</v>
      </c>
      <c r="B301" s="200" t="s">
        <v>8799</v>
      </c>
      <c r="C301" s="200" t="s">
        <v>7134</v>
      </c>
      <c r="D301" s="200" t="s">
        <v>7321</v>
      </c>
      <c r="E301" s="200" t="s">
        <v>7136</v>
      </c>
      <c r="F301" s="200" t="s">
        <v>7331</v>
      </c>
      <c r="G301" s="200"/>
      <c r="H301" s="200" t="s">
        <v>7332</v>
      </c>
      <c r="I301" s="200"/>
      <c r="J301" s="201">
        <v>12</v>
      </c>
      <c r="K301" s="200" t="s">
        <v>7136</v>
      </c>
      <c r="L301" s="201">
        <v>5980000</v>
      </c>
      <c r="M301" s="201">
        <v>100</v>
      </c>
      <c r="N301" s="201">
        <v>598000000</v>
      </c>
      <c r="O301" s="200" t="s">
        <v>7139</v>
      </c>
      <c r="P301" s="200" t="s">
        <v>8800</v>
      </c>
      <c r="Q301" s="200" t="s">
        <v>8801</v>
      </c>
      <c r="R301" s="200" t="s">
        <v>8797</v>
      </c>
    </row>
    <row r="302" spans="1:18" hidden="1">
      <c r="A302" s="200" t="s">
        <v>8802</v>
      </c>
      <c r="B302" s="200" t="s">
        <v>8803</v>
      </c>
      <c r="C302" s="200" t="s">
        <v>7134</v>
      </c>
      <c r="D302" s="200" t="s">
        <v>7321</v>
      </c>
      <c r="E302" s="200" t="s">
        <v>7136</v>
      </c>
      <c r="F302" s="200" t="s">
        <v>7331</v>
      </c>
      <c r="G302" s="200"/>
      <c r="H302" s="200" t="s">
        <v>7332</v>
      </c>
      <c r="I302" s="200"/>
      <c r="J302" s="201">
        <v>12</v>
      </c>
      <c r="K302" s="200" t="s">
        <v>7136</v>
      </c>
      <c r="L302" s="201">
        <v>3880000</v>
      </c>
      <c r="M302" s="201">
        <v>100</v>
      </c>
      <c r="N302" s="201">
        <v>388000000</v>
      </c>
      <c r="O302" s="200" t="s">
        <v>7139</v>
      </c>
      <c r="P302" s="200" t="s">
        <v>8804</v>
      </c>
      <c r="Q302" s="200" t="s">
        <v>8805</v>
      </c>
      <c r="R302" s="200" t="s">
        <v>8797</v>
      </c>
    </row>
    <row r="303" spans="1:18" hidden="1">
      <c r="A303" s="200" t="s">
        <v>8806</v>
      </c>
      <c r="B303" s="200" t="s">
        <v>8807</v>
      </c>
      <c r="C303" s="200" t="s">
        <v>7145</v>
      </c>
      <c r="D303" s="200" t="s">
        <v>7136</v>
      </c>
      <c r="E303" s="200" t="s">
        <v>7136</v>
      </c>
      <c r="F303" s="200" t="s">
        <v>7331</v>
      </c>
      <c r="G303" s="200"/>
      <c r="H303" s="200" t="s">
        <v>7332</v>
      </c>
      <c r="I303" s="200"/>
      <c r="J303" s="201">
        <v>12</v>
      </c>
      <c r="K303" s="200" t="s">
        <v>7136</v>
      </c>
      <c r="L303" s="201">
        <v>64653296</v>
      </c>
      <c r="M303" s="201">
        <v>5000</v>
      </c>
      <c r="N303" s="201">
        <v>323266480000</v>
      </c>
      <c r="O303" s="200" t="s">
        <v>7139</v>
      </c>
      <c r="P303" s="200" t="s">
        <v>8808</v>
      </c>
      <c r="Q303" s="200" t="s">
        <v>8809</v>
      </c>
      <c r="R303" s="200" t="s">
        <v>8810</v>
      </c>
    </row>
    <row r="304" spans="1:18" hidden="1">
      <c r="A304" s="200" t="s">
        <v>8811</v>
      </c>
      <c r="B304" s="200" t="s">
        <v>8812</v>
      </c>
      <c r="C304" s="200" t="s">
        <v>7145</v>
      </c>
      <c r="D304" s="200" t="s">
        <v>7136</v>
      </c>
      <c r="E304" s="200" t="s">
        <v>7136</v>
      </c>
      <c r="F304" s="200" t="s">
        <v>7269</v>
      </c>
      <c r="G304" s="200"/>
      <c r="H304" s="200" t="s">
        <v>7270</v>
      </c>
      <c r="I304" s="200"/>
      <c r="J304" s="201">
        <v>12</v>
      </c>
      <c r="K304" s="200" t="s">
        <v>7136</v>
      </c>
      <c r="L304" s="201">
        <v>24982540</v>
      </c>
      <c r="M304" s="201">
        <v>500</v>
      </c>
      <c r="N304" s="201">
        <v>12579150000</v>
      </c>
      <c r="O304" s="200" t="s">
        <v>7139</v>
      </c>
      <c r="P304" s="200" t="s">
        <v>8813</v>
      </c>
      <c r="Q304" s="200" t="s">
        <v>8814</v>
      </c>
      <c r="R304" s="200" t="s">
        <v>8815</v>
      </c>
    </row>
    <row r="305" spans="1:18" hidden="1">
      <c r="A305" s="200" t="s">
        <v>8816</v>
      </c>
      <c r="B305" s="200" t="s">
        <v>8817</v>
      </c>
      <c r="C305" s="200" t="s">
        <v>7134</v>
      </c>
      <c r="D305" s="200" t="s">
        <v>7135</v>
      </c>
      <c r="E305" s="200" t="s">
        <v>7136</v>
      </c>
      <c r="F305" s="200" t="s">
        <v>7213</v>
      </c>
      <c r="G305" s="200"/>
      <c r="H305" s="200" t="s">
        <v>7214</v>
      </c>
      <c r="I305" s="200"/>
      <c r="J305" s="201">
        <v>12</v>
      </c>
      <c r="K305" s="200" t="s">
        <v>7136</v>
      </c>
      <c r="L305" s="201">
        <v>26394174</v>
      </c>
      <c r="M305" s="201">
        <v>500</v>
      </c>
      <c r="N305" s="201">
        <v>13197087000</v>
      </c>
      <c r="O305" s="200" t="s">
        <v>7139</v>
      </c>
      <c r="P305" s="200" t="s">
        <v>8818</v>
      </c>
      <c r="Q305" s="200" t="s">
        <v>8819</v>
      </c>
      <c r="R305" s="200" t="s">
        <v>8820</v>
      </c>
    </row>
    <row r="306" spans="1:18" hidden="1">
      <c r="A306" s="200" t="s">
        <v>8821</v>
      </c>
      <c r="B306" s="200" t="s">
        <v>8822</v>
      </c>
      <c r="C306" s="200" t="s">
        <v>7145</v>
      </c>
      <c r="D306" s="200" t="s">
        <v>7136</v>
      </c>
      <c r="E306" s="200" t="s">
        <v>7136</v>
      </c>
      <c r="F306" s="200" t="s">
        <v>7822</v>
      </c>
      <c r="G306" s="200"/>
      <c r="H306" s="200" t="s">
        <v>7823</v>
      </c>
      <c r="I306" s="200"/>
      <c r="J306" s="201">
        <v>12</v>
      </c>
      <c r="K306" s="200" t="s">
        <v>7136</v>
      </c>
      <c r="L306" s="201">
        <v>9010616</v>
      </c>
      <c r="M306" s="201">
        <v>5000</v>
      </c>
      <c r="N306" s="201">
        <v>45053080000</v>
      </c>
      <c r="O306" s="200" t="s">
        <v>7139</v>
      </c>
      <c r="P306" s="200" t="s">
        <v>8823</v>
      </c>
      <c r="Q306" s="200" t="s">
        <v>8824</v>
      </c>
      <c r="R306" s="200" t="s">
        <v>8825</v>
      </c>
    </row>
    <row r="307" spans="1:18" hidden="1">
      <c r="A307" s="200" t="s">
        <v>8826</v>
      </c>
      <c r="B307" s="200" t="s">
        <v>8827</v>
      </c>
      <c r="C307" s="200" t="s">
        <v>7145</v>
      </c>
      <c r="D307" s="200" t="s">
        <v>7136</v>
      </c>
      <c r="E307" s="200" t="s">
        <v>7136</v>
      </c>
      <c r="F307" s="200" t="s">
        <v>7457</v>
      </c>
      <c r="G307" s="200"/>
      <c r="H307" s="200" t="s">
        <v>7458</v>
      </c>
      <c r="I307" s="200"/>
      <c r="J307" s="201">
        <v>12</v>
      </c>
      <c r="K307" s="200" t="s">
        <v>7136</v>
      </c>
      <c r="L307" s="201">
        <v>55409386</v>
      </c>
      <c r="M307" s="201">
        <v>500</v>
      </c>
      <c r="N307" s="201">
        <v>27704693000</v>
      </c>
      <c r="O307" s="200" t="s">
        <v>7139</v>
      </c>
      <c r="P307" s="200" t="s">
        <v>8828</v>
      </c>
      <c r="Q307" s="200" t="s">
        <v>8829</v>
      </c>
      <c r="R307" s="200" t="s">
        <v>8830</v>
      </c>
    </row>
    <row r="308" spans="1:18" hidden="1">
      <c r="A308" s="200" t="s">
        <v>8831</v>
      </c>
      <c r="B308" s="200" t="s">
        <v>8832</v>
      </c>
      <c r="C308" s="200" t="s">
        <v>7145</v>
      </c>
      <c r="D308" s="200" t="s">
        <v>7136</v>
      </c>
      <c r="E308" s="200" t="s">
        <v>7136</v>
      </c>
      <c r="F308" s="200" t="s">
        <v>7250</v>
      </c>
      <c r="G308" s="200"/>
      <c r="H308" s="200" t="s">
        <v>7251</v>
      </c>
      <c r="I308" s="200"/>
      <c r="J308" s="201">
        <v>12</v>
      </c>
      <c r="K308" s="200" t="s">
        <v>7136</v>
      </c>
      <c r="L308" s="201">
        <v>79380779</v>
      </c>
      <c r="M308" s="201">
        <v>500</v>
      </c>
      <c r="N308" s="201">
        <v>39690389500</v>
      </c>
      <c r="O308" s="200" t="s">
        <v>7139</v>
      </c>
      <c r="P308" s="200" t="s">
        <v>8833</v>
      </c>
      <c r="Q308" s="200" t="s">
        <v>8834</v>
      </c>
      <c r="R308" s="200" t="s">
        <v>8835</v>
      </c>
    </row>
    <row r="309" spans="1:18" hidden="1">
      <c r="A309" s="200" t="s">
        <v>8836</v>
      </c>
      <c r="B309" s="200" t="s">
        <v>8837</v>
      </c>
      <c r="C309" s="200" t="s">
        <v>7134</v>
      </c>
      <c r="D309" s="200" t="s">
        <v>7165</v>
      </c>
      <c r="E309" s="200" t="s">
        <v>7136</v>
      </c>
      <c r="F309" s="200" t="s">
        <v>8838</v>
      </c>
      <c r="G309" s="200"/>
      <c r="H309" s="200" t="s">
        <v>8839</v>
      </c>
      <c r="I309" s="200"/>
      <c r="J309" s="201">
        <v>12</v>
      </c>
      <c r="K309" s="200" t="s">
        <v>7136</v>
      </c>
      <c r="L309" s="201">
        <v>7500000</v>
      </c>
      <c r="M309" s="201">
        <v>500</v>
      </c>
      <c r="N309" s="201">
        <v>3750000000</v>
      </c>
      <c r="O309" s="200" t="s">
        <v>7139</v>
      </c>
      <c r="P309" s="200" t="s">
        <v>8840</v>
      </c>
      <c r="Q309" s="200" t="s">
        <v>8841</v>
      </c>
      <c r="R309" s="200" t="s">
        <v>8842</v>
      </c>
    </row>
    <row r="310" spans="1:18" hidden="1">
      <c r="A310" s="200" t="s">
        <v>8843</v>
      </c>
      <c r="B310" s="200" t="s">
        <v>8844</v>
      </c>
      <c r="C310" s="200" t="s">
        <v>7134</v>
      </c>
      <c r="D310" s="200" t="s">
        <v>7165</v>
      </c>
      <c r="E310" s="200" t="s">
        <v>7136</v>
      </c>
      <c r="F310" s="200" t="s">
        <v>8026</v>
      </c>
      <c r="G310" s="200"/>
      <c r="H310" s="200" t="s">
        <v>8027</v>
      </c>
      <c r="I310" s="200"/>
      <c r="J310" s="201">
        <v>12</v>
      </c>
      <c r="K310" s="200" t="s">
        <v>7136</v>
      </c>
      <c r="L310" s="201">
        <v>17858304</v>
      </c>
      <c r="M310" s="201">
        <v>500</v>
      </c>
      <c r="N310" s="201">
        <v>8929152000</v>
      </c>
      <c r="O310" s="200" t="s">
        <v>7139</v>
      </c>
      <c r="P310" s="200" t="s">
        <v>8845</v>
      </c>
      <c r="Q310" s="200" t="s">
        <v>8846</v>
      </c>
      <c r="R310" s="200" t="s">
        <v>8847</v>
      </c>
    </row>
    <row r="311" spans="1:18" hidden="1">
      <c r="A311" s="200" t="s">
        <v>8848</v>
      </c>
      <c r="B311" s="200" t="s">
        <v>8849</v>
      </c>
      <c r="C311" s="200" t="s">
        <v>7134</v>
      </c>
      <c r="D311" s="200" t="s">
        <v>7135</v>
      </c>
      <c r="E311" s="200" t="s">
        <v>7136</v>
      </c>
      <c r="F311" s="200" t="s">
        <v>7758</v>
      </c>
      <c r="G311" s="200"/>
      <c r="H311" s="200" t="s">
        <v>7759</v>
      </c>
      <c r="I311" s="200"/>
      <c r="J311" s="201">
        <v>12</v>
      </c>
      <c r="K311" s="200" t="s">
        <v>7136</v>
      </c>
      <c r="L311" s="201">
        <v>34895243</v>
      </c>
      <c r="M311" s="201">
        <v>500</v>
      </c>
      <c r="N311" s="201">
        <v>17447621500</v>
      </c>
      <c r="O311" s="200" t="s">
        <v>7139</v>
      </c>
      <c r="P311" s="200" t="s">
        <v>8850</v>
      </c>
      <c r="Q311" s="200" t="s">
        <v>8851</v>
      </c>
      <c r="R311" s="200" t="s">
        <v>8852</v>
      </c>
    </row>
    <row r="312" spans="1:18" hidden="1">
      <c r="A312" s="200" t="s">
        <v>8853</v>
      </c>
      <c r="B312" s="200" t="s">
        <v>8854</v>
      </c>
      <c r="C312" s="200" t="s">
        <v>7134</v>
      </c>
      <c r="D312" s="200" t="s">
        <v>7135</v>
      </c>
      <c r="E312" s="200" t="s">
        <v>7136</v>
      </c>
      <c r="F312" s="200" t="s">
        <v>7409</v>
      </c>
      <c r="G312" s="200"/>
      <c r="H312" s="200" t="s">
        <v>7410</v>
      </c>
      <c r="I312" s="200"/>
      <c r="J312" s="201">
        <v>12</v>
      </c>
      <c r="K312" s="200" t="s">
        <v>7136</v>
      </c>
      <c r="L312" s="201">
        <v>11090000</v>
      </c>
      <c r="M312" s="201">
        <v>500</v>
      </c>
      <c r="N312" s="201">
        <v>5545000000</v>
      </c>
      <c r="O312" s="200" t="s">
        <v>7139</v>
      </c>
      <c r="P312" s="200" t="s">
        <v>8855</v>
      </c>
      <c r="Q312" s="200" t="s">
        <v>8856</v>
      </c>
      <c r="R312" s="200" t="s">
        <v>8857</v>
      </c>
    </row>
    <row r="313" spans="1:18" hidden="1">
      <c r="A313" s="200" t="s">
        <v>8858</v>
      </c>
      <c r="B313" s="200" t="s">
        <v>8859</v>
      </c>
      <c r="C313" s="200" t="s">
        <v>7134</v>
      </c>
      <c r="D313" s="200" t="s">
        <v>7135</v>
      </c>
      <c r="E313" s="200" t="s">
        <v>7136</v>
      </c>
      <c r="F313" s="200" t="s">
        <v>8860</v>
      </c>
      <c r="G313" s="200"/>
      <c r="H313" s="200" t="s">
        <v>8861</v>
      </c>
      <c r="I313" s="200"/>
      <c r="J313" s="201">
        <v>12</v>
      </c>
      <c r="K313" s="200" t="s">
        <v>7136</v>
      </c>
      <c r="L313" s="201">
        <v>127617473</v>
      </c>
      <c r="M313" s="201">
        <v>100</v>
      </c>
      <c r="N313" s="201">
        <v>12761747300</v>
      </c>
      <c r="O313" s="200" t="s">
        <v>7139</v>
      </c>
      <c r="P313" s="200" t="s">
        <v>8862</v>
      </c>
      <c r="Q313" s="200" t="s">
        <v>8863</v>
      </c>
      <c r="R313" s="200" t="s">
        <v>8864</v>
      </c>
    </row>
    <row r="314" spans="1:18" hidden="1">
      <c r="A314" s="200" t="s">
        <v>8865</v>
      </c>
      <c r="B314" s="200" t="s">
        <v>8866</v>
      </c>
      <c r="C314" s="200" t="s">
        <v>7134</v>
      </c>
      <c r="D314" s="200" t="s">
        <v>7165</v>
      </c>
      <c r="E314" s="200" t="s">
        <v>7136</v>
      </c>
      <c r="F314" s="200" t="s">
        <v>7276</v>
      </c>
      <c r="G314" s="200"/>
      <c r="H314" s="200" t="s">
        <v>7277</v>
      </c>
      <c r="I314" s="200"/>
      <c r="J314" s="201">
        <v>12</v>
      </c>
      <c r="K314" s="200" t="s">
        <v>7136</v>
      </c>
      <c r="L314" s="201">
        <v>49069269</v>
      </c>
      <c r="M314" s="201">
        <v>100</v>
      </c>
      <c r="N314" s="201">
        <v>4906926900</v>
      </c>
      <c r="O314" s="200" t="s">
        <v>7139</v>
      </c>
      <c r="P314" s="200" t="s">
        <v>8867</v>
      </c>
      <c r="Q314" s="200" t="s">
        <v>8868</v>
      </c>
      <c r="R314" s="200" t="s">
        <v>8869</v>
      </c>
    </row>
    <row r="315" spans="1:18" hidden="1">
      <c r="A315" s="200" t="s">
        <v>8870</v>
      </c>
      <c r="B315" s="200" t="s">
        <v>8871</v>
      </c>
      <c r="C315" s="200" t="s">
        <v>7145</v>
      </c>
      <c r="D315" s="200" t="s">
        <v>7136</v>
      </c>
      <c r="E315" s="200" t="s">
        <v>7136</v>
      </c>
      <c r="F315" s="200" t="s">
        <v>7276</v>
      </c>
      <c r="G315" s="200"/>
      <c r="H315" s="200" t="s">
        <v>7277</v>
      </c>
      <c r="I315" s="200"/>
      <c r="J315" s="201">
        <v>12</v>
      </c>
      <c r="K315" s="200" t="s">
        <v>7136</v>
      </c>
      <c r="L315" s="201">
        <v>20195149</v>
      </c>
      <c r="M315" s="201">
        <v>1000</v>
      </c>
      <c r="N315" s="201">
        <v>20195149000</v>
      </c>
      <c r="O315" s="200" t="s">
        <v>7139</v>
      </c>
      <c r="P315" s="200" t="s">
        <v>8872</v>
      </c>
      <c r="Q315" s="200" t="s">
        <v>8873</v>
      </c>
      <c r="R315" s="200" t="s">
        <v>8874</v>
      </c>
    </row>
    <row r="316" spans="1:18" hidden="1">
      <c r="A316" s="200" t="s">
        <v>8875</v>
      </c>
      <c r="B316" s="200" t="s">
        <v>8876</v>
      </c>
      <c r="C316" s="200" t="s">
        <v>7440</v>
      </c>
      <c r="D316" s="200" t="s">
        <v>7441</v>
      </c>
      <c r="E316" s="200" t="s">
        <v>7136</v>
      </c>
      <c r="F316" s="200" t="s">
        <v>7314</v>
      </c>
      <c r="G316" s="200"/>
      <c r="H316" s="200" t="s">
        <v>7315</v>
      </c>
      <c r="I316" s="200"/>
      <c r="J316" s="201">
        <v>12</v>
      </c>
      <c r="K316" s="200" t="s">
        <v>7601</v>
      </c>
      <c r="L316" s="201">
        <v>2583805</v>
      </c>
      <c r="M316" s="201">
        <v>500</v>
      </c>
      <c r="N316" s="201">
        <v>1291902500</v>
      </c>
      <c r="O316" s="200" t="s">
        <v>7139</v>
      </c>
      <c r="P316" s="200" t="s">
        <v>8877</v>
      </c>
      <c r="Q316" s="200" t="s">
        <v>8878</v>
      </c>
      <c r="R316" s="200" t="s">
        <v>8879</v>
      </c>
    </row>
    <row r="317" spans="1:18" hidden="1">
      <c r="A317" s="200" t="s">
        <v>8880</v>
      </c>
      <c r="B317" s="200" t="s">
        <v>8881</v>
      </c>
      <c r="C317" s="200" t="s">
        <v>7134</v>
      </c>
      <c r="D317" s="200" t="s">
        <v>7135</v>
      </c>
      <c r="E317" s="200" t="s">
        <v>7136</v>
      </c>
      <c r="F317" s="200" t="s">
        <v>8882</v>
      </c>
      <c r="G317" s="200"/>
      <c r="H317" s="200" t="s">
        <v>8883</v>
      </c>
      <c r="I317" s="200"/>
      <c r="J317" s="201">
        <v>12</v>
      </c>
      <c r="K317" s="200" t="s">
        <v>7136</v>
      </c>
      <c r="L317" s="201">
        <v>15527584</v>
      </c>
      <c r="M317" s="201">
        <v>2500</v>
      </c>
      <c r="N317" s="201">
        <v>41765626500</v>
      </c>
      <c r="O317" s="200" t="s">
        <v>7139</v>
      </c>
      <c r="P317" s="200" t="s">
        <v>8884</v>
      </c>
      <c r="Q317" s="200" t="s">
        <v>8885</v>
      </c>
      <c r="R317" s="200" t="s">
        <v>8886</v>
      </c>
    </row>
    <row r="318" spans="1:18" hidden="1">
      <c r="A318" s="200" t="s">
        <v>8887</v>
      </c>
      <c r="B318" s="200" t="s">
        <v>8888</v>
      </c>
      <c r="C318" s="200" t="s">
        <v>7134</v>
      </c>
      <c r="D318" s="200" t="s">
        <v>7135</v>
      </c>
      <c r="E318" s="200" t="s">
        <v>7136</v>
      </c>
      <c r="F318" s="200" t="s">
        <v>7206</v>
      </c>
      <c r="G318" s="200"/>
      <c r="H318" s="200" t="s">
        <v>7207</v>
      </c>
      <c r="I318" s="200"/>
      <c r="J318" s="201">
        <v>12</v>
      </c>
      <c r="K318" s="200" t="s">
        <v>7136</v>
      </c>
      <c r="L318" s="201">
        <v>20147430</v>
      </c>
      <c r="M318" s="201">
        <v>500</v>
      </c>
      <c r="N318" s="201">
        <v>10393049000</v>
      </c>
      <c r="O318" s="200" t="s">
        <v>7139</v>
      </c>
      <c r="P318" s="200" t="s">
        <v>8889</v>
      </c>
      <c r="Q318" s="200" t="s">
        <v>8890</v>
      </c>
      <c r="R318" s="200" t="s">
        <v>8891</v>
      </c>
    </row>
    <row r="319" spans="1:18" hidden="1">
      <c r="A319" s="200" t="s">
        <v>8892</v>
      </c>
      <c r="B319" s="200" t="s">
        <v>8893</v>
      </c>
      <c r="C319" s="200" t="s">
        <v>7145</v>
      </c>
      <c r="D319" s="200" t="s">
        <v>7136</v>
      </c>
      <c r="E319" s="200" t="s">
        <v>7136</v>
      </c>
      <c r="F319" s="200" t="s">
        <v>7302</v>
      </c>
      <c r="G319" s="200"/>
      <c r="H319" s="200" t="s">
        <v>7303</v>
      </c>
      <c r="I319" s="200"/>
      <c r="J319" s="201">
        <v>12</v>
      </c>
      <c r="K319" s="200" t="s">
        <v>7136</v>
      </c>
      <c r="L319" s="201">
        <v>24000000</v>
      </c>
      <c r="M319" s="201">
        <v>500</v>
      </c>
      <c r="N319" s="201">
        <v>12000000000</v>
      </c>
      <c r="O319" s="200" t="s">
        <v>7139</v>
      </c>
      <c r="P319" s="200" t="s">
        <v>8894</v>
      </c>
      <c r="Q319" s="200" t="s">
        <v>8895</v>
      </c>
      <c r="R319" s="200" t="s">
        <v>8896</v>
      </c>
    </row>
    <row r="320" spans="1:18" hidden="1">
      <c r="A320" s="200" t="s">
        <v>8897</v>
      </c>
      <c r="B320" s="200" t="s">
        <v>8898</v>
      </c>
      <c r="C320" s="200" t="s">
        <v>7134</v>
      </c>
      <c r="D320" s="200" t="s">
        <v>7173</v>
      </c>
      <c r="E320" s="200" t="s">
        <v>7136</v>
      </c>
      <c r="F320" s="200" t="s">
        <v>7409</v>
      </c>
      <c r="G320" s="200"/>
      <c r="H320" s="200" t="s">
        <v>7410</v>
      </c>
      <c r="I320" s="200"/>
      <c r="J320" s="201">
        <v>12</v>
      </c>
      <c r="K320" s="200" t="s">
        <v>7136</v>
      </c>
      <c r="L320" s="201">
        <v>10820188</v>
      </c>
      <c r="M320" s="201">
        <v>500</v>
      </c>
      <c r="N320" s="201">
        <v>5410094000</v>
      </c>
      <c r="O320" s="200" t="s">
        <v>7139</v>
      </c>
      <c r="P320" s="200" t="s">
        <v>8899</v>
      </c>
      <c r="Q320" s="200" t="s">
        <v>8900</v>
      </c>
      <c r="R320" s="200" t="s">
        <v>8901</v>
      </c>
    </row>
    <row r="321" spans="1:18" hidden="1">
      <c r="A321" s="200" t="s">
        <v>8902</v>
      </c>
      <c r="B321" s="200" t="s">
        <v>8903</v>
      </c>
      <c r="C321" s="200" t="s">
        <v>7145</v>
      </c>
      <c r="D321" s="200" t="s">
        <v>7136</v>
      </c>
      <c r="E321" s="200" t="s">
        <v>7136</v>
      </c>
      <c r="F321" s="200" t="s">
        <v>7568</v>
      </c>
      <c r="G321" s="200"/>
      <c r="H321" s="200" t="s">
        <v>7569</v>
      </c>
      <c r="I321" s="200"/>
      <c r="J321" s="201">
        <v>12</v>
      </c>
      <c r="K321" s="200" t="s">
        <v>7136</v>
      </c>
      <c r="L321" s="201">
        <v>34869420</v>
      </c>
      <c r="M321" s="201">
        <v>500</v>
      </c>
      <c r="N321" s="201">
        <v>17434710000</v>
      </c>
      <c r="O321" s="200" t="s">
        <v>7139</v>
      </c>
      <c r="P321" s="200" t="s">
        <v>8904</v>
      </c>
      <c r="Q321" s="200" t="s">
        <v>8905</v>
      </c>
      <c r="R321" s="200" t="s">
        <v>8906</v>
      </c>
    </row>
    <row r="322" spans="1:18" hidden="1">
      <c r="A322" s="200" t="s">
        <v>8907</v>
      </c>
      <c r="B322" s="200" t="s">
        <v>8908</v>
      </c>
      <c r="C322" s="200" t="s">
        <v>7134</v>
      </c>
      <c r="D322" s="200" t="s">
        <v>7502</v>
      </c>
      <c r="E322" s="200" t="s">
        <v>7136</v>
      </c>
      <c r="F322" s="200" t="s">
        <v>7153</v>
      </c>
      <c r="G322" s="200"/>
      <c r="H322" s="200" t="s">
        <v>7154</v>
      </c>
      <c r="I322" s="200"/>
      <c r="J322" s="201">
        <v>12</v>
      </c>
      <c r="K322" s="200" t="s">
        <v>7136</v>
      </c>
      <c r="L322" s="201">
        <v>53743968</v>
      </c>
      <c r="M322" s="204">
        <v>0.5</v>
      </c>
      <c r="N322" s="201">
        <v>26871984</v>
      </c>
      <c r="O322" s="200" t="s">
        <v>8716</v>
      </c>
      <c r="P322" s="200" t="s">
        <v>8909</v>
      </c>
      <c r="Q322" s="200" t="s">
        <v>8910</v>
      </c>
      <c r="R322" s="200" t="s">
        <v>8911</v>
      </c>
    </row>
    <row r="323" spans="1:18" hidden="1">
      <c r="A323" s="200" t="s">
        <v>8912</v>
      </c>
      <c r="B323" s="200" t="s">
        <v>8913</v>
      </c>
      <c r="C323" s="200" t="s">
        <v>7134</v>
      </c>
      <c r="D323" s="200" t="s">
        <v>7173</v>
      </c>
      <c r="E323" s="200" t="s">
        <v>7136</v>
      </c>
      <c r="F323" s="200" t="s">
        <v>7331</v>
      </c>
      <c r="G323" s="200"/>
      <c r="H323" s="200" t="s">
        <v>7332</v>
      </c>
      <c r="I323" s="200"/>
      <c r="J323" s="201">
        <v>12</v>
      </c>
      <c r="K323" s="200" t="s">
        <v>7136</v>
      </c>
      <c r="L323" s="201">
        <v>51719642</v>
      </c>
      <c r="M323" s="201">
        <v>500</v>
      </c>
      <c r="N323" s="201">
        <v>25859821000</v>
      </c>
      <c r="O323" s="200" t="s">
        <v>7139</v>
      </c>
      <c r="P323" s="200" t="s">
        <v>8914</v>
      </c>
      <c r="Q323" s="200" t="s">
        <v>8915</v>
      </c>
      <c r="R323" s="200" t="s">
        <v>8916</v>
      </c>
    </row>
    <row r="324" spans="1:18" hidden="1">
      <c r="A324" s="200" t="s">
        <v>8917</v>
      </c>
      <c r="B324" s="200" t="s">
        <v>8918</v>
      </c>
      <c r="C324" s="200" t="s">
        <v>7134</v>
      </c>
      <c r="D324" s="200" t="s">
        <v>7135</v>
      </c>
      <c r="E324" s="200" t="s">
        <v>7136</v>
      </c>
      <c r="F324" s="200" t="s">
        <v>7525</v>
      </c>
      <c r="G324" s="200"/>
      <c r="H324" s="200" t="s">
        <v>7526</v>
      </c>
      <c r="I324" s="200"/>
      <c r="J324" s="201">
        <v>12</v>
      </c>
      <c r="K324" s="200" t="s">
        <v>7136</v>
      </c>
      <c r="L324" s="201">
        <v>34323675</v>
      </c>
      <c r="M324" s="201">
        <v>500</v>
      </c>
      <c r="N324" s="201">
        <v>17161837500</v>
      </c>
      <c r="O324" s="200" t="s">
        <v>7139</v>
      </c>
      <c r="P324" s="200" t="s">
        <v>8919</v>
      </c>
      <c r="Q324" s="200" t="s">
        <v>8920</v>
      </c>
      <c r="R324" s="200" t="s">
        <v>8921</v>
      </c>
    </row>
    <row r="325" spans="1:18" hidden="1">
      <c r="A325" s="200" t="s">
        <v>8922</v>
      </c>
      <c r="B325" s="200" t="s">
        <v>8923</v>
      </c>
      <c r="C325" s="200" t="s">
        <v>7145</v>
      </c>
      <c r="D325" s="200" t="s">
        <v>7136</v>
      </c>
      <c r="E325" s="200" t="s">
        <v>7136</v>
      </c>
      <c r="F325" s="200" t="s">
        <v>7416</v>
      </c>
      <c r="G325" s="200"/>
      <c r="H325" s="200" t="s">
        <v>7417</v>
      </c>
      <c r="I325" s="200"/>
      <c r="J325" s="201">
        <v>12</v>
      </c>
      <c r="K325" s="200" t="s">
        <v>7136</v>
      </c>
      <c r="L325" s="201">
        <v>29329357</v>
      </c>
      <c r="M325" s="201">
        <v>1000</v>
      </c>
      <c r="N325" s="201">
        <v>29919232000</v>
      </c>
      <c r="O325" s="200" t="s">
        <v>7139</v>
      </c>
      <c r="P325" s="200" t="s">
        <v>8924</v>
      </c>
      <c r="Q325" s="200" t="s">
        <v>8925</v>
      </c>
      <c r="R325" s="200" t="s">
        <v>8926</v>
      </c>
    </row>
    <row r="326" spans="1:18" hidden="1">
      <c r="A326" s="200" t="s">
        <v>8927</v>
      </c>
      <c r="B326" s="200" t="s">
        <v>8928</v>
      </c>
      <c r="C326" s="200" t="s">
        <v>7134</v>
      </c>
      <c r="D326" s="200" t="s">
        <v>7165</v>
      </c>
      <c r="E326" s="200" t="s">
        <v>7136</v>
      </c>
      <c r="F326" s="200" t="s">
        <v>7416</v>
      </c>
      <c r="G326" s="200"/>
      <c r="H326" s="200" t="s">
        <v>7417</v>
      </c>
      <c r="I326" s="200"/>
      <c r="J326" s="201">
        <v>12</v>
      </c>
      <c r="K326" s="200" t="s">
        <v>7136</v>
      </c>
      <c r="L326" s="201">
        <v>18720000</v>
      </c>
      <c r="M326" s="201">
        <v>500</v>
      </c>
      <c r="N326" s="201">
        <v>9860000000</v>
      </c>
      <c r="O326" s="200" t="s">
        <v>7139</v>
      </c>
      <c r="P326" s="200" t="s">
        <v>8929</v>
      </c>
      <c r="Q326" s="200" t="s">
        <v>8930</v>
      </c>
      <c r="R326" s="200" t="s">
        <v>8931</v>
      </c>
    </row>
    <row r="327" spans="1:18" hidden="1">
      <c r="A327" s="200" t="s">
        <v>8932</v>
      </c>
      <c r="B327" s="200" t="s">
        <v>8933</v>
      </c>
      <c r="C327" s="200" t="s">
        <v>7145</v>
      </c>
      <c r="D327" s="200" t="s">
        <v>7136</v>
      </c>
      <c r="E327" s="200" t="s">
        <v>7136</v>
      </c>
      <c r="F327" s="200" t="s">
        <v>7758</v>
      </c>
      <c r="G327" s="200"/>
      <c r="H327" s="200" t="s">
        <v>7759</v>
      </c>
      <c r="I327" s="200"/>
      <c r="J327" s="201">
        <v>9</v>
      </c>
      <c r="K327" s="200" t="s">
        <v>7136</v>
      </c>
      <c r="L327" s="201">
        <v>1000000</v>
      </c>
      <c r="M327" s="201">
        <v>5000</v>
      </c>
      <c r="N327" s="201">
        <v>5000000000</v>
      </c>
      <c r="O327" s="200" t="s">
        <v>7139</v>
      </c>
      <c r="P327" s="200" t="s">
        <v>8934</v>
      </c>
      <c r="Q327" s="200" t="s">
        <v>8935</v>
      </c>
      <c r="R327" s="200" t="s">
        <v>8936</v>
      </c>
    </row>
    <row r="328" spans="1:18" hidden="1">
      <c r="A328" s="200" t="s">
        <v>8937</v>
      </c>
      <c r="B328" s="200" t="s">
        <v>8938</v>
      </c>
      <c r="C328" s="200" t="s">
        <v>7145</v>
      </c>
      <c r="D328" s="200" t="s">
        <v>7136</v>
      </c>
      <c r="E328" s="200" t="s">
        <v>7136</v>
      </c>
      <c r="F328" s="200" t="s">
        <v>7822</v>
      </c>
      <c r="G328" s="200"/>
      <c r="H328" s="200" t="s">
        <v>7823</v>
      </c>
      <c r="I328" s="200"/>
      <c r="J328" s="201">
        <v>12</v>
      </c>
      <c r="K328" s="200" t="s">
        <v>7136</v>
      </c>
      <c r="L328" s="201">
        <v>57581079</v>
      </c>
      <c r="M328" s="201">
        <v>500</v>
      </c>
      <c r="N328" s="201">
        <v>28790539500</v>
      </c>
      <c r="O328" s="200" t="s">
        <v>7139</v>
      </c>
      <c r="P328" s="200" t="s">
        <v>8939</v>
      </c>
      <c r="Q328" s="200" t="s">
        <v>8940</v>
      </c>
      <c r="R328" s="200" t="s">
        <v>8941</v>
      </c>
    </row>
    <row r="329" spans="1:18" hidden="1">
      <c r="A329" s="200" t="s">
        <v>8942</v>
      </c>
      <c r="B329" s="200" t="s">
        <v>8943</v>
      </c>
      <c r="C329" s="200" t="s">
        <v>7145</v>
      </c>
      <c r="D329" s="200" t="s">
        <v>7136</v>
      </c>
      <c r="E329" s="200" t="s">
        <v>7136</v>
      </c>
      <c r="F329" s="200" t="s">
        <v>7372</v>
      </c>
      <c r="G329" s="200"/>
      <c r="H329" s="200" t="s">
        <v>7373</v>
      </c>
      <c r="I329" s="200"/>
      <c r="J329" s="201">
        <v>12</v>
      </c>
      <c r="K329" s="200" t="s">
        <v>7136</v>
      </c>
      <c r="L329" s="201">
        <v>36953595</v>
      </c>
      <c r="M329" s="201">
        <v>5000</v>
      </c>
      <c r="N329" s="201">
        <v>186229305000</v>
      </c>
      <c r="O329" s="200" t="s">
        <v>7139</v>
      </c>
      <c r="P329" s="200" t="s">
        <v>8944</v>
      </c>
      <c r="Q329" s="200" t="s">
        <v>8945</v>
      </c>
      <c r="R329" s="200" t="s">
        <v>8946</v>
      </c>
    </row>
    <row r="330" spans="1:18" hidden="1">
      <c r="A330" s="200" t="s">
        <v>8947</v>
      </c>
      <c r="B330" s="200" t="s">
        <v>8948</v>
      </c>
      <c r="C330" s="200" t="s">
        <v>7145</v>
      </c>
      <c r="D330" s="200" t="s">
        <v>7136</v>
      </c>
      <c r="E330" s="200" t="s">
        <v>7136</v>
      </c>
      <c r="F330" s="200" t="s">
        <v>7822</v>
      </c>
      <c r="G330" s="200"/>
      <c r="H330" s="200" t="s">
        <v>7823</v>
      </c>
      <c r="I330" s="200"/>
      <c r="J330" s="201">
        <v>12</v>
      </c>
      <c r="K330" s="200" t="s">
        <v>7136</v>
      </c>
      <c r="L330" s="201">
        <v>30295844</v>
      </c>
      <c r="M330" s="201">
        <v>5000</v>
      </c>
      <c r="N330" s="201">
        <v>167455885000</v>
      </c>
      <c r="O330" s="200" t="s">
        <v>7139</v>
      </c>
      <c r="P330" s="200" t="s">
        <v>8949</v>
      </c>
      <c r="Q330" s="200" t="s">
        <v>8950</v>
      </c>
      <c r="R330" s="200" t="s">
        <v>8951</v>
      </c>
    </row>
    <row r="331" spans="1:18" hidden="1">
      <c r="A331" s="200" t="s">
        <v>8952</v>
      </c>
      <c r="B331" s="200" t="s">
        <v>8953</v>
      </c>
      <c r="C331" s="200" t="s">
        <v>7145</v>
      </c>
      <c r="D331" s="200" t="s">
        <v>7136</v>
      </c>
      <c r="E331" s="200" t="s">
        <v>7136</v>
      </c>
      <c r="F331" s="200" t="s">
        <v>7213</v>
      </c>
      <c r="G331" s="200"/>
      <c r="H331" s="200" t="s">
        <v>7214</v>
      </c>
      <c r="I331" s="200"/>
      <c r="J331" s="201">
        <v>12</v>
      </c>
      <c r="K331" s="200" t="s">
        <v>7136</v>
      </c>
      <c r="L331" s="201">
        <v>198979870</v>
      </c>
      <c r="M331" s="201">
        <v>500</v>
      </c>
      <c r="N331" s="201">
        <v>99489935000</v>
      </c>
      <c r="O331" s="200" t="s">
        <v>7139</v>
      </c>
      <c r="P331" s="200" t="s">
        <v>8954</v>
      </c>
      <c r="Q331" s="200" t="s">
        <v>8955</v>
      </c>
      <c r="R331" s="200" t="s">
        <v>8956</v>
      </c>
    </row>
    <row r="332" spans="1:18" hidden="1">
      <c r="A332" s="200" t="s">
        <v>8957</v>
      </c>
      <c r="B332" s="200" t="s">
        <v>8958</v>
      </c>
      <c r="C332" s="200" t="s">
        <v>7145</v>
      </c>
      <c r="D332" s="200" t="s">
        <v>7136</v>
      </c>
      <c r="E332" s="200" t="s">
        <v>7136</v>
      </c>
      <c r="F332" s="200" t="s">
        <v>8959</v>
      </c>
      <c r="G332" s="200"/>
      <c r="H332" s="200" t="s">
        <v>8960</v>
      </c>
      <c r="I332" s="200"/>
      <c r="J332" s="201">
        <v>12</v>
      </c>
      <c r="K332" s="200" t="s">
        <v>7136</v>
      </c>
      <c r="L332" s="201">
        <v>24346191</v>
      </c>
      <c r="M332" s="201">
        <v>500</v>
      </c>
      <c r="N332" s="201">
        <v>12173095500</v>
      </c>
      <c r="O332" s="200" t="s">
        <v>7139</v>
      </c>
      <c r="P332" s="200" t="s">
        <v>8961</v>
      </c>
      <c r="Q332" s="200" t="s">
        <v>8962</v>
      </c>
      <c r="R332" s="200" t="s">
        <v>8963</v>
      </c>
    </row>
    <row r="333" spans="1:18" hidden="1">
      <c r="A333" s="200" t="s">
        <v>8964</v>
      </c>
      <c r="B333" s="200" t="s">
        <v>8965</v>
      </c>
      <c r="C333" s="200" t="s">
        <v>7145</v>
      </c>
      <c r="D333" s="200" t="s">
        <v>7136</v>
      </c>
      <c r="E333" s="200" t="s">
        <v>7136</v>
      </c>
      <c r="F333" s="200" t="s">
        <v>7397</v>
      </c>
      <c r="G333" s="200"/>
      <c r="H333" s="200" t="s">
        <v>7398</v>
      </c>
      <c r="I333" s="200"/>
      <c r="J333" s="201">
        <v>12</v>
      </c>
      <c r="K333" s="200" t="s">
        <v>7136</v>
      </c>
      <c r="L333" s="201">
        <v>287260287</v>
      </c>
      <c r="M333" s="201">
        <v>5000</v>
      </c>
      <c r="N333" s="201">
        <v>1436301435000</v>
      </c>
      <c r="O333" s="200" t="s">
        <v>7139</v>
      </c>
      <c r="P333" s="200" t="s">
        <v>8966</v>
      </c>
      <c r="Q333" s="200" t="s">
        <v>8967</v>
      </c>
      <c r="R333" s="200" t="s">
        <v>8968</v>
      </c>
    </row>
    <row r="334" spans="1:18" hidden="1">
      <c r="A334" s="200" t="s">
        <v>8969</v>
      </c>
      <c r="B334" s="200" t="s">
        <v>8970</v>
      </c>
      <c r="C334" s="200" t="s">
        <v>7134</v>
      </c>
      <c r="D334" s="200" t="s">
        <v>7165</v>
      </c>
      <c r="E334" s="200" t="s">
        <v>7136</v>
      </c>
      <c r="F334" s="200" t="s">
        <v>7552</v>
      </c>
      <c r="G334" s="200"/>
      <c r="H334" s="200" t="s">
        <v>7553</v>
      </c>
      <c r="I334" s="200"/>
      <c r="J334" s="201">
        <v>12</v>
      </c>
      <c r="K334" s="200" t="s">
        <v>7136</v>
      </c>
      <c r="L334" s="201">
        <v>6000000</v>
      </c>
      <c r="M334" s="201">
        <v>500</v>
      </c>
      <c r="N334" s="201">
        <v>3000000000</v>
      </c>
      <c r="O334" s="200" t="s">
        <v>7139</v>
      </c>
      <c r="P334" s="200" t="s">
        <v>8971</v>
      </c>
      <c r="Q334" s="200" t="s">
        <v>8972</v>
      </c>
      <c r="R334" s="200" t="s">
        <v>8973</v>
      </c>
    </row>
    <row r="335" spans="1:18" hidden="1">
      <c r="A335" s="200" t="s">
        <v>8974</v>
      </c>
      <c r="B335" s="200" t="s">
        <v>8975</v>
      </c>
      <c r="C335" s="200" t="s">
        <v>7134</v>
      </c>
      <c r="D335" s="200" t="s">
        <v>7173</v>
      </c>
      <c r="E335" s="200" t="s">
        <v>7136</v>
      </c>
      <c r="F335" s="200" t="s">
        <v>7166</v>
      </c>
      <c r="G335" s="200"/>
      <c r="H335" s="200" t="s">
        <v>7167</v>
      </c>
      <c r="I335" s="200"/>
      <c r="J335" s="201">
        <v>12</v>
      </c>
      <c r="K335" s="200" t="s">
        <v>7136</v>
      </c>
      <c r="L335" s="201">
        <v>79243240</v>
      </c>
      <c r="M335" s="201">
        <v>500</v>
      </c>
      <c r="N335" s="201">
        <v>39621620000</v>
      </c>
      <c r="O335" s="200" t="s">
        <v>7139</v>
      </c>
      <c r="P335" s="200" t="s">
        <v>8976</v>
      </c>
      <c r="Q335" s="200" t="s">
        <v>8977</v>
      </c>
      <c r="R335" s="200" t="s">
        <v>8978</v>
      </c>
    </row>
    <row r="336" spans="1:18" hidden="1">
      <c r="A336" s="200" t="s">
        <v>8979</v>
      </c>
      <c r="B336" s="200" t="s">
        <v>8980</v>
      </c>
      <c r="C336" s="200" t="s">
        <v>7134</v>
      </c>
      <c r="D336" s="200" t="s">
        <v>7173</v>
      </c>
      <c r="E336" s="200" t="s">
        <v>7136</v>
      </c>
      <c r="F336" s="200" t="s">
        <v>7174</v>
      </c>
      <c r="G336" s="200"/>
      <c r="H336" s="200" t="s">
        <v>7175</v>
      </c>
      <c r="I336" s="200"/>
      <c r="J336" s="201">
        <v>12</v>
      </c>
      <c r="K336" s="200" t="s">
        <v>7136</v>
      </c>
      <c r="L336" s="201">
        <v>14577340</v>
      </c>
      <c r="M336" s="201">
        <v>500</v>
      </c>
      <c r="N336" s="201">
        <v>7288670000</v>
      </c>
      <c r="O336" s="200" t="s">
        <v>7139</v>
      </c>
      <c r="P336" s="200" t="s">
        <v>8981</v>
      </c>
      <c r="Q336" s="200" t="s">
        <v>8982</v>
      </c>
      <c r="R336" s="200" t="s">
        <v>8983</v>
      </c>
    </row>
    <row r="337" spans="1:18" hidden="1">
      <c r="A337" s="200" t="s">
        <v>8984</v>
      </c>
      <c r="B337" s="200" t="s">
        <v>8985</v>
      </c>
      <c r="C337" s="200" t="s">
        <v>7145</v>
      </c>
      <c r="D337" s="200" t="s">
        <v>7136</v>
      </c>
      <c r="E337" s="200" t="s">
        <v>7136</v>
      </c>
      <c r="F337" s="200" t="s">
        <v>7166</v>
      </c>
      <c r="G337" s="200"/>
      <c r="H337" s="200" t="s">
        <v>7167</v>
      </c>
      <c r="I337" s="200"/>
      <c r="J337" s="201">
        <v>3</v>
      </c>
      <c r="K337" s="200" t="s">
        <v>7136</v>
      </c>
      <c r="L337" s="201">
        <v>29200000</v>
      </c>
      <c r="M337" s="201">
        <v>500</v>
      </c>
      <c r="N337" s="201">
        <v>14600000000</v>
      </c>
      <c r="O337" s="200" t="s">
        <v>7139</v>
      </c>
      <c r="P337" s="200" t="s">
        <v>8986</v>
      </c>
      <c r="Q337" s="200" t="s">
        <v>8987</v>
      </c>
      <c r="R337" s="200" t="s">
        <v>8988</v>
      </c>
    </row>
    <row r="338" spans="1:18" hidden="1">
      <c r="A338" s="200" t="s">
        <v>8989</v>
      </c>
      <c r="B338" s="200" t="s">
        <v>8990</v>
      </c>
      <c r="C338" s="200" t="s">
        <v>7145</v>
      </c>
      <c r="D338" s="200" t="s">
        <v>7136</v>
      </c>
      <c r="E338" s="200" t="s">
        <v>7136</v>
      </c>
      <c r="F338" s="200" t="s">
        <v>8758</v>
      </c>
      <c r="G338" s="200"/>
      <c r="H338" s="200" t="s">
        <v>8759</v>
      </c>
      <c r="I338" s="200"/>
      <c r="J338" s="201">
        <v>12</v>
      </c>
      <c r="K338" s="200" t="s">
        <v>7136</v>
      </c>
      <c r="L338" s="201">
        <v>405363347</v>
      </c>
      <c r="M338" s="201">
        <v>5000</v>
      </c>
      <c r="N338" s="201">
        <v>2139316735000</v>
      </c>
      <c r="O338" s="200" t="s">
        <v>7139</v>
      </c>
      <c r="P338" s="200" t="s">
        <v>8991</v>
      </c>
      <c r="Q338" s="200" t="s">
        <v>8992</v>
      </c>
      <c r="R338" s="200" t="s">
        <v>8993</v>
      </c>
    </row>
    <row r="339" spans="1:18" hidden="1">
      <c r="A339" s="200" t="s">
        <v>8994</v>
      </c>
      <c r="B339" s="200" t="s">
        <v>8995</v>
      </c>
      <c r="C339" s="200" t="s">
        <v>7145</v>
      </c>
      <c r="D339" s="200" t="s">
        <v>7136</v>
      </c>
      <c r="E339" s="200" t="s">
        <v>7136</v>
      </c>
      <c r="F339" s="200" t="s">
        <v>8996</v>
      </c>
      <c r="G339" s="200"/>
      <c r="H339" s="200" t="s">
        <v>8997</v>
      </c>
      <c r="I339" s="200"/>
      <c r="J339" s="201">
        <v>12</v>
      </c>
      <c r="K339" s="200" t="s">
        <v>7136</v>
      </c>
      <c r="L339" s="201">
        <v>744300587</v>
      </c>
      <c r="M339" s="201">
        <v>5000</v>
      </c>
      <c r="N339" s="201">
        <v>3721502935000</v>
      </c>
      <c r="O339" s="200" t="s">
        <v>7139</v>
      </c>
      <c r="P339" s="200" t="s">
        <v>8998</v>
      </c>
      <c r="Q339" s="200" t="s">
        <v>8999</v>
      </c>
      <c r="R339" s="200" t="s">
        <v>9000</v>
      </c>
    </row>
    <row r="340" spans="1:18" hidden="1">
      <c r="A340" s="200" t="s">
        <v>9001</v>
      </c>
      <c r="B340" s="200" t="s">
        <v>9002</v>
      </c>
      <c r="C340" s="200" t="s">
        <v>7145</v>
      </c>
      <c r="D340" s="200" t="s">
        <v>7136</v>
      </c>
      <c r="E340" s="200" t="s">
        <v>7136</v>
      </c>
      <c r="F340" s="200" t="s">
        <v>7372</v>
      </c>
      <c r="G340" s="200"/>
      <c r="H340" s="200" t="s">
        <v>7373</v>
      </c>
      <c r="I340" s="200"/>
      <c r="J340" s="201">
        <v>12</v>
      </c>
      <c r="K340" s="200" t="s">
        <v>7136</v>
      </c>
      <c r="L340" s="201">
        <v>45152280</v>
      </c>
      <c r="M340" s="201">
        <v>500</v>
      </c>
      <c r="N340" s="201">
        <v>22576140000</v>
      </c>
      <c r="O340" s="200" t="s">
        <v>7139</v>
      </c>
      <c r="P340" s="200" t="s">
        <v>9003</v>
      </c>
      <c r="Q340" s="200" t="s">
        <v>9004</v>
      </c>
      <c r="R340" s="200" t="s">
        <v>9005</v>
      </c>
    </row>
    <row r="341" spans="1:18" hidden="1">
      <c r="A341" s="200" t="s">
        <v>9006</v>
      </c>
      <c r="B341" s="200" t="s">
        <v>9007</v>
      </c>
      <c r="C341" s="200" t="s">
        <v>7134</v>
      </c>
      <c r="D341" s="200" t="s">
        <v>7135</v>
      </c>
      <c r="E341" s="200" t="s">
        <v>7136</v>
      </c>
      <c r="F341" s="200" t="s">
        <v>8739</v>
      </c>
      <c r="G341" s="200"/>
      <c r="H341" s="200" t="s">
        <v>8740</v>
      </c>
      <c r="I341" s="200"/>
      <c r="J341" s="201">
        <v>12</v>
      </c>
      <c r="K341" s="200" t="s">
        <v>7136</v>
      </c>
      <c r="L341" s="201">
        <v>6624733</v>
      </c>
      <c r="M341" s="201">
        <v>500</v>
      </c>
      <c r="N341" s="201">
        <v>3312366500</v>
      </c>
      <c r="O341" s="200" t="s">
        <v>7139</v>
      </c>
      <c r="P341" s="200" t="s">
        <v>9008</v>
      </c>
      <c r="Q341" s="200" t="s">
        <v>9009</v>
      </c>
      <c r="R341" s="200" t="s">
        <v>9010</v>
      </c>
    </row>
    <row r="342" spans="1:18" hidden="1">
      <c r="A342" s="200" t="s">
        <v>9011</v>
      </c>
      <c r="B342" s="200" t="s">
        <v>9012</v>
      </c>
      <c r="C342" s="200" t="s">
        <v>7145</v>
      </c>
      <c r="D342" s="200" t="s">
        <v>7136</v>
      </c>
      <c r="E342" s="200" t="s">
        <v>7136</v>
      </c>
      <c r="F342" s="200" t="s">
        <v>9013</v>
      </c>
      <c r="G342" s="200"/>
      <c r="H342" s="200" t="s">
        <v>9014</v>
      </c>
      <c r="I342" s="200"/>
      <c r="J342" s="201">
        <v>12</v>
      </c>
      <c r="K342" s="200" t="s">
        <v>7136</v>
      </c>
      <c r="L342" s="201">
        <v>37240693</v>
      </c>
      <c r="M342" s="201">
        <v>1000</v>
      </c>
      <c r="N342" s="201">
        <v>37606853000</v>
      </c>
      <c r="O342" s="200" t="s">
        <v>7139</v>
      </c>
      <c r="P342" s="200" t="s">
        <v>9015</v>
      </c>
      <c r="Q342" s="200" t="s">
        <v>9016</v>
      </c>
      <c r="R342" s="200" t="s">
        <v>9017</v>
      </c>
    </row>
    <row r="343" spans="1:18" hidden="1">
      <c r="A343" s="200" t="s">
        <v>9018</v>
      </c>
      <c r="B343" s="200" t="s">
        <v>9019</v>
      </c>
      <c r="C343" s="200" t="s">
        <v>7134</v>
      </c>
      <c r="D343" s="200" t="s">
        <v>7173</v>
      </c>
      <c r="E343" s="200" t="s">
        <v>7136</v>
      </c>
      <c r="F343" s="200" t="s">
        <v>7822</v>
      </c>
      <c r="G343" s="200"/>
      <c r="H343" s="200" t="s">
        <v>7823</v>
      </c>
      <c r="I343" s="200"/>
      <c r="J343" s="201">
        <v>12</v>
      </c>
      <c r="K343" s="200" t="s">
        <v>7136</v>
      </c>
      <c r="L343" s="201">
        <v>27067695</v>
      </c>
      <c r="M343" s="201">
        <v>500</v>
      </c>
      <c r="N343" s="201">
        <v>13533847500</v>
      </c>
      <c r="O343" s="200" t="s">
        <v>7139</v>
      </c>
      <c r="P343" s="200" t="s">
        <v>9020</v>
      </c>
      <c r="Q343" s="200" t="s">
        <v>9021</v>
      </c>
      <c r="R343" s="200" t="s">
        <v>9022</v>
      </c>
    </row>
    <row r="344" spans="1:18" hidden="1">
      <c r="A344" s="200" t="s">
        <v>9023</v>
      </c>
      <c r="B344" s="200" t="s">
        <v>9024</v>
      </c>
      <c r="C344" s="200" t="s">
        <v>7134</v>
      </c>
      <c r="D344" s="200" t="s">
        <v>7241</v>
      </c>
      <c r="E344" s="200" t="s">
        <v>7242</v>
      </c>
      <c r="F344" s="200" t="s">
        <v>7822</v>
      </c>
      <c r="G344" s="200"/>
      <c r="H344" s="200" t="s">
        <v>7823</v>
      </c>
      <c r="I344" s="200"/>
      <c r="J344" s="201">
        <v>12</v>
      </c>
      <c r="K344" s="200" t="s">
        <v>7136</v>
      </c>
      <c r="L344" s="201">
        <v>20464549</v>
      </c>
      <c r="M344" s="201">
        <v>500</v>
      </c>
      <c r="N344" s="201">
        <v>10232274500</v>
      </c>
      <c r="O344" s="200" t="s">
        <v>7139</v>
      </c>
      <c r="P344" s="200" t="s">
        <v>9025</v>
      </c>
      <c r="Q344" s="200" t="s">
        <v>9026</v>
      </c>
      <c r="R344" s="200" t="s">
        <v>9027</v>
      </c>
    </row>
    <row r="345" spans="1:18" hidden="1">
      <c r="A345" s="200" t="s">
        <v>9028</v>
      </c>
      <c r="B345" s="200" t="s">
        <v>9029</v>
      </c>
      <c r="C345" s="200" t="s">
        <v>7134</v>
      </c>
      <c r="D345" s="200" t="s">
        <v>7165</v>
      </c>
      <c r="E345" s="200" t="s">
        <v>7136</v>
      </c>
      <c r="F345" s="200" t="s">
        <v>7302</v>
      </c>
      <c r="G345" s="200"/>
      <c r="H345" s="200" t="s">
        <v>7303</v>
      </c>
      <c r="I345" s="200"/>
      <c r="J345" s="201">
        <v>12</v>
      </c>
      <c r="K345" s="200" t="s">
        <v>7136</v>
      </c>
      <c r="L345" s="201">
        <v>10848333</v>
      </c>
      <c r="M345" s="201">
        <v>500</v>
      </c>
      <c r="N345" s="201">
        <v>5424166500</v>
      </c>
      <c r="O345" s="200" t="s">
        <v>7139</v>
      </c>
      <c r="P345" s="200" t="s">
        <v>9030</v>
      </c>
      <c r="Q345" s="200" t="s">
        <v>9031</v>
      </c>
      <c r="R345" s="200" t="s">
        <v>9032</v>
      </c>
    </row>
    <row r="346" spans="1:18" hidden="1">
      <c r="A346" s="200" t="s">
        <v>9033</v>
      </c>
      <c r="B346" s="200" t="s">
        <v>9034</v>
      </c>
      <c r="C346" s="200" t="s">
        <v>7134</v>
      </c>
      <c r="D346" s="200" t="s">
        <v>7241</v>
      </c>
      <c r="E346" s="200" t="s">
        <v>7242</v>
      </c>
      <c r="F346" s="200" t="s">
        <v>7137</v>
      </c>
      <c r="G346" s="200"/>
      <c r="H346" s="200" t="s">
        <v>7138</v>
      </c>
      <c r="I346" s="200"/>
      <c r="J346" s="201">
        <v>12</v>
      </c>
      <c r="K346" s="200" t="s">
        <v>7136</v>
      </c>
      <c r="L346" s="201">
        <v>4288920</v>
      </c>
      <c r="M346" s="201">
        <v>500</v>
      </c>
      <c r="N346" s="201">
        <v>2144460000</v>
      </c>
      <c r="O346" s="200" t="s">
        <v>7139</v>
      </c>
      <c r="P346" s="200" t="s">
        <v>9035</v>
      </c>
      <c r="Q346" s="200" t="s">
        <v>9036</v>
      </c>
      <c r="R346" s="200" t="s">
        <v>9037</v>
      </c>
    </row>
    <row r="347" spans="1:18" hidden="1">
      <c r="A347" s="200" t="s">
        <v>9038</v>
      </c>
      <c r="B347" s="200" t="s">
        <v>9039</v>
      </c>
      <c r="C347" s="200" t="s">
        <v>7134</v>
      </c>
      <c r="D347" s="200" t="s">
        <v>7135</v>
      </c>
      <c r="E347" s="200" t="s">
        <v>7136</v>
      </c>
      <c r="F347" s="200" t="s">
        <v>9040</v>
      </c>
      <c r="G347" s="200"/>
      <c r="H347" s="200" t="s">
        <v>9041</v>
      </c>
      <c r="I347" s="200"/>
      <c r="J347" s="201">
        <v>12</v>
      </c>
      <c r="K347" s="200" t="s">
        <v>7136</v>
      </c>
      <c r="L347" s="201">
        <v>26807627</v>
      </c>
      <c r="M347" s="201">
        <v>500</v>
      </c>
      <c r="N347" s="201">
        <v>13403813500</v>
      </c>
      <c r="O347" s="200" t="s">
        <v>7139</v>
      </c>
      <c r="P347" s="200" t="s">
        <v>9042</v>
      </c>
      <c r="Q347" s="200" t="s">
        <v>9043</v>
      </c>
      <c r="R347" s="200" t="s">
        <v>9044</v>
      </c>
    </row>
    <row r="348" spans="1:18" hidden="1">
      <c r="A348" s="200" t="s">
        <v>9045</v>
      </c>
      <c r="B348" s="200" t="s">
        <v>9046</v>
      </c>
      <c r="C348" s="200" t="s">
        <v>7134</v>
      </c>
      <c r="D348" s="200" t="s">
        <v>7193</v>
      </c>
      <c r="E348" s="200" t="s">
        <v>7136</v>
      </c>
      <c r="F348" s="200" t="s">
        <v>7924</v>
      </c>
      <c r="G348" s="200"/>
      <c r="H348" s="200" t="s">
        <v>7925</v>
      </c>
      <c r="I348" s="200"/>
      <c r="J348" s="201">
        <v>12</v>
      </c>
      <c r="K348" s="200" t="s">
        <v>7136</v>
      </c>
      <c r="L348" s="201">
        <v>28080425</v>
      </c>
      <c r="M348" s="201">
        <v>500</v>
      </c>
      <c r="N348" s="201">
        <v>14040212500</v>
      </c>
      <c r="O348" s="200" t="s">
        <v>7139</v>
      </c>
      <c r="P348" s="200" t="s">
        <v>9047</v>
      </c>
      <c r="Q348" s="200" t="s">
        <v>9048</v>
      </c>
      <c r="R348" s="200" t="s">
        <v>9049</v>
      </c>
    </row>
    <row r="349" spans="1:18" hidden="1">
      <c r="A349" s="200" t="s">
        <v>9050</v>
      </c>
      <c r="B349" s="200" t="s">
        <v>9051</v>
      </c>
      <c r="C349" s="200" t="s">
        <v>7440</v>
      </c>
      <c r="D349" s="200" t="s">
        <v>7441</v>
      </c>
      <c r="E349" s="200" t="s">
        <v>7136</v>
      </c>
      <c r="F349" s="200" t="s">
        <v>9040</v>
      </c>
      <c r="G349" s="200"/>
      <c r="H349" s="200" t="s">
        <v>9041</v>
      </c>
      <c r="I349" s="200"/>
      <c r="J349" s="201">
        <v>12</v>
      </c>
      <c r="K349" s="200" t="s">
        <v>8747</v>
      </c>
      <c r="L349" s="201">
        <v>5020000</v>
      </c>
      <c r="M349" s="201">
        <v>500</v>
      </c>
      <c r="N349" s="201">
        <v>2510000000</v>
      </c>
      <c r="O349" s="200" t="s">
        <v>7139</v>
      </c>
      <c r="P349" s="200" t="s">
        <v>9052</v>
      </c>
      <c r="Q349" s="200" t="s">
        <v>9053</v>
      </c>
      <c r="R349" s="200" t="s">
        <v>9054</v>
      </c>
    </row>
    <row r="350" spans="1:18" hidden="1">
      <c r="A350" s="200" t="s">
        <v>9055</v>
      </c>
      <c r="B350" s="200" t="s">
        <v>9056</v>
      </c>
      <c r="C350" s="200" t="s">
        <v>7440</v>
      </c>
      <c r="D350" s="200" t="s">
        <v>7441</v>
      </c>
      <c r="E350" s="200" t="s">
        <v>7136</v>
      </c>
      <c r="F350" s="200" t="s">
        <v>7481</v>
      </c>
      <c r="G350" s="200"/>
      <c r="H350" s="200" t="s">
        <v>7482</v>
      </c>
      <c r="I350" s="200"/>
      <c r="J350" s="201">
        <v>12</v>
      </c>
      <c r="K350" s="200" t="s">
        <v>9057</v>
      </c>
      <c r="L350" s="201">
        <v>38147000</v>
      </c>
      <c r="M350" s="201">
        <v>100</v>
      </c>
      <c r="N350" s="201">
        <v>3814700000</v>
      </c>
      <c r="O350" s="200" t="s">
        <v>7139</v>
      </c>
      <c r="P350" s="200" t="s">
        <v>9058</v>
      </c>
      <c r="Q350" s="200" t="s">
        <v>9059</v>
      </c>
      <c r="R350" s="200" t="s">
        <v>9060</v>
      </c>
    </row>
    <row r="351" spans="1:18" hidden="1">
      <c r="A351" s="200" t="s">
        <v>9061</v>
      </c>
      <c r="B351" s="200" t="s">
        <v>9062</v>
      </c>
      <c r="C351" s="200" t="s">
        <v>7134</v>
      </c>
      <c r="D351" s="200" t="s">
        <v>7135</v>
      </c>
      <c r="E351" s="200" t="s">
        <v>7136</v>
      </c>
      <c r="F351" s="200" t="s">
        <v>7166</v>
      </c>
      <c r="G351" s="200"/>
      <c r="H351" s="200" t="s">
        <v>7167</v>
      </c>
      <c r="I351" s="200"/>
      <c r="J351" s="201">
        <v>12</v>
      </c>
      <c r="K351" s="200" t="s">
        <v>7136</v>
      </c>
      <c r="L351" s="201">
        <v>14200000</v>
      </c>
      <c r="M351" s="201">
        <v>500</v>
      </c>
      <c r="N351" s="201">
        <v>7230000000</v>
      </c>
      <c r="O351" s="200" t="s">
        <v>7139</v>
      </c>
      <c r="P351" s="200" t="s">
        <v>9063</v>
      </c>
      <c r="Q351" s="200" t="s">
        <v>9064</v>
      </c>
      <c r="R351" s="200" t="s">
        <v>9065</v>
      </c>
    </row>
    <row r="352" spans="1:18" hidden="1">
      <c r="A352" s="200" t="s">
        <v>9066</v>
      </c>
      <c r="B352" s="200" t="s">
        <v>9067</v>
      </c>
      <c r="C352" s="200" t="s">
        <v>7134</v>
      </c>
      <c r="D352" s="200" t="s">
        <v>7135</v>
      </c>
      <c r="E352" s="200" t="s">
        <v>7136</v>
      </c>
      <c r="F352" s="200" t="s">
        <v>7166</v>
      </c>
      <c r="G352" s="200"/>
      <c r="H352" s="200" t="s">
        <v>7167</v>
      </c>
      <c r="I352" s="200"/>
      <c r="J352" s="201">
        <v>12</v>
      </c>
      <c r="K352" s="200" t="s">
        <v>7136</v>
      </c>
      <c r="L352" s="201">
        <v>11059422</v>
      </c>
      <c r="M352" s="201">
        <v>500</v>
      </c>
      <c r="N352" s="201">
        <v>6435671000</v>
      </c>
      <c r="O352" s="200" t="s">
        <v>7139</v>
      </c>
      <c r="P352" s="200" t="s">
        <v>9068</v>
      </c>
      <c r="Q352" s="200" t="s">
        <v>9069</v>
      </c>
      <c r="R352" s="200" t="s">
        <v>9070</v>
      </c>
    </row>
    <row r="353" spans="1:18" hidden="1">
      <c r="A353" s="200" t="s">
        <v>9071</v>
      </c>
      <c r="B353" s="200" t="s">
        <v>9072</v>
      </c>
      <c r="C353" s="200" t="s">
        <v>7134</v>
      </c>
      <c r="D353" s="200" t="s">
        <v>7135</v>
      </c>
      <c r="E353" s="200" t="s">
        <v>7136</v>
      </c>
      <c r="F353" s="200" t="s">
        <v>7137</v>
      </c>
      <c r="G353" s="200"/>
      <c r="H353" s="200" t="s">
        <v>7138</v>
      </c>
      <c r="I353" s="200"/>
      <c r="J353" s="201">
        <v>12</v>
      </c>
      <c r="K353" s="200" t="s">
        <v>7136</v>
      </c>
      <c r="L353" s="201">
        <v>15196341</v>
      </c>
      <c r="M353" s="201">
        <v>500</v>
      </c>
      <c r="N353" s="201">
        <v>7795910000</v>
      </c>
      <c r="O353" s="200" t="s">
        <v>7139</v>
      </c>
      <c r="P353" s="200" t="s">
        <v>9073</v>
      </c>
      <c r="Q353" s="200" t="s">
        <v>9074</v>
      </c>
      <c r="R353" s="200" t="s">
        <v>9075</v>
      </c>
    </row>
    <row r="354" spans="1:18" hidden="1">
      <c r="A354" s="200" t="s">
        <v>9076</v>
      </c>
      <c r="B354" s="200" t="s">
        <v>9077</v>
      </c>
      <c r="C354" s="200" t="s">
        <v>7134</v>
      </c>
      <c r="D354" s="200" t="s">
        <v>7241</v>
      </c>
      <c r="E354" s="200" t="s">
        <v>7242</v>
      </c>
      <c r="F354" s="200" t="s">
        <v>7481</v>
      </c>
      <c r="G354" s="200"/>
      <c r="H354" s="200" t="s">
        <v>7482</v>
      </c>
      <c r="I354" s="200"/>
      <c r="J354" s="201">
        <v>12</v>
      </c>
      <c r="K354" s="200" t="s">
        <v>7136</v>
      </c>
      <c r="L354" s="201">
        <v>34241700</v>
      </c>
      <c r="M354" s="201">
        <v>100</v>
      </c>
      <c r="N354" s="201">
        <v>3424170000</v>
      </c>
      <c r="O354" s="200" t="s">
        <v>7139</v>
      </c>
      <c r="P354" s="200" t="s">
        <v>9078</v>
      </c>
      <c r="Q354" s="200" t="s">
        <v>9079</v>
      </c>
      <c r="R354" s="200" t="s">
        <v>9080</v>
      </c>
    </row>
    <row r="355" spans="1:18" hidden="1">
      <c r="A355" s="200" t="s">
        <v>9081</v>
      </c>
      <c r="B355" s="200" t="s">
        <v>9082</v>
      </c>
      <c r="C355" s="200" t="s">
        <v>7134</v>
      </c>
      <c r="D355" s="200" t="s">
        <v>7165</v>
      </c>
      <c r="E355" s="200" t="s">
        <v>7136</v>
      </c>
      <c r="F355" s="200" t="s">
        <v>8355</v>
      </c>
      <c r="G355" s="200"/>
      <c r="H355" s="200" t="s">
        <v>8356</v>
      </c>
      <c r="I355" s="200"/>
      <c r="J355" s="201">
        <v>12</v>
      </c>
      <c r="K355" s="200" t="s">
        <v>7136</v>
      </c>
      <c r="L355" s="201">
        <v>10539962</v>
      </c>
      <c r="M355" s="201">
        <v>500</v>
      </c>
      <c r="N355" s="201">
        <v>5450338500</v>
      </c>
      <c r="O355" s="200" t="s">
        <v>7139</v>
      </c>
      <c r="P355" s="200" t="s">
        <v>9083</v>
      </c>
      <c r="Q355" s="200" t="s">
        <v>9084</v>
      </c>
      <c r="R355" s="200" t="s">
        <v>9085</v>
      </c>
    </row>
    <row r="356" spans="1:18" hidden="1">
      <c r="A356" s="200" t="s">
        <v>9086</v>
      </c>
      <c r="B356" s="200" t="s">
        <v>9087</v>
      </c>
      <c r="C356" s="200" t="s">
        <v>7134</v>
      </c>
      <c r="D356" s="200" t="s">
        <v>7173</v>
      </c>
      <c r="E356" s="200" t="s">
        <v>7136</v>
      </c>
      <c r="F356" s="200" t="s">
        <v>7153</v>
      </c>
      <c r="G356" s="200"/>
      <c r="H356" s="200" t="s">
        <v>7154</v>
      </c>
      <c r="I356" s="200"/>
      <c r="J356" s="201">
        <v>12</v>
      </c>
      <c r="K356" s="200" t="s">
        <v>7136</v>
      </c>
      <c r="L356" s="201">
        <v>9577000</v>
      </c>
      <c r="M356" s="201">
        <v>5000</v>
      </c>
      <c r="N356" s="201">
        <v>47885000000</v>
      </c>
      <c r="O356" s="200" t="s">
        <v>7139</v>
      </c>
      <c r="P356" s="200" t="s">
        <v>9088</v>
      </c>
      <c r="Q356" s="200" t="s">
        <v>9089</v>
      </c>
      <c r="R356" s="200" t="s">
        <v>9090</v>
      </c>
    </row>
    <row r="357" spans="1:18" hidden="1">
      <c r="A357" s="200" t="s">
        <v>9091</v>
      </c>
      <c r="B357" s="200" t="s">
        <v>9092</v>
      </c>
      <c r="C357" s="200" t="s">
        <v>7440</v>
      </c>
      <c r="D357" s="200" t="s">
        <v>7441</v>
      </c>
      <c r="E357" s="200" t="s">
        <v>7136</v>
      </c>
      <c r="F357" s="200" t="s">
        <v>7302</v>
      </c>
      <c r="G357" s="200"/>
      <c r="H357" s="200" t="s">
        <v>7303</v>
      </c>
      <c r="I357" s="200"/>
      <c r="J357" s="201">
        <v>12</v>
      </c>
      <c r="K357" s="200" t="s">
        <v>9093</v>
      </c>
      <c r="L357" s="201">
        <v>5868892</v>
      </c>
      <c r="M357" s="201">
        <v>500</v>
      </c>
      <c r="N357" s="201">
        <v>2934446000</v>
      </c>
      <c r="O357" s="200" t="s">
        <v>7139</v>
      </c>
      <c r="P357" s="200" t="s">
        <v>9094</v>
      </c>
      <c r="Q357" s="200" t="s">
        <v>9095</v>
      </c>
      <c r="R357" s="200" t="s">
        <v>9096</v>
      </c>
    </row>
    <row r="358" spans="1:18" hidden="1">
      <c r="A358" s="200" t="s">
        <v>9097</v>
      </c>
      <c r="B358" s="200" t="s">
        <v>9098</v>
      </c>
      <c r="C358" s="200" t="s">
        <v>7134</v>
      </c>
      <c r="D358" s="200" t="s">
        <v>7241</v>
      </c>
      <c r="E358" s="200" t="s">
        <v>7242</v>
      </c>
      <c r="F358" s="200" t="s">
        <v>7599</v>
      </c>
      <c r="G358" s="200"/>
      <c r="H358" s="200" t="s">
        <v>7600</v>
      </c>
      <c r="I358" s="200"/>
      <c r="J358" s="201">
        <v>12</v>
      </c>
      <c r="K358" s="200" t="s">
        <v>7136</v>
      </c>
      <c r="L358" s="201">
        <v>9957479</v>
      </c>
      <c r="M358" s="201">
        <v>500</v>
      </c>
      <c r="N358" s="201">
        <v>4978739500</v>
      </c>
      <c r="O358" s="200" t="s">
        <v>7139</v>
      </c>
      <c r="P358" s="200" t="s">
        <v>9099</v>
      </c>
      <c r="Q358" s="200" t="s">
        <v>9100</v>
      </c>
      <c r="R358" s="200" t="s">
        <v>9101</v>
      </c>
    </row>
    <row r="359" spans="1:18" hidden="1">
      <c r="A359" s="200" t="s">
        <v>9102</v>
      </c>
      <c r="B359" s="200" t="s">
        <v>9103</v>
      </c>
      <c r="C359" s="200" t="s">
        <v>7134</v>
      </c>
      <c r="D359" s="200" t="s">
        <v>7165</v>
      </c>
      <c r="E359" s="200" t="s">
        <v>7136</v>
      </c>
      <c r="F359" s="200" t="s">
        <v>8674</v>
      </c>
      <c r="G359" s="200"/>
      <c r="H359" s="200" t="s">
        <v>8675</v>
      </c>
      <c r="I359" s="200"/>
      <c r="J359" s="201">
        <v>12</v>
      </c>
      <c r="K359" s="200" t="s">
        <v>7136</v>
      </c>
      <c r="L359" s="201">
        <v>15400000</v>
      </c>
      <c r="M359" s="201">
        <v>500</v>
      </c>
      <c r="N359" s="201">
        <v>7700000000</v>
      </c>
      <c r="O359" s="200" t="s">
        <v>7139</v>
      </c>
      <c r="P359" s="200" t="s">
        <v>9104</v>
      </c>
      <c r="Q359" s="200" t="s">
        <v>9105</v>
      </c>
      <c r="R359" s="200" t="s">
        <v>9106</v>
      </c>
    </row>
    <row r="360" spans="1:18" hidden="1">
      <c r="A360" s="200" t="s">
        <v>9107</v>
      </c>
      <c r="B360" s="200" t="s">
        <v>9108</v>
      </c>
      <c r="C360" s="200" t="s">
        <v>7134</v>
      </c>
      <c r="D360" s="200" t="s">
        <v>7165</v>
      </c>
      <c r="E360" s="200" t="s">
        <v>7136</v>
      </c>
      <c r="F360" s="200" t="s">
        <v>7888</v>
      </c>
      <c r="G360" s="200"/>
      <c r="H360" s="200" t="s">
        <v>7889</v>
      </c>
      <c r="I360" s="200"/>
      <c r="J360" s="201">
        <v>12</v>
      </c>
      <c r="K360" s="200" t="s">
        <v>7136</v>
      </c>
      <c r="L360" s="201">
        <v>10000000</v>
      </c>
      <c r="M360" s="201">
        <v>500</v>
      </c>
      <c r="N360" s="201">
        <v>5000000000</v>
      </c>
      <c r="O360" s="200" t="s">
        <v>7139</v>
      </c>
      <c r="P360" s="200" t="s">
        <v>9109</v>
      </c>
      <c r="Q360" s="200" t="s">
        <v>9110</v>
      </c>
      <c r="R360" s="200" t="s">
        <v>8092</v>
      </c>
    </row>
    <row r="361" spans="1:18" hidden="1">
      <c r="A361" s="200" t="s">
        <v>9111</v>
      </c>
      <c r="B361" s="200" t="s">
        <v>9112</v>
      </c>
      <c r="C361" s="200" t="s">
        <v>7134</v>
      </c>
      <c r="D361" s="200" t="s">
        <v>7165</v>
      </c>
      <c r="E361" s="200" t="s">
        <v>7136</v>
      </c>
      <c r="F361" s="200" t="s">
        <v>7166</v>
      </c>
      <c r="G361" s="200"/>
      <c r="H361" s="200" t="s">
        <v>7167</v>
      </c>
      <c r="I361" s="200"/>
      <c r="J361" s="201">
        <v>12</v>
      </c>
      <c r="K361" s="200" t="s">
        <v>7136</v>
      </c>
      <c r="L361" s="201">
        <v>39396554</v>
      </c>
      <c r="M361" s="201">
        <v>100</v>
      </c>
      <c r="N361" s="201">
        <v>3939655400</v>
      </c>
      <c r="O361" s="200" t="s">
        <v>7139</v>
      </c>
      <c r="P361" s="200" t="s">
        <v>9113</v>
      </c>
      <c r="Q361" s="200" t="s">
        <v>9114</v>
      </c>
      <c r="R361" s="200" t="s">
        <v>9115</v>
      </c>
    </row>
    <row r="362" spans="1:18" hidden="1">
      <c r="A362" s="200" t="s">
        <v>9116</v>
      </c>
      <c r="B362" s="200" t="s">
        <v>9117</v>
      </c>
      <c r="C362" s="200" t="s">
        <v>7145</v>
      </c>
      <c r="D362" s="200" t="s">
        <v>7136</v>
      </c>
      <c r="E362" s="200" t="s">
        <v>7136</v>
      </c>
      <c r="F362" s="200" t="s">
        <v>7379</v>
      </c>
      <c r="G362" s="200"/>
      <c r="H362" s="200" t="s">
        <v>7380</v>
      </c>
      <c r="I362" s="200"/>
      <c r="J362" s="201">
        <v>12</v>
      </c>
      <c r="K362" s="200" t="s">
        <v>7136</v>
      </c>
      <c r="L362" s="201">
        <v>9829014</v>
      </c>
      <c r="M362" s="201">
        <v>5000</v>
      </c>
      <c r="N362" s="201">
        <v>49145070000</v>
      </c>
      <c r="O362" s="200" t="s">
        <v>7139</v>
      </c>
      <c r="P362" s="200" t="s">
        <v>9118</v>
      </c>
      <c r="Q362" s="200" t="s">
        <v>9119</v>
      </c>
      <c r="R362" s="200" t="s">
        <v>9120</v>
      </c>
    </row>
    <row r="363" spans="1:18" hidden="1">
      <c r="A363" s="200" t="s">
        <v>9121</v>
      </c>
      <c r="B363" s="200" t="s">
        <v>9122</v>
      </c>
      <c r="C363" s="200" t="s">
        <v>7145</v>
      </c>
      <c r="D363" s="200" t="s">
        <v>7136</v>
      </c>
      <c r="E363" s="200" t="s">
        <v>7136</v>
      </c>
      <c r="F363" s="200" t="s">
        <v>7409</v>
      </c>
      <c r="G363" s="200"/>
      <c r="H363" s="200" t="s">
        <v>7410</v>
      </c>
      <c r="I363" s="200"/>
      <c r="J363" s="201">
        <v>12</v>
      </c>
      <c r="K363" s="200" t="s">
        <v>7136</v>
      </c>
      <c r="L363" s="201">
        <v>129079090</v>
      </c>
      <c r="M363" s="201">
        <v>500</v>
      </c>
      <c r="N363" s="201">
        <v>64693490000</v>
      </c>
      <c r="O363" s="200" t="s">
        <v>7139</v>
      </c>
      <c r="P363" s="200" t="s">
        <v>9123</v>
      </c>
      <c r="Q363" s="200" t="s">
        <v>9124</v>
      </c>
      <c r="R363" s="200" t="s">
        <v>9125</v>
      </c>
    </row>
    <row r="364" spans="1:18" hidden="1">
      <c r="A364" s="200" t="s">
        <v>9126</v>
      </c>
      <c r="B364" s="200" t="s">
        <v>9127</v>
      </c>
      <c r="C364" s="200" t="s">
        <v>7145</v>
      </c>
      <c r="D364" s="200" t="s">
        <v>7136</v>
      </c>
      <c r="E364" s="200" t="s">
        <v>7136</v>
      </c>
      <c r="F364" s="200" t="s">
        <v>7423</v>
      </c>
      <c r="G364" s="200"/>
      <c r="H364" s="200" t="s">
        <v>7424</v>
      </c>
      <c r="I364" s="200"/>
      <c r="J364" s="201">
        <v>12</v>
      </c>
      <c r="K364" s="200" t="s">
        <v>7136</v>
      </c>
      <c r="L364" s="201">
        <v>36212160</v>
      </c>
      <c r="M364" s="201">
        <v>500</v>
      </c>
      <c r="N364" s="201">
        <v>18106080000</v>
      </c>
      <c r="O364" s="200" t="s">
        <v>7139</v>
      </c>
      <c r="P364" s="200" t="s">
        <v>9128</v>
      </c>
      <c r="Q364" s="200" t="s">
        <v>9129</v>
      </c>
      <c r="R364" s="200" t="s">
        <v>9130</v>
      </c>
    </row>
    <row r="365" spans="1:18" hidden="1">
      <c r="A365" s="200" t="s">
        <v>9131</v>
      </c>
      <c r="B365" s="200" t="s">
        <v>9132</v>
      </c>
      <c r="C365" s="200" t="s">
        <v>7145</v>
      </c>
      <c r="D365" s="200" t="s">
        <v>7136</v>
      </c>
      <c r="E365" s="200" t="s">
        <v>7136</v>
      </c>
      <c r="F365" s="200" t="s">
        <v>9133</v>
      </c>
      <c r="G365" s="200"/>
      <c r="H365" s="200" t="s">
        <v>9134</v>
      </c>
      <c r="I365" s="200"/>
      <c r="J365" s="201">
        <v>12</v>
      </c>
      <c r="K365" s="200" t="s">
        <v>7136</v>
      </c>
      <c r="L365" s="201">
        <v>720000</v>
      </c>
      <c r="M365" s="201">
        <v>5000</v>
      </c>
      <c r="N365" s="201">
        <v>4433310000</v>
      </c>
      <c r="O365" s="200" t="s">
        <v>7139</v>
      </c>
      <c r="P365" s="200" t="s">
        <v>9135</v>
      </c>
      <c r="Q365" s="200" t="s">
        <v>9136</v>
      </c>
      <c r="R365" s="200" t="s">
        <v>9137</v>
      </c>
    </row>
    <row r="366" spans="1:18" hidden="1">
      <c r="A366" s="200" t="s">
        <v>9138</v>
      </c>
      <c r="B366" s="200" t="s">
        <v>9139</v>
      </c>
      <c r="C366" s="200" t="s">
        <v>7145</v>
      </c>
      <c r="D366" s="200" t="s">
        <v>7136</v>
      </c>
      <c r="E366" s="200" t="s">
        <v>7136</v>
      </c>
      <c r="F366" s="200" t="s">
        <v>8597</v>
      </c>
      <c r="G366" s="200"/>
      <c r="H366" s="200" t="s">
        <v>8598</v>
      </c>
      <c r="I366" s="200"/>
      <c r="J366" s="201">
        <v>12</v>
      </c>
      <c r="K366" s="200" t="s">
        <v>7136</v>
      </c>
      <c r="L366" s="201">
        <v>49678843</v>
      </c>
      <c r="M366" s="201">
        <v>1000</v>
      </c>
      <c r="N366" s="201">
        <v>49678843000</v>
      </c>
      <c r="O366" s="200" t="s">
        <v>7139</v>
      </c>
      <c r="P366" s="200" t="s">
        <v>9140</v>
      </c>
      <c r="Q366" s="200" t="s">
        <v>9141</v>
      </c>
      <c r="R366" s="200" t="s">
        <v>9142</v>
      </c>
    </row>
    <row r="367" spans="1:18" hidden="1">
      <c r="A367" s="200" t="s">
        <v>9143</v>
      </c>
      <c r="B367" s="200" t="s">
        <v>9144</v>
      </c>
      <c r="C367" s="200" t="s">
        <v>7134</v>
      </c>
      <c r="D367" s="200" t="s">
        <v>7173</v>
      </c>
      <c r="E367" s="200" t="s">
        <v>7136</v>
      </c>
      <c r="F367" s="200" t="s">
        <v>8580</v>
      </c>
      <c r="G367" s="200"/>
      <c r="H367" s="200" t="s">
        <v>8581</v>
      </c>
      <c r="I367" s="200"/>
      <c r="J367" s="201">
        <v>12</v>
      </c>
      <c r="K367" s="200" t="s">
        <v>7136</v>
      </c>
      <c r="L367" s="201">
        <v>20588000</v>
      </c>
      <c r="M367" s="201">
        <v>200</v>
      </c>
      <c r="N367" s="201">
        <v>4117600000</v>
      </c>
      <c r="O367" s="200" t="s">
        <v>7139</v>
      </c>
      <c r="P367" s="200" t="s">
        <v>9145</v>
      </c>
      <c r="Q367" s="200" t="s">
        <v>9146</v>
      </c>
      <c r="R367" s="200" t="s">
        <v>9147</v>
      </c>
    </row>
    <row r="368" spans="1:18" hidden="1">
      <c r="A368" s="200" t="s">
        <v>9148</v>
      </c>
      <c r="B368" s="200" t="s">
        <v>9149</v>
      </c>
      <c r="C368" s="200" t="s">
        <v>7134</v>
      </c>
      <c r="D368" s="200" t="s">
        <v>7165</v>
      </c>
      <c r="E368" s="200" t="s">
        <v>7136</v>
      </c>
      <c r="F368" s="200" t="s">
        <v>7372</v>
      </c>
      <c r="G368" s="200"/>
      <c r="H368" s="200" t="s">
        <v>7373</v>
      </c>
      <c r="I368" s="200"/>
      <c r="J368" s="201">
        <v>12</v>
      </c>
      <c r="K368" s="200" t="s">
        <v>7136</v>
      </c>
      <c r="L368" s="201">
        <v>11740000</v>
      </c>
      <c r="M368" s="201">
        <v>500</v>
      </c>
      <c r="N368" s="201">
        <v>5870000000</v>
      </c>
      <c r="O368" s="200" t="s">
        <v>7139</v>
      </c>
      <c r="P368" s="200" t="s">
        <v>9150</v>
      </c>
      <c r="Q368" s="200" t="s">
        <v>9151</v>
      </c>
      <c r="R368" s="200" t="s">
        <v>9152</v>
      </c>
    </row>
    <row r="369" spans="1:18" hidden="1">
      <c r="A369" s="200" t="s">
        <v>9153</v>
      </c>
      <c r="B369" s="200" t="s">
        <v>9154</v>
      </c>
      <c r="C369" s="200" t="s">
        <v>7134</v>
      </c>
      <c r="D369" s="200" t="s">
        <v>7173</v>
      </c>
      <c r="E369" s="200" t="s">
        <v>7136</v>
      </c>
      <c r="F369" s="200" t="s">
        <v>7243</v>
      </c>
      <c r="G369" s="200"/>
      <c r="H369" s="200" t="s">
        <v>7244</v>
      </c>
      <c r="I369" s="200"/>
      <c r="J369" s="201">
        <v>12</v>
      </c>
      <c r="K369" s="200" t="s">
        <v>7136</v>
      </c>
      <c r="L369" s="201">
        <v>31754900</v>
      </c>
      <c r="M369" s="201">
        <v>500</v>
      </c>
      <c r="N369" s="201">
        <v>15877450000</v>
      </c>
      <c r="O369" s="200" t="s">
        <v>7139</v>
      </c>
      <c r="P369" s="200" t="s">
        <v>9155</v>
      </c>
      <c r="Q369" s="200" t="s">
        <v>9156</v>
      </c>
      <c r="R369" s="200" t="s">
        <v>9157</v>
      </c>
    </row>
    <row r="370" spans="1:18" hidden="1">
      <c r="A370" s="200" t="s">
        <v>9158</v>
      </c>
      <c r="B370" s="200" t="s">
        <v>9159</v>
      </c>
      <c r="C370" s="200" t="s">
        <v>7134</v>
      </c>
      <c r="D370" s="200" t="s">
        <v>7173</v>
      </c>
      <c r="E370" s="200" t="s">
        <v>7136</v>
      </c>
      <c r="F370" s="200" t="s">
        <v>7481</v>
      </c>
      <c r="G370" s="200"/>
      <c r="H370" s="200" t="s">
        <v>7482</v>
      </c>
      <c r="I370" s="200"/>
      <c r="J370" s="201">
        <v>12</v>
      </c>
      <c r="K370" s="200" t="s">
        <v>7136</v>
      </c>
      <c r="L370" s="201">
        <v>104459775</v>
      </c>
      <c r="M370" s="201">
        <v>100</v>
      </c>
      <c r="N370" s="201">
        <v>10445977500</v>
      </c>
      <c r="O370" s="200" t="s">
        <v>7139</v>
      </c>
      <c r="P370" s="200" t="s">
        <v>9160</v>
      </c>
      <c r="Q370" s="200" t="s">
        <v>9161</v>
      </c>
      <c r="R370" s="200" t="s">
        <v>9162</v>
      </c>
    </row>
    <row r="371" spans="1:18" hidden="1">
      <c r="A371" s="200" t="s">
        <v>9163</v>
      </c>
      <c r="B371" s="200" t="s">
        <v>9164</v>
      </c>
      <c r="C371" s="200" t="s">
        <v>7134</v>
      </c>
      <c r="D371" s="200" t="s">
        <v>7173</v>
      </c>
      <c r="E371" s="200" t="s">
        <v>7136</v>
      </c>
      <c r="F371" s="200" t="s">
        <v>7166</v>
      </c>
      <c r="G371" s="200"/>
      <c r="H371" s="200" t="s">
        <v>7167</v>
      </c>
      <c r="I371" s="200"/>
      <c r="J371" s="201">
        <v>12</v>
      </c>
      <c r="K371" s="200" t="s">
        <v>7136</v>
      </c>
      <c r="L371" s="201">
        <v>38454626</v>
      </c>
      <c r="M371" s="201">
        <v>100</v>
      </c>
      <c r="N371" s="201">
        <v>3845462600</v>
      </c>
      <c r="O371" s="200" t="s">
        <v>7139</v>
      </c>
      <c r="P371" s="200" t="s">
        <v>9165</v>
      </c>
      <c r="Q371" s="200" t="s">
        <v>9166</v>
      </c>
      <c r="R371" s="200" t="s">
        <v>9167</v>
      </c>
    </row>
    <row r="372" spans="1:18" hidden="1">
      <c r="A372" s="200" t="s">
        <v>9168</v>
      </c>
      <c r="B372" s="200" t="s">
        <v>9169</v>
      </c>
      <c r="C372" s="200" t="s">
        <v>7134</v>
      </c>
      <c r="D372" s="200" t="s">
        <v>7165</v>
      </c>
      <c r="E372" s="200" t="s">
        <v>7136</v>
      </c>
      <c r="F372" s="200" t="s">
        <v>7213</v>
      </c>
      <c r="G372" s="200"/>
      <c r="H372" s="200" t="s">
        <v>7214</v>
      </c>
      <c r="I372" s="200"/>
      <c r="J372" s="201">
        <v>12</v>
      </c>
      <c r="K372" s="200" t="s">
        <v>7136</v>
      </c>
      <c r="L372" s="201">
        <v>7874963</v>
      </c>
      <c r="M372" s="201">
        <v>500</v>
      </c>
      <c r="N372" s="201">
        <v>3937481500</v>
      </c>
      <c r="O372" s="200" t="s">
        <v>7139</v>
      </c>
      <c r="P372" s="200" t="s">
        <v>9170</v>
      </c>
      <c r="Q372" s="200" t="s">
        <v>9171</v>
      </c>
      <c r="R372" s="200" t="s">
        <v>9172</v>
      </c>
    </row>
    <row r="373" spans="1:18" hidden="1">
      <c r="A373" s="200" t="s">
        <v>9173</v>
      </c>
      <c r="B373" s="200" t="s">
        <v>9174</v>
      </c>
      <c r="C373" s="200" t="s">
        <v>7134</v>
      </c>
      <c r="D373" s="200" t="s">
        <v>7165</v>
      </c>
      <c r="E373" s="200" t="s">
        <v>7136</v>
      </c>
      <c r="F373" s="200" t="s">
        <v>7481</v>
      </c>
      <c r="G373" s="200"/>
      <c r="H373" s="200" t="s">
        <v>7482</v>
      </c>
      <c r="I373" s="200"/>
      <c r="J373" s="201">
        <v>12</v>
      </c>
      <c r="K373" s="200" t="s">
        <v>7136</v>
      </c>
      <c r="L373" s="201">
        <v>22033719</v>
      </c>
      <c r="M373" s="201">
        <v>500</v>
      </c>
      <c r="N373" s="201">
        <v>11016859500</v>
      </c>
      <c r="O373" s="200" t="s">
        <v>7139</v>
      </c>
      <c r="P373" s="200" t="s">
        <v>9175</v>
      </c>
      <c r="Q373" s="200" t="s">
        <v>9176</v>
      </c>
      <c r="R373" s="200" t="s">
        <v>9177</v>
      </c>
    </row>
    <row r="374" spans="1:18" hidden="1">
      <c r="A374" s="200" t="s">
        <v>9178</v>
      </c>
      <c r="B374" s="200" t="s">
        <v>9179</v>
      </c>
      <c r="C374" s="200" t="s">
        <v>7134</v>
      </c>
      <c r="D374" s="200" t="s">
        <v>7165</v>
      </c>
      <c r="E374" s="200" t="s">
        <v>7136</v>
      </c>
      <c r="F374" s="200" t="s">
        <v>7481</v>
      </c>
      <c r="G374" s="200"/>
      <c r="H374" s="200" t="s">
        <v>7482</v>
      </c>
      <c r="I374" s="200"/>
      <c r="J374" s="201">
        <v>12</v>
      </c>
      <c r="K374" s="200" t="s">
        <v>7136</v>
      </c>
      <c r="L374" s="201">
        <v>8856866</v>
      </c>
      <c r="M374" s="201">
        <v>500</v>
      </c>
      <c r="N374" s="201">
        <v>4653433000</v>
      </c>
      <c r="O374" s="200" t="s">
        <v>7139</v>
      </c>
      <c r="P374" s="200" t="s">
        <v>9180</v>
      </c>
      <c r="Q374" s="200" t="s">
        <v>9181</v>
      </c>
      <c r="R374" s="200" t="s">
        <v>9177</v>
      </c>
    </row>
    <row r="375" spans="1:18" hidden="1">
      <c r="A375" s="200" t="s">
        <v>9182</v>
      </c>
      <c r="B375" s="200" t="s">
        <v>9183</v>
      </c>
      <c r="C375" s="200" t="s">
        <v>7134</v>
      </c>
      <c r="D375" s="200" t="s">
        <v>7502</v>
      </c>
      <c r="E375" s="200" t="s">
        <v>7136</v>
      </c>
      <c r="F375" s="200" t="s">
        <v>7243</v>
      </c>
      <c r="G375" s="200"/>
      <c r="H375" s="200" t="s">
        <v>7244</v>
      </c>
      <c r="I375" s="200"/>
      <c r="J375" s="201">
        <v>12</v>
      </c>
      <c r="K375" s="200" t="s">
        <v>7136</v>
      </c>
      <c r="L375" s="201">
        <v>98741510</v>
      </c>
      <c r="M375" s="201">
        <v>0</v>
      </c>
      <c r="N375" s="201">
        <v>0</v>
      </c>
      <c r="O375" s="200" t="s">
        <v>8716</v>
      </c>
      <c r="P375" s="200" t="s">
        <v>9184</v>
      </c>
      <c r="Q375" s="200" t="s">
        <v>9185</v>
      </c>
      <c r="R375" s="200" t="s">
        <v>9186</v>
      </c>
    </row>
    <row r="376" spans="1:18" hidden="1">
      <c r="A376" s="200" t="s">
        <v>9187</v>
      </c>
      <c r="B376" s="200" t="s">
        <v>9188</v>
      </c>
      <c r="C376" s="200" t="s">
        <v>7134</v>
      </c>
      <c r="D376" s="200" t="s">
        <v>7173</v>
      </c>
      <c r="E376" s="200" t="s">
        <v>7136</v>
      </c>
      <c r="F376" s="200" t="s">
        <v>7257</v>
      </c>
      <c r="G376" s="200"/>
      <c r="H376" s="200" t="s">
        <v>7258</v>
      </c>
      <c r="I376" s="200"/>
      <c r="J376" s="201">
        <v>12</v>
      </c>
      <c r="K376" s="200" t="s">
        <v>7136</v>
      </c>
      <c r="L376" s="201">
        <v>8036595</v>
      </c>
      <c r="M376" s="201">
        <v>500</v>
      </c>
      <c r="N376" s="201">
        <v>4018297500</v>
      </c>
      <c r="O376" s="200" t="s">
        <v>7139</v>
      </c>
      <c r="P376" s="200" t="s">
        <v>9189</v>
      </c>
      <c r="Q376" s="200" t="s">
        <v>9190</v>
      </c>
      <c r="R376" s="200" t="s">
        <v>9191</v>
      </c>
    </row>
    <row r="377" spans="1:18" hidden="1">
      <c r="A377" s="200" t="s">
        <v>9192</v>
      </c>
      <c r="B377" s="200" t="s">
        <v>9193</v>
      </c>
      <c r="C377" s="200" t="s">
        <v>7134</v>
      </c>
      <c r="D377" s="200" t="s">
        <v>7135</v>
      </c>
      <c r="E377" s="200" t="s">
        <v>7136</v>
      </c>
      <c r="F377" s="200" t="s">
        <v>7213</v>
      </c>
      <c r="G377" s="200"/>
      <c r="H377" s="200" t="s">
        <v>7214</v>
      </c>
      <c r="I377" s="200"/>
      <c r="J377" s="201">
        <v>12</v>
      </c>
      <c r="K377" s="200" t="s">
        <v>7136</v>
      </c>
      <c r="L377" s="201">
        <v>13828718</v>
      </c>
      <c r="M377" s="201">
        <v>500</v>
      </c>
      <c r="N377" s="201">
        <v>6914359000</v>
      </c>
      <c r="O377" s="200" t="s">
        <v>7139</v>
      </c>
      <c r="P377" s="200" t="s">
        <v>9194</v>
      </c>
      <c r="Q377" s="200" t="s">
        <v>9195</v>
      </c>
      <c r="R377" s="200" t="s">
        <v>9196</v>
      </c>
    </row>
    <row r="378" spans="1:18" hidden="1">
      <c r="A378" s="200" t="s">
        <v>9197</v>
      </c>
      <c r="B378" s="200" t="s">
        <v>9198</v>
      </c>
      <c r="C378" s="200" t="s">
        <v>7134</v>
      </c>
      <c r="D378" s="200" t="s">
        <v>7165</v>
      </c>
      <c r="E378" s="200" t="s">
        <v>7136</v>
      </c>
      <c r="F378" s="200" t="s">
        <v>7302</v>
      </c>
      <c r="G378" s="200"/>
      <c r="H378" s="200" t="s">
        <v>7303</v>
      </c>
      <c r="I378" s="200"/>
      <c r="J378" s="201">
        <v>12</v>
      </c>
      <c r="K378" s="200" t="s">
        <v>7136</v>
      </c>
      <c r="L378" s="201">
        <v>8207361</v>
      </c>
      <c r="M378" s="201">
        <v>500</v>
      </c>
      <c r="N378" s="201">
        <v>4103680500</v>
      </c>
      <c r="O378" s="200" t="s">
        <v>7139</v>
      </c>
      <c r="P378" s="200" t="s">
        <v>9199</v>
      </c>
      <c r="Q378" s="200" t="s">
        <v>9200</v>
      </c>
      <c r="R378" s="200" t="s">
        <v>9201</v>
      </c>
    </row>
    <row r="379" spans="1:18" hidden="1">
      <c r="A379" s="200" t="s">
        <v>9202</v>
      </c>
      <c r="B379" s="200" t="s">
        <v>9203</v>
      </c>
      <c r="C379" s="200" t="s">
        <v>7134</v>
      </c>
      <c r="D379" s="200" t="s">
        <v>7241</v>
      </c>
      <c r="E379" s="200" t="s">
        <v>7242</v>
      </c>
      <c r="F379" s="200" t="s">
        <v>9040</v>
      </c>
      <c r="G379" s="200"/>
      <c r="H379" s="200" t="s">
        <v>9041</v>
      </c>
      <c r="I379" s="200"/>
      <c r="J379" s="201">
        <v>12</v>
      </c>
      <c r="K379" s="200" t="s">
        <v>7136</v>
      </c>
      <c r="L379" s="201">
        <v>19240617</v>
      </c>
      <c r="M379" s="201">
        <v>500</v>
      </c>
      <c r="N379" s="201">
        <v>9620308500</v>
      </c>
      <c r="O379" s="200" t="s">
        <v>7139</v>
      </c>
      <c r="P379" s="200" t="s">
        <v>9204</v>
      </c>
      <c r="Q379" s="200" t="s">
        <v>9205</v>
      </c>
      <c r="R379" s="200" t="s">
        <v>9206</v>
      </c>
    </row>
    <row r="380" spans="1:18" hidden="1">
      <c r="A380" s="200" t="s">
        <v>9207</v>
      </c>
      <c r="B380" s="200" t="s">
        <v>9208</v>
      </c>
      <c r="C380" s="200" t="s">
        <v>7134</v>
      </c>
      <c r="D380" s="200" t="s">
        <v>7173</v>
      </c>
      <c r="E380" s="200" t="s">
        <v>7136</v>
      </c>
      <c r="F380" s="200" t="s">
        <v>7166</v>
      </c>
      <c r="G380" s="200"/>
      <c r="H380" s="200" t="s">
        <v>7167</v>
      </c>
      <c r="I380" s="200"/>
      <c r="J380" s="201">
        <v>12</v>
      </c>
      <c r="K380" s="200" t="s">
        <v>7136</v>
      </c>
      <c r="L380" s="201">
        <v>41688607</v>
      </c>
      <c r="M380" s="201">
        <v>100</v>
      </c>
      <c r="N380" s="201">
        <v>4168860700</v>
      </c>
      <c r="O380" s="200" t="s">
        <v>7139</v>
      </c>
      <c r="P380" s="200" t="s">
        <v>9209</v>
      </c>
      <c r="Q380" s="200" t="s">
        <v>7328</v>
      </c>
      <c r="R380" s="200" t="s">
        <v>9210</v>
      </c>
    </row>
    <row r="381" spans="1:18" hidden="1">
      <c r="A381" s="200" t="s">
        <v>9211</v>
      </c>
      <c r="B381" s="200" t="s">
        <v>9212</v>
      </c>
      <c r="C381" s="200" t="s">
        <v>7134</v>
      </c>
      <c r="D381" s="200" t="s">
        <v>7173</v>
      </c>
      <c r="E381" s="200" t="s">
        <v>7136</v>
      </c>
      <c r="F381" s="200" t="s">
        <v>7481</v>
      </c>
      <c r="G381" s="200"/>
      <c r="H381" s="200" t="s">
        <v>7482</v>
      </c>
      <c r="I381" s="200"/>
      <c r="J381" s="201">
        <v>12</v>
      </c>
      <c r="K381" s="200" t="s">
        <v>7136</v>
      </c>
      <c r="L381" s="201">
        <v>6530014</v>
      </c>
      <c r="M381" s="201">
        <v>500</v>
      </c>
      <c r="N381" s="201">
        <v>3265007000</v>
      </c>
      <c r="O381" s="200" t="s">
        <v>7139</v>
      </c>
      <c r="P381" s="200" t="s">
        <v>9213</v>
      </c>
      <c r="Q381" s="200" t="s">
        <v>9214</v>
      </c>
      <c r="R381" s="200" t="s">
        <v>9215</v>
      </c>
    </row>
    <row r="382" spans="1:18" hidden="1">
      <c r="A382" s="200" t="s">
        <v>9216</v>
      </c>
      <c r="B382" s="200" t="s">
        <v>9217</v>
      </c>
      <c r="C382" s="200" t="s">
        <v>7134</v>
      </c>
      <c r="D382" s="200" t="s">
        <v>7135</v>
      </c>
      <c r="E382" s="200" t="s">
        <v>7136</v>
      </c>
      <c r="F382" s="200" t="s">
        <v>7859</v>
      </c>
      <c r="G382" s="200"/>
      <c r="H382" s="200" t="s">
        <v>7860</v>
      </c>
      <c r="I382" s="200"/>
      <c r="J382" s="201">
        <v>12</v>
      </c>
      <c r="K382" s="200" t="s">
        <v>7136</v>
      </c>
      <c r="L382" s="201">
        <v>62637156</v>
      </c>
      <c r="M382" s="201">
        <v>500</v>
      </c>
      <c r="N382" s="201">
        <v>31318578000</v>
      </c>
      <c r="O382" s="200" t="s">
        <v>7139</v>
      </c>
      <c r="P382" s="200" t="s">
        <v>9218</v>
      </c>
      <c r="Q382" s="200" t="s">
        <v>9219</v>
      </c>
      <c r="R382" s="200" t="s">
        <v>9220</v>
      </c>
    </row>
    <row r="383" spans="1:18" hidden="1">
      <c r="A383" s="200" t="s">
        <v>9221</v>
      </c>
      <c r="B383" s="200" t="s">
        <v>9222</v>
      </c>
      <c r="C383" s="200" t="s">
        <v>7134</v>
      </c>
      <c r="D383" s="200" t="s">
        <v>7135</v>
      </c>
      <c r="E383" s="200" t="s">
        <v>7136</v>
      </c>
      <c r="F383" s="200" t="s">
        <v>7348</v>
      </c>
      <c r="G383" s="200"/>
      <c r="H383" s="200" t="s">
        <v>7349</v>
      </c>
      <c r="I383" s="200"/>
      <c r="J383" s="201">
        <v>12</v>
      </c>
      <c r="K383" s="200" t="s">
        <v>7136</v>
      </c>
      <c r="L383" s="201">
        <v>23059202</v>
      </c>
      <c r="M383" s="201">
        <v>500</v>
      </c>
      <c r="N383" s="201">
        <v>11629601000</v>
      </c>
      <c r="O383" s="200" t="s">
        <v>7139</v>
      </c>
      <c r="P383" s="200" t="s">
        <v>9223</v>
      </c>
      <c r="Q383" s="200" t="s">
        <v>9224</v>
      </c>
      <c r="R383" s="200" t="s">
        <v>9225</v>
      </c>
    </row>
    <row r="384" spans="1:18" hidden="1">
      <c r="A384" s="200" t="s">
        <v>9226</v>
      </c>
      <c r="B384" s="200" t="s">
        <v>9227</v>
      </c>
      <c r="C384" s="200" t="s">
        <v>7134</v>
      </c>
      <c r="D384" s="200" t="s">
        <v>7173</v>
      </c>
      <c r="E384" s="200" t="s">
        <v>7136</v>
      </c>
      <c r="F384" s="200" t="s">
        <v>9228</v>
      </c>
      <c r="G384" s="200"/>
      <c r="H384" s="200" t="s">
        <v>9229</v>
      </c>
      <c r="I384" s="200"/>
      <c r="J384" s="201">
        <v>12</v>
      </c>
      <c r="K384" s="200" t="s">
        <v>7136</v>
      </c>
      <c r="L384" s="201">
        <v>12184045</v>
      </c>
      <c r="M384" s="201">
        <v>500</v>
      </c>
      <c r="N384" s="201">
        <v>6092022500</v>
      </c>
      <c r="O384" s="200" t="s">
        <v>7139</v>
      </c>
      <c r="P384" s="200" t="s">
        <v>9230</v>
      </c>
      <c r="Q384" s="200" t="s">
        <v>9231</v>
      </c>
      <c r="R384" s="200" t="s">
        <v>9232</v>
      </c>
    </row>
    <row r="385" spans="1:18" hidden="1">
      <c r="A385" s="200" t="s">
        <v>9233</v>
      </c>
      <c r="B385" s="200" t="s">
        <v>9234</v>
      </c>
      <c r="C385" s="200" t="s">
        <v>7145</v>
      </c>
      <c r="D385" s="200" t="s">
        <v>7136</v>
      </c>
      <c r="E385" s="200" t="s">
        <v>7136</v>
      </c>
      <c r="F385" s="200" t="s">
        <v>7397</v>
      </c>
      <c r="G385" s="200"/>
      <c r="H385" s="200" t="s">
        <v>7398</v>
      </c>
      <c r="I385" s="200"/>
      <c r="J385" s="201">
        <v>12</v>
      </c>
      <c r="K385" s="200" t="s">
        <v>7136</v>
      </c>
      <c r="L385" s="201">
        <v>53543977</v>
      </c>
      <c r="M385" s="201">
        <v>500</v>
      </c>
      <c r="N385" s="201">
        <v>28572288500</v>
      </c>
      <c r="O385" s="200" t="s">
        <v>7139</v>
      </c>
      <c r="P385" s="200" t="s">
        <v>9235</v>
      </c>
      <c r="Q385" s="200" t="s">
        <v>9236</v>
      </c>
      <c r="R385" s="200" t="s">
        <v>9237</v>
      </c>
    </row>
    <row r="386" spans="1:18" hidden="1">
      <c r="A386" s="200" t="s">
        <v>9238</v>
      </c>
      <c r="B386" s="200" t="s">
        <v>9239</v>
      </c>
      <c r="C386" s="200" t="s">
        <v>7145</v>
      </c>
      <c r="D386" s="200" t="s">
        <v>7136</v>
      </c>
      <c r="E386" s="200" t="s">
        <v>7136</v>
      </c>
      <c r="F386" s="200" t="s">
        <v>7397</v>
      </c>
      <c r="G386" s="200"/>
      <c r="H386" s="200" t="s">
        <v>7398</v>
      </c>
      <c r="I386" s="200"/>
      <c r="J386" s="201">
        <v>12</v>
      </c>
      <c r="K386" s="200" t="s">
        <v>7136</v>
      </c>
      <c r="L386" s="201">
        <v>97667877</v>
      </c>
      <c r="M386" s="201">
        <v>500</v>
      </c>
      <c r="N386" s="201">
        <v>54083938500</v>
      </c>
      <c r="O386" s="200" t="s">
        <v>7139</v>
      </c>
      <c r="P386" s="200" t="s">
        <v>9240</v>
      </c>
      <c r="Q386" s="200" t="s">
        <v>9241</v>
      </c>
      <c r="R386" s="200" t="s">
        <v>9242</v>
      </c>
    </row>
    <row r="387" spans="1:18" hidden="1">
      <c r="A387" s="200" t="s">
        <v>9243</v>
      </c>
      <c r="B387" s="200" t="s">
        <v>9244</v>
      </c>
      <c r="C387" s="200" t="s">
        <v>7134</v>
      </c>
      <c r="D387" s="200" t="s">
        <v>7173</v>
      </c>
      <c r="E387" s="200" t="s">
        <v>7136</v>
      </c>
      <c r="F387" s="200" t="s">
        <v>7166</v>
      </c>
      <c r="G387" s="200"/>
      <c r="H387" s="200" t="s">
        <v>7167</v>
      </c>
      <c r="I387" s="200"/>
      <c r="J387" s="201">
        <v>12</v>
      </c>
      <c r="K387" s="200" t="s">
        <v>7136</v>
      </c>
      <c r="L387" s="201">
        <v>35031339</v>
      </c>
      <c r="M387" s="201">
        <v>500</v>
      </c>
      <c r="N387" s="201">
        <v>17515669500</v>
      </c>
      <c r="O387" s="200" t="s">
        <v>7139</v>
      </c>
      <c r="P387" s="200" t="s">
        <v>9245</v>
      </c>
      <c r="Q387" s="200" t="s">
        <v>9246</v>
      </c>
      <c r="R387" s="200" t="s">
        <v>9247</v>
      </c>
    </row>
    <row r="388" spans="1:18" hidden="1">
      <c r="A388" s="200" t="s">
        <v>9248</v>
      </c>
      <c r="B388" s="200" t="s">
        <v>9249</v>
      </c>
      <c r="C388" s="200" t="s">
        <v>7134</v>
      </c>
      <c r="D388" s="200" t="s">
        <v>7135</v>
      </c>
      <c r="E388" s="200" t="s">
        <v>7136</v>
      </c>
      <c r="F388" s="200" t="s">
        <v>8732</v>
      </c>
      <c r="G388" s="200"/>
      <c r="H388" s="200" t="s">
        <v>8733</v>
      </c>
      <c r="I388" s="200"/>
      <c r="J388" s="201">
        <v>12</v>
      </c>
      <c r="K388" s="200" t="s">
        <v>7136</v>
      </c>
      <c r="L388" s="201">
        <v>78320992</v>
      </c>
      <c r="M388" s="201">
        <v>100</v>
      </c>
      <c r="N388" s="201">
        <v>8047839200</v>
      </c>
      <c r="O388" s="200" t="s">
        <v>7139</v>
      </c>
      <c r="P388" s="200" t="s">
        <v>9250</v>
      </c>
      <c r="Q388" s="200" t="s">
        <v>9251</v>
      </c>
      <c r="R388" s="200" t="s">
        <v>9252</v>
      </c>
    </row>
    <row r="389" spans="1:18" hidden="1">
      <c r="A389" s="200" t="s">
        <v>9253</v>
      </c>
      <c r="B389" s="200" t="s">
        <v>9254</v>
      </c>
      <c r="C389" s="200" t="s">
        <v>7134</v>
      </c>
      <c r="D389" s="200" t="s">
        <v>7241</v>
      </c>
      <c r="E389" s="200" t="s">
        <v>7242</v>
      </c>
      <c r="F389" s="200" t="s">
        <v>7348</v>
      </c>
      <c r="G389" s="200"/>
      <c r="H389" s="200" t="s">
        <v>7349</v>
      </c>
      <c r="I389" s="200"/>
      <c r="J389" s="201">
        <v>12</v>
      </c>
      <c r="K389" s="200" t="s">
        <v>7136</v>
      </c>
      <c r="L389" s="201">
        <v>17384240</v>
      </c>
      <c r="M389" s="201">
        <v>500</v>
      </c>
      <c r="N389" s="201">
        <v>8692120000</v>
      </c>
      <c r="O389" s="200" t="s">
        <v>7139</v>
      </c>
      <c r="P389" s="200" t="s">
        <v>9255</v>
      </c>
      <c r="Q389" s="200" t="s">
        <v>9256</v>
      </c>
      <c r="R389" s="200" t="s">
        <v>9257</v>
      </c>
    </row>
    <row r="390" spans="1:18" hidden="1">
      <c r="A390" s="200" t="s">
        <v>9258</v>
      </c>
      <c r="B390" s="200" t="s">
        <v>9259</v>
      </c>
      <c r="C390" s="200" t="s">
        <v>7134</v>
      </c>
      <c r="D390" s="200" t="s">
        <v>7241</v>
      </c>
      <c r="E390" s="200" t="s">
        <v>7242</v>
      </c>
      <c r="F390" s="200" t="s">
        <v>7166</v>
      </c>
      <c r="G390" s="200"/>
      <c r="H390" s="200" t="s">
        <v>7167</v>
      </c>
      <c r="I390" s="200"/>
      <c r="J390" s="201">
        <v>12</v>
      </c>
      <c r="K390" s="200" t="s">
        <v>7136</v>
      </c>
      <c r="L390" s="201">
        <v>9956674</v>
      </c>
      <c r="M390" s="201">
        <v>500</v>
      </c>
      <c r="N390" s="201">
        <v>4978337000</v>
      </c>
      <c r="O390" s="200" t="s">
        <v>7139</v>
      </c>
      <c r="P390" s="200" t="s">
        <v>9260</v>
      </c>
      <c r="Q390" s="200" t="s">
        <v>9261</v>
      </c>
      <c r="R390" s="200" t="s">
        <v>9262</v>
      </c>
    </row>
    <row r="391" spans="1:18" hidden="1">
      <c r="A391" s="200" t="s">
        <v>9263</v>
      </c>
      <c r="B391" s="200" t="s">
        <v>9264</v>
      </c>
      <c r="C391" s="200" t="s">
        <v>7134</v>
      </c>
      <c r="D391" s="200" t="s">
        <v>7135</v>
      </c>
      <c r="E391" s="200" t="s">
        <v>7136</v>
      </c>
      <c r="F391" s="200" t="s">
        <v>7481</v>
      </c>
      <c r="G391" s="200"/>
      <c r="H391" s="200" t="s">
        <v>7482</v>
      </c>
      <c r="I391" s="200"/>
      <c r="J391" s="201">
        <v>12</v>
      </c>
      <c r="K391" s="200" t="s">
        <v>7136</v>
      </c>
      <c r="L391" s="201">
        <v>65750152</v>
      </c>
      <c r="M391" s="201">
        <v>500</v>
      </c>
      <c r="N391" s="201">
        <v>32875076000</v>
      </c>
      <c r="O391" s="200" t="s">
        <v>7139</v>
      </c>
      <c r="P391" s="200" t="s">
        <v>9265</v>
      </c>
      <c r="Q391" s="200" t="s">
        <v>9266</v>
      </c>
      <c r="R391" s="200" t="s">
        <v>9267</v>
      </c>
    </row>
    <row r="392" spans="1:18" hidden="1">
      <c r="A392" s="200" t="s">
        <v>9268</v>
      </c>
      <c r="B392" s="200" t="s">
        <v>9269</v>
      </c>
      <c r="C392" s="200" t="s">
        <v>7134</v>
      </c>
      <c r="D392" s="200" t="s">
        <v>7135</v>
      </c>
      <c r="E392" s="200" t="s">
        <v>7136</v>
      </c>
      <c r="F392" s="200" t="s">
        <v>7481</v>
      </c>
      <c r="G392" s="200"/>
      <c r="H392" s="200" t="s">
        <v>7482</v>
      </c>
      <c r="I392" s="200"/>
      <c r="J392" s="201">
        <v>12</v>
      </c>
      <c r="K392" s="200" t="s">
        <v>7136</v>
      </c>
      <c r="L392" s="201">
        <v>33008224</v>
      </c>
      <c r="M392" s="201">
        <v>500</v>
      </c>
      <c r="N392" s="201">
        <v>16504112000</v>
      </c>
      <c r="O392" s="200" t="s">
        <v>7139</v>
      </c>
      <c r="P392" s="200" t="s">
        <v>9270</v>
      </c>
      <c r="Q392" s="200" t="s">
        <v>9271</v>
      </c>
      <c r="R392" s="200" t="s">
        <v>9272</v>
      </c>
    </row>
    <row r="393" spans="1:18" hidden="1">
      <c r="A393" s="200" t="s">
        <v>9273</v>
      </c>
      <c r="B393" s="200" t="s">
        <v>9274</v>
      </c>
      <c r="C393" s="200" t="s">
        <v>7145</v>
      </c>
      <c r="D393" s="200" t="s">
        <v>7136</v>
      </c>
      <c r="E393" s="200" t="s">
        <v>7136</v>
      </c>
      <c r="F393" s="200" t="s">
        <v>7481</v>
      </c>
      <c r="G393" s="200"/>
      <c r="H393" s="200" t="s">
        <v>7482</v>
      </c>
      <c r="I393" s="200"/>
      <c r="J393" s="201">
        <v>12</v>
      </c>
      <c r="K393" s="200" t="s">
        <v>7136</v>
      </c>
      <c r="L393" s="201">
        <v>85953502</v>
      </c>
      <c r="M393" s="201">
        <v>100</v>
      </c>
      <c r="N393" s="201">
        <v>8595350200</v>
      </c>
      <c r="O393" s="200" t="s">
        <v>7139</v>
      </c>
      <c r="P393" s="200" t="s">
        <v>9275</v>
      </c>
      <c r="Q393" s="200" t="s">
        <v>9276</v>
      </c>
      <c r="R393" s="200" t="s">
        <v>9277</v>
      </c>
    </row>
    <row r="394" spans="1:18" hidden="1">
      <c r="A394" s="200" t="s">
        <v>9278</v>
      </c>
      <c r="B394" s="200" t="s">
        <v>9279</v>
      </c>
      <c r="C394" s="200" t="s">
        <v>7440</v>
      </c>
      <c r="D394" s="200" t="s">
        <v>7441</v>
      </c>
      <c r="E394" s="200" t="s">
        <v>7136</v>
      </c>
      <c r="F394" s="200" t="s">
        <v>7302</v>
      </c>
      <c r="G394" s="200"/>
      <c r="H394" s="200" t="s">
        <v>7303</v>
      </c>
      <c r="I394" s="200"/>
      <c r="J394" s="201">
        <v>12</v>
      </c>
      <c r="K394" s="200" t="s">
        <v>8325</v>
      </c>
      <c r="L394" s="201">
        <v>4429715</v>
      </c>
      <c r="M394" s="201">
        <v>500</v>
      </c>
      <c r="N394" s="201">
        <v>2214857500</v>
      </c>
      <c r="O394" s="200" t="s">
        <v>7139</v>
      </c>
      <c r="P394" s="200" t="s">
        <v>9280</v>
      </c>
      <c r="Q394" s="200" t="s">
        <v>9281</v>
      </c>
      <c r="R394" s="200" t="s">
        <v>9282</v>
      </c>
    </row>
    <row r="395" spans="1:18" hidden="1">
      <c r="A395" s="200" t="s">
        <v>9283</v>
      </c>
      <c r="B395" s="200" t="s">
        <v>9284</v>
      </c>
      <c r="C395" s="200" t="s">
        <v>7134</v>
      </c>
      <c r="D395" s="200" t="s">
        <v>7193</v>
      </c>
      <c r="E395" s="200" t="s">
        <v>7136</v>
      </c>
      <c r="F395" s="200" t="s">
        <v>9285</v>
      </c>
      <c r="G395" s="200"/>
      <c r="H395" s="200" t="s">
        <v>9286</v>
      </c>
      <c r="I395" s="200"/>
      <c r="J395" s="201">
        <v>12</v>
      </c>
      <c r="K395" s="200" t="s">
        <v>7136</v>
      </c>
      <c r="L395" s="201">
        <v>15747096</v>
      </c>
      <c r="M395" s="201">
        <v>500</v>
      </c>
      <c r="N395" s="201">
        <v>7873548000</v>
      </c>
      <c r="O395" s="200" t="s">
        <v>7139</v>
      </c>
      <c r="P395" s="200" t="s">
        <v>9287</v>
      </c>
      <c r="Q395" s="200" t="s">
        <v>9288</v>
      </c>
      <c r="R395" s="200" t="s">
        <v>9289</v>
      </c>
    </row>
    <row r="396" spans="1:18" hidden="1">
      <c r="A396" s="200" t="s">
        <v>9290</v>
      </c>
      <c r="B396" s="200" t="s">
        <v>9291</v>
      </c>
      <c r="C396" s="200" t="s">
        <v>7145</v>
      </c>
      <c r="D396" s="200" t="s">
        <v>7136</v>
      </c>
      <c r="E396" s="200" t="s">
        <v>7136</v>
      </c>
      <c r="F396" s="200" t="s">
        <v>7302</v>
      </c>
      <c r="G396" s="200"/>
      <c r="H396" s="200" t="s">
        <v>7303</v>
      </c>
      <c r="I396" s="200"/>
      <c r="J396" s="201">
        <v>12</v>
      </c>
      <c r="K396" s="200" t="s">
        <v>7136</v>
      </c>
      <c r="L396" s="201">
        <v>20000000</v>
      </c>
      <c r="M396" s="201">
        <v>500</v>
      </c>
      <c r="N396" s="201">
        <v>10231563000</v>
      </c>
      <c r="O396" s="200" t="s">
        <v>7139</v>
      </c>
      <c r="P396" s="200" t="s">
        <v>9292</v>
      </c>
      <c r="Q396" s="200" t="s">
        <v>9293</v>
      </c>
      <c r="R396" s="200" t="s">
        <v>9294</v>
      </c>
    </row>
    <row r="397" spans="1:18" hidden="1">
      <c r="A397" s="200" t="s">
        <v>9295</v>
      </c>
      <c r="B397" s="200" t="s">
        <v>9296</v>
      </c>
      <c r="C397" s="200" t="s">
        <v>7145</v>
      </c>
      <c r="D397" s="200" t="s">
        <v>7136</v>
      </c>
      <c r="E397" s="200" t="s">
        <v>7136</v>
      </c>
      <c r="F397" s="200" t="s">
        <v>7153</v>
      </c>
      <c r="G397" s="200"/>
      <c r="H397" s="200" t="s">
        <v>7154</v>
      </c>
      <c r="I397" s="200"/>
      <c r="J397" s="201">
        <v>12</v>
      </c>
      <c r="K397" s="200" t="s">
        <v>7136</v>
      </c>
      <c r="L397" s="201">
        <v>13291151</v>
      </c>
      <c r="M397" s="201">
        <v>500</v>
      </c>
      <c r="N397" s="201">
        <v>8529355000</v>
      </c>
      <c r="O397" s="200" t="s">
        <v>7139</v>
      </c>
      <c r="P397" s="200" t="s">
        <v>9297</v>
      </c>
      <c r="Q397" s="200" t="s">
        <v>9298</v>
      </c>
      <c r="R397" s="200" t="s">
        <v>9294</v>
      </c>
    </row>
    <row r="398" spans="1:18" hidden="1">
      <c r="A398" s="200" t="s">
        <v>9299</v>
      </c>
      <c r="B398" s="200" t="s">
        <v>9300</v>
      </c>
      <c r="C398" s="200" t="s">
        <v>7134</v>
      </c>
      <c r="D398" s="200" t="s">
        <v>7165</v>
      </c>
      <c r="E398" s="200" t="s">
        <v>7136</v>
      </c>
      <c r="F398" s="200" t="s">
        <v>7257</v>
      </c>
      <c r="G398" s="200"/>
      <c r="H398" s="200" t="s">
        <v>7258</v>
      </c>
      <c r="I398" s="200"/>
      <c r="J398" s="201">
        <v>12</v>
      </c>
      <c r="K398" s="200" t="s">
        <v>7136</v>
      </c>
      <c r="L398" s="201">
        <v>18754848</v>
      </c>
      <c r="M398" s="201">
        <v>500</v>
      </c>
      <c r="N398" s="201">
        <v>9377424000</v>
      </c>
      <c r="O398" s="200" t="s">
        <v>7139</v>
      </c>
      <c r="P398" s="200" t="s">
        <v>9301</v>
      </c>
      <c r="Q398" s="200" t="s">
        <v>9302</v>
      </c>
      <c r="R398" s="200" t="s">
        <v>9303</v>
      </c>
    </row>
    <row r="399" spans="1:18" hidden="1">
      <c r="A399" s="200" t="s">
        <v>9304</v>
      </c>
      <c r="B399" s="200" t="s">
        <v>9305</v>
      </c>
      <c r="C399" s="200" t="s">
        <v>7134</v>
      </c>
      <c r="D399" s="200" t="s">
        <v>7173</v>
      </c>
      <c r="E399" s="200" t="s">
        <v>7136</v>
      </c>
      <c r="F399" s="200" t="s">
        <v>8486</v>
      </c>
      <c r="G399" s="200"/>
      <c r="H399" s="200" t="s">
        <v>8487</v>
      </c>
      <c r="I399" s="200"/>
      <c r="J399" s="201">
        <v>12</v>
      </c>
      <c r="K399" s="200" t="s">
        <v>7136</v>
      </c>
      <c r="L399" s="201">
        <v>10575831</v>
      </c>
      <c r="M399" s="201">
        <v>500</v>
      </c>
      <c r="N399" s="201">
        <v>5287915500</v>
      </c>
      <c r="O399" s="200" t="s">
        <v>7139</v>
      </c>
      <c r="P399" s="200" t="s">
        <v>9306</v>
      </c>
      <c r="Q399" s="200" t="s">
        <v>9307</v>
      </c>
      <c r="R399" s="200" t="s">
        <v>9308</v>
      </c>
    </row>
    <row r="400" spans="1:18" hidden="1">
      <c r="A400" s="200" t="s">
        <v>9309</v>
      </c>
      <c r="B400" s="200" t="s">
        <v>9310</v>
      </c>
      <c r="C400" s="200" t="s">
        <v>7440</v>
      </c>
      <c r="D400" s="200" t="s">
        <v>7441</v>
      </c>
      <c r="E400" s="200" t="s">
        <v>7136</v>
      </c>
      <c r="F400" s="200" t="s">
        <v>7243</v>
      </c>
      <c r="G400" s="200"/>
      <c r="H400" s="200" t="s">
        <v>7244</v>
      </c>
      <c r="I400" s="200"/>
      <c r="J400" s="201">
        <v>12</v>
      </c>
      <c r="K400" s="200" t="s">
        <v>7444</v>
      </c>
      <c r="L400" s="201">
        <v>9725145</v>
      </c>
      <c r="M400" s="201">
        <v>500</v>
      </c>
      <c r="N400" s="201">
        <v>4862572500</v>
      </c>
      <c r="O400" s="200" t="s">
        <v>7139</v>
      </c>
      <c r="P400" s="200" t="s">
        <v>9311</v>
      </c>
      <c r="Q400" s="200" t="s">
        <v>9312</v>
      </c>
      <c r="R400" s="200" t="s">
        <v>9313</v>
      </c>
    </row>
    <row r="401" spans="1:18" hidden="1">
      <c r="A401" s="200" t="s">
        <v>9314</v>
      </c>
      <c r="B401" s="200" t="s">
        <v>9315</v>
      </c>
      <c r="C401" s="200" t="s">
        <v>7134</v>
      </c>
      <c r="D401" s="200" t="s">
        <v>7135</v>
      </c>
      <c r="E401" s="200" t="s">
        <v>7136</v>
      </c>
      <c r="F401" s="200" t="s">
        <v>9316</v>
      </c>
      <c r="G401" s="200"/>
      <c r="H401" s="200" t="s">
        <v>9317</v>
      </c>
      <c r="I401" s="200"/>
      <c r="J401" s="201">
        <v>12</v>
      </c>
      <c r="K401" s="200" t="s">
        <v>7136</v>
      </c>
      <c r="L401" s="201">
        <v>24938956</v>
      </c>
      <c r="M401" s="201">
        <v>1000</v>
      </c>
      <c r="N401" s="201">
        <v>24938956000</v>
      </c>
      <c r="O401" s="200" t="s">
        <v>7139</v>
      </c>
      <c r="P401" s="200" t="s">
        <v>9318</v>
      </c>
      <c r="Q401" s="200" t="s">
        <v>9319</v>
      </c>
      <c r="R401" s="200" t="s">
        <v>9320</v>
      </c>
    </row>
    <row r="402" spans="1:18" hidden="1">
      <c r="A402" s="200" t="s">
        <v>9321</v>
      </c>
      <c r="B402" s="200" t="s">
        <v>9322</v>
      </c>
      <c r="C402" s="200" t="s">
        <v>7134</v>
      </c>
      <c r="D402" s="200" t="s">
        <v>7241</v>
      </c>
      <c r="E402" s="200" t="s">
        <v>7242</v>
      </c>
      <c r="F402" s="200" t="s">
        <v>9040</v>
      </c>
      <c r="G402" s="200"/>
      <c r="H402" s="200" t="s">
        <v>9041</v>
      </c>
      <c r="I402" s="200"/>
      <c r="J402" s="201">
        <v>12</v>
      </c>
      <c r="K402" s="200" t="s">
        <v>7136</v>
      </c>
      <c r="L402" s="201">
        <v>11453530</v>
      </c>
      <c r="M402" s="201">
        <v>500</v>
      </c>
      <c r="N402" s="201">
        <v>5726765000</v>
      </c>
      <c r="O402" s="200" t="s">
        <v>7139</v>
      </c>
      <c r="P402" s="200" t="s">
        <v>9323</v>
      </c>
      <c r="Q402" s="200" t="s">
        <v>9324</v>
      </c>
      <c r="R402" s="200" t="s">
        <v>9325</v>
      </c>
    </row>
    <row r="403" spans="1:18" hidden="1">
      <c r="A403" s="200" t="s">
        <v>9326</v>
      </c>
      <c r="B403" s="200" t="s">
        <v>9327</v>
      </c>
      <c r="C403" s="200" t="s">
        <v>7134</v>
      </c>
      <c r="D403" s="200" t="s">
        <v>7173</v>
      </c>
      <c r="E403" s="200" t="s">
        <v>7136</v>
      </c>
      <c r="F403" s="200" t="s">
        <v>7243</v>
      </c>
      <c r="G403" s="200"/>
      <c r="H403" s="200" t="s">
        <v>7244</v>
      </c>
      <c r="I403" s="200"/>
      <c r="J403" s="201">
        <v>12</v>
      </c>
      <c r="K403" s="200" t="s">
        <v>7136</v>
      </c>
      <c r="L403" s="201">
        <v>70255377</v>
      </c>
      <c r="M403" s="201">
        <v>100</v>
      </c>
      <c r="N403" s="201">
        <v>7025537700</v>
      </c>
      <c r="O403" s="200" t="s">
        <v>7139</v>
      </c>
      <c r="P403" s="200" t="s">
        <v>9328</v>
      </c>
      <c r="Q403" s="200" t="s">
        <v>9329</v>
      </c>
      <c r="R403" s="200" t="s">
        <v>9330</v>
      </c>
    </row>
    <row r="404" spans="1:18" hidden="1">
      <c r="A404" s="200" t="s">
        <v>9331</v>
      </c>
      <c r="B404" s="200" t="s">
        <v>9332</v>
      </c>
      <c r="C404" s="200" t="s">
        <v>7145</v>
      </c>
      <c r="D404" s="200" t="s">
        <v>7136</v>
      </c>
      <c r="E404" s="200" t="s">
        <v>7136</v>
      </c>
      <c r="F404" s="200" t="s">
        <v>7276</v>
      </c>
      <c r="G404" s="200"/>
      <c r="H404" s="200" t="s">
        <v>7277</v>
      </c>
      <c r="I404" s="200"/>
      <c r="J404" s="201">
        <v>12</v>
      </c>
      <c r="K404" s="200" t="s">
        <v>7136</v>
      </c>
      <c r="L404" s="201">
        <v>11686538</v>
      </c>
      <c r="M404" s="201">
        <v>5000</v>
      </c>
      <c r="N404" s="201">
        <v>58432690000</v>
      </c>
      <c r="O404" s="200" t="s">
        <v>7139</v>
      </c>
      <c r="P404" s="200" t="s">
        <v>9333</v>
      </c>
      <c r="Q404" s="200" t="s">
        <v>9334</v>
      </c>
      <c r="R404" s="200" t="s">
        <v>9335</v>
      </c>
    </row>
    <row r="405" spans="1:18" hidden="1">
      <c r="A405" s="200" t="s">
        <v>9336</v>
      </c>
      <c r="B405" s="200" t="s">
        <v>9337</v>
      </c>
      <c r="C405" s="200" t="s">
        <v>7134</v>
      </c>
      <c r="D405" s="200" t="s">
        <v>7135</v>
      </c>
      <c r="E405" s="200" t="s">
        <v>7136</v>
      </c>
      <c r="F405" s="200" t="s">
        <v>7599</v>
      </c>
      <c r="G405" s="200"/>
      <c r="H405" s="200" t="s">
        <v>7600</v>
      </c>
      <c r="I405" s="200"/>
      <c r="J405" s="201">
        <v>12</v>
      </c>
      <c r="K405" s="200" t="s">
        <v>7136</v>
      </c>
      <c r="L405" s="201">
        <v>21117283</v>
      </c>
      <c r="M405" s="201">
        <v>500</v>
      </c>
      <c r="N405" s="201">
        <v>10558641500</v>
      </c>
      <c r="O405" s="200" t="s">
        <v>7139</v>
      </c>
      <c r="P405" s="200" t="s">
        <v>9338</v>
      </c>
      <c r="Q405" s="200" t="s">
        <v>9334</v>
      </c>
      <c r="R405" s="200" t="s">
        <v>9339</v>
      </c>
    </row>
    <row r="406" spans="1:18" hidden="1">
      <c r="A406" s="200" t="s">
        <v>9340</v>
      </c>
      <c r="B406" s="200" t="s">
        <v>9341</v>
      </c>
      <c r="C406" s="200" t="s">
        <v>7134</v>
      </c>
      <c r="D406" s="200" t="s">
        <v>7165</v>
      </c>
      <c r="E406" s="200" t="s">
        <v>7136</v>
      </c>
      <c r="F406" s="200" t="s">
        <v>7276</v>
      </c>
      <c r="G406" s="200"/>
      <c r="H406" s="200" t="s">
        <v>7277</v>
      </c>
      <c r="I406" s="200"/>
      <c r="J406" s="201">
        <v>12</v>
      </c>
      <c r="K406" s="200" t="s">
        <v>7136</v>
      </c>
      <c r="L406" s="201">
        <v>17752276</v>
      </c>
      <c r="M406" s="201">
        <v>500</v>
      </c>
      <c r="N406" s="201">
        <v>8876138000</v>
      </c>
      <c r="O406" s="200" t="s">
        <v>7139</v>
      </c>
      <c r="P406" s="200" t="s">
        <v>9342</v>
      </c>
      <c r="Q406" s="200" t="s">
        <v>9343</v>
      </c>
      <c r="R406" s="200" t="s">
        <v>9344</v>
      </c>
    </row>
    <row r="407" spans="1:18" hidden="1">
      <c r="A407" s="200" t="s">
        <v>9345</v>
      </c>
      <c r="B407" s="200" t="s">
        <v>9346</v>
      </c>
      <c r="C407" s="200" t="s">
        <v>7145</v>
      </c>
      <c r="D407" s="200" t="s">
        <v>7136</v>
      </c>
      <c r="E407" s="200" t="s">
        <v>7136</v>
      </c>
      <c r="F407" s="200" t="s">
        <v>8084</v>
      </c>
      <c r="G407" s="200"/>
      <c r="H407" s="200" t="s">
        <v>8085</v>
      </c>
      <c r="I407" s="200"/>
      <c r="J407" s="201">
        <v>12</v>
      </c>
      <c r="K407" s="200" t="s">
        <v>7136</v>
      </c>
      <c r="L407" s="201">
        <v>47028210</v>
      </c>
      <c r="M407" s="201">
        <v>500</v>
      </c>
      <c r="N407" s="201">
        <v>25744900000</v>
      </c>
      <c r="O407" s="200" t="s">
        <v>7139</v>
      </c>
      <c r="P407" s="200" t="s">
        <v>9347</v>
      </c>
      <c r="Q407" s="200" t="s">
        <v>9334</v>
      </c>
      <c r="R407" s="200" t="s">
        <v>9348</v>
      </c>
    </row>
    <row r="408" spans="1:18" hidden="1">
      <c r="A408" s="200" t="s">
        <v>9349</v>
      </c>
      <c r="B408" s="200" t="s">
        <v>9350</v>
      </c>
      <c r="C408" s="200" t="s">
        <v>7134</v>
      </c>
      <c r="D408" s="200" t="s">
        <v>7193</v>
      </c>
      <c r="E408" s="200" t="s">
        <v>7136</v>
      </c>
      <c r="F408" s="200" t="s">
        <v>9351</v>
      </c>
      <c r="G408" s="200"/>
      <c r="H408" s="200" t="s">
        <v>9352</v>
      </c>
      <c r="I408" s="200"/>
      <c r="J408" s="201">
        <v>12</v>
      </c>
      <c r="K408" s="200" t="s">
        <v>7136</v>
      </c>
      <c r="L408" s="201">
        <v>23260125</v>
      </c>
      <c r="M408" s="201">
        <v>500</v>
      </c>
      <c r="N408" s="201">
        <v>11720642000</v>
      </c>
      <c r="O408" s="200" t="s">
        <v>7139</v>
      </c>
      <c r="P408" s="200" t="s">
        <v>9353</v>
      </c>
      <c r="Q408" s="200" t="s">
        <v>9354</v>
      </c>
      <c r="R408" s="200" t="s">
        <v>9355</v>
      </c>
    </row>
    <row r="409" spans="1:18" hidden="1">
      <c r="A409" s="200" t="s">
        <v>9356</v>
      </c>
      <c r="B409" s="200" t="s">
        <v>9357</v>
      </c>
      <c r="C409" s="200" t="s">
        <v>7145</v>
      </c>
      <c r="D409" s="200" t="s">
        <v>7136</v>
      </c>
      <c r="E409" s="200" t="s">
        <v>7136</v>
      </c>
      <c r="F409" s="200" t="s">
        <v>7257</v>
      </c>
      <c r="G409" s="200"/>
      <c r="H409" s="200" t="s">
        <v>7258</v>
      </c>
      <c r="I409" s="200"/>
      <c r="J409" s="201">
        <v>12</v>
      </c>
      <c r="K409" s="200" t="s">
        <v>7136</v>
      </c>
      <c r="L409" s="201">
        <v>6082642</v>
      </c>
      <c r="M409" s="201">
        <v>5000</v>
      </c>
      <c r="N409" s="201">
        <v>30413210000</v>
      </c>
      <c r="O409" s="200" t="s">
        <v>7139</v>
      </c>
      <c r="P409" s="200" t="s">
        <v>9358</v>
      </c>
      <c r="Q409" s="200" t="s">
        <v>9359</v>
      </c>
      <c r="R409" s="200" t="s">
        <v>9360</v>
      </c>
    </row>
    <row r="410" spans="1:18" hidden="1">
      <c r="A410" s="200" t="s">
        <v>9361</v>
      </c>
      <c r="B410" s="200" t="s">
        <v>9362</v>
      </c>
      <c r="C410" s="200" t="s">
        <v>7145</v>
      </c>
      <c r="D410" s="200" t="s">
        <v>7136</v>
      </c>
      <c r="E410" s="200" t="s">
        <v>7136</v>
      </c>
      <c r="F410" s="200" t="s">
        <v>7153</v>
      </c>
      <c r="G410" s="200"/>
      <c r="H410" s="200" t="s">
        <v>7154</v>
      </c>
      <c r="I410" s="200"/>
      <c r="J410" s="201">
        <v>12</v>
      </c>
      <c r="K410" s="200" t="s">
        <v>7136</v>
      </c>
      <c r="L410" s="201">
        <v>4637790</v>
      </c>
      <c r="M410" s="201">
        <v>5000</v>
      </c>
      <c r="N410" s="201">
        <v>23188950000</v>
      </c>
      <c r="O410" s="200" t="s">
        <v>7139</v>
      </c>
      <c r="P410" s="200" t="s">
        <v>9363</v>
      </c>
      <c r="Q410" s="200" t="s">
        <v>9364</v>
      </c>
      <c r="R410" s="200" t="s">
        <v>9365</v>
      </c>
    </row>
    <row r="411" spans="1:18" hidden="1">
      <c r="A411" s="200" t="s">
        <v>9366</v>
      </c>
      <c r="B411" s="200" t="s">
        <v>9367</v>
      </c>
      <c r="C411" s="200" t="s">
        <v>7134</v>
      </c>
      <c r="D411" s="200" t="s">
        <v>7165</v>
      </c>
      <c r="E411" s="200" t="s">
        <v>7136</v>
      </c>
      <c r="F411" s="200" t="s">
        <v>9368</v>
      </c>
      <c r="G411" s="200"/>
      <c r="H411" s="200" t="s">
        <v>9369</v>
      </c>
      <c r="I411" s="200"/>
      <c r="J411" s="201">
        <v>12</v>
      </c>
      <c r="K411" s="200" t="s">
        <v>7136</v>
      </c>
      <c r="L411" s="201">
        <v>16030561</v>
      </c>
      <c r="M411" s="201">
        <v>500</v>
      </c>
      <c r="N411" s="201">
        <v>8015280500</v>
      </c>
      <c r="O411" s="200" t="s">
        <v>7139</v>
      </c>
      <c r="P411" s="200" t="s">
        <v>9370</v>
      </c>
      <c r="Q411" s="200" t="s">
        <v>9371</v>
      </c>
      <c r="R411" s="200" t="s">
        <v>9372</v>
      </c>
    </row>
    <row r="412" spans="1:18" hidden="1">
      <c r="A412" s="200" t="s">
        <v>9373</v>
      </c>
      <c r="B412" s="200" t="s">
        <v>9374</v>
      </c>
      <c r="C412" s="200" t="s">
        <v>7134</v>
      </c>
      <c r="D412" s="200" t="s">
        <v>7173</v>
      </c>
      <c r="E412" s="200" t="s">
        <v>7136</v>
      </c>
      <c r="F412" s="200" t="s">
        <v>8568</v>
      </c>
      <c r="G412" s="200"/>
      <c r="H412" s="200" t="s">
        <v>8569</v>
      </c>
      <c r="I412" s="200"/>
      <c r="J412" s="201">
        <v>12</v>
      </c>
      <c r="K412" s="200" t="s">
        <v>7136</v>
      </c>
      <c r="L412" s="201">
        <v>7102743</v>
      </c>
      <c r="M412" s="201">
        <v>500</v>
      </c>
      <c r="N412" s="201">
        <v>3551371500</v>
      </c>
      <c r="O412" s="200" t="s">
        <v>7139</v>
      </c>
      <c r="P412" s="200" t="s">
        <v>9375</v>
      </c>
      <c r="Q412" s="200" t="s">
        <v>9376</v>
      </c>
      <c r="R412" s="200" t="s">
        <v>9377</v>
      </c>
    </row>
    <row r="413" spans="1:18" hidden="1">
      <c r="A413" s="200" t="s">
        <v>9378</v>
      </c>
      <c r="B413" s="200" t="s">
        <v>9379</v>
      </c>
      <c r="C413" s="200" t="s">
        <v>7134</v>
      </c>
      <c r="D413" s="200" t="s">
        <v>7165</v>
      </c>
      <c r="E413" s="200" t="s">
        <v>7136</v>
      </c>
      <c r="F413" s="200" t="s">
        <v>7481</v>
      </c>
      <c r="G413" s="200"/>
      <c r="H413" s="200" t="s">
        <v>7482</v>
      </c>
      <c r="I413" s="200"/>
      <c r="J413" s="201">
        <v>12</v>
      </c>
      <c r="K413" s="200" t="s">
        <v>7136</v>
      </c>
      <c r="L413" s="201">
        <v>12055535</v>
      </c>
      <c r="M413" s="201">
        <v>500</v>
      </c>
      <c r="N413" s="201">
        <v>6027767500</v>
      </c>
      <c r="O413" s="200" t="s">
        <v>7139</v>
      </c>
      <c r="P413" s="200" t="s">
        <v>9380</v>
      </c>
      <c r="Q413" s="200" t="s">
        <v>9381</v>
      </c>
      <c r="R413" s="200" t="s">
        <v>9382</v>
      </c>
    </row>
    <row r="414" spans="1:18" hidden="1">
      <c r="A414" s="200" t="s">
        <v>9383</v>
      </c>
      <c r="B414" s="200" t="s">
        <v>9384</v>
      </c>
      <c r="C414" s="200" t="s">
        <v>7134</v>
      </c>
      <c r="D414" s="200" t="s">
        <v>7173</v>
      </c>
      <c r="E414" s="200" t="s">
        <v>7136</v>
      </c>
      <c r="F414" s="200" t="s">
        <v>8597</v>
      </c>
      <c r="G414" s="200"/>
      <c r="H414" s="200" t="s">
        <v>8598</v>
      </c>
      <c r="I414" s="200"/>
      <c r="J414" s="201">
        <v>12</v>
      </c>
      <c r="K414" s="200" t="s">
        <v>7136</v>
      </c>
      <c r="L414" s="201">
        <v>31686323</v>
      </c>
      <c r="M414" s="201">
        <v>100</v>
      </c>
      <c r="N414" s="201">
        <v>3168632300</v>
      </c>
      <c r="O414" s="200" t="s">
        <v>7139</v>
      </c>
      <c r="P414" s="200" t="s">
        <v>9385</v>
      </c>
      <c r="Q414" s="200" t="s">
        <v>9386</v>
      </c>
      <c r="R414" s="200" t="s">
        <v>9387</v>
      </c>
    </row>
    <row r="415" spans="1:18" hidden="1">
      <c r="A415" s="200" t="s">
        <v>9388</v>
      </c>
      <c r="B415" s="200" t="s">
        <v>9389</v>
      </c>
      <c r="C415" s="200" t="s">
        <v>7134</v>
      </c>
      <c r="D415" s="200" t="s">
        <v>7193</v>
      </c>
      <c r="E415" s="200" t="s">
        <v>7136</v>
      </c>
      <c r="F415" s="200" t="s">
        <v>7464</v>
      </c>
      <c r="G415" s="200"/>
      <c r="H415" s="200" t="s">
        <v>7465</v>
      </c>
      <c r="I415" s="200"/>
      <c r="J415" s="201">
        <v>12</v>
      </c>
      <c r="K415" s="200" t="s">
        <v>7136</v>
      </c>
      <c r="L415" s="201">
        <v>35639398</v>
      </c>
      <c r="M415" s="201">
        <v>500</v>
      </c>
      <c r="N415" s="201">
        <v>17819699000</v>
      </c>
      <c r="O415" s="200" t="s">
        <v>7139</v>
      </c>
      <c r="P415" s="200" t="s">
        <v>9390</v>
      </c>
      <c r="Q415" s="200" t="s">
        <v>9391</v>
      </c>
      <c r="R415" s="200" t="s">
        <v>9392</v>
      </c>
    </row>
    <row r="416" spans="1:18" hidden="1">
      <c r="A416" s="200" t="s">
        <v>9393</v>
      </c>
      <c r="B416" s="200" t="s">
        <v>9394</v>
      </c>
      <c r="C416" s="200" t="s">
        <v>7134</v>
      </c>
      <c r="D416" s="200" t="s">
        <v>7173</v>
      </c>
      <c r="E416" s="200" t="s">
        <v>7136</v>
      </c>
      <c r="F416" s="200" t="s">
        <v>7924</v>
      </c>
      <c r="G416" s="200"/>
      <c r="H416" s="200" t="s">
        <v>7925</v>
      </c>
      <c r="I416" s="200"/>
      <c r="J416" s="201">
        <v>12</v>
      </c>
      <c r="K416" s="200" t="s">
        <v>7136</v>
      </c>
      <c r="L416" s="201">
        <v>39411048</v>
      </c>
      <c r="M416" s="201">
        <v>500</v>
      </c>
      <c r="N416" s="201">
        <v>19705524000</v>
      </c>
      <c r="O416" s="200" t="s">
        <v>7139</v>
      </c>
      <c r="P416" s="200" t="s">
        <v>9395</v>
      </c>
      <c r="Q416" s="200" t="s">
        <v>9396</v>
      </c>
      <c r="R416" s="200" t="s">
        <v>9397</v>
      </c>
    </row>
    <row r="417" spans="1:18" hidden="1">
      <c r="A417" s="200" t="s">
        <v>9398</v>
      </c>
      <c r="B417" s="200" t="s">
        <v>9399</v>
      </c>
      <c r="C417" s="200" t="s">
        <v>7134</v>
      </c>
      <c r="D417" s="200" t="s">
        <v>7173</v>
      </c>
      <c r="E417" s="200" t="s">
        <v>7136</v>
      </c>
      <c r="F417" s="200" t="s">
        <v>7137</v>
      </c>
      <c r="G417" s="200"/>
      <c r="H417" s="200" t="s">
        <v>7138</v>
      </c>
      <c r="I417" s="200"/>
      <c r="J417" s="201">
        <v>12</v>
      </c>
      <c r="K417" s="200" t="s">
        <v>7136</v>
      </c>
      <c r="L417" s="201">
        <v>30044502</v>
      </c>
      <c r="M417" s="201">
        <v>500</v>
      </c>
      <c r="N417" s="201">
        <v>15022251000</v>
      </c>
      <c r="O417" s="200" t="s">
        <v>7139</v>
      </c>
      <c r="P417" s="200" t="s">
        <v>9400</v>
      </c>
      <c r="Q417" s="200" t="s">
        <v>9401</v>
      </c>
      <c r="R417" s="200" t="s">
        <v>9402</v>
      </c>
    </row>
    <row r="418" spans="1:18" hidden="1">
      <c r="A418" s="200" t="s">
        <v>9403</v>
      </c>
      <c r="B418" s="200" t="s">
        <v>9404</v>
      </c>
      <c r="C418" s="200" t="s">
        <v>7134</v>
      </c>
      <c r="D418" s="200" t="s">
        <v>7135</v>
      </c>
      <c r="E418" s="200" t="s">
        <v>7136</v>
      </c>
      <c r="F418" s="200" t="s">
        <v>7194</v>
      </c>
      <c r="G418" s="200"/>
      <c r="H418" s="200" t="s">
        <v>7195</v>
      </c>
      <c r="I418" s="200"/>
      <c r="J418" s="201">
        <v>12</v>
      </c>
      <c r="K418" s="200" t="s">
        <v>7136</v>
      </c>
      <c r="L418" s="201">
        <v>31389053</v>
      </c>
      <c r="M418" s="201">
        <v>500</v>
      </c>
      <c r="N418" s="201">
        <v>15694526500</v>
      </c>
      <c r="O418" s="200" t="s">
        <v>7139</v>
      </c>
      <c r="P418" s="200" t="s">
        <v>9405</v>
      </c>
      <c r="Q418" s="200" t="s">
        <v>9406</v>
      </c>
      <c r="R418" s="200" t="s">
        <v>9407</v>
      </c>
    </row>
    <row r="419" spans="1:18" hidden="1">
      <c r="A419" s="200" t="s">
        <v>9408</v>
      </c>
      <c r="B419" s="200" t="s">
        <v>9409</v>
      </c>
      <c r="C419" s="200" t="s">
        <v>7134</v>
      </c>
      <c r="D419" s="200" t="s">
        <v>7165</v>
      </c>
      <c r="E419" s="200" t="s">
        <v>7136</v>
      </c>
      <c r="F419" s="200" t="s">
        <v>7257</v>
      </c>
      <c r="G419" s="200"/>
      <c r="H419" s="200" t="s">
        <v>7258</v>
      </c>
      <c r="I419" s="200"/>
      <c r="J419" s="201">
        <v>12</v>
      </c>
      <c r="K419" s="200" t="s">
        <v>7136</v>
      </c>
      <c r="L419" s="201">
        <v>9200224</v>
      </c>
      <c r="M419" s="201">
        <v>500</v>
      </c>
      <c r="N419" s="201">
        <v>4600112000</v>
      </c>
      <c r="O419" s="200" t="s">
        <v>7139</v>
      </c>
      <c r="P419" s="200" t="s">
        <v>9410</v>
      </c>
      <c r="Q419" s="200" t="s">
        <v>9411</v>
      </c>
      <c r="R419" s="200" t="s">
        <v>9412</v>
      </c>
    </row>
    <row r="420" spans="1:18" hidden="1">
      <c r="A420" s="200" t="s">
        <v>9413</v>
      </c>
      <c r="B420" s="200" t="s">
        <v>9414</v>
      </c>
      <c r="C420" s="200" t="s">
        <v>7134</v>
      </c>
      <c r="D420" s="200" t="s">
        <v>8480</v>
      </c>
      <c r="E420" s="200" t="s">
        <v>7136</v>
      </c>
      <c r="F420" s="200" t="s">
        <v>7166</v>
      </c>
      <c r="G420" s="200"/>
      <c r="H420" s="200" t="s">
        <v>7167</v>
      </c>
      <c r="I420" s="200"/>
      <c r="J420" s="201">
        <v>12</v>
      </c>
      <c r="K420" s="200" t="s">
        <v>7136</v>
      </c>
      <c r="L420" s="201">
        <v>43692624</v>
      </c>
      <c r="M420" s="201">
        <v>100</v>
      </c>
      <c r="N420" s="201">
        <v>4369262400</v>
      </c>
      <c r="O420" s="200" t="s">
        <v>7139</v>
      </c>
      <c r="P420" s="200" t="s">
        <v>9415</v>
      </c>
      <c r="Q420" s="200" t="s">
        <v>9416</v>
      </c>
      <c r="R420" s="200" t="s">
        <v>9417</v>
      </c>
    </row>
    <row r="421" spans="1:18" hidden="1">
      <c r="A421" s="200" t="s">
        <v>9418</v>
      </c>
      <c r="B421" s="200" t="s">
        <v>9419</v>
      </c>
      <c r="C421" s="200" t="s">
        <v>7134</v>
      </c>
      <c r="D421" s="200" t="s">
        <v>7135</v>
      </c>
      <c r="E421" s="200" t="s">
        <v>7136</v>
      </c>
      <c r="F421" s="200" t="s">
        <v>7137</v>
      </c>
      <c r="G421" s="200"/>
      <c r="H421" s="200" t="s">
        <v>7138</v>
      </c>
      <c r="I421" s="200"/>
      <c r="J421" s="201">
        <v>12</v>
      </c>
      <c r="K421" s="200" t="s">
        <v>7136</v>
      </c>
      <c r="L421" s="201">
        <v>24209753</v>
      </c>
      <c r="M421" s="201">
        <v>500</v>
      </c>
      <c r="N421" s="201">
        <v>12104876500</v>
      </c>
      <c r="O421" s="200" t="s">
        <v>7139</v>
      </c>
      <c r="P421" s="200" t="s">
        <v>9420</v>
      </c>
      <c r="Q421" s="200" t="s">
        <v>9421</v>
      </c>
      <c r="R421" s="200" t="s">
        <v>9422</v>
      </c>
    </row>
    <row r="422" spans="1:18" hidden="1">
      <c r="A422" s="200" t="s">
        <v>9423</v>
      </c>
      <c r="B422" s="200" t="s">
        <v>9424</v>
      </c>
      <c r="C422" s="200" t="s">
        <v>7134</v>
      </c>
      <c r="D422" s="200" t="s">
        <v>7165</v>
      </c>
      <c r="E422" s="200" t="s">
        <v>7136</v>
      </c>
      <c r="F422" s="200" t="s">
        <v>7481</v>
      </c>
      <c r="G422" s="200"/>
      <c r="H422" s="200" t="s">
        <v>7482</v>
      </c>
      <c r="I422" s="200"/>
      <c r="J422" s="201">
        <v>12</v>
      </c>
      <c r="K422" s="200" t="s">
        <v>7136</v>
      </c>
      <c r="L422" s="201">
        <v>13074822</v>
      </c>
      <c r="M422" s="201">
        <v>500</v>
      </c>
      <c r="N422" s="201">
        <v>6537411000</v>
      </c>
      <c r="O422" s="200" t="s">
        <v>7139</v>
      </c>
      <c r="P422" s="200" t="s">
        <v>9425</v>
      </c>
      <c r="Q422" s="200" t="s">
        <v>9426</v>
      </c>
      <c r="R422" s="200" t="s">
        <v>9427</v>
      </c>
    </row>
    <row r="423" spans="1:18" hidden="1">
      <c r="A423" s="200" t="s">
        <v>9428</v>
      </c>
      <c r="B423" s="200" t="s">
        <v>9429</v>
      </c>
      <c r="C423" s="200" t="s">
        <v>7134</v>
      </c>
      <c r="D423" s="200" t="s">
        <v>7165</v>
      </c>
      <c r="E423" s="200" t="s">
        <v>7136</v>
      </c>
      <c r="F423" s="200" t="s">
        <v>7481</v>
      </c>
      <c r="G423" s="200"/>
      <c r="H423" s="200" t="s">
        <v>7482</v>
      </c>
      <c r="I423" s="200"/>
      <c r="J423" s="201">
        <v>12</v>
      </c>
      <c r="K423" s="200" t="s">
        <v>7136</v>
      </c>
      <c r="L423" s="201">
        <v>68949040</v>
      </c>
      <c r="M423" s="201">
        <v>500</v>
      </c>
      <c r="N423" s="201">
        <v>34474520000</v>
      </c>
      <c r="O423" s="200" t="s">
        <v>7139</v>
      </c>
      <c r="P423" s="200" t="s">
        <v>9430</v>
      </c>
      <c r="Q423" s="200" t="s">
        <v>9431</v>
      </c>
      <c r="R423" s="200" t="s">
        <v>9432</v>
      </c>
    </row>
    <row r="424" spans="1:18" hidden="1">
      <c r="A424" s="200" t="s">
        <v>9433</v>
      </c>
      <c r="B424" s="200" t="s">
        <v>9434</v>
      </c>
      <c r="C424" s="200" t="s">
        <v>7134</v>
      </c>
      <c r="D424" s="200" t="s">
        <v>7173</v>
      </c>
      <c r="E424" s="200" t="s">
        <v>7136</v>
      </c>
      <c r="F424" s="200" t="s">
        <v>7348</v>
      </c>
      <c r="G424" s="200"/>
      <c r="H424" s="200" t="s">
        <v>7349</v>
      </c>
      <c r="I424" s="200"/>
      <c r="J424" s="201">
        <v>12</v>
      </c>
      <c r="K424" s="200" t="s">
        <v>7136</v>
      </c>
      <c r="L424" s="201">
        <v>18248289</v>
      </c>
      <c r="M424" s="201">
        <v>500</v>
      </c>
      <c r="N424" s="201">
        <v>9124144500</v>
      </c>
      <c r="O424" s="200" t="s">
        <v>7139</v>
      </c>
      <c r="P424" s="200" t="s">
        <v>9435</v>
      </c>
      <c r="Q424" s="200" t="s">
        <v>9436</v>
      </c>
      <c r="R424" s="200" t="s">
        <v>9437</v>
      </c>
    </row>
    <row r="425" spans="1:18" hidden="1">
      <c r="A425" s="200" t="s">
        <v>9438</v>
      </c>
      <c r="B425" s="200" t="s">
        <v>9439</v>
      </c>
      <c r="C425" s="200" t="s">
        <v>7134</v>
      </c>
      <c r="D425" s="200" t="s">
        <v>7173</v>
      </c>
      <c r="E425" s="200" t="s">
        <v>7136</v>
      </c>
      <c r="F425" s="200" t="s">
        <v>7174</v>
      </c>
      <c r="G425" s="200"/>
      <c r="H425" s="200" t="s">
        <v>7175</v>
      </c>
      <c r="I425" s="200"/>
      <c r="J425" s="201">
        <v>12</v>
      </c>
      <c r="K425" s="200" t="s">
        <v>7136</v>
      </c>
      <c r="L425" s="201">
        <v>42765160</v>
      </c>
      <c r="M425" s="201">
        <v>100</v>
      </c>
      <c r="N425" s="201">
        <v>4276516000</v>
      </c>
      <c r="O425" s="200" t="s">
        <v>7139</v>
      </c>
      <c r="P425" s="200" t="s">
        <v>9440</v>
      </c>
      <c r="Q425" s="200" t="s">
        <v>9441</v>
      </c>
      <c r="R425" s="200" t="s">
        <v>9442</v>
      </c>
    </row>
    <row r="426" spans="1:18" hidden="1">
      <c r="A426" s="200" t="s">
        <v>9443</v>
      </c>
      <c r="B426" s="200" t="s">
        <v>9444</v>
      </c>
      <c r="C426" s="200" t="s">
        <v>7134</v>
      </c>
      <c r="D426" s="200" t="s">
        <v>7173</v>
      </c>
      <c r="E426" s="200" t="s">
        <v>7136</v>
      </c>
      <c r="F426" s="200" t="s">
        <v>7174</v>
      </c>
      <c r="G426" s="200"/>
      <c r="H426" s="200" t="s">
        <v>7175</v>
      </c>
      <c r="I426" s="200"/>
      <c r="J426" s="201">
        <v>12</v>
      </c>
      <c r="K426" s="200" t="s">
        <v>7136</v>
      </c>
      <c r="L426" s="201">
        <v>36380838</v>
      </c>
      <c r="M426" s="201">
        <v>500</v>
      </c>
      <c r="N426" s="201">
        <v>19418881500</v>
      </c>
      <c r="O426" s="200" t="s">
        <v>7139</v>
      </c>
      <c r="P426" s="200" t="s">
        <v>9445</v>
      </c>
      <c r="Q426" s="200" t="s">
        <v>9446</v>
      </c>
      <c r="R426" s="200" t="s">
        <v>9447</v>
      </c>
    </row>
    <row r="427" spans="1:18" hidden="1">
      <c r="A427" s="200" t="s">
        <v>9448</v>
      </c>
      <c r="B427" s="200" t="s">
        <v>9449</v>
      </c>
      <c r="C427" s="200" t="s">
        <v>7145</v>
      </c>
      <c r="D427" s="200" t="s">
        <v>7136</v>
      </c>
      <c r="E427" s="200" t="s">
        <v>7136</v>
      </c>
      <c r="F427" s="200" t="s">
        <v>8568</v>
      </c>
      <c r="G427" s="200"/>
      <c r="H427" s="200" t="s">
        <v>8569</v>
      </c>
      <c r="I427" s="200"/>
      <c r="J427" s="201">
        <v>12</v>
      </c>
      <c r="K427" s="200" t="s">
        <v>7136</v>
      </c>
      <c r="L427" s="201">
        <v>18382515</v>
      </c>
      <c r="M427" s="201">
        <v>500</v>
      </c>
      <c r="N427" s="201">
        <v>9491257500</v>
      </c>
      <c r="O427" s="200" t="s">
        <v>7139</v>
      </c>
      <c r="P427" s="200" t="s">
        <v>9450</v>
      </c>
      <c r="Q427" s="200" t="s">
        <v>9451</v>
      </c>
      <c r="R427" s="200" t="s">
        <v>9452</v>
      </c>
    </row>
    <row r="428" spans="1:18" hidden="1">
      <c r="A428" s="200" t="s">
        <v>9453</v>
      </c>
      <c r="B428" s="200" t="s">
        <v>9454</v>
      </c>
      <c r="C428" s="200" t="s">
        <v>7134</v>
      </c>
      <c r="D428" s="200" t="s">
        <v>7135</v>
      </c>
      <c r="E428" s="200" t="s">
        <v>7136</v>
      </c>
      <c r="F428" s="200" t="s">
        <v>7153</v>
      </c>
      <c r="G428" s="200"/>
      <c r="H428" s="200" t="s">
        <v>7154</v>
      </c>
      <c r="I428" s="200"/>
      <c r="J428" s="201">
        <v>12</v>
      </c>
      <c r="K428" s="200" t="s">
        <v>7136</v>
      </c>
      <c r="L428" s="201">
        <v>100000000</v>
      </c>
      <c r="M428" s="201">
        <v>500</v>
      </c>
      <c r="N428" s="201">
        <v>50000000000</v>
      </c>
      <c r="O428" s="200" t="s">
        <v>7139</v>
      </c>
      <c r="P428" s="200" t="s">
        <v>9455</v>
      </c>
      <c r="Q428" s="200" t="s">
        <v>9456</v>
      </c>
      <c r="R428" s="200" t="s">
        <v>9457</v>
      </c>
    </row>
    <row r="429" spans="1:18" hidden="1">
      <c r="A429" s="200" t="s">
        <v>9458</v>
      </c>
      <c r="B429" s="200" t="s">
        <v>9459</v>
      </c>
      <c r="C429" s="200" t="s">
        <v>7145</v>
      </c>
      <c r="D429" s="200" t="s">
        <v>7136</v>
      </c>
      <c r="E429" s="200" t="s">
        <v>7136</v>
      </c>
      <c r="F429" s="200" t="s">
        <v>7331</v>
      </c>
      <c r="G429" s="200"/>
      <c r="H429" s="200" t="s">
        <v>7332</v>
      </c>
      <c r="I429" s="200"/>
      <c r="J429" s="201">
        <v>12</v>
      </c>
      <c r="K429" s="200" t="s">
        <v>7136</v>
      </c>
      <c r="L429" s="201">
        <v>60314092</v>
      </c>
      <c r="M429" s="201">
        <v>5000</v>
      </c>
      <c r="N429" s="201">
        <v>301570460000</v>
      </c>
      <c r="O429" s="200" t="s">
        <v>7139</v>
      </c>
      <c r="P429" s="200" t="s">
        <v>9460</v>
      </c>
      <c r="Q429" s="200" t="s">
        <v>9461</v>
      </c>
      <c r="R429" s="200" t="s">
        <v>9462</v>
      </c>
    </row>
    <row r="430" spans="1:18" hidden="1">
      <c r="A430" s="200" t="s">
        <v>9463</v>
      </c>
      <c r="B430" s="200" t="s">
        <v>9464</v>
      </c>
      <c r="C430" s="200" t="s">
        <v>7145</v>
      </c>
      <c r="D430" s="200" t="s">
        <v>7136</v>
      </c>
      <c r="E430" s="200" t="s">
        <v>7136</v>
      </c>
      <c r="F430" s="200" t="s">
        <v>8033</v>
      </c>
      <c r="G430" s="200"/>
      <c r="H430" s="200" t="s">
        <v>8034</v>
      </c>
      <c r="I430" s="200"/>
      <c r="J430" s="201">
        <v>12</v>
      </c>
      <c r="K430" s="200" t="s">
        <v>7136</v>
      </c>
      <c r="L430" s="201">
        <v>44866617</v>
      </c>
      <c r="M430" s="201">
        <v>500</v>
      </c>
      <c r="N430" s="201">
        <v>22433308500</v>
      </c>
      <c r="O430" s="200" t="s">
        <v>7139</v>
      </c>
      <c r="P430" s="200" t="s">
        <v>9465</v>
      </c>
      <c r="Q430" s="200" t="s">
        <v>9466</v>
      </c>
      <c r="R430" s="200" t="s">
        <v>9467</v>
      </c>
    </row>
    <row r="431" spans="1:18" hidden="1">
      <c r="A431" s="200" t="s">
        <v>9468</v>
      </c>
      <c r="B431" s="200" t="s">
        <v>9469</v>
      </c>
      <c r="C431" s="200" t="s">
        <v>7134</v>
      </c>
      <c r="D431" s="200" t="s">
        <v>7165</v>
      </c>
      <c r="E431" s="200" t="s">
        <v>7136</v>
      </c>
      <c r="F431" s="200" t="s">
        <v>7194</v>
      </c>
      <c r="G431" s="200"/>
      <c r="H431" s="200" t="s">
        <v>7195</v>
      </c>
      <c r="I431" s="200"/>
      <c r="J431" s="201">
        <v>12</v>
      </c>
      <c r="K431" s="200" t="s">
        <v>7136</v>
      </c>
      <c r="L431" s="201">
        <v>38300000</v>
      </c>
      <c r="M431" s="201">
        <v>500</v>
      </c>
      <c r="N431" s="201">
        <v>19150000000</v>
      </c>
      <c r="O431" s="200" t="s">
        <v>7139</v>
      </c>
      <c r="P431" s="200" t="s">
        <v>9470</v>
      </c>
      <c r="Q431" s="200" t="s">
        <v>9471</v>
      </c>
      <c r="R431" s="200" t="s">
        <v>9472</v>
      </c>
    </row>
    <row r="432" spans="1:18" hidden="1">
      <c r="A432" s="200" t="s">
        <v>9473</v>
      </c>
      <c r="B432" s="200" t="s">
        <v>9474</v>
      </c>
      <c r="C432" s="200" t="s">
        <v>7440</v>
      </c>
      <c r="D432" s="200" t="s">
        <v>7441</v>
      </c>
      <c r="E432" s="200" t="s">
        <v>7136</v>
      </c>
      <c r="F432" s="200" t="s">
        <v>9316</v>
      </c>
      <c r="G432" s="200"/>
      <c r="H432" s="200" t="s">
        <v>9317</v>
      </c>
      <c r="I432" s="200"/>
      <c r="J432" s="201">
        <v>12</v>
      </c>
      <c r="K432" s="200" t="s">
        <v>7601</v>
      </c>
      <c r="L432" s="201">
        <v>917500</v>
      </c>
      <c r="M432" s="201">
        <v>500</v>
      </c>
      <c r="N432" s="201">
        <v>458750000</v>
      </c>
      <c r="O432" s="200" t="s">
        <v>7139</v>
      </c>
      <c r="P432" s="200" t="s">
        <v>9475</v>
      </c>
      <c r="Q432" s="200" t="s">
        <v>9476</v>
      </c>
      <c r="R432" s="200" t="s">
        <v>9477</v>
      </c>
    </row>
    <row r="433" spans="1:18" hidden="1">
      <c r="A433" s="200" t="s">
        <v>9478</v>
      </c>
      <c r="B433" s="200" t="s">
        <v>9479</v>
      </c>
      <c r="C433" s="200" t="s">
        <v>7134</v>
      </c>
      <c r="D433" s="200" t="s">
        <v>7173</v>
      </c>
      <c r="E433" s="200" t="s">
        <v>7136</v>
      </c>
      <c r="F433" s="200" t="s">
        <v>7442</v>
      </c>
      <c r="G433" s="200"/>
      <c r="H433" s="200" t="s">
        <v>7443</v>
      </c>
      <c r="I433" s="200"/>
      <c r="J433" s="201">
        <v>12</v>
      </c>
      <c r="K433" s="200" t="s">
        <v>7136</v>
      </c>
      <c r="L433" s="201">
        <v>34660519</v>
      </c>
      <c r="M433" s="201">
        <v>500</v>
      </c>
      <c r="N433" s="201">
        <v>17330259500</v>
      </c>
      <c r="O433" s="200" t="s">
        <v>7139</v>
      </c>
      <c r="P433" s="200" t="s">
        <v>9480</v>
      </c>
      <c r="Q433" s="200" t="s">
        <v>9481</v>
      </c>
      <c r="R433" s="200" t="s">
        <v>9482</v>
      </c>
    </row>
    <row r="434" spans="1:18" hidden="1">
      <c r="A434" s="200" t="s">
        <v>9483</v>
      </c>
      <c r="B434" s="200" t="s">
        <v>9484</v>
      </c>
      <c r="C434" s="200" t="s">
        <v>7145</v>
      </c>
      <c r="D434" s="200" t="s">
        <v>7136</v>
      </c>
      <c r="E434" s="200" t="s">
        <v>7136</v>
      </c>
      <c r="F434" s="200" t="s">
        <v>7166</v>
      </c>
      <c r="G434" s="200"/>
      <c r="H434" s="200" t="s">
        <v>7167</v>
      </c>
      <c r="I434" s="200"/>
      <c r="J434" s="201">
        <v>12</v>
      </c>
      <c r="K434" s="200" t="s">
        <v>7136</v>
      </c>
      <c r="L434" s="201">
        <v>6453377</v>
      </c>
      <c r="M434" s="201">
        <v>500</v>
      </c>
      <c r="N434" s="201">
        <v>3226688500</v>
      </c>
      <c r="O434" s="200" t="s">
        <v>7139</v>
      </c>
      <c r="P434" s="200" t="s">
        <v>9485</v>
      </c>
      <c r="Q434" s="200" t="s">
        <v>9486</v>
      </c>
      <c r="R434" s="200" t="s">
        <v>9487</v>
      </c>
    </row>
    <row r="435" spans="1:18" hidden="1">
      <c r="A435" s="200" t="s">
        <v>9488</v>
      </c>
      <c r="B435" s="200" t="s">
        <v>9489</v>
      </c>
      <c r="C435" s="200" t="s">
        <v>7440</v>
      </c>
      <c r="D435" s="200" t="s">
        <v>7441</v>
      </c>
      <c r="E435" s="200" t="s">
        <v>7136</v>
      </c>
      <c r="F435" s="200" t="s">
        <v>7243</v>
      </c>
      <c r="G435" s="200"/>
      <c r="H435" s="200" t="s">
        <v>7244</v>
      </c>
      <c r="I435" s="200"/>
      <c r="J435" s="201">
        <v>12</v>
      </c>
      <c r="K435" s="200" t="s">
        <v>8325</v>
      </c>
      <c r="L435" s="201">
        <v>3206333</v>
      </c>
      <c r="M435" s="201">
        <v>100</v>
      </c>
      <c r="N435" s="201">
        <v>320633300</v>
      </c>
      <c r="O435" s="200" t="s">
        <v>7139</v>
      </c>
      <c r="P435" s="200" t="s">
        <v>9490</v>
      </c>
      <c r="Q435" s="200" t="s">
        <v>9491</v>
      </c>
      <c r="R435" s="200" t="s">
        <v>9492</v>
      </c>
    </row>
    <row r="436" spans="1:18" hidden="1">
      <c r="A436" s="200" t="s">
        <v>9493</v>
      </c>
      <c r="B436" s="200" t="s">
        <v>9494</v>
      </c>
      <c r="C436" s="200" t="s">
        <v>7145</v>
      </c>
      <c r="D436" s="200" t="s">
        <v>7136</v>
      </c>
      <c r="E436" s="200" t="s">
        <v>7136</v>
      </c>
      <c r="F436" s="200" t="s">
        <v>9495</v>
      </c>
      <c r="G436" s="200"/>
      <c r="H436" s="200" t="s">
        <v>9496</v>
      </c>
      <c r="I436" s="200"/>
      <c r="J436" s="201">
        <v>12</v>
      </c>
      <c r="K436" s="200" t="s">
        <v>7136</v>
      </c>
      <c r="L436" s="201">
        <v>84702850</v>
      </c>
      <c r="M436" s="201">
        <v>500</v>
      </c>
      <c r="N436" s="201">
        <v>52064920000</v>
      </c>
      <c r="O436" s="200" t="s">
        <v>7139</v>
      </c>
      <c r="P436" s="200" t="s">
        <v>9497</v>
      </c>
      <c r="Q436" s="200" t="s">
        <v>9498</v>
      </c>
      <c r="R436" s="200" t="s">
        <v>9499</v>
      </c>
    </row>
    <row r="437" spans="1:18" hidden="1">
      <c r="A437" s="200" t="s">
        <v>9500</v>
      </c>
      <c r="B437" s="200" t="s">
        <v>9501</v>
      </c>
      <c r="C437" s="200" t="s">
        <v>7145</v>
      </c>
      <c r="D437" s="200" t="s">
        <v>7136</v>
      </c>
      <c r="E437" s="200" t="s">
        <v>7136</v>
      </c>
      <c r="F437" s="200" t="s">
        <v>7186</v>
      </c>
      <c r="G437" s="200"/>
      <c r="H437" s="200" t="s">
        <v>7187</v>
      </c>
      <c r="I437" s="200"/>
      <c r="J437" s="201">
        <v>12</v>
      </c>
      <c r="K437" s="200" t="s">
        <v>7136</v>
      </c>
      <c r="L437" s="201">
        <v>10821611</v>
      </c>
      <c r="M437" s="201">
        <v>5000</v>
      </c>
      <c r="N437" s="201">
        <v>54108055000</v>
      </c>
      <c r="O437" s="200" t="s">
        <v>7139</v>
      </c>
      <c r="P437" s="200" t="s">
        <v>9502</v>
      </c>
      <c r="Q437" s="200" t="s">
        <v>9503</v>
      </c>
      <c r="R437" s="200" t="s">
        <v>9504</v>
      </c>
    </row>
    <row r="438" spans="1:18" hidden="1">
      <c r="A438" s="200" t="s">
        <v>9505</v>
      </c>
      <c r="B438" s="200" t="s">
        <v>9506</v>
      </c>
      <c r="C438" s="200" t="s">
        <v>7145</v>
      </c>
      <c r="D438" s="200" t="s">
        <v>7136</v>
      </c>
      <c r="E438" s="200" t="s">
        <v>7136</v>
      </c>
      <c r="F438" s="200" t="s">
        <v>7153</v>
      </c>
      <c r="G438" s="200"/>
      <c r="H438" s="200" t="s">
        <v>7154</v>
      </c>
      <c r="I438" s="200"/>
      <c r="J438" s="201">
        <v>12</v>
      </c>
      <c r="K438" s="200" t="s">
        <v>7136</v>
      </c>
      <c r="L438" s="201">
        <v>33890150</v>
      </c>
      <c r="M438" s="201">
        <v>500</v>
      </c>
      <c r="N438" s="201">
        <v>17551253500</v>
      </c>
      <c r="O438" s="200" t="s">
        <v>7139</v>
      </c>
      <c r="P438" s="200" t="s">
        <v>9507</v>
      </c>
      <c r="Q438" s="200" t="s">
        <v>9508</v>
      </c>
      <c r="R438" s="200" t="s">
        <v>9509</v>
      </c>
    </row>
    <row r="439" spans="1:18" hidden="1">
      <c r="A439" s="200" t="s">
        <v>9510</v>
      </c>
      <c r="B439" s="200" t="s">
        <v>9511</v>
      </c>
      <c r="C439" s="200" t="s">
        <v>7145</v>
      </c>
      <c r="D439" s="200" t="s">
        <v>7136</v>
      </c>
      <c r="E439" s="200" t="s">
        <v>7136</v>
      </c>
      <c r="F439" s="200" t="s">
        <v>7137</v>
      </c>
      <c r="G439" s="200"/>
      <c r="H439" s="200" t="s">
        <v>7138</v>
      </c>
      <c r="I439" s="200"/>
      <c r="J439" s="201">
        <v>12</v>
      </c>
      <c r="K439" s="200" t="s">
        <v>7136</v>
      </c>
      <c r="L439" s="201">
        <v>49416925</v>
      </c>
      <c r="M439" s="201">
        <v>500</v>
      </c>
      <c r="N439" s="201">
        <v>25756222000</v>
      </c>
      <c r="O439" s="200" t="s">
        <v>7139</v>
      </c>
      <c r="P439" s="200" t="s">
        <v>9512</v>
      </c>
      <c r="Q439" s="200" t="s">
        <v>9513</v>
      </c>
      <c r="R439" s="200" t="s">
        <v>9514</v>
      </c>
    </row>
    <row r="440" spans="1:18" hidden="1">
      <c r="A440" s="200" t="s">
        <v>9515</v>
      </c>
      <c r="B440" s="200" t="s">
        <v>9516</v>
      </c>
      <c r="C440" s="200" t="s">
        <v>7145</v>
      </c>
      <c r="D440" s="200" t="s">
        <v>7136</v>
      </c>
      <c r="E440" s="200" t="s">
        <v>7136</v>
      </c>
      <c r="F440" s="200" t="s">
        <v>7166</v>
      </c>
      <c r="G440" s="200"/>
      <c r="H440" s="200" t="s">
        <v>7167</v>
      </c>
      <c r="I440" s="200"/>
      <c r="J440" s="201">
        <v>12</v>
      </c>
      <c r="K440" s="200" t="s">
        <v>7136</v>
      </c>
      <c r="L440" s="201">
        <v>23932354</v>
      </c>
      <c r="M440" s="201">
        <v>1000</v>
      </c>
      <c r="N440" s="201">
        <v>23932354000</v>
      </c>
      <c r="O440" s="200" t="s">
        <v>7139</v>
      </c>
      <c r="P440" s="200" t="s">
        <v>9517</v>
      </c>
      <c r="Q440" s="200" t="s">
        <v>9518</v>
      </c>
      <c r="R440" s="200" t="s">
        <v>9519</v>
      </c>
    </row>
    <row r="441" spans="1:18" hidden="1">
      <c r="A441" s="200" t="s">
        <v>9520</v>
      </c>
      <c r="B441" s="200" t="s">
        <v>9521</v>
      </c>
      <c r="C441" s="200" t="s">
        <v>7440</v>
      </c>
      <c r="D441" s="200" t="s">
        <v>7441</v>
      </c>
      <c r="E441" s="200" t="s">
        <v>7136</v>
      </c>
      <c r="F441" s="200" t="s">
        <v>7257</v>
      </c>
      <c r="G441" s="200"/>
      <c r="H441" s="200" t="s">
        <v>7258</v>
      </c>
      <c r="I441" s="200"/>
      <c r="J441" s="201">
        <v>6</v>
      </c>
      <c r="K441" s="200" t="s">
        <v>9522</v>
      </c>
      <c r="L441" s="201">
        <v>4449600</v>
      </c>
      <c r="M441" s="201">
        <v>500</v>
      </c>
      <c r="N441" s="201">
        <v>2224800000</v>
      </c>
      <c r="O441" s="200" t="s">
        <v>7139</v>
      </c>
      <c r="P441" s="200" t="s">
        <v>9523</v>
      </c>
      <c r="Q441" s="200" t="s">
        <v>9524</v>
      </c>
      <c r="R441" s="200" t="s">
        <v>9525</v>
      </c>
    </row>
    <row r="442" spans="1:18" hidden="1">
      <c r="A442" s="200" t="s">
        <v>9526</v>
      </c>
      <c r="B442" s="200" t="s">
        <v>9527</v>
      </c>
      <c r="C442" s="200" t="s">
        <v>7134</v>
      </c>
      <c r="D442" s="200" t="s">
        <v>7173</v>
      </c>
      <c r="E442" s="200" t="s">
        <v>7136</v>
      </c>
      <c r="F442" s="200" t="s">
        <v>9528</v>
      </c>
      <c r="G442" s="200"/>
      <c r="H442" s="200" t="s">
        <v>9529</v>
      </c>
      <c r="I442" s="200"/>
      <c r="J442" s="201">
        <v>12</v>
      </c>
      <c r="K442" s="200" t="s">
        <v>7136</v>
      </c>
      <c r="L442" s="201">
        <v>3189166</v>
      </c>
      <c r="M442" s="201">
        <v>1000</v>
      </c>
      <c r="N442" s="201">
        <v>3189166000</v>
      </c>
      <c r="O442" s="200" t="s">
        <v>7139</v>
      </c>
      <c r="P442" s="200" t="s">
        <v>9088</v>
      </c>
      <c r="Q442" s="200" t="s">
        <v>9530</v>
      </c>
      <c r="R442" s="200" t="s">
        <v>9531</v>
      </c>
    </row>
    <row r="443" spans="1:18" hidden="1">
      <c r="A443" s="200" t="s">
        <v>9532</v>
      </c>
      <c r="B443" s="200" t="s">
        <v>9533</v>
      </c>
      <c r="C443" s="200" t="s">
        <v>7134</v>
      </c>
      <c r="D443" s="200" t="s">
        <v>7135</v>
      </c>
      <c r="E443" s="200" t="s">
        <v>7136</v>
      </c>
      <c r="F443" s="200" t="s">
        <v>7166</v>
      </c>
      <c r="G443" s="200"/>
      <c r="H443" s="200" t="s">
        <v>7167</v>
      </c>
      <c r="I443" s="200"/>
      <c r="J443" s="201">
        <v>12</v>
      </c>
      <c r="K443" s="200" t="s">
        <v>7136</v>
      </c>
      <c r="L443" s="201">
        <v>8987520</v>
      </c>
      <c r="M443" s="201">
        <v>500</v>
      </c>
      <c r="N443" s="201">
        <v>4493760000</v>
      </c>
      <c r="O443" s="200" t="s">
        <v>7139</v>
      </c>
      <c r="P443" s="200" t="s">
        <v>9534</v>
      </c>
      <c r="Q443" s="200" t="s">
        <v>9535</v>
      </c>
      <c r="R443" s="200" t="s">
        <v>9536</v>
      </c>
    </row>
    <row r="444" spans="1:18" hidden="1">
      <c r="A444" s="200" t="s">
        <v>9537</v>
      </c>
      <c r="B444" s="200" t="s">
        <v>9538</v>
      </c>
      <c r="C444" s="200" t="s">
        <v>7134</v>
      </c>
      <c r="D444" s="200" t="s">
        <v>7165</v>
      </c>
      <c r="E444" s="200" t="s">
        <v>7136</v>
      </c>
      <c r="F444" s="200" t="s">
        <v>7416</v>
      </c>
      <c r="G444" s="200"/>
      <c r="H444" s="200" t="s">
        <v>7417</v>
      </c>
      <c r="I444" s="200"/>
      <c r="J444" s="201">
        <v>12</v>
      </c>
      <c r="K444" s="200" t="s">
        <v>7136</v>
      </c>
      <c r="L444" s="201">
        <v>10000000</v>
      </c>
      <c r="M444" s="201">
        <v>500</v>
      </c>
      <c r="N444" s="201">
        <v>5000000000</v>
      </c>
      <c r="O444" s="200" t="s">
        <v>7139</v>
      </c>
      <c r="P444" s="200" t="s">
        <v>9539</v>
      </c>
      <c r="Q444" s="200" t="s">
        <v>9540</v>
      </c>
      <c r="R444" s="200" t="s">
        <v>9541</v>
      </c>
    </row>
    <row r="445" spans="1:18" hidden="1">
      <c r="A445" s="200" t="s">
        <v>9542</v>
      </c>
      <c r="B445" s="200" t="s">
        <v>9543</v>
      </c>
      <c r="C445" s="200" t="s">
        <v>7145</v>
      </c>
      <c r="D445" s="200" t="s">
        <v>7136</v>
      </c>
      <c r="E445" s="200" t="s">
        <v>7136</v>
      </c>
      <c r="F445" s="200" t="s">
        <v>7174</v>
      </c>
      <c r="G445" s="200"/>
      <c r="H445" s="200" t="s">
        <v>7175</v>
      </c>
      <c r="I445" s="200"/>
      <c r="J445" s="201">
        <v>3</v>
      </c>
      <c r="K445" s="200" t="s">
        <v>7136</v>
      </c>
      <c r="L445" s="201">
        <v>10490447</v>
      </c>
      <c r="M445" s="201">
        <v>500</v>
      </c>
      <c r="N445" s="201">
        <v>5245223500</v>
      </c>
      <c r="O445" s="200" t="s">
        <v>7139</v>
      </c>
      <c r="P445" s="200" t="s">
        <v>9544</v>
      </c>
      <c r="Q445" s="200" t="s">
        <v>9545</v>
      </c>
      <c r="R445" s="200" t="s">
        <v>9546</v>
      </c>
    </row>
    <row r="446" spans="1:18" hidden="1">
      <c r="A446" s="200" t="s">
        <v>9547</v>
      </c>
      <c r="B446" s="200" t="s">
        <v>9548</v>
      </c>
      <c r="C446" s="200" t="s">
        <v>7134</v>
      </c>
      <c r="D446" s="200" t="s">
        <v>7165</v>
      </c>
      <c r="E446" s="200" t="s">
        <v>7136</v>
      </c>
      <c r="F446" s="200" t="s">
        <v>9549</v>
      </c>
      <c r="G446" s="200"/>
      <c r="H446" s="200" t="s">
        <v>9550</v>
      </c>
      <c r="I446" s="200"/>
      <c r="J446" s="201">
        <v>12</v>
      </c>
      <c r="K446" s="200" t="s">
        <v>7136</v>
      </c>
      <c r="L446" s="201">
        <v>15903199</v>
      </c>
      <c r="M446" s="201">
        <v>500</v>
      </c>
      <c r="N446" s="201">
        <v>7951599500</v>
      </c>
      <c r="O446" s="200" t="s">
        <v>7139</v>
      </c>
      <c r="P446" s="200" t="s">
        <v>9551</v>
      </c>
      <c r="Q446" s="200" t="s">
        <v>9552</v>
      </c>
      <c r="R446" s="200" t="s">
        <v>9553</v>
      </c>
    </row>
    <row r="447" spans="1:18" hidden="1">
      <c r="A447" s="200" t="s">
        <v>9554</v>
      </c>
      <c r="B447" s="200" t="s">
        <v>9555</v>
      </c>
      <c r="C447" s="200" t="s">
        <v>7145</v>
      </c>
      <c r="D447" s="200" t="s">
        <v>7136</v>
      </c>
      <c r="E447" s="200" t="s">
        <v>7136</v>
      </c>
      <c r="F447" s="200" t="s">
        <v>9556</v>
      </c>
      <c r="G447" s="200"/>
      <c r="H447" s="200" t="s">
        <v>9557</v>
      </c>
      <c r="I447" s="200"/>
      <c r="J447" s="201">
        <v>12</v>
      </c>
      <c r="K447" s="200" t="s">
        <v>7136</v>
      </c>
      <c r="L447" s="201">
        <v>16672240</v>
      </c>
      <c r="M447" s="201">
        <v>1000</v>
      </c>
      <c r="N447" s="201">
        <v>16672240000</v>
      </c>
      <c r="O447" s="200" t="s">
        <v>7139</v>
      </c>
      <c r="P447" s="200" t="s">
        <v>9558</v>
      </c>
      <c r="Q447" s="200" t="s">
        <v>9559</v>
      </c>
      <c r="R447" s="200" t="s">
        <v>9560</v>
      </c>
    </row>
    <row r="448" spans="1:18" hidden="1">
      <c r="A448" s="200" t="s">
        <v>9561</v>
      </c>
      <c r="B448" s="200" t="s">
        <v>9562</v>
      </c>
      <c r="C448" s="200" t="s">
        <v>7134</v>
      </c>
      <c r="D448" s="200" t="s">
        <v>7165</v>
      </c>
      <c r="E448" s="200" t="s">
        <v>7136</v>
      </c>
      <c r="F448" s="200" t="s">
        <v>8860</v>
      </c>
      <c r="G448" s="200"/>
      <c r="H448" s="200" t="s">
        <v>8861</v>
      </c>
      <c r="I448" s="200"/>
      <c r="J448" s="201">
        <v>12</v>
      </c>
      <c r="K448" s="200" t="s">
        <v>7136</v>
      </c>
      <c r="L448" s="201">
        <v>9000000</v>
      </c>
      <c r="M448" s="201">
        <v>500</v>
      </c>
      <c r="N448" s="201">
        <v>4500000000</v>
      </c>
      <c r="O448" s="200" t="s">
        <v>7139</v>
      </c>
      <c r="P448" s="200" t="s">
        <v>9563</v>
      </c>
      <c r="Q448" s="200" t="s">
        <v>9564</v>
      </c>
      <c r="R448" s="200" t="s">
        <v>9565</v>
      </c>
    </row>
    <row r="449" spans="1:18" hidden="1">
      <c r="A449" s="200" t="s">
        <v>9566</v>
      </c>
      <c r="B449" s="200" t="s">
        <v>9567</v>
      </c>
      <c r="C449" s="200" t="s">
        <v>7145</v>
      </c>
      <c r="D449" s="200" t="s">
        <v>7136</v>
      </c>
      <c r="E449" s="200" t="s">
        <v>7136</v>
      </c>
      <c r="F449" s="200" t="s">
        <v>9549</v>
      </c>
      <c r="G449" s="200"/>
      <c r="H449" s="200" t="s">
        <v>9550</v>
      </c>
      <c r="I449" s="200"/>
      <c r="J449" s="201">
        <v>12</v>
      </c>
      <c r="K449" s="200" t="s">
        <v>7136</v>
      </c>
      <c r="L449" s="201">
        <v>15225000</v>
      </c>
      <c r="M449" s="201">
        <v>1000</v>
      </c>
      <c r="N449" s="201">
        <v>16425000000</v>
      </c>
      <c r="O449" s="200" t="s">
        <v>7139</v>
      </c>
      <c r="P449" s="200" t="s">
        <v>9568</v>
      </c>
      <c r="Q449" s="200" t="s">
        <v>9569</v>
      </c>
      <c r="R449" s="200" t="s">
        <v>9570</v>
      </c>
    </row>
    <row r="450" spans="1:18" hidden="1">
      <c r="A450" s="200" t="s">
        <v>9571</v>
      </c>
      <c r="B450" s="200" t="s">
        <v>9572</v>
      </c>
      <c r="C450" s="200" t="s">
        <v>7134</v>
      </c>
      <c r="D450" s="200" t="s">
        <v>7165</v>
      </c>
      <c r="E450" s="200" t="s">
        <v>7136</v>
      </c>
      <c r="F450" s="200" t="s">
        <v>7525</v>
      </c>
      <c r="G450" s="200"/>
      <c r="H450" s="200" t="s">
        <v>7526</v>
      </c>
      <c r="I450" s="200"/>
      <c r="J450" s="201">
        <v>12</v>
      </c>
      <c r="K450" s="200" t="s">
        <v>7136</v>
      </c>
      <c r="L450" s="201">
        <v>100800450</v>
      </c>
      <c r="M450" s="201">
        <v>500</v>
      </c>
      <c r="N450" s="201">
        <v>50400225000</v>
      </c>
      <c r="O450" s="200" t="s">
        <v>7139</v>
      </c>
      <c r="P450" s="200" t="s">
        <v>9573</v>
      </c>
      <c r="Q450" s="200" t="s">
        <v>9574</v>
      </c>
      <c r="R450" s="200" t="s">
        <v>9575</v>
      </c>
    </row>
    <row r="451" spans="1:18" hidden="1">
      <c r="A451" s="200" t="s">
        <v>9576</v>
      </c>
      <c r="B451" s="200" t="s">
        <v>9577</v>
      </c>
      <c r="C451" s="200" t="s">
        <v>7134</v>
      </c>
      <c r="D451" s="200" t="s">
        <v>7135</v>
      </c>
      <c r="E451" s="200" t="s">
        <v>7136</v>
      </c>
      <c r="F451" s="200" t="s">
        <v>7372</v>
      </c>
      <c r="G451" s="200"/>
      <c r="H451" s="200" t="s">
        <v>7373</v>
      </c>
      <c r="I451" s="200"/>
      <c r="J451" s="201">
        <v>12</v>
      </c>
      <c r="K451" s="200" t="s">
        <v>7136</v>
      </c>
      <c r="L451" s="201">
        <v>17000000</v>
      </c>
      <c r="M451" s="201">
        <v>100</v>
      </c>
      <c r="N451" s="201">
        <v>1700000000</v>
      </c>
      <c r="O451" s="200" t="s">
        <v>7139</v>
      </c>
      <c r="P451" s="200" t="s">
        <v>9578</v>
      </c>
      <c r="Q451" s="200" t="s">
        <v>9579</v>
      </c>
      <c r="R451" s="200" t="s">
        <v>9580</v>
      </c>
    </row>
    <row r="452" spans="1:18" hidden="1">
      <c r="A452" s="200" t="s">
        <v>9581</v>
      </c>
      <c r="B452" s="200" t="s">
        <v>9582</v>
      </c>
      <c r="C452" s="200" t="s">
        <v>7134</v>
      </c>
      <c r="D452" s="200" t="s">
        <v>7173</v>
      </c>
      <c r="E452" s="200" t="s">
        <v>7136</v>
      </c>
      <c r="F452" s="200" t="s">
        <v>7166</v>
      </c>
      <c r="G452" s="200"/>
      <c r="H452" s="200" t="s">
        <v>7167</v>
      </c>
      <c r="I452" s="200"/>
      <c r="J452" s="201">
        <v>12</v>
      </c>
      <c r="K452" s="200" t="s">
        <v>7136</v>
      </c>
      <c r="L452" s="201">
        <v>8324420</v>
      </c>
      <c r="M452" s="201">
        <v>500</v>
      </c>
      <c r="N452" s="201">
        <v>4162210000</v>
      </c>
      <c r="O452" s="200" t="s">
        <v>7139</v>
      </c>
      <c r="P452" s="200" t="s">
        <v>9583</v>
      </c>
      <c r="Q452" s="200" t="s">
        <v>9584</v>
      </c>
      <c r="R452" s="200" t="s">
        <v>9585</v>
      </c>
    </row>
    <row r="453" spans="1:18" hidden="1">
      <c r="A453" s="200" t="s">
        <v>9586</v>
      </c>
      <c r="B453" s="200" t="s">
        <v>9587</v>
      </c>
      <c r="C453" s="200" t="s">
        <v>7134</v>
      </c>
      <c r="D453" s="200" t="s">
        <v>7173</v>
      </c>
      <c r="E453" s="200" t="s">
        <v>7136</v>
      </c>
      <c r="F453" s="200" t="s">
        <v>9588</v>
      </c>
      <c r="G453" s="200"/>
      <c r="H453" s="200" t="s">
        <v>9589</v>
      </c>
      <c r="I453" s="200"/>
      <c r="J453" s="201">
        <v>12</v>
      </c>
      <c r="K453" s="200" t="s">
        <v>7136</v>
      </c>
      <c r="L453" s="201">
        <v>7824500</v>
      </c>
      <c r="M453" s="201">
        <v>500</v>
      </c>
      <c r="N453" s="201">
        <v>3912250000</v>
      </c>
      <c r="O453" s="200" t="s">
        <v>7139</v>
      </c>
      <c r="P453" s="200" t="s">
        <v>9590</v>
      </c>
      <c r="Q453" s="200" t="s">
        <v>9591</v>
      </c>
      <c r="R453" s="200" t="s">
        <v>9592</v>
      </c>
    </row>
    <row r="454" spans="1:18" hidden="1">
      <c r="A454" s="200" t="s">
        <v>9593</v>
      </c>
      <c r="B454" s="200" t="s">
        <v>9594</v>
      </c>
      <c r="C454" s="200" t="s">
        <v>7134</v>
      </c>
      <c r="D454" s="200" t="s">
        <v>7165</v>
      </c>
      <c r="E454" s="200" t="s">
        <v>7136</v>
      </c>
      <c r="F454" s="200" t="s">
        <v>7276</v>
      </c>
      <c r="G454" s="200"/>
      <c r="H454" s="200" t="s">
        <v>7277</v>
      </c>
      <c r="I454" s="200"/>
      <c r="J454" s="201">
        <v>12</v>
      </c>
      <c r="K454" s="200" t="s">
        <v>7136</v>
      </c>
      <c r="L454" s="201">
        <v>11086579</v>
      </c>
      <c r="M454" s="201">
        <v>500</v>
      </c>
      <c r="N454" s="201">
        <v>5543289500</v>
      </c>
      <c r="O454" s="200" t="s">
        <v>7139</v>
      </c>
      <c r="P454" s="200" t="s">
        <v>9595</v>
      </c>
      <c r="Q454" s="200" t="s">
        <v>9596</v>
      </c>
      <c r="R454" s="200" t="s">
        <v>9597</v>
      </c>
    </row>
    <row r="455" spans="1:18" hidden="1">
      <c r="A455" s="200" t="s">
        <v>9598</v>
      </c>
      <c r="B455" s="200" t="s">
        <v>9599</v>
      </c>
      <c r="C455" s="200" t="s">
        <v>7145</v>
      </c>
      <c r="D455" s="200" t="s">
        <v>7136</v>
      </c>
      <c r="E455" s="200" t="s">
        <v>7136</v>
      </c>
      <c r="F455" s="200" t="s">
        <v>7257</v>
      </c>
      <c r="G455" s="200"/>
      <c r="H455" s="200" t="s">
        <v>7258</v>
      </c>
      <c r="I455" s="200"/>
      <c r="J455" s="201">
        <v>12</v>
      </c>
      <c r="K455" s="200" t="s">
        <v>7136</v>
      </c>
      <c r="L455" s="201">
        <v>34648025</v>
      </c>
      <c r="M455" s="201">
        <v>1000</v>
      </c>
      <c r="N455" s="201">
        <v>36018248000</v>
      </c>
      <c r="O455" s="200" t="s">
        <v>7139</v>
      </c>
      <c r="P455" s="200" t="s">
        <v>9600</v>
      </c>
      <c r="Q455" s="200" t="s">
        <v>9601</v>
      </c>
      <c r="R455" s="200" t="s">
        <v>9602</v>
      </c>
    </row>
    <row r="456" spans="1:18" hidden="1">
      <c r="A456" s="200" t="s">
        <v>9603</v>
      </c>
      <c r="B456" s="200" t="s">
        <v>9604</v>
      </c>
      <c r="C456" s="200" t="s">
        <v>7145</v>
      </c>
      <c r="D456" s="200" t="s">
        <v>7136</v>
      </c>
      <c r="E456" s="200" t="s">
        <v>7136</v>
      </c>
      <c r="F456" s="200" t="s">
        <v>7153</v>
      </c>
      <c r="G456" s="200"/>
      <c r="H456" s="200" t="s">
        <v>7154</v>
      </c>
      <c r="I456" s="200"/>
      <c r="J456" s="201">
        <v>12</v>
      </c>
      <c r="K456" s="200" t="s">
        <v>7136</v>
      </c>
      <c r="L456" s="201">
        <v>36212538</v>
      </c>
      <c r="M456" s="201">
        <v>1000</v>
      </c>
      <c r="N456" s="201">
        <v>37126020000</v>
      </c>
      <c r="O456" s="200" t="s">
        <v>7139</v>
      </c>
      <c r="P456" s="200" t="s">
        <v>9605</v>
      </c>
      <c r="Q456" s="200" t="s">
        <v>9606</v>
      </c>
      <c r="R456" s="200" t="s">
        <v>9607</v>
      </c>
    </row>
    <row r="457" spans="1:18" hidden="1">
      <c r="A457" s="200" t="s">
        <v>9608</v>
      </c>
      <c r="B457" s="200" t="s">
        <v>9609</v>
      </c>
      <c r="C457" s="200" t="s">
        <v>7134</v>
      </c>
      <c r="D457" s="200" t="s">
        <v>7135</v>
      </c>
      <c r="E457" s="200" t="s">
        <v>7136</v>
      </c>
      <c r="F457" s="200" t="s">
        <v>7276</v>
      </c>
      <c r="G457" s="200"/>
      <c r="H457" s="200" t="s">
        <v>7277</v>
      </c>
      <c r="I457" s="200"/>
      <c r="J457" s="201">
        <v>12</v>
      </c>
      <c r="K457" s="200" t="s">
        <v>7136</v>
      </c>
      <c r="L457" s="201">
        <v>3800000</v>
      </c>
      <c r="M457" s="201">
        <v>500</v>
      </c>
      <c r="N457" s="201">
        <v>1900000000</v>
      </c>
      <c r="O457" s="200" t="s">
        <v>7139</v>
      </c>
      <c r="P457" s="200" t="s">
        <v>9610</v>
      </c>
      <c r="Q457" s="200" t="s">
        <v>9611</v>
      </c>
      <c r="R457" s="200" t="s">
        <v>9612</v>
      </c>
    </row>
    <row r="458" spans="1:18" hidden="1">
      <c r="A458" s="200" t="s">
        <v>9613</v>
      </c>
      <c r="B458" s="200" t="s">
        <v>9614</v>
      </c>
      <c r="C458" s="200" t="s">
        <v>7145</v>
      </c>
      <c r="D458" s="200" t="s">
        <v>7136</v>
      </c>
      <c r="E458" s="200" t="s">
        <v>7136</v>
      </c>
      <c r="F458" s="200" t="s">
        <v>9615</v>
      </c>
      <c r="G458" s="200"/>
      <c r="H458" s="200" t="s">
        <v>9616</v>
      </c>
      <c r="I458" s="200"/>
      <c r="J458" s="201">
        <v>12</v>
      </c>
      <c r="K458" s="200" t="s">
        <v>7136</v>
      </c>
      <c r="L458" s="201">
        <v>45235478</v>
      </c>
      <c r="M458" s="201">
        <v>5000</v>
      </c>
      <c r="N458" s="201">
        <v>226177390000</v>
      </c>
      <c r="O458" s="200" t="s">
        <v>7139</v>
      </c>
      <c r="P458" s="200" t="s">
        <v>9617</v>
      </c>
      <c r="Q458" s="200" t="s">
        <v>9618</v>
      </c>
      <c r="R458" s="200" t="s">
        <v>9619</v>
      </c>
    </row>
    <row r="459" spans="1:18" hidden="1">
      <c r="A459" s="200" t="s">
        <v>9620</v>
      </c>
      <c r="B459" s="200" t="s">
        <v>9621</v>
      </c>
      <c r="C459" s="200" t="s">
        <v>7145</v>
      </c>
      <c r="D459" s="200" t="s">
        <v>7136</v>
      </c>
      <c r="E459" s="200" t="s">
        <v>7136</v>
      </c>
      <c r="F459" s="200" t="s">
        <v>8611</v>
      </c>
      <c r="G459" s="200"/>
      <c r="H459" s="200" t="s">
        <v>8612</v>
      </c>
      <c r="I459" s="200"/>
      <c r="J459" s="201">
        <v>12</v>
      </c>
      <c r="K459" s="200" t="s">
        <v>7136</v>
      </c>
      <c r="L459" s="201">
        <v>27500000</v>
      </c>
      <c r="M459" s="201">
        <v>1000</v>
      </c>
      <c r="N459" s="201">
        <v>27500000000</v>
      </c>
      <c r="O459" s="200" t="s">
        <v>7139</v>
      </c>
      <c r="P459" s="200" t="s">
        <v>9622</v>
      </c>
      <c r="Q459" s="200" t="s">
        <v>9623</v>
      </c>
      <c r="R459" s="200" t="s">
        <v>9624</v>
      </c>
    </row>
    <row r="460" spans="1:18" hidden="1">
      <c r="A460" s="200" t="s">
        <v>9625</v>
      </c>
      <c r="B460" s="200" t="s">
        <v>9626</v>
      </c>
      <c r="C460" s="200" t="s">
        <v>7134</v>
      </c>
      <c r="D460" s="200" t="s">
        <v>7135</v>
      </c>
      <c r="E460" s="200" t="s">
        <v>7136</v>
      </c>
      <c r="F460" s="200" t="s">
        <v>7685</v>
      </c>
      <c r="G460" s="200"/>
      <c r="H460" s="200" t="s">
        <v>7686</v>
      </c>
      <c r="I460" s="200"/>
      <c r="J460" s="201">
        <v>12</v>
      </c>
      <c r="K460" s="200" t="s">
        <v>7136</v>
      </c>
      <c r="L460" s="201">
        <v>142500000</v>
      </c>
      <c r="M460" s="201">
        <v>500</v>
      </c>
      <c r="N460" s="201">
        <v>71250000000</v>
      </c>
      <c r="O460" s="200" t="s">
        <v>7139</v>
      </c>
      <c r="P460" s="200" t="s">
        <v>9627</v>
      </c>
      <c r="Q460" s="200" t="s">
        <v>9628</v>
      </c>
      <c r="R460" s="200" t="s">
        <v>9629</v>
      </c>
    </row>
    <row r="461" spans="1:18" hidden="1">
      <c r="A461" s="200" t="s">
        <v>9630</v>
      </c>
      <c r="B461" s="200" t="s">
        <v>9631</v>
      </c>
      <c r="C461" s="200" t="s">
        <v>7134</v>
      </c>
      <c r="D461" s="200" t="s">
        <v>7173</v>
      </c>
      <c r="E461" s="200" t="s">
        <v>7136</v>
      </c>
      <c r="F461" s="200" t="s">
        <v>7283</v>
      </c>
      <c r="G461" s="200"/>
      <c r="H461" s="200" t="s">
        <v>7284</v>
      </c>
      <c r="I461" s="200"/>
      <c r="J461" s="201">
        <v>12</v>
      </c>
      <c r="K461" s="200" t="s">
        <v>7136</v>
      </c>
      <c r="L461" s="201">
        <v>40000000</v>
      </c>
      <c r="M461" s="201">
        <v>500</v>
      </c>
      <c r="N461" s="201">
        <v>20000000000</v>
      </c>
      <c r="O461" s="200" t="s">
        <v>7139</v>
      </c>
      <c r="P461" s="200" t="s">
        <v>9632</v>
      </c>
      <c r="Q461" s="200" t="s">
        <v>9633</v>
      </c>
      <c r="R461" s="200" t="s">
        <v>9634</v>
      </c>
    </row>
    <row r="462" spans="1:18" hidden="1">
      <c r="A462" s="200" t="s">
        <v>9635</v>
      </c>
      <c r="B462" s="200" t="s">
        <v>9636</v>
      </c>
      <c r="C462" s="200" t="s">
        <v>7134</v>
      </c>
      <c r="D462" s="200" t="s">
        <v>7173</v>
      </c>
      <c r="E462" s="200" t="s">
        <v>7136</v>
      </c>
      <c r="F462" s="200" t="s">
        <v>7213</v>
      </c>
      <c r="G462" s="200"/>
      <c r="H462" s="200" t="s">
        <v>7214</v>
      </c>
      <c r="I462" s="200"/>
      <c r="J462" s="201">
        <v>12</v>
      </c>
      <c r="K462" s="200" t="s">
        <v>7136</v>
      </c>
      <c r="L462" s="201">
        <v>31301281</v>
      </c>
      <c r="M462" s="201">
        <v>100</v>
      </c>
      <c r="N462" s="201">
        <v>3130128100</v>
      </c>
      <c r="O462" s="200" t="s">
        <v>7139</v>
      </c>
      <c r="P462" s="200" t="s">
        <v>9637</v>
      </c>
      <c r="Q462" s="200" t="s">
        <v>9638</v>
      </c>
      <c r="R462" s="200" t="s">
        <v>9639</v>
      </c>
    </row>
    <row r="463" spans="1:18" hidden="1">
      <c r="A463" s="200" t="s">
        <v>9640</v>
      </c>
      <c r="B463" s="200" t="s">
        <v>9641</v>
      </c>
      <c r="C463" s="200" t="s">
        <v>7134</v>
      </c>
      <c r="D463" s="200" t="s">
        <v>7173</v>
      </c>
      <c r="E463" s="200" t="s">
        <v>7136</v>
      </c>
      <c r="F463" s="200" t="s">
        <v>7166</v>
      </c>
      <c r="G463" s="200"/>
      <c r="H463" s="200" t="s">
        <v>7167</v>
      </c>
      <c r="I463" s="200"/>
      <c r="J463" s="201">
        <v>12</v>
      </c>
      <c r="K463" s="200" t="s">
        <v>7136</v>
      </c>
      <c r="L463" s="201">
        <v>13278546</v>
      </c>
      <c r="M463" s="201">
        <v>100</v>
      </c>
      <c r="N463" s="201">
        <v>1573294600</v>
      </c>
      <c r="O463" s="200" t="s">
        <v>7139</v>
      </c>
      <c r="P463" s="200" t="s">
        <v>9642</v>
      </c>
      <c r="Q463" s="200" t="s">
        <v>9643</v>
      </c>
      <c r="R463" s="200" t="s">
        <v>9644</v>
      </c>
    </row>
    <row r="464" spans="1:18" hidden="1">
      <c r="A464" s="200" t="s">
        <v>9645</v>
      </c>
      <c r="B464" s="200" t="s">
        <v>9646</v>
      </c>
      <c r="C464" s="200" t="s">
        <v>7145</v>
      </c>
      <c r="D464" s="200" t="s">
        <v>7136</v>
      </c>
      <c r="E464" s="200" t="s">
        <v>7136</v>
      </c>
      <c r="F464" s="200" t="s">
        <v>8084</v>
      </c>
      <c r="G464" s="200"/>
      <c r="H464" s="200" t="s">
        <v>8085</v>
      </c>
      <c r="I464" s="200"/>
      <c r="J464" s="201">
        <v>12</v>
      </c>
      <c r="K464" s="200" t="s">
        <v>7136</v>
      </c>
      <c r="L464" s="201">
        <v>16089459</v>
      </c>
      <c r="M464" s="201">
        <v>1000</v>
      </c>
      <c r="N464" s="201">
        <v>16089459000</v>
      </c>
      <c r="O464" s="200" t="s">
        <v>7139</v>
      </c>
      <c r="P464" s="200" t="s">
        <v>9647</v>
      </c>
      <c r="Q464" s="200" t="s">
        <v>9623</v>
      </c>
      <c r="R464" s="200" t="s">
        <v>9648</v>
      </c>
    </row>
    <row r="465" spans="1:18" hidden="1">
      <c r="A465" s="200" t="s">
        <v>9649</v>
      </c>
      <c r="B465" s="200" t="s">
        <v>9650</v>
      </c>
      <c r="C465" s="200" t="s">
        <v>7134</v>
      </c>
      <c r="D465" s="200" t="s">
        <v>7321</v>
      </c>
      <c r="E465" s="200" t="s">
        <v>7136</v>
      </c>
      <c r="F465" s="200" t="s">
        <v>7331</v>
      </c>
      <c r="G465" s="200"/>
      <c r="H465" s="200" t="s">
        <v>7332</v>
      </c>
      <c r="I465" s="200"/>
      <c r="J465" s="201">
        <v>12</v>
      </c>
      <c r="K465" s="200" t="s">
        <v>7136</v>
      </c>
      <c r="L465" s="201">
        <v>5460000</v>
      </c>
      <c r="M465" s="201">
        <v>100</v>
      </c>
      <c r="N465" s="201">
        <v>546000000</v>
      </c>
      <c r="O465" s="200" t="s">
        <v>7139</v>
      </c>
      <c r="P465" s="200" t="s">
        <v>9651</v>
      </c>
      <c r="Q465" s="200" t="s">
        <v>9652</v>
      </c>
      <c r="R465" s="200" t="s">
        <v>9653</v>
      </c>
    </row>
    <row r="466" spans="1:18" hidden="1">
      <c r="A466" s="200" t="s">
        <v>9654</v>
      </c>
      <c r="B466" s="200" t="s">
        <v>9655</v>
      </c>
      <c r="C466" s="200" t="s">
        <v>7134</v>
      </c>
      <c r="D466" s="200" t="s">
        <v>7321</v>
      </c>
      <c r="E466" s="200" t="s">
        <v>7136</v>
      </c>
      <c r="F466" s="200" t="s">
        <v>7331</v>
      </c>
      <c r="G466" s="200"/>
      <c r="H466" s="200" t="s">
        <v>7332</v>
      </c>
      <c r="I466" s="200"/>
      <c r="J466" s="201">
        <v>12</v>
      </c>
      <c r="K466" s="200" t="s">
        <v>7136</v>
      </c>
      <c r="L466" s="201">
        <v>7610000</v>
      </c>
      <c r="M466" s="201">
        <v>100</v>
      </c>
      <c r="N466" s="201">
        <v>761000000</v>
      </c>
      <c r="O466" s="200" t="s">
        <v>7139</v>
      </c>
      <c r="P466" s="200" t="s">
        <v>9656</v>
      </c>
      <c r="Q466" s="200" t="s">
        <v>7136</v>
      </c>
      <c r="R466" s="200" t="s">
        <v>9653</v>
      </c>
    </row>
    <row r="467" spans="1:18" hidden="1">
      <c r="A467" s="200" t="s">
        <v>9657</v>
      </c>
      <c r="B467" s="200" t="s">
        <v>9658</v>
      </c>
      <c r="C467" s="200" t="s">
        <v>7134</v>
      </c>
      <c r="D467" s="200" t="s">
        <v>7321</v>
      </c>
      <c r="E467" s="200" t="s">
        <v>7136</v>
      </c>
      <c r="F467" s="200" t="s">
        <v>7331</v>
      </c>
      <c r="G467" s="200"/>
      <c r="H467" s="200" t="s">
        <v>7332</v>
      </c>
      <c r="I467" s="200"/>
      <c r="J467" s="201">
        <v>12</v>
      </c>
      <c r="K467" s="200" t="s">
        <v>7136</v>
      </c>
      <c r="L467" s="201">
        <v>5810000</v>
      </c>
      <c r="M467" s="201">
        <v>100</v>
      </c>
      <c r="N467" s="201">
        <v>581000000</v>
      </c>
      <c r="O467" s="200" t="s">
        <v>7139</v>
      </c>
      <c r="P467" s="200" t="s">
        <v>9659</v>
      </c>
      <c r="Q467" s="200" t="s">
        <v>7136</v>
      </c>
      <c r="R467" s="200" t="s">
        <v>9660</v>
      </c>
    </row>
    <row r="468" spans="1:18" hidden="1">
      <c r="A468" s="200" t="s">
        <v>9661</v>
      </c>
      <c r="B468" s="200" t="s">
        <v>9662</v>
      </c>
      <c r="C468" s="200" t="s">
        <v>7134</v>
      </c>
      <c r="D468" s="200" t="s">
        <v>7135</v>
      </c>
      <c r="E468" s="200" t="s">
        <v>7136</v>
      </c>
      <c r="F468" s="200" t="s">
        <v>7314</v>
      </c>
      <c r="G468" s="200"/>
      <c r="H468" s="200" t="s">
        <v>7315</v>
      </c>
      <c r="I468" s="200"/>
      <c r="J468" s="201">
        <v>3</v>
      </c>
      <c r="K468" s="200" t="s">
        <v>7136</v>
      </c>
      <c r="L468" s="201">
        <v>38428915</v>
      </c>
      <c r="M468" s="201">
        <v>500</v>
      </c>
      <c r="N468" s="201">
        <v>19214457500</v>
      </c>
      <c r="O468" s="200" t="s">
        <v>7139</v>
      </c>
      <c r="P468" s="200" t="s">
        <v>9663</v>
      </c>
      <c r="Q468" s="200" t="s">
        <v>9664</v>
      </c>
      <c r="R468" s="200" t="s">
        <v>9665</v>
      </c>
    </row>
    <row r="469" spans="1:18" hidden="1">
      <c r="A469" s="200" t="s">
        <v>9666</v>
      </c>
      <c r="B469" s="200" t="s">
        <v>9522</v>
      </c>
      <c r="C469" s="200" t="s">
        <v>7145</v>
      </c>
      <c r="D469" s="200" t="s">
        <v>7136</v>
      </c>
      <c r="E469" s="200" t="s">
        <v>7136</v>
      </c>
      <c r="F469" s="200" t="s">
        <v>7331</v>
      </c>
      <c r="G469" s="200"/>
      <c r="H469" s="200" t="s">
        <v>7332</v>
      </c>
      <c r="I469" s="200"/>
      <c r="J469" s="201">
        <v>12</v>
      </c>
      <c r="K469" s="200" t="s">
        <v>7136</v>
      </c>
      <c r="L469" s="201">
        <v>50773400</v>
      </c>
      <c r="M469" s="201">
        <v>5000</v>
      </c>
      <c r="N469" s="201">
        <v>434867000000</v>
      </c>
      <c r="O469" s="200" t="s">
        <v>7139</v>
      </c>
      <c r="P469" s="200" t="s">
        <v>9667</v>
      </c>
      <c r="Q469" s="200" t="s">
        <v>9668</v>
      </c>
      <c r="R469" s="200" t="s">
        <v>9669</v>
      </c>
    </row>
    <row r="470" spans="1:18" hidden="1">
      <c r="A470" s="200" t="s">
        <v>9670</v>
      </c>
      <c r="B470" s="200" t="s">
        <v>9671</v>
      </c>
      <c r="C470" s="200" t="s">
        <v>7134</v>
      </c>
      <c r="D470" s="200" t="s">
        <v>7165</v>
      </c>
      <c r="E470" s="200" t="s">
        <v>7136</v>
      </c>
      <c r="F470" s="200" t="s">
        <v>9588</v>
      </c>
      <c r="G470" s="200"/>
      <c r="H470" s="200" t="s">
        <v>9589</v>
      </c>
      <c r="I470" s="200"/>
      <c r="J470" s="201">
        <v>12</v>
      </c>
      <c r="K470" s="200" t="s">
        <v>7136</v>
      </c>
      <c r="L470" s="201">
        <v>70473377</v>
      </c>
      <c r="M470" s="201">
        <v>100</v>
      </c>
      <c r="N470" s="201">
        <v>7115152200</v>
      </c>
      <c r="O470" s="200" t="s">
        <v>7139</v>
      </c>
      <c r="P470" s="200" t="s">
        <v>9672</v>
      </c>
      <c r="Q470" s="200" t="s">
        <v>9673</v>
      </c>
      <c r="R470" s="200" t="s">
        <v>9674</v>
      </c>
    </row>
    <row r="471" spans="1:18" hidden="1">
      <c r="A471" s="200" t="s">
        <v>9675</v>
      </c>
      <c r="B471" s="200" t="s">
        <v>9676</v>
      </c>
      <c r="C471" s="200" t="s">
        <v>7145</v>
      </c>
      <c r="D471" s="200" t="s">
        <v>7136</v>
      </c>
      <c r="E471" s="200" t="s">
        <v>7136</v>
      </c>
      <c r="F471" s="200" t="s">
        <v>7416</v>
      </c>
      <c r="G471" s="200"/>
      <c r="H471" s="200" t="s">
        <v>7417</v>
      </c>
      <c r="I471" s="200"/>
      <c r="J471" s="201">
        <v>12</v>
      </c>
      <c r="K471" s="200" t="s">
        <v>7136</v>
      </c>
      <c r="L471" s="201">
        <v>32354764</v>
      </c>
      <c r="M471" s="201">
        <v>500</v>
      </c>
      <c r="N471" s="201">
        <v>16177382000</v>
      </c>
      <c r="O471" s="200" t="s">
        <v>7139</v>
      </c>
      <c r="P471" s="200" t="s">
        <v>9677</v>
      </c>
      <c r="Q471" s="200" t="s">
        <v>9678</v>
      </c>
      <c r="R471" s="200" t="s">
        <v>9679</v>
      </c>
    </row>
    <row r="472" spans="1:18" hidden="1">
      <c r="A472" s="200" t="s">
        <v>9680</v>
      </c>
      <c r="B472" s="200" t="s">
        <v>9681</v>
      </c>
      <c r="C472" s="200" t="s">
        <v>7134</v>
      </c>
      <c r="D472" s="200" t="s">
        <v>7165</v>
      </c>
      <c r="E472" s="200" t="s">
        <v>7136</v>
      </c>
      <c r="F472" s="200" t="s">
        <v>7585</v>
      </c>
      <c r="G472" s="200"/>
      <c r="H472" s="200" t="s">
        <v>7586</v>
      </c>
      <c r="I472" s="200"/>
      <c r="J472" s="201">
        <v>12</v>
      </c>
      <c r="K472" s="200" t="s">
        <v>7136</v>
      </c>
      <c r="L472" s="201">
        <v>9567333</v>
      </c>
      <c r="M472" s="201">
        <v>500</v>
      </c>
      <c r="N472" s="201">
        <v>4783666500</v>
      </c>
      <c r="O472" s="200" t="s">
        <v>7139</v>
      </c>
      <c r="P472" s="200" t="s">
        <v>9682</v>
      </c>
      <c r="Q472" s="200" t="s">
        <v>9683</v>
      </c>
      <c r="R472" s="200" t="s">
        <v>9684</v>
      </c>
    </row>
    <row r="473" spans="1:18" hidden="1">
      <c r="A473" s="200" t="s">
        <v>9685</v>
      </c>
      <c r="B473" s="200" t="s">
        <v>9686</v>
      </c>
      <c r="C473" s="200" t="s">
        <v>7134</v>
      </c>
      <c r="D473" s="200" t="s">
        <v>7193</v>
      </c>
      <c r="E473" s="200" t="s">
        <v>7136</v>
      </c>
      <c r="F473" s="200" t="s">
        <v>9013</v>
      </c>
      <c r="G473" s="200"/>
      <c r="H473" s="200" t="s">
        <v>9014</v>
      </c>
      <c r="I473" s="200"/>
      <c r="J473" s="201">
        <v>12</v>
      </c>
      <c r="K473" s="200" t="s">
        <v>7136</v>
      </c>
      <c r="L473" s="201">
        <v>26850000</v>
      </c>
      <c r="M473" s="201">
        <v>500</v>
      </c>
      <c r="N473" s="201">
        <v>13425000000</v>
      </c>
      <c r="O473" s="200" t="s">
        <v>7139</v>
      </c>
      <c r="P473" s="200" t="s">
        <v>9687</v>
      </c>
      <c r="Q473" s="200" t="s">
        <v>9688</v>
      </c>
      <c r="R473" s="200" t="s">
        <v>9689</v>
      </c>
    </row>
    <row r="474" spans="1:18" hidden="1">
      <c r="A474" s="200" t="s">
        <v>9690</v>
      </c>
      <c r="B474" s="200" t="s">
        <v>9691</v>
      </c>
      <c r="C474" s="200" t="s">
        <v>7145</v>
      </c>
      <c r="D474" s="200" t="s">
        <v>7136</v>
      </c>
      <c r="E474" s="200" t="s">
        <v>7136</v>
      </c>
      <c r="F474" s="200" t="s">
        <v>9692</v>
      </c>
      <c r="G474" s="200"/>
      <c r="H474" s="200" t="s">
        <v>9693</v>
      </c>
      <c r="I474" s="200"/>
      <c r="J474" s="201">
        <v>12</v>
      </c>
      <c r="K474" s="200" t="s">
        <v>7136</v>
      </c>
      <c r="L474" s="201">
        <v>108394549</v>
      </c>
      <c r="M474" s="201">
        <v>500</v>
      </c>
      <c r="N474" s="201">
        <v>54197274500</v>
      </c>
      <c r="O474" s="200" t="s">
        <v>7139</v>
      </c>
      <c r="P474" s="200" t="s">
        <v>9694</v>
      </c>
      <c r="Q474" s="200" t="s">
        <v>9695</v>
      </c>
      <c r="R474" s="200" t="s">
        <v>9696</v>
      </c>
    </row>
    <row r="475" spans="1:18" hidden="1">
      <c r="A475" s="200" t="s">
        <v>9697</v>
      </c>
      <c r="B475" s="200" t="s">
        <v>9698</v>
      </c>
      <c r="C475" s="200" t="s">
        <v>7145</v>
      </c>
      <c r="D475" s="200" t="s">
        <v>7136</v>
      </c>
      <c r="E475" s="200" t="s">
        <v>7136</v>
      </c>
      <c r="F475" s="200" t="s">
        <v>7372</v>
      </c>
      <c r="G475" s="200"/>
      <c r="H475" s="200" t="s">
        <v>7373</v>
      </c>
      <c r="I475" s="200"/>
      <c r="J475" s="201">
        <v>12</v>
      </c>
      <c r="K475" s="200" t="s">
        <v>7136</v>
      </c>
      <c r="L475" s="201">
        <v>415622638</v>
      </c>
      <c r="M475" s="201">
        <v>5000</v>
      </c>
      <c r="N475" s="201">
        <v>2078113190000</v>
      </c>
      <c r="O475" s="200" t="s">
        <v>7139</v>
      </c>
      <c r="P475" s="200" t="s">
        <v>9699</v>
      </c>
      <c r="Q475" s="200" t="s">
        <v>9700</v>
      </c>
      <c r="R475" s="200" t="s">
        <v>9701</v>
      </c>
    </row>
    <row r="476" spans="1:18" hidden="1">
      <c r="A476" s="200" t="s">
        <v>9702</v>
      </c>
      <c r="B476" s="200" t="s">
        <v>9703</v>
      </c>
      <c r="C476" s="200" t="s">
        <v>7145</v>
      </c>
      <c r="D476" s="200" t="s">
        <v>7136</v>
      </c>
      <c r="E476" s="200" t="s">
        <v>7136</v>
      </c>
      <c r="F476" s="200" t="s">
        <v>7213</v>
      </c>
      <c r="G476" s="200"/>
      <c r="H476" s="200" t="s">
        <v>7214</v>
      </c>
      <c r="I476" s="200"/>
      <c r="J476" s="201">
        <v>12</v>
      </c>
      <c r="K476" s="200" t="s">
        <v>7136</v>
      </c>
      <c r="L476" s="201">
        <v>47646375</v>
      </c>
      <c r="M476" s="201">
        <v>500</v>
      </c>
      <c r="N476" s="201">
        <v>23823187500</v>
      </c>
      <c r="O476" s="200" t="s">
        <v>7139</v>
      </c>
      <c r="P476" s="200" t="s">
        <v>9704</v>
      </c>
      <c r="Q476" s="200" t="s">
        <v>9705</v>
      </c>
      <c r="R476" s="200" t="s">
        <v>9706</v>
      </c>
    </row>
    <row r="477" spans="1:18" hidden="1">
      <c r="A477" s="200" t="s">
        <v>9707</v>
      </c>
      <c r="B477" s="200" t="s">
        <v>9708</v>
      </c>
      <c r="C477" s="200" t="s">
        <v>7145</v>
      </c>
      <c r="D477" s="200" t="s">
        <v>7136</v>
      </c>
      <c r="E477" s="200" t="s">
        <v>7136</v>
      </c>
      <c r="F477" s="200" t="s">
        <v>7585</v>
      </c>
      <c r="G477" s="200"/>
      <c r="H477" s="200" t="s">
        <v>7586</v>
      </c>
      <c r="I477" s="200"/>
      <c r="J477" s="201">
        <v>12</v>
      </c>
      <c r="K477" s="200" t="s">
        <v>7136</v>
      </c>
      <c r="L477" s="201">
        <v>107290669</v>
      </c>
      <c r="M477" s="201">
        <v>5000</v>
      </c>
      <c r="N477" s="201">
        <v>541453345000</v>
      </c>
      <c r="O477" s="200" t="s">
        <v>7139</v>
      </c>
      <c r="P477" s="200" t="s">
        <v>9709</v>
      </c>
      <c r="Q477" s="200" t="s">
        <v>9710</v>
      </c>
      <c r="R477" s="200" t="s">
        <v>9711</v>
      </c>
    </row>
    <row r="478" spans="1:18" hidden="1">
      <c r="A478" s="200" t="s">
        <v>9712</v>
      </c>
      <c r="B478" s="200" t="s">
        <v>9713</v>
      </c>
      <c r="C478" s="200" t="s">
        <v>7145</v>
      </c>
      <c r="D478" s="200" t="s">
        <v>7136</v>
      </c>
      <c r="E478" s="200" t="s">
        <v>7136</v>
      </c>
      <c r="F478" s="200" t="s">
        <v>7276</v>
      </c>
      <c r="G478" s="200"/>
      <c r="H478" s="200" t="s">
        <v>7277</v>
      </c>
      <c r="I478" s="200"/>
      <c r="J478" s="201">
        <v>12</v>
      </c>
      <c r="K478" s="200" t="s">
        <v>7136</v>
      </c>
      <c r="L478" s="201">
        <v>58141980</v>
      </c>
      <c r="M478" s="201">
        <v>500</v>
      </c>
      <c r="N478" s="201">
        <v>29070990000</v>
      </c>
      <c r="O478" s="200" t="s">
        <v>7139</v>
      </c>
      <c r="P478" s="200" t="s">
        <v>9714</v>
      </c>
      <c r="Q478" s="200" t="s">
        <v>9715</v>
      </c>
      <c r="R478" s="200" t="s">
        <v>9716</v>
      </c>
    </row>
    <row r="479" spans="1:18" hidden="1">
      <c r="A479" s="200" t="s">
        <v>9717</v>
      </c>
      <c r="B479" s="200" t="s">
        <v>9718</v>
      </c>
      <c r="C479" s="200" t="s">
        <v>7145</v>
      </c>
      <c r="D479" s="200" t="s">
        <v>7136</v>
      </c>
      <c r="E479" s="200" t="s">
        <v>7136</v>
      </c>
      <c r="F479" s="200" t="s">
        <v>7276</v>
      </c>
      <c r="G479" s="200"/>
      <c r="H479" s="200" t="s">
        <v>7277</v>
      </c>
      <c r="I479" s="200"/>
      <c r="J479" s="201">
        <v>12</v>
      </c>
      <c r="K479" s="200" t="s">
        <v>7136</v>
      </c>
      <c r="L479" s="201">
        <v>11586575</v>
      </c>
      <c r="M479" s="201">
        <v>2500</v>
      </c>
      <c r="N479" s="201">
        <v>28966437500</v>
      </c>
      <c r="O479" s="200" t="s">
        <v>7139</v>
      </c>
      <c r="P479" s="200" t="s">
        <v>9719</v>
      </c>
      <c r="Q479" s="200" t="s">
        <v>9715</v>
      </c>
      <c r="R479" s="200" t="s">
        <v>9720</v>
      </c>
    </row>
    <row r="480" spans="1:18" hidden="1">
      <c r="A480" s="200" t="s">
        <v>9721</v>
      </c>
      <c r="B480" s="200" t="s">
        <v>9722</v>
      </c>
      <c r="C480" s="200" t="s">
        <v>7134</v>
      </c>
      <c r="D480" s="200" t="s">
        <v>7165</v>
      </c>
      <c r="E480" s="200" t="s">
        <v>7136</v>
      </c>
      <c r="F480" s="200" t="s">
        <v>7372</v>
      </c>
      <c r="G480" s="200"/>
      <c r="H480" s="200" t="s">
        <v>7373</v>
      </c>
      <c r="I480" s="200"/>
      <c r="J480" s="201">
        <v>12</v>
      </c>
      <c r="K480" s="200" t="s">
        <v>7136</v>
      </c>
      <c r="L480" s="201">
        <v>13446474</v>
      </c>
      <c r="M480" s="201">
        <v>500</v>
      </c>
      <c r="N480" s="201">
        <v>6723237000</v>
      </c>
      <c r="O480" s="200" t="s">
        <v>7139</v>
      </c>
      <c r="P480" s="200" t="s">
        <v>9723</v>
      </c>
      <c r="Q480" s="200" t="s">
        <v>9724</v>
      </c>
      <c r="R480" s="200" t="s">
        <v>9725</v>
      </c>
    </row>
    <row r="481" spans="1:18" hidden="1">
      <c r="A481" s="200" t="s">
        <v>9726</v>
      </c>
      <c r="B481" s="200" t="s">
        <v>9727</v>
      </c>
      <c r="C481" s="200" t="s">
        <v>7145</v>
      </c>
      <c r="D481" s="200" t="s">
        <v>7136</v>
      </c>
      <c r="E481" s="200" t="s">
        <v>7136</v>
      </c>
      <c r="F481" s="200" t="s">
        <v>7213</v>
      </c>
      <c r="G481" s="200"/>
      <c r="H481" s="200" t="s">
        <v>7214</v>
      </c>
      <c r="I481" s="200"/>
      <c r="J481" s="201">
        <v>12</v>
      </c>
      <c r="K481" s="200" t="s">
        <v>7136</v>
      </c>
      <c r="L481" s="201">
        <v>62000000</v>
      </c>
      <c r="M481" s="201">
        <v>500</v>
      </c>
      <c r="N481" s="201">
        <v>31000000000</v>
      </c>
      <c r="O481" s="200" t="s">
        <v>7139</v>
      </c>
      <c r="P481" s="200" t="s">
        <v>9728</v>
      </c>
      <c r="Q481" s="200" t="s">
        <v>9729</v>
      </c>
      <c r="R481" s="200" t="s">
        <v>9730</v>
      </c>
    </row>
    <row r="482" spans="1:18" hidden="1">
      <c r="A482" s="200" t="s">
        <v>9731</v>
      </c>
      <c r="B482" s="200" t="s">
        <v>9732</v>
      </c>
      <c r="C482" s="200" t="s">
        <v>7134</v>
      </c>
      <c r="D482" s="200" t="s">
        <v>7165</v>
      </c>
      <c r="E482" s="200" t="s">
        <v>7136</v>
      </c>
      <c r="F482" s="200" t="s">
        <v>7423</v>
      </c>
      <c r="G482" s="200"/>
      <c r="H482" s="200" t="s">
        <v>7424</v>
      </c>
      <c r="I482" s="200"/>
      <c r="J482" s="201">
        <v>12</v>
      </c>
      <c r="K482" s="200" t="s">
        <v>7136</v>
      </c>
      <c r="L482" s="201">
        <v>12578946</v>
      </c>
      <c r="M482" s="201">
        <v>500</v>
      </c>
      <c r="N482" s="201">
        <v>6319473000</v>
      </c>
      <c r="O482" s="200" t="s">
        <v>7139</v>
      </c>
      <c r="P482" s="200" t="s">
        <v>9733</v>
      </c>
      <c r="Q482" s="200" t="s">
        <v>9734</v>
      </c>
      <c r="R482" s="200" t="s">
        <v>9735</v>
      </c>
    </row>
    <row r="483" spans="1:18" hidden="1">
      <c r="A483" s="200" t="s">
        <v>9736</v>
      </c>
      <c r="B483" s="200" t="s">
        <v>9737</v>
      </c>
      <c r="C483" s="200" t="s">
        <v>7134</v>
      </c>
      <c r="D483" s="200" t="s">
        <v>7165</v>
      </c>
      <c r="E483" s="200" t="s">
        <v>7136</v>
      </c>
      <c r="F483" s="200" t="s">
        <v>7213</v>
      </c>
      <c r="G483" s="200"/>
      <c r="H483" s="200" t="s">
        <v>7214</v>
      </c>
      <c r="I483" s="200"/>
      <c r="J483" s="201">
        <v>12</v>
      </c>
      <c r="K483" s="200" t="s">
        <v>7136</v>
      </c>
      <c r="L483" s="201">
        <v>20037600</v>
      </c>
      <c r="M483" s="201">
        <v>500</v>
      </c>
      <c r="N483" s="201">
        <v>10018800000</v>
      </c>
      <c r="O483" s="200" t="s">
        <v>7139</v>
      </c>
      <c r="P483" s="200" t="s">
        <v>9738</v>
      </c>
      <c r="Q483" s="200" t="s">
        <v>9739</v>
      </c>
      <c r="R483" s="200" t="s">
        <v>9740</v>
      </c>
    </row>
    <row r="484" spans="1:18" hidden="1">
      <c r="A484" s="200" t="s">
        <v>9741</v>
      </c>
      <c r="B484" s="200" t="s">
        <v>9742</v>
      </c>
      <c r="C484" s="200" t="s">
        <v>7145</v>
      </c>
      <c r="D484" s="200" t="s">
        <v>7136</v>
      </c>
      <c r="E484" s="200" t="s">
        <v>7136</v>
      </c>
      <c r="F484" s="200" t="s">
        <v>8536</v>
      </c>
      <c r="G484" s="200"/>
      <c r="H484" s="200" t="s">
        <v>8537</v>
      </c>
      <c r="I484" s="200"/>
      <c r="J484" s="201">
        <v>12</v>
      </c>
      <c r="K484" s="200" t="s">
        <v>7136</v>
      </c>
      <c r="L484" s="201">
        <v>71964534</v>
      </c>
      <c r="M484" s="201">
        <v>500</v>
      </c>
      <c r="N484" s="201">
        <v>37292867000</v>
      </c>
      <c r="O484" s="200" t="s">
        <v>7139</v>
      </c>
      <c r="P484" s="200" t="s">
        <v>9743</v>
      </c>
      <c r="Q484" s="200" t="s">
        <v>9744</v>
      </c>
      <c r="R484" s="200" t="s">
        <v>9745</v>
      </c>
    </row>
    <row r="485" spans="1:18" hidden="1">
      <c r="A485" s="200" t="s">
        <v>9746</v>
      </c>
      <c r="B485" s="200" t="s">
        <v>9747</v>
      </c>
      <c r="C485" s="200" t="s">
        <v>7145</v>
      </c>
      <c r="D485" s="200" t="s">
        <v>7136</v>
      </c>
      <c r="E485" s="200" t="s">
        <v>7136</v>
      </c>
      <c r="F485" s="200" t="s">
        <v>7276</v>
      </c>
      <c r="G485" s="200"/>
      <c r="H485" s="200" t="s">
        <v>7277</v>
      </c>
      <c r="I485" s="200"/>
      <c r="J485" s="201">
        <v>12</v>
      </c>
      <c r="K485" s="200" t="s">
        <v>7136</v>
      </c>
      <c r="L485" s="201">
        <v>21842836</v>
      </c>
      <c r="M485" s="201">
        <v>500</v>
      </c>
      <c r="N485" s="201">
        <v>10921418000</v>
      </c>
      <c r="O485" s="200" t="s">
        <v>7139</v>
      </c>
      <c r="P485" s="200" t="s">
        <v>9748</v>
      </c>
      <c r="Q485" s="200" t="s">
        <v>9749</v>
      </c>
      <c r="R485" s="200" t="s">
        <v>9750</v>
      </c>
    </row>
    <row r="486" spans="1:18" hidden="1">
      <c r="A486" s="200" t="s">
        <v>9751</v>
      </c>
      <c r="B486" s="200" t="s">
        <v>9752</v>
      </c>
      <c r="C486" s="200" t="s">
        <v>7145</v>
      </c>
      <c r="D486" s="200" t="s">
        <v>7136</v>
      </c>
      <c r="E486" s="200" t="s">
        <v>7136</v>
      </c>
      <c r="F486" s="200" t="s">
        <v>7924</v>
      </c>
      <c r="G486" s="200"/>
      <c r="H486" s="200" t="s">
        <v>7925</v>
      </c>
      <c r="I486" s="200"/>
      <c r="J486" s="201">
        <v>12</v>
      </c>
      <c r="K486" s="200" t="s">
        <v>7136</v>
      </c>
      <c r="L486" s="201">
        <v>41249152</v>
      </c>
      <c r="M486" s="201">
        <v>500</v>
      </c>
      <c r="N486" s="201">
        <v>20624576000</v>
      </c>
      <c r="O486" s="200" t="s">
        <v>7139</v>
      </c>
      <c r="P486" s="200" t="s">
        <v>9753</v>
      </c>
      <c r="Q486" s="200" t="s">
        <v>9754</v>
      </c>
      <c r="R486" s="200" t="s">
        <v>9755</v>
      </c>
    </row>
    <row r="487" spans="1:18" hidden="1">
      <c r="A487" s="200" t="s">
        <v>9756</v>
      </c>
      <c r="B487" s="200" t="s">
        <v>9757</v>
      </c>
      <c r="C487" s="200" t="s">
        <v>7134</v>
      </c>
      <c r="D487" s="200" t="s">
        <v>7135</v>
      </c>
      <c r="E487" s="200" t="s">
        <v>7136</v>
      </c>
      <c r="F487" s="200" t="s">
        <v>8597</v>
      </c>
      <c r="G487" s="200"/>
      <c r="H487" s="200" t="s">
        <v>8598</v>
      </c>
      <c r="I487" s="200"/>
      <c r="J487" s="201">
        <v>12</v>
      </c>
      <c r="K487" s="200" t="s">
        <v>7136</v>
      </c>
      <c r="L487" s="201">
        <v>24713612</v>
      </c>
      <c r="M487" s="201">
        <v>500</v>
      </c>
      <c r="N487" s="201">
        <v>12356806000</v>
      </c>
      <c r="O487" s="200" t="s">
        <v>7139</v>
      </c>
      <c r="P487" s="200" t="s">
        <v>9758</v>
      </c>
      <c r="Q487" s="200" t="s">
        <v>9759</v>
      </c>
      <c r="R487" s="200" t="s">
        <v>9760</v>
      </c>
    </row>
    <row r="488" spans="1:18" hidden="1">
      <c r="A488" s="200" t="s">
        <v>9761</v>
      </c>
      <c r="B488" s="200" t="s">
        <v>9762</v>
      </c>
      <c r="C488" s="200" t="s">
        <v>7145</v>
      </c>
      <c r="D488" s="200" t="s">
        <v>7136</v>
      </c>
      <c r="E488" s="200" t="s">
        <v>7136</v>
      </c>
      <c r="F488" s="200" t="s">
        <v>7213</v>
      </c>
      <c r="G488" s="200"/>
      <c r="H488" s="200" t="s">
        <v>7214</v>
      </c>
      <c r="I488" s="200"/>
      <c r="J488" s="201">
        <v>12</v>
      </c>
      <c r="K488" s="200" t="s">
        <v>7136</v>
      </c>
      <c r="L488" s="201">
        <v>115170166</v>
      </c>
      <c r="M488" s="201">
        <v>500</v>
      </c>
      <c r="N488" s="201">
        <v>57585083000</v>
      </c>
      <c r="O488" s="200" t="s">
        <v>7139</v>
      </c>
      <c r="P488" s="200" t="s">
        <v>9763</v>
      </c>
      <c r="Q488" s="200" t="s">
        <v>9764</v>
      </c>
      <c r="R488" s="200" t="s">
        <v>9765</v>
      </c>
    </row>
    <row r="489" spans="1:18" hidden="1">
      <c r="A489" s="200" t="s">
        <v>9766</v>
      </c>
      <c r="B489" s="200" t="s">
        <v>9767</v>
      </c>
      <c r="C489" s="200" t="s">
        <v>7134</v>
      </c>
      <c r="D489" s="200" t="s">
        <v>7135</v>
      </c>
      <c r="E489" s="200" t="s">
        <v>7136</v>
      </c>
      <c r="F489" s="200" t="s">
        <v>7213</v>
      </c>
      <c r="G489" s="200"/>
      <c r="H489" s="200" t="s">
        <v>7214</v>
      </c>
      <c r="I489" s="200"/>
      <c r="J489" s="201">
        <v>12</v>
      </c>
      <c r="K489" s="200" t="s">
        <v>7136</v>
      </c>
      <c r="L489" s="201">
        <v>11511515</v>
      </c>
      <c r="M489" s="201">
        <v>500</v>
      </c>
      <c r="N489" s="201">
        <v>5755757500</v>
      </c>
      <c r="O489" s="200" t="s">
        <v>7139</v>
      </c>
      <c r="P489" s="200" t="s">
        <v>9768</v>
      </c>
      <c r="Q489" s="200" t="s">
        <v>9769</v>
      </c>
      <c r="R489" s="200" t="s">
        <v>9770</v>
      </c>
    </row>
    <row r="490" spans="1:18" hidden="1">
      <c r="A490" s="200" t="s">
        <v>9771</v>
      </c>
      <c r="B490" s="200" t="s">
        <v>9772</v>
      </c>
      <c r="C490" s="200" t="s">
        <v>7145</v>
      </c>
      <c r="D490" s="200" t="s">
        <v>7136</v>
      </c>
      <c r="E490" s="200" t="s">
        <v>7136</v>
      </c>
      <c r="F490" s="200" t="s">
        <v>7174</v>
      </c>
      <c r="G490" s="200"/>
      <c r="H490" s="200" t="s">
        <v>7175</v>
      </c>
      <c r="I490" s="200"/>
      <c r="J490" s="201">
        <v>12</v>
      </c>
      <c r="K490" s="200" t="s">
        <v>7136</v>
      </c>
      <c r="L490" s="201">
        <v>120998774</v>
      </c>
      <c r="M490" s="201">
        <v>500</v>
      </c>
      <c r="N490" s="201">
        <v>60499387000</v>
      </c>
      <c r="O490" s="200" t="s">
        <v>7139</v>
      </c>
      <c r="P490" s="200" t="s">
        <v>9773</v>
      </c>
      <c r="Q490" s="200" t="s">
        <v>9774</v>
      </c>
      <c r="R490" s="200" t="s">
        <v>9775</v>
      </c>
    </row>
    <row r="491" spans="1:18" hidden="1">
      <c r="A491" s="200" t="s">
        <v>9776</v>
      </c>
      <c r="B491" s="200" t="s">
        <v>9777</v>
      </c>
      <c r="C491" s="200" t="s">
        <v>7134</v>
      </c>
      <c r="D491" s="200" t="s">
        <v>7165</v>
      </c>
      <c r="E491" s="200" t="s">
        <v>7136</v>
      </c>
      <c r="F491" s="200" t="s">
        <v>7822</v>
      </c>
      <c r="G491" s="200"/>
      <c r="H491" s="200" t="s">
        <v>7823</v>
      </c>
      <c r="I491" s="200"/>
      <c r="J491" s="201">
        <v>12</v>
      </c>
      <c r="K491" s="200" t="s">
        <v>7136</v>
      </c>
      <c r="L491" s="201">
        <v>7190391</v>
      </c>
      <c r="M491" s="201">
        <v>500</v>
      </c>
      <c r="N491" s="201">
        <v>3595195500</v>
      </c>
      <c r="O491" s="200" t="s">
        <v>7139</v>
      </c>
      <c r="P491" s="200" t="s">
        <v>9778</v>
      </c>
      <c r="Q491" s="200" t="s">
        <v>9779</v>
      </c>
      <c r="R491" s="200" t="s">
        <v>9780</v>
      </c>
    </row>
    <row r="492" spans="1:18" hidden="1">
      <c r="A492" s="200" t="s">
        <v>9781</v>
      </c>
      <c r="B492" s="200" t="s">
        <v>9782</v>
      </c>
      <c r="C492" s="200" t="s">
        <v>7134</v>
      </c>
      <c r="D492" s="200" t="s">
        <v>7135</v>
      </c>
      <c r="E492" s="200" t="s">
        <v>7136</v>
      </c>
      <c r="F492" s="200" t="s">
        <v>9783</v>
      </c>
      <c r="G492" s="200"/>
      <c r="H492" s="200" t="s">
        <v>9784</v>
      </c>
      <c r="I492" s="200"/>
      <c r="J492" s="201">
        <v>12</v>
      </c>
      <c r="K492" s="200" t="s">
        <v>7136</v>
      </c>
      <c r="L492" s="201">
        <v>35392350</v>
      </c>
      <c r="M492" s="201">
        <v>500</v>
      </c>
      <c r="N492" s="201">
        <v>18696175000</v>
      </c>
      <c r="O492" s="200" t="s">
        <v>7139</v>
      </c>
      <c r="P492" s="200" t="s">
        <v>9785</v>
      </c>
      <c r="Q492" s="200" t="s">
        <v>9786</v>
      </c>
      <c r="R492" s="200" t="s">
        <v>9787</v>
      </c>
    </row>
    <row r="493" spans="1:18" hidden="1">
      <c r="A493" s="200" t="s">
        <v>9788</v>
      </c>
      <c r="B493" s="200" t="s">
        <v>9789</v>
      </c>
      <c r="C493" s="200" t="s">
        <v>7440</v>
      </c>
      <c r="D493" s="200" t="s">
        <v>7441</v>
      </c>
      <c r="E493" s="200" t="s">
        <v>7136</v>
      </c>
      <c r="F493" s="200" t="s">
        <v>7416</v>
      </c>
      <c r="G493" s="200"/>
      <c r="H493" s="200" t="s">
        <v>7417</v>
      </c>
      <c r="I493" s="200"/>
      <c r="J493" s="201">
        <v>12</v>
      </c>
      <c r="K493" s="200" t="s">
        <v>9790</v>
      </c>
      <c r="L493" s="201">
        <v>3469500</v>
      </c>
      <c r="M493" s="201">
        <v>500</v>
      </c>
      <c r="N493" s="201">
        <v>1734750000</v>
      </c>
      <c r="O493" s="200" t="s">
        <v>7139</v>
      </c>
      <c r="P493" s="200" t="s">
        <v>9791</v>
      </c>
      <c r="Q493" s="200" t="s">
        <v>9792</v>
      </c>
      <c r="R493" s="200" t="s">
        <v>9793</v>
      </c>
    </row>
    <row r="494" spans="1:18" hidden="1">
      <c r="A494" s="200" t="s">
        <v>9794</v>
      </c>
      <c r="B494" s="200" t="s">
        <v>9795</v>
      </c>
      <c r="C494" s="200" t="s">
        <v>7134</v>
      </c>
      <c r="D494" s="200" t="s">
        <v>7165</v>
      </c>
      <c r="E494" s="200" t="s">
        <v>7136</v>
      </c>
      <c r="F494" s="200" t="s">
        <v>7137</v>
      </c>
      <c r="G494" s="200"/>
      <c r="H494" s="200" t="s">
        <v>7138</v>
      </c>
      <c r="I494" s="200"/>
      <c r="J494" s="201">
        <v>12</v>
      </c>
      <c r="K494" s="200" t="s">
        <v>7136</v>
      </c>
      <c r="L494" s="201">
        <v>15480593</v>
      </c>
      <c r="M494" s="201">
        <v>500</v>
      </c>
      <c r="N494" s="201">
        <v>7740296500</v>
      </c>
      <c r="O494" s="200" t="s">
        <v>7139</v>
      </c>
      <c r="P494" s="200" t="s">
        <v>9796</v>
      </c>
      <c r="Q494" s="200" t="s">
        <v>9797</v>
      </c>
      <c r="R494" s="200" t="s">
        <v>9798</v>
      </c>
    </row>
    <row r="495" spans="1:18" hidden="1">
      <c r="A495" s="200" t="s">
        <v>9799</v>
      </c>
      <c r="B495" s="200" t="s">
        <v>9800</v>
      </c>
      <c r="C495" s="200" t="s">
        <v>7145</v>
      </c>
      <c r="D495" s="200" t="s">
        <v>7136</v>
      </c>
      <c r="E495" s="200" t="s">
        <v>7136</v>
      </c>
      <c r="F495" s="200" t="s">
        <v>7409</v>
      </c>
      <c r="G495" s="200"/>
      <c r="H495" s="200" t="s">
        <v>7410</v>
      </c>
      <c r="I495" s="200"/>
      <c r="J495" s="201">
        <v>12</v>
      </c>
      <c r="K495" s="200" t="s">
        <v>7136</v>
      </c>
      <c r="L495" s="201">
        <v>91140499</v>
      </c>
      <c r="M495" s="201">
        <v>500</v>
      </c>
      <c r="N495" s="201">
        <v>45570249500</v>
      </c>
      <c r="O495" s="200" t="s">
        <v>7139</v>
      </c>
      <c r="P495" s="200" t="s">
        <v>9801</v>
      </c>
      <c r="Q495" s="200" t="s">
        <v>9802</v>
      </c>
      <c r="R495" s="200" t="s">
        <v>9803</v>
      </c>
    </row>
    <row r="496" spans="1:18" hidden="1">
      <c r="A496" s="200" t="s">
        <v>9804</v>
      </c>
      <c r="B496" s="200" t="s">
        <v>9805</v>
      </c>
      <c r="C496" s="200" t="s">
        <v>7145</v>
      </c>
      <c r="D496" s="200" t="s">
        <v>7136</v>
      </c>
      <c r="E496" s="200" t="s">
        <v>7136</v>
      </c>
      <c r="F496" s="200" t="s">
        <v>7213</v>
      </c>
      <c r="G496" s="200"/>
      <c r="H496" s="200" t="s">
        <v>7214</v>
      </c>
      <c r="I496" s="200"/>
      <c r="J496" s="201">
        <v>12</v>
      </c>
      <c r="K496" s="200" t="s">
        <v>7136</v>
      </c>
      <c r="L496" s="201">
        <v>28572230</v>
      </c>
      <c r="M496" s="201">
        <v>500</v>
      </c>
      <c r="N496" s="201">
        <v>14286115000</v>
      </c>
      <c r="O496" s="200" t="s">
        <v>7139</v>
      </c>
      <c r="P496" s="200" t="s">
        <v>9806</v>
      </c>
      <c r="Q496" s="200" t="s">
        <v>9807</v>
      </c>
      <c r="R496" s="200" t="s">
        <v>9808</v>
      </c>
    </row>
    <row r="497" spans="1:18" hidden="1">
      <c r="A497" s="200" t="s">
        <v>9809</v>
      </c>
      <c r="B497" s="200" t="s">
        <v>9810</v>
      </c>
      <c r="C497" s="200" t="s">
        <v>7134</v>
      </c>
      <c r="D497" s="200" t="s">
        <v>7173</v>
      </c>
      <c r="E497" s="200" t="s">
        <v>7136</v>
      </c>
      <c r="F497" s="200" t="s">
        <v>8568</v>
      </c>
      <c r="G497" s="200"/>
      <c r="H497" s="200" t="s">
        <v>8569</v>
      </c>
      <c r="I497" s="200"/>
      <c r="J497" s="201">
        <v>12</v>
      </c>
      <c r="K497" s="200" t="s">
        <v>7136</v>
      </c>
      <c r="L497" s="201">
        <v>163761009</v>
      </c>
      <c r="M497" s="201">
        <v>100</v>
      </c>
      <c r="N497" s="201">
        <v>16376100900</v>
      </c>
      <c r="O497" s="200" t="s">
        <v>7139</v>
      </c>
      <c r="P497" s="200" t="s">
        <v>9811</v>
      </c>
      <c r="Q497" s="200" t="s">
        <v>9812</v>
      </c>
      <c r="R497" s="200" t="s">
        <v>9813</v>
      </c>
    </row>
    <row r="498" spans="1:18" hidden="1">
      <c r="A498" s="200" t="s">
        <v>9814</v>
      </c>
      <c r="B498" s="200" t="s">
        <v>9815</v>
      </c>
      <c r="C498" s="200" t="s">
        <v>7134</v>
      </c>
      <c r="D498" s="200" t="s">
        <v>7135</v>
      </c>
      <c r="E498" s="200" t="s">
        <v>7136</v>
      </c>
      <c r="F498" s="200" t="s">
        <v>7416</v>
      </c>
      <c r="G498" s="200"/>
      <c r="H498" s="200" t="s">
        <v>7417</v>
      </c>
      <c r="I498" s="200"/>
      <c r="J498" s="201">
        <v>12</v>
      </c>
      <c r="K498" s="200" t="s">
        <v>7136</v>
      </c>
      <c r="L498" s="201">
        <v>21109243</v>
      </c>
      <c r="M498" s="201">
        <v>500</v>
      </c>
      <c r="N498" s="201">
        <v>10554621500</v>
      </c>
      <c r="O498" s="200" t="s">
        <v>7139</v>
      </c>
      <c r="P498" s="200" t="s">
        <v>9816</v>
      </c>
      <c r="Q498" s="200" t="s">
        <v>9817</v>
      </c>
      <c r="R498" s="200" t="s">
        <v>9818</v>
      </c>
    </row>
    <row r="499" spans="1:18" hidden="1">
      <c r="A499" s="200" t="s">
        <v>9819</v>
      </c>
      <c r="B499" s="200" t="s">
        <v>9820</v>
      </c>
      <c r="C499" s="200" t="s">
        <v>7134</v>
      </c>
      <c r="D499" s="200" t="s">
        <v>7173</v>
      </c>
      <c r="E499" s="200" t="s">
        <v>7136</v>
      </c>
      <c r="F499" s="200" t="s">
        <v>7194</v>
      </c>
      <c r="G499" s="200"/>
      <c r="H499" s="200" t="s">
        <v>7195</v>
      </c>
      <c r="I499" s="200"/>
      <c r="J499" s="201">
        <v>12</v>
      </c>
      <c r="K499" s="200" t="s">
        <v>7136</v>
      </c>
      <c r="L499" s="201">
        <v>7454490</v>
      </c>
      <c r="M499" s="201">
        <v>500</v>
      </c>
      <c r="N499" s="201">
        <v>3727245000</v>
      </c>
      <c r="O499" s="200" t="s">
        <v>7139</v>
      </c>
      <c r="P499" s="200" t="s">
        <v>9821</v>
      </c>
      <c r="Q499" s="200" t="s">
        <v>9822</v>
      </c>
      <c r="R499" s="200" t="s">
        <v>9823</v>
      </c>
    </row>
    <row r="500" spans="1:18" hidden="1">
      <c r="A500" s="200" t="s">
        <v>9824</v>
      </c>
      <c r="B500" s="200" t="s">
        <v>9825</v>
      </c>
      <c r="C500" s="200" t="s">
        <v>7134</v>
      </c>
      <c r="D500" s="200" t="s">
        <v>7135</v>
      </c>
      <c r="E500" s="200" t="s">
        <v>7136</v>
      </c>
      <c r="F500" s="200" t="s">
        <v>8536</v>
      </c>
      <c r="G500" s="200"/>
      <c r="H500" s="200" t="s">
        <v>8537</v>
      </c>
      <c r="I500" s="200"/>
      <c r="J500" s="201">
        <v>12</v>
      </c>
      <c r="K500" s="200" t="s">
        <v>7136</v>
      </c>
      <c r="L500" s="201">
        <v>73741625</v>
      </c>
      <c r="M500" s="201">
        <v>500</v>
      </c>
      <c r="N500" s="201">
        <v>36870812500</v>
      </c>
      <c r="O500" s="200" t="s">
        <v>7139</v>
      </c>
      <c r="P500" s="200" t="s">
        <v>9826</v>
      </c>
      <c r="Q500" s="200" t="s">
        <v>9827</v>
      </c>
      <c r="R500" s="200" t="s">
        <v>9828</v>
      </c>
    </row>
    <row r="501" spans="1:18" hidden="1">
      <c r="A501" s="200" t="s">
        <v>9829</v>
      </c>
      <c r="B501" s="200" t="s">
        <v>9830</v>
      </c>
      <c r="C501" s="200" t="s">
        <v>7134</v>
      </c>
      <c r="D501" s="200" t="s">
        <v>7135</v>
      </c>
      <c r="E501" s="200" t="s">
        <v>7136</v>
      </c>
      <c r="F501" s="200" t="s">
        <v>8211</v>
      </c>
      <c r="G501" s="200"/>
      <c r="H501" s="200" t="s">
        <v>8212</v>
      </c>
      <c r="I501" s="200"/>
      <c r="J501" s="201">
        <v>12</v>
      </c>
      <c r="K501" s="200" t="s">
        <v>7136</v>
      </c>
      <c r="L501" s="201">
        <v>172786805</v>
      </c>
      <c r="M501" s="201">
        <v>100</v>
      </c>
      <c r="N501" s="201">
        <v>17278680500</v>
      </c>
      <c r="O501" s="200" t="s">
        <v>7139</v>
      </c>
      <c r="P501" s="200" t="s">
        <v>9831</v>
      </c>
      <c r="Q501" s="200" t="s">
        <v>9832</v>
      </c>
      <c r="R501" s="200" t="s">
        <v>9833</v>
      </c>
    </row>
    <row r="502" spans="1:18" hidden="1">
      <c r="A502" s="200" t="s">
        <v>9834</v>
      </c>
      <c r="B502" s="200" t="s">
        <v>9835</v>
      </c>
      <c r="C502" s="200" t="s">
        <v>7134</v>
      </c>
      <c r="D502" s="200" t="s">
        <v>7165</v>
      </c>
      <c r="E502" s="200" t="s">
        <v>7136</v>
      </c>
      <c r="F502" s="200" t="s">
        <v>7276</v>
      </c>
      <c r="G502" s="200"/>
      <c r="H502" s="200" t="s">
        <v>7277</v>
      </c>
      <c r="I502" s="200"/>
      <c r="J502" s="201">
        <v>12</v>
      </c>
      <c r="K502" s="200" t="s">
        <v>7136</v>
      </c>
      <c r="L502" s="201">
        <v>14354920</v>
      </c>
      <c r="M502" s="201">
        <v>500</v>
      </c>
      <c r="N502" s="201">
        <v>7177460000</v>
      </c>
      <c r="O502" s="200" t="s">
        <v>7139</v>
      </c>
      <c r="P502" s="200" t="s">
        <v>9836</v>
      </c>
      <c r="Q502" s="200" t="s">
        <v>9837</v>
      </c>
      <c r="R502" s="200" t="s">
        <v>9838</v>
      </c>
    </row>
    <row r="503" spans="1:18" hidden="1">
      <c r="A503" s="200" t="s">
        <v>9839</v>
      </c>
      <c r="B503" s="200" t="s">
        <v>9840</v>
      </c>
      <c r="C503" s="200" t="s">
        <v>7145</v>
      </c>
      <c r="D503" s="200" t="s">
        <v>7136</v>
      </c>
      <c r="E503" s="200" t="s">
        <v>7136</v>
      </c>
      <c r="F503" s="200" t="s">
        <v>9841</v>
      </c>
      <c r="G503" s="200"/>
      <c r="H503" s="200" t="s">
        <v>9842</v>
      </c>
      <c r="I503" s="200"/>
      <c r="J503" s="201">
        <v>12</v>
      </c>
      <c r="K503" s="200" t="s">
        <v>7136</v>
      </c>
      <c r="L503" s="201">
        <v>5300000</v>
      </c>
      <c r="M503" s="201">
        <v>1000</v>
      </c>
      <c r="N503" s="201">
        <v>5300000000</v>
      </c>
      <c r="O503" s="200" t="s">
        <v>7139</v>
      </c>
      <c r="P503" s="200" t="s">
        <v>9843</v>
      </c>
      <c r="Q503" s="200" t="s">
        <v>9844</v>
      </c>
      <c r="R503" s="200" t="s">
        <v>9845</v>
      </c>
    </row>
    <row r="504" spans="1:18" hidden="1">
      <c r="A504" s="200" t="s">
        <v>9846</v>
      </c>
      <c r="B504" s="200" t="s">
        <v>9847</v>
      </c>
      <c r="C504" s="200" t="s">
        <v>7134</v>
      </c>
      <c r="D504" s="200" t="s">
        <v>7165</v>
      </c>
      <c r="E504" s="200" t="s">
        <v>7136</v>
      </c>
      <c r="F504" s="200" t="s">
        <v>7276</v>
      </c>
      <c r="G504" s="200"/>
      <c r="H504" s="200" t="s">
        <v>7277</v>
      </c>
      <c r="I504" s="200"/>
      <c r="J504" s="201">
        <v>12</v>
      </c>
      <c r="K504" s="200" t="s">
        <v>7136</v>
      </c>
      <c r="L504" s="201">
        <v>6000000</v>
      </c>
      <c r="M504" s="201">
        <v>500</v>
      </c>
      <c r="N504" s="201">
        <v>3000000000</v>
      </c>
      <c r="O504" s="200" t="s">
        <v>7139</v>
      </c>
      <c r="P504" s="200" t="s">
        <v>9848</v>
      </c>
      <c r="Q504" s="200" t="s">
        <v>9849</v>
      </c>
      <c r="R504" s="200" t="s">
        <v>9850</v>
      </c>
    </row>
    <row r="505" spans="1:18" hidden="1">
      <c r="A505" s="200" t="s">
        <v>9851</v>
      </c>
      <c r="B505" s="200" t="s">
        <v>9852</v>
      </c>
      <c r="C505" s="200" t="s">
        <v>7145</v>
      </c>
      <c r="D505" s="200" t="s">
        <v>7136</v>
      </c>
      <c r="E505" s="200" t="s">
        <v>7136</v>
      </c>
      <c r="F505" s="200" t="s">
        <v>7822</v>
      </c>
      <c r="G505" s="200"/>
      <c r="H505" s="200" t="s">
        <v>7823</v>
      </c>
      <c r="I505" s="200"/>
      <c r="J505" s="201">
        <v>12</v>
      </c>
      <c r="K505" s="200" t="s">
        <v>7136</v>
      </c>
      <c r="L505" s="201">
        <v>6500000</v>
      </c>
      <c r="M505" s="201">
        <v>5000</v>
      </c>
      <c r="N505" s="201">
        <v>41000000000</v>
      </c>
      <c r="O505" s="200" t="s">
        <v>7139</v>
      </c>
      <c r="P505" s="200" t="s">
        <v>9853</v>
      </c>
      <c r="Q505" s="200" t="s">
        <v>9854</v>
      </c>
      <c r="R505" s="200" t="s">
        <v>9855</v>
      </c>
    </row>
    <row r="506" spans="1:18" hidden="1">
      <c r="A506" s="200" t="s">
        <v>9856</v>
      </c>
      <c r="B506" s="200" t="s">
        <v>9857</v>
      </c>
      <c r="C506" s="200" t="s">
        <v>7145</v>
      </c>
      <c r="D506" s="200" t="s">
        <v>7136</v>
      </c>
      <c r="E506" s="200" t="s">
        <v>7136</v>
      </c>
      <c r="F506" s="200" t="s">
        <v>8536</v>
      </c>
      <c r="G506" s="200"/>
      <c r="H506" s="200" t="s">
        <v>8537</v>
      </c>
      <c r="I506" s="200"/>
      <c r="J506" s="201">
        <v>12</v>
      </c>
      <c r="K506" s="200" t="s">
        <v>7136</v>
      </c>
      <c r="L506" s="201">
        <v>1244473009</v>
      </c>
      <c r="M506" s="201">
        <v>100</v>
      </c>
      <c r="N506" s="201">
        <v>124447300900</v>
      </c>
      <c r="O506" s="200" t="s">
        <v>7139</v>
      </c>
      <c r="P506" s="200" t="s">
        <v>9858</v>
      </c>
      <c r="Q506" s="200" t="s">
        <v>9859</v>
      </c>
      <c r="R506" s="200" t="s">
        <v>9860</v>
      </c>
    </row>
    <row r="507" spans="1:18" hidden="1">
      <c r="A507" s="200" t="s">
        <v>9861</v>
      </c>
      <c r="B507" s="200" t="s">
        <v>9862</v>
      </c>
      <c r="C507" s="200" t="s">
        <v>7145</v>
      </c>
      <c r="D507" s="200" t="s">
        <v>7136</v>
      </c>
      <c r="E507" s="200" t="s">
        <v>7136</v>
      </c>
      <c r="F507" s="200" t="s">
        <v>7416</v>
      </c>
      <c r="G507" s="200"/>
      <c r="H507" s="200" t="s">
        <v>7417</v>
      </c>
      <c r="I507" s="200"/>
      <c r="J507" s="201">
        <v>12</v>
      </c>
      <c r="K507" s="200" t="s">
        <v>7136</v>
      </c>
      <c r="L507" s="201">
        <v>24646734</v>
      </c>
      <c r="M507" s="201">
        <v>1000</v>
      </c>
      <c r="N507" s="201">
        <v>24646734000</v>
      </c>
      <c r="O507" s="200" t="s">
        <v>7139</v>
      </c>
      <c r="P507" s="200" t="s">
        <v>9863</v>
      </c>
      <c r="Q507" s="200" t="s">
        <v>9864</v>
      </c>
      <c r="R507" s="200" t="s">
        <v>9865</v>
      </c>
    </row>
    <row r="508" spans="1:18" hidden="1">
      <c r="A508" s="200" t="s">
        <v>9866</v>
      </c>
      <c r="B508" s="200" t="s">
        <v>9867</v>
      </c>
      <c r="C508" s="200" t="s">
        <v>7145</v>
      </c>
      <c r="D508" s="200" t="s">
        <v>7136</v>
      </c>
      <c r="E508" s="200" t="s">
        <v>7136</v>
      </c>
      <c r="F508" s="200" t="s">
        <v>8662</v>
      </c>
      <c r="G508" s="200"/>
      <c r="H508" s="200" t="s">
        <v>8663</v>
      </c>
      <c r="I508" s="200"/>
      <c r="J508" s="201">
        <v>12</v>
      </c>
      <c r="K508" s="200" t="s">
        <v>7136</v>
      </c>
      <c r="L508" s="201">
        <v>89696580</v>
      </c>
      <c r="M508" s="201">
        <v>500</v>
      </c>
      <c r="N508" s="201">
        <v>48089670000</v>
      </c>
      <c r="O508" s="200" t="s">
        <v>7139</v>
      </c>
      <c r="P508" s="200" t="s">
        <v>9868</v>
      </c>
      <c r="Q508" s="200" t="s">
        <v>9869</v>
      </c>
      <c r="R508" s="200" t="s">
        <v>9870</v>
      </c>
    </row>
    <row r="509" spans="1:18" hidden="1">
      <c r="A509" s="200" t="s">
        <v>9871</v>
      </c>
      <c r="B509" s="200" t="s">
        <v>9872</v>
      </c>
      <c r="C509" s="200" t="s">
        <v>7145</v>
      </c>
      <c r="D509" s="200" t="s">
        <v>7136</v>
      </c>
      <c r="E509" s="200" t="s">
        <v>7136</v>
      </c>
      <c r="F509" s="200" t="s">
        <v>8662</v>
      </c>
      <c r="G509" s="200"/>
      <c r="H509" s="200" t="s">
        <v>8663</v>
      </c>
      <c r="I509" s="200"/>
      <c r="J509" s="201">
        <v>12</v>
      </c>
      <c r="K509" s="200" t="s">
        <v>7136</v>
      </c>
      <c r="L509" s="201">
        <v>1690000</v>
      </c>
      <c r="M509" s="201">
        <v>5000</v>
      </c>
      <c r="N509" s="201">
        <v>8450000000</v>
      </c>
      <c r="O509" s="200" t="s">
        <v>7139</v>
      </c>
      <c r="P509" s="200" t="s">
        <v>9873</v>
      </c>
      <c r="Q509" s="200" t="s">
        <v>9874</v>
      </c>
      <c r="R509" s="200" t="s">
        <v>9875</v>
      </c>
    </row>
    <row r="510" spans="1:18" hidden="1">
      <c r="A510" s="200" t="s">
        <v>9876</v>
      </c>
      <c r="B510" s="200" t="s">
        <v>9877</v>
      </c>
      <c r="C510" s="200" t="s">
        <v>7145</v>
      </c>
      <c r="D510" s="200" t="s">
        <v>7136</v>
      </c>
      <c r="E510" s="200" t="s">
        <v>7136</v>
      </c>
      <c r="F510" s="200" t="s">
        <v>9878</v>
      </c>
      <c r="G510" s="200"/>
      <c r="H510" s="200" t="s">
        <v>9879</v>
      </c>
      <c r="I510" s="200"/>
      <c r="J510" s="201">
        <v>12</v>
      </c>
      <c r="K510" s="200" t="s">
        <v>7136</v>
      </c>
      <c r="L510" s="201">
        <v>368220661</v>
      </c>
      <c r="M510" s="201">
        <v>5000</v>
      </c>
      <c r="N510" s="201">
        <v>1846657275000</v>
      </c>
      <c r="O510" s="200" t="s">
        <v>7139</v>
      </c>
      <c r="P510" s="200" t="s">
        <v>9880</v>
      </c>
      <c r="Q510" s="200" t="s">
        <v>9881</v>
      </c>
      <c r="R510" s="200" t="s">
        <v>9882</v>
      </c>
    </row>
    <row r="511" spans="1:18" hidden="1">
      <c r="A511" s="200" t="s">
        <v>9883</v>
      </c>
      <c r="B511" s="200" t="s">
        <v>9884</v>
      </c>
      <c r="C511" s="200" t="s">
        <v>7145</v>
      </c>
      <c r="D511" s="200" t="s">
        <v>7136</v>
      </c>
      <c r="E511" s="200" t="s">
        <v>7136</v>
      </c>
      <c r="F511" s="200" t="s">
        <v>7624</v>
      </c>
      <c r="G511" s="200"/>
      <c r="H511" s="200" t="s">
        <v>7625</v>
      </c>
      <c r="I511" s="200"/>
      <c r="J511" s="201">
        <v>12</v>
      </c>
      <c r="K511" s="200" t="s">
        <v>7136</v>
      </c>
      <c r="L511" s="201">
        <v>319177460</v>
      </c>
      <c r="M511" s="201">
        <v>500</v>
      </c>
      <c r="N511" s="201">
        <v>159588730000</v>
      </c>
      <c r="O511" s="200" t="s">
        <v>7139</v>
      </c>
      <c r="P511" s="200" t="s">
        <v>9885</v>
      </c>
      <c r="Q511" s="200" t="s">
        <v>9886</v>
      </c>
      <c r="R511" s="200" t="s">
        <v>9887</v>
      </c>
    </row>
    <row r="512" spans="1:18" hidden="1">
      <c r="A512" s="200" t="s">
        <v>9888</v>
      </c>
      <c r="B512" s="200" t="s">
        <v>9889</v>
      </c>
      <c r="C512" s="200" t="s">
        <v>7145</v>
      </c>
      <c r="D512" s="200" t="s">
        <v>7136</v>
      </c>
      <c r="E512" s="200" t="s">
        <v>7136</v>
      </c>
      <c r="F512" s="200" t="s">
        <v>9890</v>
      </c>
      <c r="G512" s="200"/>
      <c r="H512" s="200" t="s">
        <v>9891</v>
      </c>
      <c r="I512" s="200"/>
      <c r="J512" s="201">
        <v>12</v>
      </c>
      <c r="K512" s="200" t="s">
        <v>7136</v>
      </c>
      <c r="L512" s="201">
        <v>1328000</v>
      </c>
      <c r="M512" s="201">
        <v>5000</v>
      </c>
      <c r="N512" s="201">
        <v>6640000000</v>
      </c>
      <c r="O512" s="200" t="s">
        <v>7139</v>
      </c>
      <c r="P512" s="200" t="s">
        <v>9892</v>
      </c>
      <c r="Q512" s="200" t="s">
        <v>9893</v>
      </c>
      <c r="R512" s="200" t="s">
        <v>9894</v>
      </c>
    </row>
    <row r="513" spans="1:18" hidden="1">
      <c r="A513" s="200" t="s">
        <v>9895</v>
      </c>
      <c r="B513" s="200" t="s">
        <v>9896</v>
      </c>
      <c r="C513" s="200" t="s">
        <v>7145</v>
      </c>
      <c r="D513" s="200" t="s">
        <v>7136</v>
      </c>
      <c r="E513" s="200" t="s">
        <v>7136</v>
      </c>
      <c r="F513" s="200" t="s">
        <v>7206</v>
      </c>
      <c r="G513" s="200"/>
      <c r="H513" s="200" t="s">
        <v>7207</v>
      </c>
      <c r="I513" s="200"/>
      <c r="J513" s="201">
        <v>12</v>
      </c>
      <c r="K513" s="200" t="s">
        <v>7136</v>
      </c>
      <c r="L513" s="201">
        <v>44282310</v>
      </c>
      <c r="M513" s="201">
        <v>500</v>
      </c>
      <c r="N513" s="201">
        <v>26906155000</v>
      </c>
      <c r="O513" s="200" t="s">
        <v>7139</v>
      </c>
      <c r="P513" s="200" t="s">
        <v>9897</v>
      </c>
      <c r="Q513" s="200" t="s">
        <v>9898</v>
      </c>
      <c r="R513" s="200" t="s">
        <v>9899</v>
      </c>
    </row>
    <row r="514" spans="1:18" hidden="1">
      <c r="A514" s="200" t="s">
        <v>9900</v>
      </c>
      <c r="B514" s="200" t="s">
        <v>9901</v>
      </c>
      <c r="C514" s="200" t="s">
        <v>7145</v>
      </c>
      <c r="D514" s="200" t="s">
        <v>7136</v>
      </c>
      <c r="E514" s="200" t="s">
        <v>7136</v>
      </c>
      <c r="F514" s="200" t="s">
        <v>7409</v>
      </c>
      <c r="G514" s="200"/>
      <c r="H514" s="200" t="s">
        <v>7410</v>
      </c>
      <c r="I514" s="200"/>
      <c r="J514" s="201">
        <v>12</v>
      </c>
      <c r="K514" s="200" t="s">
        <v>7136</v>
      </c>
      <c r="L514" s="201">
        <v>52003519</v>
      </c>
      <c r="M514" s="201">
        <v>500</v>
      </c>
      <c r="N514" s="201">
        <v>26001759500</v>
      </c>
      <c r="O514" s="200" t="s">
        <v>7139</v>
      </c>
      <c r="P514" s="200" t="s">
        <v>9902</v>
      </c>
      <c r="Q514" s="200" t="s">
        <v>9903</v>
      </c>
      <c r="R514" s="200" t="s">
        <v>9904</v>
      </c>
    </row>
    <row r="515" spans="1:18" hidden="1">
      <c r="A515" s="200" t="s">
        <v>9905</v>
      </c>
      <c r="B515" s="200" t="s">
        <v>9906</v>
      </c>
      <c r="C515" s="200" t="s">
        <v>7134</v>
      </c>
      <c r="D515" s="200" t="s">
        <v>7135</v>
      </c>
      <c r="E515" s="200" t="s">
        <v>7136</v>
      </c>
      <c r="F515" s="200" t="s">
        <v>7416</v>
      </c>
      <c r="G515" s="200"/>
      <c r="H515" s="200" t="s">
        <v>7417</v>
      </c>
      <c r="I515" s="200"/>
      <c r="J515" s="201">
        <v>12</v>
      </c>
      <c r="K515" s="200" t="s">
        <v>7136</v>
      </c>
      <c r="L515" s="201">
        <v>75398540</v>
      </c>
      <c r="M515" s="201">
        <v>500</v>
      </c>
      <c r="N515" s="201">
        <v>39820503000</v>
      </c>
      <c r="O515" s="200" t="s">
        <v>7139</v>
      </c>
      <c r="P515" s="200" t="s">
        <v>9907</v>
      </c>
      <c r="Q515" s="200" t="s">
        <v>9908</v>
      </c>
      <c r="R515" s="200" t="s">
        <v>9909</v>
      </c>
    </row>
    <row r="516" spans="1:18" hidden="1">
      <c r="A516" s="200" t="s">
        <v>9910</v>
      </c>
      <c r="B516" s="200" t="s">
        <v>9911</v>
      </c>
      <c r="C516" s="200" t="s">
        <v>7134</v>
      </c>
      <c r="D516" s="200" t="s">
        <v>7165</v>
      </c>
      <c r="E516" s="200" t="s">
        <v>7136</v>
      </c>
      <c r="F516" s="200" t="s">
        <v>7276</v>
      </c>
      <c r="G516" s="200"/>
      <c r="H516" s="200" t="s">
        <v>7277</v>
      </c>
      <c r="I516" s="200"/>
      <c r="J516" s="201">
        <v>12</v>
      </c>
      <c r="K516" s="200" t="s">
        <v>7136</v>
      </c>
      <c r="L516" s="201">
        <v>18616650</v>
      </c>
      <c r="M516" s="201">
        <v>500</v>
      </c>
      <c r="N516" s="201">
        <v>9308325000</v>
      </c>
      <c r="O516" s="200" t="s">
        <v>7139</v>
      </c>
      <c r="P516" s="200" t="s">
        <v>9912</v>
      </c>
      <c r="Q516" s="200" t="s">
        <v>9913</v>
      </c>
      <c r="R516" s="200" t="s">
        <v>9914</v>
      </c>
    </row>
    <row r="517" spans="1:18" hidden="1">
      <c r="A517" s="200" t="s">
        <v>9915</v>
      </c>
      <c r="B517" s="200" t="s">
        <v>9916</v>
      </c>
      <c r="C517" s="200" t="s">
        <v>7134</v>
      </c>
      <c r="D517" s="200" t="s">
        <v>7165</v>
      </c>
      <c r="E517" s="200" t="s">
        <v>7136</v>
      </c>
      <c r="F517" s="200" t="s">
        <v>9917</v>
      </c>
      <c r="G517" s="200"/>
      <c r="H517" s="200" t="s">
        <v>9918</v>
      </c>
      <c r="I517" s="200"/>
      <c r="J517" s="201">
        <v>12</v>
      </c>
      <c r="K517" s="200" t="s">
        <v>7136</v>
      </c>
      <c r="L517" s="201">
        <v>14544656</v>
      </c>
      <c r="M517" s="201">
        <v>500</v>
      </c>
      <c r="N517" s="201">
        <v>7272328000</v>
      </c>
      <c r="O517" s="200" t="s">
        <v>7139</v>
      </c>
      <c r="P517" s="200" t="s">
        <v>9919</v>
      </c>
      <c r="Q517" s="200" t="s">
        <v>9920</v>
      </c>
      <c r="R517" s="200" t="s">
        <v>9921</v>
      </c>
    </row>
    <row r="518" spans="1:18" hidden="1">
      <c r="A518" s="200" t="s">
        <v>9922</v>
      </c>
      <c r="B518" s="200" t="s">
        <v>9923</v>
      </c>
      <c r="C518" s="200" t="s">
        <v>7145</v>
      </c>
      <c r="D518" s="200" t="s">
        <v>7136</v>
      </c>
      <c r="E518" s="200" t="s">
        <v>7136</v>
      </c>
      <c r="F518" s="200" t="s">
        <v>7481</v>
      </c>
      <c r="G518" s="200"/>
      <c r="H518" s="200" t="s">
        <v>7482</v>
      </c>
      <c r="I518" s="200"/>
      <c r="J518" s="201">
        <v>12</v>
      </c>
      <c r="K518" s="200" t="s">
        <v>7136</v>
      </c>
      <c r="L518" s="201">
        <v>18374502</v>
      </c>
      <c r="M518" s="201">
        <v>500</v>
      </c>
      <c r="N518" s="201">
        <v>9187251000</v>
      </c>
      <c r="O518" s="200" t="s">
        <v>7139</v>
      </c>
      <c r="P518" s="200" t="s">
        <v>9924</v>
      </c>
      <c r="Q518" s="200" t="s">
        <v>9925</v>
      </c>
      <c r="R518" s="200" t="s">
        <v>9926</v>
      </c>
    </row>
    <row r="519" spans="1:18" hidden="1">
      <c r="A519" s="200" t="s">
        <v>9927</v>
      </c>
      <c r="B519" s="200" t="s">
        <v>9928</v>
      </c>
      <c r="C519" s="200" t="s">
        <v>7134</v>
      </c>
      <c r="D519" s="200" t="s">
        <v>7135</v>
      </c>
      <c r="E519" s="200" t="s">
        <v>7136</v>
      </c>
      <c r="F519" s="200" t="s">
        <v>7457</v>
      </c>
      <c r="G519" s="200"/>
      <c r="H519" s="200" t="s">
        <v>7458</v>
      </c>
      <c r="I519" s="200"/>
      <c r="J519" s="201">
        <v>12</v>
      </c>
      <c r="K519" s="200" t="s">
        <v>7136</v>
      </c>
      <c r="L519" s="201">
        <v>30027963</v>
      </c>
      <c r="M519" s="201">
        <v>100</v>
      </c>
      <c r="N519" s="201">
        <v>3002796300</v>
      </c>
      <c r="O519" s="200" t="s">
        <v>7139</v>
      </c>
      <c r="P519" s="200" t="s">
        <v>9929</v>
      </c>
      <c r="Q519" s="200" t="s">
        <v>9930</v>
      </c>
      <c r="R519" s="200" t="s">
        <v>9931</v>
      </c>
    </row>
    <row r="520" spans="1:18" hidden="1">
      <c r="A520" s="200" t="s">
        <v>9932</v>
      </c>
      <c r="B520" s="200" t="s">
        <v>9933</v>
      </c>
      <c r="C520" s="200" t="s">
        <v>7145</v>
      </c>
      <c r="D520" s="200" t="s">
        <v>7136</v>
      </c>
      <c r="E520" s="200" t="s">
        <v>7136</v>
      </c>
      <c r="F520" s="200" t="s">
        <v>7314</v>
      </c>
      <c r="G520" s="200"/>
      <c r="H520" s="200" t="s">
        <v>7315</v>
      </c>
      <c r="I520" s="200"/>
      <c r="J520" s="201">
        <v>12</v>
      </c>
      <c r="K520" s="200" t="s">
        <v>7136</v>
      </c>
      <c r="L520" s="201">
        <v>30382784</v>
      </c>
      <c r="M520" s="201">
        <v>500</v>
      </c>
      <c r="N520" s="201">
        <v>15191392000</v>
      </c>
      <c r="O520" s="200" t="s">
        <v>7139</v>
      </c>
      <c r="P520" s="200" t="s">
        <v>9934</v>
      </c>
      <c r="Q520" s="200" t="s">
        <v>9935</v>
      </c>
      <c r="R520" s="200" t="s">
        <v>9936</v>
      </c>
    </row>
    <row r="521" spans="1:18" hidden="1">
      <c r="A521" s="200" t="s">
        <v>9937</v>
      </c>
      <c r="B521" s="200" t="s">
        <v>9938</v>
      </c>
      <c r="C521" s="200" t="s">
        <v>7440</v>
      </c>
      <c r="D521" s="200" t="s">
        <v>7441</v>
      </c>
      <c r="E521" s="200" t="s">
        <v>7136</v>
      </c>
      <c r="F521" s="200" t="s">
        <v>7225</v>
      </c>
      <c r="G521" s="200"/>
      <c r="H521" s="200" t="s">
        <v>7227</v>
      </c>
      <c r="I521" s="200"/>
      <c r="J521" s="201">
        <v>12</v>
      </c>
      <c r="K521" s="200" t="s">
        <v>9522</v>
      </c>
      <c r="L521" s="201">
        <v>4552359</v>
      </c>
      <c r="M521" s="201">
        <v>500</v>
      </c>
      <c r="N521" s="201">
        <v>2276179500</v>
      </c>
      <c r="O521" s="200" t="s">
        <v>7139</v>
      </c>
      <c r="P521" s="200" t="s">
        <v>9939</v>
      </c>
      <c r="Q521" s="200" t="s">
        <v>9940</v>
      </c>
      <c r="R521" s="200" t="s">
        <v>9941</v>
      </c>
    </row>
    <row r="522" spans="1:18" hidden="1">
      <c r="A522" s="200" t="s">
        <v>9942</v>
      </c>
      <c r="B522" s="200" t="s">
        <v>9943</v>
      </c>
      <c r="C522" s="200" t="s">
        <v>7134</v>
      </c>
      <c r="D522" s="200" t="s">
        <v>7165</v>
      </c>
      <c r="E522" s="200" t="s">
        <v>7136</v>
      </c>
      <c r="F522" s="200" t="s">
        <v>7137</v>
      </c>
      <c r="G522" s="200"/>
      <c r="H522" s="200" t="s">
        <v>7138</v>
      </c>
      <c r="I522" s="200"/>
      <c r="J522" s="201">
        <v>12</v>
      </c>
      <c r="K522" s="200" t="s">
        <v>7136</v>
      </c>
      <c r="L522" s="201">
        <v>24831179</v>
      </c>
      <c r="M522" s="201">
        <v>200</v>
      </c>
      <c r="N522" s="201">
        <v>4966235800</v>
      </c>
      <c r="O522" s="200" t="s">
        <v>7139</v>
      </c>
      <c r="P522" s="200" t="s">
        <v>9944</v>
      </c>
      <c r="Q522" s="200" t="s">
        <v>9945</v>
      </c>
      <c r="R522" s="200" t="s">
        <v>9946</v>
      </c>
    </row>
    <row r="523" spans="1:18" hidden="1">
      <c r="A523" s="200" t="s">
        <v>9947</v>
      </c>
      <c r="B523" s="200" t="s">
        <v>9948</v>
      </c>
      <c r="C523" s="200" t="s">
        <v>7134</v>
      </c>
      <c r="D523" s="200" t="s">
        <v>7165</v>
      </c>
      <c r="E523" s="200" t="s">
        <v>7136</v>
      </c>
      <c r="F523" s="200" t="s">
        <v>7302</v>
      </c>
      <c r="G523" s="200"/>
      <c r="H523" s="200" t="s">
        <v>7303</v>
      </c>
      <c r="I523" s="200"/>
      <c r="J523" s="201">
        <v>12</v>
      </c>
      <c r="K523" s="200" t="s">
        <v>7136</v>
      </c>
      <c r="L523" s="201">
        <v>18377428</v>
      </c>
      <c r="M523" s="201">
        <v>500</v>
      </c>
      <c r="N523" s="201">
        <v>9188714000</v>
      </c>
      <c r="O523" s="200" t="s">
        <v>7139</v>
      </c>
      <c r="P523" s="200" t="s">
        <v>9949</v>
      </c>
      <c r="Q523" s="200" t="s">
        <v>9950</v>
      </c>
      <c r="R523" s="200" t="s">
        <v>9951</v>
      </c>
    </row>
    <row r="524" spans="1:18" hidden="1">
      <c r="A524" s="200" t="s">
        <v>9952</v>
      </c>
      <c r="B524" s="200" t="s">
        <v>9953</v>
      </c>
      <c r="C524" s="200" t="s">
        <v>7134</v>
      </c>
      <c r="D524" s="200" t="s">
        <v>7165</v>
      </c>
      <c r="E524" s="200" t="s">
        <v>7136</v>
      </c>
      <c r="F524" s="200" t="s">
        <v>7348</v>
      </c>
      <c r="G524" s="200"/>
      <c r="H524" s="200" t="s">
        <v>7349</v>
      </c>
      <c r="I524" s="200"/>
      <c r="J524" s="201">
        <v>12</v>
      </c>
      <c r="K524" s="200" t="s">
        <v>7136</v>
      </c>
      <c r="L524" s="201">
        <v>45437002</v>
      </c>
      <c r="M524" s="201">
        <v>200</v>
      </c>
      <c r="N524" s="201">
        <v>9087400400</v>
      </c>
      <c r="O524" s="200" t="s">
        <v>7139</v>
      </c>
      <c r="P524" s="200" t="s">
        <v>9954</v>
      </c>
      <c r="Q524" s="200" t="s">
        <v>9955</v>
      </c>
      <c r="R524" s="200" t="s">
        <v>9956</v>
      </c>
    </row>
    <row r="525" spans="1:18" hidden="1">
      <c r="A525" s="200" t="s">
        <v>9957</v>
      </c>
      <c r="B525" s="200" t="s">
        <v>9958</v>
      </c>
      <c r="C525" s="200" t="s">
        <v>7145</v>
      </c>
      <c r="D525" s="200" t="s">
        <v>7136</v>
      </c>
      <c r="E525" s="200" t="s">
        <v>7136</v>
      </c>
      <c r="F525" s="200" t="s">
        <v>7924</v>
      </c>
      <c r="G525" s="200"/>
      <c r="H525" s="200" t="s">
        <v>7925</v>
      </c>
      <c r="I525" s="200"/>
      <c r="J525" s="201">
        <v>12</v>
      </c>
      <c r="K525" s="200" t="s">
        <v>7136</v>
      </c>
      <c r="L525" s="201">
        <v>15680000</v>
      </c>
      <c r="M525" s="201">
        <v>500</v>
      </c>
      <c r="N525" s="201">
        <v>8536000000</v>
      </c>
      <c r="O525" s="200" t="s">
        <v>7139</v>
      </c>
      <c r="P525" s="200" t="s">
        <v>9959</v>
      </c>
      <c r="Q525" s="200" t="s">
        <v>9960</v>
      </c>
      <c r="R525" s="200" t="s">
        <v>9961</v>
      </c>
    </row>
    <row r="526" spans="1:18" hidden="1">
      <c r="A526" s="200" t="s">
        <v>9962</v>
      </c>
      <c r="B526" s="200" t="s">
        <v>9963</v>
      </c>
      <c r="C526" s="200" t="s">
        <v>7134</v>
      </c>
      <c r="D526" s="200" t="s">
        <v>7135</v>
      </c>
      <c r="E526" s="200" t="s">
        <v>7136</v>
      </c>
      <c r="F526" s="200" t="s">
        <v>8568</v>
      </c>
      <c r="G526" s="200"/>
      <c r="H526" s="200" t="s">
        <v>8569</v>
      </c>
      <c r="I526" s="200"/>
      <c r="J526" s="201">
        <v>12</v>
      </c>
      <c r="K526" s="200" t="s">
        <v>7136</v>
      </c>
      <c r="L526" s="201">
        <v>46084095</v>
      </c>
      <c r="M526" s="201">
        <v>100</v>
      </c>
      <c r="N526" s="201">
        <v>4608409500</v>
      </c>
      <c r="O526" s="200" t="s">
        <v>7139</v>
      </c>
      <c r="P526" s="200" t="s">
        <v>9964</v>
      </c>
      <c r="Q526" s="200" t="s">
        <v>9965</v>
      </c>
      <c r="R526" s="200" t="s">
        <v>9966</v>
      </c>
    </row>
    <row r="527" spans="1:18" hidden="1">
      <c r="A527" s="200" t="s">
        <v>9967</v>
      </c>
      <c r="B527" s="200" t="s">
        <v>9968</v>
      </c>
      <c r="C527" s="200" t="s">
        <v>7145</v>
      </c>
      <c r="D527" s="200" t="s">
        <v>7136</v>
      </c>
      <c r="E527" s="200" t="s">
        <v>7136</v>
      </c>
      <c r="F527" s="200" t="s">
        <v>7213</v>
      </c>
      <c r="G527" s="200"/>
      <c r="H527" s="200" t="s">
        <v>7214</v>
      </c>
      <c r="I527" s="200"/>
      <c r="J527" s="201">
        <v>12</v>
      </c>
      <c r="K527" s="200" t="s">
        <v>7136</v>
      </c>
      <c r="L527" s="201">
        <v>32564980</v>
      </c>
      <c r="M527" s="201">
        <v>500</v>
      </c>
      <c r="N527" s="201">
        <v>16282490000</v>
      </c>
      <c r="O527" s="200" t="s">
        <v>7139</v>
      </c>
      <c r="P527" s="200" t="s">
        <v>9969</v>
      </c>
      <c r="Q527" s="200" t="s">
        <v>9970</v>
      </c>
      <c r="R527" s="200" t="s">
        <v>9971</v>
      </c>
    </row>
    <row r="528" spans="1:18" hidden="1">
      <c r="A528" s="200" t="s">
        <v>9972</v>
      </c>
      <c r="B528" s="200" t="s">
        <v>9973</v>
      </c>
      <c r="C528" s="200" t="s">
        <v>7134</v>
      </c>
      <c r="D528" s="200" t="s">
        <v>7165</v>
      </c>
      <c r="E528" s="200" t="s">
        <v>7136</v>
      </c>
      <c r="F528" s="200" t="s">
        <v>7137</v>
      </c>
      <c r="G528" s="200"/>
      <c r="H528" s="200" t="s">
        <v>7138</v>
      </c>
      <c r="I528" s="200"/>
      <c r="J528" s="201">
        <v>12</v>
      </c>
      <c r="K528" s="200" t="s">
        <v>7136</v>
      </c>
      <c r="L528" s="201">
        <v>15930310</v>
      </c>
      <c r="M528" s="201">
        <v>500</v>
      </c>
      <c r="N528" s="201">
        <v>8037610500</v>
      </c>
      <c r="O528" s="200" t="s">
        <v>7139</v>
      </c>
      <c r="P528" s="200" t="s">
        <v>9974</v>
      </c>
      <c r="Q528" s="200" t="s">
        <v>9975</v>
      </c>
      <c r="R528" s="200" t="s">
        <v>9976</v>
      </c>
    </row>
    <row r="529" spans="1:18" hidden="1">
      <c r="A529" s="200" t="s">
        <v>9977</v>
      </c>
      <c r="B529" s="200" t="s">
        <v>9978</v>
      </c>
      <c r="C529" s="200" t="s">
        <v>7134</v>
      </c>
      <c r="D529" s="200" t="s">
        <v>7165</v>
      </c>
      <c r="E529" s="200" t="s">
        <v>7136</v>
      </c>
      <c r="F529" s="200" t="s">
        <v>7481</v>
      </c>
      <c r="G529" s="200"/>
      <c r="H529" s="200" t="s">
        <v>7482</v>
      </c>
      <c r="I529" s="200"/>
      <c r="J529" s="201">
        <v>12</v>
      </c>
      <c r="K529" s="200" t="s">
        <v>7136</v>
      </c>
      <c r="L529" s="201">
        <v>11829660</v>
      </c>
      <c r="M529" s="201">
        <v>500</v>
      </c>
      <c r="N529" s="201">
        <v>5914830000</v>
      </c>
      <c r="O529" s="200" t="s">
        <v>7139</v>
      </c>
      <c r="P529" s="200" t="s">
        <v>9979</v>
      </c>
      <c r="Q529" s="200" t="s">
        <v>9980</v>
      </c>
      <c r="R529" s="200" t="s">
        <v>9981</v>
      </c>
    </row>
    <row r="530" spans="1:18" hidden="1">
      <c r="A530" s="200" t="s">
        <v>9982</v>
      </c>
      <c r="B530" s="200" t="s">
        <v>9983</v>
      </c>
      <c r="C530" s="200" t="s">
        <v>7440</v>
      </c>
      <c r="D530" s="200" t="s">
        <v>7441</v>
      </c>
      <c r="E530" s="200" t="s">
        <v>7136</v>
      </c>
      <c r="F530" s="200" t="s">
        <v>7225</v>
      </c>
      <c r="G530" s="200"/>
      <c r="H530" s="200" t="s">
        <v>7227</v>
      </c>
      <c r="I530" s="200"/>
      <c r="J530" s="201">
        <v>12</v>
      </c>
      <c r="K530" s="200" t="s">
        <v>9984</v>
      </c>
      <c r="L530" s="201">
        <v>842500</v>
      </c>
      <c r="M530" s="201">
        <v>500</v>
      </c>
      <c r="N530" s="201">
        <v>421250000</v>
      </c>
      <c r="O530" s="200" t="s">
        <v>7139</v>
      </c>
      <c r="P530" s="200" t="s">
        <v>9985</v>
      </c>
      <c r="Q530" s="200" t="s">
        <v>9986</v>
      </c>
      <c r="R530" s="200" t="s">
        <v>9987</v>
      </c>
    </row>
    <row r="531" spans="1:18" hidden="1">
      <c r="A531" s="200" t="s">
        <v>9988</v>
      </c>
      <c r="B531" s="200" t="s">
        <v>9989</v>
      </c>
      <c r="C531" s="200" t="s">
        <v>7134</v>
      </c>
      <c r="D531" s="200" t="s">
        <v>7135</v>
      </c>
      <c r="E531" s="200" t="s">
        <v>7136</v>
      </c>
      <c r="F531" s="200" t="s">
        <v>7194</v>
      </c>
      <c r="G531" s="200"/>
      <c r="H531" s="200" t="s">
        <v>7195</v>
      </c>
      <c r="I531" s="200"/>
      <c r="J531" s="201">
        <v>12</v>
      </c>
      <c r="K531" s="200" t="s">
        <v>7136</v>
      </c>
      <c r="L531" s="201">
        <v>16203580</v>
      </c>
      <c r="M531" s="201">
        <v>500</v>
      </c>
      <c r="N531" s="201">
        <v>8101790000</v>
      </c>
      <c r="O531" s="200" t="s">
        <v>7139</v>
      </c>
      <c r="P531" s="200" t="s">
        <v>9990</v>
      </c>
      <c r="Q531" s="200" t="s">
        <v>9991</v>
      </c>
      <c r="R531" s="200" t="s">
        <v>9992</v>
      </c>
    </row>
    <row r="532" spans="1:18" hidden="1">
      <c r="A532" s="200" t="s">
        <v>9993</v>
      </c>
      <c r="B532" s="200" t="s">
        <v>9994</v>
      </c>
      <c r="C532" s="200" t="s">
        <v>7440</v>
      </c>
      <c r="D532" s="200" t="s">
        <v>7441</v>
      </c>
      <c r="E532" s="200" t="s">
        <v>7136</v>
      </c>
      <c r="F532" s="200" t="s">
        <v>7481</v>
      </c>
      <c r="G532" s="200"/>
      <c r="H532" s="200" t="s">
        <v>7482</v>
      </c>
      <c r="I532" s="200"/>
      <c r="J532" s="201">
        <v>12</v>
      </c>
      <c r="K532" s="200" t="s">
        <v>7444</v>
      </c>
      <c r="L532" s="201">
        <v>4189773</v>
      </c>
      <c r="M532" s="201">
        <v>500</v>
      </c>
      <c r="N532" s="201">
        <v>2094886500</v>
      </c>
      <c r="O532" s="200" t="s">
        <v>7139</v>
      </c>
      <c r="P532" s="200" t="s">
        <v>9995</v>
      </c>
      <c r="Q532" s="200" t="s">
        <v>9996</v>
      </c>
      <c r="R532" s="200" t="s">
        <v>9997</v>
      </c>
    </row>
    <row r="533" spans="1:18" ht="40.5">
      <c r="A533" s="200" t="s">
        <v>9998</v>
      </c>
      <c r="B533" s="200" t="s">
        <v>9999</v>
      </c>
      <c r="C533" s="200" t="s">
        <v>7134</v>
      </c>
      <c r="D533" s="200" t="s">
        <v>7241</v>
      </c>
      <c r="E533" s="200" t="s">
        <v>7242</v>
      </c>
      <c r="F533" s="200" t="s">
        <v>7225</v>
      </c>
      <c r="G533" s="202" t="s">
        <v>7226</v>
      </c>
      <c r="H533" s="200" t="s">
        <v>7227</v>
      </c>
      <c r="I533" s="205" t="s">
        <v>10000</v>
      </c>
      <c r="J533" s="201">
        <v>12</v>
      </c>
      <c r="K533" s="200" t="s">
        <v>7136</v>
      </c>
      <c r="L533" s="201">
        <v>25410336</v>
      </c>
      <c r="M533" s="201">
        <v>500</v>
      </c>
      <c r="N533" s="201">
        <v>12705168000</v>
      </c>
      <c r="O533" s="200" t="s">
        <v>7139</v>
      </c>
      <c r="P533" s="200" t="s">
        <v>10001</v>
      </c>
      <c r="Q533" s="200" t="s">
        <v>10002</v>
      </c>
      <c r="R533" s="200" t="s">
        <v>10003</v>
      </c>
    </row>
    <row r="534" spans="1:18" hidden="1">
      <c r="A534" s="200" t="s">
        <v>10004</v>
      </c>
      <c r="B534" s="200" t="s">
        <v>10005</v>
      </c>
      <c r="C534" s="200" t="s">
        <v>7134</v>
      </c>
      <c r="D534" s="200" t="s">
        <v>7173</v>
      </c>
      <c r="E534" s="200" t="s">
        <v>7136</v>
      </c>
      <c r="F534" s="200" t="s">
        <v>9040</v>
      </c>
      <c r="G534" s="200"/>
      <c r="H534" s="200" t="s">
        <v>9041</v>
      </c>
      <c r="I534" s="200"/>
      <c r="J534" s="201">
        <v>12</v>
      </c>
      <c r="K534" s="200" t="s">
        <v>7136</v>
      </c>
      <c r="L534" s="201">
        <v>14757890</v>
      </c>
      <c r="M534" s="201">
        <v>500</v>
      </c>
      <c r="N534" s="201">
        <v>7378945000</v>
      </c>
      <c r="O534" s="200" t="s">
        <v>7139</v>
      </c>
      <c r="P534" s="200" t="s">
        <v>10006</v>
      </c>
      <c r="Q534" s="200" t="s">
        <v>10007</v>
      </c>
      <c r="R534" s="200" t="s">
        <v>10008</v>
      </c>
    </row>
    <row r="535" spans="1:18" hidden="1">
      <c r="A535" s="200" t="s">
        <v>10009</v>
      </c>
      <c r="B535" s="200" t="s">
        <v>10010</v>
      </c>
      <c r="C535" s="200" t="s">
        <v>7145</v>
      </c>
      <c r="D535" s="200" t="s">
        <v>7136</v>
      </c>
      <c r="E535" s="200" t="s">
        <v>7136</v>
      </c>
      <c r="F535" s="200" t="s">
        <v>9040</v>
      </c>
      <c r="G535" s="200"/>
      <c r="H535" s="200" t="s">
        <v>9041</v>
      </c>
      <c r="I535" s="200"/>
      <c r="J535" s="201">
        <v>12</v>
      </c>
      <c r="K535" s="200" t="s">
        <v>7136</v>
      </c>
      <c r="L535" s="201">
        <v>11068830</v>
      </c>
      <c r="M535" s="201">
        <v>500</v>
      </c>
      <c r="N535" s="201">
        <v>6184415000</v>
      </c>
      <c r="O535" s="200" t="s">
        <v>7139</v>
      </c>
      <c r="P535" s="200" t="s">
        <v>10011</v>
      </c>
      <c r="Q535" s="200" t="s">
        <v>10012</v>
      </c>
      <c r="R535" s="200" t="s">
        <v>10013</v>
      </c>
    </row>
    <row r="536" spans="1:18" hidden="1">
      <c r="A536" s="200" t="s">
        <v>10014</v>
      </c>
      <c r="B536" s="200" t="s">
        <v>10015</v>
      </c>
      <c r="C536" s="200" t="s">
        <v>7440</v>
      </c>
      <c r="D536" s="200" t="s">
        <v>7441</v>
      </c>
      <c r="E536" s="200" t="s">
        <v>7136</v>
      </c>
      <c r="F536" s="200" t="s">
        <v>7488</v>
      </c>
      <c r="G536" s="200"/>
      <c r="H536" s="200" t="s">
        <v>7489</v>
      </c>
      <c r="I536" s="200"/>
      <c r="J536" s="201">
        <v>12</v>
      </c>
      <c r="K536" s="200" t="s">
        <v>10016</v>
      </c>
      <c r="L536" s="201">
        <v>8615603</v>
      </c>
      <c r="M536" s="201">
        <v>500</v>
      </c>
      <c r="N536" s="201">
        <v>4307801500</v>
      </c>
      <c r="O536" s="200" t="s">
        <v>7139</v>
      </c>
      <c r="P536" s="200" t="s">
        <v>10017</v>
      </c>
      <c r="Q536" s="200" t="s">
        <v>10018</v>
      </c>
      <c r="R536" s="200" t="s">
        <v>10019</v>
      </c>
    </row>
    <row r="537" spans="1:18" hidden="1">
      <c r="A537" s="200" t="s">
        <v>10020</v>
      </c>
      <c r="B537" s="200" t="s">
        <v>10021</v>
      </c>
      <c r="C537" s="200" t="s">
        <v>7134</v>
      </c>
      <c r="D537" s="200" t="s">
        <v>7165</v>
      </c>
      <c r="E537" s="200" t="s">
        <v>7136</v>
      </c>
      <c r="F537" s="200" t="s">
        <v>10022</v>
      </c>
      <c r="G537" s="200"/>
      <c r="H537" s="200" t="s">
        <v>10023</v>
      </c>
      <c r="I537" s="200"/>
      <c r="J537" s="201">
        <v>12</v>
      </c>
      <c r="K537" s="200" t="s">
        <v>7136</v>
      </c>
      <c r="L537" s="201">
        <v>31475554</v>
      </c>
      <c r="M537" s="201">
        <v>500</v>
      </c>
      <c r="N537" s="201">
        <v>15737777000</v>
      </c>
      <c r="O537" s="200" t="s">
        <v>7139</v>
      </c>
      <c r="P537" s="200" t="s">
        <v>10024</v>
      </c>
      <c r="Q537" s="200" t="s">
        <v>10025</v>
      </c>
      <c r="R537" s="200" t="s">
        <v>10026</v>
      </c>
    </row>
    <row r="538" spans="1:18" hidden="1">
      <c r="A538" s="200" t="s">
        <v>10027</v>
      </c>
      <c r="B538" s="200" t="s">
        <v>10028</v>
      </c>
      <c r="C538" s="200" t="s">
        <v>7145</v>
      </c>
      <c r="D538" s="200" t="s">
        <v>7136</v>
      </c>
      <c r="E538" s="200" t="s">
        <v>7136</v>
      </c>
      <c r="F538" s="200" t="s">
        <v>7607</v>
      </c>
      <c r="G538" s="200"/>
      <c r="H538" s="200" t="s">
        <v>7608</v>
      </c>
      <c r="I538" s="200"/>
      <c r="J538" s="201">
        <v>12</v>
      </c>
      <c r="K538" s="200" t="s">
        <v>7136</v>
      </c>
      <c r="L538" s="201">
        <v>33720000</v>
      </c>
      <c r="M538" s="201">
        <v>500</v>
      </c>
      <c r="N538" s="201">
        <v>16860000000</v>
      </c>
      <c r="O538" s="200" t="s">
        <v>7139</v>
      </c>
      <c r="P538" s="200" t="s">
        <v>10029</v>
      </c>
      <c r="Q538" s="200" t="s">
        <v>10030</v>
      </c>
      <c r="R538" s="200" t="s">
        <v>10031</v>
      </c>
    </row>
    <row r="539" spans="1:18" hidden="1">
      <c r="A539" s="200" t="s">
        <v>10032</v>
      </c>
      <c r="B539" s="200" t="s">
        <v>10033</v>
      </c>
      <c r="C539" s="200" t="s">
        <v>7134</v>
      </c>
      <c r="D539" s="200" t="s">
        <v>7165</v>
      </c>
      <c r="E539" s="200" t="s">
        <v>7136</v>
      </c>
      <c r="F539" s="200" t="s">
        <v>7276</v>
      </c>
      <c r="G539" s="200"/>
      <c r="H539" s="200" t="s">
        <v>7277</v>
      </c>
      <c r="I539" s="200"/>
      <c r="J539" s="201">
        <v>12</v>
      </c>
      <c r="K539" s="200" t="s">
        <v>7136</v>
      </c>
      <c r="L539" s="201">
        <v>28464992</v>
      </c>
      <c r="M539" s="201">
        <v>500</v>
      </c>
      <c r="N539" s="201">
        <v>14232496000</v>
      </c>
      <c r="O539" s="200" t="s">
        <v>7139</v>
      </c>
      <c r="P539" s="200" t="s">
        <v>10034</v>
      </c>
      <c r="Q539" s="200" t="s">
        <v>10035</v>
      </c>
      <c r="R539" s="200" t="s">
        <v>10036</v>
      </c>
    </row>
    <row r="540" spans="1:18" hidden="1">
      <c r="A540" s="200" t="s">
        <v>10037</v>
      </c>
      <c r="B540" s="200" t="s">
        <v>10038</v>
      </c>
      <c r="C540" s="200" t="s">
        <v>7134</v>
      </c>
      <c r="D540" s="200" t="s">
        <v>7165</v>
      </c>
      <c r="E540" s="200" t="s">
        <v>7136</v>
      </c>
      <c r="F540" s="200" t="s">
        <v>8568</v>
      </c>
      <c r="G540" s="200"/>
      <c r="H540" s="200" t="s">
        <v>8569</v>
      </c>
      <c r="I540" s="200"/>
      <c r="J540" s="201">
        <v>12</v>
      </c>
      <c r="K540" s="200" t="s">
        <v>7136</v>
      </c>
      <c r="L540" s="201">
        <v>57143000</v>
      </c>
      <c r="M540" s="201">
        <v>500</v>
      </c>
      <c r="N540" s="201">
        <v>28571500000</v>
      </c>
      <c r="O540" s="200" t="s">
        <v>7139</v>
      </c>
      <c r="P540" s="200" t="s">
        <v>10039</v>
      </c>
      <c r="Q540" s="200" t="s">
        <v>10040</v>
      </c>
      <c r="R540" s="200" t="s">
        <v>10041</v>
      </c>
    </row>
    <row r="541" spans="1:18" hidden="1">
      <c r="A541" s="200" t="s">
        <v>10042</v>
      </c>
      <c r="B541" s="200" t="s">
        <v>10043</v>
      </c>
      <c r="C541" s="200" t="s">
        <v>7134</v>
      </c>
      <c r="D541" s="200" t="s">
        <v>7165</v>
      </c>
      <c r="E541" s="200" t="s">
        <v>7136</v>
      </c>
      <c r="F541" s="200" t="s">
        <v>7416</v>
      </c>
      <c r="G541" s="200"/>
      <c r="H541" s="200" t="s">
        <v>7417</v>
      </c>
      <c r="I541" s="200"/>
      <c r="J541" s="201">
        <v>12</v>
      </c>
      <c r="K541" s="200" t="s">
        <v>7136</v>
      </c>
      <c r="L541" s="201">
        <v>54244482</v>
      </c>
      <c r="M541" s="201">
        <v>1000</v>
      </c>
      <c r="N541" s="201">
        <v>54244482000</v>
      </c>
      <c r="O541" s="200" t="s">
        <v>7139</v>
      </c>
      <c r="P541" s="200" t="s">
        <v>10044</v>
      </c>
      <c r="Q541" s="200" t="s">
        <v>10045</v>
      </c>
      <c r="R541" s="200" t="s">
        <v>10046</v>
      </c>
    </row>
    <row r="542" spans="1:18" hidden="1">
      <c r="A542" s="200" t="s">
        <v>10047</v>
      </c>
      <c r="B542" s="200" t="s">
        <v>10048</v>
      </c>
      <c r="C542" s="200" t="s">
        <v>7134</v>
      </c>
      <c r="D542" s="200" t="s">
        <v>7135</v>
      </c>
      <c r="E542" s="200" t="s">
        <v>7136</v>
      </c>
      <c r="F542" s="200" t="s">
        <v>8187</v>
      </c>
      <c r="G542" s="200"/>
      <c r="H542" s="200" t="s">
        <v>8188</v>
      </c>
      <c r="I542" s="200"/>
      <c r="J542" s="201">
        <v>12</v>
      </c>
      <c r="K542" s="200" t="s">
        <v>7136</v>
      </c>
      <c r="L542" s="201">
        <v>18400000</v>
      </c>
      <c r="M542" s="201">
        <v>1000</v>
      </c>
      <c r="N542" s="201">
        <v>18400000000</v>
      </c>
      <c r="O542" s="200" t="s">
        <v>7139</v>
      </c>
      <c r="P542" s="200" t="s">
        <v>10049</v>
      </c>
      <c r="Q542" s="200" t="s">
        <v>10050</v>
      </c>
      <c r="R542" s="200" t="s">
        <v>10051</v>
      </c>
    </row>
    <row r="543" spans="1:18" hidden="1">
      <c r="A543" s="200" t="s">
        <v>10052</v>
      </c>
      <c r="B543" s="200" t="s">
        <v>10053</v>
      </c>
      <c r="C543" s="200" t="s">
        <v>7145</v>
      </c>
      <c r="D543" s="200" t="s">
        <v>7136</v>
      </c>
      <c r="E543" s="200" t="s">
        <v>7136</v>
      </c>
      <c r="F543" s="200" t="s">
        <v>7416</v>
      </c>
      <c r="G543" s="200"/>
      <c r="H543" s="200" t="s">
        <v>7417</v>
      </c>
      <c r="I543" s="200"/>
      <c r="J543" s="201">
        <v>12</v>
      </c>
      <c r="K543" s="200" t="s">
        <v>7136</v>
      </c>
      <c r="L543" s="201">
        <v>95432737</v>
      </c>
      <c r="M543" s="201">
        <v>5000</v>
      </c>
      <c r="N543" s="201">
        <v>589228035000</v>
      </c>
      <c r="O543" s="200" t="s">
        <v>7139</v>
      </c>
      <c r="P543" s="200" t="s">
        <v>10054</v>
      </c>
      <c r="Q543" s="200" t="s">
        <v>10055</v>
      </c>
      <c r="R543" s="200" t="s">
        <v>10056</v>
      </c>
    </row>
    <row r="544" spans="1:18" hidden="1">
      <c r="A544" s="200" t="s">
        <v>10057</v>
      </c>
      <c r="B544" s="200" t="s">
        <v>10058</v>
      </c>
      <c r="C544" s="200" t="s">
        <v>7134</v>
      </c>
      <c r="D544" s="200" t="s">
        <v>7165</v>
      </c>
      <c r="E544" s="200" t="s">
        <v>7136</v>
      </c>
      <c r="F544" s="200" t="s">
        <v>7276</v>
      </c>
      <c r="G544" s="200"/>
      <c r="H544" s="200" t="s">
        <v>7277</v>
      </c>
      <c r="I544" s="200"/>
      <c r="J544" s="201">
        <v>12</v>
      </c>
      <c r="K544" s="200" t="s">
        <v>7136</v>
      </c>
      <c r="L544" s="201">
        <v>44460000</v>
      </c>
      <c r="M544" s="201">
        <v>500</v>
      </c>
      <c r="N544" s="201">
        <v>22230000000</v>
      </c>
      <c r="O544" s="200" t="s">
        <v>7139</v>
      </c>
      <c r="P544" s="200" t="s">
        <v>10059</v>
      </c>
      <c r="Q544" s="200" t="s">
        <v>10060</v>
      </c>
      <c r="R544" s="200" t="s">
        <v>10061</v>
      </c>
    </row>
    <row r="545" spans="1:18" hidden="1">
      <c r="A545" s="200" t="s">
        <v>10062</v>
      </c>
      <c r="B545" s="200" t="s">
        <v>10063</v>
      </c>
      <c r="C545" s="200" t="s">
        <v>7145</v>
      </c>
      <c r="D545" s="200" t="s">
        <v>7136</v>
      </c>
      <c r="E545" s="200" t="s">
        <v>7136</v>
      </c>
      <c r="F545" s="200" t="s">
        <v>7822</v>
      </c>
      <c r="G545" s="200"/>
      <c r="H545" s="200" t="s">
        <v>7823</v>
      </c>
      <c r="I545" s="200"/>
      <c r="J545" s="201">
        <v>12</v>
      </c>
      <c r="K545" s="200" t="s">
        <v>7136</v>
      </c>
      <c r="L545" s="201">
        <v>3610000</v>
      </c>
      <c r="M545" s="201">
        <v>500</v>
      </c>
      <c r="N545" s="201">
        <v>3125564000</v>
      </c>
      <c r="O545" s="200" t="s">
        <v>7139</v>
      </c>
      <c r="P545" s="200" t="s">
        <v>10064</v>
      </c>
      <c r="Q545" s="200" t="s">
        <v>10065</v>
      </c>
      <c r="R545" s="200" t="s">
        <v>10066</v>
      </c>
    </row>
    <row r="546" spans="1:18" hidden="1">
      <c r="A546" s="200" t="s">
        <v>10067</v>
      </c>
      <c r="B546" s="200" t="s">
        <v>10068</v>
      </c>
      <c r="C546" s="200" t="s">
        <v>7145</v>
      </c>
      <c r="D546" s="200" t="s">
        <v>7136</v>
      </c>
      <c r="E546" s="200" t="s">
        <v>7136</v>
      </c>
      <c r="F546" s="200" t="s">
        <v>8194</v>
      </c>
      <c r="G546" s="200"/>
      <c r="H546" s="200" t="s">
        <v>8195</v>
      </c>
      <c r="I546" s="200"/>
      <c r="J546" s="201">
        <v>12</v>
      </c>
      <c r="K546" s="200" t="s">
        <v>7136</v>
      </c>
      <c r="L546" s="201">
        <v>47971766</v>
      </c>
      <c r="M546" s="201">
        <v>1000</v>
      </c>
      <c r="N546" s="201">
        <v>47971766000</v>
      </c>
      <c r="O546" s="200" t="s">
        <v>7139</v>
      </c>
      <c r="P546" s="200" t="s">
        <v>10069</v>
      </c>
      <c r="Q546" s="200" t="s">
        <v>10070</v>
      </c>
      <c r="R546" s="200" t="s">
        <v>10071</v>
      </c>
    </row>
    <row r="547" spans="1:18" hidden="1">
      <c r="A547" s="200" t="s">
        <v>10072</v>
      </c>
      <c r="B547" s="200" t="s">
        <v>10073</v>
      </c>
      <c r="C547" s="200" t="s">
        <v>7134</v>
      </c>
      <c r="D547" s="200" t="s">
        <v>7135</v>
      </c>
      <c r="E547" s="200" t="s">
        <v>7136</v>
      </c>
      <c r="F547" s="200" t="s">
        <v>7585</v>
      </c>
      <c r="G547" s="200"/>
      <c r="H547" s="200" t="s">
        <v>7586</v>
      </c>
      <c r="I547" s="200"/>
      <c r="J547" s="201">
        <v>12</v>
      </c>
      <c r="K547" s="200" t="s">
        <v>7136</v>
      </c>
      <c r="L547" s="201">
        <v>13541002</v>
      </c>
      <c r="M547" s="201">
        <v>500</v>
      </c>
      <c r="N547" s="201">
        <v>6770501000</v>
      </c>
      <c r="O547" s="200" t="s">
        <v>7139</v>
      </c>
      <c r="P547" s="200" t="s">
        <v>10074</v>
      </c>
      <c r="Q547" s="200" t="s">
        <v>10075</v>
      </c>
      <c r="R547" s="200" t="s">
        <v>10076</v>
      </c>
    </row>
    <row r="548" spans="1:18" hidden="1">
      <c r="A548" s="200" t="s">
        <v>10077</v>
      </c>
      <c r="B548" s="200" t="s">
        <v>10078</v>
      </c>
      <c r="C548" s="200" t="s">
        <v>7145</v>
      </c>
      <c r="D548" s="200" t="s">
        <v>7136</v>
      </c>
      <c r="E548" s="200" t="s">
        <v>7136</v>
      </c>
      <c r="F548" s="200" t="s">
        <v>8597</v>
      </c>
      <c r="G548" s="200"/>
      <c r="H548" s="200" t="s">
        <v>8598</v>
      </c>
      <c r="I548" s="200"/>
      <c r="J548" s="201">
        <v>12</v>
      </c>
      <c r="K548" s="200" t="s">
        <v>7136</v>
      </c>
      <c r="L548" s="201">
        <v>13617577</v>
      </c>
      <c r="M548" s="201">
        <v>500</v>
      </c>
      <c r="N548" s="201">
        <v>6808788500</v>
      </c>
      <c r="O548" s="200" t="s">
        <v>7139</v>
      </c>
      <c r="P548" s="200" t="s">
        <v>10079</v>
      </c>
      <c r="Q548" s="200" t="s">
        <v>10080</v>
      </c>
      <c r="R548" s="200" t="s">
        <v>10081</v>
      </c>
    </row>
    <row r="549" spans="1:18" hidden="1">
      <c r="A549" s="200" t="s">
        <v>10082</v>
      </c>
      <c r="B549" s="200" t="s">
        <v>10083</v>
      </c>
      <c r="C549" s="200" t="s">
        <v>7145</v>
      </c>
      <c r="D549" s="200" t="s">
        <v>7136</v>
      </c>
      <c r="E549" s="200" t="s">
        <v>7136</v>
      </c>
      <c r="F549" s="200" t="s">
        <v>7379</v>
      </c>
      <c r="G549" s="200"/>
      <c r="H549" s="200" t="s">
        <v>7380</v>
      </c>
      <c r="I549" s="200"/>
      <c r="J549" s="201">
        <v>12</v>
      </c>
      <c r="K549" s="200" t="s">
        <v>7136</v>
      </c>
      <c r="L549" s="201">
        <v>22874450</v>
      </c>
      <c r="M549" s="201">
        <v>5000</v>
      </c>
      <c r="N549" s="201">
        <v>115500910000</v>
      </c>
      <c r="O549" s="200" t="s">
        <v>7139</v>
      </c>
      <c r="P549" s="200" t="s">
        <v>10084</v>
      </c>
      <c r="Q549" s="200" t="s">
        <v>10085</v>
      </c>
      <c r="R549" s="200" t="s">
        <v>10086</v>
      </c>
    </row>
    <row r="550" spans="1:18" hidden="1">
      <c r="A550" s="200" t="s">
        <v>10087</v>
      </c>
      <c r="B550" s="200" t="s">
        <v>10088</v>
      </c>
      <c r="C550" s="200" t="s">
        <v>7145</v>
      </c>
      <c r="D550" s="200" t="s">
        <v>7136</v>
      </c>
      <c r="E550" s="200" t="s">
        <v>7136</v>
      </c>
      <c r="F550" s="200" t="s">
        <v>7269</v>
      </c>
      <c r="G550" s="200"/>
      <c r="H550" s="200" t="s">
        <v>7270</v>
      </c>
      <c r="I550" s="200"/>
      <c r="J550" s="201">
        <v>12</v>
      </c>
      <c r="K550" s="200" t="s">
        <v>7136</v>
      </c>
      <c r="L550" s="201">
        <v>99700000</v>
      </c>
      <c r="M550" s="201">
        <v>500</v>
      </c>
      <c r="N550" s="201">
        <v>49850000000</v>
      </c>
      <c r="O550" s="200" t="s">
        <v>7139</v>
      </c>
      <c r="P550" s="200" t="s">
        <v>7594</v>
      </c>
      <c r="Q550" s="200" t="s">
        <v>10089</v>
      </c>
      <c r="R550" s="200" t="s">
        <v>10090</v>
      </c>
    </row>
    <row r="551" spans="1:18" hidden="1">
      <c r="A551" s="200" t="s">
        <v>10091</v>
      </c>
      <c r="B551" s="200" t="s">
        <v>10092</v>
      </c>
      <c r="C551" s="200" t="s">
        <v>7145</v>
      </c>
      <c r="D551" s="200" t="s">
        <v>7136</v>
      </c>
      <c r="E551" s="200" t="s">
        <v>7136</v>
      </c>
      <c r="F551" s="200" t="s">
        <v>7276</v>
      </c>
      <c r="G551" s="200"/>
      <c r="H551" s="200" t="s">
        <v>7277</v>
      </c>
      <c r="I551" s="200"/>
      <c r="J551" s="201">
        <v>12</v>
      </c>
      <c r="K551" s="200" t="s">
        <v>7136</v>
      </c>
      <c r="L551" s="201">
        <v>26100970</v>
      </c>
      <c r="M551" s="201">
        <v>1000</v>
      </c>
      <c r="N551" s="201">
        <v>26100970000</v>
      </c>
      <c r="O551" s="200" t="s">
        <v>7139</v>
      </c>
      <c r="P551" s="200" t="s">
        <v>10093</v>
      </c>
      <c r="Q551" s="200" t="s">
        <v>10094</v>
      </c>
      <c r="R551" s="200" t="s">
        <v>10095</v>
      </c>
    </row>
    <row r="552" spans="1:18" hidden="1">
      <c r="A552" s="200" t="s">
        <v>10096</v>
      </c>
      <c r="B552" s="200" t="s">
        <v>10097</v>
      </c>
      <c r="C552" s="200" t="s">
        <v>7145</v>
      </c>
      <c r="D552" s="200" t="s">
        <v>7136</v>
      </c>
      <c r="E552" s="200" t="s">
        <v>7136</v>
      </c>
      <c r="F552" s="200" t="s">
        <v>8084</v>
      </c>
      <c r="G552" s="200"/>
      <c r="H552" s="200" t="s">
        <v>8085</v>
      </c>
      <c r="I552" s="200"/>
      <c r="J552" s="201">
        <v>12</v>
      </c>
      <c r="K552" s="200" t="s">
        <v>7136</v>
      </c>
      <c r="L552" s="201">
        <v>49689728</v>
      </c>
      <c r="M552" s="201">
        <v>1000</v>
      </c>
      <c r="N552" s="201">
        <v>49689728000</v>
      </c>
      <c r="O552" s="200" t="s">
        <v>7139</v>
      </c>
      <c r="P552" s="200" t="s">
        <v>10098</v>
      </c>
      <c r="Q552" s="200" t="s">
        <v>10099</v>
      </c>
      <c r="R552" s="200" t="s">
        <v>10100</v>
      </c>
    </row>
    <row r="553" spans="1:18" hidden="1">
      <c r="A553" s="200" t="s">
        <v>10101</v>
      </c>
      <c r="B553" s="200" t="s">
        <v>10102</v>
      </c>
      <c r="C553" s="200" t="s">
        <v>7134</v>
      </c>
      <c r="D553" s="200" t="s">
        <v>7165</v>
      </c>
      <c r="E553" s="200" t="s">
        <v>7136</v>
      </c>
      <c r="F553" s="200" t="s">
        <v>7822</v>
      </c>
      <c r="G553" s="200"/>
      <c r="H553" s="200" t="s">
        <v>7823</v>
      </c>
      <c r="I553" s="200"/>
      <c r="J553" s="201">
        <v>12</v>
      </c>
      <c r="K553" s="200" t="s">
        <v>7136</v>
      </c>
      <c r="L553" s="201">
        <v>29764052</v>
      </c>
      <c r="M553" s="201">
        <v>500</v>
      </c>
      <c r="N553" s="201">
        <v>15212026000</v>
      </c>
      <c r="O553" s="200" t="s">
        <v>7139</v>
      </c>
      <c r="P553" s="200" t="s">
        <v>10103</v>
      </c>
      <c r="Q553" s="200" t="s">
        <v>10104</v>
      </c>
      <c r="R553" s="200" t="s">
        <v>10105</v>
      </c>
    </row>
    <row r="554" spans="1:18" hidden="1">
      <c r="A554" s="200" t="s">
        <v>10106</v>
      </c>
      <c r="B554" s="200" t="s">
        <v>10107</v>
      </c>
      <c r="C554" s="200" t="s">
        <v>7134</v>
      </c>
      <c r="D554" s="200" t="s">
        <v>7135</v>
      </c>
      <c r="E554" s="200" t="s">
        <v>7136</v>
      </c>
      <c r="F554" s="200" t="s">
        <v>7379</v>
      </c>
      <c r="G554" s="200"/>
      <c r="H554" s="200" t="s">
        <v>7380</v>
      </c>
      <c r="I554" s="200"/>
      <c r="J554" s="201">
        <v>12</v>
      </c>
      <c r="K554" s="200" t="s">
        <v>7136</v>
      </c>
      <c r="L554" s="201">
        <v>8400000</v>
      </c>
      <c r="M554" s="201">
        <v>500</v>
      </c>
      <c r="N554" s="201">
        <v>4200000000</v>
      </c>
      <c r="O554" s="200" t="s">
        <v>7139</v>
      </c>
      <c r="P554" s="200" t="s">
        <v>10108</v>
      </c>
      <c r="Q554" s="200" t="s">
        <v>10109</v>
      </c>
      <c r="R554" s="200" t="s">
        <v>10110</v>
      </c>
    </row>
    <row r="555" spans="1:18" hidden="1">
      <c r="A555" s="200" t="s">
        <v>10111</v>
      </c>
      <c r="B555" s="200" t="s">
        <v>10112</v>
      </c>
      <c r="C555" s="200" t="s">
        <v>7145</v>
      </c>
      <c r="D555" s="200" t="s">
        <v>7136</v>
      </c>
      <c r="E555" s="200" t="s">
        <v>7136</v>
      </c>
      <c r="F555" s="200" t="s">
        <v>7153</v>
      </c>
      <c r="G555" s="200"/>
      <c r="H555" s="200" t="s">
        <v>7154</v>
      </c>
      <c r="I555" s="200"/>
      <c r="J555" s="201">
        <v>12</v>
      </c>
      <c r="K555" s="200" t="s">
        <v>7136</v>
      </c>
      <c r="L555" s="201">
        <v>6348913</v>
      </c>
      <c r="M555" s="201">
        <v>5000</v>
      </c>
      <c r="N555" s="201">
        <v>31744565000</v>
      </c>
      <c r="O555" s="200" t="s">
        <v>7139</v>
      </c>
      <c r="P555" s="200" t="s">
        <v>10113</v>
      </c>
      <c r="Q555" s="200" t="s">
        <v>10114</v>
      </c>
      <c r="R555" s="200" t="s">
        <v>10115</v>
      </c>
    </row>
    <row r="556" spans="1:18" hidden="1">
      <c r="A556" s="200" t="s">
        <v>10116</v>
      </c>
      <c r="B556" s="200" t="s">
        <v>10117</v>
      </c>
      <c r="C556" s="200" t="s">
        <v>7145</v>
      </c>
      <c r="D556" s="200" t="s">
        <v>7136</v>
      </c>
      <c r="E556" s="200" t="s">
        <v>7136</v>
      </c>
      <c r="F556" s="200" t="s">
        <v>7276</v>
      </c>
      <c r="G556" s="200"/>
      <c r="H556" s="200" t="s">
        <v>7277</v>
      </c>
      <c r="I556" s="200"/>
      <c r="J556" s="201">
        <v>12</v>
      </c>
      <c r="K556" s="200" t="s">
        <v>7136</v>
      </c>
      <c r="L556" s="201">
        <v>8446538</v>
      </c>
      <c r="M556" s="201">
        <v>5000</v>
      </c>
      <c r="N556" s="201">
        <v>42232690000</v>
      </c>
      <c r="O556" s="200" t="s">
        <v>7139</v>
      </c>
      <c r="P556" s="200" t="s">
        <v>10118</v>
      </c>
      <c r="Q556" s="200" t="s">
        <v>10114</v>
      </c>
      <c r="R556" s="200" t="s">
        <v>10119</v>
      </c>
    </row>
    <row r="557" spans="1:18" hidden="1">
      <c r="A557" s="200" t="s">
        <v>10120</v>
      </c>
      <c r="B557" s="200" t="s">
        <v>10121</v>
      </c>
      <c r="C557" s="200" t="s">
        <v>7134</v>
      </c>
      <c r="D557" s="200" t="s">
        <v>7165</v>
      </c>
      <c r="E557" s="200" t="s">
        <v>7136</v>
      </c>
      <c r="F557" s="200" t="s">
        <v>7166</v>
      </c>
      <c r="G557" s="200"/>
      <c r="H557" s="200" t="s">
        <v>7167</v>
      </c>
      <c r="I557" s="200"/>
      <c r="J557" s="201">
        <v>12</v>
      </c>
      <c r="K557" s="200" t="s">
        <v>7136</v>
      </c>
      <c r="L557" s="201">
        <v>10662938</v>
      </c>
      <c r="M557" s="201">
        <v>500</v>
      </c>
      <c r="N557" s="201">
        <v>5575148000</v>
      </c>
      <c r="O557" s="200" t="s">
        <v>7139</v>
      </c>
      <c r="P557" s="200" t="s">
        <v>10122</v>
      </c>
      <c r="Q557" s="200" t="s">
        <v>10123</v>
      </c>
      <c r="R557" s="200" t="s">
        <v>10124</v>
      </c>
    </row>
    <row r="558" spans="1:18" hidden="1">
      <c r="A558" s="200" t="s">
        <v>10125</v>
      </c>
      <c r="B558" s="200" t="s">
        <v>10126</v>
      </c>
      <c r="C558" s="200" t="s">
        <v>7145</v>
      </c>
      <c r="D558" s="200" t="s">
        <v>7136</v>
      </c>
      <c r="E558" s="200" t="s">
        <v>7136</v>
      </c>
      <c r="F558" s="200" t="s">
        <v>8745</v>
      </c>
      <c r="G558" s="200"/>
      <c r="H558" s="200" t="s">
        <v>8746</v>
      </c>
      <c r="I558" s="200"/>
      <c r="J558" s="201">
        <v>12</v>
      </c>
      <c r="K558" s="200" t="s">
        <v>7136</v>
      </c>
      <c r="L558" s="201">
        <v>14052646</v>
      </c>
      <c r="M558" s="201">
        <v>500</v>
      </c>
      <c r="N558" s="201">
        <v>7026323000</v>
      </c>
      <c r="O558" s="200" t="s">
        <v>7139</v>
      </c>
      <c r="P558" s="200" t="s">
        <v>10127</v>
      </c>
      <c r="Q558" s="200" t="s">
        <v>10128</v>
      </c>
      <c r="R558" s="200" t="s">
        <v>10129</v>
      </c>
    </row>
    <row r="559" spans="1:18" hidden="1">
      <c r="A559" s="200" t="s">
        <v>10130</v>
      </c>
      <c r="B559" s="200" t="s">
        <v>10131</v>
      </c>
      <c r="C559" s="200" t="s">
        <v>7145</v>
      </c>
      <c r="D559" s="200" t="s">
        <v>7136</v>
      </c>
      <c r="E559" s="200" t="s">
        <v>7136</v>
      </c>
      <c r="F559" s="200" t="s">
        <v>7397</v>
      </c>
      <c r="G559" s="200"/>
      <c r="H559" s="200" t="s">
        <v>7398</v>
      </c>
      <c r="I559" s="200"/>
      <c r="J559" s="201">
        <v>12</v>
      </c>
      <c r="K559" s="200" t="s">
        <v>7136</v>
      </c>
      <c r="L559" s="201">
        <v>13733015</v>
      </c>
      <c r="M559" s="201">
        <v>500</v>
      </c>
      <c r="N559" s="201">
        <v>6866507500</v>
      </c>
      <c r="O559" s="200" t="s">
        <v>7139</v>
      </c>
      <c r="P559" s="200" t="s">
        <v>10132</v>
      </c>
      <c r="Q559" s="200" t="s">
        <v>10133</v>
      </c>
      <c r="R559" s="200" t="s">
        <v>10134</v>
      </c>
    </row>
    <row r="560" spans="1:18" hidden="1">
      <c r="A560" s="200" t="s">
        <v>10135</v>
      </c>
      <c r="B560" s="200" t="s">
        <v>10136</v>
      </c>
      <c r="C560" s="200" t="s">
        <v>7134</v>
      </c>
      <c r="D560" s="200" t="s">
        <v>7165</v>
      </c>
      <c r="E560" s="200" t="s">
        <v>7136</v>
      </c>
      <c r="F560" s="200" t="s">
        <v>7397</v>
      </c>
      <c r="G560" s="200"/>
      <c r="H560" s="200" t="s">
        <v>7398</v>
      </c>
      <c r="I560" s="200"/>
      <c r="J560" s="201">
        <v>12</v>
      </c>
      <c r="K560" s="200" t="s">
        <v>7136</v>
      </c>
      <c r="L560" s="201">
        <v>15800000</v>
      </c>
      <c r="M560" s="201">
        <v>500</v>
      </c>
      <c r="N560" s="201">
        <v>8000000000</v>
      </c>
      <c r="O560" s="200" t="s">
        <v>7139</v>
      </c>
      <c r="P560" s="200" t="s">
        <v>10137</v>
      </c>
      <c r="Q560" s="200" t="s">
        <v>10138</v>
      </c>
      <c r="R560" s="200" t="s">
        <v>10139</v>
      </c>
    </row>
    <row r="561" spans="1:18" hidden="1">
      <c r="A561" s="200" t="s">
        <v>10140</v>
      </c>
      <c r="B561" s="200" t="s">
        <v>10141</v>
      </c>
      <c r="C561" s="200" t="s">
        <v>7145</v>
      </c>
      <c r="D561" s="200" t="s">
        <v>7136</v>
      </c>
      <c r="E561" s="200" t="s">
        <v>7136</v>
      </c>
      <c r="F561" s="200" t="s">
        <v>7779</v>
      </c>
      <c r="G561" s="200"/>
      <c r="H561" s="200" t="s">
        <v>7780</v>
      </c>
      <c r="I561" s="200"/>
      <c r="J561" s="201">
        <v>12</v>
      </c>
      <c r="K561" s="200" t="s">
        <v>7136</v>
      </c>
      <c r="L561" s="201">
        <v>238684063</v>
      </c>
      <c r="M561" s="201">
        <v>500</v>
      </c>
      <c r="N561" s="201">
        <v>119805181500</v>
      </c>
      <c r="O561" s="200" t="s">
        <v>7139</v>
      </c>
      <c r="P561" s="200" t="s">
        <v>10142</v>
      </c>
      <c r="Q561" s="200" t="s">
        <v>10143</v>
      </c>
      <c r="R561" s="200" t="s">
        <v>10144</v>
      </c>
    </row>
    <row r="562" spans="1:18" hidden="1">
      <c r="A562" s="200" t="s">
        <v>10145</v>
      </c>
      <c r="B562" s="200" t="s">
        <v>10146</v>
      </c>
      <c r="C562" s="200" t="s">
        <v>7145</v>
      </c>
      <c r="D562" s="200" t="s">
        <v>7136</v>
      </c>
      <c r="E562" s="200" t="s">
        <v>7136</v>
      </c>
      <c r="F562" s="200" t="s">
        <v>10147</v>
      </c>
      <c r="G562" s="200"/>
      <c r="H562" s="200" t="s">
        <v>10148</v>
      </c>
      <c r="I562" s="200"/>
      <c r="J562" s="201">
        <v>12</v>
      </c>
      <c r="K562" s="200" t="s">
        <v>7136</v>
      </c>
      <c r="L562" s="201">
        <v>2895569</v>
      </c>
      <c r="M562" s="201">
        <v>5000</v>
      </c>
      <c r="N562" s="201">
        <v>16959295000</v>
      </c>
      <c r="O562" s="200" t="s">
        <v>7139</v>
      </c>
      <c r="P562" s="200" t="s">
        <v>10149</v>
      </c>
      <c r="Q562" s="200" t="s">
        <v>10150</v>
      </c>
      <c r="R562" s="200" t="s">
        <v>10151</v>
      </c>
    </row>
    <row r="563" spans="1:18" hidden="1">
      <c r="A563" s="200" t="s">
        <v>10152</v>
      </c>
      <c r="B563" s="200" t="s">
        <v>10153</v>
      </c>
      <c r="C563" s="200" t="s">
        <v>7145</v>
      </c>
      <c r="D563" s="200" t="s">
        <v>7136</v>
      </c>
      <c r="E563" s="200" t="s">
        <v>7136</v>
      </c>
      <c r="F563" s="200" t="s">
        <v>7341</v>
      </c>
      <c r="G563" s="200"/>
      <c r="H563" s="200" t="s">
        <v>7342</v>
      </c>
      <c r="I563" s="200"/>
      <c r="J563" s="201">
        <v>12</v>
      </c>
      <c r="K563" s="200" t="s">
        <v>7136</v>
      </c>
      <c r="L563" s="201">
        <v>161358585</v>
      </c>
      <c r="M563" s="201">
        <v>5000</v>
      </c>
      <c r="N563" s="201">
        <v>806792925000</v>
      </c>
      <c r="O563" s="200" t="s">
        <v>7139</v>
      </c>
      <c r="P563" s="200" t="s">
        <v>10154</v>
      </c>
      <c r="Q563" s="200" t="s">
        <v>10155</v>
      </c>
      <c r="R563" s="200" t="s">
        <v>10156</v>
      </c>
    </row>
    <row r="564" spans="1:18" hidden="1">
      <c r="A564" s="200" t="s">
        <v>10157</v>
      </c>
      <c r="B564" s="200" t="s">
        <v>10158</v>
      </c>
      <c r="C564" s="200" t="s">
        <v>7134</v>
      </c>
      <c r="D564" s="200" t="s">
        <v>7165</v>
      </c>
      <c r="E564" s="200" t="s">
        <v>7136</v>
      </c>
      <c r="F564" s="200" t="s">
        <v>7416</v>
      </c>
      <c r="G564" s="200"/>
      <c r="H564" s="200" t="s">
        <v>7417</v>
      </c>
      <c r="I564" s="200"/>
      <c r="J564" s="201">
        <v>12</v>
      </c>
      <c r="K564" s="200" t="s">
        <v>7136</v>
      </c>
      <c r="L564" s="201">
        <v>19700000</v>
      </c>
      <c r="M564" s="201">
        <v>500</v>
      </c>
      <c r="N564" s="201">
        <v>9850000000</v>
      </c>
      <c r="O564" s="200" t="s">
        <v>7139</v>
      </c>
      <c r="P564" s="200" t="s">
        <v>10159</v>
      </c>
      <c r="Q564" s="200" t="s">
        <v>10160</v>
      </c>
      <c r="R564" s="200" t="s">
        <v>10161</v>
      </c>
    </row>
    <row r="565" spans="1:18" hidden="1">
      <c r="A565" s="200" t="s">
        <v>10162</v>
      </c>
      <c r="B565" s="200" t="s">
        <v>10163</v>
      </c>
      <c r="C565" s="200" t="s">
        <v>7134</v>
      </c>
      <c r="D565" s="200" t="s">
        <v>7165</v>
      </c>
      <c r="E565" s="200" t="s">
        <v>7136</v>
      </c>
      <c r="F565" s="200" t="s">
        <v>7442</v>
      </c>
      <c r="G565" s="200"/>
      <c r="H565" s="200" t="s">
        <v>7443</v>
      </c>
      <c r="I565" s="200"/>
      <c r="J565" s="201">
        <v>12</v>
      </c>
      <c r="K565" s="200" t="s">
        <v>7136</v>
      </c>
      <c r="L565" s="201">
        <v>7860000</v>
      </c>
      <c r="M565" s="201">
        <v>500</v>
      </c>
      <c r="N565" s="201">
        <v>3930000000</v>
      </c>
      <c r="O565" s="200" t="s">
        <v>7139</v>
      </c>
      <c r="P565" s="200" t="s">
        <v>10164</v>
      </c>
      <c r="Q565" s="200" t="s">
        <v>10165</v>
      </c>
      <c r="R565" s="200" t="s">
        <v>10166</v>
      </c>
    </row>
    <row r="566" spans="1:18" hidden="1">
      <c r="A566" s="200" t="s">
        <v>10167</v>
      </c>
      <c r="B566" s="200" t="s">
        <v>10168</v>
      </c>
      <c r="C566" s="200" t="s">
        <v>7145</v>
      </c>
      <c r="D566" s="200" t="s">
        <v>7136</v>
      </c>
      <c r="E566" s="200" t="s">
        <v>7136</v>
      </c>
      <c r="F566" s="200" t="s">
        <v>7416</v>
      </c>
      <c r="G566" s="200"/>
      <c r="H566" s="200" t="s">
        <v>7417</v>
      </c>
      <c r="I566" s="200"/>
      <c r="J566" s="201">
        <v>12</v>
      </c>
      <c r="K566" s="200" t="s">
        <v>7136</v>
      </c>
      <c r="L566" s="201">
        <v>118885290</v>
      </c>
      <c r="M566" s="201">
        <v>500</v>
      </c>
      <c r="N566" s="201">
        <v>59442645000</v>
      </c>
      <c r="O566" s="200" t="s">
        <v>7139</v>
      </c>
      <c r="P566" s="200" t="s">
        <v>10169</v>
      </c>
      <c r="Q566" s="200" t="s">
        <v>10170</v>
      </c>
      <c r="R566" s="200" t="s">
        <v>10171</v>
      </c>
    </row>
    <row r="567" spans="1:18" hidden="1">
      <c r="A567" s="200" t="s">
        <v>10172</v>
      </c>
      <c r="B567" s="200" t="s">
        <v>10173</v>
      </c>
      <c r="C567" s="200" t="s">
        <v>7134</v>
      </c>
      <c r="D567" s="200" t="s">
        <v>7135</v>
      </c>
      <c r="E567" s="200" t="s">
        <v>7136</v>
      </c>
      <c r="F567" s="200" t="s">
        <v>7779</v>
      </c>
      <c r="G567" s="200"/>
      <c r="H567" s="200" t="s">
        <v>7780</v>
      </c>
      <c r="I567" s="200"/>
      <c r="J567" s="201">
        <v>12</v>
      </c>
      <c r="K567" s="200" t="s">
        <v>7136</v>
      </c>
      <c r="L567" s="201">
        <v>20000000</v>
      </c>
      <c r="M567" s="201">
        <v>500</v>
      </c>
      <c r="N567" s="201">
        <v>10000000000</v>
      </c>
      <c r="O567" s="200" t="s">
        <v>7139</v>
      </c>
      <c r="P567" s="200" t="s">
        <v>10174</v>
      </c>
      <c r="Q567" s="200" t="s">
        <v>10175</v>
      </c>
      <c r="R567" s="200" t="s">
        <v>10176</v>
      </c>
    </row>
    <row r="568" spans="1:18" hidden="1">
      <c r="A568" s="200" t="s">
        <v>10177</v>
      </c>
      <c r="B568" s="200" t="s">
        <v>10178</v>
      </c>
      <c r="C568" s="200" t="s">
        <v>7145</v>
      </c>
      <c r="D568" s="200" t="s">
        <v>7136</v>
      </c>
      <c r="E568" s="200" t="s">
        <v>7136</v>
      </c>
      <c r="F568" s="200" t="s">
        <v>8758</v>
      </c>
      <c r="G568" s="200"/>
      <c r="H568" s="200" t="s">
        <v>8759</v>
      </c>
      <c r="I568" s="200"/>
      <c r="J568" s="201">
        <v>12</v>
      </c>
      <c r="K568" s="200" t="s">
        <v>7136</v>
      </c>
      <c r="L568" s="201">
        <v>13168460</v>
      </c>
      <c r="M568" s="201">
        <v>500</v>
      </c>
      <c r="N568" s="201">
        <v>6584230000</v>
      </c>
      <c r="O568" s="200" t="s">
        <v>7139</v>
      </c>
      <c r="P568" s="200" t="s">
        <v>10179</v>
      </c>
      <c r="Q568" s="200" t="s">
        <v>10180</v>
      </c>
      <c r="R568" s="200" t="s">
        <v>10181</v>
      </c>
    </row>
    <row r="569" spans="1:18" hidden="1">
      <c r="A569" s="200" t="s">
        <v>10182</v>
      </c>
      <c r="B569" s="200" t="s">
        <v>10183</v>
      </c>
      <c r="C569" s="200" t="s">
        <v>7134</v>
      </c>
      <c r="D569" s="200" t="s">
        <v>7135</v>
      </c>
      <c r="E569" s="200" t="s">
        <v>7136</v>
      </c>
      <c r="F569" s="200" t="s">
        <v>10184</v>
      </c>
      <c r="G569" s="200"/>
      <c r="H569" s="200" t="s">
        <v>10185</v>
      </c>
      <c r="I569" s="200"/>
      <c r="J569" s="201">
        <v>12</v>
      </c>
      <c r="K569" s="200" t="s">
        <v>7136</v>
      </c>
      <c r="L569" s="201">
        <v>25831764</v>
      </c>
      <c r="M569" s="201">
        <v>500</v>
      </c>
      <c r="N569" s="201">
        <v>12915882000</v>
      </c>
      <c r="O569" s="200" t="s">
        <v>7139</v>
      </c>
      <c r="P569" s="200" t="s">
        <v>10186</v>
      </c>
      <c r="Q569" s="200" t="s">
        <v>10187</v>
      </c>
      <c r="R569" s="200" t="s">
        <v>10188</v>
      </c>
    </row>
    <row r="570" spans="1:18" hidden="1">
      <c r="A570" s="200" t="s">
        <v>10189</v>
      </c>
      <c r="B570" s="200" t="s">
        <v>10190</v>
      </c>
      <c r="C570" s="200" t="s">
        <v>7134</v>
      </c>
      <c r="D570" s="200" t="s">
        <v>7173</v>
      </c>
      <c r="E570" s="200" t="s">
        <v>7136</v>
      </c>
      <c r="F570" s="200" t="s">
        <v>7348</v>
      </c>
      <c r="G570" s="200"/>
      <c r="H570" s="200" t="s">
        <v>7349</v>
      </c>
      <c r="I570" s="200"/>
      <c r="J570" s="201">
        <v>12</v>
      </c>
      <c r="K570" s="200" t="s">
        <v>7136</v>
      </c>
      <c r="L570" s="201">
        <v>17882522</v>
      </c>
      <c r="M570" s="201">
        <v>500</v>
      </c>
      <c r="N570" s="201">
        <v>9137444000</v>
      </c>
      <c r="O570" s="200" t="s">
        <v>7139</v>
      </c>
      <c r="P570" s="200" t="s">
        <v>10191</v>
      </c>
      <c r="Q570" s="200" t="s">
        <v>10192</v>
      </c>
      <c r="R570" s="200" t="s">
        <v>10193</v>
      </c>
    </row>
    <row r="571" spans="1:18" hidden="1">
      <c r="A571" s="200" t="s">
        <v>10194</v>
      </c>
      <c r="B571" s="200" t="s">
        <v>10195</v>
      </c>
      <c r="C571" s="200" t="s">
        <v>7145</v>
      </c>
      <c r="D571" s="200" t="s">
        <v>7136</v>
      </c>
      <c r="E571" s="200" t="s">
        <v>7136</v>
      </c>
      <c r="F571" s="200" t="s">
        <v>7257</v>
      </c>
      <c r="G571" s="200"/>
      <c r="H571" s="200" t="s">
        <v>7258</v>
      </c>
      <c r="I571" s="200"/>
      <c r="J571" s="201">
        <v>12</v>
      </c>
      <c r="K571" s="200" t="s">
        <v>7136</v>
      </c>
      <c r="L571" s="201">
        <v>3859124</v>
      </c>
      <c r="M571" s="201">
        <v>5000</v>
      </c>
      <c r="N571" s="201">
        <v>19295620000</v>
      </c>
      <c r="O571" s="200" t="s">
        <v>7139</v>
      </c>
      <c r="P571" s="200" t="s">
        <v>10196</v>
      </c>
      <c r="Q571" s="200" t="s">
        <v>10197</v>
      </c>
      <c r="R571" s="200" t="s">
        <v>10198</v>
      </c>
    </row>
    <row r="572" spans="1:18" hidden="1">
      <c r="A572" s="200" t="s">
        <v>10199</v>
      </c>
      <c r="B572" s="200" t="s">
        <v>10200</v>
      </c>
      <c r="C572" s="200" t="s">
        <v>7134</v>
      </c>
      <c r="D572" s="200" t="s">
        <v>7165</v>
      </c>
      <c r="E572" s="200" t="s">
        <v>7136</v>
      </c>
      <c r="F572" s="200" t="s">
        <v>7372</v>
      </c>
      <c r="G572" s="200"/>
      <c r="H572" s="200" t="s">
        <v>7373</v>
      </c>
      <c r="I572" s="200"/>
      <c r="J572" s="201">
        <v>12</v>
      </c>
      <c r="K572" s="200" t="s">
        <v>7136</v>
      </c>
      <c r="L572" s="201">
        <v>90808100</v>
      </c>
      <c r="M572" s="201">
        <v>500</v>
      </c>
      <c r="N572" s="201">
        <v>45404050000</v>
      </c>
      <c r="O572" s="200" t="s">
        <v>7139</v>
      </c>
      <c r="P572" s="200" t="s">
        <v>10201</v>
      </c>
      <c r="Q572" s="200" t="s">
        <v>10202</v>
      </c>
      <c r="R572" s="200" t="s">
        <v>10203</v>
      </c>
    </row>
    <row r="573" spans="1:18" hidden="1">
      <c r="A573" s="200" t="s">
        <v>10204</v>
      </c>
      <c r="B573" s="200" t="s">
        <v>10205</v>
      </c>
      <c r="C573" s="200" t="s">
        <v>7145</v>
      </c>
      <c r="D573" s="200" t="s">
        <v>7136</v>
      </c>
      <c r="E573" s="200" t="s">
        <v>7136</v>
      </c>
      <c r="F573" s="200" t="s">
        <v>7213</v>
      </c>
      <c r="G573" s="200"/>
      <c r="H573" s="200" t="s">
        <v>7214</v>
      </c>
      <c r="I573" s="200"/>
      <c r="J573" s="201">
        <v>3</v>
      </c>
      <c r="K573" s="200" t="s">
        <v>7136</v>
      </c>
      <c r="L573" s="201">
        <v>46754933</v>
      </c>
      <c r="M573" s="201">
        <v>500</v>
      </c>
      <c r="N573" s="201">
        <v>23377466500</v>
      </c>
      <c r="O573" s="200" t="s">
        <v>7139</v>
      </c>
      <c r="P573" s="200" t="s">
        <v>10206</v>
      </c>
      <c r="Q573" s="200" t="s">
        <v>10207</v>
      </c>
      <c r="R573" s="200" t="s">
        <v>10208</v>
      </c>
    </row>
    <row r="574" spans="1:18" hidden="1">
      <c r="A574" s="200" t="s">
        <v>10209</v>
      </c>
      <c r="B574" s="200" t="s">
        <v>10210</v>
      </c>
      <c r="C574" s="200" t="s">
        <v>7145</v>
      </c>
      <c r="D574" s="200" t="s">
        <v>7136</v>
      </c>
      <c r="E574" s="200" t="s">
        <v>7136</v>
      </c>
      <c r="F574" s="200" t="s">
        <v>10211</v>
      </c>
      <c r="G574" s="200"/>
      <c r="H574" s="200" t="s">
        <v>10212</v>
      </c>
      <c r="I574" s="200"/>
      <c r="J574" s="201">
        <v>12</v>
      </c>
      <c r="K574" s="200" t="s">
        <v>7136</v>
      </c>
      <c r="L574" s="201">
        <v>3677641</v>
      </c>
      <c r="M574" s="201">
        <v>5000</v>
      </c>
      <c r="N574" s="201">
        <v>18388205000</v>
      </c>
      <c r="O574" s="200" t="s">
        <v>7139</v>
      </c>
      <c r="P574" s="200" t="s">
        <v>10213</v>
      </c>
      <c r="Q574" s="200" t="s">
        <v>10214</v>
      </c>
      <c r="R574" s="200" t="s">
        <v>10215</v>
      </c>
    </row>
    <row r="575" spans="1:18" hidden="1">
      <c r="A575" s="200" t="s">
        <v>10216</v>
      </c>
      <c r="B575" s="200" t="s">
        <v>10217</v>
      </c>
      <c r="C575" s="200" t="s">
        <v>7145</v>
      </c>
      <c r="D575" s="200" t="s">
        <v>7136</v>
      </c>
      <c r="E575" s="200" t="s">
        <v>7136</v>
      </c>
      <c r="F575" s="200" t="s">
        <v>10211</v>
      </c>
      <c r="G575" s="200"/>
      <c r="H575" s="200" t="s">
        <v>10212</v>
      </c>
      <c r="I575" s="200"/>
      <c r="J575" s="201">
        <v>12</v>
      </c>
      <c r="K575" s="200" t="s">
        <v>7136</v>
      </c>
      <c r="L575" s="201">
        <v>4653805</v>
      </c>
      <c r="M575" s="201">
        <v>5000</v>
      </c>
      <c r="N575" s="201">
        <v>23269025000</v>
      </c>
      <c r="O575" s="200" t="s">
        <v>7139</v>
      </c>
      <c r="P575" s="200" t="s">
        <v>10218</v>
      </c>
      <c r="Q575" s="200" t="s">
        <v>10219</v>
      </c>
      <c r="R575" s="200" t="s">
        <v>10220</v>
      </c>
    </row>
    <row r="576" spans="1:18" hidden="1">
      <c r="A576" s="200" t="s">
        <v>10221</v>
      </c>
      <c r="B576" s="200" t="s">
        <v>10222</v>
      </c>
      <c r="C576" s="200" t="s">
        <v>7145</v>
      </c>
      <c r="D576" s="200" t="s">
        <v>7136</v>
      </c>
      <c r="E576" s="200" t="s">
        <v>7136</v>
      </c>
      <c r="F576" s="200" t="s">
        <v>7924</v>
      </c>
      <c r="G576" s="200"/>
      <c r="H576" s="200" t="s">
        <v>7925</v>
      </c>
      <c r="I576" s="200"/>
      <c r="J576" s="201">
        <v>12</v>
      </c>
      <c r="K576" s="200" t="s">
        <v>7136</v>
      </c>
      <c r="L576" s="201">
        <v>28991282</v>
      </c>
      <c r="M576" s="201">
        <v>5000</v>
      </c>
      <c r="N576" s="201">
        <v>146276965000</v>
      </c>
      <c r="O576" s="200" t="s">
        <v>7139</v>
      </c>
      <c r="P576" s="200" t="s">
        <v>10223</v>
      </c>
      <c r="Q576" s="200" t="s">
        <v>10224</v>
      </c>
      <c r="R576" s="200" t="s">
        <v>10225</v>
      </c>
    </row>
    <row r="577" spans="1:18" hidden="1">
      <c r="A577" s="200" t="s">
        <v>10226</v>
      </c>
      <c r="B577" s="200" t="s">
        <v>10227</v>
      </c>
      <c r="C577" s="200" t="s">
        <v>7145</v>
      </c>
      <c r="D577" s="200" t="s">
        <v>7136</v>
      </c>
      <c r="E577" s="200" t="s">
        <v>7136</v>
      </c>
      <c r="F577" s="200" t="s">
        <v>7397</v>
      </c>
      <c r="G577" s="200"/>
      <c r="H577" s="200" t="s">
        <v>7398</v>
      </c>
      <c r="I577" s="200"/>
      <c r="J577" s="201">
        <v>12</v>
      </c>
      <c r="K577" s="200" t="s">
        <v>7136</v>
      </c>
      <c r="L577" s="201">
        <v>13900000</v>
      </c>
      <c r="M577" s="201">
        <v>500</v>
      </c>
      <c r="N577" s="201">
        <v>6950000000</v>
      </c>
      <c r="O577" s="200" t="s">
        <v>7139</v>
      </c>
      <c r="P577" s="200" t="s">
        <v>10228</v>
      </c>
      <c r="Q577" s="200" t="s">
        <v>10229</v>
      </c>
      <c r="R577" s="200" t="s">
        <v>7401</v>
      </c>
    </row>
    <row r="578" spans="1:18" hidden="1">
      <c r="A578" s="200" t="s">
        <v>10230</v>
      </c>
      <c r="B578" s="200" t="s">
        <v>10231</v>
      </c>
      <c r="C578" s="200" t="s">
        <v>7134</v>
      </c>
      <c r="D578" s="200" t="s">
        <v>7165</v>
      </c>
      <c r="E578" s="200" t="s">
        <v>7136</v>
      </c>
      <c r="F578" s="200" t="s">
        <v>9528</v>
      </c>
      <c r="G578" s="200"/>
      <c r="H578" s="200" t="s">
        <v>9529</v>
      </c>
      <c r="I578" s="200"/>
      <c r="J578" s="201">
        <v>12</v>
      </c>
      <c r="K578" s="200" t="s">
        <v>7136</v>
      </c>
      <c r="L578" s="201">
        <v>9100000</v>
      </c>
      <c r="M578" s="201">
        <v>500</v>
      </c>
      <c r="N578" s="201">
        <v>4550000000</v>
      </c>
      <c r="O578" s="200" t="s">
        <v>7139</v>
      </c>
      <c r="P578" s="200" t="s">
        <v>10232</v>
      </c>
      <c r="Q578" s="200" t="s">
        <v>10233</v>
      </c>
      <c r="R578" s="200" t="s">
        <v>10234</v>
      </c>
    </row>
    <row r="579" spans="1:18" hidden="1">
      <c r="A579" s="200" t="s">
        <v>10235</v>
      </c>
      <c r="B579" s="200" t="s">
        <v>10236</v>
      </c>
      <c r="C579" s="200" t="s">
        <v>7134</v>
      </c>
      <c r="D579" s="200" t="s">
        <v>7135</v>
      </c>
      <c r="E579" s="200" t="s">
        <v>7136</v>
      </c>
      <c r="F579" s="200" t="s">
        <v>7137</v>
      </c>
      <c r="G579" s="200"/>
      <c r="H579" s="200" t="s">
        <v>7138</v>
      </c>
      <c r="I579" s="200"/>
      <c r="J579" s="201">
        <v>12</v>
      </c>
      <c r="K579" s="200" t="s">
        <v>7136</v>
      </c>
      <c r="L579" s="201">
        <v>3635150</v>
      </c>
      <c r="M579" s="201">
        <v>500</v>
      </c>
      <c r="N579" s="201">
        <v>5067575000</v>
      </c>
      <c r="O579" s="200" t="s">
        <v>7139</v>
      </c>
      <c r="P579" s="200" t="s">
        <v>10237</v>
      </c>
      <c r="Q579" s="200" t="s">
        <v>10238</v>
      </c>
      <c r="R579" s="200" t="s">
        <v>10239</v>
      </c>
    </row>
    <row r="580" spans="1:18" hidden="1">
      <c r="A580" s="200" t="s">
        <v>10240</v>
      </c>
      <c r="B580" s="200" t="s">
        <v>10241</v>
      </c>
      <c r="C580" s="200" t="s">
        <v>7145</v>
      </c>
      <c r="D580" s="200" t="s">
        <v>7136</v>
      </c>
      <c r="E580" s="200" t="s">
        <v>7136</v>
      </c>
      <c r="F580" s="200" t="s">
        <v>7416</v>
      </c>
      <c r="G580" s="200"/>
      <c r="H580" s="200" t="s">
        <v>7417</v>
      </c>
      <c r="I580" s="200"/>
      <c r="J580" s="201">
        <v>12</v>
      </c>
      <c r="K580" s="200" t="s">
        <v>7136</v>
      </c>
      <c r="L580" s="201">
        <v>2425215</v>
      </c>
      <c r="M580" s="201">
        <v>5000</v>
      </c>
      <c r="N580" s="201">
        <v>12126075000</v>
      </c>
      <c r="O580" s="200" t="s">
        <v>7139</v>
      </c>
      <c r="P580" s="200" t="s">
        <v>10242</v>
      </c>
      <c r="Q580" s="200" t="s">
        <v>10243</v>
      </c>
      <c r="R580" s="200" t="s">
        <v>10244</v>
      </c>
    </row>
    <row r="581" spans="1:18" hidden="1">
      <c r="A581" s="200" t="s">
        <v>10245</v>
      </c>
      <c r="B581" s="200" t="s">
        <v>10246</v>
      </c>
      <c r="C581" s="200" t="s">
        <v>7145</v>
      </c>
      <c r="D581" s="200" t="s">
        <v>7136</v>
      </c>
      <c r="E581" s="200" t="s">
        <v>7136</v>
      </c>
      <c r="F581" s="200" t="s">
        <v>7416</v>
      </c>
      <c r="G581" s="200"/>
      <c r="H581" s="200" t="s">
        <v>7417</v>
      </c>
      <c r="I581" s="200"/>
      <c r="J581" s="201">
        <v>12</v>
      </c>
      <c r="K581" s="200" t="s">
        <v>7136</v>
      </c>
      <c r="L581" s="201">
        <v>20300360</v>
      </c>
      <c r="M581" s="201">
        <v>500</v>
      </c>
      <c r="N581" s="201">
        <v>10150180000</v>
      </c>
      <c r="O581" s="200" t="s">
        <v>7139</v>
      </c>
      <c r="P581" s="200" t="s">
        <v>10247</v>
      </c>
      <c r="Q581" s="200" t="s">
        <v>10248</v>
      </c>
      <c r="R581" s="200" t="s">
        <v>10249</v>
      </c>
    </row>
    <row r="582" spans="1:18" hidden="1">
      <c r="A582" s="200" t="s">
        <v>10250</v>
      </c>
      <c r="B582" s="200" t="s">
        <v>10251</v>
      </c>
      <c r="C582" s="200" t="s">
        <v>7134</v>
      </c>
      <c r="D582" s="200" t="s">
        <v>7135</v>
      </c>
      <c r="E582" s="200" t="s">
        <v>7136</v>
      </c>
      <c r="F582" s="200" t="s">
        <v>7416</v>
      </c>
      <c r="G582" s="200"/>
      <c r="H582" s="200" t="s">
        <v>7417</v>
      </c>
      <c r="I582" s="200"/>
      <c r="J582" s="201">
        <v>12</v>
      </c>
      <c r="K582" s="200" t="s">
        <v>7136</v>
      </c>
      <c r="L582" s="201">
        <v>15984446</v>
      </c>
      <c r="M582" s="201">
        <v>500</v>
      </c>
      <c r="N582" s="201">
        <v>7992223000</v>
      </c>
      <c r="O582" s="200" t="s">
        <v>7139</v>
      </c>
      <c r="P582" s="200" t="s">
        <v>10252</v>
      </c>
      <c r="Q582" s="200" t="s">
        <v>10253</v>
      </c>
      <c r="R582" s="200" t="s">
        <v>10254</v>
      </c>
    </row>
    <row r="583" spans="1:18" hidden="1">
      <c r="A583" s="200" t="s">
        <v>10255</v>
      </c>
      <c r="B583" s="200" t="s">
        <v>10256</v>
      </c>
      <c r="C583" s="200" t="s">
        <v>7134</v>
      </c>
      <c r="D583" s="200" t="s">
        <v>7165</v>
      </c>
      <c r="E583" s="200" t="s">
        <v>7136</v>
      </c>
      <c r="F583" s="200" t="s">
        <v>7822</v>
      </c>
      <c r="G583" s="200"/>
      <c r="H583" s="200" t="s">
        <v>7823</v>
      </c>
      <c r="I583" s="200"/>
      <c r="J583" s="201">
        <v>12</v>
      </c>
      <c r="K583" s="200" t="s">
        <v>7136</v>
      </c>
      <c r="L583" s="201">
        <v>51414494</v>
      </c>
      <c r="M583" s="201">
        <v>500</v>
      </c>
      <c r="N583" s="201">
        <v>25707247000</v>
      </c>
      <c r="O583" s="200" t="s">
        <v>7139</v>
      </c>
      <c r="P583" s="200" t="s">
        <v>10257</v>
      </c>
      <c r="Q583" s="200" t="s">
        <v>10258</v>
      </c>
      <c r="R583" s="200" t="s">
        <v>10259</v>
      </c>
    </row>
    <row r="584" spans="1:18" hidden="1">
      <c r="A584" s="200" t="s">
        <v>10260</v>
      </c>
      <c r="B584" s="200" t="s">
        <v>10261</v>
      </c>
      <c r="C584" s="200" t="s">
        <v>7134</v>
      </c>
      <c r="D584" s="200" t="s">
        <v>7165</v>
      </c>
      <c r="E584" s="200" t="s">
        <v>7136</v>
      </c>
      <c r="F584" s="200" t="s">
        <v>8408</v>
      </c>
      <c r="G584" s="200"/>
      <c r="H584" s="200" t="s">
        <v>8409</v>
      </c>
      <c r="I584" s="200"/>
      <c r="J584" s="201">
        <v>12</v>
      </c>
      <c r="K584" s="200" t="s">
        <v>7136</v>
      </c>
      <c r="L584" s="201">
        <v>20203553</v>
      </c>
      <c r="M584" s="201">
        <v>500</v>
      </c>
      <c r="N584" s="201">
        <v>10601776500</v>
      </c>
      <c r="O584" s="200" t="s">
        <v>7139</v>
      </c>
      <c r="P584" s="200" t="s">
        <v>10262</v>
      </c>
      <c r="Q584" s="200" t="s">
        <v>10263</v>
      </c>
      <c r="R584" s="200" t="s">
        <v>10264</v>
      </c>
    </row>
    <row r="585" spans="1:18" hidden="1">
      <c r="A585" s="200" t="s">
        <v>10265</v>
      </c>
      <c r="B585" s="200" t="s">
        <v>10266</v>
      </c>
      <c r="C585" s="200" t="s">
        <v>7145</v>
      </c>
      <c r="D585" s="200" t="s">
        <v>7136</v>
      </c>
      <c r="E585" s="200" t="s">
        <v>7136</v>
      </c>
      <c r="F585" s="200" t="s">
        <v>7276</v>
      </c>
      <c r="G585" s="200"/>
      <c r="H585" s="200" t="s">
        <v>7277</v>
      </c>
      <c r="I585" s="200"/>
      <c r="J585" s="201">
        <v>12</v>
      </c>
      <c r="K585" s="200" t="s">
        <v>7136</v>
      </c>
      <c r="L585" s="201">
        <v>27931470</v>
      </c>
      <c r="M585" s="201">
        <v>1000</v>
      </c>
      <c r="N585" s="201">
        <v>27931470000</v>
      </c>
      <c r="O585" s="200" t="s">
        <v>7139</v>
      </c>
      <c r="P585" s="200" t="s">
        <v>10267</v>
      </c>
      <c r="Q585" s="200" t="s">
        <v>10268</v>
      </c>
      <c r="R585" s="200" t="s">
        <v>10269</v>
      </c>
    </row>
    <row r="586" spans="1:18" hidden="1">
      <c r="A586" s="200" t="s">
        <v>10270</v>
      </c>
      <c r="B586" s="200" t="s">
        <v>10271</v>
      </c>
      <c r="C586" s="200" t="s">
        <v>7145</v>
      </c>
      <c r="D586" s="200" t="s">
        <v>7136</v>
      </c>
      <c r="E586" s="200" t="s">
        <v>7136</v>
      </c>
      <c r="F586" s="200" t="s">
        <v>7153</v>
      </c>
      <c r="G586" s="200"/>
      <c r="H586" s="200" t="s">
        <v>7154</v>
      </c>
      <c r="I586" s="200"/>
      <c r="J586" s="201">
        <v>12</v>
      </c>
      <c r="K586" s="200" t="s">
        <v>7136</v>
      </c>
      <c r="L586" s="201">
        <v>16523835</v>
      </c>
      <c r="M586" s="201">
        <v>5000</v>
      </c>
      <c r="N586" s="201">
        <v>123738105000</v>
      </c>
      <c r="O586" s="200" t="s">
        <v>7139</v>
      </c>
      <c r="P586" s="200" t="s">
        <v>10272</v>
      </c>
      <c r="Q586" s="200" t="s">
        <v>10273</v>
      </c>
      <c r="R586" s="200" t="s">
        <v>10274</v>
      </c>
    </row>
    <row r="587" spans="1:18" hidden="1">
      <c r="A587" s="200" t="s">
        <v>10275</v>
      </c>
      <c r="B587" s="200" t="s">
        <v>10276</v>
      </c>
      <c r="C587" s="200" t="s">
        <v>7145</v>
      </c>
      <c r="D587" s="200" t="s">
        <v>7136</v>
      </c>
      <c r="E587" s="200" t="s">
        <v>7136</v>
      </c>
      <c r="F587" s="200" t="s">
        <v>7166</v>
      </c>
      <c r="G587" s="200"/>
      <c r="H587" s="200" t="s">
        <v>7167</v>
      </c>
      <c r="I587" s="200"/>
      <c r="J587" s="201">
        <v>12</v>
      </c>
      <c r="K587" s="200" t="s">
        <v>7136</v>
      </c>
      <c r="L587" s="201">
        <v>100249166</v>
      </c>
      <c r="M587" s="201">
        <v>500</v>
      </c>
      <c r="N587" s="201">
        <v>50124583000</v>
      </c>
      <c r="O587" s="200" t="s">
        <v>7139</v>
      </c>
      <c r="P587" s="200" t="s">
        <v>10277</v>
      </c>
      <c r="Q587" s="200" t="s">
        <v>10278</v>
      </c>
      <c r="R587" s="200" t="s">
        <v>10279</v>
      </c>
    </row>
    <row r="588" spans="1:18" hidden="1">
      <c r="A588" s="200" t="s">
        <v>10280</v>
      </c>
      <c r="B588" s="200" t="s">
        <v>10281</v>
      </c>
      <c r="C588" s="200" t="s">
        <v>7145</v>
      </c>
      <c r="D588" s="200" t="s">
        <v>7136</v>
      </c>
      <c r="E588" s="200" t="s">
        <v>7136</v>
      </c>
      <c r="F588" s="200" t="s">
        <v>7464</v>
      </c>
      <c r="G588" s="200"/>
      <c r="H588" s="200" t="s">
        <v>7465</v>
      </c>
      <c r="I588" s="200"/>
      <c r="J588" s="201">
        <v>12</v>
      </c>
      <c r="K588" s="200" t="s">
        <v>7136</v>
      </c>
      <c r="L588" s="201">
        <v>638308033</v>
      </c>
      <c r="M588" s="201">
        <v>5000</v>
      </c>
      <c r="N588" s="201">
        <v>3191540165000</v>
      </c>
      <c r="O588" s="200" t="s">
        <v>7139</v>
      </c>
      <c r="P588" s="200" t="s">
        <v>10282</v>
      </c>
      <c r="Q588" s="200" t="s">
        <v>10283</v>
      </c>
      <c r="R588" s="200" t="s">
        <v>10284</v>
      </c>
    </row>
    <row r="589" spans="1:18" hidden="1">
      <c r="A589" s="200" t="s">
        <v>10285</v>
      </c>
      <c r="B589" s="200" t="s">
        <v>10286</v>
      </c>
      <c r="C589" s="200" t="s">
        <v>7134</v>
      </c>
      <c r="D589" s="200" t="s">
        <v>7165</v>
      </c>
      <c r="E589" s="200" t="s">
        <v>7136</v>
      </c>
      <c r="F589" s="200" t="s">
        <v>9228</v>
      </c>
      <c r="G589" s="200"/>
      <c r="H589" s="200" t="s">
        <v>9229</v>
      </c>
      <c r="I589" s="200"/>
      <c r="J589" s="201">
        <v>12</v>
      </c>
      <c r="K589" s="200" t="s">
        <v>7136</v>
      </c>
      <c r="L589" s="201">
        <v>14759577</v>
      </c>
      <c r="M589" s="201">
        <v>500</v>
      </c>
      <c r="N589" s="201">
        <v>7379788500</v>
      </c>
      <c r="O589" s="200" t="s">
        <v>7139</v>
      </c>
      <c r="P589" s="200" t="s">
        <v>10287</v>
      </c>
      <c r="Q589" s="200" t="s">
        <v>10288</v>
      </c>
      <c r="R589" s="200" t="s">
        <v>10289</v>
      </c>
    </row>
    <row r="590" spans="1:18" hidden="1">
      <c r="A590" s="200" t="s">
        <v>10290</v>
      </c>
      <c r="B590" s="200" t="s">
        <v>10291</v>
      </c>
      <c r="C590" s="200" t="s">
        <v>7145</v>
      </c>
      <c r="D590" s="200" t="s">
        <v>7136</v>
      </c>
      <c r="E590" s="200" t="s">
        <v>7136</v>
      </c>
      <c r="F590" s="200" t="s">
        <v>7442</v>
      </c>
      <c r="G590" s="200"/>
      <c r="H590" s="200" t="s">
        <v>7443</v>
      </c>
      <c r="I590" s="200"/>
      <c r="J590" s="201">
        <v>12</v>
      </c>
      <c r="K590" s="200" t="s">
        <v>7136</v>
      </c>
      <c r="L590" s="201">
        <v>65493726</v>
      </c>
      <c r="M590" s="201">
        <v>100</v>
      </c>
      <c r="N590" s="201">
        <v>8184422600</v>
      </c>
      <c r="O590" s="200" t="s">
        <v>7139</v>
      </c>
      <c r="P590" s="200" t="s">
        <v>10292</v>
      </c>
      <c r="Q590" s="200" t="s">
        <v>10293</v>
      </c>
      <c r="R590" s="200" t="s">
        <v>10294</v>
      </c>
    </row>
    <row r="591" spans="1:18" hidden="1">
      <c r="A591" s="200" t="s">
        <v>10295</v>
      </c>
      <c r="B591" s="200" t="s">
        <v>10296</v>
      </c>
      <c r="C591" s="200" t="s">
        <v>7145</v>
      </c>
      <c r="D591" s="200" t="s">
        <v>7136</v>
      </c>
      <c r="E591" s="200" t="s">
        <v>7136</v>
      </c>
      <c r="F591" s="200" t="s">
        <v>7213</v>
      </c>
      <c r="G591" s="200"/>
      <c r="H591" s="200" t="s">
        <v>7214</v>
      </c>
      <c r="I591" s="200"/>
      <c r="J591" s="201">
        <v>12</v>
      </c>
      <c r="K591" s="200" t="s">
        <v>7136</v>
      </c>
      <c r="L591" s="201">
        <v>33066680</v>
      </c>
      <c r="M591" s="201">
        <v>2500</v>
      </c>
      <c r="N591" s="201">
        <v>82666700000</v>
      </c>
      <c r="O591" s="200" t="s">
        <v>7139</v>
      </c>
      <c r="P591" s="200" t="s">
        <v>10297</v>
      </c>
      <c r="Q591" s="200" t="s">
        <v>10298</v>
      </c>
      <c r="R591" s="200" t="s">
        <v>10299</v>
      </c>
    </row>
    <row r="592" spans="1:18" hidden="1">
      <c r="A592" s="200" t="s">
        <v>10300</v>
      </c>
      <c r="B592" s="200" t="s">
        <v>10301</v>
      </c>
      <c r="C592" s="200" t="s">
        <v>7134</v>
      </c>
      <c r="D592" s="200" t="s">
        <v>7135</v>
      </c>
      <c r="E592" s="200" t="s">
        <v>7136</v>
      </c>
      <c r="F592" s="200" t="s">
        <v>10302</v>
      </c>
      <c r="G592" s="200"/>
      <c r="H592" s="200" t="s">
        <v>10303</v>
      </c>
      <c r="I592" s="200"/>
      <c r="J592" s="201">
        <v>12</v>
      </c>
      <c r="K592" s="200" t="s">
        <v>7136</v>
      </c>
      <c r="L592" s="201">
        <v>11968040</v>
      </c>
      <c r="M592" s="201">
        <v>500</v>
      </c>
      <c r="N592" s="201">
        <v>5984020000</v>
      </c>
      <c r="O592" s="200" t="s">
        <v>7139</v>
      </c>
      <c r="P592" s="200" t="s">
        <v>10304</v>
      </c>
      <c r="Q592" s="200" t="s">
        <v>10305</v>
      </c>
      <c r="R592" s="200" t="s">
        <v>10306</v>
      </c>
    </row>
    <row r="593" spans="1:18" hidden="1">
      <c r="A593" s="200" t="s">
        <v>10307</v>
      </c>
      <c r="B593" s="200" t="s">
        <v>10308</v>
      </c>
      <c r="C593" s="200" t="s">
        <v>7440</v>
      </c>
      <c r="D593" s="200" t="s">
        <v>7441</v>
      </c>
      <c r="E593" s="200" t="s">
        <v>7136</v>
      </c>
      <c r="F593" s="200" t="s">
        <v>7276</v>
      </c>
      <c r="G593" s="200"/>
      <c r="H593" s="200" t="s">
        <v>7277</v>
      </c>
      <c r="I593" s="200"/>
      <c r="J593" s="201">
        <v>12</v>
      </c>
      <c r="K593" s="200" t="s">
        <v>8073</v>
      </c>
      <c r="L593" s="201">
        <v>26986813</v>
      </c>
      <c r="M593" s="201">
        <v>500</v>
      </c>
      <c r="N593" s="201">
        <v>13493406500</v>
      </c>
      <c r="O593" s="200" t="s">
        <v>7139</v>
      </c>
      <c r="P593" s="200" t="s">
        <v>10309</v>
      </c>
      <c r="Q593" s="200" t="s">
        <v>10310</v>
      </c>
      <c r="R593" s="200" t="s">
        <v>10311</v>
      </c>
    </row>
    <row r="594" spans="1:18" hidden="1">
      <c r="A594" s="200" t="s">
        <v>10312</v>
      </c>
      <c r="B594" s="200" t="s">
        <v>10313</v>
      </c>
      <c r="C594" s="200" t="s">
        <v>7134</v>
      </c>
      <c r="D594" s="200" t="s">
        <v>7135</v>
      </c>
      <c r="E594" s="200" t="s">
        <v>7136</v>
      </c>
      <c r="F594" s="200" t="s">
        <v>7481</v>
      </c>
      <c r="G594" s="200"/>
      <c r="H594" s="200" t="s">
        <v>7482</v>
      </c>
      <c r="I594" s="200"/>
      <c r="J594" s="201">
        <v>12</v>
      </c>
      <c r="K594" s="200" t="s">
        <v>7136</v>
      </c>
      <c r="L594" s="201">
        <v>41336352</v>
      </c>
      <c r="M594" s="201">
        <v>500</v>
      </c>
      <c r="N594" s="201">
        <v>20668176000</v>
      </c>
      <c r="O594" s="200" t="s">
        <v>7139</v>
      </c>
      <c r="P594" s="200" t="s">
        <v>10314</v>
      </c>
      <c r="Q594" s="200" t="s">
        <v>10315</v>
      </c>
      <c r="R594" s="200" t="s">
        <v>10316</v>
      </c>
    </row>
    <row r="595" spans="1:18" hidden="1">
      <c r="A595" s="200" t="s">
        <v>10317</v>
      </c>
      <c r="B595" s="200" t="s">
        <v>10318</v>
      </c>
      <c r="C595" s="200" t="s">
        <v>7134</v>
      </c>
      <c r="D595" s="200" t="s">
        <v>7173</v>
      </c>
      <c r="E595" s="200" t="s">
        <v>7136</v>
      </c>
      <c r="F595" s="200" t="s">
        <v>7481</v>
      </c>
      <c r="G595" s="200"/>
      <c r="H595" s="200" t="s">
        <v>7482</v>
      </c>
      <c r="I595" s="200"/>
      <c r="J595" s="201">
        <v>12</v>
      </c>
      <c r="K595" s="200" t="s">
        <v>7136</v>
      </c>
      <c r="L595" s="201">
        <v>50605754</v>
      </c>
      <c r="M595" s="201">
        <v>100</v>
      </c>
      <c r="N595" s="201">
        <v>5060575400</v>
      </c>
      <c r="O595" s="200" t="s">
        <v>7139</v>
      </c>
      <c r="P595" s="200" t="s">
        <v>10319</v>
      </c>
      <c r="Q595" s="200" t="s">
        <v>10320</v>
      </c>
      <c r="R595" s="200" t="s">
        <v>10321</v>
      </c>
    </row>
    <row r="596" spans="1:18" hidden="1">
      <c r="A596" s="200" t="s">
        <v>10322</v>
      </c>
      <c r="B596" s="200" t="s">
        <v>10323</v>
      </c>
      <c r="C596" s="200" t="s">
        <v>7134</v>
      </c>
      <c r="D596" s="200" t="s">
        <v>7135</v>
      </c>
      <c r="E596" s="200" t="s">
        <v>7136</v>
      </c>
      <c r="F596" s="200" t="s">
        <v>7243</v>
      </c>
      <c r="G596" s="200"/>
      <c r="H596" s="200" t="s">
        <v>7244</v>
      </c>
      <c r="I596" s="200"/>
      <c r="J596" s="201">
        <v>12</v>
      </c>
      <c r="K596" s="200" t="s">
        <v>7136</v>
      </c>
      <c r="L596" s="201">
        <v>5925720</v>
      </c>
      <c r="M596" s="201">
        <v>500</v>
      </c>
      <c r="N596" s="201">
        <v>2962860000</v>
      </c>
      <c r="O596" s="200" t="s">
        <v>7139</v>
      </c>
      <c r="P596" s="200" t="s">
        <v>10324</v>
      </c>
      <c r="Q596" s="200" t="s">
        <v>10325</v>
      </c>
      <c r="R596" s="200" t="s">
        <v>10326</v>
      </c>
    </row>
    <row r="597" spans="1:18" hidden="1">
      <c r="A597" s="200" t="s">
        <v>10327</v>
      </c>
      <c r="B597" s="200" t="s">
        <v>10328</v>
      </c>
      <c r="C597" s="200" t="s">
        <v>7134</v>
      </c>
      <c r="D597" s="200" t="s">
        <v>7135</v>
      </c>
      <c r="E597" s="200" t="s">
        <v>7136</v>
      </c>
      <c r="F597" s="200" t="s">
        <v>8033</v>
      </c>
      <c r="G597" s="200"/>
      <c r="H597" s="200" t="s">
        <v>8034</v>
      </c>
      <c r="I597" s="200"/>
      <c r="J597" s="201">
        <v>12</v>
      </c>
      <c r="K597" s="200" t="s">
        <v>7136</v>
      </c>
      <c r="L597" s="201">
        <v>56859847</v>
      </c>
      <c r="M597" s="201">
        <v>500</v>
      </c>
      <c r="N597" s="201">
        <v>28429923500</v>
      </c>
      <c r="O597" s="200" t="s">
        <v>7139</v>
      </c>
      <c r="P597" s="200" t="s">
        <v>10329</v>
      </c>
      <c r="Q597" s="200" t="s">
        <v>10330</v>
      </c>
      <c r="R597" s="200" t="s">
        <v>10331</v>
      </c>
    </row>
    <row r="598" spans="1:18" hidden="1">
      <c r="A598" s="200" t="s">
        <v>10332</v>
      </c>
      <c r="B598" s="200" t="s">
        <v>10333</v>
      </c>
      <c r="C598" s="200" t="s">
        <v>7145</v>
      </c>
      <c r="D598" s="200" t="s">
        <v>7136</v>
      </c>
      <c r="E598" s="200" t="s">
        <v>7136</v>
      </c>
      <c r="F598" s="200" t="s">
        <v>7137</v>
      </c>
      <c r="G598" s="200"/>
      <c r="H598" s="200" t="s">
        <v>7138</v>
      </c>
      <c r="I598" s="200"/>
      <c r="J598" s="201">
        <v>12</v>
      </c>
      <c r="K598" s="200" t="s">
        <v>7136</v>
      </c>
      <c r="L598" s="201">
        <v>67380497</v>
      </c>
      <c r="M598" s="201">
        <v>100</v>
      </c>
      <c r="N598" s="201">
        <v>6923344500</v>
      </c>
      <c r="O598" s="200" t="s">
        <v>7139</v>
      </c>
      <c r="P598" s="200" t="s">
        <v>10334</v>
      </c>
      <c r="Q598" s="200" t="s">
        <v>10335</v>
      </c>
      <c r="R598" s="200" t="s">
        <v>10336</v>
      </c>
    </row>
    <row r="599" spans="1:18" hidden="1">
      <c r="A599" s="200" t="s">
        <v>10337</v>
      </c>
      <c r="B599" s="200" t="s">
        <v>10338</v>
      </c>
      <c r="C599" s="200" t="s">
        <v>7134</v>
      </c>
      <c r="D599" s="200" t="s">
        <v>7135</v>
      </c>
      <c r="E599" s="200" t="s">
        <v>7136</v>
      </c>
      <c r="F599" s="200" t="s">
        <v>10339</v>
      </c>
      <c r="G599" s="200"/>
      <c r="H599" s="200" t="s">
        <v>10340</v>
      </c>
      <c r="I599" s="200"/>
      <c r="J599" s="201">
        <v>12</v>
      </c>
      <c r="K599" s="200" t="s">
        <v>7136</v>
      </c>
      <c r="L599" s="201">
        <v>46017961</v>
      </c>
      <c r="M599" s="201">
        <v>100</v>
      </c>
      <c r="N599" s="201">
        <v>4601796100</v>
      </c>
      <c r="O599" s="200" t="s">
        <v>7139</v>
      </c>
      <c r="P599" s="200" t="s">
        <v>10341</v>
      </c>
      <c r="Q599" s="200" t="s">
        <v>10342</v>
      </c>
      <c r="R599" s="200" t="s">
        <v>10343</v>
      </c>
    </row>
    <row r="600" spans="1:18" hidden="1">
      <c r="A600" s="200" t="s">
        <v>10344</v>
      </c>
      <c r="B600" s="200" t="s">
        <v>10345</v>
      </c>
      <c r="C600" s="200" t="s">
        <v>7134</v>
      </c>
      <c r="D600" s="200" t="s">
        <v>7135</v>
      </c>
      <c r="E600" s="200" t="s">
        <v>7136</v>
      </c>
      <c r="F600" s="200" t="s">
        <v>7423</v>
      </c>
      <c r="G600" s="200"/>
      <c r="H600" s="200" t="s">
        <v>7424</v>
      </c>
      <c r="I600" s="200"/>
      <c r="J600" s="201">
        <v>12</v>
      </c>
      <c r="K600" s="200" t="s">
        <v>7136</v>
      </c>
      <c r="L600" s="201">
        <v>101858024</v>
      </c>
      <c r="M600" s="201">
        <v>500</v>
      </c>
      <c r="N600" s="201">
        <v>50929012000</v>
      </c>
      <c r="O600" s="200" t="s">
        <v>7139</v>
      </c>
      <c r="P600" s="200" t="s">
        <v>10346</v>
      </c>
      <c r="Q600" s="200" t="s">
        <v>10347</v>
      </c>
      <c r="R600" s="200" t="s">
        <v>10348</v>
      </c>
    </row>
    <row r="601" spans="1:18" hidden="1">
      <c r="A601" s="200" t="s">
        <v>10349</v>
      </c>
      <c r="B601" s="200" t="s">
        <v>10350</v>
      </c>
      <c r="C601" s="200" t="s">
        <v>7134</v>
      </c>
      <c r="D601" s="200" t="s">
        <v>7165</v>
      </c>
      <c r="E601" s="200" t="s">
        <v>7136</v>
      </c>
      <c r="F601" s="200" t="s">
        <v>7166</v>
      </c>
      <c r="G601" s="200"/>
      <c r="H601" s="200" t="s">
        <v>7167</v>
      </c>
      <c r="I601" s="200"/>
      <c r="J601" s="201">
        <v>12</v>
      </c>
      <c r="K601" s="200" t="s">
        <v>7136</v>
      </c>
      <c r="L601" s="201">
        <v>7036609</v>
      </c>
      <c r="M601" s="201">
        <v>500</v>
      </c>
      <c r="N601" s="201">
        <v>3518304500</v>
      </c>
      <c r="O601" s="200" t="s">
        <v>7139</v>
      </c>
      <c r="P601" s="200" t="s">
        <v>10351</v>
      </c>
      <c r="Q601" s="200" t="s">
        <v>10352</v>
      </c>
      <c r="R601" s="200" t="s">
        <v>10353</v>
      </c>
    </row>
    <row r="602" spans="1:18" hidden="1">
      <c r="A602" s="200" t="s">
        <v>10354</v>
      </c>
      <c r="B602" s="200" t="s">
        <v>10355</v>
      </c>
      <c r="C602" s="200" t="s">
        <v>7134</v>
      </c>
      <c r="D602" s="200" t="s">
        <v>7165</v>
      </c>
      <c r="E602" s="200" t="s">
        <v>7136</v>
      </c>
      <c r="F602" s="200" t="s">
        <v>7137</v>
      </c>
      <c r="G602" s="200"/>
      <c r="H602" s="200" t="s">
        <v>7138</v>
      </c>
      <c r="I602" s="200"/>
      <c r="J602" s="201">
        <v>12</v>
      </c>
      <c r="K602" s="200" t="s">
        <v>7136</v>
      </c>
      <c r="L602" s="201">
        <v>18691918</v>
      </c>
      <c r="M602" s="201">
        <v>500</v>
      </c>
      <c r="N602" s="201">
        <v>9345959000</v>
      </c>
      <c r="O602" s="200" t="s">
        <v>7139</v>
      </c>
      <c r="P602" s="200" t="s">
        <v>10356</v>
      </c>
      <c r="Q602" s="200" t="s">
        <v>10357</v>
      </c>
      <c r="R602" s="200" t="s">
        <v>10358</v>
      </c>
    </row>
    <row r="603" spans="1:18" hidden="1">
      <c r="A603" s="200" t="s">
        <v>10359</v>
      </c>
      <c r="B603" s="200" t="s">
        <v>10360</v>
      </c>
      <c r="C603" s="200" t="s">
        <v>7145</v>
      </c>
      <c r="D603" s="200" t="s">
        <v>7136</v>
      </c>
      <c r="E603" s="200" t="s">
        <v>7136</v>
      </c>
      <c r="F603" s="200" t="s">
        <v>7416</v>
      </c>
      <c r="G603" s="200"/>
      <c r="H603" s="200" t="s">
        <v>7417</v>
      </c>
      <c r="I603" s="200"/>
      <c r="J603" s="201">
        <v>12</v>
      </c>
      <c r="K603" s="200" t="s">
        <v>7136</v>
      </c>
      <c r="L603" s="201">
        <v>11400000</v>
      </c>
      <c r="M603" s="201">
        <v>500</v>
      </c>
      <c r="N603" s="201">
        <v>6000000000</v>
      </c>
      <c r="O603" s="200" t="s">
        <v>7139</v>
      </c>
      <c r="P603" s="200" t="s">
        <v>10361</v>
      </c>
      <c r="Q603" s="200" t="s">
        <v>10362</v>
      </c>
      <c r="R603" s="200" t="s">
        <v>10363</v>
      </c>
    </row>
    <row r="604" spans="1:18" hidden="1">
      <c r="A604" s="200" t="s">
        <v>10364</v>
      </c>
      <c r="B604" s="200" t="s">
        <v>10365</v>
      </c>
      <c r="C604" s="200" t="s">
        <v>7145</v>
      </c>
      <c r="D604" s="200" t="s">
        <v>7136</v>
      </c>
      <c r="E604" s="200" t="s">
        <v>7136</v>
      </c>
      <c r="F604" s="200" t="s">
        <v>8732</v>
      </c>
      <c r="G604" s="200"/>
      <c r="H604" s="200" t="s">
        <v>8733</v>
      </c>
      <c r="I604" s="200"/>
      <c r="J604" s="201">
        <v>12</v>
      </c>
      <c r="K604" s="200" t="s">
        <v>7136</v>
      </c>
      <c r="L604" s="201">
        <v>31496785</v>
      </c>
      <c r="M604" s="201">
        <v>500</v>
      </c>
      <c r="N604" s="201">
        <v>17248392500</v>
      </c>
      <c r="O604" s="200" t="s">
        <v>7139</v>
      </c>
      <c r="P604" s="200" t="s">
        <v>10366</v>
      </c>
      <c r="Q604" s="200" t="s">
        <v>10367</v>
      </c>
      <c r="R604" s="200" t="s">
        <v>10368</v>
      </c>
    </row>
    <row r="605" spans="1:18" hidden="1">
      <c r="A605" s="200" t="s">
        <v>10369</v>
      </c>
      <c r="B605" s="200" t="s">
        <v>10370</v>
      </c>
      <c r="C605" s="200" t="s">
        <v>7145</v>
      </c>
      <c r="D605" s="200" t="s">
        <v>7136</v>
      </c>
      <c r="E605" s="200" t="s">
        <v>7136</v>
      </c>
      <c r="F605" s="200" t="s">
        <v>7213</v>
      </c>
      <c r="G605" s="200"/>
      <c r="H605" s="200" t="s">
        <v>7214</v>
      </c>
      <c r="I605" s="200"/>
      <c r="J605" s="201">
        <v>12</v>
      </c>
      <c r="K605" s="200" t="s">
        <v>7136</v>
      </c>
      <c r="L605" s="201">
        <v>38888569</v>
      </c>
      <c r="M605" s="201">
        <v>500</v>
      </c>
      <c r="N605" s="201">
        <v>19444284500</v>
      </c>
      <c r="O605" s="200" t="s">
        <v>7139</v>
      </c>
      <c r="P605" s="200" t="s">
        <v>10371</v>
      </c>
      <c r="Q605" s="200" t="s">
        <v>10372</v>
      </c>
      <c r="R605" s="200" t="s">
        <v>10373</v>
      </c>
    </row>
    <row r="606" spans="1:18" hidden="1">
      <c r="A606" s="200" t="s">
        <v>10374</v>
      </c>
      <c r="B606" s="200" t="s">
        <v>10375</v>
      </c>
      <c r="C606" s="200" t="s">
        <v>7134</v>
      </c>
      <c r="D606" s="200" t="s">
        <v>7165</v>
      </c>
      <c r="E606" s="200" t="s">
        <v>7136</v>
      </c>
      <c r="F606" s="200" t="s">
        <v>7166</v>
      </c>
      <c r="G606" s="200"/>
      <c r="H606" s="200" t="s">
        <v>7167</v>
      </c>
      <c r="I606" s="200"/>
      <c r="J606" s="201">
        <v>12</v>
      </c>
      <c r="K606" s="200" t="s">
        <v>7136</v>
      </c>
      <c r="L606" s="201">
        <v>18900000</v>
      </c>
      <c r="M606" s="201">
        <v>100</v>
      </c>
      <c r="N606" s="201">
        <v>1890000000</v>
      </c>
      <c r="O606" s="200" t="s">
        <v>7139</v>
      </c>
      <c r="P606" s="200" t="s">
        <v>10376</v>
      </c>
      <c r="Q606" s="200" t="s">
        <v>10377</v>
      </c>
      <c r="R606" s="200" t="s">
        <v>10378</v>
      </c>
    </row>
    <row r="607" spans="1:18" hidden="1">
      <c r="A607" s="200" t="s">
        <v>10379</v>
      </c>
      <c r="B607" s="200" t="s">
        <v>10380</v>
      </c>
      <c r="C607" s="200" t="s">
        <v>7134</v>
      </c>
      <c r="D607" s="200" t="s">
        <v>7193</v>
      </c>
      <c r="E607" s="200" t="s">
        <v>7136</v>
      </c>
      <c r="F607" s="200" t="s">
        <v>7213</v>
      </c>
      <c r="G607" s="200"/>
      <c r="H607" s="200" t="s">
        <v>7214</v>
      </c>
      <c r="I607" s="200"/>
      <c r="J607" s="201">
        <v>12</v>
      </c>
      <c r="K607" s="200" t="s">
        <v>7136</v>
      </c>
      <c r="L607" s="201">
        <v>133006958</v>
      </c>
      <c r="M607" s="201">
        <v>200</v>
      </c>
      <c r="N607" s="201">
        <v>26601391600</v>
      </c>
      <c r="O607" s="200" t="s">
        <v>7139</v>
      </c>
      <c r="P607" s="200" t="s">
        <v>10381</v>
      </c>
      <c r="Q607" s="200" t="s">
        <v>10382</v>
      </c>
      <c r="R607" s="200" t="s">
        <v>10383</v>
      </c>
    </row>
    <row r="608" spans="1:18" hidden="1">
      <c r="A608" s="200" t="s">
        <v>10384</v>
      </c>
      <c r="B608" s="200" t="s">
        <v>10385</v>
      </c>
      <c r="C608" s="200" t="s">
        <v>7134</v>
      </c>
      <c r="D608" s="200" t="s">
        <v>7165</v>
      </c>
      <c r="E608" s="200" t="s">
        <v>7136</v>
      </c>
      <c r="F608" s="200" t="s">
        <v>9040</v>
      </c>
      <c r="G608" s="200"/>
      <c r="H608" s="200" t="s">
        <v>9041</v>
      </c>
      <c r="I608" s="200"/>
      <c r="J608" s="201">
        <v>12</v>
      </c>
      <c r="K608" s="200" t="s">
        <v>7136</v>
      </c>
      <c r="L608" s="201">
        <v>11325610</v>
      </c>
      <c r="M608" s="201">
        <v>500</v>
      </c>
      <c r="N608" s="201">
        <v>5662805000</v>
      </c>
      <c r="O608" s="200" t="s">
        <v>7139</v>
      </c>
      <c r="P608" s="200" t="s">
        <v>10386</v>
      </c>
      <c r="Q608" s="200" t="s">
        <v>10387</v>
      </c>
      <c r="R608" s="200" t="s">
        <v>10388</v>
      </c>
    </row>
    <row r="609" spans="1:18" hidden="1">
      <c r="A609" s="200" t="s">
        <v>10389</v>
      </c>
      <c r="B609" s="200" t="s">
        <v>10390</v>
      </c>
      <c r="C609" s="200" t="s">
        <v>7134</v>
      </c>
      <c r="D609" s="200" t="s">
        <v>7173</v>
      </c>
      <c r="E609" s="200" t="s">
        <v>7136</v>
      </c>
      <c r="F609" s="200" t="s">
        <v>9040</v>
      </c>
      <c r="G609" s="200"/>
      <c r="H609" s="200" t="s">
        <v>9041</v>
      </c>
      <c r="I609" s="200"/>
      <c r="J609" s="201">
        <v>12</v>
      </c>
      <c r="K609" s="200" t="s">
        <v>7136</v>
      </c>
      <c r="L609" s="201">
        <v>58019955</v>
      </c>
      <c r="M609" s="201">
        <v>100</v>
      </c>
      <c r="N609" s="201">
        <v>5801995500</v>
      </c>
      <c r="O609" s="200" t="s">
        <v>7139</v>
      </c>
      <c r="P609" s="200" t="s">
        <v>10391</v>
      </c>
      <c r="Q609" s="200" t="s">
        <v>10392</v>
      </c>
      <c r="R609" s="200" t="s">
        <v>10393</v>
      </c>
    </row>
    <row r="610" spans="1:18" hidden="1">
      <c r="A610" s="200" t="s">
        <v>10394</v>
      </c>
      <c r="B610" s="200" t="s">
        <v>10395</v>
      </c>
      <c r="C610" s="200" t="s">
        <v>7145</v>
      </c>
      <c r="D610" s="200" t="s">
        <v>7136</v>
      </c>
      <c r="E610" s="200" t="s">
        <v>7136</v>
      </c>
      <c r="F610" s="200" t="s">
        <v>7450</v>
      </c>
      <c r="G610" s="200"/>
      <c r="H610" s="200" t="s">
        <v>7451</v>
      </c>
      <c r="I610" s="200"/>
      <c r="J610" s="201">
        <v>3</v>
      </c>
      <c r="K610" s="200" t="s">
        <v>7136</v>
      </c>
      <c r="L610" s="201">
        <v>64400000</v>
      </c>
      <c r="M610" s="201">
        <v>1000</v>
      </c>
      <c r="N610" s="201">
        <v>64400000000</v>
      </c>
      <c r="O610" s="200" t="s">
        <v>7139</v>
      </c>
      <c r="P610" s="200" t="s">
        <v>10396</v>
      </c>
      <c r="Q610" s="200" t="s">
        <v>10397</v>
      </c>
      <c r="R610" s="200" t="s">
        <v>10398</v>
      </c>
    </row>
    <row r="611" spans="1:18" hidden="1">
      <c r="A611" s="200" t="s">
        <v>10399</v>
      </c>
      <c r="B611" s="200" t="s">
        <v>10400</v>
      </c>
      <c r="C611" s="200" t="s">
        <v>7134</v>
      </c>
      <c r="D611" s="200" t="s">
        <v>7135</v>
      </c>
      <c r="E611" s="200" t="s">
        <v>7136</v>
      </c>
      <c r="F611" s="200" t="s">
        <v>8047</v>
      </c>
      <c r="G611" s="200"/>
      <c r="H611" s="200" t="s">
        <v>8048</v>
      </c>
      <c r="I611" s="200"/>
      <c r="J611" s="201">
        <v>12</v>
      </c>
      <c r="K611" s="200" t="s">
        <v>7136</v>
      </c>
      <c r="L611" s="201">
        <v>12275111</v>
      </c>
      <c r="M611" s="201">
        <v>500</v>
      </c>
      <c r="N611" s="201">
        <v>6137555500</v>
      </c>
      <c r="O611" s="200" t="s">
        <v>7139</v>
      </c>
      <c r="P611" s="200" t="s">
        <v>10401</v>
      </c>
      <c r="Q611" s="200" t="s">
        <v>10402</v>
      </c>
      <c r="R611" s="200" t="s">
        <v>10403</v>
      </c>
    </row>
    <row r="612" spans="1:18" hidden="1">
      <c r="A612" s="200" t="s">
        <v>10404</v>
      </c>
      <c r="B612" s="200" t="s">
        <v>10405</v>
      </c>
      <c r="C612" s="200" t="s">
        <v>7134</v>
      </c>
      <c r="D612" s="200" t="s">
        <v>7241</v>
      </c>
      <c r="E612" s="200" t="s">
        <v>10406</v>
      </c>
      <c r="F612" s="200" t="s">
        <v>7481</v>
      </c>
      <c r="G612" s="200"/>
      <c r="H612" s="200" t="s">
        <v>7482</v>
      </c>
      <c r="I612" s="200"/>
      <c r="J612" s="201">
        <v>12</v>
      </c>
      <c r="K612" s="200" t="s">
        <v>7136</v>
      </c>
      <c r="L612" s="201">
        <v>21977166</v>
      </c>
      <c r="M612" s="201">
        <v>500</v>
      </c>
      <c r="N612" s="201">
        <v>10988583000</v>
      </c>
      <c r="O612" s="200" t="s">
        <v>7139</v>
      </c>
      <c r="P612" s="200" t="s">
        <v>10407</v>
      </c>
      <c r="Q612" s="200" t="s">
        <v>10408</v>
      </c>
      <c r="R612" s="200" t="s">
        <v>10409</v>
      </c>
    </row>
    <row r="613" spans="1:18" hidden="1">
      <c r="A613" s="200" t="s">
        <v>10410</v>
      </c>
      <c r="B613" s="200" t="s">
        <v>10411</v>
      </c>
      <c r="C613" s="200" t="s">
        <v>7134</v>
      </c>
      <c r="D613" s="200" t="s">
        <v>8480</v>
      </c>
      <c r="E613" s="200" t="s">
        <v>7136</v>
      </c>
      <c r="F613" s="200" t="s">
        <v>8882</v>
      </c>
      <c r="G613" s="200"/>
      <c r="H613" s="200" t="s">
        <v>8883</v>
      </c>
      <c r="I613" s="200"/>
      <c r="J613" s="201">
        <v>12</v>
      </c>
      <c r="K613" s="200" t="s">
        <v>7136</v>
      </c>
      <c r="L613" s="201">
        <v>32802132</v>
      </c>
      <c r="M613" s="201">
        <v>500</v>
      </c>
      <c r="N613" s="201">
        <v>16401066000</v>
      </c>
      <c r="O613" s="200" t="s">
        <v>7139</v>
      </c>
      <c r="P613" s="200" t="s">
        <v>10412</v>
      </c>
      <c r="Q613" s="200" t="s">
        <v>10413</v>
      </c>
      <c r="R613" s="200" t="s">
        <v>10414</v>
      </c>
    </row>
    <row r="614" spans="1:18" hidden="1">
      <c r="A614" s="200" t="s">
        <v>10415</v>
      </c>
      <c r="B614" s="200" t="s">
        <v>10416</v>
      </c>
      <c r="C614" s="200" t="s">
        <v>7134</v>
      </c>
      <c r="D614" s="200" t="s">
        <v>7173</v>
      </c>
      <c r="E614" s="200" t="s">
        <v>7136</v>
      </c>
      <c r="F614" s="200" t="s">
        <v>7166</v>
      </c>
      <c r="G614" s="200"/>
      <c r="H614" s="200" t="s">
        <v>7167</v>
      </c>
      <c r="I614" s="200"/>
      <c r="J614" s="201">
        <v>12</v>
      </c>
      <c r="K614" s="200" t="s">
        <v>7136</v>
      </c>
      <c r="L614" s="201">
        <v>27024910</v>
      </c>
      <c r="M614" s="201">
        <v>500</v>
      </c>
      <c r="N614" s="201">
        <v>13512455000</v>
      </c>
      <c r="O614" s="200" t="s">
        <v>7139</v>
      </c>
      <c r="P614" s="200" t="s">
        <v>10417</v>
      </c>
      <c r="Q614" s="200" t="s">
        <v>10418</v>
      </c>
      <c r="R614" s="200" t="s">
        <v>10419</v>
      </c>
    </row>
    <row r="615" spans="1:18" hidden="1">
      <c r="A615" s="200" t="s">
        <v>10420</v>
      </c>
      <c r="B615" s="200" t="s">
        <v>10421</v>
      </c>
      <c r="C615" s="200" t="s">
        <v>7134</v>
      </c>
      <c r="D615" s="200" t="s">
        <v>8480</v>
      </c>
      <c r="E615" s="200" t="s">
        <v>7136</v>
      </c>
      <c r="F615" s="200" t="s">
        <v>7166</v>
      </c>
      <c r="G615" s="200"/>
      <c r="H615" s="200" t="s">
        <v>7167</v>
      </c>
      <c r="I615" s="200"/>
      <c r="J615" s="201">
        <v>12</v>
      </c>
      <c r="K615" s="200" t="s">
        <v>7136</v>
      </c>
      <c r="L615" s="201">
        <v>24686321</v>
      </c>
      <c r="M615" s="201">
        <v>2500</v>
      </c>
      <c r="N615" s="201">
        <v>61715802500</v>
      </c>
      <c r="O615" s="200" t="s">
        <v>7139</v>
      </c>
      <c r="P615" s="200" t="s">
        <v>10422</v>
      </c>
      <c r="Q615" s="200" t="s">
        <v>10423</v>
      </c>
      <c r="R615" s="200" t="s">
        <v>10424</v>
      </c>
    </row>
    <row r="616" spans="1:18" hidden="1">
      <c r="A616" s="200" t="s">
        <v>10425</v>
      </c>
      <c r="B616" s="200" t="s">
        <v>10426</v>
      </c>
      <c r="C616" s="200" t="s">
        <v>7134</v>
      </c>
      <c r="D616" s="200" t="s">
        <v>7165</v>
      </c>
      <c r="E616" s="200" t="s">
        <v>7136</v>
      </c>
      <c r="F616" s="200" t="s">
        <v>7137</v>
      </c>
      <c r="G616" s="200"/>
      <c r="H616" s="200" t="s">
        <v>7138</v>
      </c>
      <c r="I616" s="200"/>
      <c r="J616" s="201">
        <v>12</v>
      </c>
      <c r="K616" s="200" t="s">
        <v>7136</v>
      </c>
      <c r="L616" s="201">
        <v>22744503</v>
      </c>
      <c r="M616" s="201">
        <v>500</v>
      </c>
      <c r="N616" s="201">
        <v>11372251500</v>
      </c>
      <c r="O616" s="200" t="s">
        <v>7139</v>
      </c>
      <c r="P616" s="200" t="s">
        <v>10427</v>
      </c>
      <c r="Q616" s="200" t="s">
        <v>10428</v>
      </c>
      <c r="R616" s="200" t="s">
        <v>10429</v>
      </c>
    </row>
    <row r="617" spans="1:18" hidden="1">
      <c r="A617" s="200" t="s">
        <v>10430</v>
      </c>
      <c r="B617" s="200" t="s">
        <v>10431</v>
      </c>
      <c r="C617" s="200" t="s">
        <v>7134</v>
      </c>
      <c r="D617" s="200" t="s">
        <v>7193</v>
      </c>
      <c r="E617" s="200" t="s">
        <v>7136</v>
      </c>
      <c r="F617" s="200" t="s">
        <v>10432</v>
      </c>
      <c r="G617" s="200"/>
      <c r="H617" s="200" t="s">
        <v>10433</v>
      </c>
      <c r="I617" s="200"/>
      <c r="J617" s="201">
        <v>12</v>
      </c>
      <c r="K617" s="200" t="s">
        <v>7136</v>
      </c>
      <c r="L617" s="201">
        <v>28692885</v>
      </c>
      <c r="M617" s="201">
        <v>500</v>
      </c>
      <c r="N617" s="201">
        <v>14346442500</v>
      </c>
      <c r="O617" s="200" t="s">
        <v>7139</v>
      </c>
      <c r="P617" s="200" t="s">
        <v>10434</v>
      </c>
      <c r="Q617" s="200" t="s">
        <v>10435</v>
      </c>
      <c r="R617" s="200" t="s">
        <v>10436</v>
      </c>
    </row>
    <row r="618" spans="1:18" hidden="1">
      <c r="A618" s="200" t="s">
        <v>10437</v>
      </c>
      <c r="B618" s="200" t="s">
        <v>10438</v>
      </c>
      <c r="C618" s="200" t="s">
        <v>7134</v>
      </c>
      <c r="D618" s="200" t="s">
        <v>7241</v>
      </c>
      <c r="E618" s="200" t="s">
        <v>7242</v>
      </c>
      <c r="F618" s="200" t="s">
        <v>7243</v>
      </c>
      <c r="G618" s="200"/>
      <c r="H618" s="200" t="s">
        <v>7244</v>
      </c>
      <c r="I618" s="200"/>
      <c r="J618" s="201">
        <v>12</v>
      </c>
      <c r="K618" s="200" t="s">
        <v>7136</v>
      </c>
      <c r="L618" s="201">
        <v>17093692</v>
      </c>
      <c r="M618" s="201">
        <v>500</v>
      </c>
      <c r="N618" s="201">
        <v>8546846000</v>
      </c>
      <c r="O618" s="200" t="s">
        <v>7139</v>
      </c>
      <c r="P618" s="200" t="s">
        <v>10439</v>
      </c>
      <c r="Q618" s="200" t="s">
        <v>10440</v>
      </c>
      <c r="R618" s="200" t="s">
        <v>10441</v>
      </c>
    </row>
    <row r="619" spans="1:18" hidden="1">
      <c r="A619" s="200" t="s">
        <v>10442</v>
      </c>
      <c r="B619" s="200" t="s">
        <v>10443</v>
      </c>
      <c r="C619" s="200" t="s">
        <v>7134</v>
      </c>
      <c r="D619" s="200" t="s">
        <v>7165</v>
      </c>
      <c r="E619" s="200" t="s">
        <v>7136</v>
      </c>
      <c r="F619" s="200" t="s">
        <v>7302</v>
      </c>
      <c r="G619" s="200"/>
      <c r="H619" s="200" t="s">
        <v>7303</v>
      </c>
      <c r="I619" s="200"/>
      <c r="J619" s="201">
        <v>12</v>
      </c>
      <c r="K619" s="200" t="s">
        <v>7136</v>
      </c>
      <c r="L619" s="201">
        <v>11571858</v>
      </c>
      <c r="M619" s="201">
        <v>500</v>
      </c>
      <c r="N619" s="201">
        <v>5785929000</v>
      </c>
      <c r="O619" s="200" t="s">
        <v>7139</v>
      </c>
      <c r="P619" s="200" t="s">
        <v>10444</v>
      </c>
      <c r="Q619" s="200" t="s">
        <v>10445</v>
      </c>
      <c r="R619" s="200" t="s">
        <v>10446</v>
      </c>
    </row>
    <row r="620" spans="1:18" hidden="1">
      <c r="A620" s="200" t="s">
        <v>10447</v>
      </c>
      <c r="B620" s="200" t="s">
        <v>10448</v>
      </c>
      <c r="C620" s="200" t="s">
        <v>7134</v>
      </c>
      <c r="D620" s="200" t="s">
        <v>7165</v>
      </c>
      <c r="E620" s="200" t="s">
        <v>7136</v>
      </c>
      <c r="F620" s="200" t="s">
        <v>9040</v>
      </c>
      <c r="G620" s="200"/>
      <c r="H620" s="200" t="s">
        <v>9041</v>
      </c>
      <c r="I620" s="200"/>
      <c r="J620" s="201">
        <v>12</v>
      </c>
      <c r="K620" s="200" t="s">
        <v>7136</v>
      </c>
      <c r="L620" s="201">
        <v>15881755</v>
      </c>
      <c r="M620" s="201">
        <v>500</v>
      </c>
      <c r="N620" s="201">
        <v>7940877500</v>
      </c>
      <c r="O620" s="200" t="s">
        <v>7139</v>
      </c>
      <c r="P620" s="200" t="s">
        <v>10449</v>
      </c>
      <c r="Q620" s="200" t="s">
        <v>10450</v>
      </c>
      <c r="R620" s="200" t="s">
        <v>10451</v>
      </c>
    </row>
    <row r="621" spans="1:18" hidden="1">
      <c r="A621" s="200" t="s">
        <v>10452</v>
      </c>
      <c r="B621" s="200" t="s">
        <v>10453</v>
      </c>
      <c r="C621" s="200" t="s">
        <v>7145</v>
      </c>
      <c r="D621" s="200" t="s">
        <v>7136</v>
      </c>
      <c r="E621" s="200" t="s">
        <v>7136</v>
      </c>
      <c r="F621" s="200" t="s">
        <v>7153</v>
      </c>
      <c r="G621" s="200"/>
      <c r="H621" s="200" t="s">
        <v>7154</v>
      </c>
      <c r="I621" s="200"/>
      <c r="J621" s="201">
        <v>12</v>
      </c>
      <c r="K621" s="200" t="s">
        <v>7136</v>
      </c>
      <c r="L621" s="201">
        <v>26319633</v>
      </c>
      <c r="M621" s="201">
        <v>500</v>
      </c>
      <c r="N621" s="201">
        <v>13159816500</v>
      </c>
      <c r="O621" s="200" t="s">
        <v>7139</v>
      </c>
      <c r="P621" s="200" t="s">
        <v>10454</v>
      </c>
      <c r="Q621" s="200" t="s">
        <v>10455</v>
      </c>
      <c r="R621" s="200" t="s">
        <v>10456</v>
      </c>
    </row>
    <row r="622" spans="1:18" hidden="1">
      <c r="A622" s="200" t="s">
        <v>10457</v>
      </c>
      <c r="B622" s="200" t="s">
        <v>10458</v>
      </c>
      <c r="C622" s="200" t="s">
        <v>7134</v>
      </c>
      <c r="D622" s="200" t="s">
        <v>7193</v>
      </c>
      <c r="E622" s="200" t="s">
        <v>7136</v>
      </c>
      <c r="F622" s="200" t="s">
        <v>7457</v>
      </c>
      <c r="G622" s="200"/>
      <c r="H622" s="200" t="s">
        <v>7458</v>
      </c>
      <c r="I622" s="200"/>
      <c r="J622" s="201">
        <v>12</v>
      </c>
      <c r="K622" s="200" t="s">
        <v>7136</v>
      </c>
      <c r="L622" s="201">
        <v>36737590</v>
      </c>
      <c r="M622" s="201">
        <v>500</v>
      </c>
      <c r="N622" s="201">
        <v>18368795000</v>
      </c>
      <c r="O622" s="200" t="s">
        <v>7139</v>
      </c>
      <c r="P622" s="200" t="s">
        <v>10459</v>
      </c>
      <c r="Q622" s="200" t="s">
        <v>10460</v>
      </c>
      <c r="R622" s="200" t="s">
        <v>10461</v>
      </c>
    </row>
    <row r="623" spans="1:18" hidden="1">
      <c r="A623" s="200" t="s">
        <v>10462</v>
      </c>
      <c r="B623" s="200" t="s">
        <v>10463</v>
      </c>
      <c r="C623" s="200" t="s">
        <v>7134</v>
      </c>
      <c r="D623" s="200" t="s">
        <v>7173</v>
      </c>
      <c r="E623" s="200" t="s">
        <v>7136</v>
      </c>
      <c r="F623" s="200" t="s">
        <v>7213</v>
      </c>
      <c r="G623" s="200"/>
      <c r="H623" s="200" t="s">
        <v>7214</v>
      </c>
      <c r="I623" s="200"/>
      <c r="J623" s="201">
        <v>12</v>
      </c>
      <c r="K623" s="200" t="s">
        <v>7136</v>
      </c>
      <c r="L623" s="201">
        <v>20687271</v>
      </c>
      <c r="M623" s="201">
        <v>100</v>
      </c>
      <c r="N623" s="201">
        <v>2068727100</v>
      </c>
      <c r="O623" s="200" t="s">
        <v>7139</v>
      </c>
      <c r="P623" s="200" t="s">
        <v>10464</v>
      </c>
      <c r="Q623" s="200" t="s">
        <v>10465</v>
      </c>
      <c r="R623" s="200" t="s">
        <v>10466</v>
      </c>
    </row>
    <row r="624" spans="1:18" hidden="1">
      <c r="A624" s="200" t="s">
        <v>10467</v>
      </c>
      <c r="B624" s="200" t="s">
        <v>10468</v>
      </c>
      <c r="C624" s="200" t="s">
        <v>7145</v>
      </c>
      <c r="D624" s="200" t="s">
        <v>7136</v>
      </c>
      <c r="E624" s="200" t="s">
        <v>7136</v>
      </c>
      <c r="F624" s="200" t="s">
        <v>7166</v>
      </c>
      <c r="G624" s="200"/>
      <c r="H624" s="200" t="s">
        <v>7167</v>
      </c>
      <c r="I624" s="200"/>
      <c r="J624" s="201">
        <v>12</v>
      </c>
      <c r="K624" s="200" t="s">
        <v>7136</v>
      </c>
      <c r="L624" s="201">
        <v>11041708</v>
      </c>
      <c r="M624" s="201">
        <v>500</v>
      </c>
      <c r="N624" s="201">
        <v>5520854000</v>
      </c>
      <c r="O624" s="200" t="s">
        <v>7139</v>
      </c>
      <c r="P624" s="200" t="s">
        <v>10469</v>
      </c>
      <c r="Q624" s="200" t="s">
        <v>10470</v>
      </c>
      <c r="R624" s="200" t="s">
        <v>10471</v>
      </c>
    </row>
    <row r="625" spans="1:18" hidden="1">
      <c r="A625" s="200" t="s">
        <v>10472</v>
      </c>
      <c r="B625" s="200" t="s">
        <v>10473</v>
      </c>
      <c r="C625" s="200" t="s">
        <v>7134</v>
      </c>
      <c r="D625" s="200" t="s">
        <v>7165</v>
      </c>
      <c r="E625" s="200" t="s">
        <v>7136</v>
      </c>
      <c r="F625" s="200" t="s">
        <v>7464</v>
      </c>
      <c r="G625" s="200"/>
      <c r="H625" s="200" t="s">
        <v>7465</v>
      </c>
      <c r="I625" s="200"/>
      <c r="J625" s="201">
        <v>12</v>
      </c>
      <c r="K625" s="200" t="s">
        <v>7136</v>
      </c>
      <c r="L625" s="201">
        <v>10713625</v>
      </c>
      <c r="M625" s="201">
        <v>500</v>
      </c>
      <c r="N625" s="201">
        <v>5356812500</v>
      </c>
      <c r="O625" s="200" t="s">
        <v>7139</v>
      </c>
      <c r="P625" s="200" t="s">
        <v>10474</v>
      </c>
      <c r="Q625" s="200" t="s">
        <v>10475</v>
      </c>
      <c r="R625" s="200" t="s">
        <v>10476</v>
      </c>
    </row>
    <row r="626" spans="1:18" hidden="1">
      <c r="A626" s="200" t="s">
        <v>10477</v>
      </c>
      <c r="B626" s="200" t="s">
        <v>10478</v>
      </c>
      <c r="C626" s="200" t="s">
        <v>7134</v>
      </c>
      <c r="D626" s="200" t="s">
        <v>7135</v>
      </c>
      <c r="E626" s="200" t="s">
        <v>7136</v>
      </c>
      <c r="F626" s="200" t="s">
        <v>7166</v>
      </c>
      <c r="G626" s="200"/>
      <c r="H626" s="200" t="s">
        <v>7167</v>
      </c>
      <c r="I626" s="200"/>
      <c r="J626" s="201">
        <v>12</v>
      </c>
      <c r="K626" s="200" t="s">
        <v>7136</v>
      </c>
      <c r="L626" s="201">
        <v>15407442</v>
      </c>
      <c r="M626" s="201">
        <v>500</v>
      </c>
      <c r="N626" s="201">
        <v>7703721000</v>
      </c>
      <c r="O626" s="200" t="s">
        <v>7139</v>
      </c>
      <c r="P626" s="200" t="s">
        <v>10479</v>
      </c>
      <c r="Q626" s="200" t="s">
        <v>10480</v>
      </c>
      <c r="R626" s="200" t="s">
        <v>10481</v>
      </c>
    </row>
    <row r="627" spans="1:18" hidden="1">
      <c r="A627" s="200" t="s">
        <v>10482</v>
      </c>
      <c r="B627" s="200" t="s">
        <v>10483</v>
      </c>
      <c r="C627" s="200" t="s">
        <v>7134</v>
      </c>
      <c r="D627" s="200" t="s">
        <v>7173</v>
      </c>
      <c r="E627" s="200" t="s">
        <v>7136</v>
      </c>
      <c r="F627" s="200" t="s">
        <v>7213</v>
      </c>
      <c r="G627" s="200"/>
      <c r="H627" s="200" t="s">
        <v>7214</v>
      </c>
      <c r="I627" s="200"/>
      <c r="J627" s="201">
        <v>12</v>
      </c>
      <c r="K627" s="200" t="s">
        <v>7136</v>
      </c>
      <c r="L627" s="201">
        <v>32628051</v>
      </c>
      <c r="M627" s="201">
        <v>500</v>
      </c>
      <c r="N627" s="201">
        <v>16314025500</v>
      </c>
      <c r="O627" s="200" t="s">
        <v>7139</v>
      </c>
      <c r="P627" s="200" t="s">
        <v>10484</v>
      </c>
      <c r="Q627" s="200" t="s">
        <v>10485</v>
      </c>
      <c r="R627" s="200" t="s">
        <v>10486</v>
      </c>
    </row>
    <row r="628" spans="1:18" hidden="1">
      <c r="A628" s="200" t="s">
        <v>10487</v>
      </c>
      <c r="B628" s="200" t="s">
        <v>10488</v>
      </c>
      <c r="C628" s="200" t="s">
        <v>7134</v>
      </c>
      <c r="D628" s="200" t="s">
        <v>7173</v>
      </c>
      <c r="E628" s="200" t="s">
        <v>7136</v>
      </c>
      <c r="F628" s="200" t="s">
        <v>10489</v>
      </c>
      <c r="G628" s="200"/>
      <c r="H628" s="200" t="s">
        <v>10490</v>
      </c>
      <c r="I628" s="200"/>
      <c r="J628" s="201">
        <v>12</v>
      </c>
      <c r="K628" s="200" t="s">
        <v>7136</v>
      </c>
      <c r="L628" s="201">
        <v>9000000</v>
      </c>
      <c r="M628" s="201">
        <v>500</v>
      </c>
      <c r="N628" s="201">
        <v>4500000000</v>
      </c>
      <c r="O628" s="200" t="s">
        <v>7139</v>
      </c>
      <c r="P628" s="200" t="s">
        <v>8028</v>
      </c>
      <c r="Q628" s="200" t="s">
        <v>10491</v>
      </c>
      <c r="R628" s="200" t="s">
        <v>10492</v>
      </c>
    </row>
    <row r="629" spans="1:18" hidden="1">
      <c r="A629" s="200" t="s">
        <v>10493</v>
      </c>
      <c r="B629" s="200" t="s">
        <v>10494</v>
      </c>
      <c r="C629" s="200" t="s">
        <v>7134</v>
      </c>
      <c r="D629" s="200" t="s">
        <v>7173</v>
      </c>
      <c r="E629" s="200" t="s">
        <v>7136</v>
      </c>
      <c r="F629" s="200" t="s">
        <v>7481</v>
      </c>
      <c r="G629" s="200"/>
      <c r="H629" s="200" t="s">
        <v>7482</v>
      </c>
      <c r="I629" s="200"/>
      <c r="J629" s="201">
        <v>12</v>
      </c>
      <c r="K629" s="200" t="s">
        <v>7136</v>
      </c>
      <c r="L629" s="201">
        <v>9557649</v>
      </c>
      <c r="M629" s="201">
        <v>500</v>
      </c>
      <c r="N629" s="201">
        <v>4778824500</v>
      </c>
      <c r="O629" s="200" t="s">
        <v>7139</v>
      </c>
      <c r="P629" s="200" t="s">
        <v>10495</v>
      </c>
      <c r="Q629" s="200" t="s">
        <v>10496</v>
      </c>
      <c r="R629" s="200" t="s">
        <v>10497</v>
      </c>
    </row>
    <row r="630" spans="1:18" hidden="1">
      <c r="A630" s="200" t="s">
        <v>10498</v>
      </c>
      <c r="B630" s="200" t="s">
        <v>10499</v>
      </c>
      <c r="C630" s="200" t="s">
        <v>7134</v>
      </c>
      <c r="D630" s="200" t="s">
        <v>7165</v>
      </c>
      <c r="E630" s="200" t="s">
        <v>7136</v>
      </c>
      <c r="F630" s="200" t="s">
        <v>10500</v>
      </c>
      <c r="G630" s="200"/>
      <c r="H630" s="200" t="s">
        <v>10501</v>
      </c>
      <c r="I630" s="200"/>
      <c r="J630" s="201">
        <v>12</v>
      </c>
      <c r="K630" s="200" t="s">
        <v>7136</v>
      </c>
      <c r="L630" s="201">
        <v>29800739</v>
      </c>
      <c r="M630" s="201">
        <v>500</v>
      </c>
      <c r="N630" s="201">
        <v>14900369500</v>
      </c>
      <c r="O630" s="200" t="s">
        <v>7139</v>
      </c>
      <c r="P630" s="200" t="s">
        <v>10502</v>
      </c>
      <c r="Q630" s="200" t="s">
        <v>10503</v>
      </c>
      <c r="R630" s="200" t="s">
        <v>10504</v>
      </c>
    </row>
    <row r="631" spans="1:18" hidden="1">
      <c r="A631" s="200" t="s">
        <v>10505</v>
      </c>
      <c r="B631" s="200" t="s">
        <v>10506</v>
      </c>
      <c r="C631" s="200" t="s">
        <v>7134</v>
      </c>
      <c r="D631" s="200" t="s">
        <v>7135</v>
      </c>
      <c r="E631" s="200" t="s">
        <v>7136</v>
      </c>
      <c r="F631" s="200" t="s">
        <v>8033</v>
      </c>
      <c r="G631" s="200"/>
      <c r="H631" s="200" t="s">
        <v>8034</v>
      </c>
      <c r="I631" s="200"/>
      <c r="J631" s="201">
        <v>12</v>
      </c>
      <c r="K631" s="200" t="s">
        <v>7136</v>
      </c>
      <c r="L631" s="201">
        <v>37115267</v>
      </c>
      <c r="M631" s="201">
        <v>500</v>
      </c>
      <c r="N631" s="201">
        <v>18557633500</v>
      </c>
      <c r="O631" s="200" t="s">
        <v>7139</v>
      </c>
      <c r="P631" s="200" t="s">
        <v>10507</v>
      </c>
      <c r="Q631" s="200" t="s">
        <v>10508</v>
      </c>
      <c r="R631" s="200" t="s">
        <v>10509</v>
      </c>
    </row>
    <row r="632" spans="1:18" hidden="1">
      <c r="A632" s="200" t="s">
        <v>10510</v>
      </c>
      <c r="B632" s="200" t="s">
        <v>10511</v>
      </c>
      <c r="C632" s="200" t="s">
        <v>7134</v>
      </c>
      <c r="D632" s="200" t="s">
        <v>7165</v>
      </c>
      <c r="E632" s="200" t="s">
        <v>7136</v>
      </c>
      <c r="F632" s="200" t="s">
        <v>7464</v>
      </c>
      <c r="G632" s="200"/>
      <c r="H632" s="200" t="s">
        <v>7465</v>
      </c>
      <c r="I632" s="200"/>
      <c r="J632" s="201">
        <v>12</v>
      </c>
      <c r="K632" s="200" t="s">
        <v>7136</v>
      </c>
      <c r="L632" s="201">
        <v>8491912</v>
      </c>
      <c r="M632" s="201">
        <v>500</v>
      </c>
      <c r="N632" s="201">
        <v>4245956000</v>
      </c>
      <c r="O632" s="200" t="s">
        <v>7139</v>
      </c>
      <c r="P632" s="200" t="s">
        <v>10512</v>
      </c>
      <c r="Q632" s="200" t="s">
        <v>10513</v>
      </c>
      <c r="R632" s="200" t="s">
        <v>10514</v>
      </c>
    </row>
    <row r="633" spans="1:18" hidden="1">
      <c r="A633" s="200" t="s">
        <v>10515</v>
      </c>
      <c r="B633" s="200" t="s">
        <v>10516</v>
      </c>
      <c r="C633" s="200" t="s">
        <v>7134</v>
      </c>
      <c r="D633" s="200" t="s">
        <v>7173</v>
      </c>
      <c r="E633" s="200" t="s">
        <v>7136</v>
      </c>
      <c r="F633" s="200" t="s">
        <v>7924</v>
      </c>
      <c r="G633" s="200"/>
      <c r="H633" s="200" t="s">
        <v>7925</v>
      </c>
      <c r="I633" s="200"/>
      <c r="J633" s="201">
        <v>12</v>
      </c>
      <c r="K633" s="200" t="s">
        <v>7136</v>
      </c>
      <c r="L633" s="201">
        <v>15526404</v>
      </c>
      <c r="M633" s="201">
        <v>500</v>
      </c>
      <c r="N633" s="201">
        <v>7763202000</v>
      </c>
      <c r="O633" s="200" t="s">
        <v>7139</v>
      </c>
      <c r="P633" s="200" t="s">
        <v>10517</v>
      </c>
      <c r="Q633" s="200" t="s">
        <v>10518</v>
      </c>
      <c r="R633" s="200" t="s">
        <v>10519</v>
      </c>
    </row>
    <row r="634" spans="1:18" hidden="1">
      <c r="A634" s="200" t="s">
        <v>10520</v>
      </c>
      <c r="B634" s="200" t="s">
        <v>10521</v>
      </c>
      <c r="C634" s="200" t="s">
        <v>7134</v>
      </c>
      <c r="D634" s="200" t="s">
        <v>7165</v>
      </c>
      <c r="E634" s="200" t="s">
        <v>7136</v>
      </c>
      <c r="F634" s="200" t="s">
        <v>7137</v>
      </c>
      <c r="G634" s="200"/>
      <c r="H634" s="200" t="s">
        <v>7138</v>
      </c>
      <c r="I634" s="200"/>
      <c r="J634" s="201">
        <v>12</v>
      </c>
      <c r="K634" s="200" t="s">
        <v>7136</v>
      </c>
      <c r="L634" s="201">
        <v>16462666</v>
      </c>
      <c r="M634" s="201">
        <v>500</v>
      </c>
      <c r="N634" s="201">
        <v>8231333000</v>
      </c>
      <c r="O634" s="200" t="s">
        <v>7139</v>
      </c>
      <c r="P634" s="200" t="s">
        <v>10522</v>
      </c>
      <c r="Q634" s="200" t="s">
        <v>10523</v>
      </c>
      <c r="R634" s="200" t="s">
        <v>10524</v>
      </c>
    </row>
    <row r="635" spans="1:18" hidden="1">
      <c r="A635" s="200" t="s">
        <v>10525</v>
      </c>
      <c r="B635" s="200" t="s">
        <v>10526</v>
      </c>
      <c r="C635" s="200" t="s">
        <v>7134</v>
      </c>
      <c r="D635" s="200" t="s">
        <v>7173</v>
      </c>
      <c r="E635" s="200" t="s">
        <v>7136</v>
      </c>
      <c r="F635" s="200" t="s">
        <v>10432</v>
      </c>
      <c r="G635" s="200"/>
      <c r="H635" s="200" t="s">
        <v>10433</v>
      </c>
      <c r="I635" s="200"/>
      <c r="J635" s="201">
        <v>12</v>
      </c>
      <c r="K635" s="200" t="s">
        <v>7136</v>
      </c>
      <c r="L635" s="201">
        <v>11698021</v>
      </c>
      <c r="M635" s="201">
        <v>500</v>
      </c>
      <c r="N635" s="201">
        <v>5849010500</v>
      </c>
      <c r="O635" s="200" t="s">
        <v>7139</v>
      </c>
      <c r="P635" s="200" t="s">
        <v>10527</v>
      </c>
      <c r="Q635" s="200" t="s">
        <v>10528</v>
      </c>
      <c r="R635" s="200" t="s">
        <v>10529</v>
      </c>
    </row>
    <row r="636" spans="1:18" hidden="1">
      <c r="A636" s="200" t="s">
        <v>10530</v>
      </c>
      <c r="B636" s="200" t="s">
        <v>10531</v>
      </c>
      <c r="C636" s="200" t="s">
        <v>7440</v>
      </c>
      <c r="D636" s="200" t="s">
        <v>7441</v>
      </c>
      <c r="E636" s="200" t="s">
        <v>7136</v>
      </c>
      <c r="F636" s="200" t="s">
        <v>10532</v>
      </c>
      <c r="G636" s="200"/>
      <c r="H636" s="200" t="s">
        <v>10533</v>
      </c>
      <c r="I636" s="200"/>
      <c r="J636" s="201">
        <v>12</v>
      </c>
      <c r="K636" s="200" t="s">
        <v>9790</v>
      </c>
      <c r="L636" s="201">
        <v>9053370</v>
      </c>
      <c r="M636" s="201">
        <v>500</v>
      </c>
      <c r="N636" s="201">
        <v>4526685000</v>
      </c>
      <c r="O636" s="200" t="s">
        <v>7139</v>
      </c>
      <c r="P636" s="200" t="s">
        <v>10534</v>
      </c>
      <c r="Q636" s="200" t="s">
        <v>10535</v>
      </c>
      <c r="R636" s="200" t="s">
        <v>10536</v>
      </c>
    </row>
    <row r="637" spans="1:18" hidden="1">
      <c r="A637" s="200" t="s">
        <v>10537</v>
      </c>
      <c r="B637" s="200" t="s">
        <v>10538</v>
      </c>
      <c r="C637" s="200" t="s">
        <v>7134</v>
      </c>
      <c r="D637" s="200" t="s">
        <v>7173</v>
      </c>
      <c r="E637" s="200" t="s">
        <v>7136</v>
      </c>
      <c r="F637" s="200" t="s">
        <v>10489</v>
      </c>
      <c r="G637" s="200"/>
      <c r="H637" s="200" t="s">
        <v>10490</v>
      </c>
      <c r="I637" s="200"/>
      <c r="J637" s="201">
        <v>12</v>
      </c>
      <c r="K637" s="200" t="s">
        <v>7136</v>
      </c>
      <c r="L637" s="201">
        <v>29350000</v>
      </c>
      <c r="M637" s="201">
        <v>100</v>
      </c>
      <c r="N637" s="201">
        <v>2935000000</v>
      </c>
      <c r="O637" s="200" t="s">
        <v>7139</v>
      </c>
      <c r="P637" s="200" t="s">
        <v>10539</v>
      </c>
      <c r="Q637" s="200" t="s">
        <v>10540</v>
      </c>
      <c r="R637" s="200" t="s">
        <v>10541</v>
      </c>
    </row>
    <row r="638" spans="1:18" hidden="1">
      <c r="A638" s="200" t="s">
        <v>10542</v>
      </c>
      <c r="B638" s="200" t="s">
        <v>10543</v>
      </c>
      <c r="C638" s="200" t="s">
        <v>7134</v>
      </c>
      <c r="D638" s="200" t="s">
        <v>7241</v>
      </c>
      <c r="E638" s="200" t="s">
        <v>7242</v>
      </c>
      <c r="F638" s="200" t="s">
        <v>7481</v>
      </c>
      <c r="G638" s="200"/>
      <c r="H638" s="200" t="s">
        <v>7482</v>
      </c>
      <c r="I638" s="200"/>
      <c r="J638" s="201">
        <v>12</v>
      </c>
      <c r="K638" s="200" t="s">
        <v>7136</v>
      </c>
      <c r="L638" s="201">
        <v>9317134</v>
      </c>
      <c r="M638" s="201">
        <v>500</v>
      </c>
      <c r="N638" s="201">
        <v>4658567000</v>
      </c>
      <c r="O638" s="200" t="s">
        <v>7139</v>
      </c>
      <c r="P638" s="200" t="s">
        <v>10544</v>
      </c>
      <c r="Q638" s="200" t="s">
        <v>10545</v>
      </c>
      <c r="R638" s="200" t="s">
        <v>10546</v>
      </c>
    </row>
    <row r="639" spans="1:18" hidden="1">
      <c r="A639" s="200" t="s">
        <v>10547</v>
      </c>
      <c r="B639" s="200" t="s">
        <v>10548</v>
      </c>
      <c r="C639" s="200" t="s">
        <v>7134</v>
      </c>
      <c r="D639" s="200" t="s">
        <v>7241</v>
      </c>
      <c r="E639" s="200" t="s">
        <v>7242</v>
      </c>
      <c r="F639" s="200" t="s">
        <v>7348</v>
      </c>
      <c r="G639" s="200"/>
      <c r="H639" s="200" t="s">
        <v>7349</v>
      </c>
      <c r="I639" s="200"/>
      <c r="J639" s="201">
        <v>12</v>
      </c>
      <c r="K639" s="200" t="s">
        <v>7136</v>
      </c>
      <c r="L639" s="201">
        <v>9660000</v>
      </c>
      <c r="M639" s="201">
        <v>500</v>
      </c>
      <c r="N639" s="201">
        <v>4906920000</v>
      </c>
      <c r="O639" s="200" t="s">
        <v>7139</v>
      </c>
      <c r="P639" s="200" t="s">
        <v>10549</v>
      </c>
      <c r="Q639" s="200" t="s">
        <v>10550</v>
      </c>
      <c r="R639" s="200" t="s">
        <v>10551</v>
      </c>
    </row>
    <row r="640" spans="1:18" hidden="1">
      <c r="A640" s="200" t="s">
        <v>10552</v>
      </c>
      <c r="B640" s="200" t="s">
        <v>10553</v>
      </c>
      <c r="C640" s="200" t="s">
        <v>7134</v>
      </c>
      <c r="D640" s="200" t="s">
        <v>7135</v>
      </c>
      <c r="E640" s="200" t="s">
        <v>7136</v>
      </c>
      <c r="F640" s="200" t="s">
        <v>7481</v>
      </c>
      <c r="G640" s="200"/>
      <c r="H640" s="200" t="s">
        <v>7482</v>
      </c>
      <c r="I640" s="200"/>
      <c r="J640" s="201">
        <v>12</v>
      </c>
      <c r="K640" s="200" t="s">
        <v>7136</v>
      </c>
      <c r="L640" s="201">
        <v>38666746</v>
      </c>
      <c r="M640" s="201">
        <v>500</v>
      </c>
      <c r="N640" s="201">
        <v>19333373000</v>
      </c>
      <c r="O640" s="200" t="s">
        <v>7139</v>
      </c>
      <c r="P640" s="200" t="s">
        <v>10554</v>
      </c>
      <c r="Q640" s="200" t="s">
        <v>10555</v>
      </c>
      <c r="R640" s="200" t="s">
        <v>10556</v>
      </c>
    </row>
    <row r="641" spans="1:18" hidden="1">
      <c r="A641" s="200" t="s">
        <v>10557</v>
      </c>
      <c r="B641" s="200" t="s">
        <v>10558</v>
      </c>
      <c r="C641" s="200" t="s">
        <v>7134</v>
      </c>
      <c r="D641" s="200" t="s">
        <v>7241</v>
      </c>
      <c r="E641" s="200" t="s">
        <v>7242</v>
      </c>
      <c r="F641" s="200" t="s">
        <v>7166</v>
      </c>
      <c r="G641" s="200"/>
      <c r="H641" s="200" t="s">
        <v>7167</v>
      </c>
      <c r="I641" s="200"/>
      <c r="J641" s="201">
        <v>12</v>
      </c>
      <c r="K641" s="200" t="s">
        <v>7136</v>
      </c>
      <c r="L641" s="201">
        <v>12480734</v>
      </c>
      <c r="M641" s="201">
        <v>500</v>
      </c>
      <c r="N641" s="201">
        <v>6240367000</v>
      </c>
      <c r="O641" s="200" t="s">
        <v>7139</v>
      </c>
      <c r="P641" s="200" t="s">
        <v>10559</v>
      </c>
      <c r="Q641" s="200" t="s">
        <v>10560</v>
      </c>
      <c r="R641" s="200" t="s">
        <v>10561</v>
      </c>
    </row>
    <row r="642" spans="1:18" hidden="1">
      <c r="A642" s="200" t="s">
        <v>10562</v>
      </c>
      <c r="B642" s="200" t="s">
        <v>10563</v>
      </c>
      <c r="C642" s="200" t="s">
        <v>7134</v>
      </c>
      <c r="D642" s="200" t="s">
        <v>7173</v>
      </c>
      <c r="E642" s="200" t="s">
        <v>7136</v>
      </c>
      <c r="F642" s="200" t="s">
        <v>7481</v>
      </c>
      <c r="G642" s="200"/>
      <c r="H642" s="200" t="s">
        <v>7482</v>
      </c>
      <c r="I642" s="200"/>
      <c r="J642" s="201">
        <v>12</v>
      </c>
      <c r="K642" s="200" t="s">
        <v>7136</v>
      </c>
      <c r="L642" s="201">
        <v>20780012</v>
      </c>
      <c r="M642" s="201">
        <v>500</v>
      </c>
      <c r="N642" s="201">
        <v>10473931000</v>
      </c>
      <c r="O642" s="200" t="s">
        <v>7139</v>
      </c>
      <c r="P642" s="200" t="s">
        <v>10564</v>
      </c>
      <c r="Q642" s="200" t="s">
        <v>10565</v>
      </c>
      <c r="R642" s="200" t="s">
        <v>10566</v>
      </c>
    </row>
    <row r="643" spans="1:18" hidden="1">
      <c r="A643" s="200" t="s">
        <v>10567</v>
      </c>
      <c r="B643" s="200" t="s">
        <v>10568</v>
      </c>
      <c r="C643" s="200" t="s">
        <v>7134</v>
      </c>
      <c r="D643" s="200" t="s">
        <v>7135</v>
      </c>
      <c r="E643" s="200" t="s">
        <v>7136</v>
      </c>
      <c r="F643" s="200" t="s">
        <v>7302</v>
      </c>
      <c r="G643" s="200"/>
      <c r="H643" s="200" t="s">
        <v>7303</v>
      </c>
      <c r="I643" s="200"/>
      <c r="J643" s="201">
        <v>12</v>
      </c>
      <c r="K643" s="200" t="s">
        <v>7136</v>
      </c>
      <c r="L643" s="201">
        <v>18893576</v>
      </c>
      <c r="M643" s="201">
        <v>500</v>
      </c>
      <c r="N643" s="201">
        <v>9446788000</v>
      </c>
      <c r="O643" s="200" t="s">
        <v>7139</v>
      </c>
      <c r="P643" s="200" t="s">
        <v>10569</v>
      </c>
      <c r="Q643" s="200" t="s">
        <v>10570</v>
      </c>
      <c r="R643" s="200" t="s">
        <v>10571</v>
      </c>
    </row>
    <row r="644" spans="1:18" hidden="1">
      <c r="A644" s="200" t="s">
        <v>10572</v>
      </c>
      <c r="B644" s="200" t="s">
        <v>10573</v>
      </c>
      <c r="C644" s="200" t="s">
        <v>7134</v>
      </c>
      <c r="D644" s="200" t="s">
        <v>7173</v>
      </c>
      <c r="E644" s="200" t="s">
        <v>7136</v>
      </c>
      <c r="F644" s="200" t="s">
        <v>7174</v>
      </c>
      <c r="G644" s="200"/>
      <c r="H644" s="200" t="s">
        <v>7175</v>
      </c>
      <c r="I644" s="200"/>
      <c r="J644" s="201">
        <v>12</v>
      </c>
      <c r="K644" s="200" t="s">
        <v>7136</v>
      </c>
      <c r="L644" s="201">
        <v>26061956</v>
      </c>
      <c r="M644" s="201">
        <v>500</v>
      </c>
      <c r="N644" s="201">
        <v>13030978000</v>
      </c>
      <c r="O644" s="200" t="s">
        <v>7139</v>
      </c>
      <c r="P644" s="200" t="s">
        <v>10574</v>
      </c>
      <c r="Q644" s="200" t="s">
        <v>10575</v>
      </c>
      <c r="R644" s="200" t="s">
        <v>10576</v>
      </c>
    </row>
    <row r="645" spans="1:18" hidden="1">
      <c r="A645" s="200" t="s">
        <v>10577</v>
      </c>
      <c r="B645" s="200" t="s">
        <v>10578</v>
      </c>
      <c r="C645" s="200" t="s">
        <v>7440</v>
      </c>
      <c r="D645" s="200" t="s">
        <v>7441</v>
      </c>
      <c r="E645" s="200" t="s">
        <v>7136</v>
      </c>
      <c r="F645" s="200" t="s">
        <v>7481</v>
      </c>
      <c r="G645" s="200"/>
      <c r="H645" s="200" t="s">
        <v>7482</v>
      </c>
      <c r="I645" s="200"/>
      <c r="J645" s="201">
        <v>12</v>
      </c>
      <c r="K645" s="200" t="s">
        <v>7781</v>
      </c>
      <c r="L645" s="201">
        <v>3545380</v>
      </c>
      <c r="M645" s="201">
        <v>500</v>
      </c>
      <c r="N645" s="201">
        <v>1772690000</v>
      </c>
      <c r="O645" s="200" t="s">
        <v>7139</v>
      </c>
      <c r="P645" s="200" t="s">
        <v>10579</v>
      </c>
      <c r="Q645" s="200" t="s">
        <v>10580</v>
      </c>
      <c r="R645" s="200" t="s">
        <v>10581</v>
      </c>
    </row>
    <row r="646" spans="1:18" hidden="1">
      <c r="A646" s="200" t="s">
        <v>10582</v>
      </c>
      <c r="B646" s="200" t="s">
        <v>10583</v>
      </c>
      <c r="C646" s="200" t="s">
        <v>7134</v>
      </c>
      <c r="D646" s="200" t="s">
        <v>7241</v>
      </c>
      <c r="E646" s="200" t="s">
        <v>7242</v>
      </c>
      <c r="F646" s="200" t="s">
        <v>7481</v>
      </c>
      <c r="G646" s="200"/>
      <c r="H646" s="200" t="s">
        <v>7482</v>
      </c>
      <c r="I646" s="200"/>
      <c r="J646" s="201">
        <v>12</v>
      </c>
      <c r="K646" s="200" t="s">
        <v>7136</v>
      </c>
      <c r="L646" s="201">
        <v>10227950</v>
      </c>
      <c r="M646" s="201">
        <v>500</v>
      </c>
      <c r="N646" s="201">
        <v>5113975000</v>
      </c>
      <c r="O646" s="200" t="s">
        <v>7139</v>
      </c>
      <c r="P646" s="200" t="s">
        <v>10584</v>
      </c>
      <c r="Q646" s="200" t="s">
        <v>10585</v>
      </c>
      <c r="R646" s="200" t="s">
        <v>10586</v>
      </c>
    </row>
    <row r="647" spans="1:18" hidden="1">
      <c r="A647" s="200" t="s">
        <v>10587</v>
      </c>
      <c r="B647" s="200" t="s">
        <v>10588</v>
      </c>
      <c r="C647" s="200" t="s">
        <v>7134</v>
      </c>
      <c r="D647" s="200" t="s">
        <v>7241</v>
      </c>
      <c r="E647" s="200" t="s">
        <v>7242</v>
      </c>
      <c r="F647" s="200" t="s">
        <v>7302</v>
      </c>
      <c r="G647" s="200"/>
      <c r="H647" s="200" t="s">
        <v>7303</v>
      </c>
      <c r="I647" s="200"/>
      <c r="J647" s="201">
        <v>12</v>
      </c>
      <c r="K647" s="200" t="s">
        <v>7136</v>
      </c>
      <c r="L647" s="201">
        <v>8617416</v>
      </c>
      <c r="M647" s="201">
        <v>500</v>
      </c>
      <c r="N647" s="201">
        <v>4308708000</v>
      </c>
      <c r="O647" s="200" t="s">
        <v>7139</v>
      </c>
      <c r="P647" s="200" t="s">
        <v>10589</v>
      </c>
      <c r="Q647" s="200" t="s">
        <v>10590</v>
      </c>
      <c r="R647" s="200" t="s">
        <v>10591</v>
      </c>
    </row>
    <row r="648" spans="1:18" hidden="1">
      <c r="A648" s="200" t="s">
        <v>10592</v>
      </c>
      <c r="B648" s="200" t="s">
        <v>10593</v>
      </c>
      <c r="C648" s="200" t="s">
        <v>7440</v>
      </c>
      <c r="D648" s="200" t="s">
        <v>7441</v>
      </c>
      <c r="E648" s="200" t="s">
        <v>7136</v>
      </c>
      <c r="F648" s="200" t="s">
        <v>7481</v>
      </c>
      <c r="G648" s="200"/>
      <c r="H648" s="200" t="s">
        <v>7482</v>
      </c>
      <c r="I648" s="200"/>
      <c r="J648" s="201">
        <v>12</v>
      </c>
      <c r="K648" s="200" t="s">
        <v>8325</v>
      </c>
      <c r="L648" s="201">
        <v>2904000</v>
      </c>
      <c r="M648" s="201">
        <v>500</v>
      </c>
      <c r="N648" s="201">
        <v>1452000000</v>
      </c>
      <c r="O648" s="200" t="s">
        <v>7139</v>
      </c>
      <c r="P648" s="200" t="s">
        <v>10594</v>
      </c>
      <c r="Q648" s="200" t="s">
        <v>10595</v>
      </c>
      <c r="R648" s="200" t="s">
        <v>10596</v>
      </c>
    </row>
    <row r="649" spans="1:18" hidden="1">
      <c r="A649" s="200" t="s">
        <v>10597</v>
      </c>
      <c r="B649" s="200" t="s">
        <v>10598</v>
      </c>
      <c r="C649" s="200" t="s">
        <v>7145</v>
      </c>
      <c r="D649" s="200" t="s">
        <v>7136</v>
      </c>
      <c r="E649" s="200" t="s">
        <v>7136</v>
      </c>
      <c r="F649" s="200" t="s">
        <v>7924</v>
      </c>
      <c r="G649" s="200"/>
      <c r="H649" s="200" t="s">
        <v>7925</v>
      </c>
      <c r="I649" s="200"/>
      <c r="J649" s="201">
        <v>12</v>
      </c>
      <c r="K649" s="200" t="s">
        <v>7136</v>
      </c>
      <c r="L649" s="201">
        <v>50200444</v>
      </c>
      <c r="M649" s="201">
        <v>500</v>
      </c>
      <c r="N649" s="201">
        <v>27500000000</v>
      </c>
      <c r="O649" s="200" t="s">
        <v>7139</v>
      </c>
      <c r="P649" s="200" t="s">
        <v>10599</v>
      </c>
      <c r="Q649" s="200" t="s">
        <v>10600</v>
      </c>
      <c r="R649" s="200" t="s">
        <v>10601</v>
      </c>
    </row>
    <row r="650" spans="1:18" ht="40.5">
      <c r="A650" s="200">
        <v>200350</v>
      </c>
      <c r="B650" s="200" t="s">
        <v>10602</v>
      </c>
      <c r="C650" s="200" t="s">
        <v>7134</v>
      </c>
      <c r="D650" s="200" t="s">
        <v>7241</v>
      </c>
      <c r="E650" s="200" t="s">
        <v>10603</v>
      </c>
      <c r="F650" s="200" t="s">
        <v>7225</v>
      </c>
      <c r="G650" s="202" t="s">
        <v>8160</v>
      </c>
      <c r="H650" s="200" t="s">
        <v>7227</v>
      </c>
      <c r="I650" s="207" t="s">
        <v>10604</v>
      </c>
      <c r="J650" s="201">
        <v>12</v>
      </c>
      <c r="K650" s="200" t="s">
        <v>7136</v>
      </c>
      <c r="L650" s="201">
        <v>6258519</v>
      </c>
      <c r="M650" s="201">
        <v>500</v>
      </c>
      <c r="N650" s="201">
        <v>3129259500</v>
      </c>
      <c r="O650" s="200" t="s">
        <v>7139</v>
      </c>
      <c r="P650" s="200" t="s">
        <v>10605</v>
      </c>
      <c r="Q650" s="200" t="s">
        <v>10606</v>
      </c>
      <c r="R650" s="200" t="s">
        <v>10607</v>
      </c>
    </row>
    <row r="651" spans="1:18" hidden="1">
      <c r="A651" s="200" t="s">
        <v>10608</v>
      </c>
      <c r="B651" s="200" t="s">
        <v>10609</v>
      </c>
      <c r="C651" s="200" t="s">
        <v>7134</v>
      </c>
      <c r="D651" s="200" t="s">
        <v>7173</v>
      </c>
      <c r="E651" s="200" t="s">
        <v>7136</v>
      </c>
      <c r="F651" s="200" t="s">
        <v>7822</v>
      </c>
      <c r="G651" s="200"/>
      <c r="H651" s="200" t="s">
        <v>7823</v>
      </c>
      <c r="I651" s="200"/>
      <c r="J651" s="201">
        <v>12</v>
      </c>
      <c r="K651" s="200" t="s">
        <v>7136</v>
      </c>
      <c r="L651" s="201">
        <v>13836057</v>
      </c>
      <c r="M651" s="201">
        <v>500</v>
      </c>
      <c r="N651" s="201">
        <v>6918028500</v>
      </c>
      <c r="O651" s="200" t="s">
        <v>7139</v>
      </c>
      <c r="P651" s="200" t="s">
        <v>10610</v>
      </c>
      <c r="Q651" s="200" t="s">
        <v>10611</v>
      </c>
      <c r="R651" s="200" t="s">
        <v>10612</v>
      </c>
    </row>
    <row r="652" spans="1:18" hidden="1">
      <c r="A652" s="200" t="s">
        <v>10613</v>
      </c>
      <c r="B652" s="200" t="s">
        <v>10614</v>
      </c>
      <c r="C652" s="200" t="s">
        <v>7134</v>
      </c>
      <c r="D652" s="200" t="s">
        <v>7165</v>
      </c>
      <c r="E652" s="200" t="s">
        <v>7136</v>
      </c>
      <c r="F652" s="200" t="s">
        <v>7243</v>
      </c>
      <c r="G652" s="200"/>
      <c r="H652" s="200" t="s">
        <v>7244</v>
      </c>
      <c r="I652" s="200"/>
      <c r="J652" s="201">
        <v>12</v>
      </c>
      <c r="K652" s="200" t="s">
        <v>7136</v>
      </c>
      <c r="L652" s="201">
        <v>33991623</v>
      </c>
      <c r="M652" s="201">
        <v>500</v>
      </c>
      <c r="N652" s="201">
        <v>17055589500</v>
      </c>
      <c r="O652" s="200" t="s">
        <v>7139</v>
      </c>
      <c r="P652" s="200" t="s">
        <v>10615</v>
      </c>
      <c r="Q652" s="200" t="s">
        <v>10616</v>
      </c>
      <c r="R652" s="200" t="s">
        <v>10617</v>
      </c>
    </row>
    <row r="653" spans="1:18" hidden="1">
      <c r="A653" s="200" t="s">
        <v>10618</v>
      </c>
      <c r="B653" s="200" t="s">
        <v>10619</v>
      </c>
      <c r="C653" s="200" t="s">
        <v>7134</v>
      </c>
      <c r="D653" s="200" t="s">
        <v>7173</v>
      </c>
      <c r="E653" s="200" t="s">
        <v>7136</v>
      </c>
      <c r="F653" s="200" t="s">
        <v>7166</v>
      </c>
      <c r="G653" s="200"/>
      <c r="H653" s="200" t="s">
        <v>7167</v>
      </c>
      <c r="I653" s="200"/>
      <c r="J653" s="201">
        <v>12</v>
      </c>
      <c r="K653" s="200" t="s">
        <v>7136</v>
      </c>
      <c r="L653" s="201">
        <v>31812000</v>
      </c>
      <c r="M653" s="201">
        <v>100</v>
      </c>
      <c r="N653" s="201">
        <v>3181200000</v>
      </c>
      <c r="O653" s="200" t="s">
        <v>7139</v>
      </c>
      <c r="P653" s="200" t="s">
        <v>10620</v>
      </c>
      <c r="Q653" s="200" t="s">
        <v>10621</v>
      </c>
      <c r="R653" s="200" t="s">
        <v>10622</v>
      </c>
    </row>
    <row r="654" spans="1:18" hidden="1">
      <c r="A654" s="200" t="s">
        <v>10623</v>
      </c>
      <c r="B654" s="200" t="s">
        <v>10624</v>
      </c>
      <c r="C654" s="200" t="s">
        <v>7440</v>
      </c>
      <c r="D654" s="200" t="s">
        <v>7441</v>
      </c>
      <c r="E654" s="200" t="s">
        <v>7136</v>
      </c>
      <c r="F654" s="200" t="s">
        <v>7348</v>
      </c>
      <c r="G654" s="200"/>
      <c r="H654" s="200" t="s">
        <v>7349</v>
      </c>
      <c r="I654" s="200"/>
      <c r="J654" s="201">
        <v>12</v>
      </c>
      <c r="K654" s="200" t="s">
        <v>7601</v>
      </c>
      <c r="L654" s="201">
        <v>7291098</v>
      </c>
      <c r="M654" s="201">
        <v>500</v>
      </c>
      <c r="N654" s="201">
        <v>3645549000</v>
      </c>
      <c r="O654" s="200" t="s">
        <v>7139</v>
      </c>
      <c r="P654" s="200" t="s">
        <v>10625</v>
      </c>
      <c r="Q654" s="200" t="s">
        <v>10626</v>
      </c>
      <c r="R654" s="200" t="s">
        <v>10627</v>
      </c>
    </row>
    <row r="655" spans="1:18" hidden="1">
      <c r="A655" s="200" t="s">
        <v>10628</v>
      </c>
      <c r="B655" s="200" t="s">
        <v>10629</v>
      </c>
      <c r="C655" s="200" t="s">
        <v>7134</v>
      </c>
      <c r="D655" s="200" t="s">
        <v>7241</v>
      </c>
      <c r="E655" s="200" t="s">
        <v>7242</v>
      </c>
      <c r="F655" s="200" t="s">
        <v>7243</v>
      </c>
      <c r="G655" s="200"/>
      <c r="H655" s="200" t="s">
        <v>7244</v>
      </c>
      <c r="I655" s="200"/>
      <c r="J655" s="201">
        <v>12</v>
      </c>
      <c r="K655" s="200" t="s">
        <v>7136</v>
      </c>
      <c r="L655" s="201">
        <v>24303258</v>
      </c>
      <c r="M655" s="201">
        <v>500</v>
      </c>
      <c r="N655" s="201">
        <v>12151629000</v>
      </c>
      <c r="O655" s="200" t="s">
        <v>7139</v>
      </c>
      <c r="P655" s="200" t="s">
        <v>10630</v>
      </c>
      <c r="Q655" s="200" t="s">
        <v>10631</v>
      </c>
      <c r="R655" s="200" t="s">
        <v>10632</v>
      </c>
    </row>
    <row r="656" spans="1:18">
      <c r="A656" s="200" t="s">
        <v>10633</v>
      </c>
      <c r="B656" s="200" t="s">
        <v>10634</v>
      </c>
      <c r="C656" s="200" t="s">
        <v>7134</v>
      </c>
      <c r="D656" s="200" t="s">
        <v>7193</v>
      </c>
      <c r="E656" s="200" t="s">
        <v>7136</v>
      </c>
      <c r="F656" s="200" t="s">
        <v>7225</v>
      </c>
      <c r="G656" s="202" t="s">
        <v>7226</v>
      </c>
      <c r="H656" s="200" t="s">
        <v>7227</v>
      </c>
      <c r="I656" s="208" t="s">
        <v>10635</v>
      </c>
      <c r="J656" s="201">
        <v>12</v>
      </c>
      <c r="K656" s="200" t="s">
        <v>7136</v>
      </c>
      <c r="L656" s="201">
        <v>29231297</v>
      </c>
      <c r="M656" s="201">
        <v>500</v>
      </c>
      <c r="N656" s="201">
        <v>14615648500</v>
      </c>
      <c r="O656" s="200" t="s">
        <v>7139</v>
      </c>
      <c r="P656" s="200" t="s">
        <v>10636</v>
      </c>
      <c r="Q656" s="200" t="s">
        <v>10637</v>
      </c>
      <c r="R656" s="200" t="s">
        <v>10638</v>
      </c>
    </row>
    <row r="657" spans="1:18" hidden="1">
      <c r="A657" s="200" t="s">
        <v>10639</v>
      </c>
      <c r="B657" s="200" t="s">
        <v>10640</v>
      </c>
      <c r="C657" s="200" t="s">
        <v>7134</v>
      </c>
      <c r="D657" s="200" t="s">
        <v>7165</v>
      </c>
      <c r="E657" s="200" t="s">
        <v>7136</v>
      </c>
      <c r="F657" s="200" t="s">
        <v>9285</v>
      </c>
      <c r="G657" s="200"/>
      <c r="H657" s="200" t="s">
        <v>9286</v>
      </c>
      <c r="I657" s="200"/>
      <c r="J657" s="201">
        <v>12</v>
      </c>
      <c r="K657" s="200" t="s">
        <v>7136</v>
      </c>
      <c r="L657" s="201">
        <v>8589480</v>
      </c>
      <c r="M657" s="201">
        <v>500</v>
      </c>
      <c r="N657" s="201">
        <v>4294740000</v>
      </c>
      <c r="O657" s="200" t="s">
        <v>7139</v>
      </c>
      <c r="P657" s="200" t="s">
        <v>10641</v>
      </c>
      <c r="Q657" s="200" t="s">
        <v>10642</v>
      </c>
      <c r="R657" s="200" t="s">
        <v>10643</v>
      </c>
    </row>
    <row r="658" spans="1:18" hidden="1">
      <c r="A658" s="200" t="s">
        <v>10644</v>
      </c>
      <c r="B658" s="200" t="s">
        <v>10645</v>
      </c>
      <c r="C658" s="200" t="s">
        <v>7134</v>
      </c>
      <c r="D658" s="200" t="s">
        <v>7241</v>
      </c>
      <c r="E658" s="200" t="s">
        <v>7242</v>
      </c>
      <c r="F658" s="200" t="s">
        <v>9890</v>
      </c>
      <c r="G658" s="200"/>
      <c r="H658" s="200" t="s">
        <v>9891</v>
      </c>
      <c r="I658" s="200"/>
      <c r="J658" s="201">
        <v>12</v>
      </c>
      <c r="K658" s="200" t="s">
        <v>7136</v>
      </c>
      <c r="L658" s="201">
        <v>37000000</v>
      </c>
      <c r="M658" s="201">
        <v>500</v>
      </c>
      <c r="N658" s="201">
        <v>18500000000</v>
      </c>
      <c r="O658" s="200" t="s">
        <v>7139</v>
      </c>
      <c r="P658" s="200" t="s">
        <v>10646</v>
      </c>
      <c r="Q658" s="200" t="s">
        <v>10647</v>
      </c>
      <c r="R658" s="200" t="s">
        <v>10648</v>
      </c>
    </row>
    <row r="659" spans="1:18" hidden="1">
      <c r="A659" s="200" t="s">
        <v>10649</v>
      </c>
      <c r="B659" s="200" t="s">
        <v>10650</v>
      </c>
      <c r="C659" s="200" t="s">
        <v>7134</v>
      </c>
      <c r="D659" s="200" t="s">
        <v>7165</v>
      </c>
      <c r="E659" s="200" t="s">
        <v>7136</v>
      </c>
      <c r="F659" s="200" t="s">
        <v>9040</v>
      </c>
      <c r="G659" s="200"/>
      <c r="H659" s="200" t="s">
        <v>9041</v>
      </c>
      <c r="I659" s="200"/>
      <c r="J659" s="201">
        <v>12</v>
      </c>
      <c r="K659" s="200" t="s">
        <v>7136</v>
      </c>
      <c r="L659" s="201">
        <v>13306534</v>
      </c>
      <c r="M659" s="201">
        <v>500</v>
      </c>
      <c r="N659" s="201">
        <v>6653267000</v>
      </c>
      <c r="O659" s="200" t="s">
        <v>7139</v>
      </c>
      <c r="P659" s="200" t="s">
        <v>10651</v>
      </c>
      <c r="Q659" s="200" t="s">
        <v>10652</v>
      </c>
      <c r="R659" s="200" t="s">
        <v>10653</v>
      </c>
    </row>
    <row r="660" spans="1:18" hidden="1">
      <c r="A660" s="200" t="s">
        <v>10654</v>
      </c>
      <c r="B660" s="200" t="s">
        <v>10655</v>
      </c>
      <c r="C660" s="200" t="s">
        <v>7134</v>
      </c>
      <c r="D660" s="200" t="s">
        <v>7165</v>
      </c>
      <c r="E660" s="200" t="s">
        <v>7136</v>
      </c>
      <c r="F660" s="200" t="s">
        <v>9040</v>
      </c>
      <c r="G660" s="200"/>
      <c r="H660" s="200" t="s">
        <v>9041</v>
      </c>
      <c r="I660" s="200"/>
      <c r="J660" s="201">
        <v>12</v>
      </c>
      <c r="K660" s="200" t="s">
        <v>7136</v>
      </c>
      <c r="L660" s="201">
        <v>16591014</v>
      </c>
      <c r="M660" s="201">
        <v>500</v>
      </c>
      <c r="N660" s="201">
        <v>8295507000</v>
      </c>
      <c r="O660" s="200" t="s">
        <v>7139</v>
      </c>
      <c r="P660" s="200" t="s">
        <v>10656</v>
      </c>
      <c r="Q660" s="200" t="s">
        <v>10657</v>
      </c>
      <c r="R660" s="200" t="s">
        <v>10658</v>
      </c>
    </row>
    <row r="661" spans="1:18" hidden="1">
      <c r="A661" s="200" t="s">
        <v>10659</v>
      </c>
      <c r="B661" s="200" t="s">
        <v>10660</v>
      </c>
      <c r="C661" s="200" t="s">
        <v>7134</v>
      </c>
      <c r="D661" s="200" t="s">
        <v>7241</v>
      </c>
      <c r="E661" s="200" t="s">
        <v>7242</v>
      </c>
      <c r="F661" s="200" t="s">
        <v>7166</v>
      </c>
      <c r="G661" s="200"/>
      <c r="H661" s="200" t="s">
        <v>7167</v>
      </c>
      <c r="I661" s="200"/>
      <c r="J661" s="201">
        <v>12</v>
      </c>
      <c r="K661" s="200" t="s">
        <v>7136</v>
      </c>
      <c r="L661" s="201">
        <v>8425772</v>
      </c>
      <c r="M661" s="201">
        <v>500</v>
      </c>
      <c r="N661" s="201">
        <v>4212886000</v>
      </c>
      <c r="O661" s="200" t="s">
        <v>7139</v>
      </c>
      <c r="P661" s="200" t="s">
        <v>10661</v>
      </c>
      <c r="Q661" s="200" t="s">
        <v>10662</v>
      </c>
      <c r="R661" s="200" t="s">
        <v>10663</v>
      </c>
    </row>
    <row r="662" spans="1:18" hidden="1">
      <c r="A662" s="200" t="s">
        <v>10664</v>
      </c>
      <c r="B662" s="200" t="s">
        <v>10665</v>
      </c>
      <c r="C662" s="200" t="s">
        <v>7134</v>
      </c>
      <c r="D662" s="200" t="s">
        <v>7165</v>
      </c>
      <c r="E662" s="200" t="s">
        <v>7136</v>
      </c>
      <c r="F662" s="200" t="s">
        <v>7302</v>
      </c>
      <c r="G662" s="200"/>
      <c r="H662" s="200" t="s">
        <v>7303</v>
      </c>
      <c r="I662" s="200"/>
      <c r="J662" s="201">
        <v>12</v>
      </c>
      <c r="K662" s="200" t="s">
        <v>7136</v>
      </c>
      <c r="L662" s="201">
        <v>65730548</v>
      </c>
      <c r="M662" s="201">
        <v>100</v>
      </c>
      <c r="N662" s="201">
        <v>6573054800</v>
      </c>
      <c r="O662" s="200" t="s">
        <v>7139</v>
      </c>
      <c r="P662" s="200" t="s">
        <v>10666</v>
      </c>
      <c r="Q662" s="200" t="s">
        <v>10667</v>
      </c>
      <c r="R662" s="200" t="s">
        <v>10668</v>
      </c>
    </row>
    <row r="663" spans="1:18" hidden="1">
      <c r="A663" s="200" t="s">
        <v>10669</v>
      </c>
      <c r="B663" s="200" t="s">
        <v>10670</v>
      </c>
      <c r="C663" s="200" t="s">
        <v>7134</v>
      </c>
      <c r="D663" s="200" t="s">
        <v>7241</v>
      </c>
      <c r="E663" s="200" t="s">
        <v>7242</v>
      </c>
      <c r="F663" s="200" t="s">
        <v>7166</v>
      </c>
      <c r="G663" s="200"/>
      <c r="H663" s="200" t="s">
        <v>7167</v>
      </c>
      <c r="I663" s="200"/>
      <c r="J663" s="201">
        <v>12</v>
      </c>
      <c r="K663" s="200" t="s">
        <v>7136</v>
      </c>
      <c r="L663" s="201">
        <v>16135214</v>
      </c>
      <c r="M663" s="201">
        <v>500</v>
      </c>
      <c r="N663" s="201">
        <v>8067607000</v>
      </c>
      <c r="O663" s="200" t="s">
        <v>7139</v>
      </c>
      <c r="P663" s="200" t="s">
        <v>10671</v>
      </c>
      <c r="Q663" s="200" t="s">
        <v>10672</v>
      </c>
      <c r="R663" s="200" t="s">
        <v>10673</v>
      </c>
    </row>
    <row r="664" spans="1:18" hidden="1">
      <c r="A664" s="200" t="s">
        <v>10674</v>
      </c>
      <c r="B664" s="200" t="s">
        <v>10675</v>
      </c>
      <c r="C664" s="200" t="s">
        <v>7440</v>
      </c>
      <c r="D664" s="200" t="s">
        <v>7441</v>
      </c>
      <c r="E664" s="200" t="s">
        <v>7136</v>
      </c>
      <c r="F664" s="200" t="s">
        <v>7481</v>
      </c>
      <c r="G664" s="200"/>
      <c r="H664" s="200" t="s">
        <v>7482</v>
      </c>
      <c r="I664" s="200"/>
      <c r="J664" s="201">
        <v>12</v>
      </c>
      <c r="K664" s="200" t="s">
        <v>8073</v>
      </c>
      <c r="L664" s="201">
        <v>1162044</v>
      </c>
      <c r="M664" s="201">
        <v>500</v>
      </c>
      <c r="N664" s="201">
        <v>581022000</v>
      </c>
      <c r="O664" s="200" t="s">
        <v>7139</v>
      </c>
      <c r="P664" s="200" t="s">
        <v>10676</v>
      </c>
      <c r="Q664" s="200" t="s">
        <v>10677</v>
      </c>
      <c r="R664" s="200" t="s">
        <v>10678</v>
      </c>
    </row>
    <row r="665" spans="1:18" hidden="1">
      <c r="A665" s="200" t="s">
        <v>10679</v>
      </c>
      <c r="B665" s="200" t="s">
        <v>10680</v>
      </c>
      <c r="C665" s="200" t="s">
        <v>7134</v>
      </c>
      <c r="D665" s="200" t="s">
        <v>7173</v>
      </c>
      <c r="E665" s="200" t="s">
        <v>7136</v>
      </c>
      <c r="F665" s="200" t="s">
        <v>9588</v>
      </c>
      <c r="G665" s="200"/>
      <c r="H665" s="200" t="s">
        <v>9589</v>
      </c>
      <c r="I665" s="200"/>
      <c r="J665" s="201">
        <v>12</v>
      </c>
      <c r="K665" s="200" t="s">
        <v>7136</v>
      </c>
      <c r="L665" s="201">
        <v>20348454</v>
      </c>
      <c r="M665" s="201">
        <v>100</v>
      </c>
      <c r="N665" s="201">
        <v>2034845400</v>
      </c>
      <c r="O665" s="200" t="s">
        <v>7139</v>
      </c>
      <c r="P665" s="200" t="s">
        <v>10681</v>
      </c>
      <c r="Q665" s="200" t="s">
        <v>10682</v>
      </c>
      <c r="R665" s="200" t="s">
        <v>10683</v>
      </c>
    </row>
    <row r="666" spans="1:18" hidden="1">
      <c r="A666" s="200" t="s">
        <v>10684</v>
      </c>
      <c r="B666" s="200" t="s">
        <v>10685</v>
      </c>
      <c r="C666" s="200" t="s">
        <v>7134</v>
      </c>
      <c r="D666" s="200" t="s">
        <v>7135</v>
      </c>
      <c r="E666" s="200" t="s">
        <v>7136</v>
      </c>
      <c r="F666" s="200" t="s">
        <v>7166</v>
      </c>
      <c r="G666" s="200"/>
      <c r="H666" s="200" t="s">
        <v>7167</v>
      </c>
      <c r="I666" s="200"/>
      <c r="J666" s="201">
        <v>12</v>
      </c>
      <c r="K666" s="200" t="s">
        <v>7136</v>
      </c>
      <c r="L666" s="201">
        <v>9750000</v>
      </c>
      <c r="M666" s="201">
        <v>500</v>
      </c>
      <c r="N666" s="201">
        <v>4875000000</v>
      </c>
      <c r="O666" s="200" t="s">
        <v>7139</v>
      </c>
      <c r="P666" s="200" t="s">
        <v>10686</v>
      </c>
      <c r="Q666" s="200" t="s">
        <v>10687</v>
      </c>
      <c r="R666" s="200" t="s">
        <v>10688</v>
      </c>
    </row>
    <row r="667" spans="1:18" hidden="1">
      <c r="A667" s="200" t="s">
        <v>10689</v>
      </c>
      <c r="B667" s="200" t="s">
        <v>10690</v>
      </c>
      <c r="C667" s="200" t="s">
        <v>7440</v>
      </c>
      <c r="D667" s="200" t="s">
        <v>7441</v>
      </c>
      <c r="E667" s="200" t="s">
        <v>7136</v>
      </c>
      <c r="F667" s="200" t="s">
        <v>9228</v>
      </c>
      <c r="G667" s="200"/>
      <c r="H667" s="200" t="s">
        <v>9229</v>
      </c>
      <c r="I667" s="200"/>
      <c r="J667" s="201">
        <v>12</v>
      </c>
      <c r="K667" s="200" t="s">
        <v>7781</v>
      </c>
      <c r="L667" s="201">
        <v>16815405</v>
      </c>
      <c r="M667" s="201">
        <v>500</v>
      </c>
      <c r="N667" s="201">
        <v>8407702500</v>
      </c>
      <c r="O667" s="200" t="s">
        <v>7139</v>
      </c>
      <c r="P667" s="200" t="s">
        <v>10691</v>
      </c>
      <c r="Q667" s="200" t="s">
        <v>10692</v>
      </c>
      <c r="R667" s="200" t="s">
        <v>10693</v>
      </c>
    </row>
    <row r="668" spans="1:18" hidden="1">
      <c r="A668" s="200" t="s">
        <v>10694</v>
      </c>
      <c r="B668" s="200" t="s">
        <v>10695</v>
      </c>
      <c r="C668" s="200" t="s">
        <v>7134</v>
      </c>
      <c r="D668" s="200" t="s">
        <v>7241</v>
      </c>
      <c r="E668" s="200" t="s">
        <v>7242</v>
      </c>
      <c r="F668" s="200" t="s">
        <v>7166</v>
      </c>
      <c r="G668" s="200"/>
      <c r="H668" s="200" t="s">
        <v>7167</v>
      </c>
      <c r="I668" s="200"/>
      <c r="J668" s="201">
        <v>12</v>
      </c>
      <c r="K668" s="200" t="s">
        <v>7136</v>
      </c>
      <c r="L668" s="201">
        <v>11932423</v>
      </c>
      <c r="M668" s="201">
        <v>500</v>
      </c>
      <c r="N668" s="201">
        <v>5966211500</v>
      </c>
      <c r="O668" s="200" t="s">
        <v>7139</v>
      </c>
      <c r="P668" s="200" t="s">
        <v>10696</v>
      </c>
      <c r="Q668" s="200" t="s">
        <v>10697</v>
      </c>
      <c r="R668" s="200" t="s">
        <v>10698</v>
      </c>
    </row>
    <row r="669" spans="1:18" hidden="1">
      <c r="A669" s="200" t="s">
        <v>10699</v>
      </c>
      <c r="B669" s="200" t="s">
        <v>10700</v>
      </c>
      <c r="C669" s="200" t="s">
        <v>7134</v>
      </c>
      <c r="D669" s="200" t="s">
        <v>7502</v>
      </c>
      <c r="E669" s="200" t="s">
        <v>7136</v>
      </c>
      <c r="F669" s="200" t="s">
        <v>7153</v>
      </c>
      <c r="G669" s="200"/>
      <c r="H669" s="200" t="s">
        <v>7154</v>
      </c>
      <c r="I669" s="200"/>
      <c r="J669" s="201">
        <v>12</v>
      </c>
      <c r="K669" s="200" t="s">
        <v>7136</v>
      </c>
      <c r="L669" s="201">
        <v>180156443</v>
      </c>
      <c r="M669" s="204" t="s">
        <v>7503</v>
      </c>
      <c r="N669" s="201">
        <v>1002602908</v>
      </c>
      <c r="O669" s="200" t="s">
        <v>7504</v>
      </c>
      <c r="P669" s="200" t="s">
        <v>10701</v>
      </c>
      <c r="Q669" s="200" t="s">
        <v>7136</v>
      </c>
      <c r="R669" s="200" t="s">
        <v>10702</v>
      </c>
    </row>
    <row r="670" spans="1:18" hidden="1">
      <c r="A670" s="200" t="s">
        <v>10703</v>
      </c>
      <c r="B670" s="200" t="s">
        <v>10704</v>
      </c>
      <c r="C670" s="200" t="s">
        <v>7440</v>
      </c>
      <c r="D670" s="200" t="s">
        <v>7441</v>
      </c>
      <c r="E670" s="200" t="s">
        <v>7136</v>
      </c>
      <c r="F670" s="200" t="s">
        <v>7481</v>
      </c>
      <c r="G670" s="200"/>
      <c r="H670" s="200" t="s">
        <v>7482</v>
      </c>
      <c r="I670" s="200"/>
      <c r="J670" s="201">
        <v>12</v>
      </c>
      <c r="K670" s="200" t="s">
        <v>7444</v>
      </c>
      <c r="L670" s="201">
        <v>44427800</v>
      </c>
      <c r="M670" s="201">
        <v>100</v>
      </c>
      <c r="N670" s="201">
        <v>4442780000</v>
      </c>
      <c r="O670" s="200" t="s">
        <v>7139</v>
      </c>
      <c r="P670" s="200" t="s">
        <v>10705</v>
      </c>
      <c r="Q670" s="200" t="s">
        <v>10706</v>
      </c>
      <c r="R670" s="200" t="s">
        <v>10707</v>
      </c>
    </row>
    <row r="671" spans="1:18" hidden="1">
      <c r="A671" s="200" t="s">
        <v>10708</v>
      </c>
      <c r="B671" s="200" t="s">
        <v>10709</v>
      </c>
      <c r="C671" s="200" t="s">
        <v>7134</v>
      </c>
      <c r="D671" s="200" t="s">
        <v>7135</v>
      </c>
      <c r="E671" s="200" t="s">
        <v>7136</v>
      </c>
      <c r="F671" s="200" t="s">
        <v>7314</v>
      </c>
      <c r="G671" s="200"/>
      <c r="H671" s="200" t="s">
        <v>7315</v>
      </c>
      <c r="I671" s="200"/>
      <c r="J671" s="201">
        <v>12</v>
      </c>
      <c r="K671" s="200" t="s">
        <v>7136</v>
      </c>
      <c r="L671" s="201">
        <v>9673922</v>
      </c>
      <c r="M671" s="201">
        <v>500</v>
      </c>
      <c r="N671" s="201">
        <v>4836961000</v>
      </c>
      <c r="O671" s="200" t="s">
        <v>7139</v>
      </c>
      <c r="P671" s="200" t="s">
        <v>10710</v>
      </c>
      <c r="Q671" s="200" t="s">
        <v>10711</v>
      </c>
      <c r="R671" s="200" t="s">
        <v>10712</v>
      </c>
    </row>
    <row r="672" spans="1:18" hidden="1">
      <c r="A672" s="200" t="s">
        <v>10713</v>
      </c>
      <c r="B672" s="200" t="s">
        <v>10714</v>
      </c>
      <c r="C672" s="200" t="s">
        <v>7134</v>
      </c>
      <c r="D672" s="200" t="s">
        <v>7165</v>
      </c>
      <c r="E672" s="200" t="s">
        <v>7136</v>
      </c>
      <c r="F672" s="200" t="s">
        <v>7166</v>
      </c>
      <c r="G672" s="200"/>
      <c r="H672" s="200" t="s">
        <v>7167</v>
      </c>
      <c r="I672" s="200"/>
      <c r="J672" s="201">
        <v>12</v>
      </c>
      <c r="K672" s="200" t="s">
        <v>7136</v>
      </c>
      <c r="L672" s="201">
        <v>15296603</v>
      </c>
      <c r="M672" s="201">
        <v>500</v>
      </c>
      <c r="N672" s="201">
        <v>7648301500</v>
      </c>
      <c r="O672" s="200" t="s">
        <v>7139</v>
      </c>
      <c r="P672" s="200" t="s">
        <v>10715</v>
      </c>
      <c r="Q672" s="200" t="s">
        <v>10716</v>
      </c>
      <c r="R672" s="200" t="s">
        <v>10717</v>
      </c>
    </row>
    <row r="673" spans="1:18" hidden="1">
      <c r="A673" s="200" t="s">
        <v>10718</v>
      </c>
      <c r="B673" s="200" t="s">
        <v>10719</v>
      </c>
      <c r="C673" s="200" t="s">
        <v>7145</v>
      </c>
      <c r="D673" s="200" t="s">
        <v>7136</v>
      </c>
      <c r="E673" s="200" t="s">
        <v>7136</v>
      </c>
      <c r="F673" s="200" t="s">
        <v>9285</v>
      </c>
      <c r="G673" s="200"/>
      <c r="H673" s="200" t="s">
        <v>9286</v>
      </c>
      <c r="I673" s="200"/>
      <c r="J673" s="201">
        <v>12</v>
      </c>
      <c r="K673" s="200" t="s">
        <v>7136</v>
      </c>
      <c r="L673" s="201">
        <v>72332651</v>
      </c>
      <c r="M673" s="201">
        <v>500</v>
      </c>
      <c r="N673" s="201">
        <v>36166325500</v>
      </c>
      <c r="O673" s="200" t="s">
        <v>7139</v>
      </c>
      <c r="P673" s="200" t="s">
        <v>10720</v>
      </c>
      <c r="Q673" s="200" t="s">
        <v>10721</v>
      </c>
      <c r="R673" s="200" t="s">
        <v>10722</v>
      </c>
    </row>
    <row r="674" spans="1:18" hidden="1">
      <c r="A674" s="200" t="s">
        <v>10723</v>
      </c>
      <c r="B674" s="200" t="s">
        <v>10724</v>
      </c>
      <c r="C674" s="200" t="s">
        <v>7145</v>
      </c>
      <c r="D674" s="200" t="s">
        <v>7136</v>
      </c>
      <c r="E674" s="200" t="s">
        <v>7136</v>
      </c>
      <c r="F674" s="200" t="s">
        <v>8298</v>
      </c>
      <c r="G674" s="200"/>
      <c r="H674" s="200" t="s">
        <v>8299</v>
      </c>
      <c r="I674" s="200"/>
      <c r="J674" s="201">
        <v>12</v>
      </c>
      <c r="K674" s="200" t="s">
        <v>7136</v>
      </c>
      <c r="L674" s="201">
        <v>36634063</v>
      </c>
      <c r="M674" s="201">
        <v>5000</v>
      </c>
      <c r="N674" s="201">
        <v>183170315000</v>
      </c>
      <c r="O674" s="200" t="s">
        <v>7139</v>
      </c>
      <c r="P674" s="200" t="s">
        <v>6623</v>
      </c>
      <c r="Q674" s="200" t="s">
        <v>7136</v>
      </c>
      <c r="R674" s="200" t="s">
        <v>10725</v>
      </c>
    </row>
    <row r="675" spans="1:18" hidden="1">
      <c r="A675" s="200" t="s">
        <v>10726</v>
      </c>
      <c r="B675" s="200" t="s">
        <v>10727</v>
      </c>
      <c r="C675" s="200" t="s">
        <v>7145</v>
      </c>
      <c r="D675" s="200" t="s">
        <v>7136</v>
      </c>
      <c r="E675" s="200" t="s">
        <v>7136</v>
      </c>
      <c r="F675" s="200" t="s">
        <v>7450</v>
      </c>
      <c r="G675" s="200"/>
      <c r="H675" s="200" t="s">
        <v>7451</v>
      </c>
      <c r="I675" s="200"/>
      <c r="J675" s="201">
        <v>6</v>
      </c>
      <c r="K675" s="200" t="s">
        <v>7136</v>
      </c>
      <c r="L675" s="201">
        <v>242968884</v>
      </c>
      <c r="M675" s="201">
        <v>500</v>
      </c>
      <c r="N675" s="201">
        <v>121484442000</v>
      </c>
      <c r="O675" s="200" t="s">
        <v>7139</v>
      </c>
      <c r="P675" s="200" t="s">
        <v>10728</v>
      </c>
      <c r="Q675" s="200" t="s">
        <v>10729</v>
      </c>
      <c r="R675" s="200" t="s">
        <v>10730</v>
      </c>
    </row>
    <row r="676" spans="1:18" hidden="1">
      <c r="A676" s="200" t="s">
        <v>10731</v>
      </c>
      <c r="B676" s="200" t="s">
        <v>10732</v>
      </c>
      <c r="C676" s="200" t="s">
        <v>7145</v>
      </c>
      <c r="D676" s="200" t="s">
        <v>7136</v>
      </c>
      <c r="E676" s="200" t="s">
        <v>7136</v>
      </c>
      <c r="F676" s="200" t="s">
        <v>7341</v>
      </c>
      <c r="G676" s="200"/>
      <c r="H676" s="200" t="s">
        <v>7342</v>
      </c>
      <c r="I676" s="200"/>
      <c r="J676" s="201">
        <v>12</v>
      </c>
      <c r="K676" s="200" t="s">
        <v>7136</v>
      </c>
      <c r="L676" s="201">
        <v>310336320</v>
      </c>
      <c r="M676" s="201">
        <v>1000</v>
      </c>
      <c r="N676" s="201">
        <v>310336320000</v>
      </c>
      <c r="O676" s="200" t="s">
        <v>7139</v>
      </c>
      <c r="P676" s="200" t="s">
        <v>10733</v>
      </c>
      <c r="Q676" s="200" t="s">
        <v>10734</v>
      </c>
      <c r="R676" s="200" t="s">
        <v>10735</v>
      </c>
    </row>
    <row r="677" spans="1:18" hidden="1">
      <c r="A677" s="200" t="s">
        <v>10736</v>
      </c>
      <c r="B677" s="200" t="s">
        <v>10737</v>
      </c>
      <c r="C677" s="200" t="s">
        <v>7145</v>
      </c>
      <c r="D677" s="200" t="s">
        <v>7136</v>
      </c>
      <c r="E677" s="200" t="s">
        <v>7136</v>
      </c>
      <c r="F677" s="200" t="s">
        <v>7186</v>
      </c>
      <c r="G677" s="200"/>
      <c r="H677" s="200" t="s">
        <v>7187</v>
      </c>
      <c r="I677" s="200"/>
      <c r="J677" s="201">
        <v>12</v>
      </c>
      <c r="K677" s="200" t="s">
        <v>7136</v>
      </c>
      <c r="L677" s="201">
        <v>28288755</v>
      </c>
      <c r="M677" s="201">
        <v>5000</v>
      </c>
      <c r="N677" s="201">
        <v>141443775000</v>
      </c>
      <c r="O677" s="200" t="s">
        <v>7139</v>
      </c>
      <c r="P677" s="200" t="s">
        <v>10738</v>
      </c>
      <c r="Q677" s="200" t="s">
        <v>10739</v>
      </c>
      <c r="R677" s="200" t="s">
        <v>10740</v>
      </c>
    </row>
    <row r="678" spans="1:18" hidden="1">
      <c r="A678" s="200" t="s">
        <v>10741</v>
      </c>
      <c r="B678" s="200" t="s">
        <v>10742</v>
      </c>
      <c r="C678" s="200" t="s">
        <v>7145</v>
      </c>
      <c r="D678" s="200" t="s">
        <v>7136</v>
      </c>
      <c r="E678" s="200" t="s">
        <v>7136</v>
      </c>
      <c r="F678" s="200" t="s">
        <v>7822</v>
      </c>
      <c r="G678" s="200"/>
      <c r="H678" s="200" t="s">
        <v>7823</v>
      </c>
      <c r="I678" s="200"/>
      <c r="J678" s="201">
        <v>12</v>
      </c>
      <c r="K678" s="200" t="s">
        <v>7136</v>
      </c>
      <c r="L678" s="201">
        <v>25800000</v>
      </c>
      <c r="M678" s="201">
        <v>5000</v>
      </c>
      <c r="N678" s="201">
        <v>129000000000</v>
      </c>
      <c r="O678" s="200" t="s">
        <v>7139</v>
      </c>
      <c r="P678" s="200" t="s">
        <v>10743</v>
      </c>
      <c r="Q678" s="200" t="s">
        <v>10744</v>
      </c>
      <c r="R678" s="200" t="s">
        <v>10745</v>
      </c>
    </row>
    <row r="679" spans="1:18" hidden="1">
      <c r="A679" s="200" t="s">
        <v>10746</v>
      </c>
      <c r="B679" s="200" t="s">
        <v>10747</v>
      </c>
      <c r="C679" s="200" t="s">
        <v>7145</v>
      </c>
      <c r="D679" s="200" t="s">
        <v>7136</v>
      </c>
      <c r="E679" s="200" t="s">
        <v>7136</v>
      </c>
      <c r="F679" s="200" t="s">
        <v>7314</v>
      </c>
      <c r="G679" s="200"/>
      <c r="H679" s="200" t="s">
        <v>7315</v>
      </c>
      <c r="I679" s="200"/>
      <c r="J679" s="201">
        <v>12</v>
      </c>
      <c r="K679" s="200" t="s">
        <v>7136</v>
      </c>
      <c r="L679" s="201">
        <v>15396331</v>
      </c>
      <c r="M679" s="201">
        <v>5000</v>
      </c>
      <c r="N679" s="201">
        <v>76981655000</v>
      </c>
      <c r="O679" s="200" t="s">
        <v>7139</v>
      </c>
      <c r="P679" s="200" t="s">
        <v>10748</v>
      </c>
      <c r="Q679" s="200" t="s">
        <v>10749</v>
      </c>
      <c r="R679" s="200" t="s">
        <v>10750</v>
      </c>
    </row>
    <row r="680" spans="1:18" hidden="1">
      <c r="A680" s="200" t="s">
        <v>10751</v>
      </c>
      <c r="B680" s="200" t="s">
        <v>10752</v>
      </c>
      <c r="C680" s="200" t="s">
        <v>7145</v>
      </c>
      <c r="D680" s="200" t="s">
        <v>7136</v>
      </c>
      <c r="E680" s="200" t="s">
        <v>7136</v>
      </c>
      <c r="F680" s="200" t="s">
        <v>7257</v>
      </c>
      <c r="G680" s="200"/>
      <c r="H680" s="200" t="s">
        <v>7258</v>
      </c>
      <c r="I680" s="200"/>
      <c r="J680" s="201">
        <v>12</v>
      </c>
      <c r="K680" s="200" t="s">
        <v>7136</v>
      </c>
      <c r="L680" s="201">
        <v>9434574</v>
      </c>
      <c r="M680" s="201">
        <v>500</v>
      </c>
      <c r="N680" s="201">
        <v>4717287000</v>
      </c>
      <c r="O680" s="200" t="s">
        <v>7139</v>
      </c>
      <c r="P680" s="200" t="s">
        <v>10753</v>
      </c>
      <c r="Q680" s="200" t="s">
        <v>10754</v>
      </c>
      <c r="R680" s="200" t="s">
        <v>10755</v>
      </c>
    </row>
    <row r="681" spans="1:18" hidden="1">
      <c r="A681" s="200" t="s">
        <v>10756</v>
      </c>
      <c r="B681" s="200" t="s">
        <v>10757</v>
      </c>
      <c r="C681" s="200" t="s">
        <v>7145</v>
      </c>
      <c r="D681" s="200" t="s">
        <v>7136</v>
      </c>
      <c r="E681" s="200" t="s">
        <v>7136</v>
      </c>
      <c r="F681" s="200" t="s">
        <v>7153</v>
      </c>
      <c r="G681" s="200"/>
      <c r="H681" s="200" t="s">
        <v>7154</v>
      </c>
      <c r="I681" s="200"/>
      <c r="J681" s="201">
        <v>12</v>
      </c>
      <c r="K681" s="200" t="s">
        <v>7136</v>
      </c>
      <c r="L681" s="201">
        <v>104909237</v>
      </c>
      <c r="M681" s="201">
        <v>200</v>
      </c>
      <c r="N681" s="201">
        <v>21142968000</v>
      </c>
      <c r="O681" s="200" t="s">
        <v>7139</v>
      </c>
      <c r="P681" s="200" t="s">
        <v>10758</v>
      </c>
      <c r="Q681" s="200" t="s">
        <v>10759</v>
      </c>
      <c r="R681" s="200" t="s">
        <v>10760</v>
      </c>
    </row>
    <row r="682" spans="1:18" hidden="1">
      <c r="A682" s="200" t="s">
        <v>10761</v>
      </c>
      <c r="B682" s="200" t="s">
        <v>10762</v>
      </c>
      <c r="C682" s="200" t="s">
        <v>7145</v>
      </c>
      <c r="D682" s="200" t="s">
        <v>7136</v>
      </c>
      <c r="E682" s="200" t="s">
        <v>7136</v>
      </c>
      <c r="F682" s="200" t="s">
        <v>10763</v>
      </c>
      <c r="G682" s="200"/>
      <c r="H682" s="200" t="s">
        <v>10764</v>
      </c>
      <c r="I682" s="200"/>
      <c r="J682" s="201">
        <v>12</v>
      </c>
      <c r="K682" s="200" t="s">
        <v>7136</v>
      </c>
      <c r="L682" s="201">
        <v>9278884</v>
      </c>
      <c r="M682" s="201">
        <v>500</v>
      </c>
      <c r="N682" s="201">
        <v>5027097000</v>
      </c>
      <c r="O682" s="200" t="s">
        <v>7139</v>
      </c>
      <c r="P682" s="200" t="s">
        <v>10765</v>
      </c>
      <c r="Q682" s="200" t="s">
        <v>10766</v>
      </c>
      <c r="R682" s="200" t="s">
        <v>10767</v>
      </c>
    </row>
    <row r="683" spans="1:18" hidden="1">
      <c r="A683" s="200" t="s">
        <v>10768</v>
      </c>
      <c r="B683" s="200" t="s">
        <v>10769</v>
      </c>
      <c r="C683" s="200" t="s">
        <v>7145</v>
      </c>
      <c r="D683" s="200" t="s">
        <v>7136</v>
      </c>
      <c r="E683" s="200" t="s">
        <v>7136</v>
      </c>
      <c r="F683" s="200" t="s">
        <v>7822</v>
      </c>
      <c r="G683" s="200"/>
      <c r="H683" s="200" t="s">
        <v>7823</v>
      </c>
      <c r="I683" s="200"/>
      <c r="J683" s="201">
        <v>12</v>
      </c>
      <c r="K683" s="200" t="s">
        <v>7136</v>
      </c>
      <c r="L683" s="201">
        <v>34275419</v>
      </c>
      <c r="M683" s="201">
        <v>5000</v>
      </c>
      <c r="N683" s="201">
        <v>171377095000</v>
      </c>
      <c r="O683" s="200" t="s">
        <v>7139</v>
      </c>
      <c r="P683" s="200" t="s">
        <v>10770</v>
      </c>
      <c r="Q683" s="200" t="s">
        <v>10771</v>
      </c>
      <c r="R683" s="200" t="s">
        <v>10772</v>
      </c>
    </row>
    <row r="684" spans="1:18" hidden="1">
      <c r="A684" s="200" t="s">
        <v>10773</v>
      </c>
      <c r="B684" s="200" t="s">
        <v>10774</v>
      </c>
      <c r="C684" s="200" t="s">
        <v>7145</v>
      </c>
      <c r="D684" s="200" t="s">
        <v>7136</v>
      </c>
      <c r="E684" s="200" t="s">
        <v>7136</v>
      </c>
      <c r="F684" s="200" t="s">
        <v>10775</v>
      </c>
      <c r="G684" s="200"/>
      <c r="H684" s="200" t="s">
        <v>10776</v>
      </c>
      <c r="I684" s="200"/>
      <c r="J684" s="201">
        <v>12</v>
      </c>
      <c r="K684" s="200" t="s">
        <v>7136</v>
      </c>
      <c r="L684" s="201">
        <v>23607712</v>
      </c>
      <c r="M684" s="201">
        <v>5000</v>
      </c>
      <c r="N684" s="201">
        <v>118038560000</v>
      </c>
      <c r="O684" s="200" t="s">
        <v>7139</v>
      </c>
      <c r="P684" s="200" t="s">
        <v>10777</v>
      </c>
      <c r="Q684" s="200" t="s">
        <v>10778</v>
      </c>
      <c r="R684" s="200" t="s">
        <v>10779</v>
      </c>
    </row>
    <row r="685" spans="1:18" hidden="1">
      <c r="A685" s="200" t="s">
        <v>10780</v>
      </c>
      <c r="B685" s="200" t="s">
        <v>10781</v>
      </c>
      <c r="C685" s="200" t="s">
        <v>7134</v>
      </c>
      <c r="D685" s="200" t="s">
        <v>7241</v>
      </c>
      <c r="E685" s="200" t="s">
        <v>7242</v>
      </c>
      <c r="F685" s="200" t="s">
        <v>7481</v>
      </c>
      <c r="G685" s="200"/>
      <c r="H685" s="200" t="s">
        <v>7482</v>
      </c>
      <c r="I685" s="200"/>
      <c r="J685" s="201">
        <v>12</v>
      </c>
      <c r="K685" s="200" t="s">
        <v>7136</v>
      </c>
      <c r="L685" s="201">
        <v>10585752</v>
      </c>
      <c r="M685" s="201">
        <v>500</v>
      </c>
      <c r="N685" s="201">
        <v>5292876000</v>
      </c>
      <c r="O685" s="200" t="s">
        <v>7139</v>
      </c>
      <c r="P685" s="200" t="s">
        <v>10782</v>
      </c>
      <c r="Q685" s="200" t="s">
        <v>10783</v>
      </c>
      <c r="R685" s="200" t="s">
        <v>10784</v>
      </c>
    </row>
    <row r="686" spans="1:18" hidden="1">
      <c r="A686" s="200" t="s">
        <v>10785</v>
      </c>
      <c r="B686" s="200" t="s">
        <v>10786</v>
      </c>
      <c r="C686" s="200" t="s">
        <v>7134</v>
      </c>
      <c r="D686" s="200" t="s">
        <v>7135</v>
      </c>
      <c r="E686" s="200" t="s">
        <v>7136</v>
      </c>
      <c r="F686" s="200" t="s">
        <v>7348</v>
      </c>
      <c r="G686" s="200"/>
      <c r="H686" s="200" t="s">
        <v>7349</v>
      </c>
      <c r="I686" s="200"/>
      <c r="J686" s="201">
        <v>12</v>
      </c>
      <c r="K686" s="200" t="s">
        <v>7136</v>
      </c>
      <c r="L686" s="201">
        <v>48103069</v>
      </c>
      <c r="M686" s="201">
        <v>500</v>
      </c>
      <c r="N686" s="201">
        <v>24051534500</v>
      </c>
      <c r="O686" s="200" t="s">
        <v>7139</v>
      </c>
      <c r="P686" s="200" t="s">
        <v>10787</v>
      </c>
      <c r="Q686" s="200" t="s">
        <v>10788</v>
      </c>
      <c r="R686" s="200" t="s">
        <v>10789</v>
      </c>
    </row>
    <row r="687" spans="1:18" hidden="1">
      <c r="A687" s="200" t="s">
        <v>10790</v>
      </c>
      <c r="B687" s="200" t="s">
        <v>10791</v>
      </c>
      <c r="C687" s="200" t="s">
        <v>7440</v>
      </c>
      <c r="D687" s="200" t="s">
        <v>7441</v>
      </c>
      <c r="E687" s="200" t="s">
        <v>7136</v>
      </c>
      <c r="F687" s="200" t="s">
        <v>9588</v>
      </c>
      <c r="G687" s="200"/>
      <c r="H687" s="200" t="s">
        <v>9589</v>
      </c>
      <c r="I687" s="200"/>
      <c r="J687" s="201">
        <v>12</v>
      </c>
      <c r="K687" s="200" t="s">
        <v>7601</v>
      </c>
      <c r="L687" s="201">
        <v>10989936</v>
      </c>
      <c r="M687" s="201">
        <v>500</v>
      </c>
      <c r="N687" s="201">
        <v>5494968000</v>
      </c>
      <c r="O687" s="200" t="s">
        <v>7139</v>
      </c>
      <c r="P687" s="200" t="s">
        <v>10792</v>
      </c>
      <c r="Q687" s="200" t="s">
        <v>10793</v>
      </c>
      <c r="R687" s="200" t="s">
        <v>10794</v>
      </c>
    </row>
    <row r="688" spans="1:18" hidden="1">
      <c r="A688" s="200" t="s">
        <v>10795</v>
      </c>
      <c r="B688" s="200" t="s">
        <v>10796</v>
      </c>
      <c r="C688" s="200" t="s">
        <v>7440</v>
      </c>
      <c r="D688" s="200" t="s">
        <v>7441</v>
      </c>
      <c r="E688" s="200" t="s">
        <v>7136</v>
      </c>
      <c r="F688" s="200" t="s">
        <v>7423</v>
      </c>
      <c r="G688" s="200"/>
      <c r="H688" s="200" t="s">
        <v>7424</v>
      </c>
      <c r="I688" s="200"/>
      <c r="J688" s="201">
        <v>12</v>
      </c>
      <c r="K688" s="200" t="s">
        <v>7601</v>
      </c>
      <c r="L688" s="201">
        <v>7772543</v>
      </c>
      <c r="M688" s="201">
        <v>500</v>
      </c>
      <c r="N688" s="201">
        <v>3886271500</v>
      </c>
      <c r="O688" s="200" t="s">
        <v>7139</v>
      </c>
      <c r="P688" s="200" t="s">
        <v>10797</v>
      </c>
      <c r="Q688" s="200" t="s">
        <v>10798</v>
      </c>
      <c r="R688" s="200" t="s">
        <v>10799</v>
      </c>
    </row>
    <row r="689" spans="1:18" hidden="1">
      <c r="A689" s="200" t="s">
        <v>10800</v>
      </c>
      <c r="B689" s="200" t="s">
        <v>10801</v>
      </c>
      <c r="C689" s="200" t="s">
        <v>7134</v>
      </c>
      <c r="D689" s="200" t="s">
        <v>7135</v>
      </c>
      <c r="E689" s="200" t="s">
        <v>7136</v>
      </c>
      <c r="F689" s="200" t="s">
        <v>9040</v>
      </c>
      <c r="G689" s="200"/>
      <c r="H689" s="200" t="s">
        <v>9041</v>
      </c>
      <c r="I689" s="200"/>
      <c r="J689" s="201">
        <v>12</v>
      </c>
      <c r="K689" s="200" t="s">
        <v>7136</v>
      </c>
      <c r="L689" s="201">
        <v>26342457</v>
      </c>
      <c r="M689" s="201">
        <v>500</v>
      </c>
      <c r="N689" s="201">
        <v>13284878500</v>
      </c>
      <c r="O689" s="200" t="s">
        <v>7139</v>
      </c>
      <c r="P689" s="200" t="s">
        <v>10802</v>
      </c>
      <c r="Q689" s="200" t="s">
        <v>10803</v>
      </c>
      <c r="R689" s="200" t="s">
        <v>10804</v>
      </c>
    </row>
    <row r="690" spans="1:18" hidden="1">
      <c r="A690" s="200" t="s">
        <v>10805</v>
      </c>
      <c r="B690" s="200" t="s">
        <v>10806</v>
      </c>
      <c r="C690" s="200" t="s">
        <v>7134</v>
      </c>
      <c r="D690" s="200" t="s">
        <v>7173</v>
      </c>
      <c r="E690" s="200" t="s">
        <v>7136</v>
      </c>
      <c r="F690" s="200" t="s">
        <v>7481</v>
      </c>
      <c r="G690" s="200"/>
      <c r="H690" s="200" t="s">
        <v>7482</v>
      </c>
      <c r="I690" s="200"/>
      <c r="J690" s="201">
        <v>12</v>
      </c>
      <c r="K690" s="200" t="s">
        <v>7136</v>
      </c>
      <c r="L690" s="201">
        <v>25429284</v>
      </c>
      <c r="M690" s="201">
        <v>500</v>
      </c>
      <c r="N690" s="201">
        <v>13064642000</v>
      </c>
      <c r="O690" s="200" t="s">
        <v>7139</v>
      </c>
      <c r="P690" s="200" t="s">
        <v>10807</v>
      </c>
      <c r="Q690" s="200" t="s">
        <v>10808</v>
      </c>
      <c r="R690" s="200" t="s">
        <v>10809</v>
      </c>
    </row>
    <row r="691" spans="1:18" hidden="1">
      <c r="A691" s="200" t="s">
        <v>10810</v>
      </c>
      <c r="B691" s="200" t="s">
        <v>10811</v>
      </c>
      <c r="C691" s="200" t="s">
        <v>7134</v>
      </c>
      <c r="D691" s="200" t="s">
        <v>7165</v>
      </c>
      <c r="E691" s="200" t="s">
        <v>7136</v>
      </c>
      <c r="F691" s="200" t="s">
        <v>7137</v>
      </c>
      <c r="G691" s="200"/>
      <c r="H691" s="200" t="s">
        <v>7138</v>
      </c>
      <c r="I691" s="200"/>
      <c r="J691" s="201">
        <v>12</v>
      </c>
      <c r="K691" s="200" t="s">
        <v>7136</v>
      </c>
      <c r="L691" s="201">
        <v>15242370</v>
      </c>
      <c r="M691" s="201">
        <v>500</v>
      </c>
      <c r="N691" s="201">
        <v>7621185000</v>
      </c>
      <c r="O691" s="200" t="s">
        <v>7139</v>
      </c>
      <c r="P691" s="200" t="s">
        <v>10812</v>
      </c>
      <c r="Q691" s="200" t="s">
        <v>10813</v>
      </c>
      <c r="R691" s="200" t="s">
        <v>10814</v>
      </c>
    </row>
    <row r="692" spans="1:18" hidden="1">
      <c r="A692" s="200" t="s">
        <v>10815</v>
      </c>
      <c r="B692" s="200" t="s">
        <v>10816</v>
      </c>
      <c r="C692" s="200" t="s">
        <v>7134</v>
      </c>
      <c r="D692" s="200" t="s">
        <v>7135</v>
      </c>
      <c r="E692" s="200" t="s">
        <v>7136</v>
      </c>
      <c r="F692" s="200" t="s">
        <v>7314</v>
      </c>
      <c r="G692" s="200"/>
      <c r="H692" s="200" t="s">
        <v>7315</v>
      </c>
      <c r="I692" s="200"/>
      <c r="J692" s="201">
        <v>12</v>
      </c>
      <c r="K692" s="200" t="s">
        <v>7136</v>
      </c>
      <c r="L692" s="201">
        <v>45713596</v>
      </c>
      <c r="M692" s="201">
        <v>500</v>
      </c>
      <c r="N692" s="201">
        <v>22856798000</v>
      </c>
      <c r="O692" s="200" t="s">
        <v>7139</v>
      </c>
      <c r="P692" s="200" t="s">
        <v>10817</v>
      </c>
      <c r="Q692" s="200" t="s">
        <v>10818</v>
      </c>
      <c r="R692" s="200" t="s">
        <v>10819</v>
      </c>
    </row>
    <row r="693" spans="1:18" hidden="1">
      <c r="A693" s="200" t="s">
        <v>10820</v>
      </c>
      <c r="B693" s="200" t="s">
        <v>10821</v>
      </c>
      <c r="C693" s="200" t="s">
        <v>7134</v>
      </c>
      <c r="D693" s="200" t="s">
        <v>7135</v>
      </c>
      <c r="E693" s="200" t="s">
        <v>7136</v>
      </c>
      <c r="F693" s="200" t="s">
        <v>7283</v>
      </c>
      <c r="G693" s="200"/>
      <c r="H693" s="200" t="s">
        <v>7284</v>
      </c>
      <c r="I693" s="200"/>
      <c r="J693" s="201">
        <v>12</v>
      </c>
      <c r="K693" s="200" t="s">
        <v>7136</v>
      </c>
      <c r="L693" s="201">
        <v>130043703</v>
      </c>
      <c r="M693" s="201">
        <v>500</v>
      </c>
      <c r="N693" s="201">
        <v>65021851500</v>
      </c>
      <c r="O693" s="200" t="s">
        <v>7139</v>
      </c>
      <c r="P693" s="200" t="s">
        <v>10822</v>
      </c>
      <c r="Q693" s="200" t="s">
        <v>10823</v>
      </c>
      <c r="R693" s="200" t="s">
        <v>10824</v>
      </c>
    </row>
    <row r="694" spans="1:18" hidden="1">
      <c r="A694" s="200" t="s">
        <v>10825</v>
      </c>
      <c r="B694" s="200" t="s">
        <v>10826</v>
      </c>
      <c r="C694" s="200" t="s">
        <v>7134</v>
      </c>
      <c r="D694" s="200" t="s">
        <v>7193</v>
      </c>
      <c r="E694" s="200" t="s">
        <v>7136</v>
      </c>
      <c r="F694" s="200" t="s">
        <v>7302</v>
      </c>
      <c r="G694" s="200"/>
      <c r="H694" s="200" t="s">
        <v>7303</v>
      </c>
      <c r="I694" s="200"/>
      <c r="J694" s="201">
        <v>12</v>
      </c>
      <c r="K694" s="200" t="s">
        <v>7136</v>
      </c>
      <c r="L694" s="201">
        <v>19100894</v>
      </c>
      <c r="M694" s="201">
        <v>500</v>
      </c>
      <c r="N694" s="201">
        <v>9550447000</v>
      </c>
      <c r="O694" s="200" t="s">
        <v>7139</v>
      </c>
      <c r="P694" s="200" t="s">
        <v>10827</v>
      </c>
      <c r="Q694" s="200" t="s">
        <v>10828</v>
      </c>
      <c r="R694" s="200" t="s">
        <v>10829</v>
      </c>
    </row>
    <row r="695" spans="1:18" hidden="1">
      <c r="A695" s="200" t="s">
        <v>10830</v>
      </c>
      <c r="B695" s="200" t="s">
        <v>10831</v>
      </c>
      <c r="C695" s="200" t="s">
        <v>7134</v>
      </c>
      <c r="D695" s="200" t="s">
        <v>7165</v>
      </c>
      <c r="E695" s="200" t="s">
        <v>7136</v>
      </c>
      <c r="F695" s="200" t="s">
        <v>7423</v>
      </c>
      <c r="G695" s="200"/>
      <c r="H695" s="200" t="s">
        <v>7424</v>
      </c>
      <c r="I695" s="200"/>
      <c r="J695" s="201">
        <v>12</v>
      </c>
      <c r="K695" s="200" t="s">
        <v>7136</v>
      </c>
      <c r="L695" s="201">
        <v>26446135</v>
      </c>
      <c r="M695" s="201">
        <v>500</v>
      </c>
      <c r="N695" s="201">
        <v>13777741000</v>
      </c>
      <c r="O695" s="200" t="s">
        <v>7139</v>
      </c>
      <c r="P695" s="200" t="s">
        <v>10832</v>
      </c>
      <c r="Q695" s="200" t="s">
        <v>10833</v>
      </c>
      <c r="R695" s="200" t="s">
        <v>10834</v>
      </c>
    </row>
    <row r="696" spans="1:18" hidden="1">
      <c r="A696" s="200" t="s">
        <v>10835</v>
      </c>
      <c r="B696" s="200" t="s">
        <v>10836</v>
      </c>
      <c r="C696" s="200" t="s">
        <v>7134</v>
      </c>
      <c r="D696" s="200" t="s">
        <v>7241</v>
      </c>
      <c r="E696" s="200" t="s">
        <v>10406</v>
      </c>
      <c r="F696" s="200" t="s">
        <v>9040</v>
      </c>
      <c r="G696" s="200"/>
      <c r="H696" s="200" t="s">
        <v>9041</v>
      </c>
      <c r="I696" s="200"/>
      <c r="J696" s="201">
        <v>12</v>
      </c>
      <c r="K696" s="200" t="s">
        <v>7136</v>
      </c>
      <c r="L696" s="201">
        <v>6127616</v>
      </c>
      <c r="M696" s="201">
        <v>500</v>
      </c>
      <c r="N696" s="201">
        <v>3063808000</v>
      </c>
      <c r="O696" s="200" t="s">
        <v>7139</v>
      </c>
      <c r="P696" s="200" t="s">
        <v>7511</v>
      </c>
      <c r="Q696" s="200" t="s">
        <v>10837</v>
      </c>
      <c r="R696" s="200" t="s">
        <v>10838</v>
      </c>
    </row>
    <row r="697" spans="1:18" hidden="1">
      <c r="A697" s="200" t="s">
        <v>10839</v>
      </c>
      <c r="B697" s="200" t="s">
        <v>10840</v>
      </c>
      <c r="C697" s="200" t="s">
        <v>7134</v>
      </c>
      <c r="D697" s="200" t="s">
        <v>7135</v>
      </c>
      <c r="E697" s="200" t="s">
        <v>7136</v>
      </c>
      <c r="F697" s="200" t="s">
        <v>7902</v>
      </c>
      <c r="G697" s="200"/>
      <c r="H697" s="200" t="s">
        <v>7903</v>
      </c>
      <c r="I697" s="200"/>
      <c r="J697" s="201">
        <v>12</v>
      </c>
      <c r="K697" s="200" t="s">
        <v>7136</v>
      </c>
      <c r="L697" s="201">
        <v>17330000</v>
      </c>
      <c r="M697" s="201">
        <v>100</v>
      </c>
      <c r="N697" s="201">
        <v>1733000000</v>
      </c>
      <c r="O697" s="200" t="s">
        <v>7139</v>
      </c>
      <c r="P697" s="200" t="s">
        <v>10841</v>
      </c>
      <c r="Q697" s="200" t="s">
        <v>10842</v>
      </c>
      <c r="R697" s="200" t="s">
        <v>10843</v>
      </c>
    </row>
    <row r="698" spans="1:18" hidden="1">
      <c r="A698" s="200" t="s">
        <v>10844</v>
      </c>
      <c r="B698" s="200" t="s">
        <v>10845</v>
      </c>
      <c r="C698" s="200" t="s">
        <v>7134</v>
      </c>
      <c r="D698" s="200" t="s">
        <v>7173</v>
      </c>
      <c r="E698" s="200" t="s">
        <v>7136</v>
      </c>
      <c r="F698" s="200" t="s">
        <v>7283</v>
      </c>
      <c r="G698" s="200"/>
      <c r="H698" s="200" t="s">
        <v>7284</v>
      </c>
      <c r="I698" s="200"/>
      <c r="J698" s="201">
        <v>12</v>
      </c>
      <c r="K698" s="200" t="s">
        <v>7136</v>
      </c>
      <c r="L698" s="201">
        <v>13692000</v>
      </c>
      <c r="M698" s="201">
        <v>500</v>
      </c>
      <c r="N698" s="201">
        <v>6846000000</v>
      </c>
      <c r="O698" s="200" t="s">
        <v>7139</v>
      </c>
      <c r="P698" s="200" t="s">
        <v>10846</v>
      </c>
      <c r="Q698" s="200" t="s">
        <v>10847</v>
      </c>
      <c r="R698" s="200" t="s">
        <v>10848</v>
      </c>
    </row>
    <row r="699" spans="1:18" hidden="1">
      <c r="A699" s="200" t="s">
        <v>10849</v>
      </c>
      <c r="B699" s="200" t="s">
        <v>10850</v>
      </c>
      <c r="C699" s="200" t="s">
        <v>7134</v>
      </c>
      <c r="D699" s="200" t="s">
        <v>7165</v>
      </c>
      <c r="E699" s="200" t="s">
        <v>7136</v>
      </c>
      <c r="F699" s="200" t="s">
        <v>7314</v>
      </c>
      <c r="G699" s="200"/>
      <c r="H699" s="200" t="s">
        <v>7315</v>
      </c>
      <c r="I699" s="200"/>
      <c r="J699" s="201">
        <v>12</v>
      </c>
      <c r="K699" s="200" t="s">
        <v>7136</v>
      </c>
      <c r="L699" s="201">
        <v>15356878</v>
      </c>
      <c r="M699" s="201">
        <v>500</v>
      </c>
      <c r="N699" s="201">
        <v>7678439000</v>
      </c>
      <c r="O699" s="200" t="s">
        <v>7139</v>
      </c>
      <c r="P699" s="200" t="s">
        <v>10851</v>
      </c>
      <c r="Q699" s="200" t="s">
        <v>10852</v>
      </c>
      <c r="R699" s="200" t="s">
        <v>10853</v>
      </c>
    </row>
    <row r="700" spans="1:18" hidden="1">
      <c r="A700" s="200" t="s">
        <v>10854</v>
      </c>
      <c r="B700" s="200" t="s">
        <v>10855</v>
      </c>
      <c r="C700" s="200" t="s">
        <v>7134</v>
      </c>
      <c r="D700" s="200" t="s">
        <v>7241</v>
      </c>
      <c r="E700" s="200" t="s">
        <v>7242</v>
      </c>
      <c r="F700" s="200" t="s">
        <v>7481</v>
      </c>
      <c r="G700" s="200"/>
      <c r="H700" s="200" t="s">
        <v>7482</v>
      </c>
      <c r="I700" s="200"/>
      <c r="J700" s="201">
        <v>12</v>
      </c>
      <c r="K700" s="200" t="s">
        <v>7136</v>
      </c>
      <c r="L700" s="201">
        <v>11469507</v>
      </c>
      <c r="M700" s="201">
        <v>100</v>
      </c>
      <c r="N700" s="201">
        <v>1146950700</v>
      </c>
      <c r="O700" s="200" t="s">
        <v>7139</v>
      </c>
      <c r="P700" s="200" t="s">
        <v>10856</v>
      </c>
      <c r="Q700" s="200" t="s">
        <v>10857</v>
      </c>
      <c r="R700" s="200" t="s">
        <v>10858</v>
      </c>
    </row>
    <row r="701" spans="1:18" hidden="1">
      <c r="A701" s="200" t="s">
        <v>10859</v>
      </c>
      <c r="B701" s="200" t="s">
        <v>10860</v>
      </c>
      <c r="C701" s="200" t="s">
        <v>7145</v>
      </c>
      <c r="D701" s="200" t="s">
        <v>7136</v>
      </c>
      <c r="E701" s="200" t="s">
        <v>7136</v>
      </c>
      <c r="F701" s="200" t="s">
        <v>10184</v>
      </c>
      <c r="G701" s="200"/>
      <c r="H701" s="200" t="s">
        <v>10185</v>
      </c>
      <c r="I701" s="200"/>
      <c r="J701" s="201">
        <v>12</v>
      </c>
      <c r="K701" s="200" t="s">
        <v>7136</v>
      </c>
      <c r="L701" s="201">
        <v>63511228</v>
      </c>
      <c r="M701" s="201">
        <v>500</v>
      </c>
      <c r="N701" s="201">
        <v>31755614000</v>
      </c>
      <c r="O701" s="200" t="s">
        <v>7139</v>
      </c>
      <c r="P701" s="200" t="s">
        <v>10861</v>
      </c>
      <c r="Q701" s="200" t="s">
        <v>10862</v>
      </c>
      <c r="R701" s="200" t="s">
        <v>10863</v>
      </c>
    </row>
    <row r="702" spans="1:18" hidden="1">
      <c r="A702" s="200" t="s">
        <v>10864</v>
      </c>
      <c r="B702" s="200" t="s">
        <v>10865</v>
      </c>
      <c r="C702" s="200" t="s">
        <v>7134</v>
      </c>
      <c r="D702" s="200" t="s">
        <v>7135</v>
      </c>
      <c r="E702" s="200" t="s">
        <v>7136</v>
      </c>
      <c r="F702" s="200" t="s">
        <v>10184</v>
      </c>
      <c r="G702" s="200"/>
      <c r="H702" s="200" t="s">
        <v>10185</v>
      </c>
      <c r="I702" s="200"/>
      <c r="J702" s="201">
        <v>12</v>
      </c>
      <c r="K702" s="200" t="s">
        <v>7136</v>
      </c>
      <c r="L702" s="201">
        <v>15928000</v>
      </c>
      <c r="M702" s="201">
        <v>500</v>
      </c>
      <c r="N702" s="201">
        <v>7964000000</v>
      </c>
      <c r="O702" s="200" t="s">
        <v>7139</v>
      </c>
      <c r="P702" s="200" t="s">
        <v>10866</v>
      </c>
      <c r="Q702" s="200" t="s">
        <v>10867</v>
      </c>
      <c r="R702" s="200" t="s">
        <v>10868</v>
      </c>
    </row>
    <row r="703" spans="1:18" hidden="1">
      <c r="A703" s="200" t="s">
        <v>10869</v>
      </c>
      <c r="B703" s="200" t="s">
        <v>10870</v>
      </c>
      <c r="C703" s="200" t="s">
        <v>7145</v>
      </c>
      <c r="D703" s="200" t="s">
        <v>7136</v>
      </c>
      <c r="E703" s="200" t="s">
        <v>7136</v>
      </c>
      <c r="F703" s="200" t="s">
        <v>7450</v>
      </c>
      <c r="G703" s="200"/>
      <c r="H703" s="200" t="s">
        <v>7451</v>
      </c>
      <c r="I703" s="200"/>
      <c r="J703" s="201">
        <v>3</v>
      </c>
      <c r="K703" s="200" t="s">
        <v>7136</v>
      </c>
      <c r="L703" s="201">
        <v>26580000</v>
      </c>
      <c r="M703" s="201">
        <v>1000</v>
      </c>
      <c r="N703" s="201">
        <v>26580000000</v>
      </c>
      <c r="O703" s="200" t="s">
        <v>7139</v>
      </c>
      <c r="P703" s="200" t="s">
        <v>10871</v>
      </c>
      <c r="Q703" s="200" t="s">
        <v>10872</v>
      </c>
      <c r="R703" s="200" t="s">
        <v>10873</v>
      </c>
    </row>
    <row r="704" spans="1:18" hidden="1">
      <c r="A704" s="200" t="s">
        <v>10874</v>
      </c>
      <c r="B704" s="200" t="s">
        <v>10875</v>
      </c>
      <c r="C704" s="200" t="s">
        <v>7134</v>
      </c>
      <c r="D704" s="200" t="s">
        <v>7241</v>
      </c>
      <c r="E704" s="200" t="s">
        <v>7242</v>
      </c>
      <c r="F704" s="200" t="s">
        <v>9040</v>
      </c>
      <c r="G704" s="200"/>
      <c r="H704" s="200" t="s">
        <v>9041</v>
      </c>
      <c r="I704" s="200"/>
      <c r="J704" s="201">
        <v>12</v>
      </c>
      <c r="K704" s="200" t="s">
        <v>7136</v>
      </c>
      <c r="L704" s="201">
        <v>14744200</v>
      </c>
      <c r="M704" s="201">
        <v>500</v>
      </c>
      <c r="N704" s="201">
        <v>7372100000</v>
      </c>
      <c r="O704" s="200" t="s">
        <v>7139</v>
      </c>
      <c r="P704" s="200" t="s">
        <v>10876</v>
      </c>
      <c r="Q704" s="200" t="s">
        <v>10877</v>
      </c>
      <c r="R704" s="200" t="s">
        <v>10878</v>
      </c>
    </row>
    <row r="705" spans="1:18" hidden="1">
      <c r="A705" s="200" t="s">
        <v>10879</v>
      </c>
      <c r="B705" s="200" t="s">
        <v>10880</v>
      </c>
      <c r="C705" s="200" t="s">
        <v>7134</v>
      </c>
      <c r="D705" s="200" t="s">
        <v>7173</v>
      </c>
      <c r="E705" s="200" t="s">
        <v>7136</v>
      </c>
      <c r="F705" s="200" t="s">
        <v>7137</v>
      </c>
      <c r="G705" s="200"/>
      <c r="H705" s="200" t="s">
        <v>7138</v>
      </c>
      <c r="I705" s="200"/>
      <c r="J705" s="201">
        <v>12</v>
      </c>
      <c r="K705" s="200" t="s">
        <v>7136</v>
      </c>
      <c r="L705" s="201">
        <v>8312766</v>
      </c>
      <c r="M705" s="201">
        <v>500</v>
      </c>
      <c r="N705" s="201">
        <v>4156383000</v>
      </c>
      <c r="O705" s="200" t="s">
        <v>7139</v>
      </c>
      <c r="P705" s="200" t="s">
        <v>10881</v>
      </c>
      <c r="Q705" s="200" t="s">
        <v>10882</v>
      </c>
      <c r="R705" s="200" t="s">
        <v>10883</v>
      </c>
    </row>
    <row r="706" spans="1:18" hidden="1">
      <c r="A706" s="200" t="s">
        <v>10884</v>
      </c>
      <c r="B706" s="200" t="s">
        <v>10885</v>
      </c>
      <c r="C706" s="200" t="s">
        <v>7134</v>
      </c>
      <c r="D706" s="200" t="s">
        <v>7173</v>
      </c>
      <c r="E706" s="200" t="s">
        <v>7136</v>
      </c>
      <c r="F706" s="200" t="s">
        <v>8732</v>
      </c>
      <c r="G706" s="200"/>
      <c r="H706" s="200" t="s">
        <v>8733</v>
      </c>
      <c r="I706" s="200"/>
      <c r="J706" s="201">
        <v>12</v>
      </c>
      <c r="K706" s="200" t="s">
        <v>7136</v>
      </c>
      <c r="L706" s="201">
        <v>10819866</v>
      </c>
      <c r="M706" s="201">
        <v>500</v>
      </c>
      <c r="N706" s="201">
        <v>5409933000</v>
      </c>
      <c r="O706" s="200" t="s">
        <v>7139</v>
      </c>
      <c r="P706" s="200" t="s">
        <v>10886</v>
      </c>
      <c r="Q706" s="200" t="s">
        <v>10887</v>
      </c>
      <c r="R706" s="200" t="s">
        <v>10888</v>
      </c>
    </row>
    <row r="707" spans="1:18" hidden="1">
      <c r="A707" s="200" t="s">
        <v>10889</v>
      </c>
      <c r="B707" s="200" t="s">
        <v>10890</v>
      </c>
      <c r="C707" s="200" t="s">
        <v>7134</v>
      </c>
      <c r="D707" s="200" t="s">
        <v>7241</v>
      </c>
      <c r="E707" s="200" t="s">
        <v>7242</v>
      </c>
      <c r="F707" s="200" t="s">
        <v>7481</v>
      </c>
      <c r="G707" s="200"/>
      <c r="H707" s="200" t="s">
        <v>7482</v>
      </c>
      <c r="I707" s="200"/>
      <c r="J707" s="201">
        <v>12</v>
      </c>
      <c r="K707" s="200" t="s">
        <v>7136</v>
      </c>
      <c r="L707" s="201">
        <v>6079208</v>
      </c>
      <c r="M707" s="201">
        <v>500</v>
      </c>
      <c r="N707" s="201">
        <v>3039604000</v>
      </c>
      <c r="O707" s="200" t="s">
        <v>7139</v>
      </c>
      <c r="P707" s="200" t="s">
        <v>10891</v>
      </c>
      <c r="Q707" s="200" t="s">
        <v>10892</v>
      </c>
      <c r="R707" s="200" t="s">
        <v>10893</v>
      </c>
    </row>
    <row r="708" spans="1:18" hidden="1">
      <c r="A708" s="200" t="s">
        <v>10894</v>
      </c>
      <c r="B708" s="200" t="s">
        <v>10895</v>
      </c>
      <c r="C708" s="200" t="s">
        <v>7134</v>
      </c>
      <c r="D708" s="200" t="s">
        <v>7165</v>
      </c>
      <c r="E708" s="200" t="s">
        <v>7136</v>
      </c>
      <c r="F708" s="200" t="s">
        <v>9228</v>
      </c>
      <c r="G708" s="200"/>
      <c r="H708" s="200" t="s">
        <v>9229</v>
      </c>
      <c r="I708" s="200"/>
      <c r="J708" s="201">
        <v>12</v>
      </c>
      <c r="K708" s="200" t="s">
        <v>7136</v>
      </c>
      <c r="L708" s="201">
        <v>10841400</v>
      </c>
      <c r="M708" s="201">
        <v>500</v>
      </c>
      <c r="N708" s="201">
        <v>5420700000</v>
      </c>
      <c r="O708" s="200" t="s">
        <v>7139</v>
      </c>
      <c r="P708" s="200" t="s">
        <v>10896</v>
      </c>
      <c r="Q708" s="200" t="s">
        <v>10897</v>
      </c>
      <c r="R708" s="200" t="s">
        <v>10898</v>
      </c>
    </row>
    <row r="709" spans="1:18" hidden="1">
      <c r="A709" s="200" t="s">
        <v>10899</v>
      </c>
      <c r="B709" s="200" t="s">
        <v>10900</v>
      </c>
      <c r="C709" s="200" t="s">
        <v>7145</v>
      </c>
      <c r="D709" s="200" t="s">
        <v>7136</v>
      </c>
      <c r="E709" s="200" t="s">
        <v>7136</v>
      </c>
      <c r="F709" s="200" t="s">
        <v>7213</v>
      </c>
      <c r="G709" s="200"/>
      <c r="H709" s="200" t="s">
        <v>7214</v>
      </c>
      <c r="I709" s="200"/>
      <c r="J709" s="201">
        <v>12</v>
      </c>
      <c r="K709" s="200" t="s">
        <v>7136</v>
      </c>
      <c r="L709" s="201">
        <v>46957120</v>
      </c>
      <c r="M709" s="201">
        <v>1000</v>
      </c>
      <c r="N709" s="201">
        <v>46957120000</v>
      </c>
      <c r="O709" s="200" t="s">
        <v>7139</v>
      </c>
      <c r="P709" s="200" t="s">
        <v>10901</v>
      </c>
      <c r="Q709" s="200" t="s">
        <v>10902</v>
      </c>
      <c r="R709" s="200" t="s">
        <v>10903</v>
      </c>
    </row>
    <row r="710" spans="1:18" hidden="1">
      <c r="A710" s="200" t="s">
        <v>10904</v>
      </c>
      <c r="B710" s="200" t="s">
        <v>10905</v>
      </c>
      <c r="C710" s="200" t="s">
        <v>7145</v>
      </c>
      <c r="D710" s="200" t="s">
        <v>7136</v>
      </c>
      <c r="E710" s="200" t="s">
        <v>7136</v>
      </c>
      <c r="F710" s="200" t="s">
        <v>7416</v>
      </c>
      <c r="G710" s="200"/>
      <c r="H710" s="200" t="s">
        <v>7417</v>
      </c>
      <c r="I710" s="200"/>
      <c r="J710" s="201">
        <v>6</v>
      </c>
      <c r="K710" s="200" t="s">
        <v>7136</v>
      </c>
      <c r="L710" s="201">
        <v>4150000</v>
      </c>
      <c r="M710" s="201">
        <v>1000</v>
      </c>
      <c r="N710" s="201">
        <v>4150000000</v>
      </c>
      <c r="O710" s="200" t="s">
        <v>7139</v>
      </c>
      <c r="P710" s="200" t="s">
        <v>10906</v>
      </c>
      <c r="Q710" s="200" t="s">
        <v>10907</v>
      </c>
      <c r="R710" s="200" t="s">
        <v>10908</v>
      </c>
    </row>
    <row r="711" spans="1:18" hidden="1">
      <c r="A711" s="200" t="s">
        <v>10909</v>
      </c>
      <c r="B711" s="200" t="s">
        <v>10910</v>
      </c>
      <c r="C711" s="200" t="s">
        <v>7134</v>
      </c>
      <c r="D711" s="200" t="s">
        <v>7165</v>
      </c>
      <c r="E711" s="200" t="s">
        <v>7136</v>
      </c>
      <c r="F711" s="200" t="s">
        <v>9133</v>
      </c>
      <c r="G711" s="200"/>
      <c r="H711" s="200" t="s">
        <v>9134</v>
      </c>
      <c r="I711" s="200"/>
      <c r="J711" s="201">
        <v>12</v>
      </c>
      <c r="K711" s="200" t="s">
        <v>7136</v>
      </c>
      <c r="L711" s="201">
        <v>7843638</v>
      </c>
      <c r="M711" s="201">
        <v>500</v>
      </c>
      <c r="N711" s="201">
        <v>3921819000</v>
      </c>
      <c r="O711" s="200" t="s">
        <v>7139</v>
      </c>
      <c r="P711" s="200" t="s">
        <v>10911</v>
      </c>
      <c r="Q711" s="200" t="s">
        <v>10912</v>
      </c>
      <c r="R711" s="200" t="s">
        <v>10913</v>
      </c>
    </row>
    <row r="712" spans="1:18" hidden="1">
      <c r="A712" s="200" t="s">
        <v>10914</v>
      </c>
      <c r="B712" s="200" t="s">
        <v>10915</v>
      </c>
      <c r="C712" s="200" t="s">
        <v>7134</v>
      </c>
      <c r="D712" s="200" t="s">
        <v>7165</v>
      </c>
      <c r="E712" s="200" t="s">
        <v>7136</v>
      </c>
      <c r="F712" s="200" t="s">
        <v>9133</v>
      </c>
      <c r="G712" s="200"/>
      <c r="H712" s="200" t="s">
        <v>9134</v>
      </c>
      <c r="I712" s="200"/>
      <c r="J712" s="201">
        <v>12</v>
      </c>
      <c r="K712" s="200" t="s">
        <v>7136</v>
      </c>
      <c r="L712" s="201">
        <v>13718304</v>
      </c>
      <c r="M712" s="201">
        <v>500</v>
      </c>
      <c r="N712" s="201">
        <v>6859152000</v>
      </c>
      <c r="O712" s="200" t="s">
        <v>7139</v>
      </c>
      <c r="P712" s="200" t="s">
        <v>10916</v>
      </c>
      <c r="Q712" s="200" t="s">
        <v>10917</v>
      </c>
      <c r="R712" s="200" t="s">
        <v>10918</v>
      </c>
    </row>
    <row r="713" spans="1:18" hidden="1">
      <c r="A713" s="200" t="s">
        <v>10919</v>
      </c>
      <c r="B713" s="200" t="s">
        <v>10920</v>
      </c>
      <c r="C713" s="200" t="s">
        <v>7134</v>
      </c>
      <c r="D713" s="200" t="s">
        <v>7193</v>
      </c>
      <c r="E713" s="200" t="s">
        <v>7136</v>
      </c>
      <c r="F713" s="200" t="s">
        <v>7137</v>
      </c>
      <c r="G713" s="200"/>
      <c r="H713" s="200" t="s">
        <v>7138</v>
      </c>
      <c r="I713" s="200"/>
      <c r="J713" s="201">
        <v>12</v>
      </c>
      <c r="K713" s="200" t="s">
        <v>7136</v>
      </c>
      <c r="L713" s="201">
        <v>86623501</v>
      </c>
      <c r="M713" s="201">
        <v>100</v>
      </c>
      <c r="N713" s="201">
        <v>8662350100</v>
      </c>
      <c r="O713" s="200" t="s">
        <v>7139</v>
      </c>
      <c r="P713" s="200" t="s">
        <v>10921</v>
      </c>
      <c r="Q713" s="200" t="s">
        <v>10922</v>
      </c>
      <c r="R713" s="200" t="s">
        <v>10923</v>
      </c>
    </row>
    <row r="714" spans="1:18" hidden="1">
      <c r="A714" s="200" t="s">
        <v>10924</v>
      </c>
      <c r="B714" s="200" t="s">
        <v>10925</v>
      </c>
      <c r="C714" s="200" t="s">
        <v>7134</v>
      </c>
      <c r="D714" s="200" t="s">
        <v>7165</v>
      </c>
      <c r="E714" s="200" t="s">
        <v>7136</v>
      </c>
      <c r="F714" s="200" t="s">
        <v>7194</v>
      </c>
      <c r="G714" s="200"/>
      <c r="H714" s="200" t="s">
        <v>7195</v>
      </c>
      <c r="I714" s="200"/>
      <c r="J714" s="201">
        <v>12</v>
      </c>
      <c r="K714" s="200" t="s">
        <v>7136</v>
      </c>
      <c r="L714" s="201">
        <v>16163092</v>
      </c>
      <c r="M714" s="201">
        <v>500</v>
      </c>
      <c r="N714" s="201">
        <v>8081546000</v>
      </c>
      <c r="O714" s="200" t="s">
        <v>7139</v>
      </c>
      <c r="P714" s="200" t="s">
        <v>10926</v>
      </c>
      <c r="Q714" s="200" t="s">
        <v>10927</v>
      </c>
      <c r="R714" s="200" t="s">
        <v>10928</v>
      </c>
    </row>
    <row r="715" spans="1:18" hidden="1">
      <c r="A715" s="200" t="s">
        <v>10929</v>
      </c>
      <c r="B715" s="200" t="s">
        <v>10930</v>
      </c>
      <c r="C715" s="200" t="s">
        <v>7134</v>
      </c>
      <c r="D715" s="200" t="s">
        <v>7241</v>
      </c>
      <c r="E715" s="200" t="s">
        <v>7242</v>
      </c>
      <c r="F715" s="200" t="s">
        <v>7481</v>
      </c>
      <c r="G715" s="200"/>
      <c r="H715" s="200" t="s">
        <v>7482</v>
      </c>
      <c r="I715" s="200"/>
      <c r="J715" s="201">
        <v>12</v>
      </c>
      <c r="K715" s="200" t="s">
        <v>7136</v>
      </c>
      <c r="L715" s="201">
        <v>19570882</v>
      </c>
      <c r="M715" s="201">
        <v>500</v>
      </c>
      <c r="N715" s="201">
        <v>9785441000</v>
      </c>
      <c r="O715" s="200" t="s">
        <v>7139</v>
      </c>
      <c r="P715" s="200" t="s">
        <v>10931</v>
      </c>
      <c r="Q715" s="200" t="s">
        <v>10932</v>
      </c>
      <c r="R715" s="200" t="s">
        <v>10933</v>
      </c>
    </row>
    <row r="716" spans="1:18" hidden="1">
      <c r="A716" s="200" t="s">
        <v>10934</v>
      </c>
      <c r="B716" s="200" t="s">
        <v>10935</v>
      </c>
      <c r="C716" s="200" t="s">
        <v>7145</v>
      </c>
      <c r="D716" s="200" t="s">
        <v>7136</v>
      </c>
      <c r="E716" s="200" t="s">
        <v>7136</v>
      </c>
      <c r="F716" s="200" t="s">
        <v>7283</v>
      </c>
      <c r="G716" s="200"/>
      <c r="H716" s="200" t="s">
        <v>7284</v>
      </c>
      <c r="I716" s="200"/>
      <c r="J716" s="201">
        <v>12</v>
      </c>
      <c r="K716" s="200" t="s">
        <v>7136</v>
      </c>
      <c r="L716" s="201">
        <v>404845547</v>
      </c>
      <c r="M716" s="204" t="s">
        <v>7503</v>
      </c>
      <c r="N716" s="201">
        <v>2448936527780</v>
      </c>
      <c r="O716" s="200" t="s">
        <v>7139</v>
      </c>
      <c r="P716" s="200" t="s">
        <v>10936</v>
      </c>
      <c r="Q716" s="200" t="s">
        <v>10937</v>
      </c>
      <c r="R716" s="200" t="s">
        <v>10938</v>
      </c>
    </row>
    <row r="717" spans="1:18" hidden="1">
      <c r="A717" s="200" t="s">
        <v>10939</v>
      </c>
      <c r="B717" s="200" t="s">
        <v>10940</v>
      </c>
      <c r="C717" s="200" t="s">
        <v>7145</v>
      </c>
      <c r="D717" s="200" t="s">
        <v>7136</v>
      </c>
      <c r="E717" s="200" t="s">
        <v>7136</v>
      </c>
      <c r="F717" s="200" t="s">
        <v>7283</v>
      </c>
      <c r="G717" s="200"/>
      <c r="H717" s="200" t="s">
        <v>7284</v>
      </c>
      <c r="I717" s="200"/>
      <c r="J717" s="201">
        <v>12</v>
      </c>
      <c r="K717" s="200" t="s">
        <v>7136</v>
      </c>
      <c r="L717" s="201">
        <v>92834331</v>
      </c>
      <c r="M717" s="204" t="s">
        <v>7503</v>
      </c>
      <c r="N717" s="201">
        <v>464171655000</v>
      </c>
      <c r="O717" s="200" t="s">
        <v>7139</v>
      </c>
      <c r="P717" s="200" t="s">
        <v>10941</v>
      </c>
      <c r="Q717" s="200" t="s">
        <v>10942</v>
      </c>
      <c r="R717" s="200" t="s">
        <v>10943</v>
      </c>
    </row>
    <row r="718" spans="1:18" hidden="1">
      <c r="A718" s="200" t="s">
        <v>10944</v>
      </c>
      <c r="B718" s="200" t="s">
        <v>10945</v>
      </c>
      <c r="C718" s="200" t="s">
        <v>7134</v>
      </c>
      <c r="D718" s="200" t="s">
        <v>7165</v>
      </c>
      <c r="E718" s="200" t="s">
        <v>7136</v>
      </c>
      <c r="F718" s="200" t="s">
        <v>7174</v>
      </c>
      <c r="G718" s="200"/>
      <c r="H718" s="200" t="s">
        <v>7175</v>
      </c>
      <c r="I718" s="200"/>
      <c r="J718" s="201">
        <v>12</v>
      </c>
      <c r="K718" s="200" t="s">
        <v>7136</v>
      </c>
      <c r="L718" s="201">
        <v>14860434</v>
      </c>
      <c r="M718" s="201">
        <v>500</v>
      </c>
      <c r="N718" s="201">
        <v>7430217000</v>
      </c>
      <c r="O718" s="200" t="s">
        <v>7139</v>
      </c>
      <c r="P718" s="200" t="s">
        <v>10946</v>
      </c>
      <c r="Q718" s="200" t="s">
        <v>10947</v>
      </c>
      <c r="R718" s="200" t="s">
        <v>10948</v>
      </c>
    </row>
    <row r="719" spans="1:18" hidden="1">
      <c r="A719" s="200" t="s">
        <v>10949</v>
      </c>
      <c r="B719" s="200" t="s">
        <v>10950</v>
      </c>
      <c r="C719" s="200" t="s">
        <v>7134</v>
      </c>
      <c r="D719" s="200" t="s">
        <v>7165</v>
      </c>
      <c r="E719" s="200" t="s">
        <v>7136</v>
      </c>
      <c r="F719" s="200" t="s">
        <v>10951</v>
      </c>
      <c r="G719" s="200"/>
      <c r="H719" s="200" t="s">
        <v>10952</v>
      </c>
      <c r="I719" s="200"/>
      <c r="J719" s="201">
        <v>12</v>
      </c>
      <c r="K719" s="200" t="s">
        <v>7136</v>
      </c>
      <c r="L719" s="201">
        <v>5926779</v>
      </c>
      <c r="M719" s="201">
        <v>500</v>
      </c>
      <c r="N719" s="201">
        <v>2963389500</v>
      </c>
      <c r="O719" s="200" t="s">
        <v>7139</v>
      </c>
      <c r="P719" s="200" t="s">
        <v>10953</v>
      </c>
      <c r="Q719" s="200" t="s">
        <v>10954</v>
      </c>
      <c r="R719" s="200" t="s">
        <v>10955</v>
      </c>
    </row>
    <row r="720" spans="1:18" hidden="1">
      <c r="A720" s="200" t="s">
        <v>10956</v>
      </c>
      <c r="B720" s="200" t="s">
        <v>10957</v>
      </c>
      <c r="C720" s="200" t="s">
        <v>7134</v>
      </c>
      <c r="D720" s="200" t="s">
        <v>7173</v>
      </c>
      <c r="E720" s="200" t="s">
        <v>7136</v>
      </c>
      <c r="F720" s="200" t="s">
        <v>8047</v>
      </c>
      <c r="G720" s="200"/>
      <c r="H720" s="200" t="s">
        <v>8048</v>
      </c>
      <c r="I720" s="200"/>
      <c r="J720" s="201">
        <v>12</v>
      </c>
      <c r="K720" s="200" t="s">
        <v>7136</v>
      </c>
      <c r="L720" s="201">
        <v>11920959</v>
      </c>
      <c r="M720" s="201">
        <v>500</v>
      </c>
      <c r="N720" s="201">
        <v>5960479500</v>
      </c>
      <c r="O720" s="200" t="s">
        <v>7139</v>
      </c>
      <c r="P720" s="200" t="s">
        <v>10958</v>
      </c>
      <c r="Q720" s="200" t="s">
        <v>10959</v>
      </c>
      <c r="R720" s="200" t="s">
        <v>10960</v>
      </c>
    </row>
    <row r="721" spans="1:18" hidden="1">
      <c r="A721" s="200" t="s">
        <v>10961</v>
      </c>
      <c r="B721" s="200" t="s">
        <v>10962</v>
      </c>
      <c r="C721" s="200" t="s">
        <v>7134</v>
      </c>
      <c r="D721" s="200" t="s">
        <v>7165</v>
      </c>
      <c r="E721" s="200" t="s">
        <v>7136</v>
      </c>
      <c r="F721" s="200" t="s">
        <v>10500</v>
      </c>
      <c r="G721" s="200"/>
      <c r="H721" s="200" t="s">
        <v>10501</v>
      </c>
      <c r="I721" s="200"/>
      <c r="J721" s="201">
        <v>12</v>
      </c>
      <c r="K721" s="200" t="s">
        <v>7136</v>
      </c>
      <c r="L721" s="201">
        <v>11861880</v>
      </c>
      <c r="M721" s="201">
        <v>100</v>
      </c>
      <c r="N721" s="201">
        <v>1186188000</v>
      </c>
      <c r="O721" s="200" t="s">
        <v>7139</v>
      </c>
      <c r="P721" s="200" t="s">
        <v>10963</v>
      </c>
      <c r="Q721" s="200" t="s">
        <v>10964</v>
      </c>
      <c r="R721" s="200" t="s">
        <v>10965</v>
      </c>
    </row>
    <row r="722" spans="1:18" hidden="1">
      <c r="A722" s="200" t="s">
        <v>10966</v>
      </c>
      <c r="B722" s="200" t="s">
        <v>10967</v>
      </c>
      <c r="C722" s="200" t="s">
        <v>7134</v>
      </c>
      <c r="D722" s="200" t="s">
        <v>7165</v>
      </c>
      <c r="E722" s="200" t="s">
        <v>7136</v>
      </c>
      <c r="F722" s="200" t="s">
        <v>10500</v>
      </c>
      <c r="G722" s="200"/>
      <c r="H722" s="200" t="s">
        <v>10501</v>
      </c>
      <c r="I722" s="200"/>
      <c r="J722" s="201">
        <v>12</v>
      </c>
      <c r="K722" s="200" t="s">
        <v>7136</v>
      </c>
      <c r="L722" s="201">
        <v>23407077</v>
      </c>
      <c r="M722" s="201">
        <v>500</v>
      </c>
      <c r="N722" s="201">
        <v>11703538500</v>
      </c>
      <c r="O722" s="200" t="s">
        <v>7139</v>
      </c>
      <c r="P722" s="200" t="s">
        <v>10968</v>
      </c>
      <c r="Q722" s="200" t="s">
        <v>10969</v>
      </c>
      <c r="R722" s="200" t="s">
        <v>10970</v>
      </c>
    </row>
    <row r="723" spans="1:18" hidden="1">
      <c r="A723" s="200" t="s">
        <v>10971</v>
      </c>
      <c r="B723" s="200" t="s">
        <v>10972</v>
      </c>
      <c r="C723" s="200" t="s">
        <v>7134</v>
      </c>
      <c r="D723" s="200" t="s">
        <v>7241</v>
      </c>
      <c r="E723" s="200" t="s">
        <v>7242</v>
      </c>
      <c r="F723" s="200" t="s">
        <v>7243</v>
      </c>
      <c r="G723" s="200"/>
      <c r="H723" s="200" t="s">
        <v>7244</v>
      </c>
      <c r="I723" s="200"/>
      <c r="J723" s="201">
        <v>12</v>
      </c>
      <c r="K723" s="200" t="s">
        <v>7136</v>
      </c>
      <c r="L723" s="201">
        <v>21071002</v>
      </c>
      <c r="M723" s="201">
        <v>500</v>
      </c>
      <c r="N723" s="201">
        <v>10535501000</v>
      </c>
      <c r="O723" s="200" t="s">
        <v>7139</v>
      </c>
      <c r="P723" s="200" t="s">
        <v>10973</v>
      </c>
      <c r="Q723" s="200" t="s">
        <v>10974</v>
      </c>
      <c r="R723" s="200" t="s">
        <v>10975</v>
      </c>
    </row>
    <row r="724" spans="1:18" hidden="1">
      <c r="A724" s="200" t="s">
        <v>10976</v>
      </c>
      <c r="B724" s="200" t="s">
        <v>10977</v>
      </c>
      <c r="C724" s="200" t="s">
        <v>7440</v>
      </c>
      <c r="D724" s="200" t="s">
        <v>7441</v>
      </c>
      <c r="E724" s="200" t="s">
        <v>7136</v>
      </c>
      <c r="F724" s="200" t="s">
        <v>9040</v>
      </c>
      <c r="G724" s="200"/>
      <c r="H724" s="200" t="s">
        <v>9041</v>
      </c>
      <c r="I724" s="200"/>
      <c r="J724" s="201">
        <v>12</v>
      </c>
      <c r="K724" s="200" t="s">
        <v>9522</v>
      </c>
      <c r="L724" s="201">
        <v>3726079</v>
      </c>
      <c r="M724" s="201">
        <v>500</v>
      </c>
      <c r="N724" s="201">
        <v>1863039500</v>
      </c>
      <c r="O724" s="200" t="s">
        <v>7139</v>
      </c>
      <c r="P724" s="200" t="s">
        <v>10978</v>
      </c>
      <c r="Q724" s="200" t="s">
        <v>10979</v>
      </c>
      <c r="R724" s="200" t="s">
        <v>10980</v>
      </c>
    </row>
    <row r="725" spans="1:18" hidden="1">
      <c r="A725" s="200" t="s">
        <v>10981</v>
      </c>
      <c r="B725" s="200" t="s">
        <v>10982</v>
      </c>
      <c r="C725" s="200" t="s">
        <v>7134</v>
      </c>
      <c r="D725" s="200" t="s">
        <v>7165</v>
      </c>
      <c r="E725" s="200" t="s">
        <v>7136</v>
      </c>
      <c r="F725" s="200" t="s">
        <v>9040</v>
      </c>
      <c r="G725" s="200"/>
      <c r="H725" s="200" t="s">
        <v>9041</v>
      </c>
      <c r="I725" s="200"/>
      <c r="J725" s="201">
        <v>12</v>
      </c>
      <c r="K725" s="200" t="s">
        <v>7136</v>
      </c>
      <c r="L725" s="201">
        <v>16000000</v>
      </c>
      <c r="M725" s="201">
        <v>500</v>
      </c>
      <c r="N725" s="201">
        <v>8000000000</v>
      </c>
      <c r="O725" s="200" t="s">
        <v>7139</v>
      </c>
      <c r="P725" s="200" t="s">
        <v>10983</v>
      </c>
      <c r="Q725" s="200" t="s">
        <v>10984</v>
      </c>
      <c r="R725" s="200" t="s">
        <v>10985</v>
      </c>
    </row>
    <row r="726" spans="1:18" hidden="1">
      <c r="A726" s="200" t="s">
        <v>10986</v>
      </c>
      <c r="B726" s="200" t="s">
        <v>10987</v>
      </c>
      <c r="C726" s="200" t="s">
        <v>7440</v>
      </c>
      <c r="D726" s="200" t="s">
        <v>7441</v>
      </c>
      <c r="E726" s="200" t="s">
        <v>7136</v>
      </c>
      <c r="F726" s="200" t="s">
        <v>7599</v>
      </c>
      <c r="G726" s="200"/>
      <c r="H726" s="200" t="s">
        <v>7600</v>
      </c>
      <c r="I726" s="200"/>
      <c r="J726" s="201">
        <v>12</v>
      </c>
      <c r="K726" s="200" t="s">
        <v>10988</v>
      </c>
      <c r="L726" s="201">
        <v>1746534</v>
      </c>
      <c r="M726" s="201">
        <v>500</v>
      </c>
      <c r="N726" s="201">
        <v>1083767000</v>
      </c>
      <c r="O726" s="200" t="s">
        <v>7139</v>
      </c>
      <c r="P726" s="200" t="s">
        <v>10989</v>
      </c>
      <c r="Q726" s="200" t="s">
        <v>10990</v>
      </c>
      <c r="R726" s="200" t="s">
        <v>10991</v>
      </c>
    </row>
    <row r="727" spans="1:18" hidden="1">
      <c r="A727" s="200" t="s">
        <v>10992</v>
      </c>
      <c r="B727" s="200" t="s">
        <v>10993</v>
      </c>
      <c r="C727" s="200" t="s">
        <v>7134</v>
      </c>
      <c r="D727" s="200" t="s">
        <v>7135</v>
      </c>
      <c r="E727" s="200" t="s">
        <v>7136</v>
      </c>
      <c r="F727" s="200" t="s">
        <v>7302</v>
      </c>
      <c r="G727" s="200"/>
      <c r="H727" s="200" t="s">
        <v>7303</v>
      </c>
      <c r="I727" s="200"/>
      <c r="J727" s="201">
        <v>12</v>
      </c>
      <c r="K727" s="200" t="s">
        <v>7136</v>
      </c>
      <c r="L727" s="201">
        <v>11800000</v>
      </c>
      <c r="M727" s="201">
        <v>500</v>
      </c>
      <c r="N727" s="201">
        <v>5900000000</v>
      </c>
      <c r="O727" s="200" t="s">
        <v>7139</v>
      </c>
      <c r="P727" s="200" t="s">
        <v>10994</v>
      </c>
      <c r="Q727" s="200" t="s">
        <v>10995</v>
      </c>
      <c r="R727" s="200" t="s">
        <v>10996</v>
      </c>
    </row>
    <row r="728" spans="1:18" hidden="1">
      <c r="A728" s="200" t="s">
        <v>10997</v>
      </c>
      <c r="B728" s="200" t="s">
        <v>10998</v>
      </c>
      <c r="C728" s="200" t="s">
        <v>7440</v>
      </c>
      <c r="D728" s="200" t="s">
        <v>7441</v>
      </c>
      <c r="E728" s="200" t="s">
        <v>7136</v>
      </c>
      <c r="F728" s="200" t="s">
        <v>7243</v>
      </c>
      <c r="G728" s="200"/>
      <c r="H728" s="200" t="s">
        <v>7244</v>
      </c>
      <c r="I728" s="200"/>
      <c r="J728" s="201">
        <v>12</v>
      </c>
      <c r="K728" s="200" t="s">
        <v>8747</v>
      </c>
      <c r="L728" s="201">
        <v>3014647</v>
      </c>
      <c r="M728" s="201">
        <v>500</v>
      </c>
      <c r="N728" s="201">
        <v>1507323500</v>
      </c>
      <c r="O728" s="200" t="s">
        <v>7139</v>
      </c>
      <c r="P728" s="200" t="s">
        <v>10999</v>
      </c>
      <c r="Q728" s="200" t="s">
        <v>11000</v>
      </c>
      <c r="R728" s="200" t="s">
        <v>11001</v>
      </c>
    </row>
    <row r="729" spans="1:18" hidden="1">
      <c r="A729" s="200" t="s">
        <v>11002</v>
      </c>
      <c r="B729" s="200" t="s">
        <v>11003</v>
      </c>
      <c r="C729" s="200" t="s">
        <v>7134</v>
      </c>
      <c r="D729" s="200" t="s">
        <v>7135</v>
      </c>
      <c r="E729" s="200" t="s">
        <v>7136</v>
      </c>
      <c r="F729" s="200" t="s">
        <v>7585</v>
      </c>
      <c r="G729" s="200"/>
      <c r="H729" s="200" t="s">
        <v>7586</v>
      </c>
      <c r="I729" s="200"/>
      <c r="J729" s="201">
        <v>12</v>
      </c>
      <c r="K729" s="200" t="s">
        <v>7136</v>
      </c>
      <c r="L729" s="201">
        <v>10482115</v>
      </c>
      <c r="M729" s="201">
        <v>500</v>
      </c>
      <c r="N729" s="201">
        <v>5241057500</v>
      </c>
      <c r="O729" s="200" t="s">
        <v>7139</v>
      </c>
      <c r="P729" s="200" t="s">
        <v>11004</v>
      </c>
      <c r="Q729" s="200" t="s">
        <v>11005</v>
      </c>
      <c r="R729" s="200" t="s">
        <v>11006</v>
      </c>
    </row>
    <row r="730" spans="1:18" hidden="1">
      <c r="A730" s="200" t="s">
        <v>11007</v>
      </c>
      <c r="B730" s="200" t="s">
        <v>11008</v>
      </c>
      <c r="C730" s="200" t="s">
        <v>7134</v>
      </c>
      <c r="D730" s="200" t="s">
        <v>7165</v>
      </c>
      <c r="E730" s="200" t="s">
        <v>7136</v>
      </c>
      <c r="F730" s="200" t="s">
        <v>7859</v>
      </c>
      <c r="G730" s="200"/>
      <c r="H730" s="200" t="s">
        <v>7860</v>
      </c>
      <c r="I730" s="200"/>
      <c r="J730" s="201">
        <v>12</v>
      </c>
      <c r="K730" s="200" t="s">
        <v>7136</v>
      </c>
      <c r="L730" s="201">
        <v>6556073</v>
      </c>
      <c r="M730" s="201">
        <v>500</v>
      </c>
      <c r="N730" s="201">
        <v>3278036500</v>
      </c>
      <c r="O730" s="200" t="s">
        <v>7139</v>
      </c>
      <c r="P730" s="200" t="s">
        <v>11009</v>
      </c>
      <c r="Q730" s="200" t="s">
        <v>11010</v>
      </c>
      <c r="R730" s="200" t="s">
        <v>11011</v>
      </c>
    </row>
    <row r="731" spans="1:18" hidden="1">
      <c r="A731" s="200" t="s">
        <v>11012</v>
      </c>
      <c r="B731" s="200" t="s">
        <v>11013</v>
      </c>
      <c r="C731" s="200" t="s">
        <v>7134</v>
      </c>
      <c r="D731" s="200" t="s">
        <v>7173</v>
      </c>
      <c r="E731" s="200" t="s">
        <v>7136</v>
      </c>
      <c r="F731" s="200" t="s">
        <v>7859</v>
      </c>
      <c r="G731" s="200"/>
      <c r="H731" s="200" t="s">
        <v>7860</v>
      </c>
      <c r="I731" s="200"/>
      <c r="J731" s="201">
        <v>12</v>
      </c>
      <c r="K731" s="200" t="s">
        <v>7136</v>
      </c>
      <c r="L731" s="201">
        <v>16264194</v>
      </c>
      <c r="M731" s="201">
        <v>500</v>
      </c>
      <c r="N731" s="201">
        <v>8132097000</v>
      </c>
      <c r="O731" s="200" t="s">
        <v>7139</v>
      </c>
      <c r="P731" s="200" t="s">
        <v>11014</v>
      </c>
      <c r="Q731" s="200" t="s">
        <v>11015</v>
      </c>
      <c r="R731" s="200" t="s">
        <v>11016</v>
      </c>
    </row>
    <row r="732" spans="1:18" hidden="1">
      <c r="A732" s="200" t="s">
        <v>11017</v>
      </c>
      <c r="B732" s="200" t="s">
        <v>11018</v>
      </c>
      <c r="C732" s="200" t="s">
        <v>7134</v>
      </c>
      <c r="D732" s="200" t="s">
        <v>7135</v>
      </c>
      <c r="E732" s="200" t="s">
        <v>7136</v>
      </c>
      <c r="F732" s="200" t="s">
        <v>7194</v>
      </c>
      <c r="G732" s="200"/>
      <c r="H732" s="200" t="s">
        <v>7195</v>
      </c>
      <c r="I732" s="200"/>
      <c r="J732" s="201">
        <v>12</v>
      </c>
      <c r="K732" s="200" t="s">
        <v>7136</v>
      </c>
      <c r="L732" s="201">
        <v>43615959</v>
      </c>
      <c r="M732" s="201">
        <v>500</v>
      </c>
      <c r="N732" s="201">
        <v>21807979500</v>
      </c>
      <c r="O732" s="200" t="s">
        <v>7139</v>
      </c>
      <c r="P732" s="200" t="s">
        <v>11019</v>
      </c>
      <c r="Q732" s="200" t="s">
        <v>11020</v>
      </c>
      <c r="R732" s="200" t="s">
        <v>11021</v>
      </c>
    </row>
    <row r="733" spans="1:18" hidden="1">
      <c r="A733" s="200" t="s">
        <v>11022</v>
      </c>
      <c r="B733" s="200" t="s">
        <v>11023</v>
      </c>
      <c r="C733" s="200" t="s">
        <v>7145</v>
      </c>
      <c r="D733" s="200" t="s">
        <v>7136</v>
      </c>
      <c r="E733" s="200" t="s">
        <v>7136</v>
      </c>
      <c r="F733" s="200" t="s">
        <v>7153</v>
      </c>
      <c r="G733" s="200"/>
      <c r="H733" s="200" t="s">
        <v>7154</v>
      </c>
      <c r="I733" s="200"/>
      <c r="J733" s="201">
        <v>12</v>
      </c>
      <c r="K733" s="200" t="s">
        <v>7136</v>
      </c>
      <c r="L733" s="201">
        <v>128838294</v>
      </c>
      <c r="M733" s="201">
        <v>500</v>
      </c>
      <c r="N733" s="201">
        <v>71442909000</v>
      </c>
      <c r="O733" s="200" t="s">
        <v>7139</v>
      </c>
      <c r="P733" s="200" t="s">
        <v>11024</v>
      </c>
      <c r="Q733" s="200" t="s">
        <v>11025</v>
      </c>
      <c r="R733" s="200" t="s">
        <v>11026</v>
      </c>
    </row>
    <row r="734" spans="1:18" hidden="1">
      <c r="A734" s="200" t="s">
        <v>11027</v>
      </c>
      <c r="B734" s="200" t="s">
        <v>11028</v>
      </c>
      <c r="C734" s="200" t="s">
        <v>7145</v>
      </c>
      <c r="D734" s="200" t="s">
        <v>7136</v>
      </c>
      <c r="E734" s="200" t="s">
        <v>7136</v>
      </c>
      <c r="F734" s="200" t="s">
        <v>7331</v>
      </c>
      <c r="G734" s="200"/>
      <c r="H734" s="200" t="s">
        <v>7332</v>
      </c>
      <c r="I734" s="200"/>
      <c r="J734" s="201">
        <v>12</v>
      </c>
      <c r="K734" s="200" t="s">
        <v>7136</v>
      </c>
      <c r="L734" s="201">
        <v>639710579</v>
      </c>
      <c r="M734" s="201">
        <v>1000</v>
      </c>
      <c r="N734" s="201">
        <v>681730579000</v>
      </c>
      <c r="O734" s="200" t="s">
        <v>7139</v>
      </c>
      <c r="P734" s="200" t="s">
        <v>11029</v>
      </c>
      <c r="Q734" s="200" t="s">
        <v>11030</v>
      </c>
      <c r="R734" s="200" t="s">
        <v>11031</v>
      </c>
    </row>
    <row r="735" spans="1:18" hidden="1">
      <c r="A735" s="200" t="s">
        <v>11032</v>
      </c>
      <c r="B735" s="200" t="s">
        <v>11033</v>
      </c>
      <c r="C735" s="200" t="s">
        <v>7145</v>
      </c>
      <c r="D735" s="200" t="s">
        <v>7136</v>
      </c>
      <c r="E735" s="200" t="s">
        <v>7136</v>
      </c>
      <c r="F735" s="200" t="s">
        <v>7341</v>
      </c>
      <c r="G735" s="200"/>
      <c r="H735" s="200" t="s">
        <v>7342</v>
      </c>
      <c r="I735" s="200"/>
      <c r="J735" s="201">
        <v>12</v>
      </c>
      <c r="K735" s="200" t="s">
        <v>7136</v>
      </c>
      <c r="L735" s="201">
        <v>116802000</v>
      </c>
      <c r="M735" s="201">
        <v>500</v>
      </c>
      <c r="N735" s="201">
        <v>60312500000</v>
      </c>
      <c r="O735" s="200" t="s">
        <v>7139</v>
      </c>
      <c r="P735" s="200" t="s">
        <v>11024</v>
      </c>
      <c r="Q735" s="200" t="s">
        <v>11034</v>
      </c>
      <c r="R735" s="200" t="s">
        <v>11035</v>
      </c>
    </row>
    <row r="736" spans="1:18" hidden="1">
      <c r="A736" s="200" t="s">
        <v>11036</v>
      </c>
      <c r="B736" s="200" t="s">
        <v>11037</v>
      </c>
      <c r="C736" s="200" t="s">
        <v>7134</v>
      </c>
      <c r="D736" s="200" t="s">
        <v>7135</v>
      </c>
      <c r="E736" s="200" t="s">
        <v>7136</v>
      </c>
      <c r="F736" s="200" t="s">
        <v>7153</v>
      </c>
      <c r="G736" s="200"/>
      <c r="H736" s="200" t="s">
        <v>7154</v>
      </c>
      <c r="I736" s="200"/>
      <c r="J736" s="201">
        <v>3</v>
      </c>
      <c r="K736" s="200" t="s">
        <v>7136</v>
      </c>
      <c r="L736" s="201">
        <v>152184408</v>
      </c>
      <c r="M736" s="201">
        <v>500</v>
      </c>
      <c r="N736" s="201">
        <v>76092204000</v>
      </c>
      <c r="O736" s="200" t="s">
        <v>7139</v>
      </c>
      <c r="P736" s="200" t="s">
        <v>11038</v>
      </c>
      <c r="Q736" s="200" t="s">
        <v>11039</v>
      </c>
      <c r="R736" s="200" t="s">
        <v>11040</v>
      </c>
    </row>
    <row r="737" spans="1:18" hidden="1">
      <c r="A737" s="200" t="s">
        <v>11041</v>
      </c>
      <c r="B737" s="200" t="s">
        <v>11042</v>
      </c>
      <c r="C737" s="200" t="s">
        <v>7134</v>
      </c>
      <c r="D737" s="200" t="s">
        <v>7135</v>
      </c>
      <c r="E737" s="200" t="s">
        <v>7136</v>
      </c>
      <c r="F737" s="200" t="s">
        <v>7243</v>
      </c>
      <c r="G737" s="200"/>
      <c r="H737" s="200" t="s">
        <v>7244</v>
      </c>
      <c r="I737" s="200"/>
      <c r="J737" s="201">
        <v>12</v>
      </c>
      <c r="K737" s="200" t="s">
        <v>7136</v>
      </c>
      <c r="L737" s="201">
        <v>26742018</v>
      </c>
      <c r="M737" s="201">
        <v>500</v>
      </c>
      <c r="N737" s="201">
        <v>13371009000</v>
      </c>
      <c r="O737" s="200" t="s">
        <v>7139</v>
      </c>
      <c r="P737" s="200" t="s">
        <v>11043</v>
      </c>
      <c r="Q737" s="200" t="s">
        <v>11044</v>
      </c>
      <c r="R737" s="200" t="s">
        <v>11045</v>
      </c>
    </row>
    <row r="738" spans="1:18" hidden="1">
      <c r="A738" s="200" t="s">
        <v>11046</v>
      </c>
      <c r="B738" s="200" t="s">
        <v>11047</v>
      </c>
      <c r="C738" s="200" t="s">
        <v>7134</v>
      </c>
      <c r="D738" s="200" t="s">
        <v>7165</v>
      </c>
      <c r="E738" s="200" t="s">
        <v>7136</v>
      </c>
      <c r="F738" s="200" t="s">
        <v>7302</v>
      </c>
      <c r="G738" s="200"/>
      <c r="H738" s="200" t="s">
        <v>7303</v>
      </c>
      <c r="I738" s="200"/>
      <c r="J738" s="201">
        <v>12</v>
      </c>
      <c r="K738" s="200" t="s">
        <v>7136</v>
      </c>
      <c r="L738" s="201">
        <v>10192640</v>
      </c>
      <c r="M738" s="201">
        <v>500</v>
      </c>
      <c r="N738" s="201">
        <v>5346320000</v>
      </c>
      <c r="O738" s="200" t="s">
        <v>7139</v>
      </c>
      <c r="P738" s="200" t="s">
        <v>11048</v>
      </c>
      <c r="Q738" s="200" t="s">
        <v>11049</v>
      </c>
      <c r="R738" s="200" t="s">
        <v>11050</v>
      </c>
    </row>
    <row r="739" spans="1:18" hidden="1">
      <c r="A739" s="200" t="s">
        <v>11051</v>
      </c>
      <c r="B739" s="200" t="s">
        <v>11052</v>
      </c>
      <c r="C739" s="200" t="s">
        <v>7145</v>
      </c>
      <c r="D739" s="200" t="s">
        <v>7136</v>
      </c>
      <c r="E739" s="200" t="s">
        <v>7136</v>
      </c>
      <c r="F739" s="200" t="s">
        <v>7206</v>
      </c>
      <c r="G739" s="200"/>
      <c r="H739" s="200" t="s">
        <v>7207</v>
      </c>
      <c r="I739" s="200"/>
      <c r="J739" s="201">
        <v>12</v>
      </c>
      <c r="K739" s="200" t="s">
        <v>7136</v>
      </c>
      <c r="L739" s="201">
        <v>124523448</v>
      </c>
      <c r="M739" s="201">
        <v>500</v>
      </c>
      <c r="N739" s="201">
        <v>62261724000</v>
      </c>
      <c r="O739" s="200" t="s">
        <v>7139</v>
      </c>
      <c r="P739" s="200" t="s">
        <v>11053</v>
      </c>
      <c r="Q739" s="200" t="s">
        <v>11054</v>
      </c>
      <c r="R739" s="200" t="s">
        <v>11055</v>
      </c>
    </row>
    <row r="740" spans="1:18" hidden="1">
      <c r="A740" s="200" t="s">
        <v>11056</v>
      </c>
      <c r="B740" s="200" t="s">
        <v>11057</v>
      </c>
      <c r="C740" s="200" t="s">
        <v>7134</v>
      </c>
      <c r="D740" s="200" t="s">
        <v>7173</v>
      </c>
      <c r="E740" s="200" t="s">
        <v>7136</v>
      </c>
      <c r="F740" s="200" t="s">
        <v>7599</v>
      </c>
      <c r="G740" s="200"/>
      <c r="H740" s="200" t="s">
        <v>7600</v>
      </c>
      <c r="I740" s="200"/>
      <c r="J740" s="201">
        <v>12</v>
      </c>
      <c r="K740" s="200" t="s">
        <v>7136</v>
      </c>
      <c r="L740" s="201">
        <v>23862351</v>
      </c>
      <c r="M740" s="201">
        <v>500</v>
      </c>
      <c r="N740" s="201">
        <v>11931175500</v>
      </c>
      <c r="O740" s="200" t="s">
        <v>7139</v>
      </c>
      <c r="P740" s="200" t="s">
        <v>11058</v>
      </c>
      <c r="Q740" s="200" t="s">
        <v>11059</v>
      </c>
      <c r="R740" s="200" t="s">
        <v>11060</v>
      </c>
    </row>
    <row r="741" spans="1:18" hidden="1">
      <c r="A741" s="200" t="s">
        <v>11061</v>
      </c>
      <c r="B741" s="200" t="s">
        <v>11062</v>
      </c>
      <c r="C741" s="200" t="s">
        <v>7134</v>
      </c>
      <c r="D741" s="200" t="s">
        <v>7241</v>
      </c>
      <c r="E741" s="200" t="s">
        <v>7242</v>
      </c>
      <c r="F741" s="200" t="s">
        <v>9040</v>
      </c>
      <c r="G741" s="200"/>
      <c r="H741" s="200" t="s">
        <v>9041</v>
      </c>
      <c r="I741" s="200"/>
      <c r="J741" s="201">
        <v>12</v>
      </c>
      <c r="K741" s="200" t="s">
        <v>7136</v>
      </c>
      <c r="L741" s="201">
        <v>16050530</v>
      </c>
      <c r="M741" s="201">
        <v>500</v>
      </c>
      <c r="N741" s="201">
        <v>8025265000</v>
      </c>
      <c r="O741" s="200" t="s">
        <v>7139</v>
      </c>
      <c r="P741" s="200" t="s">
        <v>11063</v>
      </c>
      <c r="Q741" s="200" t="s">
        <v>11064</v>
      </c>
      <c r="R741" s="200" t="s">
        <v>11065</v>
      </c>
    </row>
    <row r="742" spans="1:18" hidden="1">
      <c r="A742" s="200" t="s">
        <v>11066</v>
      </c>
      <c r="B742" s="200" t="s">
        <v>11067</v>
      </c>
      <c r="C742" s="200" t="s">
        <v>7134</v>
      </c>
      <c r="D742" s="200" t="s">
        <v>7193</v>
      </c>
      <c r="E742" s="200" t="s">
        <v>7136</v>
      </c>
      <c r="F742" s="200" t="s">
        <v>7137</v>
      </c>
      <c r="G742" s="200"/>
      <c r="H742" s="200" t="s">
        <v>7138</v>
      </c>
      <c r="I742" s="200"/>
      <c r="J742" s="201">
        <v>12</v>
      </c>
      <c r="K742" s="200" t="s">
        <v>7136</v>
      </c>
      <c r="L742" s="201">
        <v>37946235</v>
      </c>
      <c r="M742" s="201">
        <v>500</v>
      </c>
      <c r="N742" s="201">
        <v>18973117500</v>
      </c>
      <c r="O742" s="200" t="s">
        <v>7139</v>
      </c>
      <c r="P742" s="200" t="s">
        <v>11068</v>
      </c>
      <c r="Q742" s="200" t="s">
        <v>11069</v>
      </c>
      <c r="R742" s="200" t="s">
        <v>11070</v>
      </c>
    </row>
    <row r="743" spans="1:18" hidden="1">
      <c r="A743" s="200" t="s">
        <v>11071</v>
      </c>
      <c r="B743" s="200" t="s">
        <v>11072</v>
      </c>
      <c r="C743" s="200" t="s">
        <v>7145</v>
      </c>
      <c r="D743" s="200" t="s">
        <v>7136</v>
      </c>
      <c r="E743" s="200" t="s">
        <v>7136</v>
      </c>
      <c r="F743" s="200" t="s">
        <v>7276</v>
      </c>
      <c r="G743" s="200"/>
      <c r="H743" s="200" t="s">
        <v>7277</v>
      </c>
      <c r="I743" s="200"/>
      <c r="J743" s="201">
        <v>12</v>
      </c>
      <c r="K743" s="200" t="s">
        <v>7136</v>
      </c>
      <c r="L743" s="201">
        <v>33953454</v>
      </c>
      <c r="M743" s="201">
        <v>500</v>
      </c>
      <c r="N743" s="201">
        <v>16976727000</v>
      </c>
      <c r="O743" s="200" t="s">
        <v>7139</v>
      </c>
      <c r="P743" s="200" t="s">
        <v>11073</v>
      </c>
      <c r="Q743" s="200" t="s">
        <v>11074</v>
      </c>
      <c r="R743" s="200" t="s">
        <v>11075</v>
      </c>
    </row>
    <row r="744" spans="1:18" hidden="1">
      <c r="A744" s="200" t="s">
        <v>11076</v>
      </c>
      <c r="B744" s="200" t="s">
        <v>11077</v>
      </c>
      <c r="C744" s="200" t="s">
        <v>7134</v>
      </c>
      <c r="D744" s="200" t="s">
        <v>8480</v>
      </c>
      <c r="E744" s="200" t="s">
        <v>7136</v>
      </c>
      <c r="F744" s="200" t="s">
        <v>7166</v>
      </c>
      <c r="G744" s="200"/>
      <c r="H744" s="200" t="s">
        <v>7167</v>
      </c>
      <c r="I744" s="200"/>
      <c r="J744" s="201">
        <v>12</v>
      </c>
      <c r="K744" s="200" t="s">
        <v>7136</v>
      </c>
      <c r="L744" s="201">
        <v>7726156</v>
      </c>
      <c r="M744" s="201">
        <v>500</v>
      </c>
      <c r="N744" s="201">
        <v>3863078000</v>
      </c>
      <c r="O744" s="200" t="s">
        <v>7139</v>
      </c>
      <c r="P744" s="200" t="s">
        <v>11078</v>
      </c>
      <c r="Q744" s="200" t="s">
        <v>11079</v>
      </c>
      <c r="R744" s="200" t="s">
        <v>11080</v>
      </c>
    </row>
    <row r="745" spans="1:18" hidden="1">
      <c r="A745" s="200" t="s">
        <v>11081</v>
      </c>
      <c r="B745" s="200" t="s">
        <v>11082</v>
      </c>
      <c r="C745" s="200" t="s">
        <v>7145</v>
      </c>
      <c r="D745" s="200" t="s">
        <v>7136</v>
      </c>
      <c r="E745" s="200" t="s">
        <v>7136</v>
      </c>
      <c r="F745" s="200" t="s">
        <v>7213</v>
      </c>
      <c r="G745" s="200"/>
      <c r="H745" s="200" t="s">
        <v>7214</v>
      </c>
      <c r="I745" s="200"/>
      <c r="J745" s="201">
        <v>12</v>
      </c>
      <c r="K745" s="200" t="s">
        <v>7136</v>
      </c>
      <c r="L745" s="201">
        <v>52470133</v>
      </c>
      <c r="M745" s="201">
        <v>500</v>
      </c>
      <c r="N745" s="201">
        <v>26235066500</v>
      </c>
      <c r="O745" s="200" t="s">
        <v>7139</v>
      </c>
      <c r="P745" s="200" t="s">
        <v>11083</v>
      </c>
      <c r="Q745" s="200" t="s">
        <v>11084</v>
      </c>
      <c r="R745" s="200" t="s">
        <v>11085</v>
      </c>
    </row>
    <row r="746" spans="1:18" hidden="1">
      <c r="A746" s="200" t="s">
        <v>11086</v>
      </c>
      <c r="B746" s="200" t="s">
        <v>11087</v>
      </c>
      <c r="C746" s="200" t="s">
        <v>7440</v>
      </c>
      <c r="D746" s="200" t="s">
        <v>7441</v>
      </c>
      <c r="E746" s="200" t="s">
        <v>7136</v>
      </c>
      <c r="F746" s="200" t="s">
        <v>11088</v>
      </c>
      <c r="G746" s="200"/>
      <c r="H746" s="200" t="s">
        <v>11089</v>
      </c>
      <c r="I746" s="200"/>
      <c r="J746" s="201">
        <v>12</v>
      </c>
      <c r="K746" s="200" t="s">
        <v>10016</v>
      </c>
      <c r="L746" s="201">
        <v>9141804</v>
      </c>
      <c r="M746" s="201">
        <v>500</v>
      </c>
      <c r="N746" s="201">
        <v>4570902000</v>
      </c>
      <c r="O746" s="200" t="s">
        <v>7139</v>
      </c>
      <c r="P746" s="200" t="s">
        <v>11090</v>
      </c>
      <c r="Q746" s="200" t="s">
        <v>11091</v>
      </c>
      <c r="R746" s="200" t="s">
        <v>11092</v>
      </c>
    </row>
    <row r="747" spans="1:18" hidden="1">
      <c r="A747" s="200" t="s">
        <v>11093</v>
      </c>
      <c r="B747" s="200" t="s">
        <v>11094</v>
      </c>
      <c r="C747" s="200" t="s">
        <v>7145</v>
      </c>
      <c r="D747" s="200" t="s">
        <v>7136</v>
      </c>
      <c r="E747" s="200" t="s">
        <v>7136</v>
      </c>
      <c r="F747" s="200" t="s">
        <v>8860</v>
      </c>
      <c r="G747" s="200"/>
      <c r="H747" s="200" t="s">
        <v>8861</v>
      </c>
      <c r="I747" s="200"/>
      <c r="J747" s="201">
        <v>12</v>
      </c>
      <c r="K747" s="200" t="s">
        <v>7136</v>
      </c>
      <c r="L747" s="201">
        <v>36571255</v>
      </c>
      <c r="M747" s="201">
        <v>500</v>
      </c>
      <c r="N747" s="201">
        <v>18885627500</v>
      </c>
      <c r="O747" s="200" t="s">
        <v>7139</v>
      </c>
      <c r="P747" s="200" t="s">
        <v>11095</v>
      </c>
      <c r="Q747" s="200" t="s">
        <v>11096</v>
      </c>
      <c r="R747" s="200" t="s">
        <v>11097</v>
      </c>
    </row>
    <row r="748" spans="1:18" hidden="1">
      <c r="A748" s="200" t="s">
        <v>11098</v>
      </c>
      <c r="B748" s="200" t="s">
        <v>11099</v>
      </c>
      <c r="C748" s="200" t="s">
        <v>7145</v>
      </c>
      <c r="D748" s="200" t="s">
        <v>7136</v>
      </c>
      <c r="E748" s="200" t="s">
        <v>7136</v>
      </c>
      <c r="F748" s="200" t="s">
        <v>7457</v>
      </c>
      <c r="G748" s="200"/>
      <c r="H748" s="200" t="s">
        <v>7458</v>
      </c>
      <c r="I748" s="200"/>
      <c r="J748" s="201">
        <v>12</v>
      </c>
      <c r="K748" s="200" t="s">
        <v>7136</v>
      </c>
      <c r="L748" s="201">
        <v>18897307</v>
      </c>
      <c r="M748" s="201">
        <v>1000</v>
      </c>
      <c r="N748" s="201">
        <v>18897307000</v>
      </c>
      <c r="O748" s="200" t="s">
        <v>7139</v>
      </c>
      <c r="P748" s="200" t="s">
        <v>11100</v>
      </c>
      <c r="Q748" s="200" t="s">
        <v>11101</v>
      </c>
      <c r="R748" s="200" t="s">
        <v>11102</v>
      </c>
    </row>
    <row r="749" spans="1:18" hidden="1">
      <c r="A749" s="200" t="s">
        <v>11103</v>
      </c>
      <c r="B749" s="200" t="s">
        <v>11104</v>
      </c>
      <c r="C749" s="200" t="s">
        <v>7134</v>
      </c>
      <c r="D749" s="200" t="s">
        <v>7165</v>
      </c>
      <c r="E749" s="200" t="s">
        <v>7136</v>
      </c>
      <c r="F749" s="200" t="s">
        <v>8739</v>
      </c>
      <c r="G749" s="200"/>
      <c r="H749" s="200" t="s">
        <v>8740</v>
      </c>
      <c r="I749" s="200"/>
      <c r="J749" s="201">
        <v>12</v>
      </c>
      <c r="K749" s="200" t="s">
        <v>7136</v>
      </c>
      <c r="L749" s="201">
        <v>79721622</v>
      </c>
      <c r="M749" s="201">
        <v>500</v>
      </c>
      <c r="N749" s="201">
        <v>39860811000</v>
      </c>
      <c r="O749" s="200" t="s">
        <v>7139</v>
      </c>
      <c r="P749" s="200" t="s">
        <v>11105</v>
      </c>
      <c r="Q749" s="200" t="s">
        <v>11106</v>
      </c>
      <c r="R749" s="200" t="s">
        <v>11107</v>
      </c>
    </row>
    <row r="750" spans="1:18" hidden="1">
      <c r="A750" s="200" t="s">
        <v>11108</v>
      </c>
      <c r="B750" s="200" t="s">
        <v>11109</v>
      </c>
      <c r="C750" s="200" t="s">
        <v>7134</v>
      </c>
      <c r="D750" s="200" t="s">
        <v>7135</v>
      </c>
      <c r="E750" s="200" t="s">
        <v>7136</v>
      </c>
      <c r="F750" s="200" t="s">
        <v>9285</v>
      </c>
      <c r="G750" s="200"/>
      <c r="H750" s="200" t="s">
        <v>9286</v>
      </c>
      <c r="I750" s="200"/>
      <c r="J750" s="201">
        <v>12</v>
      </c>
      <c r="K750" s="200" t="s">
        <v>7136</v>
      </c>
      <c r="L750" s="201">
        <v>18900000</v>
      </c>
      <c r="M750" s="201">
        <v>500</v>
      </c>
      <c r="N750" s="201">
        <v>9450000000</v>
      </c>
      <c r="O750" s="200" t="s">
        <v>7139</v>
      </c>
      <c r="P750" s="200" t="s">
        <v>11110</v>
      </c>
      <c r="Q750" s="200" t="s">
        <v>11111</v>
      </c>
      <c r="R750" s="200" t="s">
        <v>11112</v>
      </c>
    </row>
    <row r="751" spans="1:18" hidden="1">
      <c r="A751" s="200" t="s">
        <v>11113</v>
      </c>
      <c r="B751" s="200" t="s">
        <v>11114</v>
      </c>
      <c r="C751" s="200" t="s">
        <v>7145</v>
      </c>
      <c r="D751" s="200" t="s">
        <v>7136</v>
      </c>
      <c r="E751" s="200" t="s">
        <v>7136</v>
      </c>
      <c r="F751" s="200" t="s">
        <v>7450</v>
      </c>
      <c r="G751" s="200"/>
      <c r="H751" s="200" t="s">
        <v>7451</v>
      </c>
      <c r="I751" s="200"/>
      <c r="J751" s="201">
        <v>12</v>
      </c>
      <c r="K751" s="200" t="s">
        <v>7136</v>
      </c>
      <c r="L751" s="201">
        <v>7826815</v>
      </c>
      <c r="M751" s="201">
        <v>5000</v>
      </c>
      <c r="N751" s="201">
        <v>39134075000</v>
      </c>
      <c r="O751" s="200" t="s">
        <v>7139</v>
      </c>
      <c r="P751" s="200" t="s">
        <v>11115</v>
      </c>
      <c r="Q751" s="200" t="s">
        <v>11116</v>
      </c>
      <c r="R751" s="200" t="s">
        <v>11117</v>
      </c>
    </row>
    <row r="752" spans="1:18" hidden="1">
      <c r="A752" s="200" t="s">
        <v>11118</v>
      </c>
      <c r="B752" s="200" t="s">
        <v>11119</v>
      </c>
      <c r="C752" s="200" t="s">
        <v>7134</v>
      </c>
      <c r="D752" s="200" t="s">
        <v>7135</v>
      </c>
      <c r="E752" s="200" t="s">
        <v>7136</v>
      </c>
      <c r="F752" s="200" t="s">
        <v>7481</v>
      </c>
      <c r="G752" s="200"/>
      <c r="H752" s="200" t="s">
        <v>7482</v>
      </c>
      <c r="I752" s="200"/>
      <c r="J752" s="201">
        <v>12</v>
      </c>
      <c r="K752" s="200" t="s">
        <v>7136</v>
      </c>
      <c r="L752" s="201">
        <v>3283714</v>
      </c>
      <c r="M752" s="201">
        <v>500</v>
      </c>
      <c r="N752" s="201">
        <v>1641857000</v>
      </c>
      <c r="O752" s="200" t="s">
        <v>7139</v>
      </c>
      <c r="P752" s="200" t="s">
        <v>11120</v>
      </c>
      <c r="Q752" s="200" t="s">
        <v>11121</v>
      </c>
      <c r="R752" s="200" t="s">
        <v>11122</v>
      </c>
    </row>
    <row r="753" spans="1:18" hidden="1">
      <c r="A753" s="200" t="s">
        <v>11123</v>
      </c>
      <c r="B753" s="200" t="s">
        <v>11124</v>
      </c>
      <c r="C753" s="200" t="s">
        <v>7134</v>
      </c>
      <c r="D753" s="200" t="s">
        <v>7173</v>
      </c>
      <c r="E753" s="200" t="s">
        <v>7136</v>
      </c>
      <c r="F753" s="200" t="s">
        <v>7481</v>
      </c>
      <c r="G753" s="200"/>
      <c r="H753" s="200" t="s">
        <v>7482</v>
      </c>
      <c r="I753" s="200"/>
      <c r="J753" s="201">
        <v>12</v>
      </c>
      <c r="K753" s="200" t="s">
        <v>7136</v>
      </c>
      <c r="L753" s="201">
        <v>32552861</v>
      </c>
      <c r="M753" s="201">
        <v>500</v>
      </c>
      <c r="N753" s="201">
        <v>16276430500</v>
      </c>
      <c r="O753" s="200" t="s">
        <v>7139</v>
      </c>
      <c r="P753" s="200" t="s">
        <v>11125</v>
      </c>
      <c r="Q753" s="200" t="s">
        <v>11126</v>
      </c>
      <c r="R753" s="200" t="s">
        <v>11127</v>
      </c>
    </row>
    <row r="754" spans="1:18" hidden="1">
      <c r="A754" s="200" t="s">
        <v>11128</v>
      </c>
      <c r="B754" s="200" t="s">
        <v>11129</v>
      </c>
      <c r="C754" s="200" t="s">
        <v>7134</v>
      </c>
      <c r="D754" s="200" t="s">
        <v>7135</v>
      </c>
      <c r="E754" s="200" t="s">
        <v>7136</v>
      </c>
      <c r="F754" s="200" t="s">
        <v>7174</v>
      </c>
      <c r="G754" s="200"/>
      <c r="H754" s="200" t="s">
        <v>7175</v>
      </c>
      <c r="I754" s="200"/>
      <c r="J754" s="201">
        <v>12</v>
      </c>
      <c r="K754" s="200" t="s">
        <v>7136</v>
      </c>
      <c r="L754" s="201">
        <v>23958188</v>
      </c>
      <c r="M754" s="201">
        <v>500</v>
      </c>
      <c r="N754" s="201">
        <v>11979094000</v>
      </c>
      <c r="O754" s="200" t="s">
        <v>7139</v>
      </c>
      <c r="P754" s="200" t="s">
        <v>11130</v>
      </c>
      <c r="Q754" s="200" t="s">
        <v>11131</v>
      </c>
      <c r="R754" s="200" t="s">
        <v>11132</v>
      </c>
    </row>
    <row r="755" spans="1:18" hidden="1">
      <c r="A755" s="200" t="s">
        <v>11133</v>
      </c>
      <c r="B755" s="200" t="s">
        <v>11134</v>
      </c>
      <c r="C755" s="200" t="s">
        <v>7134</v>
      </c>
      <c r="D755" s="200" t="s">
        <v>7135</v>
      </c>
      <c r="E755" s="200" t="s">
        <v>7136</v>
      </c>
      <c r="F755" s="200" t="s">
        <v>7213</v>
      </c>
      <c r="G755" s="200"/>
      <c r="H755" s="200" t="s">
        <v>7214</v>
      </c>
      <c r="I755" s="200"/>
      <c r="J755" s="201">
        <v>12</v>
      </c>
      <c r="K755" s="200" t="s">
        <v>7136</v>
      </c>
      <c r="L755" s="201">
        <v>71995067</v>
      </c>
      <c r="M755" s="201">
        <v>500</v>
      </c>
      <c r="N755" s="201">
        <v>35997533500</v>
      </c>
      <c r="O755" s="200" t="s">
        <v>7139</v>
      </c>
      <c r="P755" s="200" t="s">
        <v>11135</v>
      </c>
      <c r="Q755" s="200" t="s">
        <v>11136</v>
      </c>
      <c r="R755" s="200" t="s">
        <v>11137</v>
      </c>
    </row>
    <row r="756" spans="1:18" hidden="1">
      <c r="A756" s="200" t="s">
        <v>11138</v>
      </c>
      <c r="B756" s="200" t="s">
        <v>11139</v>
      </c>
      <c r="C756" s="200" t="s">
        <v>7134</v>
      </c>
      <c r="D756" s="200" t="s">
        <v>7173</v>
      </c>
      <c r="E756" s="200" t="s">
        <v>7136</v>
      </c>
      <c r="F756" s="200" t="s">
        <v>8355</v>
      </c>
      <c r="G756" s="200"/>
      <c r="H756" s="200" t="s">
        <v>8356</v>
      </c>
      <c r="I756" s="200"/>
      <c r="J756" s="201">
        <v>12</v>
      </c>
      <c r="K756" s="200" t="s">
        <v>7136</v>
      </c>
      <c r="L756" s="201">
        <v>160018847</v>
      </c>
      <c r="M756" s="201">
        <v>100</v>
      </c>
      <c r="N756" s="201">
        <v>16001884700</v>
      </c>
      <c r="O756" s="200" t="s">
        <v>7139</v>
      </c>
      <c r="P756" s="200" t="s">
        <v>11140</v>
      </c>
      <c r="Q756" s="200" t="s">
        <v>11141</v>
      </c>
      <c r="R756" s="200" t="s">
        <v>11142</v>
      </c>
    </row>
    <row r="757" spans="1:18" hidden="1">
      <c r="A757" s="200" t="s">
        <v>11143</v>
      </c>
      <c r="B757" s="200" t="s">
        <v>11144</v>
      </c>
      <c r="C757" s="200" t="s">
        <v>7134</v>
      </c>
      <c r="D757" s="200" t="s">
        <v>7135</v>
      </c>
      <c r="E757" s="200" t="s">
        <v>7136</v>
      </c>
      <c r="F757" s="200" t="s">
        <v>7481</v>
      </c>
      <c r="G757" s="200"/>
      <c r="H757" s="200" t="s">
        <v>7482</v>
      </c>
      <c r="I757" s="200"/>
      <c r="J757" s="201">
        <v>12</v>
      </c>
      <c r="K757" s="200" t="s">
        <v>7136</v>
      </c>
      <c r="L757" s="201">
        <v>9603800</v>
      </c>
      <c r="M757" s="201">
        <v>100</v>
      </c>
      <c r="N757" s="201">
        <v>960380000</v>
      </c>
      <c r="O757" s="200" t="s">
        <v>7139</v>
      </c>
      <c r="P757" s="200" t="s">
        <v>11145</v>
      </c>
      <c r="Q757" s="200" t="s">
        <v>11146</v>
      </c>
      <c r="R757" s="200" t="s">
        <v>11147</v>
      </c>
    </row>
    <row r="758" spans="1:18" hidden="1">
      <c r="A758" s="200" t="s">
        <v>11148</v>
      </c>
      <c r="B758" s="200" t="s">
        <v>11149</v>
      </c>
      <c r="C758" s="200" t="s">
        <v>7134</v>
      </c>
      <c r="D758" s="200" t="s">
        <v>7241</v>
      </c>
      <c r="E758" s="200" t="s">
        <v>7242</v>
      </c>
      <c r="F758" s="200" t="s">
        <v>7314</v>
      </c>
      <c r="G758" s="200"/>
      <c r="H758" s="200" t="s">
        <v>7315</v>
      </c>
      <c r="I758" s="200"/>
      <c r="J758" s="201">
        <v>12</v>
      </c>
      <c r="K758" s="200" t="s">
        <v>7136</v>
      </c>
      <c r="L758" s="201">
        <v>32171314</v>
      </c>
      <c r="M758" s="201">
        <v>100</v>
      </c>
      <c r="N758" s="201">
        <v>3217131400</v>
      </c>
      <c r="O758" s="200" t="s">
        <v>7139</v>
      </c>
      <c r="P758" s="200" t="s">
        <v>11150</v>
      </c>
      <c r="Q758" s="200" t="s">
        <v>11151</v>
      </c>
      <c r="R758" s="200" t="s">
        <v>11152</v>
      </c>
    </row>
    <row r="759" spans="1:18" hidden="1">
      <c r="A759" s="200" t="s">
        <v>11153</v>
      </c>
      <c r="B759" s="200" t="s">
        <v>11154</v>
      </c>
      <c r="C759" s="200" t="s">
        <v>7134</v>
      </c>
      <c r="D759" s="200" t="s">
        <v>7241</v>
      </c>
      <c r="E759" s="200" t="s">
        <v>7242</v>
      </c>
      <c r="F759" s="200" t="s">
        <v>7481</v>
      </c>
      <c r="G759" s="200"/>
      <c r="H759" s="200" t="s">
        <v>7482</v>
      </c>
      <c r="I759" s="200"/>
      <c r="J759" s="201">
        <v>12</v>
      </c>
      <c r="K759" s="200" t="s">
        <v>7136</v>
      </c>
      <c r="L759" s="201">
        <v>32435232</v>
      </c>
      <c r="M759" s="201">
        <v>500</v>
      </c>
      <c r="N759" s="201">
        <v>16217616000</v>
      </c>
      <c r="O759" s="200" t="s">
        <v>7139</v>
      </c>
      <c r="P759" s="200" t="s">
        <v>11155</v>
      </c>
      <c r="Q759" s="200" t="s">
        <v>11156</v>
      </c>
      <c r="R759" s="200" t="s">
        <v>11157</v>
      </c>
    </row>
    <row r="760" spans="1:18" hidden="1">
      <c r="A760" s="200" t="s">
        <v>11158</v>
      </c>
      <c r="B760" s="200" t="s">
        <v>11159</v>
      </c>
      <c r="C760" s="200" t="s">
        <v>7134</v>
      </c>
      <c r="D760" s="200" t="s">
        <v>7135</v>
      </c>
      <c r="E760" s="200" t="s">
        <v>7136</v>
      </c>
      <c r="F760" s="200" t="s">
        <v>7137</v>
      </c>
      <c r="G760" s="200"/>
      <c r="H760" s="200" t="s">
        <v>7138</v>
      </c>
      <c r="I760" s="200"/>
      <c r="J760" s="201">
        <v>3</v>
      </c>
      <c r="K760" s="200" t="s">
        <v>7136</v>
      </c>
      <c r="L760" s="201">
        <v>14331185</v>
      </c>
      <c r="M760" s="201">
        <v>500</v>
      </c>
      <c r="N760" s="201">
        <v>7665592500</v>
      </c>
      <c r="O760" s="200" t="s">
        <v>7139</v>
      </c>
      <c r="P760" s="200" t="s">
        <v>11160</v>
      </c>
      <c r="Q760" s="200" t="s">
        <v>11161</v>
      </c>
      <c r="R760" s="200" t="s">
        <v>11162</v>
      </c>
    </row>
    <row r="761" spans="1:18" hidden="1">
      <c r="A761" s="200" t="s">
        <v>11163</v>
      </c>
      <c r="B761" s="200" t="s">
        <v>11164</v>
      </c>
      <c r="C761" s="200" t="s">
        <v>7145</v>
      </c>
      <c r="D761" s="200" t="s">
        <v>7136</v>
      </c>
      <c r="E761" s="200" t="s">
        <v>7136</v>
      </c>
      <c r="F761" s="200" t="s">
        <v>7213</v>
      </c>
      <c r="G761" s="200"/>
      <c r="H761" s="200" t="s">
        <v>7214</v>
      </c>
      <c r="I761" s="200"/>
      <c r="J761" s="201">
        <v>12</v>
      </c>
      <c r="K761" s="200" t="s">
        <v>7136</v>
      </c>
      <c r="L761" s="201">
        <v>33000000</v>
      </c>
      <c r="M761" s="201">
        <v>500</v>
      </c>
      <c r="N761" s="201">
        <v>16500000000</v>
      </c>
      <c r="O761" s="200" t="s">
        <v>7139</v>
      </c>
      <c r="P761" s="200" t="s">
        <v>11165</v>
      </c>
      <c r="Q761" s="200" t="s">
        <v>11166</v>
      </c>
      <c r="R761" s="200" t="s">
        <v>11167</v>
      </c>
    </row>
    <row r="762" spans="1:18" hidden="1">
      <c r="A762" s="200" t="s">
        <v>11168</v>
      </c>
      <c r="B762" s="200" t="s">
        <v>11169</v>
      </c>
      <c r="C762" s="200" t="s">
        <v>7134</v>
      </c>
      <c r="D762" s="200" t="s">
        <v>7135</v>
      </c>
      <c r="E762" s="200" t="s">
        <v>7136</v>
      </c>
      <c r="F762" s="200" t="s">
        <v>7213</v>
      </c>
      <c r="G762" s="200"/>
      <c r="H762" s="200" t="s">
        <v>7214</v>
      </c>
      <c r="I762" s="200"/>
      <c r="J762" s="201">
        <v>12</v>
      </c>
      <c r="K762" s="200" t="s">
        <v>7136</v>
      </c>
      <c r="L762" s="201">
        <v>24495500</v>
      </c>
      <c r="M762" s="201">
        <v>500</v>
      </c>
      <c r="N762" s="201">
        <v>12269961500</v>
      </c>
      <c r="O762" s="200" t="s">
        <v>7139</v>
      </c>
      <c r="P762" s="200" t="s">
        <v>11170</v>
      </c>
      <c r="Q762" s="200" t="s">
        <v>11171</v>
      </c>
      <c r="R762" s="200" t="s">
        <v>11172</v>
      </c>
    </row>
    <row r="763" spans="1:18" hidden="1">
      <c r="A763" s="200" t="s">
        <v>11173</v>
      </c>
      <c r="B763" s="200" t="s">
        <v>11174</v>
      </c>
      <c r="C763" s="200" t="s">
        <v>7134</v>
      </c>
      <c r="D763" s="200" t="s">
        <v>7135</v>
      </c>
      <c r="E763" s="200" t="s">
        <v>7136</v>
      </c>
      <c r="F763" s="200" t="s">
        <v>7779</v>
      </c>
      <c r="G763" s="200"/>
      <c r="H763" s="200" t="s">
        <v>7780</v>
      </c>
      <c r="I763" s="200"/>
      <c r="J763" s="201">
        <v>12</v>
      </c>
      <c r="K763" s="200" t="s">
        <v>7136</v>
      </c>
      <c r="L763" s="201">
        <v>10920000</v>
      </c>
      <c r="M763" s="201">
        <v>500</v>
      </c>
      <c r="N763" s="201">
        <v>5460000000</v>
      </c>
      <c r="O763" s="200" t="s">
        <v>7139</v>
      </c>
      <c r="P763" s="200" t="s">
        <v>11175</v>
      </c>
      <c r="Q763" s="200" t="s">
        <v>11176</v>
      </c>
      <c r="R763" s="200" t="s">
        <v>11177</v>
      </c>
    </row>
    <row r="764" spans="1:18" hidden="1">
      <c r="A764" s="200" t="s">
        <v>11178</v>
      </c>
      <c r="B764" s="200" t="s">
        <v>11179</v>
      </c>
      <c r="C764" s="200" t="s">
        <v>7145</v>
      </c>
      <c r="D764" s="200" t="s">
        <v>7136</v>
      </c>
      <c r="E764" s="200" t="s">
        <v>7136</v>
      </c>
      <c r="F764" s="200" t="s">
        <v>9013</v>
      </c>
      <c r="G764" s="200"/>
      <c r="H764" s="200" t="s">
        <v>9014</v>
      </c>
      <c r="I764" s="200"/>
      <c r="J764" s="201">
        <v>12</v>
      </c>
      <c r="K764" s="200" t="s">
        <v>7136</v>
      </c>
      <c r="L764" s="201">
        <v>62368324</v>
      </c>
      <c r="M764" s="201">
        <v>2500</v>
      </c>
      <c r="N764" s="201">
        <v>155920810000</v>
      </c>
      <c r="O764" s="200" t="s">
        <v>7139</v>
      </c>
      <c r="P764" s="200" t="s">
        <v>11180</v>
      </c>
      <c r="Q764" s="200" t="s">
        <v>11181</v>
      </c>
      <c r="R764" s="200" t="s">
        <v>11182</v>
      </c>
    </row>
    <row r="765" spans="1:18" hidden="1">
      <c r="A765" s="200" t="s">
        <v>11183</v>
      </c>
      <c r="B765" s="200" t="s">
        <v>11184</v>
      </c>
      <c r="C765" s="200" t="s">
        <v>7134</v>
      </c>
      <c r="D765" s="200" t="s">
        <v>7135</v>
      </c>
      <c r="E765" s="200" t="s">
        <v>7136</v>
      </c>
      <c r="F765" s="200" t="s">
        <v>9013</v>
      </c>
      <c r="G765" s="200"/>
      <c r="H765" s="200" t="s">
        <v>9014</v>
      </c>
      <c r="I765" s="200"/>
      <c r="J765" s="201">
        <v>12</v>
      </c>
      <c r="K765" s="200" t="s">
        <v>7136</v>
      </c>
      <c r="L765" s="201">
        <v>22137500</v>
      </c>
      <c r="M765" s="201">
        <v>500</v>
      </c>
      <c r="N765" s="201">
        <v>11068750000</v>
      </c>
      <c r="O765" s="200" t="s">
        <v>7139</v>
      </c>
      <c r="P765" s="200" t="s">
        <v>11180</v>
      </c>
      <c r="Q765" s="200" t="s">
        <v>11185</v>
      </c>
      <c r="R765" s="200" t="s">
        <v>11186</v>
      </c>
    </row>
    <row r="766" spans="1:18" hidden="1">
      <c r="A766" s="200" t="s">
        <v>11187</v>
      </c>
      <c r="B766" s="200" t="s">
        <v>11188</v>
      </c>
      <c r="C766" s="200" t="s">
        <v>7145</v>
      </c>
      <c r="D766" s="200" t="s">
        <v>7136</v>
      </c>
      <c r="E766" s="200" t="s">
        <v>7136</v>
      </c>
      <c r="F766" s="200" t="s">
        <v>9013</v>
      </c>
      <c r="G766" s="200"/>
      <c r="H766" s="200" t="s">
        <v>9014</v>
      </c>
      <c r="I766" s="200"/>
      <c r="J766" s="201">
        <v>12</v>
      </c>
      <c r="K766" s="200" t="s">
        <v>7136</v>
      </c>
      <c r="L766" s="201">
        <v>41609310</v>
      </c>
      <c r="M766" s="201">
        <v>2500</v>
      </c>
      <c r="N766" s="201">
        <v>104023275000</v>
      </c>
      <c r="O766" s="200" t="s">
        <v>7139</v>
      </c>
      <c r="P766" s="200" t="s">
        <v>11180</v>
      </c>
      <c r="Q766" s="200" t="s">
        <v>11189</v>
      </c>
      <c r="R766" s="200" t="s">
        <v>11190</v>
      </c>
    </row>
    <row r="767" spans="1:18" hidden="1">
      <c r="A767" s="200" t="s">
        <v>11191</v>
      </c>
      <c r="B767" s="200" t="s">
        <v>11192</v>
      </c>
      <c r="C767" s="200" t="s">
        <v>7440</v>
      </c>
      <c r="D767" s="200" t="s">
        <v>7441</v>
      </c>
      <c r="E767" s="200" t="s">
        <v>7136</v>
      </c>
      <c r="F767" s="200" t="s">
        <v>8536</v>
      </c>
      <c r="G767" s="200"/>
      <c r="H767" s="200" t="s">
        <v>8537</v>
      </c>
      <c r="I767" s="200"/>
      <c r="J767" s="201">
        <v>12</v>
      </c>
      <c r="K767" s="200" t="s">
        <v>9522</v>
      </c>
      <c r="L767" s="201">
        <v>9576333</v>
      </c>
      <c r="M767" s="201">
        <v>500</v>
      </c>
      <c r="N767" s="201">
        <v>4788166500</v>
      </c>
      <c r="O767" s="200" t="s">
        <v>7139</v>
      </c>
      <c r="P767" s="200" t="s">
        <v>11193</v>
      </c>
      <c r="Q767" s="200" t="s">
        <v>11194</v>
      </c>
      <c r="R767" s="200" t="s">
        <v>11195</v>
      </c>
    </row>
    <row r="768" spans="1:18" hidden="1">
      <c r="A768" s="200" t="s">
        <v>11196</v>
      </c>
      <c r="B768" s="200" t="s">
        <v>11197</v>
      </c>
      <c r="C768" s="200" t="s">
        <v>7440</v>
      </c>
      <c r="D768" s="200" t="s">
        <v>7441</v>
      </c>
      <c r="E768" s="200" t="s">
        <v>7136</v>
      </c>
      <c r="F768" s="200" t="s">
        <v>7243</v>
      </c>
      <c r="G768" s="200"/>
      <c r="H768" s="200" t="s">
        <v>7244</v>
      </c>
      <c r="I768" s="200"/>
      <c r="J768" s="201">
        <v>12</v>
      </c>
      <c r="K768" s="200" t="s">
        <v>8747</v>
      </c>
      <c r="L768" s="201">
        <v>7492493</v>
      </c>
      <c r="M768" s="201">
        <v>500</v>
      </c>
      <c r="N768" s="201">
        <v>3746246500</v>
      </c>
      <c r="O768" s="200" t="s">
        <v>7139</v>
      </c>
      <c r="P768" s="200" t="s">
        <v>11198</v>
      </c>
      <c r="Q768" s="200" t="s">
        <v>11199</v>
      </c>
      <c r="R768" s="200" t="s">
        <v>11200</v>
      </c>
    </row>
    <row r="769" spans="1:18" hidden="1">
      <c r="A769" s="200" t="s">
        <v>11201</v>
      </c>
      <c r="B769" s="200" t="s">
        <v>11202</v>
      </c>
      <c r="C769" s="200" t="s">
        <v>7145</v>
      </c>
      <c r="D769" s="200" t="s">
        <v>7136</v>
      </c>
      <c r="E769" s="200" t="s">
        <v>7136</v>
      </c>
      <c r="F769" s="200" t="s">
        <v>8026</v>
      </c>
      <c r="G769" s="200"/>
      <c r="H769" s="200" t="s">
        <v>8027</v>
      </c>
      <c r="I769" s="200"/>
      <c r="J769" s="201">
        <v>12</v>
      </c>
      <c r="K769" s="200" t="s">
        <v>7136</v>
      </c>
      <c r="L769" s="201">
        <v>28500000</v>
      </c>
      <c r="M769" s="201">
        <v>200</v>
      </c>
      <c r="N769" s="201">
        <v>5700000000</v>
      </c>
      <c r="O769" s="200" t="s">
        <v>7139</v>
      </c>
      <c r="P769" s="200" t="s">
        <v>11203</v>
      </c>
      <c r="Q769" s="200" t="s">
        <v>11204</v>
      </c>
      <c r="R769" s="200" t="s">
        <v>11205</v>
      </c>
    </row>
    <row r="770" spans="1:18" hidden="1">
      <c r="A770" s="200" t="s">
        <v>11206</v>
      </c>
      <c r="B770" s="200" t="s">
        <v>11207</v>
      </c>
      <c r="C770" s="200" t="s">
        <v>7145</v>
      </c>
      <c r="D770" s="200" t="s">
        <v>7136</v>
      </c>
      <c r="E770" s="200" t="s">
        <v>7136</v>
      </c>
      <c r="F770" s="200" t="s">
        <v>7416</v>
      </c>
      <c r="G770" s="200"/>
      <c r="H770" s="200" t="s">
        <v>7417</v>
      </c>
      <c r="I770" s="200"/>
      <c r="J770" s="201">
        <v>12</v>
      </c>
      <c r="K770" s="200" t="s">
        <v>7136</v>
      </c>
      <c r="L770" s="201">
        <v>20503505</v>
      </c>
      <c r="M770" s="201">
        <v>500</v>
      </c>
      <c r="N770" s="201">
        <v>10251752500</v>
      </c>
      <c r="O770" s="200" t="s">
        <v>7139</v>
      </c>
      <c r="P770" s="200" t="s">
        <v>8095</v>
      </c>
      <c r="Q770" s="200" t="s">
        <v>11208</v>
      </c>
      <c r="R770" s="200" t="s">
        <v>8097</v>
      </c>
    </row>
    <row r="771" spans="1:18" hidden="1">
      <c r="A771" s="200" t="s">
        <v>11209</v>
      </c>
      <c r="B771" s="200" t="s">
        <v>11210</v>
      </c>
      <c r="C771" s="200" t="s">
        <v>7134</v>
      </c>
      <c r="D771" s="200" t="s">
        <v>7241</v>
      </c>
      <c r="E771" s="200" t="s">
        <v>7242</v>
      </c>
      <c r="F771" s="200" t="s">
        <v>7481</v>
      </c>
      <c r="G771" s="200"/>
      <c r="H771" s="200" t="s">
        <v>7482</v>
      </c>
      <c r="I771" s="200"/>
      <c r="J771" s="201">
        <v>12</v>
      </c>
      <c r="K771" s="200" t="s">
        <v>7136</v>
      </c>
      <c r="L771" s="201">
        <v>4684781</v>
      </c>
      <c r="M771" s="201">
        <v>500</v>
      </c>
      <c r="N771" s="201">
        <v>2342390500</v>
      </c>
      <c r="O771" s="200" t="s">
        <v>7139</v>
      </c>
      <c r="P771" s="200" t="s">
        <v>11211</v>
      </c>
      <c r="Q771" s="200" t="s">
        <v>11212</v>
      </c>
      <c r="R771" s="200" t="s">
        <v>11213</v>
      </c>
    </row>
    <row r="772" spans="1:18" hidden="1">
      <c r="A772" s="200" t="s">
        <v>11214</v>
      </c>
      <c r="B772" s="200" t="s">
        <v>11215</v>
      </c>
      <c r="C772" s="200" t="s">
        <v>7134</v>
      </c>
      <c r="D772" s="200" t="s">
        <v>7165</v>
      </c>
      <c r="E772" s="200" t="s">
        <v>7136</v>
      </c>
      <c r="F772" s="200" t="s">
        <v>7924</v>
      </c>
      <c r="G772" s="200"/>
      <c r="H772" s="200" t="s">
        <v>7925</v>
      </c>
      <c r="I772" s="200"/>
      <c r="J772" s="201">
        <v>12</v>
      </c>
      <c r="K772" s="200" t="s">
        <v>7136</v>
      </c>
      <c r="L772" s="201">
        <v>31009999</v>
      </c>
      <c r="M772" s="201">
        <v>500</v>
      </c>
      <c r="N772" s="201">
        <v>15504999500</v>
      </c>
      <c r="O772" s="200" t="s">
        <v>7139</v>
      </c>
      <c r="P772" s="200" t="s">
        <v>11216</v>
      </c>
      <c r="Q772" s="200" t="s">
        <v>11217</v>
      </c>
      <c r="R772" s="200" t="s">
        <v>11218</v>
      </c>
    </row>
    <row r="773" spans="1:18" hidden="1">
      <c r="A773" s="200" t="s">
        <v>11219</v>
      </c>
      <c r="B773" s="200" t="s">
        <v>11220</v>
      </c>
      <c r="C773" s="200" t="s">
        <v>7145</v>
      </c>
      <c r="D773" s="200" t="s">
        <v>7136</v>
      </c>
      <c r="E773" s="200" t="s">
        <v>7136</v>
      </c>
      <c r="F773" s="200" t="s">
        <v>8732</v>
      </c>
      <c r="G773" s="200"/>
      <c r="H773" s="200" t="s">
        <v>8733</v>
      </c>
      <c r="I773" s="200"/>
      <c r="J773" s="201">
        <v>12</v>
      </c>
      <c r="K773" s="200" t="s">
        <v>7136</v>
      </c>
      <c r="L773" s="201">
        <v>4452007</v>
      </c>
      <c r="M773" s="201">
        <v>500</v>
      </c>
      <c r="N773" s="201">
        <v>2226003500</v>
      </c>
      <c r="O773" s="200" t="s">
        <v>7139</v>
      </c>
      <c r="P773" s="200" t="s">
        <v>11221</v>
      </c>
      <c r="Q773" s="200" t="s">
        <v>11222</v>
      </c>
      <c r="R773" s="200" t="s">
        <v>11223</v>
      </c>
    </row>
    <row r="774" spans="1:18" hidden="1">
      <c r="A774" s="200" t="s">
        <v>11224</v>
      </c>
      <c r="B774" s="200" t="s">
        <v>11225</v>
      </c>
      <c r="C774" s="200" t="s">
        <v>7134</v>
      </c>
      <c r="D774" s="200" t="s">
        <v>7173</v>
      </c>
      <c r="E774" s="200" t="s">
        <v>7136</v>
      </c>
      <c r="F774" s="200" t="s">
        <v>9783</v>
      </c>
      <c r="G774" s="200"/>
      <c r="H774" s="200" t="s">
        <v>9784</v>
      </c>
      <c r="I774" s="200"/>
      <c r="J774" s="201">
        <v>12</v>
      </c>
      <c r="K774" s="200" t="s">
        <v>7136</v>
      </c>
      <c r="L774" s="201">
        <v>19895844</v>
      </c>
      <c r="M774" s="201">
        <v>100</v>
      </c>
      <c r="N774" s="201">
        <v>1989584400</v>
      </c>
      <c r="O774" s="200" t="s">
        <v>7139</v>
      </c>
      <c r="P774" s="200" t="s">
        <v>10973</v>
      </c>
      <c r="Q774" s="200" t="s">
        <v>11226</v>
      </c>
      <c r="R774" s="200" t="s">
        <v>11227</v>
      </c>
    </row>
    <row r="775" spans="1:18" hidden="1">
      <c r="A775" s="200" t="s">
        <v>11228</v>
      </c>
      <c r="B775" s="200" t="s">
        <v>11229</v>
      </c>
      <c r="C775" s="200" t="s">
        <v>7145</v>
      </c>
      <c r="D775" s="200" t="s">
        <v>7136</v>
      </c>
      <c r="E775" s="200" t="s">
        <v>7136</v>
      </c>
      <c r="F775" s="200" t="s">
        <v>7314</v>
      </c>
      <c r="G775" s="200"/>
      <c r="H775" s="200" t="s">
        <v>7315</v>
      </c>
      <c r="I775" s="200"/>
      <c r="J775" s="201">
        <v>12</v>
      </c>
      <c r="K775" s="200" t="s">
        <v>7136</v>
      </c>
      <c r="L775" s="201">
        <v>139417924</v>
      </c>
      <c r="M775" s="201">
        <v>100</v>
      </c>
      <c r="N775" s="201">
        <v>13941792400</v>
      </c>
      <c r="O775" s="200" t="s">
        <v>7139</v>
      </c>
      <c r="P775" s="200" t="s">
        <v>11230</v>
      </c>
      <c r="Q775" s="200" t="s">
        <v>11231</v>
      </c>
      <c r="R775" s="200" t="s">
        <v>11232</v>
      </c>
    </row>
    <row r="776" spans="1:18" hidden="1">
      <c r="A776" s="200" t="s">
        <v>11233</v>
      </c>
      <c r="B776" s="200" t="s">
        <v>11234</v>
      </c>
      <c r="C776" s="200" t="s">
        <v>7145</v>
      </c>
      <c r="D776" s="200" t="s">
        <v>7136</v>
      </c>
      <c r="E776" s="200" t="s">
        <v>7136</v>
      </c>
      <c r="F776" s="200" t="s">
        <v>7450</v>
      </c>
      <c r="G776" s="200"/>
      <c r="H776" s="200" t="s">
        <v>7451</v>
      </c>
      <c r="I776" s="200"/>
      <c r="J776" s="201">
        <v>3</v>
      </c>
      <c r="K776" s="200" t="s">
        <v>7136</v>
      </c>
      <c r="L776" s="201">
        <v>29060000</v>
      </c>
      <c r="M776" s="201">
        <v>1000</v>
      </c>
      <c r="N776" s="201">
        <v>29060000000</v>
      </c>
      <c r="O776" s="200" t="s">
        <v>7139</v>
      </c>
      <c r="P776" s="200" t="s">
        <v>11235</v>
      </c>
      <c r="Q776" s="200" t="s">
        <v>11236</v>
      </c>
      <c r="R776" s="200" t="s">
        <v>11237</v>
      </c>
    </row>
    <row r="777" spans="1:18" hidden="1">
      <c r="A777" s="200" t="s">
        <v>11238</v>
      </c>
      <c r="B777" s="200" t="s">
        <v>11239</v>
      </c>
      <c r="C777" s="200" t="s">
        <v>7134</v>
      </c>
      <c r="D777" s="200" t="s">
        <v>7321</v>
      </c>
      <c r="E777" s="200" t="s">
        <v>7136</v>
      </c>
      <c r="F777" s="200" t="s">
        <v>7331</v>
      </c>
      <c r="G777" s="200"/>
      <c r="H777" s="200" t="s">
        <v>7332</v>
      </c>
      <c r="I777" s="200"/>
      <c r="J777" s="201">
        <v>12</v>
      </c>
      <c r="K777" s="200" t="s">
        <v>7136</v>
      </c>
      <c r="L777" s="201">
        <v>5060000</v>
      </c>
      <c r="M777" s="201">
        <v>100</v>
      </c>
      <c r="N777" s="201">
        <v>506000000</v>
      </c>
      <c r="O777" s="200" t="s">
        <v>7139</v>
      </c>
      <c r="P777" s="200" t="s">
        <v>11240</v>
      </c>
      <c r="Q777" s="200" t="s">
        <v>11241</v>
      </c>
      <c r="R777" s="200" t="s">
        <v>11242</v>
      </c>
    </row>
    <row r="778" spans="1:18" hidden="1">
      <c r="A778" s="200" t="s">
        <v>11243</v>
      </c>
      <c r="B778" s="200" t="s">
        <v>11244</v>
      </c>
      <c r="C778" s="200" t="s">
        <v>7145</v>
      </c>
      <c r="D778" s="200" t="s">
        <v>7136</v>
      </c>
      <c r="E778" s="200" t="s">
        <v>7136</v>
      </c>
      <c r="F778" s="200" t="s">
        <v>7450</v>
      </c>
      <c r="G778" s="200"/>
      <c r="H778" s="200" t="s">
        <v>7451</v>
      </c>
      <c r="I778" s="200"/>
      <c r="J778" s="201">
        <v>11</v>
      </c>
      <c r="K778" s="200" t="s">
        <v>7136</v>
      </c>
      <c r="L778" s="201">
        <v>20100000</v>
      </c>
      <c r="M778" s="201">
        <v>1000</v>
      </c>
      <c r="N778" s="201">
        <v>20100000000</v>
      </c>
      <c r="O778" s="200" t="s">
        <v>7139</v>
      </c>
      <c r="P778" s="200" t="s">
        <v>11245</v>
      </c>
      <c r="Q778" s="200" t="s">
        <v>11246</v>
      </c>
      <c r="R778" s="200" t="s">
        <v>11237</v>
      </c>
    </row>
    <row r="779" spans="1:18" hidden="1">
      <c r="A779" s="200" t="s">
        <v>11247</v>
      </c>
      <c r="B779" s="200" t="s">
        <v>11248</v>
      </c>
      <c r="C779" s="200" t="s">
        <v>7134</v>
      </c>
      <c r="D779" s="200" t="s">
        <v>7165</v>
      </c>
      <c r="E779" s="200" t="s">
        <v>7136</v>
      </c>
      <c r="F779" s="200" t="s">
        <v>7153</v>
      </c>
      <c r="G779" s="200"/>
      <c r="H779" s="200" t="s">
        <v>7154</v>
      </c>
      <c r="I779" s="200"/>
      <c r="J779" s="201">
        <v>12</v>
      </c>
      <c r="K779" s="200" t="s">
        <v>7136</v>
      </c>
      <c r="L779" s="201">
        <v>48480361</v>
      </c>
      <c r="M779" s="201">
        <v>1000</v>
      </c>
      <c r="N779" s="201">
        <v>48980361000</v>
      </c>
      <c r="O779" s="200" t="s">
        <v>7139</v>
      </c>
      <c r="P779" s="200" t="s">
        <v>11249</v>
      </c>
      <c r="Q779" s="200" t="s">
        <v>11250</v>
      </c>
      <c r="R779" s="200" t="s">
        <v>11251</v>
      </c>
    </row>
    <row r="780" spans="1:18" hidden="1">
      <c r="A780" s="200" t="s">
        <v>11252</v>
      </c>
      <c r="B780" s="200" t="s">
        <v>11253</v>
      </c>
      <c r="C780" s="200" t="s">
        <v>7134</v>
      </c>
      <c r="D780" s="200" t="s">
        <v>7321</v>
      </c>
      <c r="E780" s="200" t="s">
        <v>7136</v>
      </c>
      <c r="F780" s="200" t="s">
        <v>7331</v>
      </c>
      <c r="G780" s="200"/>
      <c r="H780" s="200" t="s">
        <v>7332</v>
      </c>
      <c r="I780" s="200"/>
      <c r="J780" s="201">
        <v>12</v>
      </c>
      <c r="K780" s="200" t="s">
        <v>7136</v>
      </c>
      <c r="L780" s="201">
        <v>6176000</v>
      </c>
      <c r="M780" s="201">
        <v>100</v>
      </c>
      <c r="N780" s="201">
        <v>617600000</v>
      </c>
      <c r="O780" s="200" t="s">
        <v>7139</v>
      </c>
      <c r="P780" s="200" t="s">
        <v>11254</v>
      </c>
      <c r="Q780" s="200" t="s">
        <v>11255</v>
      </c>
      <c r="R780" s="200" t="s">
        <v>11256</v>
      </c>
    </row>
    <row r="781" spans="1:18" hidden="1">
      <c r="A781" s="200" t="s">
        <v>11257</v>
      </c>
      <c r="B781" s="200" t="s">
        <v>11258</v>
      </c>
      <c r="C781" s="200" t="s">
        <v>7145</v>
      </c>
      <c r="D781" s="200" t="s">
        <v>7136</v>
      </c>
      <c r="E781" s="200" t="s">
        <v>7136</v>
      </c>
      <c r="F781" s="200" t="s">
        <v>7341</v>
      </c>
      <c r="G781" s="200"/>
      <c r="H781" s="200" t="s">
        <v>7342</v>
      </c>
      <c r="I781" s="200"/>
      <c r="J781" s="201">
        <v>12</v>
      </c>
      <c r="K781" s="200" t="s">
        <v>7136</v>
      </c>
      <c r="L781" s="201">
        <v>177016189</v>
      </c>
      <c r="M781" s="201">
        <v>5000</v>
      </c>
      <c r="N781" s="201">
        <v>885080945000</v>
      </c>
      <c r="O781" s="200" t="s">
        <v>7139</v>
      </c>
      <c r="P781" s="200" t="s">
        <v>11259</v>
      </c>
      <c r="Q781" s="200" t="s">
        <v>11260</v>
      </c>
      <c r="R781" s="200" t="s">
        <v>11261</v>
      </c>
    </row>
    <row r="782" spans="1:18" hidden="1">
      <c r="A782" s="200" t="s">
        <v>11262</v>
      </c>
      <c r="B782" s="200" t="s">
        <v>11263</v>
      </c>
      <c r="C782" s="200" t="s">
        <v>7145</v>
      </c>
      <c r="D782" s="200" t="s">
        <v>7136</v>
      </c>
      <c r="E782" s="200" t="s">
        <v>7136</v>
      </c>
      <c r="F782" s="200" t="s">
        <v>7331</v>
      </c>
      <c r="G782" s="200"/>
      <c r="H782" s="200" t="s">
        <v>7332</v>
      </c>
      <c r="I782" s="200"/>
      <c r="J782" s="201">
        <v>12</v>
      </c>
      <c r="K782" s="200" t="s">
        <v>7136</v>
      </c>
      <c r="L782" s="201">
        <v>615316408</v>
      </c>
      <c r="M782" s="201">
        <v>5000</v>
      </c>
      <c r="N782" s="201">
        <v>4101960790000</v>
      </c>
      <c r="O782" s="200" t="s">
        <v>7139</v>
      </c>
      <c r="P782" s="200" t="s">
        <v>11264</v>
      </c>
      <c r="Q782" s="200" t="s">
        <v>11265</v>
      </c>
      <c r="R782" s="200" t="s">
        <v>11266</v>
      </c>
    </row>
    <row r="783" spans="1:18" hidden="1">
      <c r="A783" s="200" t="s">
        <v>11267</v>
      </c>
      <c r="B783" s="200" t="s">
        <v>11268</v>
      </c>
      <c r="C783" s="200" t="s">
        <v>7440</v>
      </c>
      <c r="D783" s="200" t="s">
        <v>7441</v>
      </c>
      <c r="E783" s="200" t="s">
        <v>7136</v>
      </c>
      <c r="F783" s="200" t="s">
        <v>8498</v>
      </c>
      <c r="G783" s="200"/>
      <c r="H783" s="200" t="s">
        <v>8499</v>
      </c>
      <c r="I783" s="200"/>
      <c r="J783" s="201">
        <v>12</v>
      </c>
      <c r="K783" s="200" t="s">
        <v>7781</v>
      </c>
      <c r="L783" s="201">
        <v>3150820</v>
      </c>
      <c r="M783" s="201">
        <v>1000</v>
      </c>
      <c r="N783" s="201">
        <v>3150820000</v>
      </c>
      <c r="O783" s="200" t="s">
        <v>7139</v>
      </c>
      <c r="P783" s="200" t="s">
        <v>11269</v>
      </c>
      <c r="Q783" s="200" t="s">
        <v>11270</v>
      </c>
      <c r="R783" s="200" t="s">
        <v>11271</v>
      </c>
    </row>
    <row r="784" spans="1:18" hidden="1">
      <c r="A784" s="200" t="s">
        <v>11272</v>
      </c>
      <c r="B784" s="200" t="s">
        <v>11273</v>
      </c>
      <c r="C784" s="200" t="s">
        <v>7134</v>
      </c>
      <c r="D784" s="200" t="s">
        <v>7173</v>
      </c>
      <c r="E784" s="200" t="s">
        <v>7136</v>
      </c>
      <c r="F784" s="200" t="s">
        <v>7166</v>
      </c>
      <c r="G784" s="200"/>
      <c r="H784" s="200" t="s">
        <v>7167</v>
      </c>
      <c r="I784" s="200"/>
      <c r="J784" s="201">
        <v>12</v>
      </c>
      <c r="K784" s="200" t="s">
        <v>7136</v>
      </c>
      <c r="L784" s="201">
        <v>8586820</v>
      </c>
      <c r="M784" s="201">
        <v>500</v>
      </c>
      <c r="N784" s="201">
        <v>4293410000</v>
      </c>
      <c r="O784" s="200" t="s">
        <v>7139</v>
      </c>
      <c r="P784" s="200" t="s">
        <v>11274</v>
      </c>
      <c r="Q784" s="200" t="s">
        <v>11275</v>
      </c>
      <c r="R784" s="200" t="s">
        <v>11276</v>
      </c>
    </row>
    <row r="785" spans="1:18" hidden="1">
      <c r="A785" s="200" t="s">
        <v>11277</v>
      </c>
      <c r="B785" s="200" t="s">
        <v>11278</v>
      </c>
      <c r="C785" s="200" t="s">
        <v>7134</v>
      </c>
      <c r="D785" s="200" t="s">
        <v>7135</v>
      </c>
      <c r="E785" s="200" t="s">
        <v>7136</v>
      </c>
      <c r="F785" s="200" t="s">
        <v>7902</v>
      </c>
      <c r="G785" s="200"/>
      <c r="H785" s="200" t="s">
        <v>7903</v>
      </c>
      <c r="I785" s="200"/>
      <c r="J785" s="201">
        <v>12</v>
      </c>
      <c r="K785" s="200" t="s">
        <v>7136</v>
      </c>
      <c r="L785" s="201">
        <v>24883305</v>
      </c>
      <c r="M785" s="201">
        <v>100</v>
      </c>
      <c r="N785" s="201">
        <v>2488330500</v>
      </c>
      <c r="O785" s="200" t="s">
        <v>7139</v>
      </c>
      <c r="P785" s="200" t="s">
        <v>11279</v>
      </c>
      <c r="Q785" s="200" t="s">
        <v>11280</v>
      </c>
      <c r="R785" s="200" t="s">
        <v>11281</v>
      </c>
    </row>
    <row r="786" spans="1:18" hidden="1">
      <c r="A786" s="200" t="s">
        <v>11282</v>
      </c>
      <c r="B786" s="200" t="s">
        <v>11283</v>
      </c>
      <c r="C786" s="200" t="s">
        <v>7145</v>
      </c>
      <c r="D786" s="200" t="s">
        <v>7136</v>
      </c>
      <c r="E786" s="200" t="s">
        <v>7136</v>
      </c>
      <c r="F786" s="200" t="s">
        <v>7302</v>
      </c>
      <c r="G786" s="200"/>
      <c r="H786" s="200" t="s">
        <v>7303</v>
      </c>
      <c r="I786" s="200"/>
      <c r="J786" s="201">
        <v>12</v>
      </c>
      <c r="K786" s="200" t="s">
        <v>7136</v>
      </c>
      <c r="L786" s="201">
        <v>4970000</v>
      </c>
      <c r="M786" s="201">
        <v>500</v>
      </c>
      <c r="N786" s="201">
        <v>6661780000</v>
      </c>
      <c r="O786" s="200" t="s">
        <v>7139</v>
      </c>
      <c r="P786" s="200" t="s">
        <v>11284</v>
      </c>
      <c r="Q786" s="200" t="s">
        <v>11285</v>
      </c>
      <c r="R786" s="200" t="s">
        <v>11286</v>
      </c>
    </row>
    <row r="787" spans="1:18" hidden="1">
      <c r="A787" s="200" t="s">
        <v>11287</v>
      </c>
      <c r="B787" s="200" t="s">
        <v>11288</v>
      </c>
      <c r="C787" s="200" t="s">
        <v>7145</v>
      </c>
      <c r="D787" s="200" t="s">
        <v>7136</v>
      </c>
      <c r="E787" s="200" t="s">
        <v>7136</v>
      </c>
      <c r="F787" s="200" t="s">
        <v>7822</v>
      </c>
      <c r="G787" s="200"/>
      <c r="H787" s="200" t="s">
        <v>7823</v>
      </c>
      <c r="I787" s="200"/>
      <c r="J787" s="201">
        <v>12</v>
      </c>
      <c r="K787" s="200" t="s">
        <v>7136</v>
      </c>
      <c r="L787" s="201">
        <v>5100000</v>
      </c>
      <c r="M787" s="201">
        <v>500</v>
      </c>
      <c r="N787" s="201">
        <v>2633945500</v>
      </c>
      <c r="O787" s="200" t="s">
        <v>7139</v>
      </c>
      <c r="P787" s="200" t="s">
        <v>11289</v>
      </c>
      <c r="Q787" s="200" t="s">
        <v>11290</v>
      </c>
      <c r="R787" s="200" t="s">
        <v>11291</v>
      </c>
    </row>
    <row r="788" spans="1:18" hidden="1">
      <c r="A788" s="200" t="s">
        <v>11292</v>
      </c>
      <c r="B788" s="200" t="s">
        <v>11293</v>
      </c>
      <c r="C788" s="200" t="s">
        <v>7145</v>
      </c>
      <c r="D788" s="200" t="s">
        <v>7136</v>
      </c>
      <c r="E788" s="200" t="s">
        <v>7136</v>
      </c>
      <c r="F788" s="200" t="s">
        <v>7153</v>
      </c>
      <c r="G788" s="200"/>
      <c r="H788" s="200" t="s">
        <v>7154</v>
      </c>
      <c r="I788" s="200"/>
      <c r="J788" s="201">
        <v>12</v>
      </c>
      <c r="K788" s="200" t="s">
        <v>7136</v>
      </c>
      <c r="L788" s="201">
        <v>2320000</v>
      </c>
      <c r="M788" s="201">
        <v>500</v>
      </c>
      <c r="N788" s="201">
        <v>1315887000</v>
      </c>
      <c r="O788" s="200" t="s">
        <v>7139</v>
      </c>
      <c r="P788" s="200" t="s">
        <v>11294</v>
      </c>
      <c r="Q788" s="200" t="s">
        <v>11295</v>
      </c>
      <c r="R788" s="200" t="s">
        <v>11296</v>
      </c>
    </row>
    <row r="789" spans="1:18" hidden="1">
      <c r="A789" s="200" t="s">
        <v>11297</v>
      </c>
      <c r="B789" s="200" t="s">
        <v>11298</v>
      </c>
      <c r="C789" s="200" t="s">
        <v>7145</v>
      </c>
      <c r="D789" s="200" t="s">
        <v>7136</v>
      </c>
      <c r="E789" s="200" t="s">
        <v>7136</v>
      </c>
      <c r="F789" s="200" t="s">
        <v>7302</v>
      </c>
      <c r="G789" s="200"/>
      <c r="H789" s="200" t="s">
        <v>7303</v>
      </c>
      <c r="I789" s="200"/>
      <c r="J789" s="201">
        <v>12</v>
      </c>
      <c r="K789" s="200" t="s">
        <v>7136</v>
      </c>
      <c r="L789" s="201">
        <v>2199268</v>
      </c>
      <c r="M789" s="201">
        <v>1000</v>
      </c>
      <c r="N789" s="201">
        <v>2404080000</v>
      </c>
      <c r="O789" s="200" t="s">
        <v>7139</v>
      </c>
      <c r="P789" s="200" t="s">
        <v>11299</v>
      </c>
      <c r="Q789" s="200" t="s">
        <v>11300</v>
      </c>
      <c r="R789" s="200" t="s">
        <v>11301</v>
      </c>
    </row>
    <row r="790" spans="1:18" hidden="1">
      <c r="A790" s="200" t="s">
        <v>11302</v>
      </c>
      <c r="B790" s="200" t="s">
        <v>11303</v>
      </c>
      <c r="C790" s="200" t="s">
        <v>7145</v>
      </c>
      <c r="D790" s="200" t="s">
        <v>7136</v>
      </c>
      <c r="E790" s="200" t="s">
        <v>7136</v>
      </c>
      <c r="F790" s="200" t="s">
        <v>7568</v>
      </c>
      <c r="G790" s="200"/>
      <c r="H790" s="200" t="s">
        <v>7569</v>
      </c>
      <c r="I790" s="200"/>
      <c r="J790" s="201">
        <v>12</v>
      </c>
      <c r="K790" s="200" t="s">
        <v>7136</v>
      </c>
      <c r="L790" s="201">
        <v>1739672</v>
      </c>
      <c r="M790" s="201">
        <v>5000</v>
      </c>
      <c r="N790" s="201">
        <v>8698360000</v>
      </c>
      <c r="O790" s="200" t="s">
        <v>7139</v>
      </c>
      <c r="P790" s="200" t="s">
        <v>11304</v>
      </c>
      <c r="Q790" s="200" t="s">
        <v>11305</v>
      </c>
      <c r="R790" s="200" t="s">
        <v>11306</v>
      </c>
    </row>
    <row r="791" spans="1:18" hidden="1">
      <c r="A791" s="200" t="s">
        <v>11307</v>
      </c>
      <c r="B791" s="200" t="s">
        <v>11308</v>
      </c>
      <c r="C791" s="200" t="s">
        <v>7134</v>
      </c>
      <c r="D791" s="200" t="s">
        <v>7165</v>
      </c>
      <c r="E791" s="200" t="s">
        <v>7136</v>
      </c>
      <c r="F791" s="200" t="s">
        <v>7348</v>
      </c>
      <c r="G791" s="200"/>
      <c r="H791" s="200" t="s">
        <v>7349</v>
      </c>
      <c r="I791" s="200"/>
      <c r="J791" s="201">
        <v>12</v>
      </c>
      <c r="K791" s="200" t="s">
        <v>7136</v>
      </c>
      <c r="L791" s="201">
        <v>33416778</v>
      </c>
      <c r="M791" s="201">
        <v>500</v>
      </c>
      <c r="N791" s="201">
        <v>16708389000</v>
      </c>
      <c r="O791" s="200" t="s">
        <v>7139</v>
      </c>
      <c r="P791" s="200" t="s">
        <v>11309</v>
      </c>
      <c r="Q791" s="200" t="s">
        <v>11310</v>
      </c>
      <c r="R791" s="200" t="s">
        <v>11311</v>
      </c>
    </row>
    <row r="792" spans="1:18" hidden="1">
      <c r="A792" s="200" t="s">
        <v>11312</v>
      </c>
      <c r="B792" s="200" t="s">
        <v>11313</v>
      </c>
      <c r="C792" s="200" t="s">
        <v>7134</v>
      </c>
      <c r="D792" s="200" t="s">
        <v>7241</v>
      </c>
      <c r="E792" s="200" t="s">
        <v>7242</v>
      </c>
      <c r="F792" s="200" t="s">
        <v>9040</v>
      </c>
      <c r="G792" s="200"/>
      <c r="H792" s="200" t="s">
        <v>9041</v>
      </c>
      <c r="I792" s="200"/>
      <c r="J792" s="201">
        <v>12</v>
      </c>
      <c r="K792" s="200" t="s">
        <v>7136</v>
      </c>
      <c r="L792" s="201">
        <v>18308101</v>
      </c>
      <c r="M792" s="201">
        <v>500</v>
      </c>
      <c r="N792" s="201">
        <v>9154050500</v>
      </c>
      <c r="O792" s="200" t="s">
        <v>7139</v>
      </c>
      <c r="P792" s="200" t="s">
        <v>9353</v>
      </c>
      <c r="Q792" s="200" t="s">
        <v>11314</v>
      </c>
      <c r="R792" s="200" t="s">
        <v>11315</v>
      </c>
    </row>
    <row r="793" spans="1:18" hidden="1">
      <c r="A793" s="200" t="s">
        <v>11316</v>
      </c>
      <c r="B793" s="200" t="s">
        <v>11317</v>
      </c>
      <c r="C793" s="200" t="s">
        <v>7134</v>
      </c>
      <c r="D793" s="200" t="s">
        <v>7135</v>
      </c>
      <c r="E793" s="200" t="s">
        <v>7136</v>
      </c>
      <c r="F793" s="200" t="s">
        <v>7481</v>
      </c>
      <c r="G793" s="200"/>
      <c r="H793" s="200" t="s">
        <v>7482</v>
      </c>
      <c r="I793" s="200"/>
      <c r="J793" s="201">
        <v>12</v>
      </c>
      <c r="K793" s="200" t="s">
        <v>7136</v>
      </c>
      <c r="L793" s="201">
        <v>31257770</v>
      </c>
      <c r="M793" s="201">
        <v>500</v>
      </c>
      <c r="N793" s="201">
        <v>15628885000</v>
      </c>
      <c r="O793" s="200" t="s">
        <v>7139</v>
      </c>
      <c r="P793" s="200" t="s">
        <v>11318</v>
      </c>
      <c r="Q793" s="200" t="s">
        <v>11319</v>
      </c>
      <c r="R793" s="200" t="s">
        <v>11320</v>
      </c>
    </row>
    <row r="794" spans="1:18" hidden="1">
      <c r="A794" s="200" t="s">
        <v>11321</v>
      </c>
      <c r="B794" s="200" t="s">
        <v>11322</v>
      </c>
      <c r="C794" s="200" t="s">
        <v>7134</v>
      </c>
      <c r="D794" s="200" t="s">
        <v>7502</v>
      </c>
      <c r="E794" s="200" t="s">
        <v>7136</v>
      </c>
      <c r="F794" s="200" t="s">
        <v>7481</v>
      </c>
      <c r="G794" s="200"/>
      <c r="H794" s="200" t="s">
        <v>7482</v>
      </c>
      <c r="I794" s="200"/>
      <c r="J794" s="201">
        <v>12</v>
      </c>
      <c r="K794" s="200" t="s">
        <v>7136</v>
      </c>
      <c r="L794" s="201">
        <v>13579892</v>
      </c>
      <c r="M794" s="204" t="s">
        <v>7503</v>
      </c>
      <c r="N794" s="201">
        <v>0</v>
      </c>
      <c r="O794" s="200" t="s">
        <v>8716</v>
      </c>
      <c r="P794" s="200" t="s">
        <v>11323</v>
      </c>
      <c r="Q794" s="200" t="s">
        <v>11324</v>
      </c>
      <c r="R794" s="200" t="s">
        <v>11325</v>
      </c>
    </row>
    <row r="795" spans="1:18" hidden="1">
      <c r="A795" s="200" t="s">
        <v>11326</v>
      </c>
      <c r="B795" s="200" t="s">
        <v>11327</v>
      </c>
      <c r="C795" s="200" t="s">
        <v>7145</v>
      </c>
      <c r="D795" s="200" t="s">
        <v>7136</v>
      </c>
      <c r="E795" s="200" t="s">
        <v>7136</v>
      </c>
      <c r="F795" s="200" t="s">
        <v>8298</v>
      </c>
      <c r="G795" s="200"/>
      <c r="H795" s="200" t="s">
        <v>8299</v>
      </c>
      <c r="I795" s="200"/>
      <c r="J795" s="201">
        <v>12</v>
      </c>
      <c r="K795" s="200" t="s">
        <v>7136</v>
      </c>
      <c r="L795" s="201">
        <v>15200004</v>
      </c>
      <c r="M795" s="201">
        <v>5000</v>
      </c>
      <c r="N795" s="201">
        <v>76000020000</v>
      </c>
      <c r="O795" s="200" t="s">
        <v>7139</v>
      </c>
      <c r="P795" s="200" t="s">
        <v>11328</v>
      </c>
      <c r="Q795" s="200" t="s">
        <v>11329</v>
      </c>
      <c r="R795" s="200" t="s">
        <v>11330</v>
      </c>
    </row>
    <row r="796" spans="1:18" hidden="1">
      <c r="A796" s="200" t="s">
        <v>11331</v>
      </c>
      <c r="B796" s="200" t="s">
        <v>11332</v>
      </c>
      <c r="C796" s="200" t="s">
        <v>7134</v>
      </c>
      <c r="D796" s="200" t="s">
        <v>7165</v>
      </c>
      <c r="E796" s="200" t="s">
        <v>7136</v>
      </c>
      <c r="F796" s="200" t="s">
        <v>7599</v>
      </c>
      <c r="G796" s="200"/>
      <c r="H796" s="200" t="s">
        <v>7600</v>
      </c>
      <c r="I796" s="200"/>
      <c r="J796" s="201">
        <v>12</v>
      </c>
      <c r="K796" s="200" t="s">
        <v>7136</v>
      </c>
      <c r="L796" s="201">
        <v>23486560</v>
      </c>
      <c r="M796" s="201">
        <v>1000</v>
      </c>
      <c r="N796" s="201">
        <v>23486560000</v>
      </c>
      <c r="O796" s="200" t="s">
        <v>7139</v>
      </c>
      <c r="P796" s="200" t="s">
        <v>11333</v>
      </c>
      <c r="Q796" s="200" t="s">
        <v>11334</v>
      </c>
      <c r="R796" s="200" t="s">
        <v>11335</v>
      </c>
    </row>
    <row r="797" spans="1:18" hidden="1">
      <c r="A797" s="200" t="s">
        <v>11336</v>
      </c>
      <c r="B797" s="200" t="s">
        <v>11337</v>
      </c>
      <c r="C797" s="200" t="s">
        <v>7134</v>
      </c>
      <c r="D797" s="200" t="s">
        <v>7135</v>
      </c>
      <c r="E797" s="200" t="s">
        <v>7136</v>
      </c>
      <c r="F797" s="200" t="s">
        <v>7457</v>
      </c>
      <c r="G797" s="200"/>
      <c r="H797" s="200" t="s">
        <v>7458</v>
      </c>
      <c r="I797" s="200"/>
      <c r="J797" s="201">
        <v>12</v>
      </c>
      <c r="K797" s="200" t="s">
        <v>7136</v>
      </c>
      <c r="L797" s="201">
        <v>35119757</v>
      </c>
      <c r="M797" s="201">
        <v>1000</v>
      </c>
      <c r="N797" s="201">
        <v>35119757000</v>
      </c>
      <c r="O797" s="200" t="s">
        <v>7139</v>
      </c>
      <c r="P797" s="200" t="s">
        <v>11338</v>
      </c>
      <c r="Q797" s="200" t="s">
        <v>11339</v>
      </c>
      <c r="R797" s="200" t="s">
        <v>11340</v>
      </c>
    </row>
    <row r="798" spans="1:18" ht="27">
      <c r="A798" s="200" t="s">
        <v>11341</v>
      </c>
      <c r="B798" s="200" t="s">
        <v>11342</v>
      </c>
      <c r="C798" s="200" t="s">
        <v>7134</v>
      </c>
      <c r="D798" s="200" t="s">
        <v>7135</v>
      </c>
      <c r="E798" s="200" t="s">
        <v>7136</v>
      </c>
      <c r="F798" s="200" t="s">
        <v>7225</v>
      </c>
      <c r="G798" s="206" t="s">
        <v>8040</v>
      </c>
      <c r="H798" s="200" t="s">
        <v>7227</v>
      </c>
      <c r="I798" s="205" t="s">
        <v>11343</v>
      </c>
      <c r="J798" s="201">
        <v>12</v>
      </c>
      <c r="K798" s="200" t="s">
        <v>7136</v>
      </c>
      <c r="L798" s="201">
        <v>74439675</v>
      </c>
      <c r="M798" s="201">
        <v>500</v>
      </c>
      <c r="N798" s="201">
        <v>37219837500</v>
      </c>
      <c r="O798" s="200" t="s">
        <v>7139</v>
      </c>
      <c r="P798" s="200" t="s">
        <v>11344</v>
      </c>
      <c r="Q798" s="200" t="s">
        <v>11345</v>
      </c>
      <c r="R798" s="200" t="s">
        <v>11346</v>
      </c>
    </row>
    <row r="799" spans="1:18" hidden="1">
      <c r="A799" s="200" t="s">
        <v>11347</v>
      </c>
      <c r="B799" s="200" t="s">
        <v>11348</v>
      </c>
      <c r="C799" s="200" t="s">
        <v>7134</v>
      </c>
      <c r="D799" s="200" t="s">
        <v>8480</v>
      </c>
      <c r="E799" s="200" t="s">
        <v>7136</v>
      </c>
      <c r="F799" s="200" t="s">
        <v>7348</v>
      </c>
      <c r="G799" s="200"/>
      <c r="H799" s="200" t="s">
        <v>7349</v>
      </c>
      <c r="I799" s="200"/>
      <c r="J799" s="201">
        <v>12</v>
      </c>
      <c r="K799" s="200" t="s">
        <v>7136</v>
      </c>
      <c r="L799" s="201">
        <v>8416723</v>
      </c>
      <c r="M799" s="201">
        <v>500</v>
      </c>
      <c r="N799" s="201">
        <v>4208361500</v>
      </c>
      <c r="O799" s="200" t="s">
        <v>7139</v>
      </c>
      <c r="P799" s="200" t="s">
        <v>11349</v>
      </c>
      <c r="Q799" s="200" t="s">
        <v>11350</v>
      </c>
      <c r="R799" s="200" t="s">
        <v>11351</v>
      </c>
    </row>
    <row r="800" spans="1:18" hidden="1">
      <c r="A800" s="200" t="s">
        <v>11352</v>
      </c>
      <c r="B800" s="200" t="s">
        <v>11353</v>
      </c>
      <c r="C800" s="200" t="s">
        <v>7440</v>
      </c>
      <c r="D800" s="200" t="s">
        <v>7441</v>
      </c>
      <c r="E800" s="200" t="s">
        <v>7136</v>
      </c>
      <c r="F800" s="200" t="s">
        <v>7276</v>
      </c>
      <c r="G800" s="200"/>
      <c r="H800" s="200" t="s">
        <v>7277</v>
      </c>
      <c r="I800" s="200"/>
      <c r="J800" s="201">
        <v>12</v>
      </c>
      <c r="K800" s="200" t="s">
        <v>8325</v>
      </c>
      <c r="L800" s="201">
        <v>7018247</v>
      </c>
      <c r="M800" s="201">
        <v>2500</v>
      </c>
      <c r="N800" s="201">
        <v>17545617500</v>
      </c>
      <c r="O800" s="200" t="s">
        <v>7139</v>
      </c>
      <c r="P800" s="200" t="s">
        <v>11354</v>
      </c>
      <c r="Q800" s="200" t="s">
        <v>11355</v>
      </c>
      <c r="R800" s="200" t="s">
        <v>11356</v>
      </c>
    </row>
    <row r="801" spans="1:18" hidden="1">
      <c r="A801" s="200" t="s">
        <v>11357</v>
      </c>
      <c r="B801" s="200" t="s">
        <v>11358</v>
      </c>
      <c r="C801" s="200" t="s">
        <v>7134</v>
      </c>
      <c r="D801" s="200" t="s">
        <v>7165</v>
      </c>
      <c r="E801" s="200" t="s">
        <v>7136</v>
      </c>
      <c r="F801" s="200" t="s">
        <v>7276</v>
      </c>
      <c r="G801" s="200"/>
      <c r="H801" s="200" t="s">
        <v>7277</v>
      </c>
      <c r="I801" s="200"/>
      <c r="J801" s="201">
        <v>12</v>
      </c>
      <c r="K801" s="200" t="s">
        <v>7136</v>
      </c>
      <c r="L801" s="201">
        <v>31761048</v>
      </c>
      <c r="M801" s="201">
        <v>500</v>
      </c>
      <c r="N801" s="201">
        <v>15880524000</v>
      </c>
      <c r="O801" s="200" t="s">
        <v>7139</v>
      </c>
      <c r="P801" s="200" t="s">
        <v>11359</v>
      </c>
      <c r="Q801" s="200" t="s">
        <v>11360</v>
      </c>
      <c r="R801" s="200" t="s">
        <v>11361</v>
      </c>
    </row>
    <row r="802" spans="1:18" hidden="1">
      <c r="A802" s="200" t="s">
        <v>11362</v>
      </c>
      <c r="B802" s="200" t="s">
        <v>11363</v>
      </c>
      <c r="C802" s="200" t="s">
        <v>7134</v>
      </c>
      <c r="D802" s="200" t="s">
        <v>7241</v>
      </c>
      <c r="E802" s="200" t="s">
        <v>7242</v>
      </c>
      <c r="F802" s="200" t="s">
        <v>7481</v>
      </c>
      <c r="G802" s="200"/>
      <c r="H802" s="200" t="s">
        <v>7482</v>
      </c>
      <c r="I802" s="200"/>
      <c r="J802" s="201">
        <v>12</v>
      </c>
      <c r="K802" s="200" t="s">
        <v>7136</v>
      </c>
      <c r="L802" s="201">
        <v>5580180</v>
      </c>
      <c r="M802" s="201">
        <v>500</v>
      </c>
      <c r="N802" s="201">
        <v>2790090000</v>
      </c>
      <c r="O802" s="200" t="s">
        <v>7139</v>
      </c>
      <c r="P802" s="200" t="s">
        <v>11364</v>
      </c>
      <c r="Q802" s="200" t="s">
        <v>11365</v>
      </c>
      <c r="R802" s="200" t="s">
        <v>11366</v>
      </c>
    </row>
    <row r="803" spans="1:18" hidden="1">
      <c r="A803" s="200" t="s">
        <v>11367</v>
      </c>
      <c r="B803" s="200" t="s">
        <v>11368</v>
      </c>
      <c r="C803" s="200" t="s">
        <v>7134</v>
      </c>
      <c r="D803" s="200" t="s">
        <v>7165</v>
      </c>
      <c r="E803" s="200" t="s">
        <v>7136</v>
      </c>
      <c r="F803" s="200" t="s">
        <v>7599</v>
      </c>
      <c r="G803" s="200"/>
      <c r="H803" s="200" t="s">
        <v>7600</v>
      </c>
      <c r="I803" s="200"/>
      <c r="J803" s="201">
        <v>12</v>
      </c>
      <c r="K803" s="200" t="s">
        <v>7136</v>
      </c>
      <c r="L803" s="201">
        <v>25810291</v>
      </c>
      <c r="M803" s="201">
        <v>500</v>
      </c>
      <c r="N803" s="201">
        <v>12905145500</v>
      </c>
      <c r="O803" s="200" t="s">
        <v>7139</v>
      </c>
      <c r="P803" s="200" t="s">
        <v>11369</v>
      </c>
      <c r="Q803" s="200" t="s">
        <v>11370</v>
      </c>
      <c r="R803" s="200" t="s">
        <v>11371</v>
      </c>
    </row>
    <row r="804" spans="1:18" hidden="1">
      <c r="A804" s="200" t="s">
        <v>11372</v>
      </c>
      <c r="B804" s="200" t="s">
        <v>11373</v>
      </c>
      <c r="C804" s="200" t="s">
        <v>7134</v>
      </c>
      <c r="D804" s="200" t="s">
        <v>7241</v>
      </c>
      <c r="E804" s="200" t="s">
        <v>10406</v>
      </c>
      <c r="F804" s="200" t="s">
        <v>9040</v>
      </c>
      <c r="G804" s="200"/>
      <c r="H804" s="200" t="s">
        <v>9041</v>
      </c>
      <c r="I804" s="200"/>
      <c r="J804" s="201">
        <v>12</v>
      </c>
      <c r="K804" s="200" t="s">
        <v>7136</v>
      </c>
      <c r="L804" s="201">
        <v>6168195</v>
      </c>
      <c r="M804" s="201">
        <v>500</v>
      </c>
      <c r="N804" s="201">
        <v>3084097500</v>
      </c>
      <c r="O804" s="200" t="s">
        <v>7139</v>
      </c>
      <c r="P804" s="200" t="s">
        <v>11374</v>
      </c>
      <c r="Q804" s="200" t="s">
        <v>11375</v>
      </c>
      <c r="R804" s="200" t="s">
        <v>11376</v>
      </c>
    </row>
    <row r="805" spans="1:18" hidden="1">
      <c r="A805" s="200" t="s">
        <v>11377</v>
      </c>
      <c r="B805" s="200" t="s">
        <v>11378</v>
      </c>
      <c r="C805" s="200" t="s">
        <v>7134</v>
      </c>
      <c r="D805" s="200" t="s">
        <v>7173</v>
      </c>
      <c r="E805" s="200" t="s">
        <v>7136</v>
      </c>
      <c r="F805" s="200" t="s">
        <v>7137</v>
      </c>
      <c r="G805" s="200"/>
      <c r="H805" s="200" t="s">
        <v>7138</v>
      </c>
      <c r="I805" s="200"/>
      <c r="J805" s="201">
        <v>12</v>
      </c>
      <c r="K805" s="200" t="s">
        <v>7136</v>
      </c>
      <c r="L805" s="201">
        <v>42254457</v>
      </c>
      <c r="M805" s="201">
        <v>100</v>
      </c>
      <c r="N805" s="201">
        <v>4225445700</v>
      </c>
      <c r="O805" s="200" t="s">
        <v>7139</v>
      </c>
      <c r="P805" s="200" t="s">
        <v>11379</v>
      </c>
      <c r="Q805" s="200" t="s">
        <v>11380</v>
      </c>
      <c r="R805" s="200" t="s">
        <v>11381</v>
      </c>
    </row>
    <row r="806" spans="1:18" hidden="1">
      <c r="A806" s="200" t="s">
        <v>11382</v>
      </c>
      <c r="B806" s="200" t="s">
        <v>11383</v>
      </c>
      <c r="C806" s="200" t="s">
        <v>7134</v>
      </c>
      <c r="D806" s="200" t="s">
        <v>7241</v>
      </c>
      <c r="E806" s="200" t="s">
        <v>7242</v>
      </c>
      <c r="F806" s="200" t="s">
        <v>7859</v>
      </c>
      <c r="G806" s="200"/>
      <c r="H806" s="200" t="s">
        <v>7860</v>
      </c>
      <c r="I806" s="200"/>
      <c r="J806" s="201">
        <v>12</v>
      </c>
      <c r="K806" s="200" t="s">
        <v>7136</v>
      </c>
      <c r="L806" s="201">
        <v>8143426</v>
      </c>
      <c r="M806" s="201">
        <v>500</v>
      </c>
      <c r="N806" s="201">
        <v>4071713000</v>
      </c>
      <c r="O806" s="200" t="s">
        <v>7139</v>
      </c>
      <c r="P806" s="200" t="s">
        <v>11384</v>
      </c>
      <c r="Q806" s="200" t="s">
        <v>11385</v>
      </c>
      <c r="R806" s="200" t="s">
        <v>11386</v>
      </c>
    </row>
    <row r="807" spans="1:18" hidden="1">
      <c r="A807" s="200" t="s">
        <v>11387</v>
      </c>
      <c r="B807" s="200" t="s">
        <v>11388</v>
      </c>
      <c r="C807" s="200" t="s">
        <v>7134</v>
      </c>
      <c r="D807" s="200" t="s">
        <v>7165</v>
      </c>
      <c r="E807" s="200" t="s">
        <v>7136</v>
      </c>
      <c r="F807" s="200" t="s">
        <v>7137</v>
      </c>
      <c r="G807" s="200"/>
      <c r="H807" s="200" t="s">
        <v>7138</v>
      </c>
      <c r="I807" s="200"/>
      <c r="J807" s="201">
        <v>12</v>
      </c>
      <c r="K807" s="200" t="s">
        <v>7136</v>
      </c>
      <c r="L807" s="201">
        <v>20087800</v>
      </c>
      <c r="M807" s="201">
        <v>500</v>
      </c>
      <c r="N807" s="201">
        <v>10043900000</v>
      </c>
      <c r="O807" s="200" t="s">
        <v>7139</v>
      </c>
      <c r="P807" s="200" t="s">
        <v>11389</v>
      </c>
      <c r="Q807" s="200" t="s">
        <v>11390</v>
      </c>
      <c r="R807" s="200" t="s">
        <v>11391</v>
      </c>
    </row>
    <row r="808" spans="1:18" hidden="1">
      <c r="A808" s="200" t="s">
        <v>11392</v>
      </c>
      <c r="B808" s="200" t="s">
        <v>11393</v>
      </c>
      <c r="C808" s="200" t="s">
        <v>7440</v>
      </c>
      <c r="D808" s="200" t="s">
        <v>7441</v>
      </c>
      <c r="E808" s="200" t="s">
        <v>7136</v>
      </c>
      <c r="F808" s="200" t="s">
        <v>7243</v>
      </c>
      <c r="G808" s="200"/>
      <c r="H808" s="200" t="s">
        <v>7244</v>
      </c>
      <c r="I808" s="200"/>
      <c r="J808" s="201">
        <v>12</v>
      </c>
      <c r="K808" s="200" t="s">
        <v>11394</v>
      </c>
      <c r="L808" s="201">
        <v>2650890</v>
      </c>
      <c r="M808" s="201">
        <v>500</v>
      </c>
      <c r="N808" s="201">
        <v>1325445000</v>
      </c>
      <c r="O808" s="200" t="s">
        <v>7139</v>
      </c>
      <c r="P808" s="200" t="s">
        <v>11395</v>
      </c>
      <c r="Q808" s="200" t="s">
        <v>11396</v>
      </c>
      <c r="R808" s="200" t="s">
        <v>11397</v>
      </c>
    </row>
    <row r="809" spans="1:18" hidden="1">
      <c r="A809" s="200" t="s">
        <v>11398</v>
      </c>
      <c r="B809" s="200" t="s">
        <v>11399</v>
      </c>
      <c r="C809" s="200" t="s">
        <v>7134</v>
      </c>
      <c r="D809" s="200" t="s">
        <v>7241</v>
      </c>
      <c r="E809" s="200" t="s">
        <v>7242</v>
      </c>
      <c r="F809" s="200" t="s">
        <v>7859</v>
      </c>
      <c r="G809" s="200"/>
      <c r="H809" s="200" t="s">
        <v>7860</v>
      </c>
      <c r="I809" s="200"/>
      <c r="J809" s="201">
        <v>12</v>
      </c>
      <c r="K809" s="200" t="s">
        <v>7136</v>
      </c>
      <c r="L809" s="201">
        <v>8695700</v>
      </c>
      <c r="M809" s="201">
        <v>500</v>
      </c>
      <c r="N809" s="201">
        <v>4347850000</v>
      </c>
      <c r="O809" s="200" t="s">
        <v>7139</v>
      </c>
      <c r="P809" s="200" t="s">
        <v>11400</v>
      </c>
      <c r="Q809" s="200" t="s">
        <v>11401</v>
      </c>
      <c r="R809" s="200" t="s">
        <v>11402</v>
      </c>
    </row>
    <row r="810" spans="1:18" hidden="1">
      <c r="A810" s="200" t="s">
        <v>11403</v>
      </c>
      <c r="B810" s="200" t="s">
        <v>11404</v>
      </c>
      <c r="C810" s="200" t="s">
        <v>7440</v>
      </c>
      <c r="D810" s="200" t="s">
        <v>7441</v>
      </c>
      <c r="E810" s="200" t="s">
        <v>7136</v>
      </c>
      <c r="F810" s="200" t="s">
        <v>7243</v>
      </c>
      <c r="G810" s="200"/>
      <c r="H810" s="200" t="s">
        <v>7244</v>
      </c>
      <c r="I810" s="200"/>
      <c r="J810" s="201">
        <v>12</v>
      </c>
      <c r="K810" s="200" t="s">
        <v>11394</v>
      </c>
      <c r="L810" s="201">
        <v>14106847</v>
      </c>
      <c r="M810" s="201">
        <v>500</v>
      </c>
      <c r="N810" s="201">
        <v>7053423500</v>
      </c>
      <c r="O810" s="200" t="s">
        <v>7139</v>
      </c>
      <c r="P810" s="200" t="s">
        <v>11405</v>
      </c>
      <c r="Q810" s="200" t="s">
        <v>11406</v>
      </c>
      <c r="R810" s="200" t="s">
        <v>11407</v>
      </c>
    </row>
    <row r="811" spans="1:18" hidden="1">
      <c r="A811" s="200" t="s">
        <v>11408</v>
      </c>
      <c r="B811" s="200" t="s">
        <v>11409</v>
      </c>
      <c r="C811" s="200" t="s">
        <v>7134</v>
      </c>
      <c r="D811" s="200" t="s">
        <v>7173</v>
      </c>
      <c r="E811" s="200" t="s">
        <v>7136</v>
      </c>
      <c r="F811" s="200" t="s">
        <v>7243</v>
      </c>
      <c r="G811" s="200"/>
      <c r="H811" s="200" t="s">
        <v>7244</v>
      </c>
      <c r="I811" s="200"/>
      <c r="J811" s="201">
        <v>12</v>
      </c>
      <c r="K811" s="200" t="s">
        <v>7136</v>
      </c>
      <c r="L811" s="201">
        <v>14667123</v>
      </c>
      <c r="M811" s="201">
        <v>500</v>
      </c>
      <c r="N811" s="201">
        <v>7333561500</v>
      </c>
      <c r="O811" s="200" t="s">
        <v>7139</v>
      </c>
      <c r="P811" s="200" t="s">
        <v>11410</v>
      </c>
      <c r="Q811" s="200" t="s">
        <v>11411</v>
      </c>
      <c r="R811" s="200" t="s">
        <v>11412</v>
      </c>
    </row>
    <row r="812" spans="1:18" hidden="1">
      <c r="A812" s="200" t="s">
        <v>11413</v>
      </c>
      <c r="B812" s="200" t="s">
        <v>11414</v>
      </c>
      <c r="C812" s="200" t="s">
        <v>7440</v>
      </c>
      <c r="D812" s="200" t="s">
        <v>7441</v>
      </c>
      <c r="E812" s="200" t="s">
        <v>7136</v>
      </c>
      <c r="F812" s="200" t="s">
        <v>9040</v>
      </c>
      <c r="G812" s="200"/>
      <c r="H812" s="200" t="s">
        <v>9041</v>
      </c>
      <c r="I812" s="200"/>
      <c r="J812" s="201">
        <v>12</v>
      </c>
      <c r="K812" s="200" t="s">
        <v>9093</v>
      </c>
      <c r="L812" s="201">
        <v>14465398</v>
      </c>
      <c r="M812" s="201">
        <v>500</v>
      </c>
      <c r="N812" s="201">
        <v>7232699000</v>
      </c>
      <c r="O812" s="200" t="s">
        <v>7139</v>
      </c>
      <c r="P812" s="200" t="s">
        <v>11415</v>
      </c>
      <c r="Q812" s="200" t="s">
        <v>11416</v>
      </c>
      <c r="R812" s="200" t="s">
        <v>11417</v>
      </c>
    </row>
    <row r="813" spans="1:18" hidden="1">
      <c r="A813" s="200" t="s">
        <v>11418</v>
      </c>
      <c r="B813" s="200" t="s">
        <v>11419</v>
      </c>
      <c r="C813" s="200" t="s">
        <v>7134</v>
      </c>
      <c r="D813" s="200" t="s">
        <v>7173</v>
      </c>
      <c r="E813" s="200" t="s">
        <v>7136</v>
      </c>
      <c r="F813" s="200" t="s">
        <v>7859</v>
      </c>
      <c r="G813" s="200"/>
      <c r="H813" s="200" t="s">
        <v>7860</v>
      </c>
      <c r="I813" s="200"/>
      <c r="J813" s="201">
        <v>12</v>
      </c>
      <c r="K813" s="200" t="s">
        <v>7136</v>
      </c>
      <c r="L813" s="201">
        <v>14482716</v>
      </c>
      <c r="M813" s="201">
        <v>500</v>
      </c>
      <c r="N813" s="201">
        <v>7241358000</v>
      </c>
      <c r="O813" s="200" t="s">
        <v>7139</v>
      </c>
      <c r="P813" s="200" t="s">
        <v>11420</v>
      </c>
      <c r="Q813" s="200" t="s">
        <v>11421</v>
      </c>
      <c r="R813" s="200" t="s">
        <v>11422</v>
      </c>
    </row>
    <row r="814" spans="1:18" hidden="1">
      <c r="A814" s="200" t="s">
        <v>11423</v>
      </c>
      <c r="B814" s="200" t="s">
        <v>11424</v>
      </c>
      <c r="C814" s="200" t="s">
        <v>7134</v>
      </c>
      <c r="D814" s="200" t="s">
        <v>7135</v>
      </c>
      <c r="E814" s="200" t="s">
        <v>7136</v>
      </c>
      <c r="F814" s="200" t="s">
        <v>7269</v>
      </c>
      <c r="G814" s="200"/>
      <c r="H814" s="200" t="s">
        <v>7270</v>
      </c>
      <c r="I814" s="200"/>
      <c r="J814" s="201">
        <v>12</v>
      </c>
      <c r="K814" s="200" t="s">
        <v>7136</v>
      </c>
      <c r="L814" s="201">
        <v>34293780</v>
      </c>
      <c r="M814" s="201">
        <v>500</v>
      </c>
      <c r="N814" s="201">
        <v>17146890000</v>
      </c>
      <c r="O814" s="200" t="s">
        <v>7139</v>
      </c>
      <c r="P814" s="200" t="s">
        <v>9637</v>
      </c>
      <c r="Q814" s="200" t="s">
        <v>11425</v>
      </c>
      <c r="R814" s="200" t="s">
        <v>11426</v>
      </c>
    </row>
    <row r="815" spans="1:18" hidden="1">
      <c r="A815" s="200" t="s">
        <v>11427</v>
      </c>
      <c r="B815" s="200" t="s">
        <v>11428</v>
      </c>
      <c r="C815" s="200" t="s">
        <v>7134</v>
      </c>
      <c r="D815" s="200" t="s">
        <v>7241</v>
      </c>
      <c r="E815" s="200" t="s">
        <v>10603</v>
      </c>
      <c r="F815" s="200" t="s">
        <v>7166</v>
      </c>
      <c r="G815" s="200"/>
      <c r="H815" s="200" t="s">
        <v>7167</v>
      </c>
      <c r="I815" s="200"/>
      <c r="J815" s="201">
        <v>3</v>
      </c>
      <c r="K815" s="200" t="s">
        <v>7136</v>
      </c>
      <c r="L815" s="201">
        <v>8143866</v>
      </c>
      <c r="M815" s="201">
        <v>500</v>
      </c>
      <c r="N815" s="201">
        <v>4150086500</v>
      </c>
      <c r="O815" s="200" t="s">
        <v>7139</v>
      </c>
      <c r="P815" s="200" t="s">
        <v>11429</v>
      </c>
      <c r="Q815" s="200" t="s">
        <v>11430</v>
      </c>
      <c r="R815" s="200" t="s">
        <v>11431</v>
      </c>
    </row>
    <row r="816" spans="1:18" hidden="1">
      <c r="A816" s="200" t="s">
        <v>11432</v>
      </c>
      <c r="B816" s="200" t="s">
        <v>11433</v>
      </c>
      <c r="C816" s="200" t="s">
        <v>7134</v>
      </c>
      <c r="D816" s="200" t="s">
        <v>7241</v>
      </c>
      <c r="E816" s="200" t="s">
        <v>7242</v>
      </c>
      <c r="F816" s="200" t="s">
        <v>7243</v>
      </c>
      <c r="G816" s="200"/>
      <c r="H816" s="200" t="s">
        <v>7244</v>
      </c>
      <c r="I816" s="200"/>
      <c r="J816" s="201">
        <v>12</v>
      </c>
      <c r="K816" s="200" t="s">
        <v>7136</v>
      </c>
      <c r="L816" s="201">
        <v>19006060</v>
      </c>
      <c r="M816" s="201">
        <v>500</v>
      </c>
      <c r="N816" s="201">
        <v>9503030000</v>
      </c>
      <c r="O816" s="200" t="s">
        <v>7139</v>
      </c>
      <c r="P816" s="200" t="s">
        <v>11434</v>
      </c>
      <c r="Q816" s="200" t="s">
        <v>11435</v>
      </c>
      <c r="R816" s="200" t="s">
        <v>11436</v>
      </c>
    </row>
    <row r="817" spans="1:18" hidden="1">
      <c r="A817" s="200" t="s">
        <v>11437</v>
      </c>
      <c r="B817" s="200" t="s">
        <v>11438</v>
      </c>
      <c r="C817" s="200" t="s">
        <v>7134</v>
      </c>
      <c r="D817" s="200" t="s">
        <v>7165</v>
      </c>
      <c r="E817" s="200" t="s">
        <v>7136</v>
      </c>
      <c r="F817" s="200" t="s">
        <v>9040</v>
      </c>
      <c r="G817" s="200"/>
      <c r="H817" s="200" t="s">
        <v>9041</v>
      </c>
      <c r="I817" s="200"/>
      <c r="J817" s="201">
        <v>12</v>
      </c>
      <c r="K817" s="200" t="s">
        <v>7136</v>
      </c>
      <c r="L817" s="201">
        <v>14854256</v>
      </c>
      <c r="M817" s="201">
        <v>500</v>
      </c>
      <c r="N817" s="201">
        <v>7427128000</v>
      </c>
      <c r="O817" s="200" t="s">
        <v>7139</v>
      </c>
      <c r="P817" s="200" t="s">
        <v>11439</v>
      </c>
      <c r="Q817" s="200" t="s">
        <v>11440</v>
      </c>
      <c r="R817" s="200" t="s">
        <v>11441</v>
      </c>
    </row>
    <row r="818" spans="1:18" hidden="1">
      <c r="A818" s="200" t="s">
        <v>11442</v>
      </c>
      <c r="B818" s="200" t="s">
        <v>11443</v>
      </c>
      <c r="C818" s="200" t="s">
        <v>7134</v>
      </c>
      <c r="D818" s="200" t="s">
        <v>7241</v>
      </c>
      <c r="E818" s="200" t="s">
        <v>7242</v>
      </c>
      <c r="F818" s="200" t="s">
        <v>7243</v>
      </c>
      <c r="G818" s="200"/>
      <c r="H818" s="200" t="s">
        <v>7244</v>
      </c>
      <c r="I818" s="200"/>
      <c r="J818" s="201">
        <v>12</v>
      </c>
      <c r="K818" s="200" t="s">
        <v>7136</v>
      </c>
      <c r="L818" s="201">
        <v>15223000</v>
      </c>
      <c r="M818" s="201">
        <v>500</v>
      </c>
      <c r="N818" s="201">
        <v>7611500000</v>
      </c>
      <c r="O818" s="200" t="s">
        <v>7139</v>
      </c>
      <c r="P818" s="200" t="s">
        <v>11444</v>
      </c>
      <c r="Q818" s="200" t="s">
        <v>11445</v>
      </c>
      <c r="R818" s="200" t="s">
        <v>11446</v>
      </c>
    </row>
    <row r="819" spans="1:18" hidden="1">
      <c r="A819" s="200" t="s">
        <v>11447</v>
      </c>
      <c r="B819" s="200" t="s">
        <v>11448</v>
      </c>
      <c r="C819" s="200" t="s">
        <v>7145</v>
      </c>
      <c r="D819" s="200" t="s">
        <v>7136</v>
      </c>
      <c r="E819" s="200" t="s">
        <v>7136</v>
      </c>
      <c r="F819" s="200" t="s">
        <v>9841</v>
      </c>
      <c r="G819" s="200"/>
      <c r="H819" s="200" t="s">
        <v>9842</v>
      </c>
      <c r="I819" s="200"/>
      <c r="J819" s="201">
        <v>9</v>
      </c>
      <c r="K819" s="200" t="s">
        <v>7136</v>
      </c>
      <c r="L819" s="201">
        <v>42314090</v>
      </c>
      <c r="M819" s="201">
        <v>500</v>
      </c>
      <c r="N819" s="201">
        <v>21157045000</v>
      </c>
      <c r="O819" s="200" t="s">
        <v>7139</v>
      </c>
      <c r="P819" s="200" t="s">
        <v>11449</v>
      </c>
      <c r="Q819" s="200" t="s">
        <v>11450</v>
      </c>
      <c r="R819" s="200" t="s">
        <v>11451</v>
      </c>
    </row>
    <row r="820" spans="1:18" hidden="1">
      <c r="A820" s="200" t="s">
        <v>11452</v>
      </c>
      <c r="B820" s="200" t="s">
        <v>11453</v>
      </c>
      <c r="C820" s="200" t="s">
        <v>7134</v>
      </c>
      <c r="D820" s="200" t="s">
        <v>7135</v>
      </c>
      <c r="E820" s="200" t="s">
        <v>7136</v>
      </c>
      <c r="F820" s="200" t="s">
        <v>7206</v>
      </c>
      <c r="G820" s="200"/>
      <c r="H820" s="200" t="s">
        <v>7207</v>
      </c>
      <c r="I820" s="200"/>
      <c r="J820" s="201">
        <v>12</v>
      </c>
      <c r="K820" s="200" t="s">
        <v>7136</v>
      </c>
      <c r="L820" s="201">
        <v>7885500</v>
      </c>
      <c r="M820" s="201">
        <v>500</v>
      </c>
      <c r="N820" s="201">
        <v>3942750000</v>
      </c>
      <c r="O820" s="200" t="s">
        <v>7139</v>
      </c>
      <c r="P820" s="200" t="s">
        <v>9919</v>
      </c>
      <c r="Q820" s="200" t="s">
        <v>11454</v>
      </c>
      <c r="R820" s="200" t="s">
        <v>11455</v>
      </c>
    </row>
    <row r="821" spans="1:18" hidden="1">
      <c r="A821" s="200" t="s">
        <v>11456</v>
      </c>
      <c r="B821" s="200" t="s">
        <v>11457</v>
      </c>
      <c r="C821" s="200" t="s">
        <v>7145</v>
      </c>
      <c r="D821" s="200" t="s">
        <v>7136</v>
      </c>
      <c r="E821" s="200" t="s">
        <v>7136</v>
      </c>
      <c r="F821" s="200" t="s">
        <v>7822</v>
      </c>
      <c r="G821" s="200"/>
      <c r="H821" s="200" t="s">
        <v>7823</v>
      </c>
      <c r="I821" s="200"/>
      <c r="J821" s="201">
        <v>12</v>
      </c>
      <c r="K821" s="200" t="s">
        <v>7136</v>
      </c>
      <c r="L821" s="201">
        <v>44918407</v>
      </c>
      <c r="M821" s="201">
        <v>500</v>
      </c>
      <c r="N821" s="201">
        <v>22459203500</v>
      </c>
      <c r="O821" s="200" t="s">
        <v>7139</v>
      </c>
      <c r="P821" s="200" t="s">
        <v>11458</v>
      </c>
      <c r="Q821" s="200" t="s">
        <v>11459</v>
      </c>
      <c r="R821" s="200" t="s">
        <v>11460</v>
      </c>
    </row>
    <row r="822" spans="1:18" hidden="1">
      <c r="A822" s="200" t="s">
        <v>11461</v>
      </c>
      <c r="B822" s="200" t="s">
        <v>11462</v>
      </c>
      <c r="C822" s="200" t="s">
        <v>7134</v>
      </c>
      <c r="D822" s="200" t="s">
        <v>7135</v>
      </c>
      <c r="E822" s="200" t="s">
        <v>7136</v>
      </c>
      <c r="F822" s="200" t="s">
        <v>7174</v>
      </c>
      <c r="G822" s="200"/>
      <c r="H822" s="200" t="s">
        <v>7175</v>
      </c>
      <c r="I822" s="200"/>
      <c r="J822" s="201">
        <v>12</v>
      </c>
      <c r="K822" s="200" t="s">
        <v>7136</v>
      </c>
      <c r="L822" s="201">
        <v>16418641</v>
      </c>
      <c r="M822" s="201">
        <v>500</v>
      </c>
      <c r="N822" s="201">
        <v>8209320500</v>
      </c>
      <c r="O822" s="200" t="s">
        <v>7139</v>
      </c>
      <c r="P822" s="200" t="s">
        <v>11463</v>
      </c>
      <c r="Q822" s="200" t="s">
        <v>11464</v>
      </c>
      <c r="R822" s="200" t="s">
        <v>11465</v>
      </c>
    </row>
    <row r="823" spans="1:18" hidden="1">
      <c r="A823" s="200" t="s">
        <v>11466</v>
      </c>
      <c r="B823" s="200" t="s">
        <v>11467</v>
      </c>
      <c r="C823" s="200" t="s">
        <v>7145</v>
      </c>
      <c r="D823" s="200" t="s">
        <v>7136</v>
      </c>
      <c r="E823" s="200" t="s">
        <v>7136</v>
      </c>
      <c r="F823" s="200" t="s">
        <v>7924</v>
      </c>
      <c r="G823" s="200"/>
      <c r="H823" s="200" t="s">
        <v>7925</v>
      </c>
      <c r="I823" s="200"/>
      <c r="J823" s="201">
        <v>12</v>
      </c>
      <c r="K823" s="200" t="s">
        <v>7136</v>
      </c>
      <c r="L823" s="201">
        <v>24335000</v>
      </c>
      <c r="M823" s="201">
        <v>500</v>
      </c>
      <c r="N823" s="201">
        <v>14067500000</v>
      </c>
      <c r="O823" s="200" t="s">
        <v>7139</v>
      </c>
      <c r="P823" s="200" t="s">
        <v>11468</v>
      </c>
      <c r="Q823" s="200" t="s">
        <v>11469</v>
      </c>
      <c r="R823" s="200" t="s">
        <v>11470</v>
      </c>
    </row>
    <row r="824" spans="1:18" hidden="1">
      <c r="A824" s="200" t="s">
        <v>11471</v>
      </c>
      <c r="B824" s="200" t="s">
        <v>11472</v>
      </c>
      <c r="C824" s="200" t="s">
        <v>7134</v>
      </c>
      <c r="D824" s="200" t="s">
        <v>7135</v>
      </c>
      <c r="E824" s="200" t="s">
        <v>7136</v>
      </c>
      <c r="F824" s="200" t="s">
        <v>7888</v>
      </c>
      <c r="G824" s="200"/>
      <c r="H824" s="200" t="s">
        <v>7889</v>
      </c>
      <c r="I824" s="200"/>
      <c r="J824" s="201">
        <v>12</v>
      </c>
      <c r="K824" s="200" t="s">
        <v>7136</v>
      </c>
      <c r="L824" s="201">
        <v>77524048</v>
      </c>
      <c r="M824" s="201">
        <v>500</v>
      </c>
      <c r="N824" s="201">
        <v>38762024000</v>
      </c>
      <c r="O824" s="200" t="s">
        <v>7139</v>
      </c>
      <c r="P824" s="200" t="s">
        <v>11473</v>
      </c>
      <c r="Q824" s="200" t="s">
        <v>11474</v>
      </c>
      <c r="R824" s="200" t="s">
        <v>11475</v>
      </c>
    </row>
    <row r="825" spans="1:18" hidden="1">
      <c r="A825" s="200" t="s">
        <v>11476</v>
      </c>
      <c r="B825" s="200" t="s">
        <v>11477</v>
      </c>
      <c r="C825" s="200" t="s">
        <v>7145</v>
      </c>
      <c r="D825" s="200" t="s">
        <v>7136</v>
      </c>
      <c r="E825" s="200" t="s">
        <v>7136</v>
      </c>
      <c r="F825" s="200" t="s">
        <v>7372</v>
      </c>
      <c r="G825" s="200"/>
      <c r="H825" s="200" t="s">
        <v>7373</v>
      </c>
      <c r="I825" s="200"/>
      <c r="J825" s="201">
        <v>12</v>
      </c>
      <c r="K825" s="200" t="s">
        <v>7136</v>
      </c>
      <c r="L825" s="201">
        <v>24831982</v>
      </c>
      <c r="M825" s="201">
        <v>1000</v>
      </c>
      <c r="N825" s="201">
        <v>24831982000</v>
      </c>
      <c r="O825" s="200" t="s">
        <v>7139</v>
      </c>
      <c r="P825" s="200" t="s">
        <v>11478</v>
      </c>
      <c r="Q825" s="200" t="s">
        <v>11479</v>
      </c>
      <c r="R825" s="200" t="s">
        <v>11480</v>
      </c>
    </row>
    <row r="826" spans="1:18" hidden="1">
      <c r="A826" s="200" t="s">
        <v>11481</v>
      </c>
      <c r="B826" s="200" t="s">
        <v>11482</v>
      </c>
      <c r="C826" s="200" t="s">
        <v>7134</v>
      </c>
      <c r="D826" s="200" t="s">
        <v>7173</v>
      </c>
      <c r="E826" s="200" t="s">
        <v>7136</v>
      </c>
      <c r="F826" s="200" t="s">
        <v>7442</v>
      </c>
      <c r="G826" s="200"/>
      <c r="H826" s="200" t="s">
        <v>7443</v>
      </c>
      <c r="I826" s="200"/>
      <c r="J826" s="201">
        <v>12</v>
      </c>
      <c r="K826" s="200" t="s">
        <v>7136</v>
      </c>
      <c r="L826" s="201">
        <v>8761000</v>
      </c>
      <c r="M826" s="201">
        <v>500</v>
      </c>
      <c r="N826" s="201">
        <v>4380500000</v>
      </c>
      <c r="O826" s="200" t="s">
        <v>7139</v>
      </c>
      <c r="P826" s="200" t="s">
        <v>11483</v>
      </c>
      <c r="Q826" s="200" t="s">
        <v>7136</v>
      </c>
      <c r="R826" s="200" t="s">
        <v>11484</v>
      </c>
    </row>
    <row r="827" spans="1:18" hidden="1">
      <c r="A827" s="200" t="s">
        <v>11485</v>
      </c>
      <c r="B827" s="200" t="s">
        <v>11486</v>
      </c>
      <c r="C827" s="200" t="s">
        <v>7134</v>
      </c>
      <c r="D827" s="200" t="s">
        <v>7173</v>
      </c>
      <c r="E827" s="200" t="s">
        <v>7136</v>
      </c>
      <c r="F827" s="200" t="s">
        <v>8838</v>
      </c>
      <c r="G827" s="200"/>
      <c r="H827" s="200" t="s">
        <v>8839</v>
      </c>
      <c r="I827" s="200"/>
      <c r="J827" s="201">
        <v>12</v>
      </c>
      <c r="K827" s="200" t="s">
        <v>7136</v>
      </c>
      <c r="L827" s="201">
        <v>28834011</v>
      </c>
      <c r="M827" s="201">
        <v>500</v>
      </c>
      <c r="N827" s="201">
        <v>14417005500</v>
      </c>
      <c r="O827" s="200" t="s">
        <v>7139</v>
      </c>
      <c r="P827" s="200" t="s">
        <v>9435</v>
      </c>
      <c r="Q827" s="200" t="s">
        <v>11487</v>
      </c>
      <c r="R827" s="200" t="s">
        <v>11488</v>
      </c>
    </row>
    <row r="828" spans="1:18" hidden="1">
      <c r="A828" s="200" t="s">
        <v>11489</v>
      </c>
      <c r="B828" s="200" t="s">
        <v>11490</v>
      </c>
      <c r="C828" s="200" t="s">
        <v>7134</v>
      </c>
      <c r="D828" s="200" t="s">
        <v>7135</v>
      </c>
      <c r="E828" s="200" t="s">
        <v>7136</v>
      </c>
      <c r="F828" s="200" t="s">
        <v>7186</v>
      </c>
      <c r="G828" s="200"/>
      <c r="H828" s="200" t="s">
        <v>7187</v>
      </c>
      <c r="I828" s="200"/>
      <c r="J828" s="201">
        <v>12</v>
      </c>
      <c r="K828" s="200" t="s">
        <v>7136</v>
      </c>
      <c r="L828" s="201">
        <v>48200000</v>
      </c>
      <c r="M828" s="201">
        <v>500</v>
      </c>
      <c r="N828" s="201">
        <v>24100000000</v>
      </c>
      <c r="O828" s="200" t="s">
        <v>7139</v>
      </c>
      <c r="P828" s="200" t="s">
        <v>11491</v>
      </c>
      <c r="Q828" s="200" t="s">
        <v>11492</v>
      </c>
      <c r="R828" s="200" t="s">
        <v>11493</v>
      </c>
    </row>
    <row r="829" spans="1:18" hidden="1">
      <c r="A829" s="200" t="s">
        <v>11494</v>
      </c>
      <c r="B829" s="200" t="s">
        <v>11495</v>
      </c>
      <c r="C829" s="200" t="s">
        <v>7440</v>
      </c>
      <c r="D829" s="200" t="s">
        <v>7441</v>
      </c>
      <c r="E829" s="200" t="s">
        <v>7136</v>
      </c>
      <c r="F829" s="200" t="s">
        <v>10532</v>
      </c>
      <c r="G829" s="200"/>
      <c r="H829" s="200" t="s">
        <v>10533</v>
      </c>
      <c r="I829" s="200"/>
      <c r="J829" s="201">
        <v>12</v>
      </c>
      <c r="K829" s="200" t="s">
        <v>8325</v>
      </c>
      <c r="L829" s="201">
        <v>8925197</v>
      </c>
      <c r="M829" s="201">
        <v>100</v>
      </c>
      <c r="N829" s="201">
        <v>892519700</v>
      </c>
      <c r="O829" s="200" t="s">
        <v>7139</v>
      </c>
      <c r="P829" s="200" t="s">
        <v>11496</v>
      </c>
      <c r="Q829" s="200" t="s">
        <v>11497</v>
      </c>
      <c r="R829" s="200" t="s">
        <v>11498</v>
      </c>
    </row>
    <row r="830" spans="1:18" hidden="1">
      <c r="A830" s="200" t="s">
        <v>11499</v>
      </c>
      <c r="B830" s="200" t="s">
        <v>11500</v>
      </c>
      <c r="C830" s="200" t="s">
        <v>7134</v>
      </c>
      <c r="D830" s="200" t="s">
        <v>7135</v>
      </c>
      <c r="E830" s="200" t="s">
        <v>7136</v>
      </c>
      <c r="F830" s="200" t="s">
        <v>7166</v>
      </c>
      <c r="G830" s="200"/>
      <c r="H830" s="200" t="s">
        <v>7167</v>
      </c>
      <c r="I830" s="200"/>
      <c r="J830" s="201">
        <v>12</v>
      </c>
      <c r="K830" s="200" t="s">
        <v>7136</v>
      </c>
      <c r="L830" s="201">
        <v>12393794</v>
      </c>
      <c r="M830" s="201">
        <v>500</v>
      </c>
      <c r="N830" s="201">
        <v>6196897000</v>
      </c>
      <c r="O830" s="200" t="s">
        <v>7139</v>
      </c>
      <c r="P830" s="200" t="s">
        <v>11501</v>
      </c>
      <c r="Q830" s="200" t="s">
        <v>11502</v>
      </c>
      <c r="R830" s="200" t="s">
        <v>11503</v>
      </c>
    </row>
    <row r="831" spans="1:18" hidden="1">
      <c r="A831" s="200" t="s">
        <v>11504</v>
      </c>
      <c r="B831" s="200" t="s">
        <v>11505</v>
      </c>
      <c r="C831" s="200" t="s">
        <v>7134</v>
      </c>
      <c r="D831" s="200" t="s">
        <v>7193</v>
      </c>
      <c r="E831" s="200" t="s">
        <v>7136</v>
      </c>
      <c r="F831" s="200" t="s">
        <v>7481</v>
      </c>
      <c r="G831" s="200"/>
      <c r="H831" s="200" t="s">
        <v>7482</v>
      </c>
      <c r="I831" s="200"/>
      <c r="J831" s="201">
        <v>12</v>
      </c>
      <c r="K831" s="200" t="s">
        <v>7136</v>
      </c>
      <c r="L831" s="201">
        <v>8206916</v>
      </c>
      <c r="M831" s="201">
        <v>500</v>
      </c>
      <c r="N831" s="201">
        <v>4103458000</v>
      </c>
      <c r="O831" s="200" t="s">
        <v>7139</v>
      </c>
      <c r="P831" s="200" t="s">
        <v>11506</v>
      </c>
      <c r="Q831" s="200" t="s">
        <v>11507</v>
      </c>
      <c r="R831" s="200" t="s">
        <v>11508</v>
      </c>
    </row>
    <row r="832" spans="1:18" hidden="1">
      <c r="A832" s="200" t="s">
        <v>11509</v>
      </c>
      <c r="B832" s="200" t="s">
        <v>11510</v>
      </c>
      <c r="C832" s="200" t="s">
        <v>7145</v>
      </c>
      <c r="D832" s="200" t="s">
        <v>7136</v>
      </c>
      <c r="E832" s="200" t="s">
        <v>7136</v>
      </c>
      <c r="F832" s="200" t="s">
        <v>7283</v>
      </c>
      <c r="G832" s="200"/>
      <c r="H832" s="200" t="s">
        <v>7284</v>
      </c>
      <c r="I832" s="200"/>
      <c r="J832" s="201">
        <v>2</v>
      </c>
      <c r="K832" s="200" t="s">
        <v>7136</v>
      </c>
      <c r="L832" s="201">
        <v>137680211</v>
      </c>
      <c r="M832" s="204" t="s">
        <v>7503</v>
      </c>
      <c r="N832" s="201">
        <v>57825688620</v>
      </c>
      <c r="O832" s="200" t="s">
        <v>7139</v>
      </c>
      <c r="P832" s="200" t="s">
        <v>11511</v>
      </c>
      <c r="Q832" s="200" t="s">
        <v>11512</v>
      </c>
      <c r="R832" s="200" t="s">
        <v>11513</v>
      </c>
    </row>
    <row r="833" spans="1:18" hidden="1">
      <c r="A833" s="200" t="s">
        <v>11514</v>
      </c>
      <c r="B833" s="200" t="s">
        <v>11515</v>
      </c>
      <c r="C833" s="200" t="s">
        <v>7145</v>
      </c>
      <c r="D833" s="200" t="s">
        <v>7136</v>
      </c>
      <c r="E833" s="200" t="s">
        <v>7136</v>
      </c>
      <c r="F833" s="200" t="s">
        <v>8187</v>
      </c>
      <c r="G833" s="200"/>
      <c r="H833" s="200" t="s">
        <v>8188</v>
      </c>
      <c r="I833" s="200"/>
      <c r="J833" s="201">
        <v>12</v>
      </c>
      <c r="K833" s="200" t="s">
        <v>7136</v>
      </c>
      <c r="L833" s="201">
        <v>68560000</v>
      </c>
      <c r="M833" s="201">
        <v>500</v>
      </c>
      <c r="N833" s="201">
        <v>34280000000</v>
      </c>
      <c r="O833" s="200" t="s">
        <v>7139</v>
      </c>
      <c r="P833" s="200" t="s">
        <v>11516</v>
      </c>
      <c r="Q833" s="200" t="s">
        <v>11517</v>
      </c>
      <c r="R833" s="200" t="s">
        <v>11518</v>
      </c>
    </row>
    <row r="834" spans="1:18" hidden="1">
      <c r="A834" s="200" t="s">
        <v>11519</v>
      </c>
      <c r="B834" s="200" t="s">
        <v>11520</v>
      </c>
      <c r="C834" s="200" t="s">
        <v>7134</v>
      </c>
      <c r="D834" s="200" t="s">
        <v>7165</v>
      </c>
      <c r="E834" s="200" t="s">
        <v>7136</v>
      </c>
      <c r="F834" s="200" t="s">
        <v>8187</v>
      </c>
      <c r="G834" s="200"/>
      <c r="H834" s="200" t="s">
        <v>8188</v>
      </c>
      <c r="I834" s="200"/>
      <c r="J834" s="201">
        <v>12</v>
      </c>
      <c r="K834" s="200" t="s">
        <v>7136</v>
      </c>
      <c r="L834" s="201">
        <v>36338727</v>
      </c>
      <c r="M834" s="201">
        <v>500</v>
      </c>
      <c r="N834" s="201">
        <v>18169363500</v>
      </c>
      <c r="O834" s="200" t="s">
        <v>7139</v>
      </c>
      <c r="P834" s="200" t="s">
        <v>11521</v>
      </c>
      <c r="Q834" s="200" t="s">
        <v>11522</v>
      </c>
      <c r="R834" s="200" t="s">
        <v>11523</v>
      </c>
    </row>
    <row r="835" spans="1:18" hidden="1">
      <c r="A835" s="200" t="s">
        <v>11524</v>
      </c>
      <c r="B835" s="200" t="s">
        <v>11525</v>
      </c>
      <c r="C835" s="200" t="s">
        <v>7134</v>
      </c>
      <c r="D835" s="200" t="s">
        <v>7135</v>
      </c>
      <c r="E835" s="200" t="s">
        <v>7136</v>
      </c>
      <c r="F835" s="200" t="s">
        <v>7269</v>
      </c>
      <c r="G835" s="200"/>
      <c r="H835" s="200" t="s">
        <v>7270</v>
      </c>
      <c r="I835" s="200"/>
      <c r="J835" s="201">
        <v>12</v>
      </c>
      <c r="K835" s="200" t="s">
        <v>7136</v>
      </c>
      <c r="L835" s="201">
        <v>6750733</v>
      </c>
      <c r="M835" s="201">
        <v>500</v>
      </c>
      <c r="N835" s="201">
        <v>3375366500</v>
      </c>
      <c r="O835" s="200" t="s">
        <v>7139</v>
      </c>
      <c r="P835" s="200" t="s">
        <v>11526</v>
      </c>
      <c r="Q835" s="200" t="s">
        <v>11527</v>
      </c>
      <c r="R835" s="200" t="s">
        <v>11528</v>
      </c>
    </row>
    <row r="836" spans="1:18" hidden="1">
      <c r="A836" s="200" t="s">
        <v>11529</v>
      </c>
      <c r="B836" s="200" t="s">
        <v>11530</v>
      </c>
      <c r="C836" s="200" t="s">
        <v>7145</v>
      </c>
      <c r="D836" s="200" t="s">
        <v>7136</v>
      </c>
      <c r="E836" s="200" t="s">
        <v>7136</v>
      </c>
      <c r="F836" s="200" t="s">
        <v>7302</v>
      </c>
      <c r="G836" s="200"/>
      <c r="H836" s="200" t="s">
        <v>7303</v>
      </c>
      <c r="I836" s="200"/>
      <c r="J836" s="201">
        <v>12</v>
      </c>
      <c r="K836" s="200" t="s">
        <v>7136</v>
      </c>
      <c r="L836" s="201">
        <v>59900000</v>
      </c>
      <c r="M836" s="201">
        <v>200</v>
      </c>
      <c r="N836" s="201">
        <v>11980000000</v>
      </c>
      <c r="O836" s="200" t="s">
        <v>7139</v>
      </c>
      <c r="P836" s="200" t="s">
        <v>11531</v>
      </c>
      <c r="Q836" s="200" t="s">
        <v>11532</v>
      </c>
      <c r="R836" s="200" t="s">
        <v>11533</v>
      </c>
    </row>
    <row r="837" spans="1:18" hidden="1">
      <c r="A837" s="200" t="s">
        <v>11534</v>
      </c>
      <c r="B837" s="200" t="s">
        <v>11535</v>
      </c>
      <c r="C837" s="200" t="s">
        <v>7145</v>
      </c>
      <c r="D837" s="200" t="s">
        <v>7136</v>
      </c>
      <c r="E837" s="200" t="s">
        <v>7136</v>
      </c>
      <c r="F837" s="200" t="s">
        <v>7276</v>
      </c>
      <c r="G837" s="200"/>
      <c r="H837" s="200" t="s">
        <v>7277</v>
      </c>
      <c r="I837" s="200"/>
      <c r="J837" s="201">
        <v>12</v>
      </c>
      <c r="K837" s="200" t="s">
        <v>7136</v>
      </c>
      <c r="L837" s="201">
        <v>68690000</v>
      </c>
      <c r="M837" s="201">
        <v>500</v>
      </c>
      <c r="N837" s="201">
        <v>34345000000</v>
      </c>
      <c r="O837" s="200" t="s">
        <v>7139</v>
      </c>
      <c r="P837" s="200" t="s">
        <v>11536</v>
      </c>
      <c r="Q837" s="200" t="s">
        <v>11537</v>
      </c>
      <c r="R837" s="200" t="s">
        <v>11538</v>
      </c>
    </row>
    <row r="838" spans="1:18" hidden="1">
      <c r="A838" s="200" t="s">
        <v>11539</v>
      </c>
      <c r="B838" s="200" t="s">
        <v>11540</v>
      </c>
      <c r="C838" s="200" t="s">
        <v>7134</v>
      </c>
      <c r="D838" s="200" t="s">
        <v>7241</v>
      </c>
      <c r="E838" s="200" t="s">
        <v>7242</v>
      </c>
      <c r="F838" s="200" t="s">
        <v>7859</v>
      </c>
      <c r="G838" s="200"/>
      <c r="H838" s="200" t="s">
        <v>7860</v>
      </c>
      <c r="I838" s="200"/>
      <c r="J838" s="201">
        <v>12</v>
      </c>
      <c r="K838" s="200" t="s">
        <v>7136</v>
      </c>
      <c r="L838" s="201">
        <v>12645869</v>
      </c>
      <c r="M838" s="201">
        <v>500</v>
      </c>
      <c r="N838" s="201">
        <v>6322934500</v>
      </c>
      <c r="O838" s="200" t="s">
        <v>7139</v>
      </c>
      <c r="P838" s="200" t="s">
        <v>11541</v>
      </c>
      <c r="Q838" s="200" t="s">
        <v>11542</v>
      </c>
      <c r="R838" s="200" t="s">
        <v>11543</v>
      </c>
    </row>
    <row r="839" spans="1:18" hidden="1">
      <c r="A839" s="200" t="s">
        <v>11544</v>
      </c>
      <c r="B839" s="200" t="s">
        <v>11545</v>
      </c>
      <c r="C839" s="200" t="s">
        <v>7134</v>
      </c>
      <c r="D839" s="200" t="s">
        <v>7135</v>
      </c>
      <c r="E839" s="200" t="s">
        <v>7136</v>
      </c>
      <c r="F839" s="200" t="s">
        <v>8568</v>
      </c>
      <c r="G839" s="200"/>
      <c r="H839" s="200" t="s">
        <v>8569</v>
      </c>
      <c r="I839" s="200"/>
      <c r="J839" s="201">
        <v>12</v>
      </c>
      <c r="K839" s="200" t="s">
        <v>7136</v>
      </c>
      <c r="L839" s="201">
        <v>49129824</v>
      </c>
      <c r="M839" s="201">
        <v>500</v>
      </c>
      <c r="N839" s="201">
        <v>24564912000</v>
      </c>
      <c r="O839" s="200" t="s">
        <v>7139</v>
      </c>
      <c r="P839" s="200" t="s">
        <v>11546</v>
      </c>
      <c r="Q839" s="200" t="s">
        <v>11547</v>
      </c>
      <c r="R839" s="200" t="s">
        <v>11548</v>
      </c>
    </row>
    <row r="840" spans="1:18" hidden="1">
      <c r="A840" s="200" t="s">
        <v>11549</v>
      </c>
      <c r="B840" s="200" t="s">
        <v>11550</v>
      </c>
      <c r="C840" s="200" t="s">
        <v>7145</v>
      </c>
      <c r="D840" s="200" t="s">
        <v>7136</v>
      </c>
      <c r="E840" s="200" t="s">
        <v>7136</v>
      </c>
      <c r="F840" s="200" t="s">
        <v>8026</v>
      </c>
      <c r="G840" s="200"/>
      <c r="H840" s="200" t="s">
        <v>8027</v>
      </c>
      <c r="I840" s="200"/>
      <c r="J840" s="201">
        <v>12</v>
      </c>
      <c r="K840" s="200" t="s">
        <v>7136</v>
      </c>
      <c r="L840" s="201">
        <v>139120129</v>
      </c>
      <c r="M840" s="201">
        <v>500</v>
      </c>
      <c r="N840" s="201">
        <v>69560064500</v>
      </c>
      <c r="O840" s="200" t="s">
        <v>7139</v>
      </c>
      <c r="P840" s="200" t="s">
        <v>11551</v>
      </c>
      <c r="Q840" s="200" t="s">
        <v>11552</v>
      </c>
      <c r="R840" s="200" t="s">
        <v>11553</v>
      </c>
    </row>
    <row r="841" spans="1:18" hidden="1">
      <c r="A841" s="200" t="s">
        <v>11554</v>
      </c>
      <c r="B841" s="200" t="s">
        <v>11555</v>
      </c>
      <c r="C841" s="200" t="s">
        <v>7134</v>
      </c>
      <c r="D841" s="200" t="s">
        <v>7135</v>
      </c>
      <c r="E841" s="200" t="s">
        <v>7136</v>
      </c>
      <c r="F841" s="200" t="s">
        <v>7302</v>
      </c>
      <c r="G841" s="200"/>
      <c r="H841" s="200" t="s">
        <v>7303</v>
      </c>
      <c r="I841" s="200"/>
      <c r="J841" s="201">
        <v>12</v>
      </c>
      <c r="K841" s="200" t="s">
        <v>7136</v>
      </c>
      <c r="L841" s="201">
        <v>30699596</v>
      </c>
      <c r="M841" s="201">
        <v>100</v>
      </c>
      <c r="N841" s="201">
        <v>3069959600</v>
      </c>
      <c r="O841" s="200" t="s">
        <v>7139</v>
      </c>
      <c r="P841" s="200" t="s">
        <v>11556</v>
      </c>
      <c r="Q841" s="200" t="s">
        <v>11557</v>
      </c>
      <c r="R841" s="200" t="s">
        <v>11558</v>
      </c>
    </row>
    <row r="842" spans="1:18" hidden="1">
      <c r="A842" s="200" t="s">
        <v>11559</v>
      </c>
      <c r="B842" s="200" t="s">
        <v>11560</v>
      </c>
      <c r="C842" s="200" t="s">
        <v>7440</v>
      </c>
      <c r="D842" s="200" t="s">
        <v>7441</v>
      </c>
      <c r="E842" s="200" t="s">
        <v>7136</v>
      </c>
      <c r="F842" s="200" t="s">
        <v>11561</v>
      </c>
      <c r="G842" s="200"/>
      <c r="H842" s="200" t="s">
        <v>11562</v>
      </c>
      <c r="I842" s="200"/>
      <c r="J842" s="201">
        <v>12</v>
      </c>
      <c r="K842" s="200" t="s">
        <v>9984</v>
      </c>
      <c r="L842" s="201">
        <v>5280422</v>
      </c>
      <c r="M842" s="201">
        <v>500</v>
      </c>
      <c r="N842" s="201">
        <v>2640211000</v>
      </c>
      <c r="O842" s="200" t="s">
        <v>7139</v>
      </c>
      <c r="P842" s="200" t="s">
        <v>11563</v>
      </c>
      <c r="Q842" s="200" t="s">
        <v>7136</v>
      </c>
      <c r="R842" s="200" t="s">
        <v>11564</v>
      </c>
    </row>
    <row r="843" spans="1:18" hidden="1">
      <c r="A843" s="200" t="s">
        <v>11565</v>
      </c>
      <c r="B843" s="200" t="s">
        <v>11566</v>
      </c>
      <c r="C843" s="200" t="s">
        <v>7145</v>
      </c>
      <c r="D843" s="200" t="s">
        <v>7136</v>
      </c>
      <c r="E843" s="200" t="s">
        <v>7136</v>
      </c>
      <c r="F843" s="200" t="s">
        <v>7276</v>
      </c>
      <c r="G843" s="200"/>
      <c r="H843" s="200" t="s">
        <v>7277</v>
      </c>
      <c r="I843" s="200"/>
      <c r="J843" s="201">
        <v>12</v>
      </c>
      <c r="K843" s="200" t="s">
        <v>7136</v>
      </c>
      <c r="L843" s="201">
        <v>71063049</v>
      </c>
      <c r="M843" s="201">
        <v>500</v>
      </c>
      <c r="N843" s="201">
        <v>36401993000</v>
      </c>
      <c r="O843" s="200" t="s">
        <v>7139</v>
      </c>
      <c r="P843" s="200" t="s">
        <v>11567</v>
      </c>
      <c r="Q843" s="200" t="s">
        <v>11568</v>
      </c>
      <c r="R843" s="200" t="s">
        <v>11569</v>
      </c>
    </row>
    <row r="844" spans="1:18" hidden="1">
      <c r="A844" s="200" t="s">
        <v>11570</v>
      </c>
      <c r="B844" s="200" t="s">
        <v>11571</v>
      </c>
      <c r="C844" s="200" t="s">
        <v>7145</v>
      </c>
      <c r="D844" s="200" t="s">
        <v>7136</v>
      </c>
      <c r="E844" s="200" t="s">
        <v>7136</v>
      </c>
      <c r="F844" s="200" t="s">
        <v>7331</v>
      </c>
      <c r="G844" s="200"/>
      <c r="H844" s="200" t="s">
        <v>7332</v>
      </c>
      <c r="I844" s="200"/>
      <c r="J844" s="201">
        <v>12</v>
      </c>
      <c r="K844" s="200" t="s">
        <v>7136</v>
      </c>
      <c r="L844" s="201">
        <v>10369886</v>
      </c>
      <c r="M844" s="201">
        <v>5000</v>
      </c>
      <c r="N844" s="201">
        <v>66849430000</v>
      </c>
      <c r="O844" s="200" t="s">
        <v>7139</v>
      </c>
      <c r="P844" s="200" t="s">
        <v>11572</v>
      </c>
      <c r="Q844" s="200" t="s">
        <v>11573</v>
      </c>
      <c r="R844" s="200" t="s">
        <v>11574</v>
      </c>
    </row>
    <row r="845" spans="1:18" hidden="1">
      <c r="A845" s="200" t="s">
        <v>11575</v>
      </c>
      <c r="B845" s="200" t="s">
        <v>11576</v>
      </c>
      <c r="C845" s="200" t="s">
        <v>7145</v>
      </c>
      <c r="D845" s="200" t="s">
        <v>7136</v>
      </c>
      <c r="E845" s="200" t="s">
        <v>7136</v>
      </c>
      <c r="F845" s="200" t="s">
        <v>7416</v>
      </c>
      <c r="G845" s="200"/>
      <c r="H845" s="200" t="s">
        <v>7417</v>
      </c>
      <c r="I845" s="200"/>
      <c r="J845" s="201">
        <v>12</v>
      </c>
      <c r="K845" s="200" t="s">
        <v>7136</v>
      </c>
      <c r="L845" s="201">
        <v>20000000</v>
      </c>
      <c r="M845" s="201">
        <v>500</v>
      </c>
      <c r="N845" s="201">
        <v>10000000000</v>
      </c>
      <c r="O845" s="200" t="s">
        <v>7139</v>
      </c>
      <c r="P845" s="200" t="s">
        <v>11577</v>
      </c>
      <c r="Q845" s="200" t="s">
        <v>11578</v>
      </c>
      <c r="R845" s="200" t="s">
        <v>11579</v>
      </c>
    </row>
    <row r="846" spans="1:18" hidden="1">
      <c r="A846" s="200" t="s">
        <v>11580</v>
      </c>
      <c r="B846" s="200" t="s">
        <v>11581</v>
      </c>
      <c r="C846" s="200" t="s">
        <v>7134</v>
      </c>
      <c r="D846" s="200" t="s">
        <v>7135</v>
      </c>
      <c r="E846" s="200" t="s">
        <v>7136</v>
      </c>
      <c r="F846" s="200" t="s">
        <v>7153</v>
      </c>
      <c r="G846" s="200"/>
      <c r="H846" s="200" t="s">
        <v>7154</v>
      </c>
      <c r="I846" s="200"/>
      <c r="J846" s="201">
        <v>12</v>
      </c>
      <c r="K846" s="200" t="s">
        <v>7136</v>
      </c>
      <c r="L846" s="201">
        <v>60052260</v>
      </c>
      <c r="M846" s="201">
        <v>500</v>
      </c>
      <c r="N846" s="201">
        <v>30026130000</v>
      </c>
      <c r="O846" s="200" t="s">
        <v>7139</v>
      </c>
      <c r="P846" s="200" t="s">
        <v>11582</v>
      </c>
      <c r="Q846" s="200" t="s">
        <v>11583</v>
      </c>
      <c r="R846" s="200" t="s">
        <v>11584</v>
      </c>
    </row>
    <row r="847" spans="1:18" hidden="1">
      <c r="A847" s="200" t="s">
        <v>11585</v>
      </c>
      <c r="B847" s="200" t="s">
        <v>11586</v>
      </c>
      <c r="C847" s="200" t="s">
        <v>7145</v>
      </c>
      <c r="D847" s="200" t="s">
        <v>7136</v>
      </c>
      <c r="E847" s="200" t="s">
        <v>7136</v>
      </c>
      <c r="F847" s="200" t="s">
        <v>7779</v>
      </c>
      <c r="G847" s="200"/>
      <c r="H847" s="200" t="s">
        <v>7780</v>
      </c>
      <c r="I847" s="200"/>
      <c r="J847" s="201">
        <v>12</v>
      </c>
      <c r="K847" s="200" t="s">
        <v>7136</v>
      </c>
      <c r="L847" s="201">
        <v>1056000</v>
      </c>
      <c r="M847" s="201">
        <v>5000</v>
      </c>
      <c r="N847" s="201">
        <v>5280000000</v>
      </c>
      <c r="O847" s="200" t="s">
        <v>7139</v>
      </c>
      <c r="P847" s="200" t="s">
        <v>11587</v>
      </c>
      <c r="Q847" s="200" t="s">
        <v>11588</v>
      </c>
      <c r="R847" s="200" t="s">
        <v>11589</v>
      </c>
    </row>
    <row r="848" spans="1:18" hidden="1">
      <c r="A848" s="200" t="s">
        <v>11590</v>
      </c>
      <c r="B848" s="200" t="s">
        <v>11591</v>
      </c>
      <c r="C848" s="200" t="s">
        <v>7145</v>
      </c>
      <c r="D848" s="200" t="s">
        <v>7136</v>
      </c>
      <c r="E848" s="200" t="s">
        <v>7136</v>
      </c>
      <c r="F848" s="200" t="s">
        <v>7213</v>
      </c>
      <c r="G848" s="200"/>
      <c r="H848" s="200" t="s">
        <v>7214</v>
      </c>
      <c r="I848" s="200"/>
      <c r="J848" s="201">
        <v>12</v>
      </c>
      <c r="K848" s="200" t="s">
        <v>7136</v>
      </c>
      <c r="L848" s="201">
        <v>68464703</v>
      </c>
      <c r="M848" s="201">
        <v>500</v>
      </c>
      <c r="N848" s="201">
        <v>34232351500</v>
      </c>
      <c r="O848" s="200" t="s">
        <v>7139</v>
      </c>
      <c r="P848" s="200" t="s">
        <v>11592</v>
      </c>
      <c r="Q848" s="200" t="s">
        <v>11593</v>
      </c>
      <c r="R848" s="200" t="s">
        <v>11594</v>
      </c>
    </row>
    <row r="849" spans="1:18" hidden="1">
      <c r="A849" s="200" t="s">
        <v>11595</v>
      </c>
      <c r="B849" s="200" t="s">
        <v>11596</v>
      </c>
      <c r="C849" s="200" t="s">
        <v>7134</v>
      </c>
      <c r="D849" s="200" t="s">
        <v>7165</v>
      </c>
      <c r="E849" s="200" t="s">
        <v>7136</v>
      </c>
      <c r="F849" s="200" t="s">
        <v>8568</v>
      </c>
      <c r="G849" s="200"/>
      <c r="H849" s="200" t="s">
        <v>8569</v>
      </c>
      <c r="I849" s="200"/>
      <c r="J849" s="201">
        <v>12</v>
      </c>
      <c r="K849" s="200" t="s">
        <v>7136</v>
      </c>
      <c r="L849" s="201">
        <v>8404800</v>
      </c>
      <c r="M849" s="201">
        <v>500</v>
      </c>
      <c r="N849" s="201">
        <v>4202400000</v>
      </c>
      <c r="O849" s="200" t="s">
        <v>7139</v>
      </c>
      <c r="P849" s="200" t="s">
        <v>11597</v>
      </c>
      <c r="Q849" s="200" t="s">
        <v>11598</v>
      </c>
      <c r="R849" s="200" t="s">
        <v>11599</v>
      </c>
    </row>
    <row r="850" spans="1:18" hidden="1">
      <c r="A850" s="200" t="s">
        <v>11600</v>
      </c>
      <c r="B850" s="200" t="s">
        <v>11601</v>
      </c>
      <c r="C850" s="200" t="s">
        <v>7134</v>
      </c>
      <c r="D850" s="200" t="s">
        <v>7241</v>
      </c>
      <c r="E850" s="200" t="s">
        <v>7242</v>
      </c>
      <c r="F850" s="200" t="s">
        <v>7481</v>
      </c>
      <c r="G850" s="200"/>
      <c r="H850" s="200" t="s">
        <v>7482</v>
      </c>
      <c r="I850" s="200"/>
      <c r="J850" s="201">
        <v>12</v>
      </c>
      <c r="K850" s="200" t="s">
        <v>7136</v>
      </c>
      <c r="L850" s="201">
        <v>11379656</v>
      </c>
      <c r="M850" s="201">
        <v>100</v>
      </c>
      <c r="N850" s="201">
        <v>1137965600</v>
      </c>
      <c r="O850" s="200" t="s">
        <v>7139</v>
      </c>
      <c r="P850" s="200" t="s">
        <v>11602</v>
      </c>
      <c r="Q850" s="200" t="s">
        <v>11603</v>
      </c>
      <c r="R850" s="200" t="s">
        <v>11604</v>
      </c>
    </row>
    <row r="851" spans="1:18" hidden="1">
      <c r="A851" s="200" t="s">
        <v>11605</v>
      </c>
      <c r="B851" s="200" t="s">
        <v>11606</v>
      </c>
      <c r="C851" s="200" t="s">
        <v>7134</v>
      </c>
      <c r="D851" s="200" t="s">
        <v>7165</v>
      </c>
      <c r="E851" s="200" t="s">
        <v>7136</v>
      </c>
      <c r="F851" s="200" t="s">
        <v>9040</v>
      </c>
      <c r="G851" s="200"/>
      <c r="H851" s="200" t="s">
        <v>9041</v>
      </c>
      <c r="I851" s="200"/>
      <c r="J851" s="201">
        <v>12</v>
      </c>
      <c r="K851" s="200" t="s">
        <v>7136</v>
      </c>
      <c r="L851" s="201">
        <v>10001865</v>
      </c>
      <c r="M851" s="201">
        <v>500</v>
      </c>
      <c r="N851" s="201">
        <v>5000932500</v>
      </c>
      <c r="O851" s="200" t="s">
        <v>7139</v>
      </c>
      <c r="P851" s="200" t="s">
        <v>11607</v>
      </c>
      <c r="Q851" s="200" t="s">
        <v>11608</v>
      </c>
      <c r="R851" s="200" t="s">
        <v>11609</v>
      </c>
    </row>
    <row r="852" spans="1:18" hidden="1">
      <c r="A852" s="200" t="s">
        <v>11610</v>
      </c>
      <c r="B852" s="200" t="s">
        <v>11611</v>
      </c>
      <c r="C852" s="200" t="s">
        <v>7134</v>
      </c>
      <c r="D852" s="200" t="s">
        <v>7165</v>
      </c>
      <c r="E852" s="200" t="s">
        <v>7136</v>
      </c>
      <c r="F852" s="200" t="s">
        <v>7902</v>
      </c>
      <c r="G852" s="200"/>
      <c r="H852" s="200" t="s">
        <v>7903</v>
      </c>
      <c r="I852" s="200"/>
      <c r="J852" s="201">
        <v>12</v>
      </c>
      <c r="K852" s="200" t="s">
        <v>7136</v>
      </c>
      <c r="L852" s="201">
        <v>29572416</v>
      </c>
      <c r="M852" s="201">
        <v>500</v>
      </c>
      <c r="N852" s="201">
        <v>14786208000</v>
      </c>
      <c r="O852" s="200" t="s">
        <v>7139</v>
      </c>
      <c r="P852" s="200" t="s">
        <v>11612</v>
      </c>
      <c r="Q852" s="200" t="s">
        <v>11613</v>
      </c>
      <c r="R852" s="200" t="s">
        <v>11614</v>
      </c>
    </row>
    <row r="853" spans="1:18" hidden="1">
      <c r="A853" s="200" t="s">
        <v>11615</v>
      </c>
      <c r="B853" s="200" t="s">
        <v>11616</v>
      </c>
      <c r="C853" s="200" t="s">
        <v>7134</v>
      </c>
      <c r="D853" s="200" t="s">
        <v>7173</v>
      </c>
      <c r="E853" s="200" t="s">
        <v>7136</v>
      </c>
      <c r="F853" s="200" t="s">
        <v>7481</v>
      </c>
      <c r="G853" s="200"/>
      <c r="H853" s="200" t="s">
        <v>7482</v>
      </c>
      <c r="I853" s="200"/>
      <c r="J853" s="201">
        <v>12</v>
      </c>
      <c r="K853" s="200" t="s">
        <v>7136</v>
      </c>
      <c r="L853" s="201">
        <v>8208283</v>
      </c>
      <c r="M853" s="201">
        <v>500</v>
      </c>
      <c r="N853" s="201">
        <v>4104141500</v>
      </c>
      <c r="O853" s="200" t="s">
        <v>7139</v>
      </c>
      <c r="P853" s="200" t="s">
        <v>11617</v>
      </c>
      <c r="Q853" s="200" t="s">
        <v>11618</v>
      </c>
      <c r="R853" s="200" t="s">
        <v>11619</v>
      </c>
    </row>
    <row r="854" spans="1:18" hidden="1">
      <c r="A854" s="200" t="s">
        <v>11620</v>
      </c>
      <c r="B854" s="200" t="s">
        <v>11621</v>
      </c>
      <c r="C854" s="200" t="s">
        <v>7134</v>
      </c>
      <c r="D854" s="200" t="s">
        <v>7173</v>
      </c>
      <c r="E854" s="200" t="s">
        <v>7136</v>
      </c>
      <c r="F854" s="200" t="s">
        <v>7481</v>
      </c>
      <c r="G854" s="200"/>
      <c r="H854" s="200" t="s">
        <v>7482</v>
      </c>
      <c r="I854" s="200"/>
      <c r="J854" s="201">
        <v>12</v>
      </c>
      <c r="K854" s="200" t="s">
        <v>7136</v>
      </c>
      <c r="L854" s="201">
        <v>11952500</v>
      </c>
      <c r="M854" s="201">
        <v>500</v>
      </c>
      <c r="N854" s="201">
        <v>6176250000</v>
      </c>
      <c r="O854" s="200" t="s">
        <v>7139</v>
      </c>
      <c r="P854" s="200" t="s">
        <v>11622</v>
      </c>
      <c r="Q854" s="200" t="s">
        <v>11623</v>
      </c>
      <c r="R854" s="200" t="s">
        <v>11624</v>
      </c>
    </row>
    <row r="855" spans="1:18" hidden="1">
      <c r="A855" s="200" t="s">
        <v>11625</v>
      </c>
      <c r="B855" s="200" t="s">
        <v>11626</v>
      </c>
      <c r="C855" s="200" t="s">
        <v>7134</v>
      </c>
      <c r="D855" s="200" t="s">
        <v>7241</v>
      </c>
      <c r="E855" s="200" t="s">
        <v>7242</v>
      </c>
      <c r="F855" s="200" t="s">
        <v>7859</v>
      </c>
      <c r="G855" s="200"/>
      <c r="H855" s="200" t="s">
        <v>7860</v>
      </c>
      <c r="I855" s="200"/>
      <c r="J855" s="201">
        <v>12</v>
      </c>
      <c r="K855" s="200" t="s">
        <v>7136</v>
      </c>
      <c r="L855" s="201">
        <v>19866425</v>
      </c>
      <c r="M855" s="201">
        <v>500</v>
      </c>
      <c r="N855" s="201">
        <v>9933212500</v>
      </c>
      <c r="O855" s="200" t="s">
        <v>7139</v>
      </c>
      <c r="P855" s="200" t="s">
        <v>11627</v>
      </c>
      <c r="Q855" s="200" t="s">
        <v>11628</v>
      </c>
      <c r="R855" s="200" t="s">
        <v>11629</v>
      </c>
    </row>
    <row r="856" spans="1:18" hidden="1">
      <c r="A856" s="200" t="s">
        <v>11630</v>
      </c>
      <c r="B856" s="200" t="s">
        <v>11631</v>
      </c>
      <c r="C856" s="200" t="s">
        <v>7134</v>
      </c>
      <c r="D856" s="200" t="s">
        <v>7173</v>
      </c>
      <c r="E856" s="200" t="s">
        <v>7136</v>
      </c>
      <c r="F856" s="200" t="s">
        <v>11561</v>
      </c>
      <c r="G856" s="200"/>
      <c r="H856" s="200" t="s">
        <v>11562</v>
      </c>
      <c r="I856" s="200"/>
      <c r="J856" s="201">
        <v>12</v>
      </c>
      <c r="K856" s="200" t="s">
        <v>7136</v>
      </c>
      <c r="L856" s="201">
        <v>7310300</v>
      </c>
      <c r="M856" s="201">
        <v>500</v>
      </c>
      <c r="N856" s="201">
        <v>3655150000</v>
      </c>
      <c r="O856" s="200" t="s">
        <v>7139</v>
      </c>
      <c r="P856" s="200" t="s">
        <v>11632</v>
      </c>
      <c r="Q856" s="200" t="s">
        <v>11633</v>
      </c>
      <c r="R856" s="200" t="s">
        <v>11634</v>
      </c>
    </row>
    <row r="857" spans="1:18" hidden="1">
      <c r="A857" s="200" t="s">
        <v>11635</v>
      </c>
      <c r="B857" s="200" t="s">
        <v>11636</v>
      </c>
      <c r="C857" s="200" t="s">
        <v>7134</v>
      </c>
      <c r="D857" s="200" t="s">
        <v>7173</v>
      </c>
      <c r="E857" s="200" t="s">
        <v>7136</v>
      </c>
      <c r="F857" s="200" t="s">
        <v>7166</v>
      </c>
      <c r="G857" s="200"/>
      <c r="H857" s="200" t="s">
        <v>7167</v>
      </c>
      <c r="I857" s="200"/>
      <c r="J857" s="201">
        <v>12</v>
      </c>
      <c r="K857" s="200" t="s">
        <v>7136</v>
      </c>
      <c r="L857" s="201">
        <v>15155580</v>
      </c>
      <c r="M857" s="201">
        <v>500</v>
      </c>
      <c r="N857" s="201">
        <v>7577790000</v>
      </c>
      <c r="O857" s="200" t="s">
        <v>7139</v>
      </c>
      <c r="P857" s="200" t="s">
        <v>11637</v>
      </c>
      <c r="Q857" s="200" t="s">
        <v>11638</v>
      </c>
      <c r="R857" s="200" t="s">
        <v>11639</v>
      </c>
    </row>
    <row r="858" spans="1:18" hidden="1">
      <c r="A858" s="200" t="s">
        <v>11640</v>
      </c>
      <c r="B858" s="200" t="s">
        <v>11641</v>
      </c>
      <c r="C858" s="200" t="s">
        <v>7134</v>
      </c>
      <c r="D858" s="200" t="s">
        <v>7165</v>
      </c>
      <c r="E858" s="200" t="s">
        <v>7136</v>
      </c>
      <c r="F858" s="200" t="s">
        <v>7302</v>
      </c>
      <c r="G858" s="200"/>
      <c r="H858" s="200" t="s">
        <v>7303</v>
      </c>
      <c r="I858" s="200"/>
      <c r="J858" s="201">
        <v>12</v>
      </c>
      <c r="K858" s="200" t="s">
        <v>7136</v>
      </c>
      <c r="L858" s="201">
        <v>34483893</v>
      </c>
      <c r="M858" s="201">
        <v>500</v>
      </c>
      <c r="N858" s="201">
        <v>17241946500</v>
      </c>
      <c r="O858" s="200" t="s">
        <v>7139</v>
      </c>
      <c r="P858" s="200" t="s">
        <v>11642</v>
      </c>
      <c r="Q858" s="200" t="s">
        <v>11643</v>
      </c>
      <c r="R858" s="200" t="s">
        <v>11644</v>
      </c>
    </row>
    <row r="859" spans="1:18" hidden="1">
      <c r="A859" s="200" t="s">
        <v>11645</v>
      </c>
      <c r="B859" s="200" t="s">
        <v>11646</v>
      </c>
      <c r="C859" s="200" t="s">
        <v>7134</v>
      </c>
      <c r="D859" s="200" t="s">
        <v>7135</v>
      </c>
      <c r="E859" s="200" t="s">
        <v>7136</v>
      </c>
      <c r="F859" s="200" t="s">
        <v>7397</v>
      </c>
      <c r="G859" s="200"/>
      <c r="H859" s="200" t="s">
        <v>7398</v>
      </c>
      <c r="I859" s="200"/>
      <c r="J859" s="201">
        <v>12</v>
      </c>
      <c r="K859" s="200" t="s">
        <v>7136</v>
      </c>
      <c r="L859" s="201">
        <v>32343981</v>
      </c>
      <c r="M859" s="201">
        <v>500</v>
      </c>
      <c r="N859" s="201">
        <v>16171990500</v>
      </c>
      <c r="O859" s="200" t="s">
        <v>7139</v>
      </c>
      <c r="P859" s="200" t="s">
        <v>8592</v>
      </c>
      <c r="Q859" s="200" t="s">
        <v>11647</v>
      </c>
      <c r="R859" s="200" t="s">
        <v>11648</v>
      </c>
    </row>
    <row r="860" spans="1:18" hidden="1">
      <c r="A860" s="200" t="s">
        <v>11649</v>
      </c>
      <c r="B860" s="200" t="s">
        <v>11650</v>
      </c>
      <c r="C860" s="200" t="s">
        <v>7134</v>
      </c>
      <c r="D860" s="200" t="s">
        <v>7173</v>
      </c>
      <c r="E860" s="200" t="s">
        <v>7136</v>
      </c>
      <c r="F860" s="200" t="s">
        <v>7685</v>
      </c>
      <c r="G860" s="200"/>
      <c r="H860" s="200" t="s">
        <v>7686</v>
      </c>
      <c r="I860" s="200"/>
      <c r="J860" s="201">
        <v>12</v>
      </c>
      <c r="K860" s="200" t="s">
        <v>7136</v>
      </c>
      <c r="L860" s="201">
        <v>17100000</v>
      </c>
      <c r="M860" s="201">
        <v>500</v>
      </c>
      <c r="N860" s="201">
        <v>9600000000</v>
      </c>
      <c r="O860" s="200" t="s">
        <v>7139</v>
      </c>
      <c r="P860" s="200" t="s">
        <v>11651</v>
      </c>
      <c r="Q860" s="200" t="s">
        <v>11652</v>
      </c>
      <c r="R860" s="200" t="s">
        <v>11653</v>
      </c>
    </row>
    <row r="861" spans="1:18" hidden="1">
      <c r="A861" s="200" t="s">
        <v>11654</v>
      </c>
      <c r="B861" s="200" t="s">
        <v>11655</v>
      </c>
      <c r="C861" s="200" t="s">
        <v>7440</v>
      </c>
      <c r="D861" s="200" t="s">
        <v>7441</v>
      </c>
      <c r="E861" s="200" t="s">
        <v>7136</v>
      </c>
      <c r="F861" s="200" t="s">
        <v>7137</v>
      </c>
      <c r="G861" s="200"/>
      <c r="H861" s="200" t="s">
        <v>7138</v>
      </c>
      <c r="I861" s="200"/>
      <c r="J861" s="201">
        <v>12</v>
      </c>
      <c r="K861" s="200" t="s">
        <v>9984</v>
      </c>
      <c r="L861" s="201">
        <v>2850000</v>
      </c>
      <c r="M861" s="201">
        <v>500</v>
      </c>
      <c r="N861" s="201">
        <v>1425000000</v>
      </c>
      <c r="O861" s="200" t="s">
        <v>7139</v>
      </c>
      <c r="P861" s="200" t="s">
        <v>11656</v>
      </c>
      <c r="Q861" s="200" t="s">
        <v>7136</v>
      </c>
      <c r="R861" s="200" t="s">
        <v>11657</v>
      </c>
    </row>
    <row r="862" spans="1:18" hidden="1">
      <c r="A862" s="200" t="s">
        <v>11658</v>
      </c>
      <c r="B862" s="200" t="s">
        <v>11659</v>
      </c>
      <c r="C862" s="200" t="s">
        <v>7134</v>
      </c>
      <c r="D862" s="200" t="s">
        <v>7173</v>
      </c>
      <c r="E862" s="200" t="s">
        <v>7136</v>
      </c>
      <c r="F862" s="200" t="s">
        <v>11660</v>
      </c>
      <c r="G862" s="200"/>
      <c r="H862" s="200" t="s">
        <v>11661</v>
      </c>
      <c r="I862" s="200"/>
      <c r="J862" s="201">
        <v>12</v>
      </c>
      <c r="K862" s="200" t="s">
        <v>7136</v>
      </c>
      <c r="L862" s="201">
        <v>41959218</v>
      </c>
      <c r="M862" s="201">
        <v>100</v>
      </c>
      <c r="N862" s="201">
        <v>4195921800</v>
      </c>
      <c r="O862" s="200" t="s">
        <v>7139</v>
      </c>
      <c r="P862" s="200" t="s">
        <v>11662</v>
      </c>
      <c r="Q862" s="200" t="s">
        <v>11663</v>
      </c>
      <c r="R862" s="200" t="s">
        <v>11664</v>
      </c>
    </row>
    <row r="863" spans="1:18" hidden="1">
      <c r="A863" s="200" t="s">
        <v>11665</v>
      </c>
      <c r="B863" s="200" t="s">
        <v>11666</v>
      </c>
      <c r="C863" s="200" t="s">
        <v>7134</v>
      </c>
      <c r="D863" s="200" t="s">
        <v>7173</v>
      </c>
      <c r="E863" s="200" t="s">
        <v>7136</v>
      </c>
      <c r="F863" s="200" t="s">
        <v>7390</v>
      </c>
      <c r="G863" s="200"/>
      <c r="H863" s="200" t="s">
        <v>7391</v>
      </c>
      <c r="I863" s="200"/>
      <c r="J863" s="201">
        <v>12</v>
      </c>
      <c r="K863" s="200" t="s">
        <v>7136</v>
      </c>
      <c r="L863" s="201">
        <v>5468262</v>
      </c>
      <c r="M863" s="201">
        <v>500</v>
      </c>
      <c r="N863" s="201">
        <v>2734131000</v>
      </c>
      <c r="O863" s="200" t="s">
        <v>7139</v>
      </c>
      <c r="P863" s="200" t="s">
        <v>11667</v>
      </c>
      <c r="Q863" s="200" t="s">
        <v>11668</v>
      </c>
      <c r="R863" s="200" t="s">
        <v>11669</v>
      </c>
    </row>
    <row r="864" spans="1:18" hidden="1">
      <c r="A864" s="200" t="s">
        <v>11670</v>
      </c>
      <c r="B864" s="200" t="s">
        <v>11671</v>
      </c>
      <c r="C864" s="200" t="s">
        <v>7134</v>
      </c>
      <c r="D864" s="200" t="s">
        <v>7173</v>
      </c>
      <c r="E864" s="200" t="s">
        <v>7136</v>
      </c>
      <c r="F864" s="200" t="s">
        <v>7174</v>
      </c>
      <c r="G864" s="200"/>
      <c r="H864" s="200" t="s">
        <v>7175</v>
      </c>
      <c r="I864" s="200"/>
      <c r="J864" s="201">
        <v>12</v>
      </c>
      <c r="K864" s="200" t="s">
        <v>7136</v>
      </c>
      <c r="L864" s="201">
        <v>55089864</v>
      </c>
      <c r="M864" s="201">
        <v>500</v>
      </c>
      <c r="N864" s="201">
        <v>27544932000</v>
      </c>
      <c r="O864" s="200" t="s">
        <v>7139</v>
      </c>
      <c r="P864" s="200" t="s">
        <v>11672</v>
      </c>
      <c r="Q864" s="200" t="s">
        <v>11673</v>
      </c>
      <c r="R864" s="200" t="s">
        <v>11674</v>
      </c>
    </row>
    <row r="865" spans="1:18" hidden="1">
      <c r="A865" s="200" t="s">
        <v>11675</v>
      </c>
      <c r="B865" s="200" t="s">
        <v>11676</v>
      </c>
      <c r="C865" s="200" t="s">
        <v>7134</v>
      </c>
      <c r="D865" s="200" t="s">
        <v>7193</v>
      </c>
      <c r="E865" s="200" t="s">
        <v>7136</v>
      </c>
      <c r="F865" s="200" t="s">
        <v>7464</v>
      </c>
      <c r="G865" s="200"/>
      <c r="H865" s="200" t="s">
        <v>7465</v>
      </c>
      <c r="I865" s="200"/>
      <c r="J865" s="201">
        <v>12</v>
      </c>
      <c r="K865" s="200" t="s">
        <v>7136</v>
      </c>
      <c r="L865" s="201">
        <v>43208667</v>
      </c>
      <c r="M865" s="201">
        <v>500</v>
      </c>
      <c r="N865" s="201">
        <v>21604333500</v>
      </c>
      <c r="O865" s="200" t="s">
        <v>7139</v>
      </c>
      <c r="P865" s="200" t="s">
        <v>11677</v>
      </c>
      <c r="Q865" s="200" t="s">
        <v>11678</v>
      </c>
      <c r="R865" s="200" t="s">
        <v>11679</v>
      </c>
    </row>
    <row r="866" spans="1:18" hidden="1">
      <c r="A866" s="200" t="s">
        <v>11680</v>
      </c>
      <c r="B866" s="200" t="s">
        <v>11681</v>
      </c>
      <c r="C866" s="200" t="s">
        <v>7134</v>
      </c>
      <c r="D866" s="200" t="s">
        <v>7193</v>
      </c>
      <c r="E866" s="200" t="s">
        <v>7136</v>
      </c>
      <c r="F866" s="200" t="s">
        <v>7348</v>
      </c>
      <c r="G866" s="200"/>
      <c r="H866" s="200" t="s">
        <v>7349</v>
      </c>
      <c r="I866" s="200"/>
      <c r="J866" s="201">
        <v>12</v>
      </c>
      <c r="K866" s="200" t="s">
        <v>7136</v>
      </c>
      <c r="L866" s="201">
        <v>234042627</v>
      </c>
      <c r="M866" s="201">
        <v>500</v>
      </c>
      <c r="N866" s="201">
        <v>117021313500</v>
      </c>
      <c r="O866" s="200" t="s">
        <v>7139</v>
      </c>
      <c r="P866" s="200" t="s">
        <v>11682</v>
      </c>
      <c r="Q866" s="200" t="s">
        <v>11683</v>
      </c>
      <c r="R866" s="200" t="s">
        <v>11684</v>
      </c>
    </row>
    <row r="867" spans="1:18" hidden="1">
      <c r="A867" s="200" t="s">
        <v>11685</v>
      </c>
      <c r="B867" s="200" t="s">
        <v>11686</v>
      </c>
      <c r="C867" s="200" t="s">
        <v>7134</v>
      </c>
      <c r="D867" s="200" t="s">
        <v>7135</v>
      </c>
      <c r="E867" s="200" t="s">
        <v>7136</v>
      </c>
      <c r="F867" s="200" t="s">
        <v>8486</v>
      </c>
      <c r="G867" s="200"/>
      <c r="H867" s="200" t="s">
        <v>8487</v>
      </c>
      <c r="I867" s="200"/>
      <c r="J867" s="201">
        <v>12</v>
      </c>
      <c r="K867" s="200" t="s">
        <v>7136</v>
      </c>
      <c r="L867" s="201">
        <v>5555243</v>
      </c>
      <c r="M867" s="201">
        <v>500</v>
      </c>
      <c r="N867" s="201">
        <v>2777621500</v>
      </c>
      <c r="O867" s="200" t="s">
        <v>7139</v>
      </c>
      <c r="P867" s="200" t="s">
        <v>11687</v>
      </c>
      <c r="Q867" s="200" t="s">
        <v>11688</v>
      </c>
      <c r="R867" s="200" t="s">
        <v>11689</v>
      </c>
    </row>
    <row r="868" spans="1:18" hidden="1">
      <c r="A868" s="200" t="s">
        <v>11690</v>
      </c>
      <c r="B868" s="200" t="s">
        <v>11691</v>
      </c>
      <c r="C868" s="200" t="s">
        <v>7145</v>
      </c>
      <c r="D868" s="200" t="s">
        <v>7136</v>
      </c>
      <c r="E868" s="200" t="s">
        <v>7136</v>
      </c>
      <c r="F868" s="200" t="s">
        <v>7206</v>
      </c>
      <c r="G868" s="200"/>
      <c r="H868" s="200" t="s">
        <v>7207</v>
      </c>
      <c r="I868" s="200"/>
      <c r="J868" s="201">
        <v>12</v>
      </c>
      <c r="K868" s="200" t="s">
        <v>7136</v>
      </c>
      <c r="L868" s="201">
        <v>29793990</v>
      </c>
      <c r="M868" s="201">
        <v>500</v>
      </c>
      <c r="N868" s="201">
        <v>14896995000</v>
      </c>
      <c r="O868" s="200" t="s">
        <v>7139</v>
      </c>
      <c r="P868" s="200" t="s">
        <v>11692</v>
      </c>
      <c r="Q868" s="200" t="s">
        <v>11693</v>
      </c>
      <c r="R868" s="200" t="s">
        <v>11694</v>
      </c>
    </row>
    <row r="869" spans="1:18" hidden="1">
      <c r="A869" s="200" t="s">
        <v>11695</v>
      </c>
      <c r="B869" s="200" t="s">
        <v>11696</v>
      </c>
      <c r="C869" s="200" t="s">
        <v>7145</v>
      </c>
      <c r="D869" s="200" t="s">
        <v>7136</v>
      </c>
      <c r="E869" s="200" t="s">
        <v>7136</v>
      </c>
      <c r="F869" s="200" t="s">
        <v>8047</v>
      </c>
      <c r="G869" s="200"/>
      <c r="H869" s="200" t="s">
        <v>8048</v>
      </c>
      <c r="I869" s="200"/>
      <c r="J869" s="201">
        <v>12</v>
      </c>
      <c r="K869" s="200" t="s">
        <v>7136</v>
      </c>
      <c r="L869" s="201">
        <v>12996741</v>
      </c>
      <c r="M869" s="201">
        <v>500</v>
      </c>
      <c r="N869" s="201">
        <v>6498370500</v>
      </c>
      <c r="O869" s="200" t="s">
        <v>7139</v>
      </c>
      <c r="P869" s="200" t="s">
        <v>11697</v>
      </c>
      <c r="Q869" s="200" t="s">
        <v>11698</v>
      </c>
      <c r="R869" s="200" t="s">
        <v>11699</v>
      </c>
    </row>
    <row r="870" spans="1:18" hidden="1">
      <c r="A870" s="200" t="s">
        <v>11700</v>
      </c>
      <c r="B870" s="200" t="s">
        <v>11701</v>
      </c>
      <c r="C870" s="200" t="s">
        <v>7134</v>
      </c>
      <c r="D870" s="200" t="s">
        <v>7173</v>
      </c>
      <c r="E870" s="200" t="s">
        <v>7136</v>
      </c>
      <c r="F870" s="200" t="s">
        <v>7348</v>
      </c>
      <c r="G870" s="200"/>
      <c r="H870" s="200" t="s">
        <v>7349</v>
      </c>
      <c r="I870" s="200"/>
      <c r="J870" s="201">
        <v>12</v>
      </c>
      <c r="K870" s="200" t="s">
        <v>7136</v>
      </c>
      <c r="L870" s="201">
        <v>12367923</v>
      </c>
      <c r="M870" s="201">
        <v>500</v>
      </c>
      <c r="N870" s="201">
        <v>6183961500</v>
      </c>
      <c r="O870" s="200" t="s">
        <v>7139</v>
      </c>
      <c r="P870" s="200" t="s">
        <v>11702</v>
      </c>
      <c r="Q870" s="200" t="s">
        <v>11703</v>
      </c>
      <c r="R870" s="200" t="s">
        <v>11704</v>
      </c>
    </row>
    <row r="871" spans="1:18" hidden="1">
      <c r="A871" s="200" t="s">
        <v>11705</v>
      </c>
      <c r="B871" s="200" t="s">
        <v>11706</v>
      </c>
      <c r="C871" s="200" t="s">
        <v>7134</v>
      </c>
      <c r="D871" s="200" t="s">
        <v>7173</v>
      </c>
      <c r="E871" s="200" t="s">
        <v>7136</v>
      </c>
      <c r="F871" s="200" t="s">
        <v>7276</v>
      </c>
      <c r="G871" s="200"/>
      <c r="H871" s="200" t="s">
        <v>7277</v>
      </c>
      <c r="I871" s="200"/>
      <c r="J871" s="201">
        <v>12</v>
      </c>
      <c r="K871" s="200" t="s">
        <v>7136</v>
      </c>
      <c r="L871" s="201">
        <v>8892384</v>
      </c>
      <c r="M871" s="201">
        <v>200</v>
      </c>
      <c r="N871" s="201">
        <v>1778476800</v>
      </c>
      <c r="O871" s="200" t="s">
        <v>7139</v>
      </c>
      <c r="P871" s="200" t="s">
        <v>11707</v>
      </c>
      <c r="Q871" s="200" t="s">
        <v>11708</v>
      </c>
      <c r="R871" s="200" t="s">
        <v>11709</v>
      </c>
    </row>
    <row r="872" spans="1:18" hidden="1">
      <c r="A872" s="200" t="s">
        <v>11710</v>
      </c>
      <c r="B872" s="200" t="s">
        <v>11711</v>
      </c>
      <c r="C872" s="200" t="s">
        <v>7134</v>
      </c>
      <c r="D872" s="200" t="s">
        <v>7165</v>
      </c>
      <c r="E872" s="200" t="s">
        <v>7136</v>
      </c>
      <c r="F872" s="200" t="s">
        <v>7166</v>
      </c>
      <c r="G872" s="200"/>
      <c r="H872" s="200" t="s">
        <v>7167</v>
      </c>
      <c r="I872" s="200"/>
      <c r="J872" s="201">
        <v>12</v>
      </c>
      <c r="K872" s="200" t="s">
        <v>7136</v>
      </c>
      <c r="L872" s="201">
        <v>12114710</v>
      </c>
      <c r="M872" s="201">
        <v>500</v>
      </c>
      <c r="N872" s="201">
        <v>6057355000</v>
      </c>
      <c r="O872" s="200" t="s">
        <v>7139</v>
      </c>
      <c r="P872" s="200" t="s">
        <v>11712</v>
      </c>
      <c r="Q872" s="200" t="s">
        <v>11713</v>
      </c>
      <c r="R872" s="200" t="s">
        <v>11714</v>
      </c>
    </row>
    <row r="873" spans="1:18" hidden="1">
      <c r="A873" s="200" t="s">
        <v>11715</v>
      </c>
      <c r="B873" s="200" t="s">
        <v>11716</v>
      </c>
      <c r="C873" s="200" t="s">
        <v>7134</v>
      </c>
      <c r="D873" s="200" t="s">
        <v>7165</v>
      </c>
      <c r="E873" s="200" t="s">
        <v>7136</v>
      </c>
      <c r="F873" s="200" t="s">
        <v>7137</v>
      </c>
      <c r="G873" s="200"/>
      <c r="H873" s="200" t="s">
        <v>7138</v>
      </c>
      <c r="I873" s="200"/>
      <c r="J873" s="201">
        <v>12</v>
      </c>
      <c r="K873" s="200" t="s">
        <v>7136</v>
      </c>
      <c r="L873" s="201">
        <v>34464379</v>
      </c>
      <c r="M873" s="201">
        <v>500</v>
      </c>
      <c r="N873" s="201">
        <v>17232189500</v>
      </c>
      <c r="O873" s="200" t="s">
        <v>7139</v>
      </c>
      <c r="P873" s="200" t="s">
        <v>11717</v>
      </c>
      <c r="Q873" s="200" t="s">
        <v>11718</v>
      </c>
      <c r="R873" s="200" t="s">
        <v>11719</v>
      </c>
    </row>
    <row r="874" spans="1:18" hidden="1">
      <c r="A874" s="200" t="s">
        <v>11720</v>
      </c>
      <c r="B874" s="200" t="s">
        <v>11721</v>
      </c>
      <c r="C874" s="200" t="s">
        <v>7134</v>
      </c>
      <c r="D874" s="200" t="s">
        <v>7135</v>
      </c>
      <c r="E874" s="200" t="s">
        <v>7136</v>
      </c>
      <c r="F874" s="200" t="s">
        <v>7464</v>
      </c>
      <c r="G874" s="200"/>
      <c r="H874" s="200" t="s">
        <v>7465</v>
      </c>
      <c r="I874" s="200"/>
      <c r="J874" s="201">
        <v>12</v>
      </c>
      <c r="K874" s="200" t="s">
        <v>7136</v>
      </c>
      <c r="L874" s="201">
        <v>26000000</v>
      </c>
      <c r="M874" s="201">
        <v>500</v>
      </c>
      <c r="N874" s="201">
        <v>13000000000</v>
      </c>
      <c r="O874" s="200" t="s">
        <v>7139</v>
      </c>
      <c r="P874" s="200" t="s">
        <v>11722</v>
      </c>
      <c r="Q874" s="200" t="s">
        <v>11723</v>
      </c>
      <c r="R874" s="200" t="s">
        <v>11724</v>
      </c>
    </row>
    <row r="875" spans="1:18" hidden="1">
      <c r="A875" s="200" t="s">
        <v>11725</v>
      </c>
      <c r="B875" s="200" t="s">
        <v>11726</v>
      </c>
      <c r="C875" s="200" t="s">
        <v>7440</v>
      </c>
      <c r="D875" s="200" t="s">
        <v>7441</v>
      </c>
      <c r="E875" s="200" t="s">
        <v>7136</v>
      </c>
      <c r="F875" s="200" t="s">
        <v>7302</v>
      </c>
      <c r="G875" s="200"/>
      <c r="H875" s="200" t="s">
        <v>7303</v>
      </c>
      <c r="I875" s="200"/>
      <c r="J875" s="201">
        <v>12</v>
      </c>
      <c r="K875" s="200" t="s">
        <v>9984</v>
      </c>
      <c r="L875" s="201">
        <v>2121666</v>
      </c>
      <c r="M875" s="201">
        <v>100</v>
      </c>
      <c r="N875" s="201">
        <v>212166600</v>
      </c>
      <c r="O875" s="200" t="s">
        <v>7139</v>
      </c>
      <c r="P875" s="200" t="s">
        <v>11727</v>
      </c>
      <c r="Q875" s="200" t="s">
        <v>11728</v>
      </c>
      <c r="R875" s="200" t="s">
        <v>11729</v>
      </c>
    </row>
    <row r="876" spans="1:18" hidden="1">
      <c r="A876" s="200" t="s">
        <v>11730</v>
      </c>
      <c r="B876" s="200" t="s">
        <v>11731</v>
      </c>
      <c r="C876" s="200" t="s">
        <v>7134</v>
      </c>
      <c r="D876" s="200" t="s">
        <v>7241</v>
      </c>
      <c r="E876" s="200" t="s">
        <v>7242</v>
      </c>
      <c r="F876" s="200" t="s">
        <v>7243</v>
      </c>
      <c r="G876" s="200"/>
      <c r="H876" s="200" t="s">
        <v>7244</v>
      </c>
      <c r="I876" s="200"/>
      <c r="J876" s="201">
        <v>12</v>
      </c>
      <c r="K876" s="200" t="s">
        <v>7136</v>
      </c>
      <c r="L876" s="201">
        <v>31448597</v>
      </c>
      <c r="M876" s="201">
        <v>500</v>
      </c>
      <c r="N876" s="201">
        <v>15724298500</v>
      </c>
      <c r="O876" s="200" t="s">
        <v>7139</v>
      </c>
      <c r="P876" s="200" t="s">
        <v>11732</v>
      </c>
      <c r="Q876" s="200" t="s">
        <v>11733</v>
      </c>
      <c r="R876" s="200" t="s">
        <v>11734</v>
      </c>
    </row>
    <row r="877" spans="1:18" hidden="1">
      <c r="A877" s="200" t="s">
        <v>11735</v>
      </c>
      <c r="B877" s="200" t="s">
        <v>11736</v>
      </c>
      <c r="C877" s="200" t="s">
        <v>7134</v>
      </c>
      <c r="D877" s="200" t="s">
        <v>7135</v>
      </c>
      <c r="E877" s="200" t="s">
        <v>7136</v>
      </c>
      <c r="F877" s="200" t="s">
        <v>7269</v>
      </c>
      <c r="G877" s="200"/>
      <c r="H877" s="200" t="s">
        <v>7270</v>
      </c>
      <c r="I877" s="200"/>
      <c r="J877" s="201">
        <v>12</v>
      </c>
      <c r="K877" s="200" t="s">
        <v>7136</v>
      </c>
      <c r="L877" s="201">
        <v>88970559</v>
      </c>
      <c r="M877" s="201">
        <v>500</v>
      </c>
      <c r="N877" s="201">
        <v>44485279500</v>
      </c>
      <c r="O877" s="200" t="s">
        <v>7139</v>
      </c>
      <c r="P877" s="200" t="s">
        <v>11737</v>
      </c>
      <c r="Q877" s="200" t="s">
        <v>11738</v>
      </c>
      <c r="R877" s="200" t="s">
        <v>11739</v>
      </c>
    </row>
    <row r="878" spans="1:18" hidden="1">
      <c r="A878" s="200" t="s">
        <v>11740</v>
      </c>
      <c r="B878" s="200" t="s">
        <v>11741</v>
      </c>
      <c r="C878" s="200" t="s">
        <v>7440</v>
      </c>
      <c r="D878" s="200" t="s">
        <v>7441</v>
      </c>
      <c r="E878" s="200" t="s">
        <v>7136</v>
      </c>
      <c r="F878" s="200" t="s">
        <v>7257</v>
      </c>
      <c r="G878" s="200"/>
      <c r="H878" s="200" t="s">
        <v>7258</v>
      </c>
      <c r="I878" s="200"/>
      <c r="J878" s="201">
        <v>12</v>
      </c>
      <c r="K878" s="200" t="s">
        <v>10016</v>
      </c>
      <c r="L878" s="201">
        <v>10573865</v>
      </c>
      <c r="M878" s="201">
        <v>500</v>
      </c>
      <c r="N878" s="201">
        <v>5286932500</v>
      </c>
      <c r="O878" s="200" t="s">
        <v>7139</v>
      </c>
      <c r="P878" s="200" t="s">
        <v>11742</v>
      </c>
      <c r="Q878" s="200" t="s">
        <v>11743</v>
      </c>
      <c r="R878" s="200" t="s">
        <v>11744</v>
      </c>
    </row>
    <row r="879" spans="1:18" hidden="1">
      <c r="A879" s="200" t="s">
        <v>11745</v>
      </c>
      <c r="B879" s="200" t="s">
        <v>11746</v>
      </c>
      <c r="C879" s="200" t="s">
        <v>7134</v>
      </c>
      <c r="D879" s="200" t="s">
        <v>7165</v>
      </c>
      <c r="E879" s="200" t="s">
        <v>7136</v>
      </c>
      <c r="F879" s="200" t="s">
        <v>7464</v>
      </c>
      <c r="G879" s="200"/>
      <c r="H879" s="200" t="s">
        <v>7465</v>
      </c>
      <c r="I879" s="200"/>
      <c r="J879" s="201">
        <v>12</v>
      </c>
      <c r="K879" s="200" t="s">
        <v>7136</v>
      </c>
      <c r="L879" s="201">
        <v>8591368</v>
      </c>
      <c r="M879" s="201">
        <v>500</v>
      </c>
      <c r="N879" s="201">
        <v>4295684000</v>
      </c>
      <c r="O879" s="200" t="s">
        <v>7139</v>
      </c>
      <c r="P879" s="200" t="s">
        <v>11747</v>
      </c>
      <c r="Q879" s="200" t="s">
        <v>11748</v>
      </c>
      <c r="R879" s="200" t="s">
        <v>11749</v>
      </c>
    </row>
    <row r="880" spans="1:18" hidden="1">
      <c r="A880" s="200" t="s">
        <v>11750</v>
      </c>
      <c r="B880" s="200" t="s">
        <v>11751</v>
      </c>
      <c r="C880" s="200" t="s">
        <v>7134</v>
      </c>
      <c r="D880" s="200" t="s">
        <v>7173</v>
      </c>
      <c r="E880" s="200" t="s">
        <v>7136</v>
      </c>
      <c r="F880" s="200" t="s">
        <v>9040</v>
      </c>
      <c r="G880" s="200"/>
      <c r="H880" s="200" t="s">
        <v>9041</v>
      </c>
      <c r="I880" s="200"/>
      <c r="J880" s="201">
        <v>12</v>
      </c>
      <c r="K880" s="200" t="s">
        <v>7136</v>
      </c>
      <c r="L880" s="201">
        <v>58133344</v>
      </c>
      <c r="M880" s="201">
        <v>100</v>
      </c>
      <c r="N880" s="201">
        <v>5813334400</v>
      </c>
      <c r="O880" s="200" t="s">
        <v>7139</v>
      </c>
      <c r="P880" s="200" t="s">
        <v>11752</v>
      </c>
      <c r="Q880" s="200" t="s">
        <v>11753</v>
      </c>
      <c r="R880" s="200" t="s">
        <v>11754</v>
      </c>
    </row>
    <row r="881" spans="1:18" hidden="1">
      <c r="A881" s="200" t="s">
        <v>11755</v>
      </c>
      <c r="B881" s="200" t="s">
        <v>11756</v>
      </c>
      <c r="C881" s="200" t="s">
        <v>7134</v>
      </c>
      <c r="D881" s="200" t="s">
        <v>7173</v>
      </c>
      <c r="E881" s="200" t="s">
        <v>7136</v>
      </c>
      <c r="F881" s="200" t="s">
        <v>7481</v>
      </c>
      <c r="G881" s="200"/>
      <c r="H881" s="200" t="s">
        <v>7482</v>
      </c>
      <c r="I881" s="200"/>
      <c r="J881" s="201">
        <v>12</v>
      </c>
      <c r="K881" s="200" t="s">
        <v>7136</v>
      </c>
      <c r="L881" s="201">
        <v>22556163</v>
      </c>
      <c r="M881" s="201">
        <v>500</v>
      </c>
      <c r="N881" s="201">
        <v>11278081500</v>
      </c>
      <c r="O881" s="200" t="s">
        <v>7139</v>
      </c>
      <c r="P881" s="200" t="s">
        <v>11757</v>
      </c>
      <c r="Q881" s="200" t="s">
        <v>11758</v>
      </c>
      <c r="R881" s="200" t="s">
        <v>11759</v>
      </c>
    </row>
    <row r="882" spans="1:18" hidden="1">
      <c r="A882" s="200" t="s">
        <v>11760</v>
      </c>
      <c r="B882" s="200" t="s">
        <v>11761</v>
      </c>
      <c r="C882" s="200" t="s">
        <v>7134</v>
      </c>
      <c r="D882" s="200" t="s">
        <v>7165</v>
      </c>
      <c r="E882" s="200" t="s">
        <v>7136</v>
      </c>
      <c r="F882" s="200" t="s">
        <v>7390</v>
      </c>
      <c r="G882" s="200"/>
      <c r="H882" s="200" t="s">
        <v>7391</v>
      </c>
      <c r="I882" s="200"/>
      <c r="J882" s="201">
        <v>12</v>
      </c>
      <c r="K882" s="200" t="s">
        <v>7136</v>
      </c>
      <c r="L882" s="201">
        <v>21539152</v>
      </c>
      <c r="M882" s="201">
        <v>500</v>
      </c>
      <c r="N882" s="201">
        <v>10769576000</v>
      </c>
      <c r="O882" s="200" t="s">
        <v>7139</v>
      </c>
      <c r="P882" s="200" t="s">
        <v>11762</v>
      </c>
      <c r="Q882" s="200" t="s">
        <v>11763</v>
      </c>
      <c r="R882" s="200" t="s">
        <v>11764</v>
      </c>
    </row>
    <row r="883" spans="1:18" hidden="1">
      <c r="A883" s="200" t="s">
        <v>11765</v>
      </c>
      <c r="B883" s="200" t="s">
        <v>11766</v>
      </c>
      <c r="C883" s="200" t="s">
        <v>7134</v>
      </c>
      <c r="D883" s="200" t="s">
        <v>7173</v>
      </c>
      <c r="E883" s="200" t="s">
        <v>7136</v>
      </c>
      <c r="F883" s="200" t="s">
        <v>7442</v>
      </c>
      <c r="G883" s="200"/>
      <c r="H883" s="200" t="s">
        <v>7443</v>
      </c>
      <c r="I883" s="200"/>
      <c r="J883" s="201">
        <v>12</v>
      </c>
      <c r="K883" s="200" t="s">
        <v>7136</v>
      </c>
      <c r="L883" s="201">
        <v>25162883</v>
      </c>
      <c r="M883" s="201">
        <v>500</v>
      </c>
      <c r="N883" s="201">
        <v>12581441500</v>
      </c>
      <c r="O883" s="200" t="s">
        <v>7139</v>
      </c>
      <c r="P883" s="200" t="s">
        <v>11767</v>
      </c>
      <c r="Q883" s="200" t="s">
        <v>11768</v>
      </c>
      <c r="R883" s="200" t="s">
        <v>11769</v>
      </c>
    </row>
    <row r="884" spans="1:18" hidden="1">
      <c r="A884" s="200" t="s">
        <v>11770</v>
      </c>
      <c r="B884" s="200" t="s">
        <v>11771</v>
      </c>
      <c r="C884" s="200" t="s">
        <v>7134</v>
      </c>
      <c r="D884" s="200" t="s">
        <v>7165</v>
      </c>
      <c r="E884" s="200" t="s">
        <v>7136</v>
      </c>
      <c r="F884" s="200" t="s">
        <v>7153</v>
      </c>
      <c r="G884" s="200"/>
      <c r="H884" s="200" t="s">
        <v>7154</v>
      </c>
      <c r="I884" s="200"/>
      <c r="J884" s="201">
        <v>12</v>
      </c>
      <c r="K884" s="200" t="s">
        <v>7136</v>
      </c>
      <c r="L884" s="201">
        <v>26200025</v>
      </c>
      <c r="M884" s="201">
        <v>500</v>
      </c>
      <c r="N884" s="201">
        <v>13100012500</v>
      </c>
      <c r="O884" s="200" t="s">
        <v>7139</v>
      </c>
      <c r="P884" s="200" t="s">
        <v>11772</v>
      </c>
      <c r="Q884" s="200" t="s">
        <v>11773</v>
      </c>
      <c r="R884" s="200" t="s">
        <v>11774</v>
      </c>
    </row>
    <row r="885" spans="1:18" hidden="1">
      <c r="A885" s="200" t="s">
        <v>11775</v>
      </c>
      <c r="B885" s="200" t="s">
        <v>11776</v>
      </c>
      <c r="C885" s="200" t="s">
        <v>7145</v>
      </c>
      <c r="D885" s="200" t="s">
        <v>7136</v>
      </c>
      <c r="E885" s="200" t="s">
        <v>7136</v>
      </c>
      <c r="F885" s="200" t="s">
        <v>7314</v>
      </c>
      <c r="G885" s="200"/>
      <c r="H885" s="200" t="s">
        <v>7315</v>
      </c>
      <c r="I885" s="200"/>
      <c r="J885" s="201">
        <v>12</v>
      </c>
      <c r="K885" s="200" t="s">
        <v>7136</v>
      </c>
      <c r="L885" s="201">
        <v>21248145</v>
      </c>
      <c r="M885" s="201">
        <v>500</v>
      </c>
      <c r="N885" s="201">
        <v>10624072500</v>
      </c>
      <c r="O885" s="200" t="s">
        <v>7139</v>
      </c>
      <c r="P885" s="200" t="s">
        <v>11777</v>
      </c>
      <c r="Q885" s="200" t="s">
        <v>11778</v>
      </c>
      <c r="R885" s="200" t="s">
        <v>11779</v>
      </c>
    </row>
    <row r="886" spans="1:18" hidden="1">
      <c r="A886" s="200" t="s">
        <v>11780</v>
      </c>
      <c r="B886" s="200" t="s">
        <v>11781</v>
      </c>
      <c r="C886" s="200" t="s">
        <v>7134</v>
      </c>
      <c r="D886" s="200" t="s">
        <v>7135</v>
      </c>
      <c r="E886" s="200" t="s">
        <v>7136</v>
      </c>
      <c r="F886" s="200" t="s">
        <v>7137</v>
      </c>
      <c r="G886" s="200"/>
      <c r="H886" s="200" t="s">
        <v>7138</v>
      </c>
      <c r="I886" s="200"/>
      <c r="J886" s="201">
        <v>12</v>
      </c>
      <c r="K886" s="200" t="s">
        <v>7136</v>
      </c>
      <c r="L886" s="201">
        <v>79138942</v>
      </c>
      <c r="M886" s="201">
        <v>500</v>
      </c>
      <c r="N886" s="201">
        <v>39569471000</v>
      </c>
      <c r="O886" s="200" t="s">
        <v>7139</v>
      </c>
      <c r="P886" s="200" t="s">
        <v>11782</v>
      </c>
      <c r="Q886" s="200" t="s">
        <v>11783</v>
      </c>
      <c r="R886" s="200" t="s">
        <v>11784</v>
      </c>
    </row>
    <row r="887" spans="1:18" hidden="1">
      <c r="A887" s="200" t="s">
        <v>11785</v>
      </c>
      <c r="B887" s="200" t="s">
        <v>11786</v>
      </c>
      <c r="C887" s="200" t="s">
        <v>7134</v>
      </c>
      <c r="D887" s="200" t="s">
        <v>7173</v>
      </c>
      <c r="E887" s="200" t="s">
        <v>7136</v>
      </c>
      <c r="F887" s="200" t="s">
        <v>7314</v>
      </c>
      <c r="G887" s="200"/>
      <c r="H887" s="200" t="s">
        <v>7315</v>
      </c>
      <c r="I887" s="200"/>
      <c r="J887" s="201">
        <v>12</v>
      </c>
      <c r="K887" s="200" t="s">
        <v>7136</v>
      </c>
      <c r="L887" s="201">
        <v>30701200</v>
      </c>
      <c r="M887" s="201">
        <v>100</v>
      </c>
      <c r="N887" s="201">
        <v>3070120000</v>
      </c>
      <c r="O887" s="200" t="s">
        <v>7139</v>
      </c>
      <c r="P887" s="200" t="s">
        <v>11787</v>
      </c>
      <c r="Q887" s="200" t="s">
        <v>11788</v>
      </c>
      <c r="R887" s="200" t="s">
        <v>11789</v>
      </c>
    </row>
    <row r="888" spans="1:18" hidden="1">
      <c r="A888" s="200" t="s">
        <v>11790</v>
      </c>
      <c r="B888" s="200" t="s">
        <v>11791</v>
      </c>
      <c r="C888" s="200" t="s">
        <v>7134</v>
      </c>
      <c r="D888" s="200" t="s">
        <v>7241</v>
      </c>
      <c r="E888" s="200" t="s">
        <v>7242</v>
      </c>
      <c r="F888" s="200" t="s">
        <v>7481</v>
      </c>
      <c r="G888" s="200"/>
      <c r="H888" s="200" t="s">
        <v>7482</v>
      </c>
      <c r="I888" s="200"/>
      <c r="J888" s="201">
        <v>12</v>
      </c>
      <c r="K888" s="200" t="s">
        <v>7136</v>
      </c>
      <c r="L888" s="201">
        <v>10353956</v>
      </c>
      <c r="M888" s="201">
        <v>500</v>
      </c>
      <c r="N888" s="201">
        <v>5176978000</v>
      </c>
      <c r="O888" s="200" t="s">
        <v>7139</v>
      </c>
      <c r="P888" s="200" t="s">
        <v>11792</v>
      </c>
      <c r="Q888" s="200" t="s">
        <v>11793</v>
      </c>
      <c r="R888" s="200" t="s">
        <v>11794</v>
      </c>
    </row>
    <row r="889" spans="1:18" hidden="1">
      <c r="A889" s="200" t="s">
        <v>11795</v>
      </c>
      <c r="B889" s="200" t="s">
        <v>11796</v>
      </c>
      <c r="C889" s="200" t="s">
        <v>7134</v>
      </c>
      <c r="D889" s="200" t="s">
        <v>7173</v>
      </c>
      <c r="E889" s="200" t="s">
        <v>7136</v>
      </c>
      <c r="F889" s="200" t="s">
        <v>7481</v>
      </c>
      <c r="G889" s="200"/>
      <c r="H889" s="200" t="s">
        <v>7482</v>
      </c>
      <c r="I889" s="200"/>
      <c r="J889" s="201">
        <v>12</v>
      </c>
      <c r="K889" s="200" t="s">
        <v>7136</v>
      </c>
      <c r="L889" s="201">
        <v>16623293</v>
      </c>
      <c r="M889" s="201">
        <v>500</v>
      </c>
      <c r="N889" s="201">
        <v>8311646500</v>
      </c>
      <c r="O889" s="200" t="s">
        <v>7139</v>
      </c>
      <c r="P889" s="200" t="s">
        <v>11797</v>
      </c>
      <c r="Q889" s="200" t="s">
        <v>11798</v>
      </c>
      <c r="R889" s="200" t="s">
        <v>11799</v>
      </c>
    </row>
    <row r="890" spans="1:18" hidden="1">
      <c r="A890" s="200" t="s">
        <v>11800</v>
      </c>
      <c r="B890" s="200" t="s">
        <v>11801</v>
      </c>
      <c r="C890" s="200" t="s">
        <v>7134</v>
      </c>
      <c r="D890" s="200" t="s">
        <v>7241</v>
      </c>
      <c r="E890" s="200" t="s">
        <v>7242</v>
      </c>
      <c r="F890" s="200" t="s">
        <v>7481</v>
      </c>
      <c r="G890" s="200"/>
      <c r="H890" s="200" t="s">
        <v>7482</v>
      </c>
      <c r="I890" s="200"/>
      <c r="J890" s="201">
        <v>12</v>
      </c>
      <c r="K890" s="200" t="s">
        <v>7136</v>
      </c>
      <c r="L890" s="201">
        <v>31445725</v>
      </c>
      <c r="M890" s="201">
        <v>500</v>
      </c>
      <c r="N890" s="201">
        <v>15722862500</v>
      </c>
      <c r="O890" s="200" t="s">
        <v>7139</v>
      </c>
      <c r="P890" s="200" t="s">
        <v>11802</v>
      </c>
      <c r="Q890" s="200" t="s">
        <v>11803</v>
      </c>
      <c r="R890" s="200" t="s">
        <v>11804</v>
      </c>
    </row>
    <row r="891" spans="1:18" hidden="1">
      <c r="A891" s="200" t="s">
        <v>11805</v>
      </c>
      <c r="B891" s="200" t="s">
        <v>11806</v>
      </c>
      <c r="C891" s="200" t="s">
        <v>7134</v>
      </c>
      <c r="D891" s="200" t="s">
        <v>7241</v>
      </c>
      <c r="E891" s="200" t="s">
        <v>7242</v>
      </c>
      <c r="F891" s="200" t="s">
        <v>7257</v>
      </c>
      <c r="G891" s="200"/>
      <c r="H891" s="200" t="s">
        <v>7258</v>
      </c>
      <c r="I891" s="200"/>
      <c r="J891" s="201">
        <v>12</v>
      </c>
      <c r="K891" s="200" t="s">
        <v>7136</v>
      </c>
      <c r="L891" s="201">
        <v>8180000</v>
      </c>
      <c r="M891" s="201">
        <v>500</v>
      </c>
      <c r="N891" s="201">
        <v>4090000000</v>
      </c>
      <c r="O891" s="200" t="s">
        <v>7139</v>
      </c>
      <c r="P891" s="200" t="s">
        <v>11807</v>
      </c>
      <c r="Q891" s="200" t="s">
        <v>11808</v>
      </c>
      <c r="R891" s="200" t="s">
        <v>11809</v>
      </c>
    </row>
    <row r="892" spans="1:18" hidden="1">
      <c r="A892" s="200" t="s">
        <v>11810</v>
      </c>
      <c r="B892" s="200" t="s">
        <v>11811</v>
      </c>
      <c r="C892" s="200" t="s">
        <v>7134</v>
      </c>
      <c r="D892" s="200" t="s">
        <v>7165</v>
      </c>
      <c r="E892" s="200" t="s">
        <v>7136</v>
      </c>
      <c r="F892" s="200" t="s">
        <v>10489</v>
      </c>
      <c r="G892" s="200"/>
      <c r="H892" s="200" t="s">
        <v>10490</v>
      </c>
      <c r="I892" s="200"/>
      <c r="J892" s="201">
        <v>12</v>
      </c>
      <c r="K892" s="200" t="s">
        <v>7136</v>
      </c>
      <c r="L892" s="201">
        <v>19238905</v>
      </c>
      <c r="M892" s="201">
        <v>500</v>
      </c>
      <c r="N892" s="201">
        <v>9619452500</v>
      </c>
      <c r="O892" s="200" t="s">
        <v>7139</v>
      </c>
      <c r="P892" s="200" t="s">
        <v>11812</v>
      </c>
      <c r="Q892" s="200" t="s">
        <v>11813</v>
      </c>
      <c r="R892" s="200" t="s">
        <v>11814</v>
      </c>
    </row>
    <row r="893" spans="1:18" hidden="1">
      <c r="A893" s="200" t="s">
        <v>11815</v>
      </c>
      <c r="B893" s="200" t="s">
        <v>11816</v>
      </c>
      <c r="C893" s="200" t="s">
        <v>7134</v>
      </c>
      <c r="D893" s="200" t="s">
        <v>7165</v>
      </c>
      <c r="E893" s="200" t="s">
        <v>7136</v>
      </c>
      <c r="F893" s="200" t="s">
        <v>8732</v>
      </c>
      <c r="G893" s="200"/>
      <c r="H893" s="200" t="s">
        <v>8733</v>
      </c>
      <c r="I893" s="200"/>
      <c r="J893" s="201">
        <v>12</v>
      </c>
      <c r="K893" s="200" t="s">
        <v>7136</v>
      </c>
      <c r="L893" s="201">
        <v>28652800</v>
      </c>
      <c r="M893" s="201">
        <v>200</v>
      </c>
      <c r="N893" s="201">
        <v>5730560000</v>
      </c>
      <c r="O893" s="200" t="s">
        <v>7139</v>
      </c>
      <c r="P893" s="200" t="s">
        <v>11817</v>
      </c>
      <c r="Q893" s="200" t="s">
        <v>11818</v>
      </c>
      <c r="R893" s="200" t="s">
        <v>11819</v>
      </c>
    </row>
    <row r="894" spans="1:18" hidden="1">
      <c r="A894" s="200" t="s">
        <v>11820</v>
      </c>
      <c r="B894" s="200" t="s">
        <v>11821</v>
      </c>
      <c r="C894" s="200" t="s">
        <v>7440</v>
      </c>
      <c r="D894" s="200" t="s">
        <v>7441</v>
      </c>
      <c r="E894" s="200" t="s">
        <v>7136</v>
      </c>
      <c r="F894" s="200" t="s">
        <v>7225</v>
      </c>
      <c r="G894" s="200"/>
      <c r="H894" s="200" t="s">
        <v>7227</v>
      </c>
      <c r="I894" s="200"/>
      <c r="J894" s="201">
        <v>12</v>
      </c>
      <c r="K894" s="200" t="s">
        <v>8073</v>
      </c>
      <c r="L894" s="201">
        <v>2653000</v>
      </c>
      <c r="M894" s="201">
        <v>500</v>
      </c>
      <c r="N894" s="201">
        <v>1326500000</v>
      </c>
      <c r="O894" s="200" t="s">
        <v>7139</v>
      </c>
      <c r="P894" s="200" t="s">
        <v>11822</v>
      </c>
      <c r="Q894" s="200" t="s">
        <v>11823</v>
      </c>
      <c r="R894" s="200" t="s">
        <v>11824</v>
      </c>
    </row>
    <row r="895" spans="1:18" hidden="1">
      <c r="A895" s="200" t="s">
        <v>11825</v>
      </c>
      <c r="B895" s="200" t="s">
        <v>11826</v>
      </c>
      <c r="C895" s="200" t="s">
        <v>7145</v>
      </c>
      <c r="D895" s="200" t="s">
        <v>7136</v>
      </c>
      <c r="E895" s="200" t="s">
        <v>7136</v>
      </c>
      <c r="F895" s="200" t="s">
        <v>9133</v>
      </c>
      <c r="G895" s="200"/>
      <c r="H895" s="200" t="s">
        <v>9134</v>
      </c>
      <c r="I895" s="200"/>
      <c r="J895" s="201">
        <v>12</v>
      </c>
      <c r="K895" s="200" t="s">
        <v>7136</v>
      </c>
      <c r="L895" s="201">
        <v>9851241</v>
      </c>
      <c r="M895" s="201">
        <v>5000</v>
      </c>
      <c r="N895" s="201">
        <v>49756205000</v>
      </c>
      <c r="O895" s="200" t="s">
        <v>7139</v>
      </c>
      <c r="P895" s="200" t="s">
        <v>11827</v>
      </c>
      <c r="Q895" s="200" t="s">
        <v>11828</v>
      </c>
      <c r="R895" s="200" t="s">
        <v>11829</v>
      </c>
    </row>
    <row r="896" spans="1:18" hidden="1">
      <c r="A896" s="200" t="s">
        <v>11830</v>
      </c>
      <c r="B896" s="200" t="s">
        <v>11831</v>
      </c>
      <c r="C896" s="200" t="s">
        <v>7134</v>
      </c>
      <c r="D896" s="200" t="s">
        <v>7173</v>
      </c>
      <c r="E896" s="200" t="s">
        <v>7136</v>
      </c>
      <c r="F896" s="200" t="s">
        <v>7137</v>
      </c>
      <c r="G896" s="200"/>
      <c r="H896" s="200" t="s">
        <v>7138</v>
      </c>
      <c r="I896" s="200"/>
      <c r="J896" s="201">
        <v>12</v>
      </c>
      <c r="K896" s="200" t="s">
        <v>7136</v>
      </c>
      <c r="L896" s="201">
        <v>6230859</v>
      </c>
      <c r="M896" s="201">
        <v>500</v>
      </c>
      <c r="N896" s="201">
        <v>3115429500</v>
      </c>
      <c r="O896" s="200" t="s">
        <v>7139</v>
      </c>
      <c r="P896" s="200" t="s">
        <v>11832</v>
      </c>
      <c r="Q896" s="200" t="s">
        <v>11833</v>
      </c>
      <c r="R896" s="200" t="s">
        <v>11834</v>
      </c>
    </row>
    <row r="897" spans="1:18" hidden="1">
      <c r="A897" s="200" t="s">
        <v>11835</v>
      </c>
      <c r="B897" s="200" t="s">
        <v>11836</v>
      </c>
      <c r="C897" s="200" t="s">
        <v>7440</v>
      </c>
      <c r="D897" s="200" t="s">
        <v>7441</v>
      </c>
      <c r="E897" s="200" t="s">
        <v>7136</v>
      </c>
      <c r="F897" s="200" t="s">
        <v>7225</v>
      </c>
      <c r="G897" s="200"/>
      <c r="H897" s="200" t="s">
        <v>7227</v>
      </c>
      <c r="I897" s="200"/>
      <c r="J897" s="201">
        <v>12</v>
      </c>
      <c r="K897" s="200" t="s">
        <v>11263</v>
      </c>
      <c r="L897" s="201">
        <v>5823036</v>
      </c>
      <c r="M897" s="201">
        <v>500</v>
      </c>
      <c r="N897" s="201">
        <v>2911518000</v>
      </c>
      <c r="O897" s="200" t="s">
        <v>7139</v>
      </c>
      <c r="P897" s="200" t="s">
        <v>7537</v>
      </c>
      <c r="Q897" s="200" t="s">
        <v>11837</v>
      </c>
      <c r="R897" s="200" t="s">
        <v>11838</v>
      </c>
    </row>
    <row r="898" spans="1:18" hidden="1">
      <c r="A898" s="200" t="s">
        <v>11839</v>
      </c>
      <c r="B898" s="200" t="s">
        <v>11840</v>
      </c>
      <c r="C898" s="200" t="s">
        <v>7134</v>
      </c>
      <c r="D898" s="200" t="s">
        <v>7165</v>
      </c>
      <c r="E898" s="200" t="s">
        <v>7136</v>
      </c>
      <c r="F898" s="200" t="s">
        <v>8033</v>
      </c>
      <c r="G898" s="200"/>
      <c r="H898" s="200" t="s">
        <v>8034</v>
      </c>
      <c r="I898" s="200"/>
      <c r="J898" s="201">
        <v>12</v>
      </c>
      <c r="K898" s="200" t="s">
        <v>7136</v>
      </c>
      <c r="L898" s="201">
        <v>11674263</v>
      </c>
      <c r="M898" s="201">
        <v>500</v>
      </c>
      <c r="N898" s="201">
        <v>5837131500</v>
      </c>
      <c r="O898" s="200" t="s">
        <v>7139</v>
      </c>
      <c r="P898" s="200" t="s">
        <v>11841</v>
      </c>
      <c r="Q898" s="200" t="s">
        <v>11842</v>
      </c>
      <c r="R898" s="200" t="s">
        <v>11843</v>
      </c>
    </row>
    <row r="899" spans="1:18" hidden="1">
      <c r="A899" s="200" t="s">
        <v>11844</v>
      </c>
      <c r="B899" s="200" t="s">
        <v>11845</v>
      </c>
      <c r="C899" s="200" t="s">
        <v>7145</v>
      </c>
      <c r="D899" s="200" t="s">
        <v>7136</v>
      </c>
      <c r="E899" s="200" t="s">
        <v>7136</v>
      </c>
      <c r="F899" s="200" t="s">
        <v>11088</v>
      </c>
      <c r="G899" s="200"/>
      <c r="H899" s="200" t="s">
        <v>11089</v>
      </c>
      <c r="I899" s="200"/>
      <c r="J899" s="201">
        <v>12</v>
      </c>
      <c r="K899" s="200" t="s">
        <v>7136</v>
      </c>
      <c r="L899" s="201">
        <v>9164467</v>
      </c>
      <c r="M899" s="201">
        <v>5000</v>
      </c>
      <c r="N899" s="201">
        <v>45822335000</v>
      </c>
      <c r="O899" s="200" t="s">
        <v>7139</v>
      </c>
      <c r="P899" s="200" t="s">
        <v>11846</v>
      </c>
      <c r="Q899" s="200" t="s">
        <v>11847</v>
      </c>
      <c r="R899" s="200" t="s">
        <v>11848</v>
      </c>
    </row>
    <row r="900" spans="1:18" hidden="1">
      <c r="A900" s="200" t="s">
        <v>11849</v>
      </c>
      <c r="B900" s="200" t="s">
        <v>11850</v>
      </c>
      <c r="C900" s="200" t="s">
        <v>7145</v>
      </c>
      <c r="D900" s="200" t="s">
        <v>7136</v>
      </c>
      <c r="E900" s="200" t="s">
        <v>7136</v>
      </c>
      <c r="F900" s="200" t="s">
        <v>8662</v>
      </c>
      <c r="G900" s="200"/>
      <c r="H900" s="200" t="s">
        <v>8663</v>
      </c>
      <c r="I900" s="200"/>
      <c r="J900" s="201">
        <v>12</v>
      </c>
      <c r="K900" s="200" t="s">
        <v>7136</v>
      </c>
      <c r="L900" s="201">
        <v>141144600</v>
      </c>
      <c r="M900" s="201">
        <v>500</v>
      </c>
      <c r="N900" s="201">
        <v>70572300000</v>
      </c>
      <c r="O900" s="200" t="s">
        <v>7139</v>
      </c>
      <c r="P900" s="200" t="s">
        <v>11851</v>
      </c>
      <c r="Q900" s="200" t="s">
        <v>11852</v>
      </c>
      <c r="R900" s="200" t="s">
        <v>11853</v>
      </c>
    </row>
    <row r="901" spans="1:18" hidden="1">
      <c r="A901" s="200" t="s">
        <v>11854</v>
      </c>
      <c r="B901" s="200" t="s">
        <v>11855</v>
      </c>
      <c r="C901" s="200" t="s">
        <v>7145</v>
      </c>
      <c r="D901" s="200" t="s">
        <v>7136</v>
      </c>
      <c r="E901" s="200" t="s">
        <v>7136</v>
      </c>
      <c r="F901" s="200" t="s">
        <v>10211</v>
      </c>
      <c r="G901" s="200"/>
      <c r="H901" s="200" t="s">
        <v>10212</v>
      </c>
      <c r="I901" s="200"/>
      <c r="J901" s="201">
        <v>12</v>
      </c>
      <c r="K901" s="200" t="s">
        <v>7136</v>
      </c>
      <c r="L901" s="201">
        <v>5000000</v>
      </c>
      <c r="M901" s="201">
        <v>5000</v>
      </c>
      <c r="N901" s="201">
        <v>25000000000</v>
      </c>
      <c r="O901" s="200" t="s">
        <v>7139</v>
      </c>
      <c r="P901" s="200" t="s">
        <v>11856</v>
      </c>
      <c r="Q901" s="200" t="s">
        <v>11857</v>
      </c>
      <c r="R901" s="200" t="s">
        <v>11858</v>
      </c>
    </row>
    <row r="902" spans="1:18" hidden="1">
      <c r="A902" s="200" t="s">
        <v>11859</v>
      </c>
      <c r="B902" s="200" t="s">
        <v>11860</v>
      </c>
      <c r="C902" s="200" t="s">
        <v>7145</v>
      </c>
      <c r="D902" s="200" t="s">
        <v>7136</v>
      </c>
      <c r="E902" s="200" t="s">
        <v>7136</v>
      </c>
      <c r="F902" s="200" t="s">
        <v>11088</v>
      </c>
      <c r="G902" s="200"/>
      <c r="H902" s="200" t="s">
        <v>11089</v>
      </c>
      <c r="I902" s="200"/>
      <c r="J902" s="201">
        <v>12</v>
      </c>
      <c r="K902" s="200" t="s">
        <v>7136</v>
      </c>
      <c r="L902" s="201">
        <v>17218543</v>
      </c>
      <c r="M902" s="201">
        <v>1000</v>
      </c>
      <c r="N902" s="201">
        <v>17218543000</v>
      </c>
      <c r="O902" s="200" t="s">
        <v>7139</v>
      </c>
      <c r="P902" s="200" t="s">
        <v>11861</v>
      </c>
      <c r="Q902" s="200" t="s">
        <v>11862</v>
      </c>
      <c r="R902" s="200" t="s">
        <v>11863</v>
      </c>
    </row>
    <row r="903" spans="1:18" hidden="1">
      <c r="A903" s="200" t="s">
        <v>11864</v>
      </c>
      <c r="B903" s="200" t="s">
        <v>11865</v>
      </c>
      <c r="C903" s="200" t="s">
        <v>7145</v>
      </c>
      <c r="D903" s="200" t="s">
        <v>7136</v>
      </c>
      <c r="E903" s="200" t="s">
        <v>7136</v>
      </c>
      <c r="F903" s="200" t="s">
        <v>11088</v>
      </c>
      <c r="G903" s="200"/>
      <c r="H903" s="200" t="s">
        <v>11089</v>
      </c>
      <c r="I903" s="200"/>
      <c r="J903" s="201">
        <v>12</v>
      </c>
      <c r="K903" s="200" t="s">
        <v>7136</v>
      </c>
      <c r="L903" s="201">
        <v>9422739</v>
      </c>
      <c r="M903" s="201">
        <v>5000</v>
      </c>
      <c r="N903" s="201">
        <v>47113695000</v>
      </c>
      <c r="O903" s="200" t="s">
        <v>7139</v>
      </c>
      <c r="P903" s="200" t="s">
        <v>11866</v>
      </c>
      <c r="Q903" s="200" t="s">
        <v>11867</v>
      </c>
      <c r="R903" s="200" t="s">
        <v>11868</v>
      </c>
    </row>
    <row r="904" spans="1:18" hidden="1">
      <c r="A904" s="200" t="s">
        <v>11869</v>
      </c>
      <c r="B904" s="200" t="s">
        <v>11870</v>
      </c>
      <c r="C904" s="200" t="s">
        <v>7134</v>
      </c>
      <c r="D904" s="200" t="s">
        <v>7135</v>
      </c>
      <c r="E904" s="200" t="s">
        <v>7136</v>
      </c>
      <c r="F904" s="200" t="s">
        <v>7416</v>
      </c>
      <c r="G904" s="200"/>
      <c r="H904" s="200" t="s">
        <v>7417</v>
      </c>
      <c r="I904" s="200"/>
      <c r="J904" s="201">
        <v>12</v>
      </c>
      <c r="K904" s="200" t="s">
        <v>7136</v>
      </c>
      <c r="L904" s="201">
        <v>37076672</v>
      </c>
      <c r="M904" s="201">
        <v>500</v>
      </c>
      <c r="N904" s="201">
        <v>18538336000</v>
      </c>
      <c r="O904" s="200" t="s">
        <v>7139</v>
      </c>
      <c r="P904" s="200" t="s">
        <v>11871</v>
      </c>
      <c r="Q904" s="200" t="s">
        <v>11872</v>
      </c>
      <c r="R904" s="200" t="s">
        <v>11873</v>
      </c>
    </row>
    <row r="905" spans="1:18" hidden="1">
      <c r="A905" s="200" t="s">
        <v>11874</v>
      </c>
      <c r="B905" s="200" t="s">
        <v>11875</v>
      </c>
      <c r="C905" s="200" t="s">
        <v>7134</v>
      </c>
      <c r="D905" s="200" t="s">
        <v>7135</v>
      </c>
      <c r="E905" s="200" t="s">
        <v>7136</v>
      </c>
      <c r="F905" s="200" t="s">
        <v>7213</v>
      </c>
      <c r="G905" s="200"/>
      <c r="H905" s="200" t="s">
        <v>7214</v>
      </c>
      <c r="I905" s="200"/>
      <c r="J905" s="201">
        <v>12</v>
      </c>
      <c r="K905" s="200" t="s">
        <v>7136</v>
      </c>
      <c r="L905" s="201">
        <v>38339428</v>
      </c>
      <c r="M905" s="201">
        <v>100</v>
      </c>
      <c r="N905" s="201">
        <v>3833942800</v>
      </c>
      <c r="O905" s="200" t="s">
        <v>7139</v>
      </c>
      <c r="P905" s="200" t="s">
        <v>11876</v>
      </c>
      <c r="Q905" s="200" t="s">
        <v>11877</v>
      </c>
      <c r="R905" s="200" t="s">
        <v>11878</v>
      </c>
    </row>
    <row r="906" spans="1:18" hidden="1">
      <c r="A906" s="200" t="s">
        <v>11879</v>
      </c>
      <c r="B906" s="200" t="s">
        <v>11880</v>
      </c>
      <c r="C906" s="200" t="s">
        <v>7134</v>
      </c>
      <c r="D906" s="200" t="s">
        <v>7135</v>
      </c>
      <c r="E906" s="200" t="s">
        <v>7136</v>
      </c>
      <c r="F906" s="200" t="s">
        <v>9692</v>
      </c>
      <c r="G906" s="200"/>
      <c r="H906" s="200" t="s">
        <v>9693</v>
      </c>
      <c r="I906" s="200"/>
      <c r="J906" s="201">
        <v>12</v>
      </c>
      <c r="K906" s="200" t="s">
        <v>7136</v>
      </c>
      <c r="L906" s="201">
        <v>15125000</v>
      </c>
      <c r="M906" s="201">
        <v>500</v>
      </c>
      <c r="N906" s="201">
        <v>7562500000</v>
      </c>
      <c r="O906" s="200" t="s">
        <v>7139</v>
      </c>
      <c r="P906" s="200" t="s">
        <v>11881</v>
      </c>
      <c r="Q906" s="200" t="s">
        <v>11882</v>
      </c>
      <c r="R906" s="200" t="s">
        <v>11883</v>
      </c>
    </row>
    <row r="907" spans="1:18" hidden="1">
      <c r="A907" s="200" t="s">
        <v>11884</v>
      </c>
      <c r="B907" s="200" t="s">
        <v>11885</v>
      </c>
      <c r="C907" s="200" t="s">
        <v>7134</v>
      </c>
      <c r="D907" s="200" t="s">
        <v>7165</v>
      </c>
      <c r="E907" s="200" t="s">
        <v>7136</v>
      </c>
      <c r="F907" s="200" t="s">
        <v>8568</v>
      </c>
      <c r="G907" s="200"/>
      <c r="H907" s="200" t="s">
        <v>8569</v>
      </c>
      <c r="I907" s="200"/>
      <c r="J907" s="201">
        <v>12</v>
      </c>
      <c r="K907" s="200" t="s">
        <v>7136</v>
      </c>
      <c r="L907" s="201">
        <v>14700000</v>
      </c>
      <c r="M907" s="201">
        <v>500</v>
      </c>
      <c r="N907" s="201">
        <v>7350000000</v>
      </c>
      <c r="O907" s="200" t="s">
        <v>7139</v>
      </c>
      <c r="P907" s="200" t="s">
        <v>11886</v>
      </c>
      <c r="Q907" s="200" t="s">
        <v>11887</v>
      </c>
      <c r="R907" s="200" t="s">
        <v>11888</v>
      </c>
    </row>
    <row r="908" spans="1:18" hidden="1">
      <c r="A908" s="200" t="s">
        <v>11889</v>
      </c>
      <c r="B908" s="200" t="s">
        <v>11890</v>
      </c>
      <c r="C908" s="200" t="s">
        <v>7134</v>
      </c>
      <c r="D908" s="200" t="s">
        <v>7135</v>
      </c>
      <c r="E908" s="200" t="s">
        <v>7136</v>
      </c>
      <c r="F908" s="200" t="s">
        <v>7213</v>
      </c>
      <c r="G908" s="200"/>
      <c r="H908" s="200" t="s">
        <v>7214</v>
      </c>
      <c r="I908" s="200"/>
      <c r="J908" s="201">
        <v>12</v>
      </c>
      <c r="K908" s="200" t="s">
        <v>7136</v>
      </c>
      <c r="L908" s="201">
        <v>18823896</v>
      </c>
      <c r="M908" s="201">
        <v>500</v>
      </c>
      <c r="N908" s="201">
        <v>9411948000</v>
      </c>
      <c r="O908" s="200" t="s">
        <v>7139</v>
      </c>
      <c r="P908" s="200" t="s">
        <v>11891</v>
      </c>
      <c r="Q908" s="200" t="s">
        <v>11892</v>
      </c>
      <c r="R908" s="200" t="s">
        <v>11893</v>
      </c>
    </row>
    <row r="909" spans="1:18" hidden="1">
      <c r="A909" s="200" t="s">
        <v>11894</v>
      </c>
      <c r="B909" s="200" t="s">
        <v>11895</v>
      </c>
      <c r="C909" s="200" t="s">
        <v>7134</v>
      </c>
      <c r="D909" s="200" t="s">
        <v>7135</v>
      </c>
      <c r="E909" s="200" t="s">
        <v>7136</v>
      </c>
      <c r="F909" s="200" t="s">
        <v>7409</v>
      </c>
      <c r="G909" s="200"/>
      <c r="H909" s="200" t="s">
        <v>7410</v>
      </c>
      <c r="I909" s="200"/>
      <c r="J909" s="201">
        <v>12</v>
      </c>
      <c r="K909" s="200" t="s">
        <v>7136</v>
      </c>
      <c r="L909" s="201">
        <v>45255561</v>
      </c>
      <c r="M909" s="201">
        <v>100</v>
      </c>
      <c r="N909" s="201">
        <v>4525556100</v>
      </c>
      <c r="O909" s="200" t="s">
        <v>7139</v>
      </c>
      <c r="P909" s="200" t="s">
        <v>11896</v>
      </c>
      <c r="Q909" s="200" t="s">
        <v>11897</v>
      </c>
      <c r="R909" s="200" t="s">
        <v>11898</v>
      </c>
    </row>
    <row r="910" spans="1:18" hidden="1">
      <c r="A910" s="200" t="s">
        <v>11899</v>
      </c>
      <c r="B910" s="200" t="s">
        <v>11900</v>
      </c>
      <c r="C910" s="200" t="s">
        <v>7134</v>
      </c>
      <c r="D910" s="200" t="s">
        <v>7165</v>
      </c>
      <c r="E910" s="200" t="s">
        <v>7136</v>
      </c>
      <c r="F910" s="200" t="s">
        <v>9013</v>
      </c>
      <c r="G910" s="200"/>
      <c r="H910" s="200" t="s">
        <v>9014</v>
      </c>
      <c r="I910" s="200"/>
      <c r="J910" s="201">
        <v>12</v>
      </c>
      <c r="K910" s="200" t="s">
        <v>7136</v>
      </c>
      <c r="L910" s="201">
        <v>16170000</v>
      </c>
      <c r="M910" s="201">
        <v>500</v>
      </c>
      <c r="N910" s="201">
        <v>8085000000</v>
      </c>
      <c r="O910" s="200" t="s">
        <v>7139</v>
      </c>
      <c r="P910" s="200" t="s">
        <v>11901</v>
      </c>
      <c r="Q910" s="200" t="s">
        <v>11902</v>
      </c>
      <c r="R910" s="200" t="s">
        <v>11903</v>
      </c>
    </row>
    <row r="911" spans="1:18" hidden="1">
      <c r="A911" s="200" t="s">
        <v>11904</v>
      </c>
      <c r="B911" s="200" t="s">
        <v>11905</v>
      </c>
      <c r="C911" s="200" t="s">
        <v>7145</v>
      </c>
      <c r="D911" s="200" t="s">
        <v>7136</v>
      </c>
      <c r="E911" s="200" t="s">
        <v>7136</v>
      </c>
      <c r="F911" s="200" t="s">
        <v>7379</v>
      </c>
      <c r="G911" s="200"/>
      <c r="H911" s="200" t="s">
        <v>7380</v>
      </c>
      <c r="I911" s="200"/>
      <c r="J911" s="201">
        <v>12</v>
      </c>
      <c r="K911" s="200" t="s">
        <v>7136</v>
      </c>
      <c r="L911" s="201">
        <v>187673375</v>
      </c>
      <c r="M911" s="201">
        <v>1000</v>
      </c>
      <c r="N911" s="201">
        <v>187673375000</v>
      </c>
      <c r="O911" s="200" t="s">
        <v>7139</v>
      </c>
      <c r="P911" s="200" t="s">
        <v>11906</v>
      </c>
      <c r="Q911" s="200" t="s">
        <v>11907</v>
      </c>
      <c r="R911" s="200" t="s">
        <v>11908</v>
      </c>
    </row>
    <row r="912" spans="1:18" hidden="1">
      <c r="A912" s="200" t="s">
        <v>11909</v>
      </c>
      <c r="B912" s="200" t="s">
        <v>11910</v>
      </c>
      <c r="C912" s="200" t="s">
        <v>7145</v>
      </c>
      <c r="D912" s="200" t="s">
        <v>7136</v>
      </c>
      <c r="E912" s="200" t="s">
        <v>7136</v>
      </c>
      <c r="F912" s="200" t="s">
        <v>7390</v>
      </c>
      <c r="G912" s="200"/>
      <c r="H912" s="200" t="s">
        <v>7391</v>
      </c>
      <c r="I912" s="200"/>
      <c r="J912" s="201">
        <v>12</v>
      </c>
      <c r="K912" s="200" t="s">
        <v>7136</v>
      </c>
      <c r="L912" s="201">
        <v>68764530</v>
      </c>
      <c r="M912" s="201">
        <v>5000</v>
      </c>
      <c r="N912" s="201">
        <v>356712130000</v>
      </c>
      <c r="O912" s="200" t="s">
        <v>7139</v>
      </c>
      <c r="P912" s="200" t="s">
        <v>11911</v>
      </c>
      <c r="Q912" s="200" t="s">
        <v>11912</v>
      </c>
      <c r="R912" s="200" t="s">
        <v>11913</v>
      </c>
    </row>
    <row r="913" spans="1:18" hidden="1">
      <c r="A913" s="200" t="s">
        <v>11914</v>
      </c>
      <c r="B913" s="200" t="s">
        <v>11915</v>
      </c>
      <c r="C913" s="200" t="s">
        <v>7145</v>
      </c>
      <c r="D913" s="200" t="s">
        <v>7136</v>
      </c>
      <c r="E913" s="200" t="s">
        <v>7136</v>
      </c>
      <c r="F913" s="200" t="s">
        <v>7213</v>
      </c>
      <c r="G913" s="200"/>
      <c r="H913" s="200" t="s">
        <v>7214</v>
      </c>
      <c r="I913" s="200"/>
      <c r="J913" s="201">
        <v>12</v>
      </c>
      <c r="K913" s="200" t="s">
        <v>7136</v>
      </c>
      <c r="L913" s="201">
        <v>8126314</v>
      </c>
      <c r="M913" s="201">
        <v>500</v>
      </c>
      <c r="N913" s="201">
        <v>4063157000</v>
      </c>
      <c r="O913" s="200" t="s">
        <v>7139</v>
      </c>
      <c r="P913" s="200" t="s">
        <v>11916</v>
      </c>
      <c r="Q913" s="200" t="s">
        <v>11917</v>
      </c>
      <c r="R913" s="200" t="s">
        <v>11918</v>
      </c>
    </row>
    <row r="914" spans="1:18" hidden="1">
      <c r="A914" s="200" t="s">
        <v>11919</v>
      </c>
      <c r="B914" s="200" t="s">
        <v>11920</v>
      </c>
      <c r="C914" s="200" t="s">
        <v>7134</v>
      </c>
      <c r="D914" s="200" t="s">
        <v>7321</v>
      </c>
      <c r="E914" s="200" t="s">
        <v>7136</v>
      </c>
      <c r="F914" s="200" t="s">
        <v>7331</v>
      </c>
      <c r="G914" s="200"/>
      <c r="H914" s="200" t="s">
        <v>7332</v>
      </c>
      <c r="I914" s="200"/>
      <c r="J914" s="201">
        <v>12</v>
      </c>
      <c r="K914" s="200" t="s">
        <v>7136</v>
      </c>
      <c r="L914" s="201">
        <v>4810000</v>
      </c>
      <c r="M914" s="201">
        <v>100</v>
      </c>
      <c r="N914" s="201">
        <v>481000000</v>
      </c>
      <c r="O914" s="200" t="s">
        <v>7139</v>
      </c>
      <c r="P914" s="200" t="s">
        <v>11921</v>
      </c>
      <c r="Q914" s="200" t="s">
        <v>11922</v>
      </c>
      <c r="R914" s="200" t="s">
        <v>11923</v>
      </c>
    </row>
    <row r="915" spans="1:18" hidden="1">
      <c r="A915" s="200" t="s">
        <v>11924</v>
      </c>
      <c r="B915" s="200" t="s">
        <v>11925</v>
      </c>
      <c r="C915" s="200" t="s">
        <v>7145</v>
      </c>
      <c r="D915" s="200" t="s">
        <v>7136</v>
      </c>
      <c r="E915" s="200" t="s">
        <v>7136</v>
      </c>
      <c r="F915" s="200" t="s">
        <v>7423</v>
      </c>
      <c r="G915" s="200"/>
      <c r="H915" s="200" t="s">
        <v>7424</v>
      </c>
      <c r="I915" s="200"/>
      <c r="J915" s="201">
        <v>12</v>
      </c>
      <c r="K915" s="200" t="s">
        <v>7136</v>
      </c>
      <c r="L915" s="201">
        <v>186887081</v>
      </c>
      <c r="M915" s="201">
        <v>100</v>
      </c>
      <c r="N915" s="201">
        <v>18851450600</v>
      </c>
      <c r="O915" s="200" t="s">
        <v>7139</v>
      </c>
      <c r="P915" s="200" t="s">
        <v>11926</v>
      </c>
      <c r="Q915" s="200" t="s">
        <v>11927</v>
      </c>
      <c r="R915" s="200" t="s">
        <v>11928</v>
      </c>
    </row>
    <row r="916" spans="1:18" hidden="1">
      <c r="A916" s="200" t="s">
        <v>11929</v>
      </c>
      <c r="B916" s="200" t="s">
        <v>11930</v>
      </c>
      <c r="C916" s="200" t="s">
        <v>7145</v>
      </c>
      <c r="D916" s="200" t="s">
        <v>7136</v>
      </c>
      <c r="E916" s="200" t="s">
        <v>7136</v>
      </c>
      <c r="F916" s="200" t="s">
        <v>7859</v>
      </c>
      <c r="G916" s="200"/>
      <c r="H916" s="200" t="s">
        <v>7860</v>
      </c>
      <c r="I916" s="200"/>
      <c r="J916" s="201">
        <v>12</v>
      </c>
      <c r="K916" s="200" t="s">
        <v>7136</v>
      </c>
      <c r="L916" s="201">
        <v>71174000</v>
      </c>
      <c r="M916" s="201">
        <v>2500</v>
      </c>
      <c r="N916" s="201">
        <v>177935000000</v>
      </c>
      <c r="O916" s="200" t="s">
        <v>7139</v>
      </c>
      <c r="P916" s="200" t="s">
        <v>11931</v>
      </c>
      <c r="Q916" s="200" t="s">
        <v>11932</v>
      </c>
      <c r="R916" s="200" t="s">
        <v>11933</v>
      </c>
    </row>
    <row r="917" spans="1:18" hidden="1">
      <c r="A917" s="200" t="s">
        <v>11934</v>
      </c>
      <c r="B917" s="200" t="s">
        <v>11935</v>
      </c>
      <c r="C917" s="200" t="s">
        <v>7145</v>
      </c>
      <c r="D917" s="200" t="s">
        <v>7136</v>
      </c>
      <c r="E917" s="200" t="s">
        <v>7136</v>
      </c>
      <c r="F917" s="200" t="s">
        <v>7341</v>
      </c>
      <c r="G917" s="200"/>
      <c r="H917" s="200" t="s">
        <v>7342</v>
      </c>
      <c r="I917" s="200"/>
      <c r="J917" s="201">
        <v>12</v>
      </c>
      <c r="K917" s="200" t="s">
        <v>7136</v>
      </c>
      <c r="L917" s="201">
        <v>200000000</v>
      </c>
      <c r="M917" s="201">
        <v>500</v>
      </c>
      <c r="N917" s="201">
        <v>100000000000</v>
      </c>
      <c r="O917" s="200" t="s">
        <v>7139</v>
      </c>
      <c r="P917" s="200" t="s">
        <v>11936</v>
      </c>
      <c r="Q917" s="200" t="s">
        <v>11937</v>
      </c>
      <c r="R917" s="200" t="s">
        <v>11938</v>
      </c>
    </row>
    <row r="918" spans="1:18" hidden="1">
      <c r="A918" s="200" t="s">
        <v>11939</v>
      </c>
      <c r="B918" s="200" t="s">
        <v>11940</v>
      </c>
      <c r="C918" s="200" t="s">
        <v>7134</v>
      </c>
      <c r="D918" s="200" t="s">
        <v>7321</v>
      </c>
      <c r="E918" s="200" t="s">
        <v>7136</v>
      </c>
      <c r="F918" s="200" t="s">
        <v>7331</v>
      </c>
      <c r="G918" s="200"/>
      <c r="H918" s="200" t="s">
        <v>7332</v>
      </c>
      <c r="I918" s="200"/>
      <c r="J918" s="201">
        <v>12</v>
      </c>
      <c r="K918" s="200" t="s">
        <v>7136</v>
      </c>
      <c r="L918" s="201">
        <v>4020000</v>
      </c>
      <c r="M918" s="201">
        <v>100</v>
      </c>
      <c r="N918" s="201">
        <v>402000000</v>
      </c>
      <c r="O918" s="200" t="s">
        <v>7139</v>
      </c>
      <c r="P918" s="200" t="s">
        <v>11240</v>
      </c>
      <c r="Q918" s="200" t="s">
        <v>11922</v>
      </c>
      <c r="R918" s="200" t="s">
        <v>11923</v>
      </c>
    </row>
    <row r="919" spans="1:18" hidden="1">
      <c r="A919" s="200" t="s">
        <v>11941</v>
      </c>
      <c r="B919" s="200" t="s">
        <v>11942</v>
      </c>
      <c r="C919" s="200" t="s">
        <v>7134</v>
      </c>
      <c r="D919" s="200" t="s">
        <v>7321</v>
      </c>
      <c r="E919" s="200" t="s">
        <v>7136</v>
      </c>
      <c r="F919" s="200" t="s">
        <v>7331</v>
      </c>
      <c r="G919" s="200"/>
      <c r="H919" s="200" t="s">
        <v>7332</v>
      </c>
      <c r="I919" s="200"/>
      <c r="J919" s="201">
        <v>12</v>
      </c>
      <c r="K919" s="200" t="s">
        <v>7136</v>
      </c>
      <c r="L919" s="201">
        <v>5520000</v>
      </c>
      <c r="M919" s="201">
        <v>100</v>
      </c>
      <c r="N919" s="201">
        <v>552000000</v>
      </c>
      <c r="O919" s="200" t="s">
        <v>7139</v>
      </c>
      <c r="P919" s="200" t="s">
        <v>11943</v>
      </c>
      <c r="Q919" s="200" t="s">
        <v>11944</v>
      </c>
      <c r="R919" s="200" t="s">
        <v>11923</v>
      </c>
    </row>
    <row r="920" spans="1:18" hidden="1">
      <c r="A920" s="200" t="s">
        <v>11945</v>
      </c>
      <c r="B920" s="200" t="s">
        <v>11946</v>
      </c>
      <c r="C920" s="200" t="s">
        <v>7145</v>
      </c>
      <c r="D920" s="200" t="s">
        <v>7136</v>
      </c>
      <c r="E920" s="200" t="s">
        <v>7136</v>
      </c>
      <c r="F920" s="200" t="s">
        <v>7314</v>
      </c>
      <c r="G920" s="200"/>
      <c r="H920" s="200" t="s">
        <v>7315</v>
      </c>
      <c r="I920" s="200"/>
      <c r="J920" s="201">
        <v>12</v>
      </c>
      <c r="K920" s="200" t="s">
        <v>7136</v>
      </c>
      <c r="L920" s="201">
        <v>77377800</v>
      </c>
      <c r="M920" s="201">
        <v>500</v>
      </c>
      <c r="N920" s="201">
        <v>38688900000</v>
      </c>
      <c r="O920" s="200" t="s">
        <v>7139</v>
      </c>
      <c r="P920" s="200" t="s">
        <v>11947</v>
      </c>
      <c r="Q920" s="200" t="s">
        <v>11948</v>
      </c>
      <c r="R920" s="200" t="s">
        <v>11949</v>
      </c>
    </row>
    <row r="921" spans="1:18" hidden="1">
      <c r="A921" s="200" t="s">
        <v>11950</v>
      </c>
      <c r="B921" s="200" t="s">
        <v>11951</v>
      </c>
      <c r="C921" s="200" t="s">
        <v>7145</v>
      </c>
      <c r="D921" s="200" t="s">
        <v>7136</v>
      </c>
      <c r="E921" s="200" t="s">
        <v>7136</v>
      </c>
      <c r="F921" s="200" t="s">
        <v>7607</v>
      </c>
      <c r="G921" s="200"/>
      <c r="H921" s="200" t="s">
        <v>7608</v>
      </c>
      <c r="I921" s="200"/>
      <c r="J921" s="201">
        <v>12</v>
      </c>
      <c r="K921" s="200" t="s">
        <v>7136</v>
      </c>
      <c r="L921" s="201">
        <v>196000000</v>
      </c>
      <c r="M921" s="201">
        <v>5000</v>
      </c>
      <c r="N921" s="201">
        <v>980000000000</v>
      </c>
      <c r="O921" s="200" t="s">
        <v>7139</v>
      </c>
      <c r="P921" s="200" t="s">
        <v>11952</v>
      </c>
      <c r="Q921" s="200" t="s">
        <v>11953</v>
      </c>
      <c r="R921" s="200" t="s">
        <v>11954</v>
      </c>
    </row>
    <row r="922" spans="1:18" hidden="1">
      <c r="A922" s="200" t="s">
        <v>11955</v>
      </c>
      <c r="B922" s="200" t="s">
        <v>11956</v>
      </c>
      <c r="C922" s="200" t="s">
        <v>7145</v>
      </c>
      <c r="D922" s="200" t="s">
        <v>7136</v>
      </c>
      <c r="E922" s="200" t="s">
        <v>7136</v>
      </c>
      <c r="F922" s="200" t="s">
        <v>7137</v>
      </c>
      <c r="G922" s="200"/>
      <c r="H922" s="200" t="s">
        <v>7138</v>
      </c>
      <c r="I922" s="200"/>
      <c r="J922" s="201">
        <v>12</v>
      </c>
      <c r="K922" s="200" t="s">
        <v>7136</v>
      </c>
      <c r="L922" s="201">
        <v>74693696</v>
      </c>
      <c r="M922" s="201">
        <v>5000</v>
      </c>
      <c r="N922" s="201">
        <v>388003400000</v>
      </c>
      <c r="O922" s="200" t="s">
        <v>7139</v>
      </c>
      <c r="P922" s="200" t="s">
        <v>11957</v>
      </c>
      <c r="Q922" s="200" t="s">
        <v>11958</v>
      </c>
      <c r="R922" s="200" t="s">
        <v>11959</v>
      </c>
    </row>
    <row r="923" spans="1:18" hidden="1">
      <c r="A923" s="200" t="s">
        <v>11960</v>
      </c>
      <c r="B923" s="200" t="s">
        <v>11961</v>
      </c>
      <c r="C923" s="200" t="s">
        <v>7145</v>
      </c>
      <c r="D923" s="200" t="s">
        <v>7136</v>
      </c>
      <c r="E923" s="200" t="s">
        <v>7136</v>
      </c>
      <c r="F923" s="200" t="s">
        <v>7174</v>
      </c>
      <c r="G923" s="200"/>
      <c r="H923" s="200" t="s">
        <v>7175</v>
      </c>
      <c r="I923" s="200"/>
      <c r="J923" s="201">
        <v>12</v>
      </c>
      <c r="K923" s="200" t="s">
        <v>7136</v>
      </c>
      <c r="L923" s="201">
        <v>5969782550</v>
      </c>
      <c r="M923" s="201">
        <v>100</v>
      </c>
      <c r="N923" s="201">
        <v>897513820000</v>
      </c>
      <c r="O923" s="200" t="s">
        <v>7139</v>
      </c>
      <c r="P923" s="200" t="s">
        <v>11962</v>
      </c>
      <c r="Q923" s="200" t="s">
        <v>11963</v>
      </c>
      <c r="R923" s="200" t="s">
        <v>11964</v>
      </c>
    </row>
    <row r="924" spans="1:18" hidden="1">
      <c r="A924" s="200" t="s">
        <v>11965</v>
      </c>
      <c r="B924" s="200" t="s">
        <v>11966</v>
      </c>
      <c r="C924" s="200" t="s">
        <v>7145</v>
      </c>
      <c r="D924" s="200" t="s">
        <v>7136</v>
      </c>
      <c r="E924" s="200" t="s">
        <v>7136</v>
      </c>
      <c r="F924" s="200" t="s">
        <v>7276</v>
      </c>
      <c r="G924" s="200"/>
      <c r="H924" s="200" t="s">
        <v>7277</v>
      </c>
      <c r="I924" s="200"/>
      <c r="J924" s="201">
        <v>12</v>
      </c>
      <c r="K924" s="200" t="s">
        <v>7136</v>
      </c>
      <c r="L924" s="201">
        <v>67162079</v>
      </c>
      <c r="M924" s="201">
        <v>500</v>
      </c>
      <c r="N924" s="201">
        <v>33581039500</v>
      </c>
      <c r="O924" s="200" t="s">
        <v>7139</v>
      </c>
      <c r="P924" s="200" t="s">
        <v>11967</v>
      </c>
      <c r="Q924" s="200" t="s">
        <v>11968</v>
      </c>
      <c r="R924" s="200" t="s">
        <v>11969</v>
      </c>
    </row>
    <row r="925" spans="1:18" hidden="1">
      <c r="A925" s="200" t="s">
        <v>11970</v>
      </c>
      <c r="B925" s="200" t="s">
        <v>11971</v>
      </c>
      <c r="C925" s="200" t="s">
        <v>7145</v>
      </c>
      <c r="D925" s="200" t="s">
        <v>7136</v>
      </c>
      <c r="E925" s="200" t="s">
        <v>7136</v>
      </c>
      <c r="F925" s="200" t="s">
        <v>7585</v>
      </c>
      <c r="G925" s="200"/>
      <c r="H925" s="200" t="s">
        <v>7586</v>
      </c>
      <c r="I925" s="200"/>
      <c r="J925" s="201">
        <v>12</v>
      </c>
      <c r="K925" s="200" t="s">
        <v>7136</v>
      </c>
      <c r="L925" s="201">
        <v>880000000</v>
      </c>
      <c r="M925" s="201">
        <v>1000</v>
      </c>
      <c r="N925" s="201">
        <v>880114845000</v>
      </c>
      <c r="O925" s="200" t="s">
        <v>7139</v>
      </c>
      <c r="P925" s="200" t="s">
        <v>11972</v>
      </c>
      <c r="Q925" s="200" t="s">
        <v>11973</v>
      </c>
      <c r="R925" s="200" t="s">
        <v>11974</v>
      </c>
    </row>
    <row r="926" spans="1:18" hidden="1">
      <c r="A926" s="200" t="s">
        <v>11975</v>
      </c>
      <c r="B926" s="200" t="s">
        <v>11976</v>
      </c>
      <c r="C926" s="200" t="s">
        <v>7145</v>
      </c>
      <c r="D926" s="200" t="s">
        <v>7136</v>
      </c>
      <c r="E926" s="200" t="s">
        <v>7136</v>
      </c>
      <c r="F926" s="200" t="s">
        <v>7331</v>
      </c>
      <c r="G926" s="200"/>
      <c r="H926" s="200" t="s">
        <v>7332</v>
      </c>
      <c r="I926" s="200"/>
      <c r="J926" s="201">
        <v>12</v>
      </c>
      <c r="K926" s="200" t="s">
        <v>7136</v>
      </c>
      <c r="L926" s="201">
        <v>89300000</v>
      </c>
      <c r="M926" s="201">
        <v>5000</v>
      </c>
      <c r="N926" s="201">
        <v>458478080000</v>
      </c>
      <c r="O926" s="200" t="s">
        <v>7139</v>
      </c>
      <c r="P926" s="200" t="s">
        <v>11977</v>
      </c>
      <c r="Q926" s="200" t="s">
        <v>11978</v>
      </c>
      <c r="R926" s="200" t="s">
        <v>11979</v>
      </c>
    </row>
    <row r="927" spans="1:18" hidden="1">
      <c r="A927" s="200" t="s">
        <v>11980</v>
      </c>
      <c r="B927" s="200" t="s">
        <v>11981</v>
      </c>
      <c r="C927" s="200" t="s">
        <v>7145</v>
      </c>
      <c r="D927" s="200" t="s">
        <v>7136</v>
      </c>
      <c r="E927" s="200" t="s">
        <v>7136</v>
      </c>
      <c r="F927" s="200" t="s">
        <v>8047</v>
      </c>
      <c r="G927" s="200"/>
      <c r="H927" s="200" t="s">
        <v>8048</v>
      </c>
      <c r="I927" s="200"/>
      <c r="J927" s="201">
        <v>12</v>
      </c>
      <c r="K927" s="200" t="s">
        <v>7136</v>
      </c>
      <c r="L927" s="201">
        <v>10000000</v>
      </c>
      <c r="M927" s="201">
        <v>500</v>
      </c>
      <c r="N927" s="201">
        <v>5000000000</v>
      </c>
      <c r="O927" s="200" t="s">
        <v>7139</v>
      </c>
      <c r="P927" s="200" t="s">
        <v>11982</v>
      </c>
      <c r="Q927" s="200" t="s">
        <v>11983</v>
      </c>
      <c r="R927" s="200" t="s">
        <v>11984</v>
      </c>
    </row>
    <row r="928" spans="1:18" hidden="1">
      <c r="A928" s="200" t="s">
        <v>11985</v>
      </c>
      <c r="B928" s="200" t="s">
        <v>11986</v>
      </c>
      <c r="C928" s="200" t="s">
        <v>7145</v>
      </c>
      <c r="D928" s="200" t="s">
        <v>7136</v>
      </c>
      <c r="E928" s="200" t="s">
        <v>7136</v>
      </c>
      <c r="F928" s="200" t="s">
        <v>7153</v>
      </c>
      <c r="G928" s="200"/>
      <c r="H928" s="200" t="s">
        <v>7154</v>
      </c>
      <c r="I928" s="200"/>
      <c r="J928" s="201">
        <v>12</v>
      </c>
      <c r="K928" s="200" t="s">
        <v>7136</v>
      </c>
      <c r="L928" s="201">
        <v>115858891</v>
      </c>
      <c r="M928" s="201">
        <v>5000</v>
      </c>
      <c r="N928" s="201">
        <v>614794455000</v>
      </c>
      <c r="O928" s="200" t="s">
        <v>7139</v>
      </c>
      <c r="P928" s="200" t="s">
        <v>11987</v>
      </c>
      <c r="Q928" s="200" t="s">
        <v>11988</v>
      </c>
      <c r="R928" s="200" t="s">
        <v>11989</v>
      </c>
    </row>
    <row r="929" spans="1:18" hidden="1">
      <c r="A929" s="200" t="s">
        <v>11990</v>
      </c>
      <c r="B929" s="200" t="s">
        <v>11991</v>
      </c>
      <c r="C929" s="200" t="s">
        <v>7145</v>
      </c>
      <c r="D929" s="200" t="s">
        <v>7136</v>
      </c>
      <c r="E929" s="200" t="s">
        <v>7136</v>
      </c>
      <c r="F929" s="200" t="s">
        <v>7341</v>
      </c>
      <c r="G929" s="200"/>
      <c r="H929" s="200" t="s">
        <v>7342</v>
      </c>
      <c r="I929" s="200"/>
      <c r="J929" s="201">
        <v>12</v>
      </c>
      <c r="K929" s="200" t="s">
        <v>7136</v>
      </c>
      <c r="L929" s="201">
        <v>47374837</v>
      </c>
      <c r="M929" s="201">
        <v>500</v>
      </c>
      <c r="N929" s="201">
        <v>26473418500</v>
      </c>
      <c r="O929" s="200" t="s">
        <v>7139</v>
      </c>
      <c r="P929" s="200" t="s">
        <v>11992</v>
      </c>
      <c r="Q929" s="200" t="s">
        <v>11993</v>
      </c>
      <c r="R929" s="200" t="s">
        <v>11994</v>
      </c>
    </row>
    <row r="930" spans="1:18" hidden="1">
      <c r="A930" s="200" t="s">
        <v>11995</v>
      </c>
      <c r="B930" s="200" t="s">
        <v>11996</v>
      </c>
      <c r="C930" s="200" t="s">
        <v>7145</v>
      </c>
      <c r="D930" s="200" t="s">
        <v>7136</v>
      </c>
      <c r="E930" s="200" t="s">
        <v>7136</v>
      </c>
      <c r="F930" s="200" t="s">
        <v>7409</v>
      </c>
      <c r="G930" s="200"/>
      <c r="H930" s="200" t="s">
        <v>7410</v>
      </c>
      <c r="I930" s="200"/>
      <c r="J930" s="201">
        <v>12</v>
      </c>
      <c r="K930" s="200" t="s">
        <v>7136</v>
      </c>
      <c r="L930" s="201">
        <v>11000000</v>
      </c>
      <c r="M930" s="201">
        <v>500</v>
      </c>
      <c r="N930" s="201">
        <v>5500000000</v>
      </c>
      <c r="O930" s="200" t="s">
        <v>7139</v>
      </c>
      <c r="P930" s="200" t="s">
        <v>11997</v>
      </c>
      <c r="Q930" s="200" t="s">
        <v>11998</v>
      </c>
      <c r="R930" s="200" t="s">
        <v>11999</v>
      </c>
    </row>
    <row r="931" spans="1:18" hidden="1">
      <c r="A931" s="200" t="s">
        <v>12000</v>
      </c>
      <c r="B931" s="200" t="s">
        <v>12001</v>
      </c>
      <c r="C931" s="200" t="s">
        <v>7134</v>
      </c>
      <c r="D931" s="200" t="s">
        <v>7165</v>
      </c>
      <c r="E931" s="200" t="s">
        <v>7136</v>
      </c>
      <c r="F931" s="200" t="s">
        <v>7276</v>
      </c>
      <c r="G931" s="200"/>
      <c r="H931" s="200" t="s">
        <v>7277</v>
      </c>
      <c r="I931" s="200"/>
      <c r="J931" s="201">
        <v>12</v>
      </c>
      <c r="K931" s="200" t="s">
        <v>7136</v>
      </c>
      <c r="L931" s="201">
        <v>6370000</v>
      </c>
      <c r="M931" s="201">
        <v>1000</v>
      </c>
      <c r="N931" s="201">
        <v>6370000000</v>
      </c>
      <c r="O931" s="200" t="s">
        <v>7139</v>
      </c>
      <c r="P931" s="200" t="s">
        <v>12002</v>
      </c>
      <c r="Q931" s="200" t="s">
        <v>12003</v>
      </c>
      <c r="R931" s="200" t="s">
        <v>12004</v>
      </c>
    </row>
    <row r="932" spans="1:18" hidden="1">
      <c r="A932" s="200" t="s">
        <v>12005</v>
      </c>
      <c r="B932" s="200" t="s">
        <v>12006</v>
      </c>
      <c r="C932" s="200" t="s">
        <v>7145</v>
      </c>
      <c r="D932" s="200" t="s">
        <v>7136</v>
      </c>
      <c r="E932" s="200" t="s">
        <v>7136</v>
      </c>
      <c r="F932" s="200" t="s">
        <v>7257</v>
      </c>
      <c r="G932" s="200"/>
      <c r="H932" s="200" t="s">
        <v>7258</v>
      </c>
      <c r="I932" s="200"/>
      <c r="J932" s="201">
        <v>12</v>
      </c>
      <c r="K932" s="200" t="s">
        <v>7136</v>
      </c>
      <c r="L932" s="201">
        <v>10313449</v>
      </c>
      <c r="M932" s="201">
        <v>5000</v>
      </c>
      <c r="N932" s="201">
        <v>53417595000</v>
      </c>
      <c r="O932" s="200" t="s">
        <v>7139</v>
      </c>
      <c r="P932" s="200" t="s">
        <v>12007</v>
      </c>
      <c r="Q932" s="200" t="s">
        <v>12008</v>
      </c>
      <c r="R932" s="200" t="s">
        <v>12009</v>
      </c>
    </row>
    <row r="933" spans="1:18" hidden="1">
      <c r="A933" s="200" t="s">
        <v>12010</v>
      </c>
      <c r="B933" s="200" t="s">
        <v>12011</v>
      </c>
      <c r="C933" s="200" t="s">
        <v>7145</v>
      </c>
      <c r="D933" s="200" t="s">
        <v>7136</v>
      </c>
      <c r="E933" s="200" t="s">
        <v>7136</v>
      </c>
      <c r="F933" s="200" t="s">
        <v>7257</v>
      </c>
      <c r="G933" s="200"/>
      <c r="H933" s="200" t="s">
        <v>7258</v>
      </c>
      <c r="I933" s="200"/>
      <c r="J933" s="201">
        <v>12</v>
      </c>
      <c r="K933" s="200" t="s">
        <v>7136</v>
      </c>
      <c r="L933" s="201">
        <v>7533015</v>
      </c>
      <c r="M933" s="201">
        <v>5000</v>
      </c>
      <c r="N933" s="201">
        <v>37665075000</v>
      </c>
      <c r="O933" s="200" t="s">
        <v>7139</v>
      </c>
      <c r="P933" s="200" t="s">
        <v>12012</v>
      </c>
      <c r="Q933" s="200" t="s">
        <v>12013</v>
      </c>
      <c r="R933" s="200" t="s">
        <v>12014</v>
      </c>
    </row>
    <row r="934" spans="1:18" hidden="1">
      <c r="A934" s="200" t="s">
        <v>12015</v>
      </c>
      <c r="B934" s="200" t="s">
        <v>12016</v>
      </c>
      <c r="C934" s="200" t="s">
        <v>7134</v>
      </c>
      <c r="D934" s="200" t="s">
        <v>7165</v>
      </c>
      <c r="E934" s="200" t="s">
        <v>7136</v>
      </c>
      <c r="F934" s="200" t="s">
        <v>9316</v>
      </c>
      <c r="G934" s="200"/>
      <c r="H934" s="200" t="s">
        <v>9317</v>
      </c>
      <c r="I934" s="200"/>
      <c r="J934" s="201">
        <v>12</v>
      </c>
      <c r="K934" s="200" t="s">
        <v>7136</v>
      </c>
      <c r="L934" s="201">
        <v>10149688</v>
      </c>
      <c r="M934" s="201">
        <v>500</v>
      </c>
      <c r="N934" s="201">
        <v>5074844000</v>
      </c>
      <c r="O934" s="200" t="s">
        <v>7139</v>
      </c>
      <c r="P934" s="200" t="s">
        <v>12017</v>
      </c>
      <c r="Q934" s="200" t="s">
        <v>12018</v>
      </c>
      <c r="R934" s="200" t="s">
        <v>12019</v>
      </c>
    </row>
    <row r="935" spans="1:18" hidden="1">
      <c r="A935" s="200" t="s">
        <v>12020</v>
      </c>
      <c r="B935" s="200" t="s">
        <v>12021</v>
      </c>
      <c r="C935" s="200" t="s">
        <v>7145</v>
      </c>
      <c r="D935" s="200" t="s">
        <v>7136</v>
      </c>
      <c r="E935" s="200" t="s">
        <v>7136</v>
      </c>
      <c r="F935" s="200" t="s">
        <v>12022</v>
      </c>
      <c r="G935" s="200"/>
      <c r="H935" s="200" t="s">
        <v>12023</v>
      </c>
      <c r="I935" s="200"/>
      <c r="J935" s="201">
        <v>12</v>
      </c>
      <c r="K935" s="200" t="s">
        <v>7136</v>
      </c>
      <c r="L935" s="201">
        <v>3000000</v>
      </c>
      <c r="M935" s="201">
        <v>5000</v>
      </c>
      <c r="N935" s="201">
        <v>15000000000</v>
      </c>
      <c r="O935" s="200" t="s">
        <v>7139</v>
      </c>
      <c r="P935" s="200" t="s">
        <v>12024</v>
      </c>
      <c r="Q935" s="200" t="s">
        <v>12025</v>
      </c>
      <c r="R935" s="200" t="s">
        <v>12026</v>
      </c>
    </row>
    <row r="936" spans="1:18" hidden="1">
      <c r="A936" s="200" t="s">
        <v>12027</v>
      </c>
      <c r="B936" s="200" t="s">
        <v>12028</v>
      </c>
      <c r="C936" s="200" t="s">
        <v>7145</v>
      </c>
      <c r="D936" s="200" t="s">
        <v>7136</v>
      </c>
      <c r="E936" s="200" t="s">
        <v>7136</v>
      </c>
      <c r="F936" s="200" t="s">
        <v>7924</v>
      </c>
      <c r="G936" s="200"/>
      <c r="H936" s="200" t="s">
        <v>7925</v>
      </c>
      <c r="I936" s="200"/>
      <c r="J936" s="201">
        <v>12</v>
      </c>
      <c r="K936" s="200" t="s">
        <v>7136</v>
      </c>
      <c r="L936" s="201">
        <v>15788671</v>
      </c>
      <c r="M936" s="201">
        <v>5000</v>
      </c>
      <c r="N936" s="201">
        <v>78943355000</v>
      </c>
      <c r="O936" s="200" t="s">
        <v>7139</v>
      </c>
      <c r="P936" s="200" t="s">
        <v>12029</v>
      </c>
      <c r="Q936" s="200" t="s">
        <v>12030</v>
      </c>
      <c r="R936" s="200" t="s">
        <v>12031</v>
      </c>
    </row>
    <row r="937" spans="1:18" hidden="1">
      <c r="A937" s="200" t="s">
        <v>12032</v>
      </c>
      <c r="B937" s="200" t="s">
        <v>12033</v>
      </c>
      <c r="C937" s="200" t="s">
        <v>7145</v>
      </c>
      <c r="D937" s="200" t="s">
        <v>7136</v>
      </c>
      <c r="E937" s="200" t="s">
        <v>7136</v>
      </c>
      <c r="F937" s="200" t="s">
        <v>7153</v>
      </c>
      <c r="G937" s="200"/>
      <c r="H937" s="200" t="s">
        <v>7154</v>
      </c>
      <c r="I937" s="200"/>
      <c r="J937" s="201">
        <v>12</v>
      </c>
      <c r="K937" s="200" t="s">
        <v>7136</v>
      </c>
      <c r="L937" s="201">
        <v>8564271</v>
      </c>
      <c r="M937" s="201">
        <v>5000</v>
      </c>
      <c r="N937" s="201">
        <v>44341645000</v>
      </c>
      <c r="O937" s="200" t="s">
        <v>7139</v>
      </c>
      <c r="P937" s="200" t="s">
        <v>12034</v>
      </c>
      <c r="Q937" s="200" t="s">
        <v>12008</v>
      </c>
      <c r="R937" s="200" t="s">
        <v>12031</v>
      </c>
    </row>
    <row r="938" spans="1:18" hidden="1">
      <c r="A938" s="200" t="s">
        <v>12035</v>
      </c>
      <c r="B938" s="200" t="s">
        <v>12036</v>
      </c>
      <c r="C938" s="200" t="s">
        <v>7145</v>
      </c>
      <c r="D938" s="200" t="s">
        <v>7136</v>
      </c>
      <c r="E938" s="200" t="s">
        <v>7136</v>
      </c>
      <c r="F938" s="200" t="s">
        <v>7423</v>
      </c>
      <c r="G938" s="200"/>
      <c r="H938" s="200" t="s">
        <v>7424</v>
      </c>
      <c r="I938" s="200"/>
      <c r="J938" s="201">
        <v>12</v>
      </c>
      <c r="K938" s="200" t="s">
        <v>7136</v>
      </c>
      <c r="L938" s="201">
        <v>18466948</v>
      </c>
      <c r="M938" s="201">
        <v>500</v>
      </c>
      <c r="N938" s="201">
        <v>9233474000</v>
      </c>
      <c r="O938" s="200" t="s">
        <v>7139</v>
      </c>
      <c r="P938" s="200" t="s">
        <v>7914</v>
      </c>
      <c r="Q938" s="200" t="s">
        <v>12037</v>
      </c>
      <c r="R938" s="200" t="s">
        <v>12038</v>
      </c>
    </row>
    <row r="939" spans="1:18" hidden="1">
      <c r="A939" s="200" t="s">
        <v>12039</v>
      </c>
      <c r="B939" s="200" t="s">
        <v>12040</v>
      </c>
      <c r="C939" s="200" t="s">
        <v>7134</v>
      </c>
      <c r="D939" s="200" t="s">
        <v>7241</v>
      </c>
      <c r="E939" s="200" t="s">
        <v>7242</v>
      </c>
      <c r="F939" s="200" t="s">
        <v>7137</v>
      </c>
      <c r="G939" s="200"/>
      <c r="H939" s="200" t="s">
        <v>7138</v>
      </c>
      <c r="I939" s="200"/>
      <c r="J939" s="201">
        <v>12</v>
      </c>
      <c r="K939" s="200" t="s">
        <v>7136</v>
      </c>
      <c r="L939" s="201">
        <v>5667658</v>
      </c>
      <c r="M939" s="201">
        <v>500</v>
      </c>
      <c r="N939" s="201">
        <v>2833829000</v>
      </c>
      <c r="O939" s="200" t="s">
        <v>7139</v>
      </c>
      <c r="P939" s="200" t="s">
        <v>12041</v>
      </c>
      <c r="Q939" s="200" t="s">
        <v>12042</v>
      </c>
      <c r="R939" s="200" t="s">
        <v>12043</v>
      </c>
    </row>
    <row r="940" spans="1:18" hidden="1">
      <c r="A940" s="200" t="s">
        <v>12044</v>
      </c>
      <c r="B940" s="200" t="s">
        <v>12045</v>
      </c>
      <c r="C940" s="200" t="s">
        <v>7134</v>
      </c>
      <c r="D940" s="200" t="s">
        <v>7135</v>
      </c>
      <c r="E940" s="200" t="s">
        <v>7136</v>
      </c>
      <c r="F940" s="200" t="s">
        <v>8568</v>
      </c>
      <c r="G940" s="200"/>
      <c r="H940" s="200" t="s">
        <v>8569</v>
      </c>
      <c r="I940" s="200"/>
      <c r="J940" s="201">
        <v>12</v>
      </c>
      <c r="K940" s="200" t="s">
        <v>7136</v>
      </c>
      <c r="L940" s="201">
        <v>13000000</v>
      </c>
      <c r="M940" s="201">
        <v>500</v>
      </c>
      <c r="N940" s="201">
        <v>7513150500</v>
      </c>
      <c r="O940" s="200" t="s">
        <v>7139</v>
      </c>
      <c r="P940" s="200" t="s">
        <v>12046</v>
      </c>
      <c r="Q940" s="200" t="s">
        <v>12047</v>
      </c>
      <c r="R940" s="200" t="s">
        <v>12048</v>
      </c>
    </row>
    <row r="941" spans="1:18" hidden="1">
      <c r="A941" s="200" t="s">
        <v>12049</v>
      </c>
      <c r="B941" s="200" t="s">
        <v>12050</v>
      </c>
      <c r="C941" s="200" t="s">
        <v>7134</v>
      </c>
      <c r="D941" s="200" t="s">
        <v>7173</v>
      </c>
      <c r="E941" s="200" t="s">
        <v>7136</v>
      </c>
      <c r="F941" s="200" t="s">
        <v>7174</v>
      </c>
      <c r="G941" s="200"/>
      <c r="H941" s="200" t="s">
        <v>7175</v>
      </c>
      <c r="I941" s="200"/>
      <c r="J941" s="201">
        <v>12</v>
      </c>
      <c r="K941" s="200" t="s">
        <v>7136</v>
      </c>
      <c r="L941" s="201">
        <v>10794010</v>
      </c>
      <c r="M941" s="201">
        <v>500</v>
      </c>
      <c r="N941" s="201">
        <v>5397005000</v>
      </c>
      <c r="O941" s="200" t="s">
        <v>7139</v>
      </c>
      <c r="P941" s="200" t="s">
        <v>12051</v>
      </c>
      <c r="Q941" s="200" t="s">
        <v>12052</v>
      </c>
      <c r="R941" s="200" t="s">
        <v>12053</v>
      </c>
    </row>
    <row r="942" spans="1:18" hidden="1">
      <c r="A942" s="200" t="s">
        <v>12054</v>
      </c>
      <c r="B942" s="200" t="s">
        <v>12055</v>
      </c>
      <c r="C942" s="200" t="s">
        <v>7145</v>
      </c>
      <c r="D942" s="200" t="s">
        <v>7136</v>
      </c>
      <c r="E942" s="200" t="s">
        <v>7136</v>
      </c>
      <c r="F942" s="200" t="s">
        <v>7137</v>
      </c>
      <c r="G942" s="200"/>
      <c r="H942" s="200" t="s">
        <v>7138</v>
      </c>
      <c r="I942" s="200"/>
      <c r="J942" s="201">
        <v>12</v>
      </c>
      <c r="K942" s="200" t="s">
        <v>7136</v>
      </c>
      <c r="L942" s="201">
        <v>20000000</v>
      </c>
      <c r="M942" s="201">
        <v>500</v>
      </c>
      <c r="N942" s="201">
        <v>10000000000</v>
      </c>
      <c r="O942" s="200" t="s">
        <v>7139</v>
      </c>
      <c r="P942" s="200" t="s">
        <v>12056</v>
      </c>
      <c r="Q942" s="200" t="s">
        <v>12057</v>
      </c>
      <c r="R942" s="200" t="s">
        <v>12058</v>
      </c>
    </row>
    <row r="943" spans="1:18" hidden="1">
      <c r="A943" s="200" t="s">
        <v>12059</v>
      </c>
      <c r="B943" s="200" t="s">
        <v>12060</v>
      </c>
      <c r="C943" s="200" t="s">
        <v>7145</v>
      </c>
      <c r="D943" s="200" t="s">
        <v>7136</v>
      </c>
      <c r="E943" s="200" t="s">
        <v>7136</v>
      </c>
      <c r="F943" s="200" t="s">
        <v>7924</v>
      </c>
      <c r="G943" s="200"/>
      <c r="H943" s="200" t="s">
        <v>7925</v>
      </c>
      <c r="I943" s="200"/>
      <c r="J943" s="201">
        <v>12</v>
      </c>
      <c r="K943" s="200" t="s">
        <v>7136</v>
      </c>
      <c r="L943" s="201">
        <v>34000000</v>
      </c>
      <c r="M943" s="201">
        <v>500</v>
      </c>
      <c r="N943" s="201">
        <v>17000000000</v>
      </c>
      <c r="O943" s="200" t="s">
        <v>7139</v>
      </c>
      <c r="P943" s="200" t="s">
        <v>12061</v>
      </c>
      <c r="Q943" s="200" t="s">
        <v>12062</v>
      </c>
      <c r="R943" s="200" t="s">
        <v>12063</v>
      </c>
    </row>
    <row r="944" spans="1:18" hidden="1">
      <c r="A944" s="200" t="s">
        <v>12064</v>
      </c>
      <c r="B944" s="200" t="s">
        <v>12065</v>
      </c>
      <c r="C944" s="200" t="s">
        <v>7145</v>
      </c>
      <c r="D944" s="200" t="s">
        <v>7136</v>
      </c>
      <c r="E944" s="200" t="s">
        <v>7136</v>
      </c>
      <c r="F944" s="200" t="s">
        <v>7213</v>
      </c>
      <c r="G944" s="200"/>
      <c r="H944" s="200" t="s">
        <v>7214</v>
      </c>
      <c r="I944" s="200"/>
      <c r="J944" s="201">
        <v>12</v>
      </c>
      <c r="K944" s="200" t="s">
        <v>7136</v>
      </c>
      <c r="L944" s="201">
        <v>40000000</v>
      </c>
      <c r="M944" s="201">
        <v>500</v>
      </c>
      <c r="N944" s="201">
        <v>20000000000</v>
      </c>
      <c r="O944" s="200" t="s">
        <v>7139</v>
      </c>
      <c r="P944" s="200" t="s">
        <v>12066</v>
      </c>
      <c r="Q944" s="200" t="s">
        <v>12067</v>
      </c>
      <c r="R944" s="200" t="s">
        <v>12068</v>
      </c>
    </row>
    <row r="945" spans="1:18" hidden="1">
      <c r="A945" s="200" t="s">
        <v>12069</v>
      </c>
      <c r="B945" s="200" t="s">
        <v>12070</v>
      </c>
      <c r="C945" s="200" t="s">
        <v>7145</v>
      </c>
      <c r="D945" s="200" t="s">
        <v>7136</v>
      </c>
      <c r="E945" s="200" t="s">
        <v>7136</v>
      </c>
      <c r="F945" s="200" t="s">
        <v>7464</v>
      </c>
      <c r="G945" s="200"/>
      <c r="H945" s="200" t="s">
        <v>7465</v>
      </c>
      <c r="I945" s="200"/>
      <c r="J945" s="201">
        <v>12</v>
      </c>
      <c r="K945" s="200" t="s">
        <v>7136</v>
      </c>
      <c r="L945" s="201">
        <v>21000000</v>
      </c>
      <c r="M945" s="201">
        <v>500</v>
      </c>
      <c r="N945" s="201">
        <v>10500000000</v>
      </c>
      <c r="O945" s="200" t="s">
        <v>7139</v>
      </c>
      <c r="P945" s="200" t="s">
        <v>12071</v>
      </c>
      <c r="Q945" s="200" t="s">
        <v>12072</v>
      </c>
      <c r="R945" s="200" t="s">
        <v>12073</v>
      </c>
    </row>
    <row r="946" spans="1:18" hidden="1">
      <c r="A946" s="200" t="s">
        <v>12074</v>
      </c>
      <c r="B946" s="200" t="s">
        <v>12075</v>
      </c>
      <c r="C946" s="200" t="s">
        <v>7145</v>
      </c>
      <c r="D946" s="200" t="s">
        <v>7136</v>
      </c>
      <c r="E946" s="200" t="s">
        <v>7136</v>
      </c>
      <c r="F946" s="200" t="s">
        <v>12076</v>
      </c>
      <c r="G946" s="200"/>
      <c r="H946" s="200" t="s">
        <v>12077</v>
      </c>
      <c r="I946" s="200"/>
      <c r="J946" s="201">
        <v>12</v>
      </c>
      <c r="K946" s="200" t="s">
        <v>7136</v>
      </c>
      <c r="L946" s="201">
        <v>90530915</v>
      </c>
      <c r="M946" s="201">
        <v>500</v>
      </c>
      <c r="N946" s="201">
        <v>45265457500</v>
      </c>
      <c r="O946" s="200" t="s">
        <v>7139</v>
      </c>
      <c r="P946" s="200" t="s">
        <v>12078</v>
      </c>
      <c r="Q946" s="200" t="s">
        <v>12079</v>
      </c>
      <c r="R946" s="200" t="s">
        <v>12080</v>
      </c>
    </row>
    <row r="947" spans="1:18" hidden="1">
      <c r="A947" s="200" t="s">
        <v>12081</v>
      </c>
      <c r="B947" s="200" t="s">
        <v>12082</v>
      </c>
      <c r="C947" s="200" t="s">
        <v>7134</v>
      </c>
      <c r="D947" s="200" t="s">
        <v>7135</v>
      </c>
      <c r="E947" s="200" t="s">
        <v>7136</v>
      </c>
      <c r="F947" s="200" t="s">
        <v>7250</v>
      </c>
      <c r="G947" s="200"/>
      <c r="H947" s="200" t="s">
        <v>7251</v>
      </c>
      <c r="I947" s="200"/>
      <c r="J947" s="201">
        <v>12</v>
      </c>
      <c r="K947" s="200" t="s">
        <v>7136</v>
      </c>
      <c r="L947" s="201">
        <v>16213590</v>
      </c>
      <c r="M947" s="201">
        <v>1000</v>
      </c>
      <c r="N947" s="201">
        <v>16213590000</v>
      </c>
      <c r="O947" s="200" t="s">
        <v>7139</v>
      </c>
      <c r="P947" s="200" t="s">
        <v>12083</v>
      </c>
      <c r="Q947" s="200" t="s">
        <v>12084</v>
      </c>
      <c r="R947" s="200" t="s">
        <v>12085</v>
      </c>
    </row>
    <row r="948" spans="1:18" hidden="1">
      <c r="A948" s="200" t="s">
        <v>12086</v>
      </c>
      <c r="B948" s="200" t="s">
        <v>12087</v>
      </c>
      <c r="C948" s="200" t="s">
        <v>7134</v>
      </c>
      <c r="D948" s="200" t="s">
        <v>7135</v>
      </c>
      <c r="E948" s="200" t="s">
        <v>7136</v>
      </c>
      <c r="F948" s="200" t="s">
        <v>7372</v>
      </c>
      <c r="G948" s="200"/>
      <c r="H948" s="200" t="s">
        <v>7373</v>
      </c>
      <c r="I948" s="200"/>
      <c r="J948" s="201">
        <v>12</v>
      </c>
      <c r="K948" s="200" t="s">
        <v>7136</v>
      </c>
      <c r="L948" s="201">
        <v>12400000</v>
      </c>
      <c r="M948" s="201">
        <v>500</v>
      </c>
      <c r="N948" s="201">
        <v>6200000000</v>
      </c>
      <c r="O948" s="200" t="s">
        <v>7139</v>
      </c>
      <c r="P948" s="200" t="s">
        <v>12088</v>
      </c>
      <c r="Q948" s="200" t="s">
        <v>12089</v>
      </c>
      <c r="R948" s="200" t="s">
        <v>12090</v>
      </c>
    </row>
    <row r="949" spans="1:18" hidden="1">
      <c r="A949" s="200" t="s">
        <v>12091</v>
      </c>
      <c r="B949" s="200" t="s">
        <v>12092</v>
      </c>
      <c r="C949" s="200" t="s">
        <v>7145</v>
      </c>
      <c r="D949" s="200" t="s">
        <v>7136</v>
      </c>
      <c r="E949" s="200" t="s">
        <v>7136</v>
      </c>
      <c r="F949" s="200" t="s">
        <v>7779</v>
      </c>
      <c r="G949" s="200"/>
      <c r="H949" s="200" t="s">
        <v>7780</v>
      </c>
      <c r="I949" s="200"/>
      <c r="J949" s="201">
        <v>12</v>
      </c>
      <c r="K949" s="200" t="s">
        <v>7136</v>
      </c>
      <c r="L949" s="201">
        <v>12731947</v>
      </c>
      <c r="M949" s="201">
        <v>1000</v>
      </c>
      <c r="N949" s="201">
        <v>12731947000</v>
      </c>
      <c r="O949" s="200" t="s">
        <v>7139</v>
      </c>
      <c r="P949" s="200" t="s">
        <v>12093</v>
      </c>
      <c r="Q949" s="200" t="s">
        <v>12094</v>
      </c>
      <c r="R949" s="200" t="s">
        <v>12095</v>
      </c>
    </row>
    <row r="950" spans="1:18" hidden="1">
      <c r="A950" s="200" t="s">
        <v>12096</v>
      </c>
      <c r="B950" s="200" t="s">
        <v>12097</v>
      </c>
      <c r="C950" s="200" t="s">
        <v>7145</v>
      </c>
      <c r="D950" s="200" t="s">
        <v>7136</v>
      </c>
      <c r="E950" s="200" t="s">
        <v>7136</v>
      </c>
      <c r="F950" s="200" t="s">
        <v>7276</v>
      </c>
      <c r="G950" s="200"/>
      <c r="H950" s="200" t="s">
        <v>7277</v>
      </c>
      <c r="I950" s="200"/>
      <c r="J950" s="201">
        <v>12</v>
      </c>
      <c r="K950" s="200" t="s">
        <v>7136</v>
      </c>
      <c r="L950" s="201">
        <v>13701645</v>
      </c>
      <c r="M950" s="201">
        <v>500</v>
      </c>
      <c r="N950" s="201">
        <v>6850822500</v>
      </c>
      <c r="O950" s="200" t="s">
        <v>7139</v>
      </c>
      <c r="P950" s="200" t="s">
        <v>12098</v>
      </c>
      <c r="Q950" s="200" t="s">
        <v>12099</v>
      </c>
      <c r="R950" s="200" t="s">
        <v>12100</v>
      </c>
    </row>
    <row r="951" spans="1:18" hidden="1">
      <c r="A951" s="200" t="s">
        <v>12101</v>
      </c>
      <c r="B951" s="200" t="s">
        <v>12102</v>
      </c>
      <c r="C951" s="200" t="s">
        <v>7145</v>
      </c>
      <c r="D951" s="200" t="s">
        <v>7136</v>
      </c>
      <c r="E951" s="200" t="s">
        <v>7136</v>
      </c>
      <c r="F951" s="200" t="s">
        <v>9013</v>
      </c>
      <c r="G951" s="200"/>
      <c r="H951" s="200" t="s">
        <v>9014</v>
      </c>
      <c r="I951" s="200"/>
      <c r="J951" s="201">
        <v>12</v>
      </c>
      <c r="K951" s="200" t="s">
        <v>7136</v>
      </c>
      <c r="L951" s="201">
        <v>2499971</v>
      </c>
      <c r="M951" s="201">
        <v>5000</v>
      </c>
      <c r="N951" s="201">
        <v>12499855000</v>
      </c>
      <c r="O951" s="200" t="s">
        <v>7139</v>
      </c>
      <c r="P951" s="200" t="s">
        <v>12103</v>
      </c>
      <c r="Q951" s="200" t="s">
        <v>12104</v>
      </c>
      <c r="R951" s="200" t="s">
        <v>12105</v>
      </c>
    </row>
    <row r="952" spans="1:18" hidden="1">
      <c r="A952" s="200" t="s">
        <v>12106</v>
      </c>
      <c r="B952" s="200" t="s">
        <v>12107</v>
      </c>
      <c r="C952" s="200" t="s">
        <v>7134</v>
      </c>
      <c r="D952" s="200" t="s">
        <v>7165</v>
      </c>
      <c r="E952" s="200" t="s">
        <v>7136</v>
      </c>
      <c r="F952" s="200" t="s">
        <v>7174</v>
      </c>
      <c r="G952" s="200"/>
      <c r="H952" s="200" t="s">
        <v>7175</v>
      </c>
      <c r="I952" s="200"/>
      <c r="J952" s="201">
        <v>12</v>
      </c>
      <c r="K952" s="200" t="s">
        <v>7136</v>
      </c>
      <c r="L952" s="201">
        <v>16318522</v>
      </c>
      <c r="M952" s="201">
        <v>500</v>
      </c>
      <c r="N952" s="201">
        <v>8309261000</v>
      </c>
      <c r="O952" s="200" t="s">
        <v>7139</v>
      </c>
      <c r="P952" s="200" t="s">
        <v>12108</v>
      </c>
      <c r="Q952" s="200" t="s">
        <v>12109</v>
      </c>
      <c r="R952" s="200" t="s">
        <v>12110</v>
      </c>
    </row>
    <row r="953" spans="1:18" hidden="1">
      <c r="A953" s="200" t="s">
        <v>12111</v>
      </c>
      <c r="B953" s="200" t="s">
        <v>12112</v>
      </c>
      <c r="C953" s="200" t="s">
        <v>7134</v>
      </c>
      <c r="D953" s="200" t="s">
        <v>7165</v>
      </c>
      <c r="E953" s="200" t="s">
        <v>7136</v>
      </c>
      <c r="F953" s="200" t="s">
        <v>7174</v>
      </c>
      <c r="G953" s="200"/>
      <c r="H953" s="200" t="s">
        <v>7175</v>
      </c>
      <c r="I953" s="200"/>
      <c r="J953" s="201">
        <v>12</v>
      </c>
      <c r="K953" s="200" t="s">
        <v>7136</v>
      </c>
      <c r="L953" s="201">
        <v>7200000</v>
      </c>
      <c r="M953" s="201">
        <v>500</v>
      </c>
      <c r="N953" s="201">
        <v>3600000000</v>
      </c>
      <c r="O953" s="200" t="s">
        <v>7139</v>
      </c>
      <c r="P953" s="200" t="s">
        <v>12113</v>
      </c>
      <c r="Q953" s="200" t="s">
        <v>12114</v>
      </c>
      <c r="R953" s="200" t="s">
        <v>12115</v>
      </c>
    </row>
    <row r="954" spans="1:18" hidden="1">
      <c r="A954" s="200" t="s">
        <v>12116</v>
      </c>
      <c r="B954" s="200" t="s">
        <v>12117</v>
      </c>
      <c r="C954" s="200" t="s">
        <v>7134</v>
      </c>
      <c r="D954" s="200" t="s">
        <v>7173</v>
      </c>
      <c r="E954" s="200" t="s">
        <v>7136</v>
      </c>
      <c r="F954" s="200" t="s">
        <v>8486</v>
      </c>
      <c r="G954" s="200"/>
      <c r="H954" s="200" t="s">
        <v>8487</v>
      </c>
      <c r="I954" s="200"/>
      <c r="J954" s="201">
        <v>12</v>
      </c>
      <c r="K954" s="200" t="s">
        <v>7136</v>
      </c>
      <c r="L954" s="201">
        <v>24959232</v>
      </c>
      <c r="M954" s="201">
        <v>500</v>
      </c>
      <c r="N954" s="201">
        <v>12479616000</v>
      </c>
      <c r="O954" s="200" t="s">
        <v>7139</v>
      </c>
      <c r="P954" s="200" t="s">
        <v>12118</v>
      </c>
      <c r="Q954" s="200" t="s">
        <v>12119</v>
      </c>
      <c r="R954" s="200" t="s">
        <v>12120</v>
      </c>
    </row>
    <row r="955" spans="1:18" hidden="1">
      <c r="A955" s="200" t="s">
        <v>12121</v>
      </c>
      <c r="B955" s="200" t="s">
        <v>12122</v>
      </c>
      <c r="C955" s="200" t="s">
        <v>7145</v>
      </c>
      <c r="D955" s="200" t="s">
        <v>7136</v>
      </c>
      <c r="E955" s="200" t="s">
        <v>7136</v>
      </c>
      <c r="F955" s="200" t="s">
        <v>7276</v>
      </c>
      <c r="G955" s="200"/>
      <c r="H955" s="200" t="s">
        <v>7277</v>
      </c>
      <c r="I955" s="200"/>
      <c r="J955" s="201">
        <v>12</v>
      </c>
      <c r="K955" s="200" t="s">
        <v>7136</v>
      </c>
      <c r="L955" s="201">
        <v>13900000</v>
      </c>
      <c r="M955" s="201">
        <v>1000</v>
      </c>
      <c r="N955" s="201">
        <v>13900000000</v>
      </c>
      <c r="O955" s="200" t="s">
        <v>7139</v>
      </c>
      <c r="P955" s="200" t="s">
        <v>12123</v>
      </c>
      <c r="Q955" s="200" t="s">
        <v>12124</v>
      </c>
      <c r="R955" s="200" t="s">
        <v>12125</v>
      </c>
    </row>
    <row r="956" spans="1:18" hidden="1">
      <c r="A956" s="200" t="s">
        <v>12126</v>
      </c>
      <c r="B956" s="200" t="s">
        <v>12127</v>
      </c>
      <c r="C956" s="200" t="s">
        <v>7134</v>
      </c>
      <c r="D956" s="200" t="s">
        <v>7135</v>
      </c>
      <c r="E956" s="200" t="s">
        <v>7136</v>
      </c>
      <c r="F956" s="200" t="s">
        <v>7276</v>
      </c>
      <c r="G956" s="200"/>
      <c r="H956" s="200" t="s">
        <v>7277</v>
      </c>
      <c r="I956" s="200"/>
      <c r="J956" s="201">
        <v>12</v>
      </c>
      <c r="K956" s="200" t="s">
        <v>7136</v>
      </c>
      <c r="L956" s="201">
        <v>22768041</v>
      </c>
      <c r="M956" s="201">
        <v>500</v>
      </c>
      <c r="N956" s="201">
        <v>11384020500</v>
      </c>
      <c r="O956" s="200" t="s">
        <v>7139</v>
      </c>
      <c r="P956" s="200" t="s">
        <v>12128</v>
      </c>
      <c r="Q956" s="200" t="s">
        <v>12129</v>
      </c>
      <c r="R956" s="200" t="s">
        <v>12130</v>
      </c>
    </row>
    <row r="957" spans="1:18" hidden="1">
      <c r="A957" s="200" t="s">
        <v>12131</v>
      </c>
      <c r="B957" s="200" t="s">
        <v>12132</v>
      </c>
      <c r="C957" s="200" t="s">
        <v>7145</v>
      </c>
      <c r="D957" s="200" t="s">
        <v>7136</v>
      </c>
      <c r="E957" s="200" t="s">
        <v>7136</v>
      </c>
      <c r="F957" s="200" t="s">
        <v>8611</v>
      </c>
      <c r="G957" s="200"/>
      <c r="H957" s="200" t="s">
        <v>8612</v>
      </c>
      <c r="I957" s="200"/>
      <c r="J957" s="201">
        <v>12</v>
      </c>
      <c r="K957" s="200" t="s">
        <v>7136</v>
      </c>
      <c r="L957" s="201">
        <v>4055025</v>
      </c>
      <c r="M957" s="201">
        <v>5000</v>
      </c>
      <c r="N957" s="201">
        <v>20275125000</v>
      </c>
      <c r="O957" s="200" t="s">
        <v>7139</v>
      </c>
      <c r="P957" s="200" t="s">
        <v>12133</v>
      </c>
      <c r="Q957" s="200" t="s">
        <v>12134</v>
      </c>
      <c r="R957" s="200" t="s">
        <v>12135</v>
      </c>
    </row>
    <row r="958" spans="1:18" hidden="1">
      <c r="A958" s="200" t="s">
        <v>12136</v>
      </c>
      <c r="B958" s="200" t="s">
        <v>12137</v>
      </c>
      <c r="C958" s="200" t="s">
        <v>7134</v>
      </c>
      <c r="D958" s="200" t="s">
        <v>7165</v>
      </c>
      <c r="E958" s="200" t="s">
        <v>7136</v>
      </c>
      <c r="F958" s="200" t="s">
        <v>7457</v>
      </c>
      <c r="G958" s="200"/>
      <c r="H958" s="200" t="s">
        <v>7458</v>
      </c>
      <c r="I958" s="200"/>
      <c r="J958" s="201">
        <v>12</v>
      </c>
      <c r="K958" s="200" t="s">
        <v>7136</v>
      </c>
      <c r="L958" s="201">
        <v>13273577</v>
      </c>
      <c r="M958" s="201">
        <v>500</v>
      </c>
      <c r="N958" s="201">
        <v>6636788500</v>
      </c>
      <c r="O958" s="200" t="s">
        <v>7139</v>
      </c>
      <c r="P958" s="200" t="s">
        <v>12138</v>
      </c>
      <c r="Q958" s="200" t="s">
        <v>12139</v>
      </c>
      <c r="R958" s="200" t="s">
        <v>12140</v>
      </c>
    </row>
    <row r="959" spans="1:18" hidden="1">
      <c r="A959" s="200" t="s">
        <v>12141</v>
      </c>
      <c r="B959" s="200" t="s">
        <v>12142</v>
      </c>
      <c r="C959" s="200" t="s">
        <v>7134</v>
      </c>
      <c r="D959" s="200" t="s">
        <v>7165</v>
      </c>
      <c r="E959" s="200" t="s">
        <v>7136</v>
      </c>
      <c r="F959" s="200" t="s">
        <v>8187</v>
      </c>
      <c r="G959" s="200"/>
      <c r="H959" s="200" t="s">
        <v>8188</v>
      </c>
      <c r="I959" s="200"/>
      <c r="J959" s="201">
        <v>12</v>
      </c>
      <c r="K959" s="200" t="s">
        <v>7136</v>
      </c>
      <c r="L959" s="201">
        <v>107916306</v>
      </c>
      <c r="M959" s="201">
        <v>500</v>
      </c>
      <c r="N959" s="201">
        <v>53958153000</v>
      </c>
      <c r="O959" s="200" t="s">
        <v>7139</v>
      </c>
      <c r="P959" s="200" t="s">
        <v>12143</v>
      </c>
      <c r="Q959" s="200" t="s">
        <v>12144</v>
      </c>
      <c r="R959" s="200" t="s">
        <v>12145</v>
      </c>
    </row>
    <row r="960" spans="1:18" hidden="1">
      <c r="A960" s="200" t="s">
        <v>12146</v>
      </c>
      <c r="B960" s="200" t="s">
        <v>12147</v>
      </c>
      <c r="C960" s="200" t="s">
        <v>7134</v>
      </c>
      <c r="D960" s="200" t="s">
        <v>7165</v>
      </c>
      <c r="E960" s="200" t="s">
        <v>7136</v>
      </c>
      <c r="F960" s="200" t="s">
        <v>7416</v>
      </c>
      <c r="G960" s="200"/>
      <c r="H960" s="200" t="s">
        <v>7417</v>
      </c>
      <c r="I960" s="200"/>
      <c r="J960" s="201">
        <v>12</v>
      </c>
      <c r="K960" s="200" t="s">
        <v>7136</v>
      </c>
      <c r="L960" s="201">
        <v>15702890</v>
      </c>
      <c r="M960" s="201">
        <v>500</v>
      </c>
      <c r="N960" s="201">
        <v>8551445000</v>
      </c>
      <c r="O960" s="200" t="s">
        <v>7139</v>
      </c>
      <c r="P960" s="200" t="s">
        <v>12148</v>
      </c>
      <c r="Q960" s="200" t="s">
        <v>12149</v>
      </c>
      <c r="R960" s="200" t="s">
        <v>12150</v>
      </c>
    </row>
    <row r="961" spans="1:18" hidden="1">
      <c r="A961" s="200" t="s">
        <v>12151</v>
      </c>
      <c r="B961" s="200" t="s">
        <v>12152</v>
      </c>
      <c r="C961" s="200" t="s">
        <v>7145</v>
      </c>
      <c r="D961" s="200" t="s">
        <v>7136</v>
      </c>
      <c r="E961" s="200" t="s">
        <v>7136</v>
      </c>
      <c r="F961" s="200" t="s">
        <v>8745</v>
      </c>
      <c r="G961" s="200"/>
      <c r="H961" s="200" t="s">
        <v>8746</v>
      </c>
      <c r="I961" s="200"/>
      <c r="J961" s="201">
        <v>12</v>
      </c>
      <c r="K961" s="200" t="s">
        <v>7136</v>
      </c>
      <c r="L961" s="201">
        <v>25000000</v>
      </c>
      <c r="M961" s="201">
        <v>500</v>
      </c>
      <c r="N961" s="201">
        <v>12500000000</v>
      </c>
      <c r="O961" s="200" t="s">
        <v>7139</v>
      </c>
      <c r="P961" s="200" t="s">
        <v>12153</v>
      </c>
      <c r="Q961" s="200" t="s">
        <v>12154</v>
      </c>
      <c r="R961" s="200" t="s">
        <v>12155</v>
      </c>
    </row>
    <row r="962" spans="1:18">
      <c r="A962" s="200" t="s">
        <v>12156</v>
      </c>
      <c r="B962" s="200" t="s">
        <v>12157</v>
      </c>
      <c r="C962" s="200" t="s">
        <v>7134</v>
      </c>
      <c r="D962" s="200" t="s">
        <v>7135</v>
      </c>
      <c r="E962" s="200" t="s">
        <v>7136</v>
      </c>
      <c r="F962" s="200" t="s">
        <v>7225</v>
      </c>
      <c r="G962" s="202" t="s">
        <v>8160</v>
      </c>
      <c r="H962" s="200" t="s">
        <v>7227</v>
      </c>
      <c r="I962" s="205" t="s">
        <v>12158</v>
      </c>
      <c r="J962" s="201">
        <v>12</v>
      </c>
      <c r="K962" s="200" t="s">
        <v>7136</v>
      </c>
      <c r="L962" s="201">
        <v>43172933</v>
      </c>
      <c r="M962" s="201">
        <v>200</v>
      </c>
      <c r="N962" s="201">
        <v>8634586600</v>
      </c>
      <c r="O962" s="200" t="s">
        <v>7139</v>
      </c>
      <c r="P962" s="200" t="s">
        <v>12159</v>
      </c>
      <c r="Q962" s="200" t="s">
        <v>12160</v>
      </c>
      <c r="R962" s="200" t="s">
        <v>12161</v>
      </c>
    </row>
    <row r="963" spans="1:18" hidden="1">
      <c r="A963" s="200" t="s">
        <v>12162</v>
      </c>
      <c r="B963" s="200" t="s">
        <v>12163</v>
      </c>
      <c r="C963" s="200" t="s">
        <v>7145</v>
      </c>
      <c r="D963" s="200" t="s">
        <v>7136</v>
      </c>
      <c r="E963" s="200" t="s">
        <v>7136</v>
      </c>
      <c r="F963" s="200" t="s">
        <v>9549</v>
      </c>
      <c r="G963" s="200"/>
      <c r="H963" s="200" t="s">
        <v>9550</v>
      </c>
      <c r="I963" s="200"/>
      <c r="J963" s="201">
        <v>12</v>
      </c>
      <c r="K963" s="200" t="s">
        <v>7136</v>
      </c>
      <c r="L963" s="201">
        <v>2154379</v>
      </c>
      <c r="M963" s="201">
        <v>5000</v>
      </c>
      <c r="N963" s="201">
        <v>10771895000</v>
      </c>
      <c r="O963" s="200" t="s">
        <v>7139</v>
      </c>
      <c r="P963" s="200" t="s">
        <v>8934</v>
      </c>
      <c r="Q963" s="200" t="s">
        <v>12164</v>
      </c>
      <c r="R963" s="200" t="s">
        <v>12165</v>
      </c>
    </row>
    <row r="964" spans="1:18" hidden="1">
      <c r="A964" s="200" t="s">
        <v>12166</v>
      </c>
      <c r="B964" s="200" t="s">
        <v>12167</v>
      </c>
      <c r="C964" s="200" t="s">
        <v>7145</v>
      </c>
      <c r="D964" s="200" t="s">
        <v>7136</v>
      </c>
      <c r="E964" s="200" t="s">
        <v>7136</v>
      </c>
      <c r="F964" s="200" t="s">
        <v>7137</v>
      </c>
      <c r="G964" s="200"/>
      <c r="H964" s="200" t="s">
        <v>7138</v>
      </c>
      <c r="I964" s="200"/>
      <c r="J964" s="201">
        <v>12</v>
      </c>
      <c r="K964" s="200" t="s">
        <v>7136</v>
      </c>
      <c r="L964" s="201">
        <v>6613820</v>
      </c>
      <c r="M964" s="201">
        <v>1000</v>
      </c>
      <c r="N964" s="201">
        <v>6613820000</v>
      </c>
      <c r="O964" s="200" t="s">
        <v>7139</v>
      </c>
      <c r="P964" s="200" t="s">
        <v>12168</v>
      </c>
      <c r="Q964" s="200" t="s">
        <v>12169</v>
      </c>
      <c r="R964" s="200" t="s">
        <v>12170</v>
      </c>
    </row>
    <row r="965" spans="1:18" hidden="1">
      <c r="A965" s="200" t="s">
        <v>12171</v>
      </c>
      <c r="B965" s="200" t="s">
        <v>12172</v>
      </c>
      <c r="C965" s="200" t="s">
        <v>7145</v>
      </c>
      <c r="D965" s="200" t="s">
        <v>7136</v>
      </c>
      <c r="E965" s="200" t="s">
        <v>7136</v>
      </c>
      <c r="F965" s="200" t="s">
        <v>7685</v>
      </c>
      <c r="G965" s="200"/>
      <c r="H965" s="200" t="s">
        <v>7686</v>
      </c>
      <c r="I965" s="200"/>
      <c r="J965" s="201">
        <v>12</v>
      </c>
      <c r="K965" s="200" t="s">
        <v>7136</v>
      </c>
      <c r="L965" s="201">
        <v>10457940</v>
      </c>
      <c r="M965" s="201">
        <v>1000</v>
      </c>
      <c r="N965" s="201">
        <v>10457940000</v>
      </c>
      <c r="O965" s="200" t="s">
        <v>7139</v>
      </c>
      <c r="P965" s="200" t="s">
        <v>12173</v>
      </c>
      <c r="Q965" s="200" t="s">
        <v>12174</v>
      </c>
      <c r="R965" s="200" t="s">
        <v>12175</v>
      </c>
    </row>
    <row r="966" spans="1:18" hidden="1">
      <c r="A966" s="200" t="s">
        <v>12176</v>
      </c>
      <c r="B966" s="200" t="s">
        <v>12177</v>
      </c>
      <c r="C966" s="200" t="s">
        <v>7145</v>
      </c>
      <c r="D966" s="200" t="s">
        <v>7136</v>
      </c>
      <c r="E966" s="200" t="s">
        <v>7136</v>
      </c>
      <c r="F966" s="200" t="s">
        <v>7137</v>
      </c>
      <c r="G966" s="200"/>
      <c r="H966" s="200" t="s">
        <v>7138</v>
      </c>
      <c r="I966" s="200"/>
      <c r="J966" s="201">
        <v>12</v>
      </c>
      <c r="K966" s="200" t="s">
        <v>7136</v>
      </c>
      <c r="L966" s="201">
        <v>10395000</v>
      </c>
      <c r="M966" s="201">
        <v>1000</v>
      </c>
      <c r="N966" s="201">
        <v>10395000000</v>
      </c>
      <c r="O966" s="200" t="s">
        <v>7139</v>
      </c>
      <c r="P966" s="200" t="s">
        <v>12178</v>
      </c>
      <c r="Q966" s="200" t="s">
        <v>12179</v>
      </c>
      <c r="R966" s="200" t="s">
        <v>12180</v>
      </c>
    </row>
    <row r="967" spans="1:18" hidden="1">
      <c r="A967" s="200" t="s">
        <v>12181</v>
      </c>
      <c r="B967" s="200" t="s">
        <v>12182</v>
      </c>
      <c r="C967" s="200" t="s">
        <v>7145</v>
      </c>
      <c r="D967" s="200" t="s">
        <v>7136</v>
      </c>
      <c r="E967" s="200" t="s">
        <v>7136</v>
      </c>
      <c r="F967" s="200" t="s">
        <v>7302</v>
      </c>
      <c r="G967" s="200"/>
      <c r="H967" s="200" t="s">
        <v>7303</v>
      </c>
      <c r="I967" s="200"/>
      <c r="J967" s="201">
        <v>12</v>
      </c>
      <c r="K967" s="200" t="s">
        <v>7136</v>
      </c>
      <c r="L967" s="201">
        <v>27203469</v>
      </c>
      <c r="M967" s="201">
        <v>500</v>
      </c>
      <c r="N967" s="201">
        <v>13601734500</v>
      </c>
      <c r="O967" s="200" t="s">
        <v>7139</v>
      </c>
      <c r="P967" s="200" t="s">
        <v>12183</v>
      </c>
      <c r="Q967" s="200" t="s">
        <v>12184</v>
      </c>
      <c r="R967" s="200" t="s">
        <v>12185</v>
      </c>
    </row>
    <row r="968" spans="1:18" hidden="1">
      <c r="A968" s="200" t="s">
        <v>12186</v>
      </c>
      <c r="B968" s="200" t="s">
        <v>12187</v>
      </c>
      <c r="C968" s="200" t="s">
        <v>7134</v>
      </c>
      <c r="D968" s="200" t="s">
        <v>7135</v>
      </c>
      <c r="E968" s="200" t="s">
        <v>7136</v>
      </c>
      <c r="F968" s="200" t="s">
        <v>7924</v>
      </c>
      <c r="G968" s="200"/>
      <c r="H968" s="200" t="s">
        <v>7925</v>
      </c>
      <c r="I968" s="200"/>
      <c r="J968" s="201">
        <v>12</v>
      </c>
      <c r="K968" s="200" t="s">
        <v>7136</v>
      </c>
      <c r="L968" s="201">
        <v>59181279</v>
      </c>
      <c r="M968" s="201">
        <v>500</v>
      </c>
      <c r="N968" s="201">
        <v>29590639500</v>
      </c>
      <c r="O968" s="200" t="s">
        <v>7139</v>
      </c>
      <c r="P968" s="200" t="s">
        <v>12188</v>
      </c>
      <c r="Q968" s="200" t="s">
        <v>12189</v>
      </c>
      <c r="R968" s="200" t="s">
        <v>12190</v>
      </c>
    </row>
    <row r="969" spans="1:18" hidden="1">
      <c r="A969" s="200" t="s">
        <v>12191</v>
      </c>
      <c r="B969" s="200" t="s">
        <v>9057</v>
      </c>
      <c r="C969" s="200" t="s">
        <v>7134</v>
      </c>
      <c r="D969" s="200" t="s">
        <v>7165</v>
      </c>
      <c r="E969" s="200" t="s">
        <v>7136</v>
      </c>
      <c r="F969" s="200" t="s">
        <v>7314</v>
      </c>
      <c r="G969" s="200"/>
      <c r="H969" s="200" t="s">
        <v>7315</v>
      </c>
      <c r="I969" s="200"/>
      <c r="J969" s="201">
        <v>12</v>
      </c>
      <c r="K969" s="200" t="s">
        <v>7136</v>
      </c>
      <c r="L969" s="201">
        <v>55328313</v>
      </c>
      <c r="M969" s="201">
        <v>1000</v>
      </c>
      <c r="N969" s="201">
        <v>57187237000</v>
      </c>
      <c r="O969" s="200" t="s">
        <v>7139</v>
      </c>
      <c r="P969" s="200" t="s">
        <v>12192</v>
      </c>
      <c r="Q969" s="200" t="s">
        <v>12193</v>
      </c>
      <c r="R969" s="200" t="s">
        <v>12194</v>
      </c>
    </row>
    <row r="970" spans="1:18" hidden="1">
      <c r="A970" s="200" t="s">
        <v>12195</v>
      </c>
      <c r="B970" s="200" t="s">
        <v>12196</v>
      </c>
      <c r="C970" s="200" t="s">
        <v>7134</v>
      </c>
      <c r="D970" s="200" t="s">
        <v>7135</v>
      </c>
      <c r="E970" s="200" t="s">
        <v>7136</v>
      </c>
      <c r="F970" s="200" t="s">
        <v>7166</v>
      </c>
      <c r="G970" s="200"/>
      <c r="H970" s="200" t="s">
        <v>7167</v>
      </c>
      <c r="I970" s="200"/>
      <c r="J970" s="201">
        <v>12</v>
      </c>
      <c r="K970" s="200" t="s">
        <v>7136</v>
      </c>
      <c r="L970" s="201">
        <v>71750792</v>
      </c>
      <c r="M970" s="201">
        <v>500</v>
      </c>
      <c r="N970" s="201">
        <v>35875396000</v>
      </c>
      <c r="O970" s="200" t="s">
        <v>7139</v>
      </c>
      <c r="P970" s="200" t="s">
        <v>12197</v>
      </c>
      <c r="Q970" s="200" t="s">
        <v>12198</v>
      </c>
      <c r="R970" s="200" t="s">
        <v>12199</v>
      </c>
    </row>
    <row r="971" spans="1:18" hidden="1">
      <c r="A971" s="200" t="s">
        <v>12200</v>
      </c>
      <c r="B971" s="200" t="s">
        <v>12201</v>
      </c>
      <c r="C971" s="200" t="s">
        <v>7134</v>
      </c>
      <c r="D971" s="200" t="s">
        <v>7321</v>
      </c>
      <c r="E971" s="200" t="s">
        <v>7136</v>
      </c>
      <c r="F971" s="200" t="s">
        <v>7331</v>
      </c>
      <c r="G971" s="200"/>
      <c r="H971" s="200" t="s">
        <v>7332</v>
      </c>
      <c r="I971" s="200"/>
      <c r="J971" s="201">
        <v>12</v>
      </c>
      <c r="K971" s="200" t="s">
        <v>7136</v>
      </c>
      <c r="L971" s="201">
        <v>5310000</v>
      </c>
      <c r="M971" s="201">
        <v>100</v>
      </c>
      <c r="N971" s="201">
        <v>531000000</v>
      </c>
      <c r="O971" s="200" t="s">
        <v>7139</v>
      </c>
      <c r="P971" s="200" t="s">
        <v>12202</v>
      </c>
      <c r="Q971" s="200" t="s">
        <v>12203</v>
      </c>
      <c r="R971" s="200" t="s">
        <v>12204</v>
      </c>
    </row>
    <row r="972" spans="1:18" hidden="1">
      <c r="A972" s="200" t="s">
        <v>12205</v>
      </c>
      <c r="B972" s="200" t="s">
        <v>12206</v>
      </c>
      <c r="C972" s="200" t="s">
        <v>7145</v>
      </c>
      <c r="D972" s="200" t="s">
        <v>7136</v>
      </c>
      <c r="E972" s="200" t="s">
        <v>7136</v>
      </c>
      <c r="F972" s="200" t="s">
        <v>7331</v>
      </c>
      <c r="G972" s="200"/>
      <c r="H972" s="200" t="s">
        <v>7332</v>
      </c>
      <c r="I972" s="200"/>
      <c r="J972" s="201">
        <v>12</v>
      </c>
      <c r="K972" s="200" t="s">
        <v>7136</v>
      </c>
      <c r="L972" s="201">
        <v>108337120</v>
      </c>
      <c r="M972" s="201">
        <v>1000</v>
      </c>
      <c r="N972" s="201">
        <v>109640596000</v>
      </c>
      <c r="O972" s="200" t="s">
        <v>7139</v>
      </c>
      <c r="P972" s="200" t="s">
        <v>12207</v>
      </c>
      <c r="Q972" s="200" t="s">
        <v>12208</v>
      </c>
      <c r="R972" s="200" t="s">
        <v>12209</v>
      </c>
    </row>
    <row r="973" spans="1:18" hidden="1">
      <c r="A973" s="200" t="s">
        <v>12210</v>
      </c>
      <c r="B973" s="200" t="s">
        <v>12211</v>
      </c>
      <c r="C973" s="200" t="s">
        <v>7145</v>
      </c>
      <c r="D973" s="200" t="s">
        <v>7136</v>
      </c>
      <c r="E973" s="200" t="s">
        <v>7136</v>
      </c>
      <c r="F973" s="200" t="s">
        <v>7213</v>
      </c>
      <c r="G973" s="200"/>
      <c r="H973" s="200" t="s">
        <v>7214</v>
      </c>
      <c r="I973" s="200"/>
      <c r="J973" s="201">
        <v>12</v>
      </c>
      <c r="K973" s="200" t="s">
        <v>7136</v>
      </c>
      <c r="L973" s="201">
        <v>21471450</v>
      </c>
      <c r="M973" s="201">
        <v>500</v>
      </c>
      <c r="N973" s="201">
        <v>10735725000</v>
      </c>
      <c r="O973" s="200" t="s">
        <v>7139</v>
      </c>
      <c r="P973" s="200" t="s">
        <v>12212</v>
      </c>
      <c r="Q973" s="200" t="s">
        <v>12213</v>
      </c>
      <c r="R973" s="200" t="s">
        <v>12214</v>
      </c>
    </row>
    <row r="974" spans="1:18" hidden="1">
      <c r="A974" s="200" t="s">
        <v>12215</v>
      </c>
      <c r="B974" s="200" t="s">
        <v>12216</v>
      </c>
      <c r="C974" s="200" t="s">
        <v>7134</v>
      </c>
      <c r="D974" s="200" t="s">
        <v>7165</v>
      </c>
      <c r="E974" s="200" t="s">
        <v>7136</v>
      </c>
      <c r="F974" s="200" t="s">
        <v>7390</v>
      </c>
      <c r="G974" s="200"/>
      <c r="H974" s="200" t="s">
        <v>7391</v>
      </c>
      <c r="I974" s="200"/>
      <c r="J974" s="201">
        <v>12</v>
      </c>
      <c r="K974" s="200" t="s">
        <v>7136</v>
      </c>
      <c r="L974" s="201">
        <v>13628219</v>
      </c>
      <c r="M974" s="201">
        <v>500</v>
      </c>
      <c r="N974" s="201">
        <v>6929109500</v>
      </c>
      <c r="O974" s="200" t="s">
        <v>7139</v>
      </c>
      <c r="P974" s="200" t="s">
        <v>12217</v>
      </c>
      <c r="Q974" s="200" t="s">
        <v>12218</v>
      </c>
      <c r="R974" s="200" t="s">
        <v>12219</v>
      </c>
    </row>
    <row r="975" spans="1:18" hidden="1">
      <c r="A975" s="200" t="s">
        <v>12220</v>
      </c>
      <c r="B975" s="200" t="s">
        <v>12221</v>
      </c>
      <c r="C975" s="200" t="s">
        <v>7134</v>
      </c>
      <c r="D975" s="200" t="s">
        <v>7135</v>
      </c>
      <c r="E975" s="200" t="s">
        <v>7136</v>
      </c>
      <c r="F975" s="200" t="s">
        <v>7137</v>
      </c>
      <c r="G975" s="200"/>
      <c r="H975" s="200" t="s">
        <v>7138</v>
      </c>
      <c r="I975" s="200"/>
      <c r="J975" s="201">
        <v>12</v>
      </c>
      <c r="K975" s="200" t="s">
        <v>7136</v>
      </c>
      <c r="L975" s="201">
        <v>14244718</v>
      </c>
      <c r="M975" s="201">
        <v>500</v>
      </c>
      <c r="N975" s="201">
        <v>7122359000</v>
      </c>
      <c r="O975" s="200" t="s">
        <v>7139</v>
      </c>
      <c r="P975" s="200" t="s">
        <v>12222</v>
      </c>
      <c r="Q975" s="200" t="s">
        <v>12223</v>
      </c>
      <c r="R975" s="200" t="s">
        <v>12224</v>
      </c>
    </row>
    <row r="976" spans="1:18" hidden="1">
      <c r="A976" s="200" t="s">
        <v>12225</v>
      </c>
      <c r="B976" s="200" t="s">
        <v>12226</v>
      </c>
      <c r="C976" s="200" t="s">
        <v>7134</v>
      </c>
      <c r="D976" s="200" t="s">
        <v>7165</v>
      </c>
      <c r="E976" s="200" t="s">
        <v>7136</v>
      </c>
      <c r="F976" s="200" t="s">
        <v>7924</v>
      </c>
      <c r="G976" s="200"/>
      <c r="H976" s="200" t="s">
        <v>7925</v>
      </c>
      <c r="I976" s="200"/>
      <c r="J976" s="201">
        <v>12</v>
      </c>
      <c r="K976" s="200" t="s">
        <v>7136</v>
      </c>
      <c r="L976" s="201">
        <v>15989037</v>
      </c>
      <c r="M976" s="201">
        <v>500</v>
      </c>
      <c r="N976" s="201">
        <v>7994518500</v>
      </c>
      <c r="O976" s="200" t="s">
        <v>7139</v>
      </c>
      <c r="P976" s="200" t="s">
        <v>12227</v>
      </c>
      <c r="Q976" s="200" t="s">
        <v>12228</v>
      </c>
      <c r="R976" s="200" t="s">
        <v>12229</v>
      </c>
    </row>
    <row r="977" spans="1:18" hidden="1">
      <c r="A977" s="200" t="s">
        <v>12230</v>
      </c>
      <c r="B977" s="200" t="s">
        <v>12231</v>
      </c>
      <c r="C977" s="200" t="s">
        <v>7134</v>
      </c>
      <c r="D977" s="200" t="s">
        <v>7135</v>
      </c>
      <c r="E977" s="200" t="s">
        <v>7136</v>
      </c>
      <c r="F977" s="200" t="s">
        <v>7372</v>
      </c>
      <c r="G977" s="200"/>
      <c r="H977" s="200" t="s">
        <v>7373</v>
      </c>
      <c r="I977" s="200"/>
      <c r="J977" s="201">
        <v>12</v>
      </c>
      <c r="K977" s="200" t="s">
        <v>7136</v>
      </c>
      <c r="L977" s="201">
        <v>93446339</v>
      </c>
      <c r="M977" s="201">
        <v>500</v>
      </c>
      <c r="N977" s="201">
        <v>46723169500</v>
      </c>
      <c r="O977" s="200" t="s">
        <v>7139</v>
      </c>
      <c r="P977" s="200" t="s">
        <v>12232</v>
      </c>
      <c r="Q977" s="200" t="s">
        <v>12233</v>
      </c>
      <c r="R977" s="200" t="s">
        <v>12234</v>
      </c>
    </row>
    <row r="978" spans="1:18" hidden="1">
      <c r="A978" s="200" t="s">
        <v>12235</v>
      </c>
      <c r="B978" s="200" t="s">
        <v>12236</v>
      </c>
      <c r="C978" s="200" t="s">
        <v>7134</v>
      </c>
      <c r="D978" s="200" t="s">
        <v>7165</v>
      </c>
      <c r="E978" s="200" t="s">
        <v>7136</v>
      </c>
      <c r="F978" s="200" t="s">
        <v>7137</v>
      </c>
      <c r="G978" s="200"/>
      <c r="H978" s="200" t="s">
        <v>7138</v>
      </c>
      <c r="I978" s="200"/>
      <c r="J978" s="201">
        <v>12</v>
      </c>
      <c r="K978" s="200" t="s">
        <v>7136</v>
      </c>
      <c r="L978" s="201">
        <v>12423574</v>
      </c>
      <c r="M978" s="201">
        <v>500</v>
      </c>
      <c r="N978" s="201">
        <v>6211787000</v>
      </c>
      <c r="O978" s="200" t="s">
        <v>7139</v>
      </c>
      <c r="P978" s="200" t="s">
        <v>12237</v>
      </c>
      <c r="Q978" s="200" t="s">
        <v>12238</v>
      </c>
      <c r="R978" s="200" t="s">
        <v>12239</v>
      </c>
    </row>
    <row r="979" spans="1:18" hidden="1">
      <c r="A979" s="200" t="s">
        <v>12240</v>
      </c>
      <c r="B979" s="200" t="s">
        <v>12241</v>
      </c>
      <c r="C979" s="200" t="s">
        <v>7145</v>
      </c>
      <c r="D979" s="200" t="s">
        <v>7136</v>
      </c>
      <c r="E979" s="200" t="s">
        <v>7136</v>
      </c>
      <c r="F979" s="200" t="s">
        <v>7213</v>
      </c>
      <c r="G979" s="200"/>
      <c r="H979" s="200" t="s">
        <v>7214</v>
      </c>
      <c r="I979" s="200"/>
      <c r="J979" s="201">
        <v>12</v>
      </c>
      <c r="K979" s="200" t="s">
        <v>7136</v>
      </c>
      <c r="L979" s="201">
        <v>19200000</v>
      </c>
      <c r="M979" s="201">
        <v>500</v>
      </c>
      <c r="N979" s="201">
        <v>9600000000</v>
      </c>
      <c r="O979" s="200" t="s">
        <v>7139</v>
      </c>
      <c r="P979" s="200" t="s">
        <v>12242</v>
      </c>
      <c r="Q979" s="200" t="s">
        <v>12243</v>
      </c>
      <c r="R979" s="200" t="s">
        <v>12244</v>
      </c>
    </row>
    <row r="980" spans="1:18" hidden="1">
      <c r="A980" s="200" t="s">
        <v>12245</v>
      </c>
      <c r="B980" s="200" t="s">
        <v>12246</v>
      </c>
      <c r="C980" s="200" t="s">
        <v>7134</v>
      </c>
      <c r="D980" s="200" t="s">
        <v>7173</v>
      </c>
      <c r="E980" s="200" t="s">
        <v>7136</v>
      </c>
      <c r="F980" s="200" t="s">
        <v>7302</v>
      </c>
      <c r="G980" s="200"/>
      <c r="H980" s="200" t="s">
        <v>7303</v>
      </c>
      <c r="I980" s="200"/>
      <c r="J980" s="201">
        <v>12</v>
      </c>
      <c r="K980" s="200" t="s">
        <v>7136</v>
      </c>
      <c r="L980" s="201">
        <v>4754545</v>
      </c>
      <c r="M980" s="201">
        <v>500</v>
      </c>
      <c r="N980" s="201">
        <v>2667672500</v>
      </c>
      <c r="O980" s="200" t="s">
        <v>7139</v>
      </c>
      <c r="P980" s="200" t="s">
        <v>12247</v>
      </c>
      <c r="Q980" s="200" t="s">
        <v>12248</v>
      </c>
      <c r="R980" s="200" t="s">
        <v>12249</v>
      </c>
    </row>
    <row r="981" spans="1:18" hidden="1">
      <c r="A981" s="200" t="s">
        <v>12250</v>
      </c>
      <c r="B981" s="200" t="s">
        <v>12251</v>
      </c>
      <c r="C981" s="200" t="s">
        <v>7134</v>
      </c>
      <c r="D981" s="200" t="s">
        <v>7241</v>
      </c>
      <c r="E981" s="200" t="s">
        <v>7242</v>
      </c>
      <c r="F981" s="200" t="s">
        <v>7137</v>
      </c>
      <c r="G981" s="200"/>
      <c r="H981" s="200" t="s">
        <v>7138</v>
      </c>
      <c r="I981" s="200"/>
      <c r="J981" s="201">
        <v>12</v>
      </c>
      <c r="K981" s="200" t="s">
        <v>7136</v>
      </c>
      <c r="L981" s="201">
        <v>50153846</v>
      </c>
      <c r="M981" s="201">
        <v>500</v>
      </c>
      <c r="N981" s="201">
        <v>25076923000</v>
      </c>
      <c r="O981" s="200" t="s">
        <v>7139</v>
      </c>
      <c r="P981" s="200" t="s">
        <v>12252</v>
      </c>
      <c r="Q981" s="200" t="s">
        <v>12253</v>
      </c>
      <c r="R981" s="200" t="s">
        <v>12254</v>
      </c>
    </row>
    <row r="982" spans="1:18" hidden="1">
      <c r="A982" s="200" t="s">
        <v>12255</v>
      </c>
      <c r="B982" s="200" t="s">
        <v>12256</v>
      </c>
      <c r="C982" s="200" t="s">
        <v>7145</v>
      </c>
      <c r="D982" s="200" t="s">
        <v>7136</v>
      </c>
      <c r="E982" s="200" t="s">
        <v>7136</v>
      </c>
      <c r="F982" s="200" t="s">
        <v>7153</v>
      </c>
      <c r="G982" s="200"/>
      <c r="H982" s="200" t="s">
        <v>7154</v>
      </c>
      <c r="I982" s="200"/>
      <c r="J982" s="201">
        <v>12</v>
      </c>
      <c r="K982" s="200" t="s">
        <v>7136</v>
      </c>
      <c r="L982" s="201">
        <v>2875800</v>
      </c>
      <c r="M982" s="201">
        <v>1000</v>
      </c>
      <c r="N982" s="201">
        <v>2875800000</v>
      </c>
      <c r="O982" s="200" t="s">
        <v>7139</v>
      </c>
      <c r="P982" s="200" t="s">
        <v>12257</v>
      </c>
      <c r="Q982" s="200" t="s">
        <v>12258</v>
      </c>
      <c r="R982" s="200" t="s">
        <v>12259</v>
      </c>
    </row>
    <row r="983" spans="1:18" hidden="1">
      <c r="A983" s="200" t="s">
        <v>12260</v>
      </c>
      <c r="B983" s="200" t="s">
        <v>12261</v>
      </c>
      <c r="C983" s="200" t="s">
        <v>7145</v>
      </c>
      <c r="D983" s="200" t="s">
        <v>7136</v>
      </c>
      <c r="E983" s="200" t="s">
        <v>7136</v>
      </c>
      <c r="F983" s="200" t="s">
        <v>7257</v>
      </c>
      <c r="G983" s="200"/>
      <c r="H983" s="200" t="s">
        <v>7258</v>
      </c>
      <c r="I983" s="200"/>
      <c r="J983" s="201">
        <v>12</v>
      </c>
      <c r="K983" s="200" t="s">
        <v>7136</v>
      </c>
      <c r="L983" s="201">
        <v>4568286</v>
      </c>
      <c r="M983" s="201">
        <v>500</v>
      </c>
      <c r="N983" s="201">
        <v>2284143000</v>
      </c>
      <c r="O983" s="200" t="s">
        <v>7139</v>
      </c>
      <c r="P983" s="200" t="s">
        <v>12257</v>
      </c>
      <c r="Q983" s="200" t="s">
        <v>12258</v>
      </c>
      <c r="R983" s="200" t="s">
        <v>12262</v>
      </c>
    </row>
    <row r="984" spans="1:18" hidden="1">
      <c r="A984" s="200" t="s">
        <v>12263</v>
      </c>
      <c r="B984" s="200" t="s">
        <v>12264</v>
      </c>
      <c r="C984" s="200" t="s">
        <v>7134</v>
      </c>
      <c r="D984" s="200" t="s">
        <v>7241</v>
      </c>
      <c r="E984" s="200" t="s">
        <v>7242</v>
      </c>
      <c r="F984" s="200" t="s">
        <v>9588</v>
      </c>
      <c r="G984" s="200"/>
      <c r="H984" s="200" t="s">
        <v>9589</v>
      </c>
      <c r="I984" s="200"/>
      <c r="J984" s="201">
        <v>12</v>
      </c>
      <c r="K984" s="200" t="s">
        <v>7136</v>
      </c>
      <c r="L984" s="201">
        <v>21389160</v>
      </c>
      <c r="M984" s="201">
        <v>500</v>
      </c>
      <c r="N984" s="201">
        <v>10694580000</v>
      </c>
      <c r="O984" s="200" t="s">
        <v>7139</v>
      </c>
      <c r="P984" s="200" t="s">
        <v>12265</v>
      </c>
      <c r="Q984" s="200" t="s">
        <v>12266</v>
      </c>
      <c r="R984" s="200" t="s">
        <v>12267</v>
      </c>
    </row>
    <row r="985" spans="1:18" hidden="1">
      <c r="A985" s="200" t="s">
        <v>12268</v>
      </c>
      <c r="B985" s="200" t="s">
        <v>12269</v>
      </c>
      <c r="C985" s="200" t="s">
        <v>7134</v>
      </c>
      <c r="D985" s="200" t="s">
        <v>7165</v>
      </c>
      <c r="E985" s="200" t="s">
        <v>7136</v>
      </c>
      <c r="F985" s="200" t="s">
        <v>7423</v>
      </c>
      <c r="G985" s="200"/>
      <c r="H985" s="200" t="s">
        <v>7424</v>
      </c>
      <c r="I985" s="200"/>
      <c r="J985" s="201">
        <v>12</v>
      </c>
      <c r="K985" s="200" t="s">
        <v>7136</v>
      </c>
      <c r="L985" s="201">
        <v>8500676</v>
      </c>
      <c r="M985" s="201">
        <v>500</v>
      </c>
      <c r="N985" s="201">
        <v>4250338000</v>
      </c>
      <c r="O985" s="200" t="s">
        <v>7139</v>
      </c>
      <c r="P985" s="200" t="s">
        <v>12270</v>
      </c>
      <c r="Q985" s="200" t="s">
        <v>12271</v>
      </c>
      <c r="R985" s="200" t="s">
        <v>12272</v>
      </c>
    </row>
    <row r="986" spans="1:18" hidden="1">
      <c r="A986" s="200" t="s">
        <v>12273</v>
      </c>
      <c r="B986" s="200" t="s">
        <v>12274</v>
      </c>
      <c r="C986" s="200" t="s">
        <v>7134</v>
      </c>
      <c r="D986" s="200" t="s">
        <v>7135</v>
      </c>
      <c r="E986" s="200" t="s">
        <v>7136</v>
      </c>
      <c r="F986" s="200" t="s">
        <v>12275</v>
      </c>
      <c r="G986" s="200"/>
      <c r="H986" s="200" t="s">
        <v>12276</v>
      </c>
      <c r="I986" s="200"/>
      <c r="J986" s="201">
        <v>12</v>
      </c>
      <c r="K986" s="200" t="s">
        <v>7136</v>
      </c>
      <c r="L986" s="201">
        <v>60399705</v>
      </c>
      <c r="M986" s="201">
        <v>500</v>
      </c>
      <c r="N986" s="201">
        <v>30199852500</v>
      </c>
      <c r="O986" s="200" t="s">
        <v>7139</v>
      </c>
      <c r="P986" s="200" t="s">
        <v>12277</v>
      </c>
      <c r="Q986" s="200" t="s">
        <v>12278</v>
      </c>
      <c r="R986" s="200" t="s">
        <v>12279</v>
      </c>
    </row>
    <row r="987" spans="1:18" hidden="1">
      <c r="A987" s="200" t="s">
        <v>12280</v>
      </c>
      <c r="B987" s="200" t="s">
        <v>12281</v>
      </c>
      <c r="C987" s="200" t="s">
        <v>7134</v>
      </c>
      <c r="D987" s="200" t="s">
        <v>7135</v>
      </c>
      <c r="E987" s="200" t="s">
        <v>7136</v>
      </c>
      <c r="F987" s="200" t="s">
        <v>7779</v>
      </c>
      <c r="G987" s="200"/>
      <c r="H987" s="200" t="s">
        <v>7780</v>
      </c>
      <c r="I987" s="200"/>
      <c r="J987" s="201">
        <v>12</v>
      </c>
      <c r="K987" s="200" t="s">
        <v>7136</v>
      </c>
      <c r="L987" s="201">
        <v>20000000</v>
      </c>
      <c r="M987" s="201">
        <v>100</v>
      </c>
      <c r="N987" s="201">
        <v>2000000000</v>
      </c>
      <c r="O987" s="200" t="s">
        <v>7139</v>
      </c>
      <c r="P987" s="200" t="s">
        <v>12282</v>
      </c>
      <c r="Q987" s="200" t="s">
        <v>12283</v>
      </c>
      <c r="R987" s="200" t="s">
        <v>12284</v>
      </c>
    </row>
    <row r="988" spans="1:18" hidden="1">
      <c r="A988" s="200" t="s">
        <v>12285</v>
      </c>
      <c r="B988" s="200" t="s">
        <v>12286</v>
      </c>
      <c r="C988" s="200" t="s">
        <v>7134</v>
      </c>
      <c r="D988" s="200" t="s">
        <v>7135</v>
      </c>
      <c r="E988" s="200" t="s">
        <v>7136</v>
      </c>
      <c r="F988" s="200" t="s">
        <v>7464</v>
      </c>
      <c r="G988" s="200"/>
      <c r="H988" s="200" t="s">
        <v>7465</v>
      </c>
      <c r="I988" s="200"/>
      <c r="J988" s="201">
        <v>12</v>
      </c>
      <c r="K988" s="200" t="s">
        <v>7136</v>
      </c>
      <c r="L988" s="201">
        <v>12600000</v>
      </c>
      <c r="M988" s="201">
        <v>500</v>
      </c>
      <c r="N988" s="201">
        <v>6300000000</v>
      </c>
      <c r="O988" s="200" t="s">
        <v>7139</v>
      </c>
      <c r="P988" s="200" t="s">
        <v>12287</v>
      </c>
      <c r="Q988" s="200" t="s">
        <v>12288</v>
      </c>
      <c r="R988" s="200" t="s">
        <v>12289</v>
      </c>
    </row>
    <row r="989" spans="1:18" hidden="1">
      <c r="A989" s="200" t="s">
        <v>12290</v>
      </c>
      <c r="B989" s="200" t="s">
        <v>12291</v>
      </c>
      <c r="C989" s="200" t="s">
        <v>7145</v>
      </c>
      <c r="D989" s="200" t="s">
        <v>7136</v>
      </c>
      <c r="E989" s="200" t="s">
        <v>7136</v>
      </c>
      <c r="F989" s="200" t="s">
        <v>7153</v>
      </c>
      <c r="G989" s="200"/>
      <c r="H989" s="200" t="s">
        <v>7154</v>
      </c>
      <c r="I989" s="200"/>
      <c r="J989" s="201">
        <v>12</v>
      </c>
      <c r="K989" s="200" t="s">
        <v>7136</v>
      </c>
      <c r="L989" s="201">
        <v>23479844</v>
      </c>
      <c r="M989" s="201">
        <v>500</v>
      </c>
      <c r="N989" s="201">
        <v>11739922000</v>
      </c>
      <c r="O989" s="200" t="s">
        <v>7139</v>
      </c>
      <c r="P989" s="200" t="s">
        <v>12292</v>
      </c>
      <c r="Q989" s="200" t="s">
        <v>12293</v>
      </c>
      <c r="R989" s="200" t="s">
        <v>12294</v>
      </c>
    </row>
    <row r="990" spans="1:18" hidden="1">
      <c r="A990" s="200" t="s">
        <v>12295</v>
      </c>
      <c r="B990" s="200" t="s">
        <v>12296</v>
      </c>
      <c r="C990" s="200" t="s">
        <v>7145</v>
      </c>
      <c r="D990" s="200" t="s">
        <v>7136</v>
      </c>
      <c r="E990" s="200" t="s">
        <v>7136</v>
      </c>
      <c r="F990" s="200" t="s">
        <v>7213</v>
      </c>
      <c r="G990" s="200"/>
      <c r="H990" s="200" t="s">
        <v>7214</v>
      </c>
      <c r="I990" s="200"/>
      <c r="J990" s="201">
        <v>12</v>
      </c>
      <c r="K990" s="200" t="s">
        <v>7136</v>
      </c>
      <c r="L990" s="201">
        <v>27028437</v>
      </c>
      <c r="M990" s="201">
        <v>500</v>
      </c>
      <c r="N990" s="201">
        <v>13514218500</v>
      </c>
      <c r="O990" s="200" t="s">
        <v>7139</v>
      </c>
      <c r="P990" s="200" t="s">
        <v>12297</v>
      </c>
      <c r="Q990" s="200" t="s">
        <v>12298</v>
      </c>
      <c r="R990" s="200" t="s">
        <v>12299</v>
      </c>
    </row>
    <row r="991" spans="1:18" hidden="1">
      <c r="A991" s="200" t="s">
        <v>12300</v>
      </c>
      <c r="B991" s="200" t="s">
        <v>12301</v>
      </c>
      <c r="C991" s="200" t="s">
        <v>7134</v>
      </c>
      <c r="D991" s="200" t="s">
        <v>7135</v>
      </c>
      <c r="E991" s="200" t="s">
        <v>7136</v>
      </c>
      <c r="F991" s="200" t="s">
        <v>7166</v>
      </c>
      <c r="G991" s="200"/>
      <c r="H991" s="200" t="s">
        <v>7167</v>
      </c>
      <c r="I991" s="200"/>
      <c r="J991" s="201">
        <v>12</v>
      </c>
      <c r="K991" s="200" t="s">
        <v>7136</v>
      </c>
      <c r="L991" s="201">
        <v>11650000</v>
      </c>
      <c r="M991" s="201">
        <v>500</v>
      </c>
      <c r="N991" s="201">
        <v>5825000000</v>
      </c>
      <c r="O991" s="200" t="s">
        <v>7139</v>
      </c>
      <c r="P991" s="200" t="s">
        <v>12302</v>
      </c>
      <c r="Q991" s="200" t="s">
        <v>12303</v>
      </c>
      <c r="R991" s="200" t="s">
        <v>12304</v>
      </c>
    </row>
    <row r="992" spans="1:18" hidden="1">
      <c r="A992" s="200" t="s">
        <v>12305</v>
      </c>
      <c r="B992" s="200" t="s">
        <v>12306</v>
      </c>
      <c r="C992" s="200" t="s">
        <v>7145</v>
      </c>
      <c r="D992" s="200" t="s">
        <v>7136</v>
      </c>
      <c r="E992" s="200" t="s">
        <v>7136</v>
      </c>
      <c r="F992" s="200" t="s">
        <v>8611</v>
      </c>
      <c r="G992" s="200"/>
      <c r="H992" s="200" t="s">
        <v>8612</v>
      </c>
      <c r="I992" s="200"/>
      <c r="J992" s="201">
        <v>12</v>
      </c>
      <c r="K992" s="200" t="s">
        <v>7136</v>
      </c>
      <c r="L992" s="201">
        <v>5000000</v>
      </c>
      <c r="M992" s="201">
        <v>5000</v>
      </c>
      <c r="N992" s="201">
        <v>35000000000</v>
      </c>
      <c r="O992" s="200" t="s">
        <v>7139</v>
      </c>
      <c r="P992" s="200" t="s">
        <v>12307</v>
      </c>
      <c r="Q992" s="200" t="s">
        <v>12308</v>
      </c>
      <c r="R992" s="200" t="s">
        <v>12309</v>
      </c>
    </row>
    <row r="993" spans="1:18" hidden="1">
      <c r="A993" s="200" t="s">
        <v>12310</v>
      </c>
      <c r="B993" s="200" t="s">
        <v>12311</v>
      </c>
      <c r="C993" s="200" t="s">
        <v>7134</v>
      </c>
      <c r="D993" s="200" t="s">
        <v>7135</v>
      </c>
      <c r="E993" s="200" t="s">
        <v>7136</v>
      </c>
      <c r="F993" s="200" t="s">
        <v>7423</v>
      </c>
      <c r="G993" s="200"/>
      <c r="H993" s="200" t="s">
        <v>7424</v>
      </c>
      <c r="I993" s="200"/>
      <c r="J993" s="201">
        <v>12</v>
      </c>
      <c r="K993" s="200" t="s">
        <v>7136</v>
      </c>
      <c r="L993" s="201">
        <v>39166163</v>
      </c>
      <c r="M993" s="201">
        <v>500</v>
      </c>
      <c r="N993" s="201">
        <v>19583081500</v>
      </c>
      <c r="O993" s="200" t="s">
        <v>7139</v>
      </c>
      <c r="P993" s="200" t="s">
        <v>12312</v>
      </c>
      <c r="Q993" s="200" t="s">
        <v>12313</v>
      </c>
      <c r="R993" s="200" t="s">
        <v>12314</v>
      </c>
    </row>
    <row r="994" spans="1:18" hidden="1">
      <c r="A994" s="200" t="s">
        <v>12315</v>
      </c>
      <c r="B994" s="200" t="s">
        <v>12316</v>
      </c>
      <c r="C994" s="200" t="s">
        <v>7134</v>
      </c>
      <c r="D994" s="200" t="s">
        <v>7165</v>
      </c>
      <c r="E994" s="200" t="s">
        <v>7136</v>
      </c>
      <c r="F994" s="200" t="s">
        <v>7348</v>
      </c>
      <c r="G994" s="200"/>
      <c r="H994" s="200" t="s">
        <v>7349</v>
      </c>
      <c r="I994" s="200"/>
      <c r="J994" s="201">
        <v>12</v>
      </c>
      <c r="K994" s="200" t="s">
        <v>7136</v>
      </c>
      <c r="L994" s="201">
        <v>38223653</v>
      </c>
      <c r="M994" s="201">
        <v>500</v>
      </c>
      <c r="N994" s="201">
        <v>19111826500</v>
      </c>
      <c r="O994" s="200" t="s">
        <v>7139</v>
      </c>
      <c r="P994" s="200" t="s">
        <v>12317</v>
      </c>
      <c r="Q994" s="200" t="s">
        <v>12318</v>
      </c>
      <c r="R994" s="200" t="s">
        <v>12319</v>
      </c>
    </row>
    <row r="995" spans="1:18" hidden="1">
      <c r="A995" s="200" t="s">
        <v>12320</v>
      </c>
      <c r="B995" s="200" t="s">
        <v>12321</v>
      </c>
      <c r="C995" s="200" t="s">
        <v>7134</v>
      </c>
      <c r="D995" s="200" t="s">
        <v>7165</v>
      </c>
      <c r="E995" s="200" t="s">
        <v>7136</v>
      </c>
      <c r="F995" s="200" t="s">
        <v>7348</v>
      </c>
      <c r="G995" s="200"/>
      <c r="H995" s="200" t="s">
        <v>7349</v>
      </c>
      <c r="I995" s="200"/>
      <c r="J995" s="201">
        <v>12</v>
      </c>
      <c r="K995" s="200" t="s">
        <v>7136</v>
      </c>
      <c r="L995" s="201">
        <v>58305400</v>
      </c>
      <c r="M995" s="201">
        <v>500</v>
      </c>
      <c r="N995" s="201">
        <v>29152700000</v>
      </c>
      <c r="O995" s="200" t="s">
        <v>7139</v>
      </c>
      <c r="P995" s="200" t="s">
        <v>12322</v>
      </c>
      <c r="Q995" s="200" t="s">
        <v>12318</v>
      </c>
      <c r="R995" s="200" t="s">
        <v>12323</v>
      </c>
    </row>
    <row r="996" spans="1:18" hidden="1">
      <c r="A996" s="200" t="s">
        <v>12324</v>
      </c>
      <c r="B996" s="200" t="s">
        <v>12325</v>
      </c>
      <c r="C996" s="200" t="s">
        <v>7145</v>
      </c>
      <c r="D996" s="200" t="s">
        <v>7136</v>
      </c>
      <c r="E996" s="200" t="s">
        <v>7136</v>
      </c>
      <c r="F996" s="200" t="s">
        <v>7257</v>
      </c>
      <c r="G996" s="200"/>
      <c r="H996" s="200" t="s">
        <v>7258</v>
      </c>
      <c r="I996" s="200"/>
      <c r="J996" s="201">
        <v>12</v>
      </c>
      <c r="K996" s="200" t="s">
        <v>7136</v>
      </c>
      <c r="L996" s="201">
        <v>374755559</v>
      </c>
      <c r="M996" s="201">
        <v>100</v>
      </c>
      <c r="N996" s="201">
        <v>37698005900</v>
      </c>
      <c r="O996" s="200" t="s">
        <v>7139</v>
      </c>
      <c r="P996" s="200" t="s">
        <v>12326</v>
      </c>
      <c r="Q996" s="200" t="s">
        <v>12327</v>
      </c>
      <c r="R996" s="200" t="s">
        <v>12328</v>
      </c>
    </row>
    <row r="997" spans="1:18" hidden="1">
      <c r="A997" s="200" t="s">
        <v>12329</v>
      </c>
      <c r="B997" s="200" t="s">
        <v>12330</v>
      </c>
      <c r="C997" s="200" t="s">
        <v>7134</v>
      </c>
      <c r="D997" s="200" t="s">
        <v>7135</v>
      </c>
      <c r="E997" s="200" t="s">
        <v>7136</v>
      </c>
      <c r="F997" s="200" t="s">
        <v>7360</v>
      </c>
      <c r="G997" s="200"/>
      <c r="H997" s="200" t="s">
        <v>7361</v>
      </c>
      <c r="I997" s="200"/>
      <c r="J997" s="201">
        <v>12</v>
      </c>
      <c r="K997" s="200" t="s">
        <v>7136</v>
      </c>
      <c r="L997" s="201">
        <v>17774267</v>
      </c>
      <c r="M997" s="201">
        <v>500</v>
      </c>
      <c r="N997" s="201">
        <v>8887133500</v>
      </c>
      <c r="O997" s="200" t="s">
        <v>7139</v>
      </c>
      <c r="P997" s="200" t="s">
        <v>12331</v>
      </c>
      <c r="Q997" s="200" t="s">
        <v>12332</v>
      </c>
      <c r="R997" s="200" t="s">
        <v>12333</v>
      </c>
    </row>
    <row r="998" spans="1:18" hidden="1">
      <c r="A998" s="200" t="s">
        <v>12334</v>
      </c>
      <c r="B998" s="200" t="s">
        <v>12335</v>
      </c>
      <c r="C998" s="200" t="s">
        <v>7134</v>
      </c>
      <c r="D998" s="200" t="s">
        <v>7135</v>
      </c>
      <c r="E998" s="200" t="s">
        <v>7136</v>
      </c>
      <c r="F998" s="200" t="s">
        <v>7194</v>
      </c>
      <c r="G998" s="200"/>
      <c r="H998" s="200" t="s">
        <v>7195</v>
      </c>
      <c r="I998" s="200"/>
      <c r="J998" s="201">
        <v>12</v>
      </c>
      <c r="K998" s="200" t="s">
        <v>7136</v>
      </c>
      <c r="L998" s="201">
        <v>69588847</v>
      </c>
      <c r="M998" s="201">
        <v>500</v>
      </c>
      <c r="N998" s="201">
        <v>34794423500</v>
      </c>
      <c r="O998" s="200" t="s">
        <v>7139</v>
      </c>
      <c r="P998" s="200" t="s">
        <v>12336</v>
      </c>
      <c r="Q998" s="200" t="s">
        <v>12337</v>
      </c>
      <c r="R998" s="200" t="s">
        <v>12338</v>
      </c>
    </row>
    <row r="999" spans="1:18" hidden="1">
      <c r="A999" s="200" t="s">
        <v>12339</v>
      </c>
      <c r="B999" s="200" t="s">
        <v>12340</v>
      </c>
      <c r="C999" s="200" t="s">
        <v>7134</v>
      </c>
      <c r="D999" s="200" t="s">
        <v>7135</v>
      </c>
      <c r="E999" s="200" t="s">
        <v>7136</v>
      </c>
      <c r="F999" s="200" t="s">
        <v>7276</v>
      </c>
      <c r="G999" s="200"/>
      <c r="H999" s="200" t="s">
        <v>7277</v>
      </c>
      <c r="I999" s="200"/>
      <c r="J999" s="201">
        <v>12</v>
      </c>
      <c r="K999" s="200" t="s">
        <v>7136</v>
      </c>
      <c r="L999" s="201">
        <v>8524523</v>
      </c>
      <c r="M999" s="201">
        <v>500</v>
      </c>
      <c r="N999" s="201">
        <v>4262261500</v>
      </c>
      <c r="O999" s="200" t="s">
        <v>7139</v>
      </c>
      <c r="P999" s="200" t="s">
        <v>12341</v>
      </c>
      <c r="Q999" s="200" t="s">
        <v>12342</v>
      </c>
      <c r="R999" s="200" t="s">
        <v>12343</v>
      </c>
    </row>
    <row r="1000" spans="1:18" hidden="1">
      <c r="A1000" s="200" t="s">
        <v>12344</v>
      </c>
      <c r="B1000" s="200" t="s">
        <v>12345</v>
      </c>
      <c r="C1000" s="200" t="s">
        <v>7145</v>
      </c>
      <c r="D1000" s="200" t="s">
        <v>7136</v>
      </c>
      <c r="E1000" s="200" t="s">
        <v>7136</v>
      </c>
      <c r="F1000" s="200" t="s">
        <v>9528</v>
      </c>
      <c r="G1000" s="200"/>
      <c r="H1000" s="200" t="s">
        <v>9529</v>
      </c>
      <c r="I1000" s="200"/>
      <c r="J1000" s="201">
        <v>12</v>
      </c>
      <c r="K1000" s="200" t="s">
        <v>7136</v>
      </c>
      <c r="L1000" s="201">
        <v>47474590</v>
      </c>
      <c r="M1000" s="201">
        <v>500</v>
      </c>
      <c r="N1000" s="201">
        <v>23737295000</v>
      </c>
      <c r="O1000" s="200" t="s">
        <v>7139</v>
      </c>
      <c r="P1000" s="200" t="s">
        <v>12346</v>
      </c>
      <c r="Q1000" s="200" t="s">
        <v>12347</v>
      </c>
      <c r="R1000" s="200" t="s">
        <v>12348</v>
      </c>
    </row>
    <row r="1001" spans="1:18" hidden="1">
      <c r="A1001" s="200" t="s">
        <v>12349</v>
      </c>
      <c r="B1001" s="200" t="s">
        <v>12350</v>
      </c>
      <c r="C1001" s="200" t="s">
        <v>7134</v>
      </c>
      <c r="D1001" s="200" t="s">
        <v>7165</v>
      </c>
      <c r="E1001" s="200" t="s">
        <v>7136</v>
      </c>
      <c r="F1001" s="200" t="s">
        <v>7174</v>
      </c>
      <c r="G1001" s="200"/>
      <c r="H1001" s="200" t="s">
        <v>7175</v>
      </c>
      <c r="I1001" s="200"/>
      <c r="J1001" s="201">
        <v>12</v>
      </c>
      <c r="K1001" s="200" t="s">
        <v>7136</v>
      </c>
      <c r="L1001" s="201">
        <v>18600000</v>
      </c>
      <c r="M1001" s="201">
        <v>500</v>
      </c>
      <c r="N1001" s="201">
        <v>9300000000</v>
      </c>
      <c r="O1001" s="200" t="s">
        <v>7139</v>
      </c>
      <c r="P1001" s="200" t="s">
        <v>12351</v>
      </c>
      <c r="Q1001" s="200" t="s">
        <v>12352</v>
      </c>
      <c r="R1001" s="200" t="s">
        <v>12353</v>
      </c>
    </row>
    <row r="1002" spans="1:18" hidden="1">
      <c r="A1002" s="200" t="s">
        <v>12354</v>
      </c>
      <c r="B1002" s="200" t="s">
        <v>12355</v>
      </c>
      <c r="C1002" s="200" t="s">
        <v>7134</v>
      </c>
      <c r="D1002" s="200" t="s">
        <v>7173</v>
      </c>
      <c r="E1002" s="200" t="s">
        <v>7136</v>
      </c>
      <c r="F1002" s="200" t="s">
        <v>7442</v>
      </c>
      <c r="G1002" s="200"/>
      <c r="H1002" s="200" t="s">
        <v>7443</v>
      </c>
      <c r="I1002" s="200"/>
      <c r="J1002" s="201">
        <v>12</v>
      </c>
      <c r="K1002" s="200" t="s">
        <v>7136</v>
      </c>
      <c r="L1002" s="201">
        <v>9698780</v>
      </c>
      <c r="M1002" s="201">
        <v>500</v>
      </c>
      <c r="N1002" s="201">
        <v>4849390000</v>
      </c>
      <c r="O1002" s="200" t="s">
        <v>7139</v>
      </c>
      <c r="P1002" s="200" t="s">
        <v>12356</v>
      </c>
      <c r="Q1002" s="200" t="s">
        <v>12357</v>
      </c>
      <c r="R1002" s="200" t="s">
        <v>12358</v>
      </c>
    </row>
    <row r="1003" spans="1:18" hidden="1">
      <c r="A1003" s="200" t="s">
        <v>12359</v>
      </c>
      <c r="B1003" s="200" t="s">
        <v>12360</v>
      </c>
      <c r="C1003" s="200" t="s">
        <v>7134</v>
      </c>
      <c r="D1003" s="200" t="s">
        <v>7165</v>
      </c>
      <c r="E1003" s="200" t="s">
        <v>7136</v>
      </c>
      <c r="F1003" s="200" t="s">
        <v>7174</v>
      </c>
      <c r="G1003" s="200"/>
      <c r="H1003" s="200" t="s">
        <v>7175</v>
      </c>
      <c r="I1003" s="200"/>
      <c r="J1003" s="201">
        <v>12</v>
      </c>
      <c r="K1003" s="200" t="s">
        <v>7136</v>
      </c>
      <c r="L1003" s="201">
        <v>37580642</v>
      </c>
      <c r="M1003" s="201">
        <v>500</v>
      </c>
      <c r="N1003" s="201">
        <v>18790321000</v>
      </c>
      <c r="O1003" s="200" t="s">
        <v>7139</v>
      </c>
      <c r="P1003" s="200" t="s">
        <v>12361</v>
      </c>
      <c r="Q1003" s="200" t="s">
        <v>12362</v>
      </c>
      <c r="R1003" s="200" t="s">
        <v>12363</v>
      </c>
    </row>
    <row r="1004" spans="1:18" hidden="1">
      <c r="A1004" s="200" t="s">
        <v>12364</v>
      </c>
      <c r="B1004" s="200" t="s">
        <v>12365</v>
      </c>
      <c r="C1004" s="200" t="s">
        <v>7134</v>
      </c>
      <c r="D1004" s="200" t="s">
        <v>7135</v>
      </c>
      <c r="E1004" s="200" t="s">
        <v>7136</v>
      </c>
      <c r="F1004" s="200" t="s">
        <v>7213</v>
      </c>
      <c r="G1004" s="200"/>
      <c r="H1004" s="200" t="s">
        <v>7214</v>
      </c>
      <c r="I1004" s="200"/>
      <c r="J1004" s="201">
        <v>12</v>
      </c>
      <c r="K1004" s="200" t="s">
        <v>7136</v>
      </c>
      <c r="L1004" s="201">
        <v>19541246</v>
      </c>
      <c r="M1004" s="201">
        <v>500</v>
      </c>
      <c r="N1004" s="201">
        <v>9770623000</v>
      </c>
      <c r="O1004" s="200" t="s">
        <v>7139</v>
      </c>
      <c r="P1004" s="200" t="s">
        <v>12366</v>
      </c>
      <c r="Q1004" s="200" t="s">
        <v>12367</v>
      </c>
      <c r="R1004" s="200" t="s">
        <v>12368</v>
      </c>
    </row>
    <row r="1005" spans="1:18" hidden="1">
      <c r="A1005" s="200" t="s">
        <v>12369</v>
      </c>
      <c r="B1005" s="200" t="s">
        <v>12370</v>
      </c>
      <c r="C1005" s="200" t="s">
        <v>7134</v>
      </c>
      <c r="D1005" s="200" t="s">
        <v>7165</v>
      </c>
      <c r="E1005" s="200" t="s">
        <v>7136</v>
      </c>
      <c r="F1005" s="200" t="s">
        <v>7194</v>
      </c>
      <c r="G1005" s="200"/>
      <c r="H1005" s="200" t="s">
        <v>7195</v>
      </c>
      <c r="I1005" s="200"/>
      <c r="J1005" s="201">
        <v>12</v>
      </c>
      <c r="K1005" s="200" t="s">
        <v>7136</v>
      </c>
      <c r="L1005" s="201">
        <v>36988000</v>
      </c>
      <c r="M1005" s="201">
        <v>100</v>
      </c>
      <c r="N1005" s="201">
        <v>3698800000</v>
      </c>
      <c r="O1005" s="200" t="s">
        <v>7139</v>
      </c>
      <c r="P1005" s="200" t="s">
        <v>12371</v>
      </c>
      <c r="Q1005" s="200" t="s">
        <v>12372</v>
      </c>
      <c r="R1005" s="200" t="s">
        <v>12373</v>
      </c>
    </row>
    <row r="1006" spans="1:18" hidden="1">
      <c r="A1006" s="200" t="s">
        <v>12374</v>
      </c>
      <c r="B1006" s="200" t="s">
        <v>12375</v>
      </c>
      <c r="C1006" s="200" t="s">
        <v>7134</v>
      </c>
      <c r="D1006" s="200" t="s">
        <v>7165</v>
      </c>
      <c r="E1006" s="200" t="s">
        <v>7136</v>
      </c>
      <c r="F1006" s="200" t="s">
        <v>7372</v>
      </c>
      <c r="G1006" s="200"/>
      <c r="H1006" s="200" t="s">
        <v>7373</v>
      </c>
      <c r="I1006" s="200"/>
      <c r="J1006" s="201">
        <v>12</v>
      </c>
      <c r="K1006" s="200" t="s">
        <v>7136</v>
      </c>
      <c r="L1006" s="201">
        <v>100894865</v>
      </c>
      <c r="M1006" s="201">
        <v>500</v>
      </c>
      <c r="N1006" s="201">
        <v>50447432500</v>
      </c>
      <c r="O1006" s="200" t="s">
        <v>7139</v>
      </c>
      <c r="P1006" s="200" t="s">
        <v>12376</v>
      </c>
      <c r="Q1006" s="200" t="s">
        <v>12377</v>
      </c>
      <c r="R1006" s="200" t="s">
        <v>12378</v>
      </c>
    </row>
    <row r="1007" spans="1:18" hidden="1">
      <c r="A1007" s="200" t="s">
        <v>12379</v>
      </c>
      <c r="B1007" s="200" t="s">
        <v>12380</v>
      </c>
      <c r="C1007" s="200" t="s">
        <v>7134</v>
      </c>
      <c r="D1007" s="200" t="s">
        <v>7165</v>
      </c>
      <c r="E1007" s="200" t="s">
        <v>7136</v>
      </c>
      <c r="F1007" s="200" t="s">
        <v>7442</v>
      </c>
      <c r="G1007" s="200"/>
      <c r="H1007" s="200" t="s">
        <v>7443</v>
      </c>
      <c r="I1007" s="200"/>
      <c r="J1007" s="201">
        <v>12</v>
      </c>
      <c r="K1007" s="200" t="s">
        <v>7136</v>
      </c>
      <c r="L1007" s="201">
        <v>5150000</v>
      </c>
      <c r="M1007" s="201">
        <v>500</v>
      </c>
      <c r="N1007" s="201">
        <v>2575000000</v>
      </c>
      <c r="O1007" s="200" t="s">
        <v>7139</v>
      </c>
      <c r="P1007" s="200" t="s">
        <v>12381</v>
      </c>
      <c r="Q1007" s="200" t="s">
        <v>12382</v>
      </c>
      <c r="R1007" s="200" t="s">
        <v>12383</v>
      </c>
    </row>
    <row r="1008" spans="1:18" hidden="1">
      <c r="A1008" s="200" t="s">
        <v>12384</v>
      </c>
      <c r="B1008" s="200" t="s">
        <v>12385</v>
      </c>
      <c r="C1008" s="200" t="s">
        <v>7145</v>
      </c>
      <c r="D1008" s="200" t="s">
        <v>7136</v>
      </c>
      <c r="E1008" s="200" t="s">
        <v>7136</v>
      </c>
      <c r="F1008" s="200" t="s">
        <v>7302</v>
      </c>
      <c r="G1008" s="200"/>
      <c r="H1008" s="200" t="s">
        <v>7303</v>
      </c>
      <c r="I1008" s="200"/>
      <c r="J1008" s="201">
        <v>12</v>
      </c>
      <c r="K1008" s="200" t="s">
        <v>7136</v>
      </c>
      <c r="L1008" s="201">
        <v>11569113</v>
      </c>
      <c r="M1008" s="201">
        <v>500</v>
      </c>
      <c r="N1008" s="201">
        <v>6084556500</v>
      </c>
      <c r="O1008" s="200" t="s">
        <v>7139</v>
      </c>
      <c r="P1008" s="200" t="s">
        <v>12386</v>
      </c>
      <c r="Q1008" s="200" t="s">
        <v>12387</v>
      </c>
      <c r="R1008" s="200" t="s">
        <v>12388</v>
      </c>
    </row>
    <row r="1009" spans="1:18" hidden="1">
      <c r="A1009" s="200" t="s">
        <v>12389</v>
      </c>
      <c r="B1009" s="200" t="s">
        <v>12390</v>
      </c>
      <c r="C1009" s="200" t="s">
        <v>7134</v>
      </c>
      <c r="D1009" s="200" t="s">
        <v>7165</v>
      </c>
      <c r="E1009" s="200" t="s">
        <v>7136</v>
      </c>
      <c r="F1009" s="200" t="s">
        <v>7372</v>
      </c>
      <c r="G1009" s="200"/>
      <c r="H1009" s="200" t="s">
        <v>7373</v>
      </c>
      <c r="I1009" s="200"/>
      <c r="J1009" s="201">
        <v>12</v>
      </c>
      <c r="K1009" s="200" t="s">
        <v>7136</v>
      </c>
      <c r="L1009" s="201">
        <v>229808457</v>
      </c>
      <c r="M1009" s="201">
        <v>500</v>
      </c>
      <c r="N1009" s="201">
        <v>114904228500</v>
      </c>
      <c r="O1009" s="200" t="s">
        <v>7139</v>
      </c>
      <c r="P1009" s="200" t="s">
        <v>12391</v>
      </c>
      <c r="Q1009" s="200" t="s">
        <v>12392</v>
      </c>
      <c r="R1009" s="200" t="s">
        <v>12393</v>
      </c>
    </row>
    <row r="1010" spans="1:18" hidden="1">
      <c r="A1010" s="200" t="s">
        <v>12394</v>
      </c>
      <c r="B1010" s="200" t="s">
        <v>12395</v>
      </c>
      <c r="C1010" s="200" t="s">
        <v>7134</v>
      </c>
      <c r="D1010" s="200" t="s">
        <v>7241</v>
      </c>
      <c r="E1010" s="200" t="s">
        <v>7242</v>
      </c>
      <c r="F1010" s="200" t="s">
        <v>7822</v>
      </c>
      <c r="G1010" s="200"/>
      <c r="H1010" s="200" t="s">
        <v>7823</v>
      </c>
      <c r="I1010" s="200"/>
      <c r="J1010" s="201">
        <v>12</v>
      </c>
      <c r="K1010" s="200" t="s">
        <v>7136</v>
      </c>
      <c r="L1010" s="201">
        <v>5455000</v>
      </c>
      <c r="M1010" s="201">
        <v>500</v>
      </c>
      <c r="N1010" s="201">
        <v>2727500000</v>
      </c>
      <c r="O1010" s="200" t="s">
        <v>7139</v>
      </c>
      <c r="P1010" s="200" t="s">
        <v>12396</v>
      </c>
      <c r="Q1010" s="200" t="s">
        <v>12397</v>
      </c>
      <c r="R1010" s="200" t="s">
        <v>12398</v>
      </c>
    </row>
    <row r="1011" spans="1:18" hidden="1">
      <c r="A1011" s="200" t="s">
        <v>12399</v>
      </c>
      <c r="B1011" s="200" t="s">
        <v>12400</v>
      </c>
      <c r="C1011" s="200" t="s">
        <v>7134</v>
      </c>
      <c r="D1011" s="200" t="s">
        <v>7165</v>
      </c>
      <c r="E1011" s="200" t="s">
        <v>7136</v>
      </c>
      <c r="F1011" s="200" t="s">
        <v>8194</v>
      </c>
      <c r="G1011" s="200"/>
      <c r="H1011" s="200" t="s">
        <v>8195</v>
      </c>
      <c r="I1011" s="200"/>
      <c r="J1011" s="201">
        <v>12</v>
      </c>
      <c r="K1011" s="200" t="s">
        <v>7136</v>
      </c>
      <c r="L1011" s="201">
        <v>6600000</v>
      </c>
      <c r="M1011" s="201">
        <v>1000</v>
      </c>
      <c r="N1011" s="201">
        <v>6600000000</v>
      </c>
      <c r="O1011" s="200" t="s">
        <v>7139</v>
      </c>
      <c r="P1011" s="200" t="s">
        <v>12401</v>
      </c>
      <c r="Q1011" s="200" t="s">
        <v>12402</v>
      </c>
      <c r="R1011" s="200" t="s">
        <v>12403</v>
      </c>
    </row>
    <row r="1012" spans="1:18" hidden="1">
      <c r="A1012" s="200" t="s">
        <v>12404</v>
      </c>
      <c r="B1012" s="200" t="s">
        <v>12405</v>
      </c>
      <c r="C1012" s="200" t="s">
        <v>7145</v>
      </c>
      <c r="D1012" s="200" t="s">
        <v>7136</v>
      </c>
      <c r="E1012" s="200" t="s">
        <v>7136</v>
      </c>
      <c r="F1012" s="200" t="s">
        <v>7442</v>
      </c>
      <c r="G1012" s="200"/>
      <c r="H1012" s="200" t="s">
        <v>7443</v>
      </c>
      <c r="I1012" s="200"/>
      <c r="J1012" s="201">
        <v>12</v>
      </c>
      <c r="K1012" s="200" t="s">
        <v>7136</v>
      </c>
      <c r="L1012" s="201">
        <v>18000000</v>
      </c>
      <c r="M1012" s="201">
        <v>500</v>
      </c>
      <c r="N1012" s="201">
        <v>9000000000</v>
      </c>
      <c r="O1012" s="200" t="s">
        <v>7139</v>
      </c>
      <c r="P1012" s="200" t="s">
        <v>12406</v>
      </c>
      <c r="Q1012" s="200" t="s">
        <v>12407</v>
      </c>
      <c r="R1012" s="200" t="s">
        <v>12408</v>
      </c>
    </row>
    <row r="1013" spans="1:18" hidden="1">
      <c r="A1013" s="200" t="s">
        <v>12409</v>
      </c>
      <c r="B1013" s="200" t="s">
        <v>12410</v>
      </c>
      <c r="C1013" s="200" t="s">
        <v>7440</v>
      </c>
      <c r="D1013" s="200" t="s">
        <v>7441</v>
      </c>
      <c r="E1013" s="200" t="s">
        <v>7136</v>
      </c>
      <c r="F1013" s="200" t="s">
        <v>7276</v>
      </c>
      <c r="G1013" s="200"/>
      <c r="H1013" s="200" t="s">
        <v>7277</v>
      </c>
      <c r="I1013" s="200"/>
      <c r="J1013" s="201">
        <v>12</v>
      </c>
      <c r="K1013" s="200" t="s">
        <v>10016</v>
      </c>
      <c r="L1013" s="201">
        <v>11682816</v>
      </c>
      <c r="M1013" s="201">
        <v>500</v>
      </c>
      <c r="N1013" s="201">
        <v>5841408000</v>
      </c>
      <c r="O1013" s="200" t="s">
        <v>7139</v>
      </c>
      <c r="P1013" s="200" t="s">
        <v>12411</v>
      </c>
      <c r="Q1013" s="200" t="s">
        <v>12412</v>
      </c>
      <c r="R1013" s="200" t="s">
        <v>12413</v>
      </c>
    </row>
    <row r="1014" spans="1:18" hidden="1">
      <c r="A1014" s="200" t="s">
        <v>12414</v>
      </c>
      <c r="B1014" s="200" t="s">
        <v>12415</v>
      </c>
      <c r="C1014" s="200" t="s">
        <v>7134</v>
      </c>
      <c r="D1014" s="200" t="s">
        <v>7135</v>
      </c>
      <c r="E1014" s="200" t="s">
        <v>7136</v>
      </c>
      <c r="F1014" s="200" t="s">
        <v>7166</v>
      </c>
      <c r="G1014" s="200"/>
      <c r="H1014" s="200" t="s">
        <v>7167</v>
      </c>
      <c r="I1014" s="200"/>
      <c r="J1014" s="201">
        <v>12</v>
      </c>
      <c r="K1014" s="200" t="s">
        <v>7136</v>
      </c>
      <c r="L1014" s="201">
        <v>9209176</v>
      </c>
      <c r="M1014" s="201">
        <v>500</v>
      </c>
      <c r="N1014" s="201">
        <v>4604588000</v>
      </c>
      <c r="O1014" s="200" t="s">
        <v>7139</v>
      </c>
      <c r="P1014" s="200" t="s">
        <v>12416</v>
      </c>
      <c r="Q1014" s="200" t="s">
        <v>12417</v>
      </c>
      <c r="R1014" s="200" t="s">
        <v>12418</v>
      </c>
    </row>
    <row r="1015" spans="1:18" hidden="1">
      <c r="A1015" s="200" t="s">
        <v>12419</v>
      </c>
      <c r="B1015" s="200" t="s">
        <v>12420</v>
      </c>
      <c r="C1015" s="200" t="s">
        <v>7145</v>
      </c>
      <c r="D1015" s="200" t="s">
        <v>7136</v>
      </c>
      <c r="E1015" s="200" t="s">
        <v>7136</v>
      </c>
      <c r="F1015" s="200" t="s">
        <v>9783</v>
      </c>
      <c r="G1015" s="200"/>
      <c r="H1015" s="200" t="s">
        <v>9784</v>
      </c>
      <c r="I1015" s="200"/>
      <c r="J1015" s="201">
        <v>12</v>
      </c>
      <c r="K1015" s="200" t="s">
        <v>7136</v>
      </c>
      <c r="L1015" s="201">
        <v>23779604</v>
      </c>
      <c r="M1015" s="201">
        <v>500</v>
      </c>
      <c r="N1015" s="201">
        <v>11889802000</v>
      </c>
      <c r="O1015" s="200" t="s">
        <v>7139</v>
      </c>
      <c r="P1015" s="200" t="s">
        <v>12421</v>
      </c>
      <c r="Q1015" s="200" t="s">
        <v>12422</v>
      </c>
      <c r="R1015" s="200" t="s">
        <v>12423</v>
      </c>
    </row>
    <row r="1016" spans="1:18" hidden="1">
      <c r="A1016" s="200" t="s">
        <v>12424</v>
      </c>
      <c r="B1016" s="200" t="s">
        <v>12425</v>
      </c>
      <c r="C1016" s="200" t="s">
        <v>7134</v>
      </c>
      <c r="D1016" s="200" t="s">
        <v>7135</v>
      </c>
      <c r="E1016" s="200" t="s">
        <v>7136</v>
      </c>
      <c r="F1016" s="200" t="s">
        <v>7302</v>
      </c>
      <c r="G1016" s="200"/>
      <c r="H1016" s="200" t="s">
        <v>7303</v>
      </c>
      <c r="I1016" s="200"/>
      <c r="J1016" s="201">
        <v>12</v>
      </c>
      <c r="K1016" s="200" t="s">
        <v>7136</v>
      </c>
      <c r="L1016" s="201">
        <v>12203280</v>
      </c>
      <c r="M1016" s="201">
        <v>500</v>
      </c>
      <c r="N1016" s="201">
        <v>6101640000</v>
      </c>
      <c r="O1016" s="200" t="s">
        <v>7139</v>
      </c>
      <c r="P1016" s="200" t="s">
        <v>12426</v>
      </c>
      <c r="Q1016" s="200" t="s">
        <v>12427</v>
      </c>
      <c r="R1016" s="200" t="s">
        <v>12428</v>
      </c>
    </row>
    <row r="1017" spans="1:18" hidden="1">
      <c r="A1017" s="200" t="s">
        <v>12429</v>
      </c>
      <c r="B1017" s="200" t="s">
        <v>12430</v>
      </c>
      <c r="C1017" s="200" t="s">
        <v>7134</v>
      </c>
      <c r="D1017" s="200" t="s">
        <v>7135</v>
      </c>
      <c r="E1017" s="200" t="s">
        <v>7136</v>
      </c>
      <c r="F1017" s="200" t="s">
        <v>7416</v>
      </c>
      <c r="G1017" s="200"/>
      <c r="H1017" s="200" t="s">
        <v>7417</v>
      </c>
      <c r="I1017" s="200"/>
      <c r="J1017" s="201">
        <v>12</v>
      </c>
      <c r="K1017" s="200" t="s">
        <v>7136</v>
      </c>
      <c r="L1017" s="201">
        <v>28600000</v>
      </c>
      <c r="M1017" s="201">
        <v>500</v>
      </c>
      <c r="N1017" s="201">
        <v>14300000000</v>
      </c>
      <c r="O1017" s="200" t="s">
        <v>7139</v>
      </c>
      <c r="P1017" s="200" t="s">
        <v>12431</v>
      </c>
      <c r="Q1017" s="200" t="s">
        <v>12432</v>
      </c>
      <c r="R1017" s="200" t="s">
        <v>12433</v>
      </c>
    </row>
    <row r="1018" spans="1:18" hidden="1">
      <c r="A1018" s="200" t="s">
        <v>12434</v>
      </c>
      <c r="B1018" s="200" t="s">
        <v>12435</v>
      </c>
      <c r="C1018" s="200" t="s">
        <v>7134</v>
      </c>
      <c r="D1018" s="200" t="s">
        <v>7165</v>
      </c>
      <c r="E1018" s="200" t="s">
        <v>7136</v>
      </c>
      <c r="F1018" s="200" t="s">
        <v>7607</v>
      </c>
      <c r="G1018" s="200"/>
      <c r="H1018" s="200" t="s">
        <v>7608</v>
      </c>
      <c r="I1018" s="200"/>
      <c r="J1018" s="201">
        <v>12</v>
      </c>
      <c r="K1018" s="200" t="s">
        <v>7136</v>
      </c>
      <c r="L1018" s="201">
        <v>15470000</v>
      </c>
      <c r="M1018" s="201">
        <v>500</v>
      </c>
      <c r="N1018" s="201">
        <v>7735000000</v>
      </c>
      <c r="O1018" s="200" t="s">
        <v>7139</v>
      </c>
      <c r="P1018" s="200" t="s">
        <v>12436</v>
      </c>
      <c r="Q1018" s="200" t="s">
        <v>12437</v>
      </c>
      <c r="R1018" s="200" t="s">
        <v>12438</v>
      </c>
    </row>
    <row r="1019" spans="1:18" hidden="1">
      <c r="A1019" s="200" t="s">
        <v>12439</v>
      </c>
      <c r="B1019" s="200" t="s">
        <v>12440</v>
      </c>
      <c r="C1019" s="200" t="s">
        <v>7145</v>
      </c>
      <c r="D1019" s="200" t="s">
        <v>7136</v>
      </c>
      <c r="E1019" s="200" t="s">
        <v>7136</v>
      </c>
      <c r="F1019" s="200" t="s">
        <v>7137</v>
      </c>
      <c r="G1019" s="200"/>
      <c r="H1019" s="200" t="s">
        <v>7138</v>
      </c>
      <c r="I1019" s="200"/>
      <c r="J1019" s="201">
        <v>12</v>
      </c>
      <c r="K1019" s="200" t="s">
        <v>7136</v>
      </c>
      <c r="L1019" s="201">
        <v>19486857</v>
      </c>
      <c r="M1019" s="201">
        <v>500</v>
      </c>
      <c r="N1019" s="201">
        <v>10043428500</v>
      </c>
      <c r="O1019" s="200" t="s">
        <v>7139</v>
      </c>
      <c r="P1019" s="200" t="s">
        <v>12441</v>
      </c>
      <c r="Q1019" s="200" t="s">
        <v>12442</v>
      </c>
      <c r="R1019" s="200" t="s">
        <v>12443</v>
      </c>
    </row>
    <row r="1020" spans="1:18" hidden="1">
      <c r="A1020" s="200" t="s">
        <v>12444</v>
      </c>
      <c r="B1020" s="200" t="s">
        <v>12445</v>
      </c>
      <c r="C1020" s="200" t="s">
        <v>7145</v>
      </c>
      <c r="D1020" s="200" t="s">
        <v>7136</v>
      </c>
      <c r="E1020" s="200" t="s">
        <v>7136</v>
      </c>
      <c r="F1020" s="200" t="s">
        <v>8597</v>
      </c>
      <c r="G1020" s="200"/>
      <c r="H1020" s="200" t="s">
        <v>8598</v>
      </c>
      <c r="I1020" s="200"/>
      <c r="J1020" s="201">
        <v>12</v>
      </c>
      <c r="K1020" s="200" t="s">
        <v>7136</v>
      </c>
      <c r="L1020" s="201">
        <v>20020000</v>
      </c>
      <c r="M1020" s="201">
        <v>500</v>
      </c>
      <c r="N1020" s="201">
        <v>10010000000</v>
      </c>
      <c r="O1020" s="200" t="s">
        <v>7139</v>
      </c>
      <c r="P1020" s="200" t="s">
        <v>12446</v>
      </c>
      <c r="Q1020" s="200" t="s">
        <v>12447</v>
      </c>
      <c r="R1020" s="200" t="s">
        <v>12448</v>
      </c>
    </row>
    <row r="1021" spans="1:18" hidden="1">
      <c r="A1021" s="200" t="s">
        <v>12449</v>
      </c>
      <c r="B1021" s="200" t="s">
        <v>12450</v>
      </c>
      <c r="C1021" s="200" t="s">
        <v>7145</v>
      </c>
      <c r="D1021" s="200" t="s">
        <v>7136</v>
      </c>
      <c r="E1021" s="200" t="s">
        <v>7136</v>
      </c>
      <c r="F1021" s="200" t="s">
        <v>7779</v>
      </c>
      <c r="G1021" s="200"/>
      <c r="H1021" s="200" t="s">
        <v>7780</v>
      </c>
      <c r="I1021" s="200"/>
      <c r="J1021" s="201">
        <v>12</v>
      </c>
      <c r="K1021" s="200" t="s">
        <v>7136</v>
      </c>
      <c r="L1021" s="201">
        <v>24516073</v>
      </c>
      <c r="M1021" s="201">
        <v>5000</v>
      </c>
      <c r="N1021" s="201">
        <v>128508590000</v>
      </c>
      <c r="O1021" s="200" t="s">
        <v>7139</v>
      </c>
      <c r="P1021" s="200" t="s">
        <v>12451</v>
      </c>
      <c r="Q1021" s="200" t="s">
        <v>12452</v>
      </c>
      <c r="R1021" s="200" t="s">
        <v>12453</v>
      </c>
    </row>
    <row r="1022" spans="1:18" hidden="1">
      <c r="A1022" s="200" t="s">
        <v>12454</v>
      </c>
      <c r="B1022" s="200" t="s">
        <v>12455</v>
      </c>
      <c r="C1022" s="200" t="s">
        <v>7145</v>
      </c>
      <c r="D1022" s="200" t="s">
        <v>7136</v>
      </c>
      <c r="E1022" s="200" t="s">
        <v>7136</v>
      </c>
      <c r="F1022" s="200" t="s">
        <v>9841</v>
      </c>
      <c r="G1022" s="200"/>
      <c r="H1022" s="200" t="s">
        <v>9842</v>
      </c>
      <c r="I1022" s="200"/>
      <c r="J1022" s="201">
        <v>12</v>
      </c>
      <c r="K1022" s="200" t="s">
        <v>7136</v>
      </c>
      <c r="L1022" s="201">
        <v>56857860</v>
      </c>
      <c r="M1022" s="201">
        <v>500</v>
      </c>
      <c r="N1022" s="201">
        <v>28428930000</v>
      </c>
      <c r="O1022" s="200" t="s">
        <v>7139</v>
      </c>
      <c r="P1022" s="200" t="s">
        <v>12456</v>
      </c>
      <c r="Q1022" s="200" t="s">
        <v>12457</v>
      </c>
      <c r="R1022" s="200" t="s">
        <v>12458</v>
      </c>
    </row>
    <row r="1023" spans="1:18" hidden="1">
      <c r="A1023" s="200" t="s">
        <v>12459</v>
      </c>
      <c r="B1023" s="200" t="s">
        <v>12460</v>
      </c>
      <c r="C1023" s="200" t="s">
        <v>7134</v>
      </c>
      <c r="D1023" s="200" t="s">
        <v>7135</v>
      </c>
      <c r="E1023" s="200" t="s">
        <v>7136</v>
      </c>
      <c r="F1023" s="200" t="s">
        <v>7174</v>
      </c>
      <c r="G1023" s="200"/>
      <c r="H1023" s="200" t="s">
        <v>7175</v>
      </c>
      <c r="I1023" s="200"/>
      <c r="J1023" s="201">
        <v>12</v>
      </c>
      <c r="K1023" s="200" t="s">
        <v>7136</v>
      </c>
      <c r="L1023" s="201">
        <v>15508143</v>
      </c>
      <c r="M1023" s="201">
        <v>500</v>
      </c>
      <c r="N1023" s="201">
        <v>7754071500</v>
      </c>
      <c r="O1023" s="200" t="s">
        <v>7139</v>
      </c>
      <c r="P1023" s="200" t="s">
        <v>12461</v>
      </c>
      <c r="Q1023" s="200" t="s">
        <v>12462</v>
      </c>
      <c r="R1023" s="200" t="s">
        <v>12463</v>
      </c>
    </row>
    <row r="1024" spans="1:18" hidden="1">
      <c r="A1024" s="200" t="s">
        <v>12464</v>
      </c>
      <c r="B1024" s="200" t="s">
        <v>12465</v>
      </c>
      <c r="C1024" s="200" t="s">
        <v>7134</v>
      </c>
      <c r="D1024" s="200" t="s">
        <v>7135</v>
      </c>
      <c r="E1024" s="200" t="s">
        <v>7136</v>
      </c>
      <c r="F1024" s="200" t="s">
        <v>7137</v>
      </c>
      <c r="G1024" s="200"/>
      <c r="H1024" s="200" t="s">
        <v>7138</v>
      </c>
      <c r="I1024" s="200"/>
      <c r="J1024" s="201">
        <v>12</v>
      </c>
      <c r="K1024" s="200" t="s">
        <v>7136</v>
      </c>
      <c r="L1024" s="201">
        <v>9771293</v>
      </c>
      <c r="M1024" s="201">
        <v>500</v>
      </c>
      <c r="N1024" s="201">
        <v>4885646500</v>
      </c>
      <c r="O1024" s="200" t="s">
        <v>7139</v>
      </c>
      <c r="P1024" s="200" t="s">
        <v>12466</v>
      </c>
      <c r="Q1024" s="200" t="s">
        <v>12467</v>
      </c>
      <c r="R1024" s="200" t="s">
        <v>12468</v>
      </c>
    </row>
    <row r="1025" spans="1:18" hidden="1">
      <c r="A1025" s="200" t="s">
        <v>12469</v>
      </c>
      <c r="B1025" s="200" t="s">
        <v>12470</v>
      </c>
      <c r="C1025" s="200" t="s">
        <v>7134</v>
      </c>
      <c r="D1025" s="200" t="s">
        <v>7165</v>
      </c>
      <c r="E1025" s="200" t="s">
        <v>7136</v>
      </c>
      <c r="F1025" s="200" t="s">
        <v>7213</v>
      </c>
      <c r="G1025" s="200"/>
      <c r="H1025" s="200" t="s">
        <v>7214</v>
      </c>
      <c r="I1025" s="200"/>
      <c r="J1025" s="201">
        <v>12</v>
      </c>
      <c r="K1025" s="200" t="s">
        <v>7136</v>
      </c>
      <c r="L1025" s="201">
        <v>80000000</v>
      </c>
      <c r="M1025" s="201">
        <v>500</v>
      </c>
      <c r="N1025" s="201">
        <v>40000000000</v>
      </c>
      <c r="O1025" s="200" t="s">
        <v>7139</v>
      </c>
      <c r="P1025" s="200" t="s">
        <v>12471</v>
      </c>
      <c r="Q1025" s="200" t="s">
        <v>12472</v>
      </c>
      <c r="R1025" s="200" t="s">
        <v>12473</v>
      </c>
    </row>
    <row r="1026" spans="1:18" hidden="1">
      <c r="A1026" s="200" t="s">
        <v>12474</v>
      </c>
      <c r="B1026" s="200" t="s">
        <v>12475</v>
      </c>
      <c r="C1026" s="200" t="s">
        <v>7134</v>
      </c>
      <c r="D1026" s="200" t="s">
        <v>7241</v>
      </c>
      <c r="E1026" s="200" t="s">
        <v>10406</v>
      </c>
      <c r="F1026" s="200" t="s">
        <v>7822</v>
      </c>
      <c r="G1026" s="200"/>
      <c r="H1026" s="200" t="s">
        <v>7823</v>
      </c>
      <c r="I1026" s="200"/>
      <c r="J1026" s="201">
        <v>12</v>
      </c>
      <c r="K1026" s="200" t="s">
        <v>7136</v>
      </c>
      <c r="L1026" s="201">
        <v>11613649</v>
      </c>
      <c r="M1026" s="201">
        <v>500</v>
      </c>
      <c r="N1026" s="201">
        <v>5806824500</v>
      </c>
      <c r="O1026" s="200" t="s">
        <v>7139</v>
      </c>
      <c r="P1026" s="200" t="s">
        <v>12476</v>
      </c>
      <c r="Q1026" s="200" t="s">
        <v>12477</v>
      </c>
      <c r="R1026" s="200" t="s">
        <v>12478</v>
      </c>
    </row>
    <row r="1027" spans="1:18" hidden="1">
      <c r="A1027" s="200" t="s">
        <v>12479</v>
      </c>
      <c r="B1027" s="200" t="s">
        <v>12480</v>
      </c>
      <c r="C1027" s="200" t="s">
        <v>7145</v>
      </c>
      <c r="D1027" s="200" t="s">
        <v>7136</v>
      </c>
      <c r="E1027" s="200" t="s">
        <v>7136</v>
      </c>
      <c r="F1027" s="200" t="s">
        <v>8084</v>
      </c>
      <c r="G1027" s="200"/>
      <c r="H1027" s="200" t="s">
        <v>8085</v>
      </c>
      <c r="I1027" s="200"/>
      <c r="J1027" s="201">
        <v>12</v>
      </c>
      <c r="K1027" s="200" t="s">
        <v>7136</v>
      </c>
      <c r="L1027" s="201">
        <v>69751600</v>
      </c>
      <c r="M1027" s="201">
        <v>500</v>
      </c>
      <c r="N1027" s="201">
        <v>36000000000</v>
      </c>
      <c r="O1027" s="200" t="s">
        <v>7139</v>
      </c>
      <c r="P1027" s="200" t="s">
        <v>12481</v>
      </c>
      <c r="Q1027" s="200" t="s">
        <v>12482</v>
      </c>
      <c r="R1027" s="200" t="s">
        <v>12483</v>
      </c>
    </row>
    <row r="1028" spans="1:18" hidden="1">
      <c r="A1028" s="200" t="s">
        <v>12484</v>
      </c>
      <c r="B1028" s="200" t="s">
        <v>12485</v>
      </c>
      <c r="C1028" s="200" t="s">
        <v>7134</v>
      </c>
      <c r="D1028" s="200" t="s">
        <v>7135</v>
      </c>
      <c r="E1028" s="200" t="s">
        <v>7136</v>
      </c>
      <c r="F1028" s="200" t="s">
        <v>7213</v>
      </c>
      <c r="G1028" s="200"/>
      <c r="H1028" s="200" t="s">
        <v>7214</v>
      </c>
      <c r="I1028" s="200"/>
      <c r="J1028" s="201">
        <v>12</v>
      </c>
      <c r="K1028" s="200" t="s">
        <v>7136</v>
      </c>
      <c r="L1028" s="201">
        <v>7300000</v>
      </c>
      <c r="M1028" s="201">
        <v>500</v>
      </c>
      <c r="N1028" s="201">
        <v>3650000000</v>
      </c>
      <c r="O1028" s="200" t="s">
        <v>7139</v>
      </c>
      <c r="P1028" s="200" t="s">
        <v>12486</v>
      </c>
      <c r="Q1028" s="200" t="s">
        <v>12487</v>
      </c>
      <c r="R1028" s="200" t="s">
        <v>12488</v>
      </c>
    </row>
    <row r="1029" spans="1:18" hidden="1">
      <c r="A1029" s="200" t="s">
        <v>12489</v>
      </c>
      <c r="B1029" s="200" t="s">
        <v>12490</v>
      </c>
      <c r="C1029" s="200" t="s">
        <v>7134</v>
      </c>
      <c r="D1029" s="200" t="s">
        <v>7165</v>
      </c>
      <c r="E1029" s="200" t="s">
        <v>7136</v>
      </c>
      <c r="F1029" s="200" t="s">
        <v>7137</v>
      </c>
      <c r="G1029" s="200"/>
      <c r="H1029" s="200" t="s">
        <v>7138</v>
      </c>
      <c r="I1029" s="200"/>
      <c r="J1029" s="201">
        <v>12</v>
      </c>
      <c r="K1029" s="200" t="s">
        <v>7136</v>
      </c>
      <c r="L1029" s="201">
        <v>53405384</v>
      </c>
      <c r="M1029" s="201">
        <v>500</v>
      </c>
      <c r="N1029" s="201">
        <v>26702692000</v>
      </c>
      <c r="O1029" s="200" t="s">
        <v>7139</v>
      </c>
      <c r="P1029" s="200" t="s">
        <v>12491</v>
      </c>
      <c r="Q1029" s="200" t="s">
        <v>12492</v>
      </c>
      <c r="R1029" s="200" t="s">
        <v>12493</v>
      </c>
    </row>
    <row r="1030" spans="1:18" hidden="1">
      <c r="A1030" s="200" t="s">
        <v>12494</v>
      </c>
      <c r="B1030" s="200" t="s">
        <v>12495</v>
      </c>
      <c r="C1030" s="200" t="s">
        <v>7134</v>
      </c>
      <c r="D1030" s="200" t="s">
        <v>7165</v>
      </c>
      <c r="E1030" s="200" t="s">
        <v>7136</v>
      </c>
      <c r="F1030" s="200" t="s">
        <v>7137</v>
      </c>
      <c r="G1030" s="200"/>
      <c r="H1030" s="200" t="s">
        <v>7138</v>
      </c>
      <c r="I1030" s="200"/>
      <c r="J1030" s="201">
        <v>12</v>
      </c>
      <c r="K1030" s="200" t="s">
        <v>7136</v>
      </c>
      <c r="L1030" s="201">
        <v>11784281</v>
      </c>
      <c r="M1030" s="201">
        <v>500</v>
      </c>
      <c r="N1030" s="201">
        <v>5892140500</v>
      </c>
      <c r="O1030" s="200" t="s">
        <v>7139</v>
      </c>
      <c r="P1030" s="200" t="s">
        <v>12496</v>
      </c>
      <c r="Q1030" s="200" t="s">
        <v>12497</v>
      </c>
      <c r="R1030" s="200" t="s">
        <v>12498</v>
      </c>
    </row>
    <row r="1031" spans="1:18" hidden="1">
      <c r="A1031" s="200" t="s">
        <v>12499</v>
      </c>
      <c r="B1031" s="200" t="s">
        <v>12500</v>
      </c>
      <c r="C1031" s="200" t="s">
        <v>7145</v>
      </c>
      <c r="D1031" s="200" t="s">
        <v>7136</v>
      </c>
      <c r="E1031" s="200" t="s">
        <v>7136</v>
      </c>
      <c r="F1031" s="200" t="s">
        <v>9615</v>
      </c>
      <c r="G1031" s="200"/>
      <c r="H1031" s="200" t="s">
        <v>9616</v>
      </c>
      <c r="I1031" s="200"/>
      <c r="J1031" s="201">
        <v>12</v>
      </c>
      <c r="K1031" s="200" t="s">
        <v>7136</v>
      </c>
      <c r="L1031" s="201">
        <v>5293148</v>
      </c>
      <c r="M1031" s="201">
        <v>500</v>
      </c>
      <c r="N1031" s="201">
        <v>2646574000</v>
      </c>
      <c r="O1031" s="200" t="s">
        <v>7139</v>
      </c>
      <c r="P1031" s="200" t="s">
        <v>12501</v>
      </c>
      <c r="Q1031" s="200" t="s">
        <v>12502</v>
      </c>
      <c r="R1031" s="200" t="s">
        <v>12503</v>
      </c>
    </row>
    <row r="1032" spans="1:18" hidden="1">
      <c r="A1032" s="200" t="s">
        <v>12504</v>
      </c>
      <c r="B1032" s="200" t="s">
        <v>12505</v>
      </c>
      <c r="C1032" s="200" t="s">
        <v>7134</v>
      </c>
      <c r="D1032" s="200" t="s">
        <v>7135</v>
      </c>
      <c r="E1032" s="200" t="s">
        <v>7136</v>
      </c>
      <c r="F1032" s="200" t="s">
        <v>7213</v>
      </c>
      <c r="G1032" s="200"/>
      <c r="H1032" s="200" t="s">
        <v>7214</v>
      </c>
      <c r="I1032" s="200"/>
      <c r="J1032" s="201">
        <v>12</v>
      </c>
      <c r="K1032" s="200" t="s">
        <v>7136</v>
      </c>
      <c r="L1032" s="201">
        <v>17459007</v>
      </c>
      <c r="M1032" s="201">
        <v>500</v>
      </c>
      <c r="N1032" s="201">
        <v>8729503500</v>
      </c>
      <c r="O1032" s="200" t="s">
        <v>7139</v>
      </c>
      <c r="P1032" s="200" t="s">
        <v>12506</v>
      </c>
      <c r="Q1032" s="200" t="s">
        <v>12507</v>
      </c>
      <c r="R1032" s="200" t="s">
        <v>12508</v>
      </c>
    </row>
    <row r="1033" spans="1:18" hidden="1">
      <c r="A1033" s="200" t="s">
        <v>12509</v>
      </c>
      <c r="B1033" s="200" t="s">
        <v>12510</v>
      </c>
      <c r="C1033" s="200" t="s">
        <v>7134</v>
      </c>
      <c r="D1033" s="200" t="s">
        <v>7173</v>
      </c>
      <c r="E1033" s="200" t="s">
        <v>7136</v>
      </c>
      <c r="F1033" s="200" t="s">
        <v>7924</v>
      </c>
      <c r="G1033" s="200"/>
      <c r="H1033" s="200" t="s">
        <v>7925</v>
      </c>
      <c r="I1033" s="200"/>
      <c r="J1033" s="201">
        <v>12</v>
      </c>
      <c r="K1033" s="200" t="s">
        <v>7136</v>
      </c>
      <c r="L1033" s="201">
        <v>28378364</v>
      </c>
      <c r="M1033" s="201">
        <v>100</v>
      </c>
      <c r="N1033" s="201">
        <v>2837836400</v>
      </c>
      <c r="O1033" s="200" t="s">
        <v>7139</v>
      </c>
      <c r="P1033" s="200" t="s">
        <v>12511</v>
      </c>
      <c r="Q1033" s="200" t="s">
        <v>12512</v>
      </c>
      <c r="R1033" s="200" t="s">
        <v>12513</v>
      </c>
    </row>
    <row r="1034" spans="1:18" hidden="1">
      <c r="A1034" s="200" t="s">
        <v>12514</v>
      </c>
      <c r="B1034" s="200" t="s">
        <v>12515</v>
      </c>
      <c r="C1034" s="200" t="s">
        <v>7134</v>
      </c>
      <c r="D1034" s="200" t="s">
        <v>7135</v>
      </c>
      <c r="E1034" s="200" t="s">
        <v>7136</v>
      </c>
      <c r="F1034" s="200" t="s">
        <v>9549</v>
      </c>
      <c r="G1034" s="200"/>
      <c r="H1034" s="200" t="s">
        <v>9550</v>
      </c>
      <c r="I1034" s="200"/>
      <c r="J1034" s="201">
        <v>12</v>
      </c>
      <c r="K1034" s="200" t="s">
        <v>7136</v>
      </c>
      <c r="L1034" s="201">
        <v>15246000</v>
      </c>
      <c r="M1034" s="201">
        <v>500</v>
      </c>
      <c r="N1034" s="201">
        <v>7623000000</v>
      </c>
      <c r="O1034" s="200" t="s">
        <v>7139</v>
      </c>
      <c r="P1034" s="200" t="s">
        <v>12516</v>
      </c>
      <c r="Q1034" s="200" t="s">
        <v>12517</v>
      </c>
      <c r="R1034" s="200" t="s">
        <v>12518</v>
      </c>
    </row>
    <row r="1035" spans="1:18" hidden="1">
      <c r="A1035" s="200" t="s">
        <v>12519</v>
      </c>
      <c r="B1035" s="200" t="s">
        <v>12520</v>
      </c>
      <c r="C1035" s="200" t="s">
        <v>7145</v>
      </c>
      <c r="D1035" s="200" t="s">
        <v>7136</v>
      </c>
      <c r="E1035" s="200" t="s">
        <v>7136</v>
      </c>
      <c r="F1035" s="200" t="s">
        <v>7250</v>
      </c>
      <c r="G1035" s="200"/>
      <c r="H1035" s="200" t="s">
        <v>7251</v>
      </c>
      <c r="I1035" s="200"/>
      <c r="J1035" s="201">
        <v>12</v>
      </c>
      <c r="K1035" s="200" t="s">
        <v>7136</v>
      </c>
      <c r="L1035" s="201">
        <v>19308690</v>
      </c>
      <c r="M1035" s="201">
        <v>500</v>
      </c>
      <c r="N1035" s="201">
        <v>11498970000</v>
      </c>
      <c r="O1035" s="200" t="s">
        <v>7139</v>
      </c>
      <c r="P1035" s="200" t="s">
        <v>12521</v>
      </c>
      <c r="Q1035" s="200" t="s">
        <v>12522</v>
      </c>
      <c r="R1035" s="200" t="s">
        <v>12523</v>
      </c>
    </row>
    <row r="1036" spans="1:18" hidden="1">
      <c r="A1036" s="200" t="s">
        <v>12524</v>
      </c>
      <c r="B1036" s="200" t="s">
        <v>12525</v>
      </c>
      <c r="C1036" s="200" t="s">
        <v>7145</v>
      </c>
      <c r="D1036" s="200" t="s">
        <v>7136</v>
      </c>
      <c r="E1036" s="200" t="s">
        <v>7136</v>
      </c>
      <c r="F1036" s="200" t="s">
        <v>7390</v>
      </c>
      <c r="G1036" s="200"/>
      <c r="H1036" s="200" t="s">
        <v>7391</v>
      </c>
      <c r="I1036" s="200"/>
      <c r="J1036" s="201">
        <v>12</v>
      </c>
      <c r="K1036" s="200" t="s">
        <v>7136</v>
      </c>
      <c r="L1036" s="201">
        <v>14000000</v>
      </c>
      <c r="M1036" s="201">
        <v>500</v>
      </c>
      <c r="N1036" s="201">
        <v>7000000000</v>
      </c>
      <c r="O1036" s="200" t="s">
        <v>7139</v>
      </c>
      <c r="P1036" s="200" t="s">
        <v>12526</v>
      </c>
      <c r="Q1036" s="200" t="s">
        <v>12527</v>
      </c>
      <c r="R1036" s="200" t="s">
        <v>12528</v>
      </c>
    </row>
    <row r="1037" spans="1:18" hidden="1">
      <c r="A1037" s="200" t="s">
        <v>12529</v>
      </c>
      <c r="B1037" s="200" t="s">
        <v>12530</v>
      </c>
      <c r="C1037" s="200" t="s">
        <v>7134</v>
      </c>
      <c r="D1037" s="200" t="s">
        <v>7165</v>
      </c>
      <c r="E1037" s="200" t="s">
        <v>7136</v>
      </c>
      <c r="F1037" s="200" t="s">
        <v>7290</v>
      </c>
      <c r="G1037" s="200"/>
      <c r="H1037" s="200" t="s">
        <v>7291</v>
      </c>
      <c r="I1037" s="200"/>
      <c r="J1037" s="201">
        <v>12</v>
      </c>
      <c r="K1037" s="200" t="s">
        <v>7136</v>
      </c>
      <c r="L1037" s="201">
        <v>10530000</v>
      </c>
      <c r="M1037" s="201">
        <v>500</v>
      </c>
      <c r="N1037" s="201">
        <v>5265000000</v>
      </c>
      <c r="O1037" s="200" t="s">
        <v>7139</v>
      </c>
      <c r="P1037" s="200" t="s">
        <v>12531</v>
      </c>
      <c r="Q1037" s="200" t="s">
        <v>12532</v>
      </c>
      <c r="R1037" s="200" t="s">
        <v>12533</v>
      </c>
    </row>
    <row r="1038" spans="1:18" hidden="1">
      <c r="A1038" s="200" t="s">
        <v>12534</v>
      </c>
      <c r="B1038" s="200" t="s">
        <v>12535</v>
      </c>
      <c r="C1038" s="200" t="s">
        <v>7134</v>
      </c>
      <c r="D1038" s="200" t="s">
        <v>7173</v>
      </c>
      <c r="E1038" s="200" t="s">
        <v>7136</v>
      </c>
      <c r="F1038" s="200" t="s">
        <v>9549</v>
      </c>
      <c r="G1038" s="200"/>
      <c r="H1038" s="200" t="s">
        <v>9550</v>
      </c>
      <c r="I1038" s="200"/>
      <c r="J1038" s="201">
        <v>12</v>
      </c>
      <c r="K1038" s="200" t="s">
        <v>7136</v>
      </c>
      <c r="L1038" s="201">
        <v>26489500</v>
      </c>
      <c r="M1038" s="201">
        <v>100</v>
      </c>
      <c r="N1038" s="201">
        <v>2648950000</v>
      </c>
      <c r="O1038" s="200" t="s">
        <v>7139</v>
      </c>
      <c r="P1038" s="200" t="s">
        <v>12536</v>
      </c>
      <c r="Q1038" s="200" t="s">
        <v>12537</v>
      </c>
      <c r="R1038" s="200" t="s">
        <v>12538</v>
      </c>
    </row>
    <row r="1039" spans="1:18" hidden="1">
      <c r="A1039" s="200" t="s">
        <v>12539</v>
      </c>
      <c r="B1039" s="200" t="s">
        <v>12540</v>
      </c>
      <c r="C1039" s="200" t="s">
        <v>7145</v>
      </c>
      <c r="D1039" s="200" t="s">
        <v>7136</v>
      </c>
      <c r="E1039" s="200" t="s">
        <v>7136</v>
      </c>
      <c r="F1039" s="200" t="s">
        <v>7416</v>
      </c>
      <c r="G1039" s="200"/>
      <c r="H1039" s="200" t="s">
        <v>7417</v>
      </c>
      <c r="I1039" s="200"/>
      <c r="J1039" s="201">
        <v>12</v>
      </c>
      <c r="K1039" s="200" t="s">
        <v>7136</v>
      </c>
      <c r="L1039" s="201">
        <v>35862119</v>
      </c>
      <c r="M1039" s="201">
        <v>5000</v>
      </c>
      <c r="N1039" s="201">
        <v>219310595000</v>
      </c>
      <c r="O1039" s="200" t="s">
        <v>7139</v>
      </c>
      <c r="P1039" s="200" t="s">
        <v>12541</v>
      </c>
      <c r="Q1039" s="200" t="s">
        <v>12542</v>
      </c>
      <c r="R1039" s="200" t="s">
        <v>12543</v>
      </c>
    </row>
    <row r="1040" spans="1:18" hidden="1">
      <c r="A1040" s="200" t="s">
        <v>12544</v>
      </c>
      <c r="B1040" s="200" t="s">
        <v>12545</v>
      </c>
      <c r="C1040" s="200" t="s">
        <v>7145</v>
      </c>
      <c r="D1040" s="200" t="s">
        <v>7136</v>
      </c>
      <c r="E1040" s="200" t="s">
        <v>7136</v>
      </c>
      <c r="F1040" s="200" t="s">
        <v>7416</v>
      </c>
      <c r="G1040" s="200"/>
      <c r="H1040" s="200" t="s">
        <v>7417</v>
      </c>
      <c r="I1040" s="200"/>
      <c r="J1040" s="201">
        <v>12</v>
      </c>
      <c r="K1040" s="200" t="s">
        <v>7136</v>
      </c>
      <c r="L1040" s="201">
        <v>2836300</v>
      </c>
      <c r="M1040" s="201">
        <v>5000</v>
      </c>
      <c r="N1040" s="201">
        <v>14181500000</v>
      </c>
      <c r="O1040" s="200" t="s">
        <v>7139</v>
      </c>
      <c r="P1040" s="200" t="s">
        <v>12546</v>
      </c>
      <c r="Q1040" s="200" t="s">
        <v>12547</v>
      </c>
      <c r="R1040" s="200" t="s">
        <v>12548</v>
      </c>
    </row>
    <row r="1041" spans="1:18" hidden="1">
      <c r="A1041" s="200" t="s">
        <v>12549</v>
      </c>
      <c r="B1041" s="200" t="s">
        <v>12550</v>
      </c>
      <c r="C1041" s="200" t="s">
        <v>7145</v>
      </c>
      <c r="D1041" s="200" t="s">
        <v>7136</v>
      </c>
      <c r="E1041" s="200" t="s">
        <v>7136</v>
      </c>
      <c r="F1041" s="200" t="s">
        <v>7153</v>
      </c>
      <c r="G1041" s="200"/>
      <c r="H1041" s="200" t="s">
        <v>7154</v>
      </c>
      <c r="I1041" s="200"/>
      <c r="J1041" s="201">
        <v>12</v>
      </c>
      <c r="K1041" s="200" t="s">
        <v>7136</v>
      </c>
      <c r="L1041" s="201">
        <v>4141657</v>
      </c>
      <c r="M1041" s="201">
        <v>5000</v>
      </c>
      <c r="N1041" s="201">
        <v>20708285000</v>
      </c>
      <c r="O1041" s="200" t="s">
        <v>7139</v>
      </c>
      <c r="P1041" s="200" t="s">
        <v>12551</v>
      </c>
      <c r="Q1041" s="200" t="s">
        <v>12552</v>
      </c>
      <c r="R1041" s="200" t="s">
        <v>12553</v>
      </c>
    </row>
    <row r="1042" spans="1:18" hidden="1">
      <c r="A1042" s="200" t="s">
        <v>12554</v>
      </c>
      <c r="B1042" s="200" t="s">
        <v>12555</v>
      </c>
      <c r="C1042" s="200" t="s">
        <v>7145</v>
      </c>
      <c r="D1042" s="200" t="s">
        <v>7136</v>
      </c>
      <c r="E1042" s="200" t="s">
        <v>7136</v>
      </c>
      <c r="F1042" s="200" t="s">
        <v>7416</v>
      </c>
      <c r="G1042" s="200"/>
      <c r="H1042" s="200" t="s">
        <v>7417</v>
      </c>
      <c r="I1042" s="200"/>
      <c r="J1042" s="201">
        <v>12</v>
      </c>
      <c r="K1042" s="200" t="s">
        <v>7136</v>
      </c>
      <c r="L1042" s="201">
        <v>8570000</v>
      </c>
      <c r="M1042" s="201">
        <v>5000</v>
      </c>
      <c r="N1042" s="201">
        <v>42850000000</v>
      </c>
      <c r="O1042" s="200" t="s">
        <v>7139</v>
      </c>
      <c r="P1042" s="200" t="s">
        <v>12556</v>
      </c>
      <c r="Q1042" s="200" t="s">
        <v>12557</v>
      </c>
      <c r="R1042" s="200" t="s">
        <v>12558</v>
      </c>
    </row>
    <row r="1043" spans="1:18" hidden="1">
      <c r="A1043" s="200" t="s">
        <v>12559</v>
      </c>
      <c r="B1043" s="200" t="s">
        <v>12560</v>
      </c>
      <c r="C1043" s="200" t="s">
        <v>7145</v>
      </c>
      <c r="D1043" s="200" t="s">
        <v>7136</v>
      </c>
      <c r="E1043" s="200" t="s">
        <v>7136</v>
      </c>
      <c r="F1043" s="200" t="s">
        <v>7416</v>
      </c>
      <c r="G1043" s="200"/>
      <c r="H1043" s="200" t="s">
        <v>7417</v>
      </c>
      <c r="I1043" s="200"/>
      <c r="J1043" s="201">
        <v>12</v>
      </c>
      <c r="K1043" s="200" t="s">
        <v>7136</v>
      </c>
      <c r="L1043" s="201">
        <v>4000000</v>
      </c>
      <c r="M1043" s="201">
        <v>5000</v>
      </c>
      <c r="N1043" s="201">
        <v>20000000000</v>
      </c>
      <c r="O1043" s="200" t="s">
        <v>7139</v>
      </c>
      <c r="P1043" s="200" t="s">
        <v>12561</v>
      </c>
      <c r="Q1043" s="200" t="s">
        <v>12562</v>
      </c>
      <c r="R1043" s="200" t="s">
        <v>12548</v>
      </c>
    </row>
    <row r="1044" spans="1:18" hidden="1">
      <c r="A1044" s="200" t="s">
        <v>12563</v>
      </c>
      <c r="B1044" s="200" t="s">
        <v>12564</v>
      </c>
      <c r="C1044" s="200" t="s">
        <v>7145</v>
      </c>
      <c r="D1044" s="200" t="s">
        <v>7136</v>
      </c>
      <c r="E1044" s="200" t="s">
        <v>7136</v>
      </c>
      <c r="F1044" s="200" t="s">
        <v>7423</v>
      </c>
      <c r="G1044" s="200"/>
      <c r="H1044" s="200" t="s">
        <v>7424</v>
      </c>
      <c r="I1044" s="200"/>
      <c r="J1044" s="201">
        <v>12</v>
      </c>
      <c r="K1044" s="200" t="s">
        <v>7136</v>
      </c>
      <c r="L1044" s="201">
        <v>28705031</v>
      </c>
      <c r="M1044" s="201">
        <v>500</v>
      </c>
      <c r="N1044" s="201">
        <v>14352515500</v>
      </c>
      <c r="O1044" s="200" t="s">
        <v>7139</v>
      </c>
      <c r="P1044" s="200" t="s">
        <v>12565</v>
      </c>
      <c r="Q1044" s="200" t="s">
        <v>12566</v>
      </c>
      <c r="R1044" s="200" t="s">
        <v>12567</v>
      </c>
    </row>
    <row r="1045" spans="1:18" hidden="1">
      <c r="A1045" s="200" t="s">
        <v>12568</v>
      </c>
      <c r="B1045" s="200" t="s">
        <v>12569</v>
      </c>
      <c r="C1045" s="200" t="s">
        <v>7134</v>
      </c>
      <c r="D1045" s="200" t="s">
        <v>7165</v>
      </c>
      <c r="E1045" s="200" t="s">
        <v>7136</v>
      </c>
      <c r="F1045" s="200" t="s">
        <v>7599</v>
      </c>
      <c r="G1045" s="200"/>
      <c r="H1045" s="200" t="s">
        <v>7600</v>
      </c>
      <c r="I1045" s="200"/>
      <c r="J1045" s="201">
        <v>12</v>
      </c>
      <c r="K1045" s="200" t="s">
        <v>7136</v>
      </c>
      <c r="L1045" s="201">
        <v>43800000</v>
      </c>
      <c r="M1045" s="201">
        <v>100</v>
      </c>
      <c r="N1045" s="201">
        <v>4380000000</v>
      </c>
      <c r="O1045" s="200" t="s">
        <v>7139</v>
      </c>
      <c r="P1045" s="200" t="s">
        <v>12570</v>
      </c>
      <c r="Q1045" s="200" t="s">
        <v>12571</v>
      </c>
      <c r="R1045" s="200" t="s">
        <v>12572</v>
      </c>
    </row>
    <row r="1046" spans="1:18" hidden="1">
      <c r="A1046" s="200" t="s">
        <v>12573</v>
      </c>
      <c r="B1046" s="200" t="s">
        <v>12574</v>
      </c>
      <c r="C1046" s="200" t="s">
        <v>7134</v>
      </c>
      <c r="D1046" s="200" t="s">
        <v>7193</v>
      </c>
      <c r="E1046" s="200" t="s">
        <v>7136</v>
      </c>
      <c r="F1046" s="200" t="s">
        <v>7213</v>
      </c>
      <c r="G1046" s="200"/>
      <c r="H1046" s="200" t="s">
        <v>7214</v>
      </c>
      <c r="I1046" s="200"/>
      <c r="J1046" s="201">
        <v>12</v>
      </c>
      <c r="K1046" s="200" t="s">
        <v>7136</v>
      </c>
      <c r="L1046" s="201">
        <v>8350000</v>
      </c>
      <c r="M1046" s="201">
        <v>500</v>
      </c>
      <c r="N1046" s="201">
        <v>4175000000</v>
      </c>
      <c r="O1046" s="200" t="s">
        <v>7139</v>
      </c>
      <c r="P1046" s="200" t="s">
        <v>12575</v>
      </c>
      <c r="Q1046" s="200" t="s">
        <v>12576</v>
      </c>
      <c r="R1046" s="200" t="s">
        <v>12577</v>
      </c>
    </row>
    <row r="1047" spans="1:18" hidden="1">
      <c r="A1047" s="200" t="s">
        <v>12578</v>
      </c>
      <c r="B1047" s="200" t="s">
        <v>12579</v>
      </c>
      <c r="C1047" s="200" t="s">
        <v>7145</v>
      </c>
      <c r="D1047" s="200" t="s">
        <v>7136</v>
      </c>
      <c r="E1047" s="200" t="s">
        <v>7136</v>
      </c>
      <c r="F1047" s="200" t="s">
        <v>8568</v>
      </c>
      <c r="G1047" s="200"/>
      <c r="H1047" s="200" t="s">
        <v>8569</v>
      </c>
      <c r="I1047" s="200"/>
      <c r="J1047" s="201">
        <v>12</v>
      </c>
      <c r="K1047" s="200" t="s">
        <v>7136</v>
      </c>
      <c r="L1047" s="201">
        <v>178589858</v>
      </c>
      <c r="M1047" s="201">
        <v>500</v>
      </c>
      <c r="N1047" s="201">
        <v>89294929000</v>
      </c>
      <c r="O1047" s="200" t="s">
        <v>7139</v>
      </c>
      <c r="P1047" s="200" t="s">
        <v>12580</v>
      </c>
      <c r="Q1047" s="200" t="s">
        <v>12581</v>
      </c>
      <c r="R1047" s="200" t="s">
        <v>12582</v>
      </c>
    </row>
    <row r="1048" spans="1:18" hidden="1">
      <c r="A1048" s="200" t="s">
        <v>12583</v>
      </c>
      <c r="B1048" s="200" t="s">
        <v>12584</v>
      </c>
      <c r="C1048" s="200" t="s">
        <v>7145</v>
      </c>
      <c r="D1048" s="200" t="s">
        <v>7136</v>
      </c>
      <c r="E1048" s="200" t="s">
        <v>7136</v>
      </c>
      <c r="F1048" s="200" t="s">
        <v>7213</v>
      </c>
      <c r="G1048" s="200"/>
      <c r="H1048" s="200" t="s">
        <v>7214</v>
      </c>
      <c r="I1048" s="200"/>
      <c r="J1048" s="201">
        <v>6</v>
      </c>
      <c r="K1048" s="200" t="s">
        <v>7136</v>
      </c>
      <c r="L1048" s="201">
        <v>10000000</v>
      </c>
      <c r="M1048" s="201">
        <v>500</v>
      </c>
      <c r="N1048" s="201">
        <v>5000000000</v>
      </c>
      <c r="O1048" s="200" t="s">
        <v>7139</v>
      </c>
      <c r="P1048" s="200" t="s">
        <v>12585</v>
      </c>
      <c r="Q1048" s="200" t="s">
        <v>12586</v>
      </c>
      <c r="R1048" s="200" t="s">
        <v>12587</v>
      </c>
    </row>
    <row r="1049" spans="1:18" hidden="1">
      <c r="A1049" s="200" t="s">
        <v>12588</v>
      </c>
      <c r="B1049" s="200" t="s">
        <v>12589</v>
      </c>
      <c r="C1049" s="200" t="s">
        <v>7145</v>
      </c>
      <c r="D1049" s="200" t="s">
        <v>7136</v>
      </c>
      <c r="E1049" s="200" t="s">
        <v>7136</v>
      </c>
      <c r="F1049" s="200" t="s">
        <v>7186</v>
      </c>
      <c r="G1049" s="200"/>
      <c r="H1049" s="200" t="s">
        <v>7187</v>
      </c>
      <c r="I1049" s="200"/>
      <c r="J1049" s="201">
        <v>12</v>
      </c>
      <c r="K1049" s="200" t="s">
        <v>7136</v>
      </c>
      <c r="L1049" s="201">
        <v>41040895</v>
      </c>
      <c r="M1049" s="201">
        <v>1000</v>
      </c>
      <c r="N1049" s="201">
        <v>41040895000</v>
      </c>
      <c r="O1049" s="200" t="s">
        <v>7139</v>
      </c>
      <c r="P1049" s="200" t="s">
        <v>12590</v>
      </c>
      <c r="Q1049" s="200" t="s">
        <v>12591</v>
      </c>
      <c r="R1049" s="200" t="s">
        <v>12592</v>
      </c>
    </row>
    <row r="1050" spans="1:18" hidden="1">
      <c r="A1050" s="200" t="s">
        <v>12593</v>
      </c>
      <c r="B1050" s="200" t="s">
        <v>12594</v>
      </c>
      <c r="C1050" s="200" t="s">
        <v>7145</v>
      </c>
      <c r="D1050" s="200" t="s">
        <v>7136</v>
      </c>
      <c r="E1050" s="200" t="s">
        <v>7136</v>
      </c>
      <c r="F1050" s="200" t="s">
        <v>7213</v>
      </c>
      <c r="G1050" s="200"/>
      <c r="H1050" s="200" t="s">
        <v>7214</v>
      </c>
      <c r="I1050" s="200"/>
      <c r="J1050" s="201">
        <v>12</v>
      </c>
      <c r="K1050" s="200" t="s">
        <v>7136</v>
      </c>
      <c r="L1050" s="201">
        <v>27820961</v>
      </c>
      <c r="M1050" s="201">
        <v>500</v>
      </c>
      <c r="N1050" s="201">
        <v>13910480500</v>
      </c>
      <c r="O1050" s="200" t="s">
        <v>7139</v>
      </c>
      <c r="P1050" s="200" t="s">
        <v>12595</v>
      </c>
      <c r="Q1050" s="200" t="s">
        <v>12596</v>
      </c>
      <c r="R1050" s="200" t="s">
        <v>12597</v>
      </c>
    </row>
    <row r="1051" spans="1:18" hidden="1">
      <c r="A1051" s="200" t="s">
        <v>12598</v>
      </c>
      <c r="B1051" s="200" t="s">
        <v>12599</v>
      </c>
      <c r="C1051" s="200" t="s">
        <v>7134</v>
      </c>
      <c r="D1051" s="200" t="s">
        <v>7173</v>
      </c>
      <c r="E1051" s="200" t="s">
        <v>7136</v>
      </c>
      <c r="F1051" s="200" t="s">
        <v>9040</v>
      </c>
      <c r="G1051" s="200"/>
      <c r="H1051" s="200" t="s">
        <v>9041</v>
      </c>
      <c r="I1051" s="200"/>
      <c r="J1051" s="201">
        <v>12</v>
      </c>
      <c r="K1051" s="200" t="s">
        <v>7136</v>
      </c>
      <c r="L1051" s="201">
        <v>40666445</v>
      </c>
      <c r="M1051" s="201">
        <v>100</v>
      </c>
      <c r="N1051" s="201">
        <v>4066644500</v>
      </c>
      <c r="O1051" s="200" t="s">
        <v>7139</v>
      </c>
      <c r="P1051" s="200" t="s">
        <v>12600</v>
      </c>
      <c r="Q1051" s="200" t="s">
        <v>12601</v>
      </c>
      <c r="R1051" s="200" t="s">
        <v>12602</v>
      </c>
    </row>
    <row r="1052" spans="1:18" hidden="1">
      <c r="A1052" s="200" t="s">
        <v>12603</v>
      </c>
      <c r="B1052" s="200" t="s">
        <v>12604</v>
      </c>
      <c r="C1052" s="200" t="s">
        <v>7134</v>
      </c>
      <c r="D1052" s="200" t="s">
        <v>7193</v>
      </c>
      <c r="E1052" s="200" t="s">
        <v>7136</v>
      </c>
      <c r="F1052" s="200" t="s">
        <v>7888</v>
      </c>
      <c r="G1052" s="200"/>
      <c r="H1052" s="200" t="s">
        <v>7889</v>
      </c>
      <c r="I1052" s="200"/>
      <c r="J1052" s="201">
        <v>12</v>
      </c>
      <c r="K1052" s="200" t="s">
        <v>7136</v>
      </c>
      <c r="L1052" s="201">
        <v>277836937</v>
      </c>
      <c r="M1052" s="201">
        <v>1000</v>
      </c>
      <c r="N1052" s="201">
        <v>280000000000</v>
      </c>
      <c r="O1052" s="200" t="s">
        <v>7139</v>
      </c>
      <c r="P1052" s="200" t="s">
        <v>12605</v>
      </c>
      <c r="Q1052" s="200" t="s">
        <v>12606</v>
      </c>
      <c r="R1052" s="200" t="s">
        <v>12607</v>
      </c>
    </row>
    <row r="1053" spans="1:18" hidden="1">
      <c r="A1053" s="200" t="s">
        <v>12608</v>
      </c>
      <c r="B1053" s="200" t="s">
        <v>12609</v>
      </c>
      <c r="C1053" s="200" t="s">
        <v>7134</v>
      </c>
      <c r="D1053" s="200" t="s">
        <v>7173</v>
      </c>
      <c r="E1053" s="200" t="s">
        <v>7136</v>
      </c>
      <c r="F1053" s="200" t="s">
        <v>9285</v>
      </c>
      <c r="G1053" s="200"/>
      <c r="H1053" s="200" t="s">
        <v>9286</v>
      </c>
      <c r="I1053" s="200"/>
      <c r="J1053" s="201">
        <v>12</v>
      </c>
      <c r="K1053" s="200" t="s">
        <v>7136</v>
      </c>
      <c r="L1053" s="201">
        <v>18121667</v>
      </c>
      <c r="M1053" s="201">
        <v>500</v>
      </c>
      <c r="N1053" s="201">
        <v>9060833500</v>
      </c>
      <c r="O1053" s="200" t="s">
        <v>7139</v>
      </c>
      <c r="P1053" s="200" t="s">
        <v>12610</v>
      </c>
      <c r="Q1053" s="200" t="s">
        <v>12611</v>
      </c>
      <c r="R1053" s="200" t="s">
        <v>12612</v>
      </c>
    </row>
    <row r="1054" spans="1:18" hidden="1">
      <c r="A1054" s="200" t="s">
        <v>12613</v>
      </c>
      <c r="B1054" s="200" t="s">
        <v>12614</v>
      </c>
      <c r="C1054" s="200" t="s">
        <v>7145</v>
      </c>
      <c r="D1054" s="200" t="s">
        <v>7136</v>
      </c>
      <c r="E1054" s="200" t="s">
        <v>7136</v>
      </c>
      <c r="F1054" s="200" t="s">
        <v>7585</v>
      </c>
      <c r="G1054" s="200"/>
      <c r="H1054" s="200" t="s">
        <v>7586</v>
      </c>
      <c r="I1054" s="200"/>
      <c r="J1054" s="201">
        <v>12</v>
      </c>
      <c r="K1054" s="200" t="s">
        <v>7136</v>
      </c>
      <c r="L1054" s="201">
        <v>56849456</v>
      </c>
      <c r="M1054" s="201">
        <v>500</v>
      </c>
      <c r="N1054" s="201">
        <v>31224728000</v>
      </c>
      <c r="O1054" s="200" t="s">
        <v>7139</v>
      </c>
      <c r="P1054" s="200" t="s">
        <v>12615</v>
      </c>
      <c r="Q1054" s="200" t="s">
        <v>12616</v>
      </c>
      <c r="R1054" s="200" t="s">
        <v>12617</v>
      </c>
    </row>
    <row r="1055" spans="1:18" hidden="1">
      <c r="A1055" s="200" t="s">
        <v>12618</v>
      </c>
      <c r="B1055" s="200" t="s">
        <v>12619</v>
      </c>
      <c r="C1055" s="200" t="s">
        <v>7134</v>
      </c>
      <c r="D1055" s="200" t="s">
        <v>7173</v>
      </c>
      <c r="E1055" s="200" t="s">
        <v>7136</v>
      </c>
      <c r="F1055" s="200" t="s">
        <v>7137</v>
      </c>
      <c r="G1055" s="200"/>
      <c r="H1055" s="200" t="s">
        <v>7138</v>
      </c>
      <c r="I1055" s="200"/>
      <c r="J1055" s="201">
        <v>12</v>
      </c>
      <c r="K1055" s="200" t="s">
        <v>7136</v>
      </c>
      <c r="L1055" s="201">
        <v>8396593</v>
      </c>
      <c r="M1055" s="201">
        <v>500</v>
      </c>
      <c r="N1055" s="201">
        <v>4198296500</v>
      </c>
      <c r="O1055" s="200" t="s">
        <v>7139</v>
      </c>
      <c r="P1055" s="200" t="s">
        <v>12620</v>
      </c>
      <c r="Q1055" s="200" t="s">
        <v>12621</v>
      </c>
      <c r="R1055" s="200" t="s">
        <v>12622</v>
      </c>
    </row>
    <row r="1056" spans="1:18" hidden="1">
      <c r="A1056" s="200" t="s">
        <v>12623</v>
      </c>
      <c r="B1056" s="200" t="s">
        <v>12624</v>
      </c>
      <c r="C1056" s="200" t="s">
        <v>7134</v>
      </c>
      <c r="D1056" s="200" t="s">
        <v>7135</v>
      </c>
      <c r="E1056" s="200" t="s">
        <v>7136</v>
      </c>
      <c r="F1056" s="200" t="s">
        <v>9316</v>
      </c>
      <c r="G1056" s="200"/>
      <c r="H1056" s="200" t="s">
        <v>9317</v>
      </c>
      <c r="I1056" s="200"/>
      <c r="J1056" s="201">
        <v>12</v>
      </c>
      <c r="K1056" s="200" t="s">
        <v>7136</v>
      </c>
      <c r="L1056" s="201">
        <v>14792803</v>
      </c>
      <c r="M1056" s="201">
        <v>500</v>
      </c>
      <c r="N1056" s="201">
        <v>7396401500</v>
      </c>
      <c r="O1056" s="200" t="s">
        <v>7139</v>
      </c>
      <c r="P1056" s="200" t="s">
        <v>12625</v>
      </c>
      <c r="Q1056" s="200" t="s">
        <v>12626</v>
      </c>
      <c r="R1056" s="200" t="s">
        <v>12627</v>
      </c>
    </row>
    <row r="1057" spans="1:18" hidden="1">
      <c r="A1057" s="200" t="s">
        <v>12628</v>
      </c>
      <c r="B1057" s="200" t="s">
        <v>12629</v>
      </c>
      <c r="C1057" s="200" t="s">
        <v>7134</v>
      </c>
      <c r="D1057" s="200" t="s">
        <v>7135</v>
      </c>
      <c r="E1057" s="200" t="s">
        <v>7136</v>
      </c>
      <c r="F1057" s="200" t="s">
        <v>7481</v>
      </c>
      <c r="G1057" s="200"/>
      <c r="H1057" s="200" t="s">
        <v>7482</v>
      </c>
      <c r="I1057" s="200"/>
      <c r="J1057" s="201">
        <v>12</v>
      </c>
      <c r="K1057" s="200" t="s">
        <v>7136</v>
      </c>
      <c r="L1057" s="201">
        <v>39330151</v>
      </c>
      <c r="M1057" s="201">
        <v>500</v>
      </c>
      <c r="N1057" s="201">
        <v>19665075500</v>
      </c>
      <c r="O1057" s="200" t="s">
        <v>7139</v>
      </c>
      <c r="P1057" s="200" t="s">
        <v>12630</v>
      </c>
      <c r="Q1057" s="200" t="s">
        <v>12631</v>
      </c>
      <c r="R1057" s="200" t="s">
        <v>12632</v>
      </c>
    </row>
    <row r="1058" spans="1:18" hidden="1">
      <c r="A1058" s="200" t="s">
        <v>12633</v>
      </c>
      <c r="B1058" s="200" t="s">
        <v>12634</v>
      </c>
      <c r="C1058" s="200" t="s">
        <v>7145</v>
      </c>
      <c r="D1058" s="200" t="s">
        <v>7136</v>
      </c>
      <c r="E1058" s="200" t="s">
        <v>7136</v>
      </c>
      <c r="F1058" s="200" t="s">
        <v>9013</v>
      </c>
      <c r="G1058" s="200"/>
      <c r="H1058" s="200" t="s">
        <v>9014</v>
      </c>
      <c r="I1058" s="200"/>
      <c r="J1058" s="201">
        <v>12</v>
      </c>
      <c r="K1058" s="200" t="s">
        <v>7136</v>
      </c>
      <c r="L1058" s="201">
        <v>57562997</v>
      </c>
      <c r="M1058" s="201">
        <v>1000</v>
      </c>
      <c r="N1058" s="201">
        <v>57562997000</v>
      </c>
      <c r="O1058" s="200" t="s">
        <v>7139</v>
      </c>
      <c r="P1058" s="200" t="s">
        <v>12635</v>
      </c>
      <c r="Q1058" s="200" t="s">
        <v>12636</v>
      </c>
      <c r="R1058" s="200" t="s">
        <v>12637</v>
      </c>
    </row>
    <row r="1059" spans="1:18" hidden="1">
      <c r="A1059" s="200" t="s">
        <v>12638</v>
      </c>
      <c r="B1059" s="200" t="s">
        <v>12639</v>
      </c>
      <c r="C1059" s="200" t="s">
        <v>7134</v>
      </c>
      <c r="D1059" s="200" t="s">
        <v>7135</v>
      </c>
      <c r="E1059" s="200" t="s">
        <v>7136</v>
      </c>
      <c r="F1059" s="200" t="s">
        <v>7302</v>
      </c>
      <c r="G1059" s="200"/>
      <c r="H1059" s="200" t="s">
        <v>7303</v>
      </c>
      <c r="I1059" s="200"/>
      <c r="J1059" s="201">
        <v>12</v>
      </c>
      <c r="K1059" s="200" t="s">
        <v>7136</v>
      </c>
      <c r="L1059" s="201">
        <v>41486390</v>
      </c>
      <c r="M1059" s="201">
        <v>100</v>
      </c>
      <c r="N1059" s="201">
        <v>4148639000</v>
      </c>
      <c r="O1059" s="200" t="s">
        <v>7139</v>
      </c>
      <c r="P1059" s="200" t="s">
        <v>12640</v>
      </c>
      <c r="Q1059" s="200" t="s">
        <v>12641</v>
      </c>
      <c r="R1059" s="200" t="s">
        <v>12642</v>
      </c>
    </row>
    <row r="1060" spans="1:18" hidden="1">
      <c r="A1060" s="200" t="s">
        <v>12643</v>
      </c>
      <c r="B1060" s="200" t="s">
        <v>12644</v>
      </c>
      <c r="C1060" s="200" t="s">
        <v>7134</v>
      </c>
      <c r="D1060" s="200" t="s">
        <v>7241</v>
      </c>
      <c r="E1060" s="200" t="s">
        <v>7242</v>
      </c>
      <c r="F1060" s="200" t="s">
        <v>8732</v>
      </c>
      <c r="G1060" s="200"/>
      <c r="H1060" s="200" t="s">
        <v>8733</v>
      </c>
      <c r="I1060" s="200"/>
      <c r="J1060" s="201">
        <v>12</v>
      </c>
      <c r="K1060" s="200" t="s">
        <v>7136</v>
      </c>
      <c r="L1060" s="201">
        <v>8251244</v>
      </c>
      <c r="M1060" s="201">
        <v>500</v>
      </c>
      <c r="N1060" s="201">
        <v>4523122000</v>
      </c>
      <c r="O1060" s="200" t="s">
        <v>7139</v>
      </c>
      <c r="P1060" s="200" t="s">
        <v>12645</v>
      </c>
      <c r="Q1060" s="200" t="s">
        <v>12646</v>
      </c>
      <c r="R1060" s="200" t="s">
        <v>12647</v>
      </c>
    </row>
    <row r="1061" spans="1:18" hidden="1">
      <c r="A1061" s="200" t="s">
        <v>12648</v>
      </c>
      <c r="B1061" s="200" t="s">
        <v>12649</v>
      </c>
      <c r="C1061" s="200" t="s">
        <v>7145</v>
      </c>
      <c r="D1061" s="200" t="s">
        <v>7136</v>
      </c>
      <c r="E1061" s="200" t="s">
        <v>7136</v>
      </c>
      <c r="F1061" s="200" t="s">
        <v>7213</v>
      </c>
      <c r="G1061" s="200"/>
      <c r="H1061" s="200" t="s">
        <v>7214</v>
      </c>
      <c r="I1061" s="200"/>
      <c r="J1061" s="201">
        <v>12</v>
      </c>
      <c r="K1061" s="200" t="s">
        <v>7136</v>
      </c>
      <c r="L1061" s="201">
        <v>8610000</v>
      </c>
      <c r="M1061" s="201">
        <v>500</v>
      </c>
      <c r="N1061" s="201">
        <v>4305000000</v>
      </c>
      <c r="O1061" s="200" t="s">
        <v>7139</v>
      </c>
      <c r="P1061" s="200" t="s">
        <v>12650</v>
      </c>
      <c r="Q1061" s="200" t="s">
        <v>12651</v>
      </c>
      <c r="R1061" s="200" t="s">
        <v>12652</v>
      </c>
    </row>
    <row r="1062" spans="1:18" hidden="1">
      <c r="A1062" s="200" t="s">
        <v>12653</v>
      </c>
      <c r="B1062" s="200" t="s">
        <v>12654</v>
      </c>
      <c r="C1062" s="200" t="s">
        <v>7145</v>
      </c>
      <c r="D1062" s="200" t="s">
        <v>7136</v>
      </c>
      <c r="E1062" s="200" t="s">
        <v>7136</v>
      </c>
      <c r="F1062" s="200" t="s">
        <v>7464</v>
      </c>
      <c r="G1062" s="200"/>
      <c r="H1062" s="200" t="s">
        <v>7465</v>
      </c>
      <c r="I1062" s="200"/>
      <c r="J1062" s="201">
        <v>12</v>
      </c>
      <c r="K1062" s="200" t="s">
        <v>7136</v>
      </c>
      <c r="L1062" s="201">
        <v>18136345</v>
      </c>
      <c r="M1062" s="201">
        <v>500</v>
      </c>
      <c r="N1062" s="201">
        <v>9068172500</v>
      </c>
      <c r="O1062" s="200" t="s">
        <v>7139</v>
      </c>
      <c r="P1062" s="200" t="s">
        <v>12655</v>
      </c>
      <c r="Q1062" s="200" t="s">
        <v>12656</v>
      </c>
      <c r="R1062" s="200" t="s">
        <v>12657</v>
      </c>
    </row>
    <row r="1063" spans="1:18" hidden="1">
      <c r="A1063" s="200" t="s">
        <v>12658</v>
      </c>
      <c r="B1063" s="200" t="s">
        <v>12659</v>
      </c>
      <c r="C1063" s="200" t="s">
        <v>7134</v>
      </c>
      <c r="D1063" s="200" t="s">
        <v>7241</v>
      </c>
      <c r="E1063" s="200" t="s">
        <v>7242</v>
      </c>
      <c r="F1063" s="200" t="s">
        <v>7859</v>
      </c>
      <c r="G1063" s="200"/>
      <c r="H1063" s="200" t="s">
        <v>7860</v>
      </c>
      <c r="I1063" s="200"/>
      <c r="J1063" s="201">
        <v>12</v>
      </c>
      <c r="K1063" s="200" t="s">
        <v>7136</v>
      </c>
      <c r="L1063" s="201">
        <v>8164148</v>
      </c>
      <c r="M1063" s="201">
        <v>500</v>
      </c>
      <c r="N1063" s="201">
        <v>4082074000</v>
      </c>
      <c r="O1063" s="200" t="s">
        <v>7139</v>
      </c>
      <c r="P1063" s="200" t="s">
        <v>12660</v>
      </c>
      <c r="Q1063" s="200" t="s">
        <v>12661</v>
      </c>
      <c r="R1063" s="200" t="s">
        <v>12662</v>
      </c>
    </row>
    <row r="1064" spans="1:18" hidden="1">
      <c r="A1064" s="200" t="s">
        <v>12663</v>
      </c>
      <c r="B1064" s="200" t="s">
        <v>12664</v>
      </c>
      <c r="C1064" s="200" t="s">
        <v>7134</v>
      </c>
      <c r="D1064" s="200" t="s">
        <v>7173</v>
      </c>
      <c r="E1064" s="200" t="s">
        <v>7136</v>
      </c>
      <c r="F1064" s="200" t="s">
        <v>7859</v>
      </c>
      <c r="G1064" s="200"/>
      <c r="H1064" s="200" t="s">
        <v>7860</v>
      </c>
      <c r="I1064" s="200"/>
      <c r="J1064" s="201">
        <v>12</v>
      </c>
      <c r="K1064" s="200" t="s">
        <v>7136</v>
      </c>
      <c r="L1064" s="201">
        <v>40224173</v>
      </c>
      <c r="M1064" s="201">
        <v>500</v>
      </c>
      <c r="N1064" s="201">
        <v>20112086500</v>
      </c>
      <c r="O1064" s="200" t="s">
        <v>7139</v>
      </c>
      <c r="P1064" s="200" t="s">
        <v>12665</v>
      </c>
      <c r="Q1064" s="200" t="s">
        <v>12666</v>
      </c>
      <c r="R1064" s="200" t="s">
        <v>12667</v>
      </c>
    </row>
    <row r="1065" spans="1:18" hidden="1">
      <c r="A1065" s="200" t="s">
        <v>12668</v>
      </c>
      <c r="B1065" s="200" t="s">
        <v>12669</v>
      </c>
      <c r="C1065" s="200" t="s">
        <v>7134</v>
      </c>
      <c r="D1065" s="200" t="s">
        <v>7241</v>
      </c>
      <c r="E1065" s="200" t="s">
        <v>7242</v>
      </c>
      <c r="F1065" s="200" t="s">
        <v>7243</v>
      </c>
      <c r="G1065" s="200"/>
      <c r="H1065" s="200" t="s">
        <v>7244</v>
      </c>
      <c r="I1065" s="200"/>
      <c r="J1065" s="201">
        <v>12</v>
      </c>
      <c r="K1065" s="200" t="s">
        <v>7136</v>
      </c>
      <c r="L1065" s="201">
        <v>9731192</v>
      </c>
      <c r="M1065" s="201">
        <v>500</v>
      </c>
      <c r="N1065" s="201">
        <v>4865596000</v>
      </c>
      <c r="O1065" s="200" t="s">
        <v>7139</v>
      </c>
      <c r="P1065" s="200" t="s">
        <v>12670</v>
      </c>
      <c r="Q1065" s="200" t="s">
        <v>12671</v>
      </c>
      <c r="R1065" s="200" t="s">
        <v>12672</v>
      </c>
    </row>
    <row r="1066" spans="1:18" hidden="1">
      <c r="A1066" s="200" t="s">
        <v>12673</v>
      </c>
      <c r="B1066" s="200" t="s">
        <v>12674</v>
      </c>
      <c r="C1066" s="200" t="s">
        <v>7134</v>
      </c>
      <c r="D1066" s="200" t="s">
        <v>7241</v>
      </c>
      <c r="E1066" s="200" t="s">
        <v>7242</v>
      </c>
      <c r="F1066" s="200" t="s">
        <v>7243</v>
      </c>
      <c r="G1066" s="200"/>
      <c r="H1066" s="200" t="s">
        <v>7244</v>
      </c>
      <c r="I1066" s="200"/>
      <c r="J1066" s="201">
        <v>12</v>
      </c>
      <c r="K1066" s="200" t="s">
        <v>7136</v>
      </c>
      <c r="L1066" s="201">
        <v>34778732</v>
      </c>
      <c r="M1066" s="201">
        <v>500</v>
      </c>
      <c r="N1066" s="201">
        <v>17389366000</v>
      </c>
      <c r="O1066" s="200" t="s">
        <v>7139</v>
      </c>
      <c r="P1066" s="200" t="s">
        <v>12675</v>
      </c>
      <c r="Q1066" s="200" t="s">
        <v>12676</v>
      </c>
      <c r="R1066" s="200" t="s">
        <v>12677</v>
      </c>
    </row>
    <row r="1067" spans="1:18" hidden="1">
      <c r="A1067" s="200" t="s">
        <v>12678</v>
      </c>
      <c r="B1067" s="200" t="s">
        <v>12679</v>
      </c>
      <c r="C1067" s="200" t="s">
        <v>7134</v>
      </c>
      <c r="D1067" s="200" t="s">
        <v>7173</v>
      </c>
      <c r="E1067" s="200" t="s">
        <v>7136</v>
      </c>
      <c r="F1067" s="200" t="s">
        <v>7481</v>
      </c>
      <c r="G1067" s="200"/>
      <c r="H1067" s="200" t="s">
        <v>7482</v>
      </c>
      <c r="I1067" s="200"/>
      <c r="J1067" s="201">
        <v>12</v>
      </c>
      <c r="K1067" s="200" t="s">
        <v>7136</v>
      </c>
      <c r="L1067" s="201">
        <v>22358975</v>
      </c>
      <c r="M1067" s="201">
        <v>500</v>
      </c>
      <c r="N1067" s="201">
        <v>11179487500</v>
      </c>
      <c r="O1067" s="200" t="s">
        <v>7139</v>
      </c>
      <c r="P1067" s="200" t="s">
        <v>12680</v>
      </c>
      <c r="Q1067" s="200" t="s">
        <v>12681</v>
      </c>
      <c r="R1067" s="200" t="s">
        <v>12682</v>
      </c>
    </row>
    <row r="1068" spans="1:18" hidden="1">
      <c r="A1068" s="200" t="s">
        <v>12683</v>
      </c>
      <c r="B1068" s="200" t="s">
        <v>12684</v>
      </c>
      <c r="C1068" s="200" t="s">
        <v>7134</v>
      </c>
      <c r="D1068" s="200" t="s">
        <v>7173</v>
      </c>
      <c r="E1068" s="200" t="s">
        <v>7136</v>
      </c>
      <c r="F1068" s="200" t="s">
        <v>9040</v>
      </c>
      <c r="G1068" s="200"/>
      <c r="H1068" s="200" t="s">
        <v>9041</v>
      </c>
      <c r="I1068" s="200"/>
      <c r="J1068" s="201">
        <v>12</v>
      </c>
      <c r="K1068" s="200" t="s">
        <v>7136</v>
      </c>
      <c r="L1068" s="201">
        <v>21680564</v>
      </c>
      <c r="M1068" s="201">
        <v>500</v>
      </c>
      <c r="N1068" s="201">
        <v>10840282000</v>
      </c>
      <c r="O1068" s="200" t="s">
        <v>7139</v>
      </c>
      <c r="P1068" s="200" t="s">
        <v>12685</v>
      </c>
      <c r="Q1068" s="200" t="s">
        <v>12686</v>
      </c>
      <c r="R1068" s="200" t="s">
        <v>12687</v>
      </c>
    </row>
    <row r="1069" spans="1:18" hidden="1">
      <c r="A1069" s="200" t="s">
        <v>12688</v>
      </c>
      <c r="B1069" s="200" t="s">
        <v>12689</v>
      </c>
      <c r="C1069" s="200" t="s">
        <v>7440</v>
      </c>
      <c r="D1069" s="200" t="s">
        <v>7441</v>
      </c>
      <c r="E1069" s="200" t="s">
        <v>7136</v>
      </c>
      <c r="F1069" s="200" t="s">
        <v>7481</v>
      </c>
      <c r="G1069" s="200"/>
      <c r="H1069" s="200" t="s">
        <v>7482</v>
      </c>
      <c r="I1069" s="200"/>
      <c r="J1069" s="201">
        <v>12</v>
      </c>
      <c r="K1069" s="200" t="s">
        <v>10016</v>
      </c>
      <c r="L1069" s="201">
        <v>4495003</v>
      </c>
      <c r="M1069" s="201">
        <v>500</v>
      </c>
      <c r="N1069" s="201">
        <v>2247501500</v>
      </c>
      <c r="O1069" s="200" t="s">
        <v>7139</v>
      </c>
      <c r="P1069" s="200" t="s">
        <v>12690</v>
      </c>
      <c r="Q1069" s="200" t="s">
        <v>12691</v>
      </c>
      <c r="R1069" s="200" t="s">
        <v>12692</v>
      </c>
    </row>
    <row r="1070" spans="1:18" hidden="1">
      <c r="A1070" s="200" t="s">
        <v>12693</v>
      </c>
      <c r="B1070" s="200" t="s">
        <v>12694</v>
      </c>
      <c r="C1070" s="200" t="s">
        <v>7145</v>
      </c>
      <c r="D1070" s="200" t="s">
        <v>7136</v>
      </c>
      <c r="E1070" s="200" t="s">
        <v>7136</v>
      </c>
      <c r="F1070" s="200" t="s">
        <v>7859</v>
      </c>
      <c r="G1070" s="200"/>
      <c r="H1070" s="200" t="s">
        <v>7860</v>
      </c>
      <c r="I1070" s="200"/>
      <c r="J1070" s="201">
        <v>12</v>
      </c>
      <c r="K1070" s="200" t="s">
        <v>7136</v>
      </c>
      <c r="L1070" s="201">
        <v>140791866</v>
      </c>
      <c r="M1070" s="201">
        <v>1000</v>
      </c>
      <c r="N1070" s="201">
        <v>140791866000</v>
      </c>
      <c r="O1070" s="200" t="s">
        <v>7139</v>
      </c>
      <c r="P1070" s="200" t="s">
        <v>12695</v>
      </c>
      <c r="Q1070" s="200" t="s">
        <v>12696</v>
      </c>
      <c r="R1070" s="200" t="s">
        <v>12697</v>
      </c>
    </row>
    <row r="1071" spans="1:18" hidden="1">
      <c r="A1071" s="200" t="s">
        <v>12698</v>
      </c>
      <c r="B1071" s="200" t="s">
        <v>12699</v>
      </c>
      <c r="C1071" s="200" t="s">
        <v>7134</v>
      </c>
      <c r="D1071" s="200" t="s">
        <v>7165</v>
      </c>
      <c r="E1071" s="200" t="s">
        <v>7136</v>
      </c>
      <c r="F1071" s="200" t="s">
        <v>7276</v>
      </c>
      <c r="G1071" s="200"/>
      <c r="H1071" s="200" t="s">
        <v>7277</v>
      </c>
      <c r="I1071" s="200"/>
      <c r="J1071" s="201">
        <v>12</v>
      </c>
      <c r="K1071" s="200" t="s">
        <v>7136</v>
      </c>
      <c r="L1071" s="201">
        <v>37685717</v>
      </c>
      <c r="M1071" s="201">
        <v>500</v>
      </c>
      <c r="N1071" s="201">
        <v>18842858500</v>
      </c>
      <c r="O1071" s="200" t="s">
        <v>7139</v>
      </c>
      <c r="P1071" s="200" t="s">
        <v>12700</v>
      </c>
      <c r="Q1071" s="200" t="s">
        <v>12701</v>
      </c>
      <c r="R1071" s="200" t="s">
        <v>12702</v>
      </c>
    </row>
    <row r="1072" spans="1:18" hidden="1">
      <c r="A1072" s="200" t="s">
        <v>12703</v>
      </c>
      <c r="B1072" s="200" t="s">
        <v>12704</v>
      </c>
      <c r="C1072" s="200" t="s">
        <v>7134</v>
      </c>
      <c r="D1072" s="200" t="s">
        <v>7165</v>
      </c>
      <c r="E1072" s="200" t="s">
        <v>7136</v>
      </c>
      <c r="F1072" s="200" t="s">
        <v>7423</v>
      </c>
      <c r="G1072" s="200"/>
      <c r="H1072" s="200" t="s">
        <v>7424</v>
      </c>
      <c r="I1072" s="200"/>
      <c r="J1072" s="201">
        <v>12</v>
      </c>
      <c r="K1072" s="200" t="s">
        <v>7136</v>
      </c>
      <c r="L1072" s="201">
        <v>158242322</v>
      </c>
      <c r="M1072" s="201">
        <v>1000</v>
      </c>
      <c r="N1072" s="201">
        <v>158242322000</v>
      </c>
      <c r="O1072" s="200" t="s">
        <v>7139</v>
      </c>
      <c r="P1072" s="200" t="s">
        <v>12705</v>
      </c>
      <c r="Q1072" s="200" t="s">
        <v>12706</v>
      </c>
      <c r="R1072" s="200" t="s">
        <v>12707</v>
      </c>
    </row>
    <row r="1073" spans="1:18" hidden="1">
      <c r="A1073" s="200" t="s">
        <v>12708</v>
      </c>
      <c r="B1073" s="200" t="s">
        <v>12709</v>
      </c>
      <c r="C1073" s="200" t="s">
        <v>7134</v>
      </c>
      <c r="D1073" s="200" t="s">
        <v>7135</v>
      </c>
      <c r="E1073" s="200" t="s">
        <v>7136</v>
      </c>
      <c r="F1073" s="200" t="s">
        <v>7137</v>
      </c>
      <c r="G1073" s="200"/>
      <c r="H1073" s="200" t="s">
        <v>7138</v>
      </c>
      <c r="I1073" s="200"/>
      <c r="J1073" s="201">
        <v>12</v>
      </c>
      <c r="K1073" s="200" t="s">
        <v>7136</v>
      </c>
      <c r="L1073" s="201">
        <v>36760597</v>
      </c>
      <c r="M1073" s="201">
        <v>200</v>
      </c>
      <c r="N1073" s="201">
        <v>7352119400</v>
      </c>
      <c r="O1073" s="200" t="s">
        <v>7139</v>
      </c>
      <c r="P1073" s="200" t="s">
        <v>12710</v>
      </c>
      <c r="Q1073" s="200" t="s">
        <v>12711</v>
      </c>
      <c r="R1073" s="200" t="s">
        <v>12712</v>
      </c>
    </row>
    <row r="1074" spans="1:18" hidden="1">
      <c r="A1074" s="200" t="s">
        <v>12713</v>
      </c>
      <c r="B1074" s="200" t="s">
        <v>12714</v>
      </c>
      <c r="C1074" s="200" t="s">
        <v>7134</v>
      </c>
      <c r="D1074" s="200" t="s">
        <v>7135</v>
      </c>
      <c r="E1074" s="200" t="s">
        <v>7136</v>
      </c>
      <c r="F1074" s="200" t="s">
        <v>7302</v>
      </c>
      <c r="G1074" s="200"/>
      <c r="H1074" s="200" t="s">
        <v>7303</v>
      </c>
      <c r="I1074" s="200"/>
      <c r="J1074" s="201">
        <v>12</v>
      </c>
      <c r="K1074" s="200" t="s">
        <v>7136</v>
      </c>
      <c r="L1074" s="201">
        <v>19777794</v>
      </c>
      <c r="M1074" s="201">
        <v>2500</v>
      </c>
      <c r="N1074" s="201">
        <v>49444485000</v>
      </c>
      <c r="O1074" s="200" t="s">
        <v>7139</v>
      </c>
      <c r="P1074" s="200" t="s">
        <v>12715</v>
      </c>
      <c r="Q1074" s="200" t="s">
        <v>12716</v>
      </c>
      <c r="R1074" s="200" t="s">
        <v>12717</v>
      </c>
    </row>
    <row r="1075" spans="1:18" hidden="1">
      <c r="A1075" s="200" t="s">
        <v>12718</v>
      </c>
      <c r="B1075" s="200" t="s">
        <v>12719</v>
      </c>
      <c r="C1075" s="200" t="s">
        <v>7134</v>
      </c>
      <c r="D1075" s="200" t="s">
        <v>7173</v>
      </c>
      <c r="E1075" s="200" t="s">
        <v>7136</v>
      </c>
      <c r="F1075" s="200" t="s">
        <v>8959</v>
      </c>
      <c r="G1075" s="200"/>
      <c r="H1075" s="200" t="s">
        <v>8960</v>
      </c>
      <c r="I1075" s="200"/>
      <c r="J1075" s="201">
        <v>12</v>
      </c>
      <c r="K1075" s="200" t="s">
        <v>7136</v>
      </c>
      <c r="L1075" s="201">
        <v>8256843</v>
      </c>
      <c r="M1075" s="201">
        <v>100</v>
      </c>
      <c r="N1075" s="201">
        <v>825684300</v>
      </c>
      <c r="O1075" s="200" t="s">
        <v>7139</v>
      </c>
      <c r="P1075" s="200" t="s">
        <v>12720</v>
      </c>
      <c r="Q1075" s="200" t="s">
        <v>12721</v>
      </c>
      <c r="R1075" s="200" t="s">
        <v>12722</v>
      </c>
    </row>
    <row r="1076" spans="1:18" hidden="1">
      <c r="A1076" s="200" t="s">
        <v>12723</v>
      </c>
      <c r="B1076" s="200" t="s">
        <v>12724</v>
      </c>
      <c r="C1076" s="200" t="s">
        <v>7134</v>
      </c>
      <c r="D1076" s="200" t="s">
        <v>7502</v>
      </c>
      <c r="E1076" s="200" t="s">
        <v>7136</v>
      </c>
      <c r="F1076" s="200" t="s">
        <v>9228</v>
      </c>
      <c r="G1076" s="200"/>
      <c r="H1076" s="200" t="s">
        <v>9229</v>
      </c>
      <c r="I1076" s="200"/>
      <c r="J1076" s="201">
        <v>12</v>
      </c>
      <c r="K1076" s="200" t="s">
        <v>7136</v>
      </c>
      <c r="L1076" s="201">
        <v>19177053</v>
      </c>
      <c r="M1076" s="201">
        <v>0</v>
      </c>
      <c r="N1076" s="201">
        <v>0</v>
      </c>
      <c r="O1076" s="200" t="s">
        <v>8716</v>
      </c>
      <c r="P1076" s="200" t="s">
        <v>12725</v>
      </c>
      <c r="Q1076" s="200" t="s">
        <v>12726</v>
      </c>
      <c r="R1076" s="200" t="s">
        <v>12727</v>
      </c>
    </row>
    <row r="1077" spans="1:18" hidden="1">
      <c r="A1077" s="200" t="s">
        <v>12728</v>
      </c>
      <c r="B1077" s="200" t="s">
        <v>12729</v>
      </c>
      <c r="C1077" s="200" t="s">
        <v>7134</v>
      </c>
      <c r="D1077" s="200" t="s">
        <v>7135</v>
      </c>
      <c r="E1077" s="200" t="s">
        <v>7136</v>
      </c>
      <c r="F1077" s="200" t="s">
        <v>7194</v>
      </c>
      <c r="G1077" s="200"/>
      <c r="H1077" s="200" t="s">
        <v>7195</v>
      </c>
      <c r="I1077" s="200"/>
      <c r="J1077" s="201">
        <v>12</v>
      </c>
      <c r="K1077" s="200" t="s">
        <v>7136</v>
      </c>
      <c r="L1077" s="201">
        <v>38247703</v>
      </c>
      <c r="M1077" s="201">
        <v>500</v>
      </c>
      <c r="N1077" s="201">
        <v>19195280000</v>
      </c>
      <c r="O1077" s="200" t="s">
        <v>7139</v>
      </c>
      <c r="P1077" s="200" t="s">
        <v>12730</v>
      </c>
      <c r="Q1077" s="200" t="s">
        <v>12731</v>
      </c>
      <c r="R1077" s="200" t="s">
        <v>12732</v>
      </c>
    </row>
    <row r="1078" spans="1:18" hidden="1">
      <c r="A1078" s="200" t="s">
        <v>12733</v>
      </c>
      <c r="B1078" s="200" t="s">
        <v>12734</v>
      </c>
      <c r="C1078" s="200" t="s">
        <v>7134</v>
      </c>
      <c r="D1078" s="200" t="s">
        <v>7173</v>
      </c>
      <c r="E1078" s="200" t="s">
        <v>7136</v>
      </c>
      <c r="F1078" s="200" t="s">
        <v>7481</v>
      </c>
      <c r="G1078" s="200"/>
      <c r="H1078" s="200" t="s">
        <v>7482</v>
      </c>
      <c r="I1078" s="200"/>
      <c r="J1078" s="201">
        <v>12</v>
      </c>
      <c r="K1078" s="200" t="s">
        <v>7136</v>
      </c>
      <c r="L1078" s="201">
        <v>24991284</v>
      </c>
      <c r="M1078" s="201">
        <v>100</v>
      </c>
      <c r="N1078" s="201">
        <v>2499128400</v>
      </c>
      <c r="O1078" s="200" t="s">
        <v>7139</v>
      </c>
      <c r="P1078" s="200" t="s">
        <v>12735</v>
      </c>
      <c r="Q1078" s="200" t="s">
        <v>12736</v>
      </c>
      <c r="R1078" s="200" t="s">
        <v>12737</v>
      </c>
    </row>
    <row r="1079" spans="1:18" hidden="1">
      <c r="A1079" s="200" t="s">
        <v>12738</v>
      </c>
      <c r="B1079" s="200" t="s">
        <v>12739</v>
      </c>
      <c r="C1079" s="200" t="s">
        <v>7134</v>
      </c>
      <c r="D1079" s="200" t="s">
        <v>7135</v>
      </c>
      <c r="E1079" s="200" t="s">
        <v>7136</v>
      </c>
      <c r="F1079" s="200" t="s">
        <v>7423</v>
      </c>
      <c r="G1079" s="200"/>
      <c r="H1079" s="200" t="s">
        <v>7424</v>
      </c>
      <c r="I1079" s="200"/>
      <c r="J1079" s="201">
        <v>12</v>
      </c>
      <c r="K1079" s="200" t="s">
        <v>7136</v>
      </c>
      <c r="L1079" s="201">
        <v>26896161</v>
      </c>
      <c r="M1079" s="201">
        <v>500</v>
      </c>
      <c r="N1079" s="201">
        <v>13448080500</v>
      </c>
      <c r="O1079" s="200" t="s">
        <v>7139</v>
      </c>
      <c r="P1079" s="200" t="s">
        <v>12740</v>
      </c>
      <c r="Q1079" s="200" t="s">
        <v>12741</v>
      </c>
      <c r="R1079" s="200" t="s">
        <v>12742</v>
      </c>
    </row>
    <row r="1080" spans="1:18" hidden="1">
      <c r="A1080" s="200" t="s">
        <v>12743</v>
      </c>
      <c r="B1080" s="200" t="s">
        <v>12744</v>
      </c>
      <c r="C1080" s="200" t="s">
        <v>7134</v>
      </c>
      <c r="D1080" s="200" t="s">
        <v>7173</v>
      </c>
      <c r="E1080" s="200" t="s">
        <v>7136</v>
      </c>
      <c r="F1080" s="200" t="s">
        <v>9040</v>
      </c>
      <c r="G1080" s="200"/>
      <c r="H1080" s="200" t="s">
        <v>9041</v>
      </c>
      <c r="I1080" s="200"/>
      <c r="J1080" s="201">
        <v>12</v>
      </c>
      <c r="K1080" s="200" t="s">
        <v>7136</v>
      </c>
      <c r="L1080" s="201">
        <v>62279208</v>
      </c>
      <c r="M1080" s="201">
        <v>500</v>
      </c>
      <c r="N1080" s="201">
        <v>31139604000</v>
      </c>
      <c r="O1080" s="200" t="s">
        <v>7139</v>
      </c>
      <c r="P1080" s="200" t="s">
        <v>12745</v>
      </c>
      <c r="Q1080" s="200" t="s">
        <v>12746</v>
      </c>
      <c r="R1080" s="200" t="s">
        <v>12747</v>
      </c>
    </row>
    <row r="1081" spans="1:18" hidden="1">
      <c r="A1081" s="200" t="s">
        <v>12748</v>
      </c>
      <c r="B1081" s="200" t="s">
        <v>12749</v>
      </c>
      <c r="C1081" s="200" t="s">
        <v>7145</v>
      </c>
      <c r="D1081" s="200" t="s">
        <v>7136</v>
      </c>
      <c r="E1081" s="200" t="s">
        <v>7136</v>
      </c>
      <c r="F1081" s="200" t="s">
        <v>7137</v>
      </c>
      <c r="G1081" s="200"/>
      <c r="H1081" s="200" t="s">
        <v>7138</v>
      </c>
      <c r="I1081" s="200"/>
      <c r="J1081" s="201">
        <v>12</v>
      </c>
      <c r="K1081" s="200" t="s">
        <v>7136</v>
      </c>
      <c r="L1081" s="201">
        <v>35111195</v>
      </c>
      <c r="M1081" s="201">
        <v>100</v>
      </c>
      <c r="N1081" s="201">
        <v>4545576400</v>
      </c>
      <c r="O1081" s="200" t="s">
        <v>7139</v>
      </c>
      <c r="P1081" s="200" t="s">
        <v>12750</v>
      </c>
      <c r="Q1081" s="200" t="s">
        <v>12751</v>
      </c>
      <c r="R1081" s="200" t="s">
        <v>12752</v>
      </c>
    </row>
    <row r="1082" spans="1:18" hidden="1">
      <c r="A1082" s="200" t="s">
        <v>12753</v>
      </c>
      <c r="B1082" s="200" t="s">
        <v>12754</v>
      </c>
      <c r="C1082" s="200" t="s">
        <v>7134</v>
      </c>
      <c r="D1082" s="200" t="s">
        <v>7135</v>
      </c>
      <c r="E1082" s="200" t="s">
        <v>7136</v>
      </c>
      <c r="F1082" s="200" t="s">
        <v>7137</v>
      </c>
      <c r="G1082" s="200"/>
      <c r="H1082" s="200" t="s">
        <v>7138</v>
      </c>
      <c r="I1082" s="200"/>
      <c r="J1082" s="201">
        <v>12</v>
      </c>
      <c r="K1082" s="200" t="s">
        <v>7136</v>
      </c>
      <c r="L1082" s="201">
        <v>13825216</v>
      </c>
      <c r="M1082" s="201">
        <v>500</v>
      </c>
      <c r="N1082" s="201">
        <v>6912608000</v>
      </c>
      <c r="O1082" s="200" t="s">
        <v>7139</v>
      </c>
      <c r="P1082" s="200" t="s">
        <v>12755</v>
      </c>
      <c r="Q1082" s="200" t="s">
        <v>12756</v>
      </c>
      <c r="R1082" s="200" t="s">
        <v>12757</v>
      </c>
    </row>
    <row r="1083" spans="1:18" hidden="1">
      <c r="A1083" s="200" t="s">
        <v>12758</v>
      </c>
      <c r="B1083" s="200" t="s">
        <v>12759</v>
      </c>
      <c r="C1083" s="200" t="s">
        <v>7145</v>
      </c>
      <c r="D1083" s="200" t="s">
        <v>7136</v>
      </c>
      <c r="E1083" s="200" t="s">
        <v>7136</v>
      </c>
      <c r="F1083" s="200" t="s">
        <v>7137</v>
      </c>
      <c r="G1083" s="200"/>
      <c r="H1083" s="200" t="s">
        <v>7138</v>
      </c>
      <c r="I1083" s="200"/>
      <c r="J1083" s="201">
        <v>12</v>
      </c>
      <c r="K1083" s="200" t="s">
        <v>7136</v>
      </c>
      <c r="L1083" s="201">
        <v>50005551</v>
      </c>
      <c r="M1083" s="201">
        <v>500</v>
      </c>
      <c r="N1083" s="201">
        <v>25002775500</v>
      </c>
      <c r="O1083" s="200" t="s">
        <v>7139</v>
      </c>
      <c r="P1083" s="200" t="s">
        <v>12760</v>
      </c>
      <c r="Q1083" s="200" t="s">
        <v>12761</v>
      </c>
      <c r="R1083" s="200" t="s">
        <v>12762</v>
      </c>
    </row>
    <row r="1084" spans="1:18" hidden="1">
      <c r="A1084" s="200" t="s">
        <v>12763</v>
      </c>
      <c r="B1084" s="200" t="s">
        <v>12764</v>
      </c>
      <c r="C1084" s="200" t="s">
        <v>7134</v>
      </c>
      <c r="D1084" s="200" t="s">
        <v>7135</v>
      </c>
      <c r="E1084" s="200" t="s">
        <v>7136</v>
      </c>
      <c r="F1084" s="200" t="s">
        <v>8084</v>
      </c>
      <c r="G1084" s="200"/>
      <c r="H1084" s="200" t="s">
        <v>8085</v>
      </c>
      <c r="I1084" s="200"/>
      <c r="J1084" s="201">
        <v>12</v>
      </c>
      <c r="K1084" s="200" t="s">
        <v>7136</v>
      </c>
      <c r="L1084" s="201">
        <v>27345997</v>
      </c>
      <c r="M1084" s="201">
        <v>500</v>
      </c>
      <c r="N1084" s="201">
        <v>13672998500</v>
      </c>
      <c r="O1084" s="200" t="s">
        <v>7139</v>
      </c>
      <c r="P1084" s="200" t="s">
        <v>12765</v>
      </c>
      <c r="Q1084" s="200" t="s">
        <v>12766</v>
      </c>
      <c r="R1084" s="200" t="s">
        <v>12767</v>
      </c>
    </row>
    <row r="1085" spans="1:18" hidden="1">
      <c r="A1085" s="200" t="s">
        <v>12768</v>
      </c>
      <c r="B1085" s="200" t="s">
        <v>12769</v>
      </c>
      <c r="C1085" s="200" t="s">
        <v>7134</v>
      </c>
      <c r="D1085" s="200" t="s">
        <v>7135</v>
      </c>
      <c r="E1085" s="200" t="s">
        <v>7136</v>
      </c>
      <c r="F1085" s="200" t="s">
        <v>7302</v>
      </c>
      <c r="G1085" s="200"/>
      <c r="H1085" s="200" t="s">
        <v>7303</v>
      </c>
      <c r="I1085" s="200"/>
      <c r="J1085" s="201">
        <v>12</v>
      </c>
      <c r="K1085" s="200" t="s">
        <v>7136</v>
      </c>
      <c r="L1085" s="201">
        <v>7778566</v>
      </c>
      <c r="M1085" s="201">
        <v>500</v>
      </c>
      <c r="N1085" s="201">
        <v>3889283000</v>
      </c>
      <c r="O1085" s="200" t="s">
        <v>7139</v>
      </c>
      <c r="P1085" s="200" t="s">
        <v>12770</v>
      </c>
      <c r="Q1085" s="200" t="s">
        <v>12771</v>
      </c>
      <c r="R1085" s="200" t="s">
        <v>12772</v>
      </c>
    </row>
    <row r="1086" spans="1:18" hidden="1">
      <c r="A1086" s="200" t="s">
        <v>12773</v>
      </c>
      <c r="B1086" s="200" t="s">
        <v>12774</v>
      </c>
      <c r="C1086" s="200" t="s">
        <v>7134</v>
      </c>
      <c r="D1086" s="200" t="s">
        <v>7165</v>
      </c>
      <c r="E1086" s="200" t="s">
        <v>7136</v>
      </c>
      <c r="F1086" s="200" t="s">
        <v>8084</v>
      </c>
      <c r="G1086" s="200"/>
      <c r="H1086" s="200" t="s">
        <v>8085</v>
      </c>
      <c r="I1086" s="200"/>
      <c r="J1086" s="201">
        <v>12</v>
      </c>
      <c r="K1086" s="200" t="s">
        <v>7136</v>
      </c>
      <c r="L1086" s="201">
        <v>20964056</v>
      </c>
      <c r="M1086" s="201">
        <v>500</v>
      </c>
      <c r="N1086" s="201">
        <v>10482028000</v>
      </c>
      <c r="O1086" s="200" t="s">
        <v>7139</v>
      </c>
      <c r="P1086" s="200" t="s">
        <v>12775</v>
      </c>
      <c r="Q1086" s="200" t="s">
        <v>12776</v>
      </c>
      <c r="R1086" s="200" t="s">
        <v>12777</v>
      </c>
    </row>
    <row r="1087" spans="1:18" hidden="1">
      <c r="A1087" s="200" t="s">
        <v>12778</v>
      </c>
      <c r="B1087" s="200" t="s">
        <v>12779</v>
      </c>
      <c r="C1087" s="200" t="s">
        <v>7134</v>
      </c>
      <c r="D1087" s="200" t="s">
        <v>7241</v>
      </c>
      <c r="E1087" s="200" t="s">
        <v>7242</v>
      </c>
      <c r="F1087" s="200" t="s">
        <v>7481</v>
      </c>
      <c r="G1087" s="200"/>
      <c r="H1087" s="200" t="s">
        <v>7482</v>
      </c>
      <c r="I1087" s="200"/>
      <c r="J1087" s="201">
        <v>12</v>
      </c>
      <c r="K1087" s="200" t="s">
        <v>7136</v>
      </c>
      <c r="L1087" s="201">
        <v>10201330</v>
      </c>
      <c r="M1087" s="201">
        <v>500</v>
      </c>
      <c r="N1087" s="201">
        <v>5100665000</v>
      </c>
      <c r="O1087" s="200" t="s">
        <v>7139</v>
      </c>
      <c r="P1087" s="200" t="s">
        <v>12780</v>
      </c>
      <c r="Q1087" s="200" t="s">
        <v>12781</v>
      </c>
      <c r="R1087" s="200" t="s">
        <v>12782</v>
      </c>
    </row>
    <row r="1088" spans="1:18" hidden="1">
      <c r="A1088" s="200" t="s">
        <v>12783</v>
      </c>
      <c r="B1088" s="200" t="s">
        <v>12784</v>
      </c>
      <c r="C1088" s="200" t="s">
        <v>7134</v>
      </c>
      <c r="D1088" s="200" t="s">
        <v>7173</v>
      </c>
      <c r="E1088" s="200" t="s">
        <v>7136</v>
      </c>
      <c r="F1088" s="200" t="s">
        <v>7314</v>
      </c>
      <c r="G1088" s="200"/>
      <c r="H1088" s="200" t="s">
        <v>7315</v>
      </c>
      <c r="I1088" s="200"/>
      <c r="J1088" s="201">
        <v>12</v>
      </c>
      <c r="K1088" s="200" t="s">
        <v>7136</v>
      </c>
      <c r="L1088" s="201">
        <v>31894778</v>
      </c>
      <c r="M1088" s="201">
        <v>100</v>
      </c>
      <c r="N1088" s="201">
        <v>3189477800</v>
      </c>
      <c r="O1088" s="200" t="s">
        <v>7139</v>
      </c>
      <c r="P1088" s="200" t="s">
        <v>12785</v>
      </c>
      <c r="Q1088" s="200" t="s">
        <v>12786</v>
      </c>
      <c r="R1088" s="200" t="s">
        <v>12787</v>
      </c>
    </row>
    <row r="1089" spans="1:18" hidden="1">
      <c r="A1089" s="200" t="s">
        <v>12788</v>
      </c>
      <c r="B1089" s="200" t="s">
        <v>12789</v>
      </c>
      <c r="C1089" s="200" t="s">
        <v>7145</v>
      </c>
      <c r="D1089" s="200" t="s">
        <v>7136</v>
      </c>
      <c r="E1089" s="200" t="s">
        <v>7136</v>
      </c>
      <c r="F1089" s="200" t="s">
        <v>7302</v>
      </c>
      <c r="G1089" s="200"/>
      <c r="H1089" s="200" t="s">
        <v>7303</v>
      </c>
      <c r="I1089" s="200"/>
      <c r="J1089" s="201">
        <v>12</v>
      </c>
      <c r="K1089" s="200" t="s">
        <v>7136</v>
      </c>
      <c r="L1089" s="201">
        <v>24000000</v>
      </c>
      <c r="M1089" s="201">
        <v>500</v>
      </c>
      <c r="N1089" s="201">
        <v>12000000000</v>
      </c>
      <c r="O1089" s="200" t="s">
        <v>7139</v>
      </c>
      <c r="P1089" s="200" t="s">
        <v>12790</v>
      </c>
      <c r="Q1089" s="200" t="s">
        <v>12791</v>
      </c>
      <c r="R1089" s="200" t="s">
        <v>12792</v>
      </c>
    </row>
    <row r="1090" spans="1:18" ht="27">
      <c r="A1090" s="200" t="s">
        <v>12793</v>
      </c>
      <c r="B1090" s="200" t="s">
        <v>12794</v>
      </c>
      <c r="C1090" s="200" t="s">
        <v>7134</v>
      </c>
      <c r="D1090" s="200" t="s">
        <v>7135</v>
      </c>
      <c r="E1090" s="200" t="s">
        <v>7136</v>
      </c>
      <c r="F1090" s="200" t="s">
        <v>7225</v>
      </c>
      <c r="G1090" s="206" t="s">
        <v>8040</v>
      </c>
      <c r="H1090" s="200" t="s">
        <v>7227</v>
      </c>
      <c r="I1090" s="205" t="s">
        <v>12795</v>
      </c>
      <c r="J1090" s="201">
        <v>12</v>
      </c>
      <c r="K1090" s="200" t="s">
        <v>7136</v>
      </c>
      <c r="L1090" s="201">
        <v>62638000</v>
      </c>
      <c r="M1090" s="201">
        <v>500</v>
      </c>
      <c r="N1090" s="201">
        <v>31319000000</v>
      </c>
      <c r="O1090" s="200" t="s">
        <v>7139</v>
      </c>
      <c r="P1090" s="200" t="s">
        <v>12796</v>
      </c>
      <c r="Q1090" s="200" t="s">
        <v>12797</v>
      </c>
      <c r="R1090" s="200" t="s">
        <v>12798</v>
      </c>
    </row>
    <row r="1091" spans="1:18" hidden="1">
      <c r="A1091" s="200" t="s">
        <v>12799</v>
      </c>
      <c r="B1091" s="200" t="s">
        <v>12800</v>
      </c>
      <c r="C1091" s="200" t="s">
        <v>7134</v>
      </c>
      <c r="D1091" s="200" t="s">
        <v>7173</v>
      </c>
      <c r="E1091" s="200" t="s">
        <v>7136</v>
      </c>
      <c r="F1091" s="200" t="s">
        <v>7481</v>
      </c>
      <c r="G1091" s="200"/>
      <c r="H1091" s="200" t="s">
        <v>7482</v>
      </c>
      <c r="I1091" s="200"/>
      <c r="J1091" s="201">
        <v>12</v>
      </c>
      <c r="K1091" s="200" t="s">
        <v>7136</v>
      </c>
      <c r="L1091" s="201">
        <v>6751000</v>
      </c>
      <c r="M1091" s="201">
        <v>500</v>
      </c>
      <c r="N1091" s="201">
        <v>3375500000</v>
      </c>
      <c r="O1091" s="200" t="s">
        <v>7139</v>
      </c>
      <c r="P1091" s="200" t="s">
        <v>12801</v>
      </c>
      <c r="Q1091" s="200" t="s">
        <v>12802</v>
      </c>
      <c r="R1091" s="200" t="s">
        <v>12803</v>
      </c>
    </row>
    <row r="1092" spans="1:18" hidden="1">
      <c r="A1092" s="200" t="s">
        <v>12804</v>
      </c>
      <c r="B1092" s="200" t="s">
        <v>12805</v>
      </c>
      <c r="C1092" s="200" t="s">
        <v>7145</v>
      </c>
      <c r="D1092" s="200" t="s">
        <v>7136</v>
      </c>
      <c r="E1092" s="200" t="s">
        <v>7136</v>
      </c>
      <c r="F1092" s="200" t="s">
        <v>7290</v>
      </c>
      <c r="G1092" s="200"/>
      <c r="H1092" s="200" t="s">
        <v>7291</v>
      </c>
      <c r="I1092" s="200"/>
      <c r="J1092" s="201">
        <v>12</v>
      </c>
      <c r="K1092" s="200" t="s">
        <v>7136</v>
      </c>
      <c r="L1092" s="201">
        <v>14286000</v>
      </c>
      <c r="M1092" s="201">
        <v>200</v>
      </c>
      <c r="N1092" s="201">
        <v>2857200000</v>
      </c>
      <c r="O1092" s="200" t="s">
        <v>7139</v>
      </c>
      <c r="P1092" s="200" t="s">
        <v>12806</v>
      </c>
      <c r="Q1092" s="200" t="s">
        <v>12807</v>
      </c>
      <c r="R1092" s="200" t="s">
        <v>12808</v>
      </c>
    </row>
    <row r="1093" spans="1:18" hidden="1">
      <c r="A1093" s="200" t="s">
        <v>12809</v>
      </c>
      <c r="B1093" s="200" t="s">
        <v>12810</v>
      </c>
      <c r="C1093" s="200" t="s">
        <v>7145</v>
      </c>
      <c r="D1093" s="200" t="s">
        <v>7136</v>
      </c>
      <c r="E1093" s="200" t="s">
        <v>7136</v>
      </c>
      <c r="F1093" s="200" t="s">
        <v>7166</v>
      </c>
      <c r="G1093" s="200"/>
      <c r="H1093" s="200" t="s">
        <v>7167</v>
      </c>
      <c r="I1093" s="200"/>
      <c r="J1093" s="201">
        <v>12</v>
      </c>
      <c r="K1093" s="200" t="s">
        <v>7136</v>
      </c>
      <c r="L1093" s="201">
        <v>53985163</v>
      </c>
      <c r="M1093" s="201">
        <v>500</v>
      </c>
      <c r="N1093" s="201">
        <v>26992581500</v>
      </c>
      <c r="O1093" s="200" t="s">
        <v>7139</v>
      </c>
      <c r="P1093" s="200" t="s">
        <v>12811</v>
      </c>
      <c r="Q1093" s="200" t="s">
        <v>12812</v>
      </c>
      <c r="R1093" s="200" t="s">
        <v>12813</v>
      </c>
    </row>
    <row r="1094" spans="1:18" hidden="1">
      <c r="A1094" s="200" t="s">
        <v>12814</v>
      </c>
      <c r="B1094" s="200" t="s">
        <v>12815</v>
      </c>
      <c r="C1094" s="200" t="s">
        <v>7134</v>
      </c>
      <c r="D1094" s="200" t="s">
        <v>7241</v>
      </c>
      <c r="E1094" s="200" t="s">
        <v>7242</v>
      </c>
      <c r="F1094" s="200" t="s">
        <v>7599</v>
      </c>
      <c r="G1094" s="200"/>
      <c r="H1094" s="200" t="s">
        <v>7600</v>
      </c>
      <c r="I1094" s="200"/>
      <c r="J1094" s="201">
        <v>12</v>
      </c>
      <c r="K1094" s="200" t="s">
        <v>7136</v>
      </c>
      <c r="L1094" s="201">
        <v>16238809</v>
      </c>
      <c r="M1094" s="201">
        <v>500</v>
      </c>
      <c r="N1094" s="201">
        <v>8119404500</v>
      </c>
      <c r="O1094" s="200" t="s">
        <v>7139</v>
      </c>
      <c r="P1094" s="200" t="s">
        <v>12816</v>
      </c>
      <c r="Q1094" s="200" t="s">
        <v>12817</v>
      </c>
      <c r="R1094" s="200" t="s">
        <v>12818</v>
      </c>
    </row>
    <row r="1095" spans="1:18" hidden="1">
      <c r="A1095" s="200" t="s">
        <v>12819</v>
      </c>
      <c r="B1095" s="200" t="s">
        <v>12820</v>
      </c>
      <c r="C1095" s="200" t="s">
        <v>7440</v>
      </c>
      <c r="D1095" s="200" t="s">
        <v>7441</v>
      </c>
      <c r="E1095" s="200" t="s">
        <v>7136</v>
      </c>
      <c r="F1095" s="200" t="s">
        <v>12821</v>
      </c>
      <c r="G1095" s="200"/>
      <c r="H1095" s="200" t="s">
        <v>12822</v>
      </c>
      <c r="I1095" s="200"/>
      <c r="J1095" s="201">
        <v>3</v>
      </c>
      <c r="K1095" s="200" t="s">
        <v>8325</v>
      </c>
      <c r="L1095" s="201">
        <v>9238625</v>
      </c>
      <c r="M1095" s="201">
        <v>200</v>
      </c>
      <c r="N1095" s="201">
        <v>1847725000</v>
      </c>
      <c r="O1095" s="200" t="s">
        <v>7139</v>
      </c>
      <c r="P1095" s="200" t="s">
        <v>12823</v>
      </c>
      <c r="Q1095" s="200" t="s">
        <v>12824</v>
      </c>
      <c r="R1095" s="200" t="s">
        <v>12825</v>
      </c>
    </row>
    <row r="1096" spans="1:18" hidden="1">
      <c r="A1096" s="200" t="s">
        <v>12826</v>
      </c>
      <c r="B1096" s="200" t="s">
        <v>12827</v>
      </c>
      <c r="C1096" s="200" t="s">
        <v>7134</v>
      </c>
      <c r="D1096" s="200" t="s">
        <v>7165</v>
      </c>
      <c r="E1096" s="200" t="s">
        <v>7136</v>
      </c>
      <c r="F1096" s="200" t="s">
        <v>7174</v>
      </c>
      <c r="G1096" s="200"/>
      <c r="H1096" s="200" t="s">
        <v>7175</v>
      </c>
      <c r="I1096" s="200"/>
      <c r="J1096" s="201">
        <v>12</v>
      </c>
      <c r="K1096" s="200" t="s">
        <v>7136</v>
      </c>
      <c r="L1096" s="201">
        <v>7193273</v>
      </c>
      <c r="M1096" s="201">
        <v>500</v>
      </c>
      <c r="N1096" s="201">
        <v>3596636500</v>
      </c>
      <c r="O1096" s="200" t="s">
        <v>7139</v>
      </c>
      <c r="P1096" s="200" t="s">
        <v>12828</v>
      </c>
      <c r="Q1096" s="200" t="s">
        <v>12829</v>
      </c>
      <c r="R1096" s="200" t="s">
        <v>12830</v>
      </c>
    </row>
    <row r="1097" spans="1:18" hidden="1">
      <c r="A1097" s="200" t="s">
        <v>12831</v>
      </c>
      <c r="B1097" s="200" t="s">
        <v>12832</v>
      </c>
      <c r="C1097" s="200" t="s">
        <v>7134</v>
      </c>
      <c r="D1097" s="200" t="s">
        <v>7173</v>
      </c>
      <c r="E1097" s="200" t="s">
        <v>7136</v>
      </c>
      <c r="F1097" s="200" t="s">
        <v>7137</v>
      </c>
      <c r="G1097" s="200"/>
      <c r="H1097" s="200" t="s">
        <v>7138</v>
      </c>
      <c r="I1097" s="200"/>
      <c r="J1097" s="201">
        <v>12</v>
      </c>
      <c r="K1097" s="200" t="s">
        <v>7136</v>
      </c>
      <c r="L1097" s="201">
        <v>3054020</v>
      </c>
      <c r="M1097" s="201">
        <v>500</v>
      </c>
      <c r="N1097" s="201">
        <v>1527010000</v>
      </c>
      <c r="O1097" s="200" t="s">
        <v>7139</v>
      </c>
      <c r="P1097" s="200" t="s">
        <v>12833</v>
      </c>
      <c r="Q1097" s="200" t="s">
        <v>12834</v>
      </c>
      <c r="R1097" s="200" t="s">
        <v>12835</v>
      </c>
    </row>
    <row r="1098" spans="1:18" hidden="1">
      <c r="A1098" s="200" t="s">
        <v>12836</v>
      </c>
      <c r="B1098" s="200" t="s">
        <v>12837</v>
      </c>
      <c r="C1098" s="200" t="s">
        <v>7134</v>
      </c>
      <c r="D1098" s="200" t="s">
        <v>7173</v>
      </c>
      <c r="E1098" s="200" t="s">
        <v>7136</v>
      </c>
      <c r="F1098" s="200" t="s">
        <v>7174</v>
      </c>
      <c r="G1098" s="200"/>
      <c r="H1098" s="200" t="s">
        <v>7175</v>
      </c>
      <c r="I1098" s="200"/>
      <c r="J1098" s="201">
        <v>12</v>
      </c>
      <c r="K1098" s="200" t="s">
        <v>7136</v>
      </c>
      <c r="L1098" s="201">
        <v>10471840</v>
      </c>
      <c r="M1098" s="201">
        <v>500</v>
      </c>
      <c r="N1098" s="201">
        <v>5235920000</v>
      </c>
      <c r="O1098" s="200" t="s">
        <v>7139</v>
      </c>
      <c r="P1098" s="200" t="s">
        <v>7537</v>
      </c>
      <c r="Q1098" s="200" t="s">
        <v>12829</v>
      </c>
      <c r="R1098" s="200" t="s">
        <v>12838</v>
      </c>
    </row>
    <row r="1099" spans="1:18" hidden="1">
      <c r="A1099" s="200" t="s">
        <v>12839</v>
      </c>
      <c r="B1099" s="200" t="s">
        <v>12840</v>
      </c>
      <c r="C1099" s="200" t="s">
        <v>7134</v>
      </c>
      <c r="D1099" s="200" t="s">
        <v>7165</v>
      </c>
      <c r="E1099" s="200" t="s">
        <v>7136</v>
      </c>
      <c r="F1099" s="200" t="s">
        <v>8486</v>
      </c>
      <c r="G1099" s="200"/>
      <c r="H1099" s="200" t="s">
        <v>8487</v>
      </c>
      <c r="I1099" s="200"/>
      <c r="J1099" s="201">
        <v>12</v>
      </c>
      <c r="K1099" s="200" t="s">
        <v>7136</v>
      </c>
      <c r="L1099" s="201">
        <v>6216363</v>
      </c>
      <c r="M1099" s="201">
        <v>500</v>
      </c>
      <c r="N1099" s="201">
        <v>3108181500</v>
      </c>
      <c r="O1099" s="200" t="s">
        <v>7139</v>
      </c>
      <c r="P1099" s="200" t="s">
        <v>12841</v>
      </c>
      <c r="Q1099" s="200" t="s">
        <v>12842</v>
      </c>
      <c r="R1099" s="200" t="s">
        <v>12843</v>
      </c>
    </row>
    <row r="1100" spans="1:18" hidden="1">
      <c r="A1100" s="200" t="s">
        <v>12844</v>
      </c>
      <c r="B1100" s="200" t="s">
        <v>12845</v>
      </c>
      <c r="C1100" s="200" t="s">
        <v>7134</v>
      </c>
      <c r="D1100" s="200" t="s">
        <v>7193</v>
      </c>
      <c r="E1100" s="200" t="s">
        <v>7136</v>
      </c>
      <c r="F1100" s="200" t="s">
        <v>7166</v>
      </c>
      <c r="G1100" s="200"/>
      <c r="H1100" s="200" t="s">
        <v>7167</v>
      </c>
      <c r="I1100" s="200"/>
      <c r="J1100" s="201">
        <v>12</v>
      </c>
      <c r="K1100" s="200" t="s">
        <v>7136</v>
      </c>
      <c r="L1100" s="201">
        <v>28903180</v>
      </c>
      <c r="M1100" s="201">
        <v>500</v>
      </c>
      <c r="N1100" s="201">
        <v>14451590000</v>
      </c>
      <c r="O1100" s="200" t="s">
        <v>7139</v>
      </c>
      <c r="P1100" s="200" t="s">
        <v>7511</v>
      </c>
      <c r="Q1100" s="200" t="s">
        <v>12846</v>
      </c>
      <c r="R1100" s="200" t="s">
        <v>12847</v>
      </c>
    </row>
    <row r="1101" spans="1:18" hidden="1">
      <c r="A1101" s="200" t="s">
        <v>12848</v>
      </c>
      <c r="B1101" s="200" t="s">
        <v>12849</v>
      </c>
      <c r="C1101" s="200" t="s">
        <v>7134</v>
      </c>
      <c r="D1101" s="200" t="s">
        <v>7135</v>
      </c>
      <c r="E1101" s="200" t="s">
        <v>7136</v>
      </c>
      <c r="F1101" s="200" t="s">
        <v>7166</v>
      </c>
      <c r="G1101" s="200"/>
      <c r="H1101" s="200" t="s">
        <v>7167</v>
      </c>
      <c r="I1101" s="200"/>
      <c r="J1101" s="201">
        <v>12</v>
      </c>
      <c r="K1101" s="200" t="s">
        <v>7136</v>
      </c>
      <c r="L1101" s="201">
        <v>33179593</v>
      </c>
      <c r="M1101" s="201">
        <v>500</v>
      </c>
      <c r="N1101" s="201">
        <v>16589796500</v>
      </c>
      <c r="O1101" s="200" t="s">
        <v>7139</v>
      </c>
      <c r="P1101" s="200" t="s">
        <v>12850</v>
      </c>
      <c r="Q1101" s="200" t="s">
        <v>12851</v>
      </c>
      <c r="R1101" s="200" t="s">
        <v>12852</v>
      </c>
    </row>
    <row r="1102" spans="1:18" hidden="1">
      <c r="A1102" s="200" t="s">
        <v>12853</v>
      </c>
      <c r="B1102" s="200" t="s">
        <v>12854</v>
      </c>
      <c r="C1102" s="200" t="s">
        <v>7145</v>
      </c>
      <c r="D1102" s="200" t="s">
        <v>7136</v>
      </c>
      <c r="E1102" s="200" t="s">
        <v>7136</v>
      </c>
      <c r="F1102" s="200" t="s">
        <v>7234</v>
      </c>
      <c r="G1102" s="200"/>
      <c r="H1102" s="200" t="s">
        <v>7235</v>
      </c>
      <c r="I1102" s="200"/>
      <c r="J1102" s="201">
        <v>12</v>
      </c>
      <c r="K1102" s="200" t="s">
        <v>7136</v>
      </c>
      <c r="L1102" s="201">
        <v>47821966</v>
      </c>
      <c r="M1102" s="201">
        <v>2500</v>
      </c>
      <c r="N1102" s="201">
        <v>119554915000</v>
      </c>
      <c r="O1102" s="200" t="s">
        <v>7139</v>
      </c>
      <c r="P1102" s="200" t="s">
        <v>12855</v>
      </c>
      <c r="Q1102" s="200" t="s">
        <v>12856</v>
      </c>
      <c r="R1102" s="200" t="s">
        <v>12857</v>
      </c>
    </row>
    <row r="1103" spans="1:18" hidden="1">
      <c r="A1103" s="200" t="s">
        <v>12858</v>
      </c>
      <c r="B1103" s="200" t="s">
        <v>12859</v>
      </c>
      <c r="C1103" s="200" t="s">
        <v>7134</v>
      </c>
      <c r="D1103" s="200" t="s">
        <v>7193</v>
      </c>
      <c r="E1103" s="200" t="s">
        <v>7136</v>
      </c>
      <c r="F1103" s="200" t="s">
        <v>7174</v>
      </c>
      <c r="G1103" s="200"/>
      <c r="H1103" s="200" t="s">
        <v>7175</v>
      </c>
      <c r="I1103" s="200"/>
      <c r="J1103" s="201">
        <v>12</v>
      </c>
      <c r="K1103" s="200" t="s">
        <v>7136</v>
      </c>
      <c r="L1103" s="201">
        <v>17117100</v>
      </c>
      <c r="M1103" s="201">
        <v>500</v>
      </c>
      <c r="N1103" s="201">
        <v>8558550000</v>
      </c>
      <c r="O1103" s="200" t="s">
        <v>7139</v>
      </c>
      <c r="P1103" s="200" t="s">
        <v>12860</v>
      </c>
      <c r="Q1103" s="200" t="s">
        <v>12861</v>
      </c>
      <c r="R1103" s="200" t="s">
        <v>12862</v>
      </c>
    </row>
    <row r="1104" spans="1:18" hidden="1">
      <c r="A1104" s="200" t="s">
        <v>12863</v>
      </c>
      <c r="B1104" s="200" t="s">
        <v>12864</v>
      </c>
      <c r="C1104" s="200" t="s">
        <v>7134</v>
      </c>
      <c r="D1104" s="200" t="s">
        <v>7193</v>
      </c>
      <c r="E1104" s="200" t="s">
        <v>7136</v>
      </c>
      <c r="F1104" s="200" t="s">
        <v>7525</v>
      </c>
      <c r="G1104" s="200"/>
      <c r="H1104" s="200" t="s">
        <v>7526</v>
      </c>
      <c r="I1104" s="200"/>
      <c r="J1104" s="201">
        <v>12</v>
      </c>
      <c r="K1104" s="200" t="s">
        <v>7136</v>
      </c>
      <c r="L1104" s="201">
        <v>26833204</v>
      </c>
      <c r="M1104" s="201">
        <v>500</v>
      </c>
      <c r="N1104" s="201">
        <v>13416602000</v>
      </c>
      <c r="O1104" s="200" t="s">
        <v>7139</v>
      </c>
      <c r="P1104" s="200" t="s">
        <v>12865</v>
      </c>
      <c r="Q1104" s="200" t="s">
        <v>12866</v>
      </c>
      <c r="R1104" s="200" t="s">
        <v>12867</v>
      </c>
    </row>
    <row r="1105" spans="1:18" hidden="1">
      <c r="A1105" s="200" t="s">
        <v>12868</v>
      </c>
      <c r="B1105" s="200" t="s">
        <v>12869</v>
      </c>
      <c r="C1105" s="200" t="s">
        <v>7134</v>
      </c>
      <c r="D1105" s="200" t="s">
        <v>7241</v>
      </c>
      <c r="E1105" s="200" t="s">
        <v>7242</v>
      </c>
      <c r="F1105" s="200" t="s">
        <v>7481</v>
      </c>
      <c r="G1105" s="200"/>
      <c r="H1105" s="200" t="s">
        <v>7482</v>
      </c>
      <c r="I1105" s="200"/>
      <c r="J1105" s="201">
        <v>12</v>
      </c>
      <c r="K1105" s="200" t="s">
        <v>7136</v>
      </c>
      <c r="L1105" s="201">
        <v>12360824</v>
      </c>
      <c r="M1105" s="201">
        <v>500</v>
      </c>
      <c r="N1105" s="201">
        <v>6180412000</v>
      </c>
      <c r="O1105" s="200" t="s">
        <v>7139</v>
      </c>
      <c r="P1105" s="200" t="s">
        <v>12870</v>
      </c>
      <c r="Q1105" s="200" t="s">
        <v>12871</v>
      </c>
      <c r="R1105" s="200" t="s">
        <v>12872</v>
      </c>
    </row>
    <row r="1106" spans="1:18" hidden="1">
      <c r="A1106" s="200" t="s">
        <v>12873</v>
      </c>
      <c r="B1106" s="200" t="s">
        <v>12874</v>
      </c>
      <c r="C1106" s="200" t="s">
        <v>7134</v>
      </c>
      <c r="D1106" s="200" t="s">
        <v>7135</v>
      </c>
      <c r="E1106" s="200" t="s">
        <v>7136</v>
      </c>
      <c r="F1106" s="200" t="s">
        <v>7302</v>
      </c>
      <c r="G1106" s="200"/>
      <c r="H1106" s="200" t="s">
        <v>7303</v>
      </c>
      <c r="I1106" s="200"/>
      <c r="J1106" s="201">
        <v>12</v>
      </c>
      <c r="K1106" s="200" t="s">
        <v>7136</v>
      </c>
      <c r="L1106" s="201">
        <v>354150749</v>
      </c>
      <c r="M1106" s="201">
        <v>100</v>
      </c>
      <c r="N1106" s="201">
        <v>35415074900</v>
      </c>
      <c r="O1106" s="200" t="s">
        <v>7139</v>
      </c>
      <c r="P1106" s="200" t="s">
        <v>12875</v>
      </c>
      <c r="Q1106" s="200" t="s">
        <v>12876</v>
      </c>
      <c r="R1106" s="200" t="s">
        <v>12877</v>
      </c>
    </row>
    <row r="1107" spans="1:18" hidden="1">
      <c r="A1107" s="200" t="s">
        <v>12878</v>
      </c>
      <c r="B1107" s="200" t="s">
        <v>12879</v>
      </c>
      <c r="C1107" s="200" t="s">
        <v>7134</v>
      </c>
      <c r="D1107" s="200" t="s">
        <v>7135</v>
      </c>
      <c r="E1107" s="200" t="s">
        <v>7136</v>
      </c>
      <c r="F1107" s="200" t="s">
        <v>7924</v>
      </c>
      <c r="G1107" s="200"/>
      <c r="H1107" s="200" t="s">
        <v>7925</v>
      </c>
      <c r="I1107" s="200"/>
      <c r="J1107" s="201">
        <v>12</v>
      </c>
      <c r="K1107" s="200" t="s">
        <v>7136</v>
      </c>
      <c r="L1107" s="201">
        <v>7984508</v>
      </c>
      <c r="M1107" s="201">
        <v>500</v>
      </c>
      <c r="N1107" s="201">
        <v>3992254000</v>
      </c>
      <c r="O1107" s="200" t="s">
        <v>7139</v>
      </c>
      <c r="P1107" s="200" t="s">
        <v>12880</v>
      </c>
      <c r="Q1107" s="200" t="s">
        <v>12881</v>
      </c>
      <c r="R1107" s="200" t="s">
        <v>12882</v>
      </c>
    </row>
    <row r="1108" spans="1:18" hidden="1">
      <c r="A1108" s="200" t="s">
        <v>12883</v>
      </c>
      <c r="B1108" s="200" t="s">
        <v>12884</v>
      </c>
      <c r="C1108" s="200" t="s">
        <v>7440</v>
      </c>
      <c r="D1108" s="200" t="s">
        <v>7441</v>
      </c>
      <c r="E1108" s="200" t="s">
        <v>7136</v>
      </c>
      <c r="F1108" s="200" t="s">
        <v>7243</v>
      </c>
      <c r="G1108" s="200"/>
      <c r="H1108" s="200" t="s">
        <v>7244</v>
      </c>
      <c r="I1108" s="200"/>
      <c r="J1108" s="201">
        <v>12</v>
      </c>
      <c r="K1108" s="200" t="s">
        <v>9984</v>
      </c>
      <c r="L1108" s="201">
        <v>5547330</v>
      </c>
      <c r="M1108" s="201">
        <v>500</v>
      </c>
      <c r="N1108" s="201">
        <v>2773665000</v>
      </c>
      <c r="O1108" s="200" t="s">
        <v>7139</v>
      </c>
      <c r="P1108" s="200" t="s">
        <v>12885</v>
      </c>
      <c r="Q1108" s="200" t="s">
        <v>12886</v>
      </c>
      <c r="R1108" s="200" t="s">
        <v>12887</v>
      </c>
    </row>
    <row r="1109" spans="1:18" hidden="1">
      <c r="A1109" s="200" t="s">
        <v>12888</v>
      </c>
      <c r="B1109" s="200" t="s">
        <v>12889</v>
      </c>
      <c r="C1109" s="200" t="s">
        <v>7134</v>
      </c>
      <c r="D1109" s="200" t="s">
        <v>7135</v>
      </c>
      <c r="E1109" s="200" t="s">
        <v>7136</v>
      </c>
      <c r="F1109" s="200" t="s">
        <v>7153</v>
      </c>
      <c r="G1109" s="200"/>
      <c r="H1109" s="200" t="s">
        <v>7154</v>
      </c>
      <c r="I1109" s="200"/>
      <c r="J1109" s="201">
        <v>12</v>
      </c>
      <c r="K1109" s="200" t="s">
        <v>7136</v>
      </c>
      <c r="L1109" s="201">
        <v>18055830</v>
      </c>
      <c r="M1109" s="201">
        <v>500</v>
      </c>
      <c r="N1109" s="201">
        <v>9027915000</v>
      </c>
      <c r="O1109" s="200" t="s">
        <v>7139</v>
      </c>
      <c r="P1109" s="200" t="s">
        <v>12890</v>
      </c>
      <c r="Q1109" s="200" t="s">
        <v>12891</v>
      </c>
      <c r="R1109" s="200" t="s">
        <v>12892</v>
      </c>
    </row>
    <row r="1110" spans="1:18" ht="40.5">
      <c r="A1110" s="200" t="s">
        <v>12893</v>
      </c>
      <c r="B1110" s="200" t="s">
        <v>12894</v>
      </c>
      <c r="C1110" s="200" t="s">
        <v>7134</v>
      </c>
      <c r="D1110" s="200" t="s">
        <v>7165</v>
      </c>
      <c r="E1110" s="200" t="s">
        <v>7136</v>
      </c>
      <c r="F1110" s="200" t="s">
        <v>7225</v>
      </c>
      <c r="G1110" s="202" t="s">
        <v>8160</v>
      </c>
      <c r="H1110" s="200" t="s">
        <v>7227</v>
      </c>
      <c r="I1110" s="205" t="s">
        <v>12895</v>
      </c>
      <c r="J1110" s="201">
        <v>12</v>
      </c>
      <c r="K1110" s="200" t="s">
        <v>7136</v>
      </c>
      <c r="L1110" s="201">
        <v>30014185</v>
      </c>
      <c r="M1110" s="201">
        <v>500</v>
      </c>
      <c r="N1110" s="201">
        <v>15007092500</v>
      </c>
      <c r="O1110" s="200" t="s">
        <v>7139</v>
      </c>
      <c r="P1110" s="200" t="s">
        <v>12896</v>
      </c>
      <c r="Q1110" s="200" t="s">
        <v>12897</v>
      </c>
      <c r="R1110" s="200" t="s">
        <v>12898</v>
      </c>
    </row>
    <row r="1111" spans="1:18" hidden="1">
      <c r="A1111" s="200" t="s">
        <v>12899</v>
      </c>
      <c r="B1111" s="200" t="s">
        <v>12900</v>
      </c>
      <c r="C1111" s="200" t="s">
        <v>7134</v>
      </c>
      <c r="D1111" s="200" t="s">
        <v>7135</v>
      </c>
      <c r="E1111" s="200" t="s">
        <v>7136</v>
      </c>
      <c r="F1111" s="200" t="s">
        <v>12901</v>
      </c>
      <c r="G1111" s="200"/>
      <c r="H1111" s="200" t="s">
        <v>12902</v>
      </c>
      <c r="I1111" s="200"/>
      <c r="J1111" s="201">
        <v>12</v>
      </c>
      <c r="K1111" s="200" t="s">
        <v>7136</v>
      </c>
      <c r="L1111" s="201">
        <v>10324760</v>
      </c>
      <c r="M1111" s="201">
        <v>500</v>
      </c>
      <c r="N1111" s="201">
        <v>5162380000</v>
      </c>
      <c r="O1111" s="200" t="s">
        <v>7139</v>
      </c>
      <c r="P1111" s="200" t="s">
        <v>12903</v>
      </c>
      <c r="Q1111" s="200" t="s">
        <v>12904</v>
      </c>
      <c r="R1111" s="200" t="s">
        <v>12905</v>
      </c>
    </row>
    <row r="1112" spans="1:18" hidden="1">
      <c r="A1112" s="200" t="s">
        <v>12906</v>
      </c>
      <c r="B1112" s="200" t="s">
        <v>12907</v>
      </c>
      <c r="C1112" s="200" t="s">
        <v>7145</v>
      </c>
      <c r="D1112" s="200" t="s">
        <v>7136</v>
      </c>
      <c r="E1112" s="200" t="s">
        <v>7136</v>
      </c>
      <c r="F1112" s="200" t="s">
        <v>7283</v>
      </c>
      <c r="G1112" s="200"/>
      <c r="H1112" s="200" t="s">
        <v>7284</v>
      </c>
      <c r="I1112" s="200"/>
      <c r="J1112" s="201">
        <v>12</v>
      </c>
      <c r="K1112" s="200" t="s">
        <v>7136</v>
      </c>
      <c r="L1112" s="201">
        <v>41678175</v>
      </c>
      <c r="M1112" s="201">
        <v>500</v>
      </c>
      <c r="N1112" s="201">
        <v>20839087500</v>
      </c>
      <c r="O1112" s="200" t="s">
        <v>7139</v>
      </c>
      <c r="P1112" s="200" t="s">
        <v>12908</v>
      </c>
      <c r="Q1112" s="200" t="s">
        <v>12909</v>
      </c>
      <c r="R1112" s="200" t="s">
        <v>12910</v>
      </c>
    </row>
    <row r="1113" spans="1:18" hidden="1">
      <c r="A1113" s="200" t="s">
        <v>12911</v>
      </c>
      <c r="B1113" s="200" t="s">
        <v>12912</v>
      </c>
      <c r="C1113" s="200" t="s">
        <v>7134</v>
      </c>
      <c r="D1113" s="200" t="s">
        <v>7135</v>
      </c>
      <c r="E1113" s="200" t="s">
        <v>7136</v>
      </c>
      <c r="F1113" s="200" t="s">
        <v>7166</v>
      </c>
      <c r="G1113" s="200"/>
      <c r="H1113" s="200" t="s">
        <v>7167</v>
      </c>
      <c r="I1113" s="200"/>
      <c r="J1113" s="201">
        <v>12</v>
      </c>
      <c r="K1113" s="200" t="s">
        <v>7136</v>
      </c>
      <c r="L1113" s="201">
        <v>14655470</v>
      </c>
      <c r="M1113" s="201">
        <v>500</v>
      </c>
      <c r="N1113" s="201">
        <v>7327735000</v>
      </c>
      <c r="O1113" s="200" t="s">
        <v>7139</v>
      </c>
      <c r="P1113" s="200" t="s">
        <v>12913</v>
      </c>
      <c r="Q1113" s="200" t="s">
        <v>12914</v>
      </c>
      <c r="R1113" s="200" t="s">
        <v>12915</v>
      </c>
    </row>
    <row r="1114" spans="1:18" hidden="1">
      <c r="A1114" s="200" t="s">
        <v>12916</v>
      </c>
      <c r="B1114" s="200" t="s">
        <v>12917</v>
      </c>
      <c r="C1114" s="200" t="s">
        <v>7134</v>
      </c>
      <c r="D1114" s="200" t="s">
        <v>7135</v>
      </c>
      <c r="E1114" s="200" t="s">
        <v>7136</v>
      </c>
      <c r="F1114" s="200" t="s">
        <v>9549</v>
      </c>
      <c r="G1114" s="200"/>
      <c r="H1114" s="200" t="s">
        <v>9550</v>
      </c>
      <c r="I1114" s="200"/>
      <c r="J1114" s="201">
        <v>12</v>
      </c>
      <c r="K1114" s="200" t="s">
        <v>7136</v>
      </c>
      <c r="L1114" s="201">
        <v>6132112</v>
      </c>
      <c r="M1114" s="201">
        <v>500</v>
      </c>
      <c r="N1114" s="201">
        <v>3066056000</v>
      </c>
      <c r="O1114" s="200" t="s">
        <v>7139</v>
      </c>
      <c r="P1114" s="200" t="s">
        <v>12918</v>
      </c>
      <c r="Q1114" s="200" t="s">
        <v>12919</v>
      </c>
      <c r="R1114" s="200" t="s">
        <v>12920</v>
      </c>
    </row>
    <row r="1115" spans="1:18" hidden="1">
      <c r="A1115" s="200" t="s">
        <v>12921</v>
      </c>
      <c r="B1115" s="200" t="s">
        <v>12922</v>
      </c>
      <c r="C1115" s="200" t="s">
        <v>7134</v>
      </c>
      <c r="D1115" s="200" t="s">
        <v>7165</v>
      </c>
      <c r="E1115" s="200" t="s">
        <v>7136</v>
      </c>
      <c r="F1115" s="200" t="s">
        <v>12923</v>
      </c>
      <c r="G1115" s="200"/>
      <c r="H1115" s="200" t="s">
        <v>12924</v>
      </c>
      <c r="I1115" s="200"/>
      <c r="J1115" s="201">
        <v>12</v>
      </c>
      <c r="K1115" s="200" t="s">
        <v>7136</v>
      </c>
      <c r="L1115" s="201">
        <v>20047970</v>
      </c>
      <c r="M1115" s="201">
        <v>500</v>
      </c>
      <c r="N1115" s="201">
        <v>10023985000</v>
      </c>
      <c r="O1115" s="200" t="s">
        <v>7139</v>
      </c>
      <c r="P1115" s="200" t="s">
        <v>12925</v>
      </c>
      <c r="Q1115" s="200" t="s">
        <v>12926</v>
      </c>
      <c r="R1115" s="200" t="s">
        <v>12927</v>
      </c>
    </row>
    <row r="1116" spans="1:18" hidden="1">
      <c r="A1116" s="200" t="s">
        <v>12928</v>
      </c>
      <c r="B1116" s="200" t="s">
        <v>12929</v>
      </c>
      <c r="C1116" s="200" t="s">
        <v>7134</v>
      </c>
      <c r="D1116" s="200" t="s">
        <v>7135</v>
      </c>
      <c r="E1116" s="200" t="s">
        <v>7136</v>
      </c>
      <c r="F1116" s="200" t="s">
        <v>7348</v>
      </c>
      <c r="G1116" s="200"/>
      <c r="H1116" s="200" t="s">
        <v>7349</v>
      </c>
      <c r="I1116" s="200"/>
      <c r="J1116" s="201">
        <v>12</v>
      </c>
      <c r="K1116" s="200" t="s">
        <v>7136</v>
      </c>
      <c r="L1116" s="201">
        <v>85728319</v>
      </c>
      <c r="M1116" s="201">
        <v>500</v>
      </c>
      <c r="N1116" s="201">
        <v>42864159500</v>
      </c>
      <c r="O1116" s="200" t="s">
        <v>7139</v>
      </c>
      <c r="P1116" s="200" t="s">
        <v>12930</v>
      </c>
      <c r="Q1116" s="200" t="s">
        <v>12931</v>
      </c>
      <c r="R1116" s="200" t="s">
        <v>12932</v>
      </c>
    </row>
    <row r="1117" spans="1:18" hidden="1">
      <c r="A1117" s="200" t="s">
        <v>12933</v>
      </c>
      <c r="B1117" s="200" t="s">
        <v>12934</v>
      </c>
      <c r="C1117" s="200" t="s">
        <v>7134</v>
      </c>
      <c r="D1117" s="200" t="s">
        <v>7173</v>
      </c>
      <c r="E1117" s="200" t="s">
        <v>7136</v>
      </c>
      <c r="F1117" s="200" t="s">
        <v>9040</v>
      </c>
      <c r="G1117" s="200"/>
      <c r="H1117" s="200" t="s">
        <v>9041</v>
      </c>
      <c r="I1117" s="200"/>
      <c r="J1117" s="201">
        <v>12</v>
      </c>
      <c r="K1117" s="200" t="s">
        <v>7136</v>
      </c>
      <c r="L1117" s="201">
        <v>80427394</v>
      </c>
      <c r="M1117" s="201">
        <v>500</v>
      </c>
      <c r="N1117" s="201">
        <v>40213697000</v>
      </c>
      <c r="O1117" s="200" t="s">
        <v>7139</v>
      </c>
      <c r="P1117" s="200" t="s">
        <v>12935</v>
      </c>
      <c r="Q1117" s="200" t="s">
        <v>12936</v>
      </c>
      <c r="R1117" s="200" t="s">
        <v>12937</v>
      </c>
    </row>
    <row r="1118" spans="1:18" hidden="1">
      <c r="A1118" s="200" t="s">
        <v>12938</v>
      </c>
      <c r="B1118" s="200" t="s">
        <v>12939</v>
      </c>
      <c r="C1118" s="200" t="s">
        <v>7134</v>
      </c>
      <c r="D1118" s="200" t="s">
        <v>7135</v>
      </c>
      <c r="E1118" s="200" t="s">
        <v>7136</v>
      </c>
      <c r="F1118" s="200" t="s">
        <v>7137</v>
      </c>
      <c r="G1118" s="200"/>
      <c r="H1118" s="200" t="s">
        <v>7138</v>
      </c>
      <c r="I1118" s="200"/>
      <c r="J1118" s="201">
        <v>12</v>
      </c>
      <c r="K1118" s="200" t="s">
        <v>7136</v>
      </c>
      <c r="L1118" s="201">
        <v>73346050</v>
      </c>
      <c r="M1118" s="201">
        <v>500</v>
      </c>
      <c r="N1118" s="201">
        <v>37106081500</v>
      </c>
      <c r="O1118" s="200" t="s">
        <v>7139</v>
      </c>
      <c r="P1118" s="200" t="s">
        <v>12940</v>
      </c>
      <c r="Q1118" s="200" t="s">
        <v>12941</v>
      </c>
      <c r="R1118" s="200" t="s">
        <v>12942</v>
      </c>
    </row>
    <row r="1119" spans="1:18" hidden="1">
      <c r="A1119" s="200" t="s">
        <v>12943</v>
      </c>
      <c r="B1119" s="200" t="s">
        <v>12944</v>
      </c>
      <c r="C1119" s="200" t="s">
        <v>7145</v>
      </c>
      <c r="D1119" s="200" t="s">
        <v>7136</v>
      </c>
      <c r="E1119" s="200" t="s">
        <v>7136</v>
      </c>
      <c r="F1119" s="200" t="s">
        <v>10302</v>
      </c>
      <c r="G1119" s="200"/>
      <c r="H1119" s="200" t="s">
        <v>10303</v>
      </c>
      <c r="I1119" s="200"/>
      <c r="J1119" s="201">
        <v>12</v>
      </c>
      <c r="K1119" s="200" t="s">
        <v>7136</v>
      </c>
      <c r="L1119" s="201">
        <v>2000000</v>
      </c>
      <c r="M1119" s="201">
        <v>500</v>
      </c>
      <c r="N1119" s="201">
        <v>1000000000</v>
      </c>
      <c r="O1119" s="200" t="s">
        <v>7139</v>
      </c>
      <c r="P1119" s="200" t="s">
        <v>12945</v>
      </c>
      <c r="Q1119" s="200" t="s">
        <v>12946</v>
      </c>
      <c r="R1119" s="200" t="s">
        <v>12947</v>
      </c>
    </row>
    <row r="1120" spans="1:18" hidden="1">
      <c r="A1120" s="200" t="s">
        <v>12948</v>
      </c>
      <c r="B1120" s="200" t="s">
        <v>12949</v>
      </c>
      <c r="C1120" s="200" t="s">
        <v>7134</v>
      </c>
      <c r="D1120" s="200" t="s">
        <v>7193</v>
      </c>
      <c r="E1120" s="200" t="s">
        <v>7136</v>
      </c>
      <c r="F1120" s="200" t="s">
        <v>8732</v>
      </c>
      <c r="G1120" s="200"/>
      <c r="H1120" s="200" t="s">
        <v>8733</v>
      </c>
      <c r="I1120" s="200"/>
      <c r="J1120" s="201">
        <v>12</v>
      </c>
      <c r="K1120" s="200" t="s">
        <v>7136</v>
      </c>
      <c r="L1120" s="201">
        <v>108582089</v>
      </c>
      <c r="M1120" s="201">
        <v>100</v>
      </c>
      <c r="N1120" s="201">
        <v>10858208900</v>
      </c>
      <c r="O1120" s="200" t="s">
        <v>7139</v>
      </c>
      <c r="P1120" s="200" t="s">
        <v>12950</v>
      </c>
      <c r="Q1120" s="200" t="s">
        <v>12951</v>
      </c>
      <c r="R1120" s="200" t="s">
        <v>12952</v>
      </c>
    </row>
    <row r="1121" spans="1:18" hidden="1">
      <c r="A1121" s="200" t="s">
        <v>12953</v>
      </c>
      <c r="B1121" s="200" t="s">
        <v>12954</v>
      </c>
      <c r="C1121" s="200" t="s">
        <v>7134</v>
      </c>
      <c r="D1121" s="200" t="s">
        <v>7173</v>
      </c>
      <c r="E1121" s="200" t="s">
        <v>7136</v>
      </c>
      <c r="F1121" s="200" t="s">
        <v>7481</v>
      </c>
      <c r="G1121" s="200"/>
      <c r="H1121" s="200" t="s">
        <v>7482</v>
      </c>
      <c r="I1121" s="200"/>
      <c r="J1121" s="201">
        <v>12</v>
      </c>
      <c r="K1121" s="200" t="s">
        <v>7136</v>
      </c>
      <c r="L1121" s="201">
        <v>44000000</v>
      </c>
      <c r="M1121" s="201">
        <v>100</v>
      </c>
      <c r="N1121" s="201">
        <v>4400000000</v>
      </c>
      <c r="O1121" s="200" t="s">
        <v>7139</v>
      </c>
      <c r="P1121" s="200" t="s">
        <v>12955</v>
      </c>
      <c r="Q1121" s="200" t="s">
        <v>12956</v>
      </c>
      <c r="R1121" s="200" t="s">
        <v>12957</v>
      </c>
    </row>
    <row r="1122" spans="1:18" hidden="1">
      <c r="A1122" s="200" t="s">
        <v>12958</v>
      </c>
      <c r="B1122" s="200" t="s">
        <v>12959</v>
      </c>
      <c r="C1122" s="200" t="s">
        <v>7440</v>
      </c>
      <c r="D1122" s="200" t="s">
        <v>7441</v>
      </c>
      <c r="E1122" s="200" t="s">
        <v>7136</v>
      </c>
      <c r="F1122" s="200" t="s">
        <v>7481</v>
      </c>
      <c r="G1122" s="200"/>
      <c r="H1122" s="200" t="s">
        <v>7482</v>
      </c>
      <c r="I1122" s="200"/>
      <c r="J1122" s="201">
        <v>12</v>
      </c>
      <c r="K1122" s="200" t="s">
        <v>7601</v>
      </c>
      <c r="L1122" s="201">
        <v>9509032</v>
      </c>
      <c r="M1122" s="201">
        <v>500</v>
      </c>
      <c r="N1122" s="201">
        <v>4754516000</v>
      </c>
      <c r="O1122" s="200" t="s">
        <v>7139</v>
      </c>
      <c r="P1122" s="200" t="s">
        <v>12960</v>
      </c>
      <c r="Q1122" s="200" t="s">
        <v>12961</v>
      </c>
      <c r="R1122" s="200" t="s">
        <v>12962</v>
      </c>
    </row>
    <row r="1123" spans="1:18" hidden="1">
      <c r="A1123" s="200" t="s">
        <v>12963</v>
      </c>
      <c r="B1123" s="200" t="s">
        <v>12964</v>
      </c>
      <c r="C1123" s="200" t="s">
        <v>7134</v>
      </c>
      <c r="D1123" s="200" t="s">
        <v>8480</v>
      </c>
      <c r="E1123" s="200" t="s">
        <v>7136</v>
      </c>
      <c r="F1123" s="200" t="s">
        <v>7314</v>
      </c>
      <c r="G1123" s="200"/>
      <c r="H1123" s="200" t="s">
        <v>7315</v>
      </c>
      <c r="I1123" s="200"/>
      <c r="J1123" s="201">
        <v>12</v>
      </c>
      <c r="K1123" s="200" t="s">
        <v>7136</v>
      </c>
      <c r="L1123" s="201">
        <v>106098527</v>
      </c>
      <c r="M1123" s="201">
        <v>500</v>
      </c>
      <c r="N1123" s="201">
        <v>53049263500</v>
      </c>
      <c r="O1123" s="200" t="s">
        <v>7139</v>
      </c>
      <c r="P1123" s="200" t="s">
        <v>12965</v>
      </c>
      <c r="Q1123" s="200" t="s">
        <v>12966</v>
      </c>
      <c r="R1123" s="200" t="s">
        <v>12967</v>
      </c>
    </row>
    <row r="1124" spans="1:18" hidden="1">
      <c r="A1124" s="200" t="s">
        <v>12968</v>
      </c>
      <c r="B1124" s="200" t="s">
        <v>12969</v>
      </c>
      <c r="C1124" s="200" t="s">
        <v>7145</v>
      </c>
      <c r="D1124" s="200" t="s">
        <v>7136</v>
      </c>
      <c r="E1124" s="200" t="s">
        <v>7136</v>
      </c>
      <c r="F1124" s="200" t="s">
        <v>9692</v>
      </c>
      <c r="G1124" s="200"/>
      <c r="H1124" s="200" t="s">
        <v>9693</v>
      </c>
      <c r="I1124" s="200"/>
      <c r="J1124" s="201">
        <v>12</v>
      </c>
      <c r="K1124" s="200" t="s">
        <v>7136</v>
      </c>
      <c r="L1124" s="201">
        <v>4029782</v>
      </c>
      <c r="M1124" s="201">
        <v>5000</v>
      </c>
      <c r="N1124" s="201">
        <v>20148910000</v>
      </c>
      <c r="O1124" s="200" t="s">
        <v>7139</v>
      </c>
      <c r="P1124" s="200" t="s">
        <v>12970</v>
      </c>
      <c r="Q1124" s="200" t="s">
        <v>12971</v>
      </c>
      <c r="R1124" s="200" t="s">
        <v>12972</v>
      </c>
    </row>
    <row r="1125" spans="1:18" hidden="1">
      <c r="A1125" s="200" t="s">
        <v>12973</v>
      </c>
      <c r="B1125" s="200" t="s">
        <v>12974</v>
      </c>
      <c r="C1125" s="200" t="s">
        <v>7134</v>
      </c>
      <c r="D1125" s="200" t="s">
        <v>7165</v>
      </c>
      <c r="E1125" s="200" t="s">
        <v>7136</v>
      </c>
      <c r="F1125" s="200" t="s">
        <v>7166</v>
      </c>
      <c r="G1125" s="200"/>
      <c r="H1125" s="200" t="s">
        <v>7167</v>
      </c>
      <c r="I1125" s="200"/>
      <c r="J1125" s="201">
        <v>12</v>
      </c>
      <c r="K1125" s="200" t="s">
        <v>7136</v>
      </c>
      <c r="L1125" s="201">
        <v>15929362</v>
      </c>
      <c r="M1125" s="201">
        <v>500</v>
      </c>
      <c r="N1125" s="201">
        <v>7964681000</v>
      </c>
      <c r="O1125" s="200" t="s">
        <v>7139</v>
      </c>
      <c r="P1125" s="200" t="s">
        <v>12975</v>
      </c>
      <c r="Q1125" s="200" t="s">
        <v>7136</v>
      </c>
      <c r="R1125" s="200" t="s">
        <v>12976</v>
      </c>
    </row>
    <row r="1126" spans="1:18" hidden="1">
      <c r="A1126" s="200" t="s">
        <v>12977</v>
      </c>
      <c r="B1126" s="200" t="s">
        <v>12978</v>
      </c>
      <c r="C1126" s="200" t="s">
        <v>7145</v>
      </c>
      <c r="D1126" s="200" t="s">
        <v>7136</v>
      </c>
      <c r="E1126" s="200" t="s">
        <v>7136</v>
      </c>
      <c r="F1126" s="200" t="s">
        <v>10489</v>
      </c>
      <c r="G1126" s="200"/>
      <c r="H1126" s="200" t="s">
        <v>10490</v>
      </c>
      <c r="I1126" s="200"/>
      <c r="J1126" s="201">
        <v>12</v>
      </c>
      <c r="K1126" s="200" t="s">
        <v>7136</v>
      </c>
      <c r="L1126" s="201">
        <v>10080029</v>
      </c>
      <c r="M1126" s="201">
        <v>5000</v>
      </c>
      <c r="N1126" s="201">
        <v>50400145000</v>
      </c>
      <c r="O1126" s="200" t="s">
        <v>7139</v>
      </c>
      <c r="P1126" s="200" t="s">
        <v>12979</v>
      </c>
      <c r="Q1126" s="200" t="s">
        <v>12980</v>
      </c>
      <c r="R1126" s="200" t="s">
        <v>12981</v>
      </c>
    </row>
    <row r="1127" spans="1:18" hidden="1">
      <c r="A1127" s="200" t="s">
        <v>12982</v>
      </c>
      <c r="B1127" s="200" t="s">
        <v>12983</v>
      </c>
      <c r="C1127" s="200" t="s">
        <v>7145</v>
      </c>
      <c r="D1127" s="200" t="s">
        <v>7136</v>
      </c>
      <c r="E1127" s="200" t="s">
        <v>7136</v>
      </c>
      <c r="F1127" s="200" t="s">
        <v>10211</v>
      </c>
      <c r="G1127" s="200"/>
      <c r="H1127" s="200" t="s">
        <v>10212</v>
      </c>
      <c r="I1127" s="200"/>
      <c r="J1127" s="201">
        <v>12</v>
      </c>
      <c r="K1127" s="200" t="s">
        <v>7136</v>
      </c>
      <c r="L1127" s="201">
        <v>16000000</v>
      </c>
      <c r="M1127" s="201">
        <v>500</v>
      </c>
      <c r="N1127" s="201">
        <v>8000000000</v>
      </c>
      <c r="O1127" s="200" t="s">
        <v>7139</v>
      </c>
      <c r="P1127" s="200" t="s">
        <v>12984</v>
      </c>
      <c r="Q1127" s="200" t="s">
        <v>12985</v>
      </c>
      <c r="R1127" s="200" t="s">
        <v>12986</v>
      </c>
    </row>
    <row r="1128" spans="1:18" hidden="1">
      <c r="A1128" s="200" t="s">
        <v>12987</v>
      </c>
      <c r="B1128" s="200" t="s">
        <v>12988</v>
      </c>
      <c r="C1128" s="200" t="s">
        <v>7134</v>
      </c>
      <c r="D1128" s="200" t="s">
        <v>7135</v>
      </c>
      <c r="E1128" s="200" t="s">
        <v>7136</v>
      </c>
      <c r="F1128" s="200" t="s">
        <v>10775</v>
      </c>
      <c r="G1128" s="200"/>
      <c r="H1128" s="200" t="s">
        <v>10776</v>
      </c>
      <c r="I1128" s="200"/>
      <c r="J1128" s="201">
        <v>12</v>
      </c>
      <c r="K1128" s="200" t="s">
        <v>7136</v>
      </c>
      <c r="L1128" s="201">
        <v>24277540</v>
      </c>
      <c r="M1128" s="201">
        <v>100</v>
      </c>
      <c r="N1128" s="201">
        <v>2427754000</v>
      </c>
      <c r="O1128" s="200" t="s">
        <v>7139</v>
      </c>
      <c r="P1128" s="200" t="s">
        <v>12989</v>
      </c>
      <c r="Q1128" s="200" t="s">
        <v>12990</v>
      </c>
      <c r="R1128" s="200" t="s">
        <v>12991</v>
      </c>
    </row>
    <row r="1129" spans="1:18" hidden="1">
      <c r="A1129" s="200" t="s">
        <v>12992</v>
      </c>
      <c r="B1129" s="200" t="s">
        <v>12993</v>
      </c>
      <c r="C1129" s="200" t="s">
        <v>7134</v>
      </c>
      <c r="D1129" s="200" t="s">
        <v>7135</v>
      </c>
      <c r="E1129" s="200" t="s">
        <v>7136</v>
      </c>
      <c r="F1129" s="200" t="s">
        <v>7269</v>
      </c>
      <c r="G1129" s="200"/>
      <c r="H1129" s="200" t="s">
        <v>7270</v>
      </c>
      <c r="I1129" s="200"/>
      <c r="J1129" s="201">
        <v>12</v>
      </c>
      <c r="K1129" s="200" t="s">
        <v>7136</v>
      </c>
      <c r="L1129" s="201">
        <v>4000000</v>
      </c>
      <c r="M1129" s="201">
        <v>500</v>
      </c>
      <c r="N1129" s="201">
        <v>2000000000</v>
      </c>
      <c r="O1129" s="200" t="s">
        <v>7139</v>
      </c>
      <c r="P1129" s="200" t="s">
        <v>12994</v>
      </c>
      <c r="Q1129" s="200" t="s">
        <v>12995</v>
      </c>
      <c r="R1129" s="200" t="s">
        <v>12996</v>
      </c>
    </row>
    <row r="1130" spans="1:18" hidden="1">
      <c r="A1130" s="200" t="s">
        <v>12997</v>
      </c>
      <c r="B1130" s="200" t="s">
        <v>12998</v>
      </c>
      <c r="C1130" s="200" t="s">
        <v>7134</v>
      </c>
      <c r="D1130" s="200" t="s">
        <v>7193</v>
      </c>
      <c r="E1130" s="200" t="s">
        <v>7136</v>
      </c>
      <c r="F1130" s="200" t="s">
        <v>7243</v>
      </c>
      <c r="G1130" s="200"/>
      <c r="H1130" s="200" t="s">
        <v>7244</v>
      </c>
      <c r="I1130" s="200"/>
      <c r="J1130" s="201">
        <v>12</v>
      </c>
      <c r="K1130" s="200" t="s">
        <v>7136</v>
      </c>
      <c r="L1130" s="201">
        <v>102867125</v>
      </c>
      <c r="M1130" s="201">
        <v>500</v>
      </c>
      <c r="N1130" s="201">
        <v>51433562500</v>
      </c>
      <c r="O1130" s="200" t="s">
        <v>7139</v>
      </c>
      <c r="P1130" s="200" t="s">
        <v>12999</v>
      </c>
      <c r="Q1130" s="200" t="s">
        <v>13000</v>
      </c>
      <c r="R1130" s="200" t="s">
        <v>13001</v>
      </c>
    </row>
    <row r="1131" spans="1:18" hidden="1">
      <c r="A1131" s="200" t="s">
        <v>13002</v>
      </c>
      <c r="B1131" s="200" t="s">
        <v>13003</v>
      </c>
      <c r="C1131" s="200" t="s">
        <v>7134</v>
      </c>
      <c r="D1131" s="200" t="s">
        <v>7165</v>
      </c>
      <c r="E1131" s="200" t="s">
        <v>7136</v>
      </c>
      <c r="F1131" s="200" t="s">
        <v>8604</v>
      </c>
      <c r="G1131" s="200"/>
      <c r="H1131" s="200" t="s">
        <v>8605</v>
      </c>
      <c r="I1131" s="200"/>
      <c r="J1131" s="201">
        <v>12</v>
      </c>
      <c r="K1131" s="200" t="s">
        <v>7136</v>
      </c>
      <c r="L1131" s="201">
        <v>27483948</v>
      </c>
      <c r="M1131" s="201">
        <v>500</v>
      </c>
      <c r="N1131" s="201">
        <v>13741974000</v>
      </c>
      <c r="O1131" s="200" t="s">
        <v>7139</v>
      </c>
      <c r="P1131" s="200" t="s">
        <v>13004</v>
      </c>
      <c r="Q1131" s="200" t="s">
        <v>13005</v>
      </c>
      <c r="R1131" s="200" t="s">
        <v>13006</v>
      </c>
    </row>
    <row r="1132" spans="1:18" hidden="1">
      <c r="A1132" s="200" t="s">
        <v>13007</v>
      </c>
      <c r="B1132" s="200" t="s">
        <v>13008</v>
      </c>
      <c r="C1132" s="200" t="s">
        <v>7145</v>
      </c>
      <c r="D1132" s="200" t="s">
        <v>7136</v>
      </c>
      <c r="E1132" s="200" t="s">
        <v>7136</v>
      </c>
      <c r="F1132" s="200" t="s">
        <v>7348</v>
      </c>
      <c r="G1132" s="200"/>
      <c r="H1132" s="200" t="s">
        <v>7349</v>
      </c>
      <c r="I1132" s="200"/>
      <c r="J1132" s="201">
        <v>12</v>
      </c>
      <c r="K1132" s="200" t="s">
        <v>7136</v>
      </c>
      <c r="L1132" s="201">
        <v>205848151</v>
      </c>
      <c r="M1132" s="201">
        <v>500</v>
      </c>
      <c r="N1132" s="201">
        <v>103034075500</v>
      </c>
      <c r="O1132" s="200" t="s">
        <v>7139</v>
      </c>
      <c r="P1132" s="200" t="s">
        <v>13009</v>
      </c>
      <c r="Q1132" s="200" t="s">
        <v>13010</v>
      </c>
      <c r="R1132" s="200" t="s">
        <v>13011</v>
      </c>
    </row>
    <row r="1133" spans="1:18" hidden="1">
      <c r="A1133" s="200" t="s">
        <v>13012</v>
      </c>
      <c r="B1133" s="200" t="s">
        <v>13013</v>
      </c>
      <c r="C1133" s="200" t="s">
        <v>7145</v>
      </c>
      <c r="D1133" s="200" t="s">
        <v>7136</v>
      </c>
      <c r="E1133" s="200" t="s">
        <v>7136</v>
      </c>
      <c r="F1133" s="200" t="s">
        <v>7423</v>
      </c>
      <c r="G1133" s="200"/>
      <c r="H1133" s="200" t="s">
        <v>7424</v>
      </c>
      <c r="I1133" s="200"/>
      <c r="J1133" s="201">
        <v>6</v>
      </c>
      <c r="K1133" s="200" t="s">
        <v>7136</v>
      </c>
      <c r="L1133" s="201">
        <v>143708390</v>
      </c>
      <c r="M1133" s="201">
        <v>500</v>
      </c>
      <c r="N1133" s="201">
        <v>71854195000</v>
      </c>
      <c r="O1133" s="200" t="s">
        <v>7139</v>
      </c>
      <c r="P1133" s="200" t="s">
        <v>13014</v>
      </c>
      <c r="Q1133" s="200" t="s">
        <v>13015</v>
      </c>
      <c r="R1133" s="200" t="s">
        <v>13016</v>
      </c>
    </row>
    <row r="1134" spans="1:18" hidden="1">
      <c r="A1134" s="200" t="s">
        <v>13017</v>
      </c>
      <c r="B1134" s="200" t="s">
        <v>13018</v>
      </c>
      <c r="C1134" s="200" t="s">
        <v>7145</v>
      </c>
      <c r="D1134" s="200" t="s">
        <v>7136</v>
      </c>
      <c r="E1134" s="200" t="s">
        <v>7136</v>
      </c>
      <c r="F1134" s="200" t="s">
        <v>7186</v>
      </c>
      <c r="G1134" s="200"/>
      <c r="H1134" s="200" t="s">
        <v>7187</v>
      </c>
      <c r="I1134" s="200"/>
      <c r="J1134" s="201">
        <v>12</v>
      </c>
      <c r="K1134" s="200" t="s">
        <v>7136</v>
      </c>
      <c r="L1134" s="201">
        <v>9845181</v>
      </c>
      <c r="M1134" s="201">
        <v>5000</v>
      </c>
      <c r="N1134" s="201">
        <v>49225905000</v>
      </c>
      <c r="O1134" s="200" t="s">
        <v>7139</v>
      </c>
      <c r="P1134" s="200" t="s">
        <v>13019</v>
      </c>
      <c r="Q1134" s="200" t="s">
        <v>13020</v>
      </c>
      <c r="R1134" s="200" t="s">
        <v>13021</v>
      </c>
    </row>
    <row r="1135" spans="1:18" hidden="1">
      <c r="A1135" s="200" t="s">
        <v>13022</v>
      </c>
      <c r="B1135" s="200" t="s">
        <v>13023</v>
      </c>
      <c r="C1135" s="200" t="s">
        <v>7145</v>
      </c>
      <c r="D1135" s="200" t="s">
        <v>7136</v>
      </c>
      <c r="E1135" s="200" t="s">
        <v>7136</v>
      </c>
      <c r="F1135" s="200" t="s">
        <v>7314</v>
      </c>
      <c r="G1135" s="200"/>
      <c r="H1135" s="200" t="s">
        <v>7315</v>
      </c>
      <c r="I1135" s="200"/>
      <c r="J1135" s="201">
        <v>12</v>
      </c>
      <c r="K1135" s="200" t="s">
        <v>7136</v>
      </c>
      <c r="L1135" s="201">
        <v>17200000</v>
      </c>
      <c r="M1135" s="201">
        <v>500</v>
      </c>
      <c r="N1135" s="201">
        <v>8600000000</v>
      </c>
      <c r="O1135" s="200" t="s">
        <v>7139</v>
      </c>
      <c r="P1135" s="200" t="s">
        <v>13024</v>
      </c>
      <c r="Q1135" s="200" t="s">
        <v>13025</v>
      </c>
      <c r="R1135" s="200" t="s">
        <v>13026</v>
      </c>
    </row>
    <row r="1136" spans="1:18" hidden="1">
      <c r="A1136" s="200" t="s">
        <v>13027</v>
      </c>
      <c r="B1136" s="200" t="s">
        <v>13028</v>
      </c>
      <c r="C1136" s="200" t="s">
        <v>7145</v>
      </c>
      <c r="D1136" s="200" t="s">
        <v>7136</v>
      </c>
      <c r="E1136" s="200" t="s">
        <v>7136</v>
      </c>
      <c r="F1136" s="200" t="s">
        <v>7372</v>
      </c>
      <c r="G1136" s="200"/>
      <c r="H1136" s="200" t="s">
        <v>7373</v>
      </c>
      <c r="I1136" s="200"/>
      <c r="J1136" s="201">
        <v>12</v>
      </c>
      <c r="K1136" s="200" t="s">
        <v>7136</v>
      </c>
      <c r="L1136" s="201">
        <v>4000000</v>
      </c>
      <c r="M1136" s="201">
        <v>5000</v>
      </c>
      <c r="N1136" s="201">
        <v>20000000000</v>
      </c>
      <c r="O1136" s="200" t="s">
        <v>7139</v>
      </c>
      <c r="P1136" s="200" t="s">
        <v>13029</v>
      </c>
      <c r="Q1136" s="200" t="s">
        <v>13030</v>
      </c>
      <c r="R1136" s="200" t="s">
        <v>13031</v>
      </c>
    </row>
    <row r="1137" spans="1:18" hidden="1">
      <c r="A1137" s="200" t="s">
        <v>13032</v>
      </c>
      <c r="B1137" s="200" t="s">
        <v>13033</v>
      </c>
      <c r="C1137" s="200" t="s">
        <v>7145</v>
      </c>
      <c r="D1137" s="200" t="s">
        <v>7136</v>
      </c>
      <c r="E1137" s="200" t="s">
        <v>7136</v>
      </c>
      <c r="F1137" s="200" t="s">
        <v>8739</v>
      </c>
      <c r="G1137" s="200"/>
      <c r="H1137" s="200" t="s">
        <v>8740</v>
      </c>
      <c r="I1137" s="200"/>
      <c r="J1137" s="201">
        <v>12</v>
      </c>
      <c r="K1137" s="200" t="s">
        <v>7136</v>
      </c>
      <c r="L1137" s="201">
        <v>35700000</v>
      </c>
      <c r="M1137" s="201">
        <v>1000</v>
      </c>
      <c r="N1137" s="201">
        <v>35700000000</v>
      </c>
      <c r="O1137" s="200" t="s">
        <v>7139</v>
      </c>
      <c r="P1137" s="200" t="s">
        <v>13034</v>
      </c>
      <c r="Q1137" s="200" t="s">
        <v>13035</v>
      </c>
      <c r="R1137" s="200" t="s">
        <v>13036</v>
      </c>
    </row>
    <row r="1138" spans="1:18" hidden="1">
      <c r="A1138" s="200" t="s">
        <v>13037</v>
      </c>
      <c r="B1138" s="200" t="s">
        <v>13038</v>
      </c>
      <c r="C1138" s="200" t="s">
        <v>7145</v>
      </c>
      <c r="D1138" s="200" t="s">
        <v>7136</v>
      </c>
      <c r="E1138" s="200" t="s">
        <v>7136</v>
      </c>
      <c r="F1138" s="200" t="s">
        <v>10339</v>
      </c>
      <c r="G1138" s="200"/>
      <c r="H1138" s="200" t="s">
        <v>10340</v>
      </c>
      <c r="I1138" s="200"/>
      <c r="J1138" s="201">
        <v>12</v>
      </c>
      <c r="K1138" s="200" t="s">
        <v>7136</v>
      </c>
      <c r="L1138" s="201">
        <v>3872480</v>
      </c>
      <c r="M1138" s="201">
        <v>5000</v>
      </c>
      <c r="N1138" s="201">
        <v>19362400000</v>
      </c>
      <c r="O1138" s="200" t="s">
        <v>7139</v>
      </c>
      <c r="P1138" s="200" t="s">
        <v>13039</v>
      </c>
      <c r="Q1138" s="200" t="s">
        <v>13040</v>
      </c>
      <c r="R1138" s="200" t="s">
        <v>13041</v>
      </c>
    </row>
    <row r="1139" spans="1:18" hidden="1">
      <c r="A1139" s="200" t="s">
        <v>13042</v>
      </c>
      <c r="B1139" s="200" t="s">
        <v>13043</v>
      </c>
      <c r="C1139" s="200" t="s">
        <v>7145</v>
      </c>
      <c r="D1139" s="200" t="s">
        <v>7136</v>
      </c>
      <c r="E1139" s="200" t="s">
        <v>7136</v>
      </c>
      <c r="F1139" s="200" t="s">
        <v>12821</v>
      </c>
      <c r="G1139" s="200"/>
      <c r="H1139" s="200" t="s">
        <v>12822</v>
      </c>
      <c r="I1139" s="200"/>
      <c r="J1139" s="201">
        <v>12</v>
      </c>
      <c r="K1139" s="200" t="s">
        <v>7136</v>
      </c>
      <c r="L1139" s="201">
        <v>11828858</v>
      </c>
      <c r="M1139" s="201">
        <v>500</v>
      </c>
      <c r="N1139" s="201">
        <v>5914429000</v>
      </c>
      <c r="O1139" s="200" t="s">
        <v>7139</v>
      </c>
      <c r="P1139" s="200" t="s">
        <v>13044</v>
      </c>
      <c r="Q1139" s="200" t="s">
        <v>13045</v>
      </c>
      <c r="R1139" s="200" t="s">
        <v>13046</v>
      </c>
    </row>
    <row r="1140" spans="1:18" hidden="1">
      <c r="A1140" s="200" t="s">
        <v>13047</v>
      </c>
      <c r="B1140" s="200" t="s">
        <v>13048</v>
      </c>
      <c r="C1140" s="200" t="s">
        <v>7134</v>
      </c>
      <c r="D1140" s="200" t="s">
        <v>7135</v>
      </c>
      <c r="E1140" s="200" t="s">
        <v>7136</v>
      </c>
      <c r="F1140" s="200" t="s">
        <v>7276</v>
      </c>
      <c r="G1140" s="200"/>
      <c r="H1140" s="200" t="s">
        <v>7277</v>
      </c>
      <c r="I1140" s="200"/>
      <c r="J1140" s="201">
        <v>12</v>
      </c>
      <c r="K1140" s="200" t="s">
        <v>7136</v>
      </c>
      <c r="L1140" s="201">
        <v>15170500</v>
      </c>
      <c r="M1140" s="201">
        <v>500</v>
      </c>
      <c r="N1140" s="201">
        <v>7585250000</v>
      </c>
      <c r="O1140" s="200" t="s">
        <v>7139</v>
      </c>
      <c r="P1140" s="200" t="s">
        <v>13049</v>
      </c>
      <c r="Q1140" s="200" t="s">
        <v>13050</v>
      </c>
      <c r="R1140" s="200" t="s">
        <v>13051</v>
      </c>
    </row>
    <row r="1141" spans="1:18" hidden="1">
      <c r="A1141" s="200" t="s">
        <v>13052</v>
      </c>
      <c r="B1141" s="200" t="s">
        <v>13053</v>
      </c>
      <c r="C1141" s="200" t="s">
        <v>7134</v>
      </c>
      <c r="D1141" s="200" t="s">
        <v>7321</v>
      </c>
      <c r="E1141" s="200" t="s">
        <v>7136</v>
      </c>
      <c r="F1141" s="200" t="s">
        <v>7331</v>
      </c>
      <c r="G1141" s="200"/>
      <c r="H1141" s="200" t="s">
        <v>7332</v>
      </c>
      <c r="I1141" s="200"/>
      <c r="J1141" s="201">
        <v>12</v>
      </c>
      <c r="K1141" s="200" t="s">
        <v>7136</v>
      </c>
      <c r="L1141" s="201">
        <v>4305000</v>
      </c>
      <c r="M1141" s="201">
        <v>100</v>
      </c>
      <c r="N1141" s="201">
        <v>430500000</v>
      </c>
      <c r="O1141" s="200" t="s">
        <v>7139</v>
      </c>
      <c r="P1141" s="200" t="s">
        <v>13054</v>
      </c>
      <c r="Q1141" s="200" t="s">
        <v>13055</v>
      </c>
      <c r="R1141" s="200" t="s">
        <v>13056</v>
      </c>
    </row>
    <row r="1142" spans="1:18" hidden="1">
      <c r="A1142" s="200" t="s">
        <v>13057</v>
      </c>
      <c r="B1142" s="200" t="s">
        <v>13058</v>
      </c>
      <c r="C1142" s="200" t="s">
        <v>7134</v>
      </c>
      <c r="D1142" s="200" t="s">
        <v>7321</v>
      </c>
      <c r="E1142" s="200" t="s">
        <v>7136</v>
      </c>
      <c r="F1142" s="200" t="s">
        <v>7331</v>
      </c>
      <c r="G1142" s="200"/>
      <c r="H1142" s="200" t="s">
        <v>7332</v>
      </c>
      <c r="I1142" s="200"/>
      <c r="J1142" s="201">
        <v>12</v>
      </c>
      <c r="K1142" s="200" t="s">
        <v>7136</v>
      </c>
      <c r="L1142" s="201">
        <v>4305000</v>
      </c>
      <c r="M1142" s="201">
        <v>100</v>
      </c>
      <c r="N1142" s="201">
        <v>430500000</v>
      </c>
      <c r="O1142" s="200" t="s">
        <v>7139</v>
      </c>
      <c r="P1142" s="200" t="s">
        <v>13059</v>
      </c>
      <c r="Q1142" s="200" t="s">
        <v>13055</v>
      </c>
      <c r="R1142" s="200" t="s">
        <v>13056</v>
      </c>
    </row>
    <row r="1143" spans="1:18" hidden="1">
      <c r="A1143" s="200" t="s">
        <v>13060</v>
      </c>
      <c r="B1143" s="200" t="s">
        <v>13061</v>
      </c>
      <c r="C1143" s="200" t="s">
        <v>7134</v>
      </c>
      <c r="D1143" s="200" t="s">
        <v>7321</v>
      </c>
      <c r="E1143" s="200" t="s">
        <v>7136</v>
      </c>
      <c r="F1143" s="200" t="s">
        <v>7331</v>
      </c>
      <c r="G1143" s="200"/>
      <c r="H1143" s="200" t="s">
        <v>7332</v>
      </c>
      <c r="I1143" s="200"/>
      <c r="J1143" s="201">
        <v>12</v>
      </c>
      <c r="K1143" s="200" t="s">
        <v>7136</v>
      </c>
      <c r="L1143" s="201">
        <v>6760000</v>
      </c>
      <c r="M1143" s="201">
        <v>100</v>
      </c>
      <c r="N1143" s="201">
        <v>676000000</v>
      </c>
      <c r="O1143" s="200" t="s">
        <v>7139</v>
      </c>
      <c r="P1143" s="200" t="s">
        <v>13062</v>
      </c>
      <c r="Q1143" s="200" t="s">
        <v>7136</v>
      </c>
      <c r="R1143" s="200" t="s">
        <v>13063</v>
      </c>
    </row>
    <row r="1144" spans="1:18" hidden="1">
      <c r="A1144" s="200" t="s">
        <v>13064</v>
      </c>
      <c r="B1144" s="200" t="s">
        <v>13065</v>
      </c>
      <c r="C1144" s="200" t="s">
        <v>7145</v>
      </c>
      <c r="D1144" s="200" t="s">
        <v>7136</v>
      </c>
      <c r="E1144" s="200" t="s">
        <v>7136</v>
      </c>
      <c r="F1144" s="200" t="s">
        <v>7206</v>
      </c>
      <c r="G1144" s="200"/>
      <c r="H1144" s="200" t="s">
        <v>7207</v>
      </c>
      <c r="I1144" s="200"/>
      <c r="J1144" s="201">
        <v>12</v>
      </c>
      <c r="K1144" s="200" t="s">
        <v>7136</v>
      </c>
      <c r="L1144" s="201">
        <v>9000000</v>
      </c>
      <c r="M1144" s="201">
        <v>500</v>
      </c>
      <c r="N1144" s="201">
        <v>4500000000</v>
      </c>
      <c r="O1144" s="200" t="s">
        <v>7139</v>
      </c>
      <c r="P1144" s="200" t="s">
        <v>13066</v>
      </c>
      <c r="Q1144" s="200" t="s">
        <v>13067</v>
      </c>
      <c r="R1144" s="200" t="s">
        <v>13068</v>
      </c>
    </row>
    <row r="1145" spans="1:18" hidden="1">
      <c r="A1145" s="200" t="s">
        <v>13069</v>
      </c>
      <c r="B1145" s="200" t="s">
        <v>13070</v>
      </c>
      <c r="C1145" s="200" t="s">
        <v>7145</v>
      </c>
      <c r="D1145" s="200" t="s">
        <v>7136</v>
      </c>
      <c r="E1145" s="200" t="s">
        <v>7136</v>
      </c>
      <c r="F1145" s="200" t="s">
        <v>7331</v>
      </c>
      <c r="G1145" s="200"/>
      <c r="H1145" s="200" t="s">
        <v>7332</v>
      </c>
      <c r="I1145" s="200"/>
      <c r="J1145" s="201">
        <v>3</v>
      </c>
      <c r="K1145" s="200" t="s">
        <v>7136</v>
      </c>
      <c r="L1145" s="201">
        <v>9386237</v>
      </c>
      <c r="M1145" s="201">
        <v>5000</v>
      </c>
      <c r="N1145" s="201">
        <v>82200000000</v>
      </c>
      <c r="O1145" s="200" t="s">
        <v>7139</v>
      </c>
      <c r="P1145" s="200" t="s">
        <v>13071</v>
      </c>
      <c r="Q1145" s="200" t="s">
        <v>13072</v>
      </c>
      <c r="R1145" s="200" t="s">
        <v>13073</v>
      </c>
    </row>
    <row r="1146" spans="1:18" hidden="1">
      <c r="A1146" s="200" t="s">
        <v>13074</v>
      </c>
      <c r="B1146" s="200" t="s">
        <v>13075</v>
      </c>
      <c r="C1146" s="200" t="s">
        <v>7145</v>
      </c>
      <c r="D1146" s="200" t="s">
        <v>7136</v>
      </c>
      <c r="E1146" s="200" t="s">
        <v>7136</v>
      </c>
      <c r="F1146" s="200" t="s">
        <v>7206</v>
      </c>
      <c r="G1146" s="200"/>
      <c r="H1146" s="200" t="s">
        <v>7207</v>
      </c>
      <c r="I1146" s="200"/>
      <c r="J1146" s="201">
        <v>12</v>
      </c>
      <c r="K1146" s="200" t="s">
        <v>7136</v>
      </c>
      <c r="L1146" s="201">
        <v>95568813</v>
      </c>
      <c r="M1146" s="201">
        <v>500</v>
      </c>
      <c r="N1146" s="201">
        <v>47784406500</v>
      </c>
      <c r="O1146" s="200" t="s">
        <v>7139</v>
      </c>
      <c r="P1146" s="200" t="s">
        <v>13076</v>
      </c>
      <c r="Q1146" s="200" t="s">
        <v>13077</v>
      </c>
      <c r="R1146" s="200" t="s">
        <v>13078</v>
      </c>
    </row>
    <row r="1147" spans="1:18" hidden="1">
      <c r="A1147" s="200" t="s">
        <v>13079</v>
      </c>
      <c r="B1147" s="200" t="s">
        <v>13080</v>
      </c>
      <c r="C1147" s="200" t="s">
        <v>7134</v>
      </c>
      <c r="D1147" s="200" t="s">
        <v>7135</v>
      </c>
      <c r="E1147" s="200" t="s">
        <v>7136</v>
      </c>
      <c r="F1147" s="200" t="s">
        <v>7372</v>
      </c>
      <c r="G1147" s="200"/>
      <c r="H1147" s="200" t="s">
        <v>7373</v>
      </c>
      <c r="I1147" s="200"/>
      <c r="J1147" s="201">
        <v>12</v>
      </c>
      <c r="K1147" s="200" t="s">
        <v>7136</v>
      </c>
      <c r="L1147" s="201">
        <v>11668027</v>
      </c>
      <c r="M1147" s="201">
        <v>5000</v>
      </c>
      <c r="N1147" s="201">
        <v>60989616000</v>
      </c>
      <c r="O1147" s="200" t="s">
        <v>7139</v>
      </c>
      <c r="P1147" s="200" t="s">
        <v>13081</v>
      </c>
      <c r="Q1147" s="200" t="s">
        <v>13082</v>
      </c>
      <c r="R1147" s="200" t="s">
        <v>13083</v>
      </c>
    </row>
    <row r="1148" spans="1:18" hidden="1">
      <c r="A1148" s="200" t="s">
        <v>13084</v>
      </c>
      <c r="B1148" s="200" t="s">
        <v>13085</v>
      </c>
      <c r="C1148" s="200" t="s">
        <v>7145</v>
      </c>
      <c r="D1148" s="200" t="s">
        <v>7136</v>
      </c>
      <c r="E1148" s="200" t="s">
        <v>7136</v>
      </c>
      <c r="F1148" s="200" t="s">
        <v>7194</v>
      </c>
      <c r="G1148" s="200"/>
      <c r="H1148" s="200" t="s">
        <v>7195</v>
      </c>
      <c r="I1148" s="200"/>
      <c r="J1148" s="201">
        <v>12</v>
      </c>
      <c r="K1148" s="200" t="s">
        <v>7136</v>
      </c>
      <c r="L1148" s="201">
        <v>71047521</v>
      </c>
      <c r="M1148" s="201">
        <v>500</v>
      </c>
      <c r="N1148" s="201">
        <v>35523760500</v>
      </c>
      <c r="O1148" s="200" t="s">
        <v>7139</v>
      </c>
      <c r="P1148" s="200" t="s">
        <v>13086</v>
      </c>
      <c r="Q1148" s="200" t="s">
        <v>13087</v>
      </c>
      <c r="R1148" s="200" t="s">
        <v>13088</v>
      </c>
    </row>
    <row r="1149" spans="1:18" hidden="1">
      <c r="A1149" s="200" t="s">
        <v>13089</v>
      </c>
      <c r="B1149" s="200" t="s">
        <v>13090</v>
      </c>
      <c r="C1149" s="200" t="s">
        <v>7134</v>
      </c>
      <c r="D1149" s="200" t="s">
        <v>7165</v>
      </c>
      <c r="E1149" s="200" t="s">
        <v>7136</v>
      </c>
      <c r="F1149" s="200" t="s">
        <v>7276</v>
      </c>
      <c r="G1149" s="200"/>
      <c r="H1149" s="200" t="s">
        <v>7277</v>
      </c>
      <c r="I1149" s="200"/>
      <c r="J1149" s="201">
        <v>12</v>
      </c>
      <c r="K1149" s="200" t="s">
        <v>7136</v>
      </c>
      <c r="L1149" s="201">
        <v>11541464</v>
      </c>
      <c r="M1149" s="201">
        <v>500</v>
      </c>
      <c r="N1149" s="201">
        <v>5770732000</v>
      </c>
      <c r="O1149" s="200" t="s">
        <v>7139</v>
      </c>
      <c r="P1149" s="200" t="s">
        <v>13091</v>
      </c>
      <c r="Q1149" s="200" t="s">
        <v>13092</v>
      </c>
      <c r="R1149" s="200" t="s">
        <v>13093</v>
      </c>
    </row>
    <row r="1150" spans="1:18" hidden="1">
      <c r="A1150" s="200" t="s">
        <v>13094</v>
      </c>
      <c r="B1150" s="200" t="s">
        <v>13095</v>
      </c>
      <c r="C1150" s="200" t="s">
        <v>7134</v>
      </c>
      <c r="D1150" s="200" t="s">
        <v>7135</v>
      </c>
      <c r="E1150" s="200" t="s">
        <v>7136</v>
      </c>
      <c r="F1150" s="200" t="s">
        <v>9549</v>
      </c>
      <c r="G1150" s="200"/>
      <c r="H1150" s="200" t="s">
        <v>9550</v>
      </c>
      <c r="I1150" s="200"/>
      <c r="J1150" s="201">
        <v>12</v>
      </c>
      <c r="K1150" s="200" t="s">
        <v>7136</v>
      </c>
      <c r="L1150" s="201">
        <v>17503204</v>
      </c>
      <c r="M1150" s="201">
        <v>500</v>
      </c>
      <c r="N1150" s="201">
        <v>8751602000</v>
      </c>
      <c r="O1150" s="200" t="s">
        <v>7139</v>
      </c>
      <c r="P1150" s="200" t="s">
        <v>13096</v>
      </c>
      <c r="Q1150" s="200" t="s">
        <v>13097</v>
      </c>
      <c r="R1150" s="200" t="s">
        <v>13098</v>
      </c>
    </row>
    <row r="1151" spans="1:18" hidden="1">
      <c r="A1151" s="200" t="s">
        <v>13099</v>
      </c>
      <c r="B1151" s="200" t="s">
        <v>13100</v>
      </c>
      <c r="C1151" s="200" t="s">
        <v>7134</v>
      </c>
      <c r="D1151" s="200" t="s">
        <v>7241</v>
      </c>
      <c r="E1151" s="200" t="s">
        <v>7242</v>
      </c>
      <c r="F1151" s="200" t="s">
        <v>7481</v>
      </c>
      <c r="G1151" s="200"/>
      <c r="H1151" s="200" t="s">
        <v>7482</v>
      </c>
      <c r="I1151" s="200"/>
      <c r="J1151" s="201">
        <v>12</v>
      </c>
      <c r="K1151" s="200" t="s">
        <v>7136</v>
      </c>
      <c r="L1151" s="201">
        <v>13517716</v>
      </c>
      <c r="M1151" s="201">
        <v>500</v>
      </c>
      <c r="N1151" s="201">
        <v>6758858000</v>
      </c>
      <c r="O1151" s="200" t="s">
        <v>7139</v>
      </c>
      <c r="P1151" s="200" t="s">
        <v>13101</v>
      </c>
      <c r="Q1151" s="200" t="s">
        <v>13102</v>
      </c>
      <c r="R1151" s="200" t="s">
        <v>13103</v>
      </c>
    </row>
    <row r="1152" spans="1:18" hidden="1">
      <c r="A1152" s="200" t="s">
        <v>13104</v>
      </c>
      <c r="B1152" s="200" t="s">
        <v>13105</v>
      </c>
      <c r="C1152" s="200" t="s">
        <v>7145</v>
      </c>
      <c r="D1152" s="200" t="s">
        <v>7136</v>
      </c>
      <c r="E1152" s="200" t="s">
        <v>7136</v>
      </c>
      <c r="F1152" s="200" t="s">
        <v>7276</v>
      </c>
      <c r="G1152" s="200"/>
      <c r="H1152" s="200" t="s">
        <v>7277</v>
      </c>
      <c r="I1152" s="200"/>
      <c r="J1152" s="201">
        <v>12</v>
      </c>
      <c r="K1152" s="200" t="s">
        <v>7136</v>
      </c>
      <c r="L1152" s="201">
        <v>52984990</v>
      </c>
      <c r="M1152" s="201">
        <v>500</v>
      </c>
      <c r="N1152" s="201">
        <v>27592495000</v>
      </c>
      <c r="O1152" s="200" t="s">
        <v>7139</v>
      </c>
      <c r="P1152" s="200" t="s">
        <v>13106</v>
      </c>
      <c r="Q1152" s="200" t="s">
        <v>13107</v>
      </c>
      <c r="R1152" s="200" t="s">
        <v>13108</v>
      </c>
    </row>
    <row r="1153" spans="1:18" hidden="1">
      <c r="A1153" s="200" t="s">
        <v>13109</v>
      </c>
      <c r="B1153" s="200" t="s">
        <v>13110</v>
      </c>
      <c r="C1153" s="200" t="s">
        <v>7145</v>
      </c>
      <c r="D1153" s="200" t="s">
        <v>7136</v>
      </c>
      <c r="E1153" s="200" t="s">
        <v>7136</v>
      </c>
      <c r="F1153" s="200" t="s">
        <v>7423</v>
      </c>
      <c r="G1153" s="200"/>
      <c r="H1153" s="200" t="s">
        <v>7424</v>
      </c>
      <c r="I1153" s="200"/>
      <c r="J1153" s="201">
        <v>12</v>
      </c>
      <c r="K1153" s="200" t="s">
        <v>7136</v>
      </c>
      <c r="L1153" s="201">
        <v>34958700</v>
      </c>
      <c r="M1153" s="201">
        <v>500</v>
      </c>
      <c r="N1153" s="201">
        <v>17479350000</v>
      </c>
      <c r="O1153" s="200" t="s">
        <v>7139</v>
      </c>
      <c r="P1153" s="200" t="s">
        <v>13111</v>
      </c>
      <c r="Q1153" s="200" t="s">
        <v>13112</v>
      </c>
      <c r="R1153" s="200" t="s">
        <v>13113</v>
      </c>
    </row>
    <row r="1154" spans="1:18" hidden="1">
      <c r="A1154" s="200" t="s">
        <v>13114</v>
      </c>
      <c r="B1154" s="200" t="s">
        <v>13115</v>
      </c>
      <c r="C1154" s="200" t="s">
        <v>7145</v>
      </c>
      <c r="D1154" s="200" t="s">
        <v>7136</v>
      </c>
      <c r="E1154" s="200" t="s">
        <v>7136</v>
      </c>
      <c r="F1154" s="200" t="s">
        <v>7450</v>
      </c>
      <c r="G1154" s="200"/>
      <c r="H1154" s="200" t="s">
        <v>7451</v>
      </c>
      <c r="I1154" s="200"/>
      <c r="J1154" s="201">
        <v>12</v>
      </c>
      <c r="K1154" s="200" t="s">
        <v>7136</v>
      </c>
      <c r="L1154" s="201">
        <v>55955884</v>
      </c>
      <c r="M1154" s="201">
        <v>1000</v>
      </c>
      <c r="N1154" s="201">
        <v>55955884000</v>
      </c>
      <c r="O1154" s="200" t="s">
        <v>7139</v>
      </c>
      <c r="P1154" s="200" t="s">
        <v>12277</v>
      </c>
      <c r="Q1154" s="200" t="s">
        <v>13116</v>
      </c>
      <c r="R1154" s="200" t="s">
        <v>13117</v>
      </c>
    </row>
    <row r="1155" spans="1:18" hidden="1">
      <c r="A1155" s="200" t="s">
        <v>13118</v>
      </c>
      <c r="B1155" s="200" t="s">
        <v>13119</v>
      </c>
      <c r="C1155" s="200" t="s">
        <v>7145</v>
      </c>
      <c r="D1155" s="200" t="s">
        <v>7136</v>
      </c>
      <c r="E1155" s="200" t="s">
        <v>7136</v>
      </c>
      <c r="F1155" s="200" t="s">
        <v>7450</v>
      </c>
      <c r="G1155" s="200"/>
      <c r="H1155" s="200" t="s">
        <v>7451</v>
      </c>
      <c r="I1155" s="200"/>
      <c r="J1155" s="201">
        <v>3</v>
      </c>
      <c r="K1155" s="200" t="s">
        <v>7136</v>
      </c>
      <c r="L1155" s="201">
        <v>73830123</v>
      </c>
      <c r="M1155" s="201">
        <v>1000</v>
      </c>
      <c r="N1155" s="201">
        <v>73830123000</v>
      </c>
      <c r="O1155" s="200" t="s">
        <v>7139</v>
      </c>
      <c r="P1155" s="200" t="s">
        <v>13120</v>
      </c>
      <c r="Q1155" s="200" t="s">
        <v>13116</v>
      </c>
      <c r="R1155" s="200" t="s">
        <v>13121</v>
      </c>
    </row>
    <row r="1156" spans="1:18" hidden="1">
      <c r="A1156" s="200" t="s">
        <v>13122</v>
      </c>
      <c r="B1156" s="200" t="s">
        <v>13123</v>
      </c>
      <c r="C1156" s="200" t="s">
        <v>7134</v>
      </c>
      <c r="D1156" s="200" t="s">
        <v>7321</v>
      </c>
      <c r="E1156" s="200" t="s">
        <v>7136</v>
      </c>
      <c r="F1156" s="200" t="s">
        <v>7331</v>
      </c>
      <c r="G1156" s="200"/>
      <c r="H1156" s="200" t="s">
        <v>7332</v>
      </c>
      <c r="I1156" s="200"/>
      <c r="J1156" s="201">
        <v>12</v>
      </c>
      <c r="K1156" s="200" t="s">
        <v>7136</v>
      </c>
      <c r="L1156" s="201">
        <v>3660000</v>
      </c>
      <c r="M1156" s="201">
        <v>100</v>
      </c>
      <c r="N1156" s="201">
        <v>366000000</v>
      </c>
      <c r="O1156" s="200" t="s">
        <v>7139</v>
      </c>
      <c r="P1156" s="200" t="s">
        <v>13124</v>
      </c>
      <c r="Q1156" s="200" t="s">
        <v>13125</v>
      </c>
      <c r="R1156" s="200" t="s">
        <v>13126</v>
      </c>
    </row>
    <row r="1157" spans="1:18" hidden="1">
      <c r="A1157" s="200" t="s">
        <v>13127</v>
      </c>
      <c r="B1157" s="200" t="s">
        <v>13128</v>
      </c>
      <c r="C1157" s="200" t="s">
        <v>7134</v>
      </c>
      <c r="D1157" s="200" t="s">
        <v>7321</v>
      </c>
      <c r="E1157" s="200" t="s">
        <v>7136</v>
      </c>
      <c r="F1157" s="200" t="s">
        <v>7331</v>
      </c>
      <c r="G1157" s="200"/>
      <c r="H1157" s="200" t="s">
        <v>7332</v>
      </c>
      <c r="I1157" s="200"/>
      <c r="J1157" s="201">
        <v>12</v>
      </c>
      <c r="K1157" s="200" t="s">
        <v>7136</v>
      </c>
      <c r="L1157" s="201">
        <v>5010000</v>
      </c>
      <c r="M1157" s="201">
        <v>100</v>
      </c>
      <c r="N1157" s="201">
        <v>501000000</v>
      </c>
      <c r="O1157" s="200" t="s">
        <v>7139</v>
      </c>
      <c r="P1157" s="200" t="s">
        <v>13129</v>
      </c>
      <c r="Q1157" s="200" t="s">
        <v>13130</v>
      </c>
      <c r="R1157" s="200" t="s">
        <v>13131</v>
      </c>
    </row>
    <row r="1158" spans="1:18" hidden="1">
      <c r="A1158" s="200" t="s">
        <v>13132</v>
      </c>
      <c r="B1158" s="200" t="s">
        <v>13133</v>
      </c>
      <c r="C1158" s="200" t="s">
        <v>7134</v>
      </c>
      <c r="D1158" s="200" t="s">
        <v>7321</v>
      </c>
      <c r="E1158" s="200" t="s">
        <v>7136</v>
      </c>
      <c r="F1158" s="200" t="s">
        <v>7331</v>
      </c>
      <c r="G1158" s="200"/>
      <c r="H1158" s="200" t="s">
        <v>7332</v>
      </c>
      <c r="I1158" s="200"/>
      <c r="J1158" s="201">
        <v>12</v>
      </c>
      <c r="K1158" s="200" t="s">
        <v>7136</v>
      </c>
      <c r="L1158" s="201">
        <v>4550000</v>
      </c>
      <c r="M1158" s="201">
        <v>100</v>
      </c>
      <c r="N1158" s="201">
        <v>455000000</v>
      </c>
      <c r="O1158" s="200" t="s">
        <v>7139</v>
      </c>
      <c r="P1158" s="200" t="s">
        <v>13134</v>
      </c>
      <c r="Q1158" s="200" t="s">
        <v>13135</v>
      </c>
      <c r="R1158" s="200" t="s">
        <v>13136</v>
      </c>
    </row>
    <row r="1159" spans="1:18" hidden="1">
      <c r="A1159" s="200" t="s">
        <v>13137</v>
      </c>
      <c r="B1159" s="200" t="s">
        <v>13138</v>
      </c>
      <c r="C1159" s="200" t="s">
        <v>7134</v>
      </c>
      <c r="D1159" s="200" t="s">
        <v>7321</v>
      </c>
      <c r="E1159" s="200" t="s">
        <v>7136</v>
      </c>
      <c r="F1159" s="200" t="s">
        <v>7331</v>
      </c>
      <c r="G1159" s="200"/>
      <c r="H1159" s="200" t="s">
        <v>7332</v>
      </c>
      <c r="I1159" s="200"/>
      <c r="J1159" s="201">
        <v>12</v>
      </c>
      <c r="K1159" s="200" t="s">
        <v>7136</v>
      </c>
      <c r="L1159" s="201">
        <v>7350000</v>
      </c>
      <c r="M1159" s="201">
        <v>100</v>
      </c>
      <c r="N1159" s="201">
        <v>735000000</v>
      </c>
      <c r="O1159" s="200" t="s">
        <v>7139</v>
      </c>
      <c r="P1159" s="200" t="s">
        <v>13139</v>
      </c>
      <c r="Q1159" s="200" t="s">
        <v>13135</v>
      </c>
      <c r="R1159" s="200" t="s">
        <v>13140</v>
      </c>
    </row>
    <row r="1160" spans="1:18" hidden="1">
      <c r="A1160" s="200" t="s">
        <v>13141</v>
      </c>
      <c r="B1160" s="200" t="s">
        <v>13142</v>
      </c>
      <c r="C1160" s="200" t="s">
        <v>7134</v>
      </c>
      <c r="D1160" s="200" t="s">
        <v>7321</v>
      </c>
      <c r="E1160" s="200" t="s">
        <v>7136</v>
      </c>
      <c r="F1160" s="200" t="s">
        <v>7331</v>
      </c>
      <c r="G1160" s="200"/>
      <c r="H1160" s="200" t="s">
        <v>7332</v>
      </c>
      <c r="I1160" s="200"/>
      <c r="J1160" s="201">
        <v>12</v>
      </c>
      <c r="K1160" s="200" t="s">
        <v>7136</v>
      </c>
      <c r="L1160" s="201">
        <v>4535000</v>
      </c>
      <c r="M1160" s="201">
        <v>100</v>
      </c>
      <c r="N1160" s="201">
        <v>453500000</v>
      </c>
      <c r="O1160" s="200" t="s">
        <v>7139</v>
      </c>
      <c r="P1160" s="200" t="s">
        <v>13143</v>
      </c>
      <c r="Q1160" s="200" t="s">
        <v>13144</v>
      </c>
      <c r="R1160" s="200" t="s">
        <v>13140</v>
      </c>
    </row>
    <row r="1161" spans="1:18" hidden="1">
      <c r="A1161" s="200" t="s">
        <v>13145</v>
      </c>
      <c r="B1161" s="200" t="s">
        <v>13146</v>
      </c>
      <c r="C1161" s="200" t="s">
        <v>7145</v>
      </c>
      <c r="D1161" s="200" t="s">
        <v>7136</v>
      </c>
      <c r="E1161" s="200" t="s">
        <v>7136</v>
      </c>
      <c r="F1161" s="200" t="s">
        <v>7153</v>
      </c>
      <c r="G1161" s="200"/>
      <c r="H1161" s="200" t="s">
        <v>7154</v>
      </c>
      <c r="I1161" s="200"/>
      <c r="J1161" s="201">
        <v>12</v>
      </c>
      <c r="K1161" s="200" t="s">
        <v>7136</v>
      </c>
      <c r="L1161" s="201">
        <v>512934131</v>
      </c>
      <c r="M1161" s="201">
        <v>5000</v>
      </c>
      <c r="N1161" s="201">
        <v>2608176060000</v>
      </c>
      <c r="O1161" s="200" t="s">
        <v>7139</v>
      </c>
      <c r="P1161" s="200" t="s">
        <v>13147</v>
      </c>
      <c r="Q1161" s="200" t="s">
        <v>13148</v>
      </c>
      <c r="R1161" s="200" t="s">
        <v>13149</v>
      </c>
    </row>
    <row r="1162" spans="1:18" hidden="1">
      <c r="A1162" s="200" t="s">
        <v>13150</v>
      </c>
      <c r="B1162" s="200" t="s">
        <v>13151</v>
      </c>
      <c r="C1162" s="200" t="s">
        <v>7134</v>
      </c>
      <c r="D1162" s="200" t="s">
        <v>7165</v>
      </c>
      <c r="E1162" s="200" t="s">
        <v>7136</v>
      </c>
      <c r="F1162" s="200" t="s">
        <v>7924</v>
      </c>
      <c r="G1162" s="200"/>
      <c r="H1162" s="200" t="s">
        <v>7925</v>
      </c>
      <c r="I1162" s="200"/>
      <c r="J1162" s="201">
        <v>12</v>
      </c>
      <c r="K1162" s="200" t="s">
        <v>7136</v>
      </c>
      <c r="L1162" s="201">
        <v>29135091</v>
      </c>
      <c r="M1162" s="201">
        <v>500</v>
      </c>
      <c r="N1162" s="201">
        <v>14567545500</v>
      </c>
      <c r="O1162" s="200" t="s">
        <v>7139</v>
      </c>
      <c r="P1162" s="200" t="s">
        <v>13152</v>
      </c>
      <c r="Q1162" s="200" t="s">
        <v>13153</v>
      </c>
      <c r="R1162" s="200" t="s">
        <v>13154</v>
      </c>
    </row>
    <row r="1163" spans="1:18" hidden="1">
      <c r="A1163" s="200" t="s">
        <v>13155</v>
      </c>
      <c r="B1163" s="200" t="s">
        <v>13156</v>
      </c>
      <c r="C1163" s="200" t="s">
        <v>7134</v>
      </c>
      <c r="D1163" s="200" t="s">
        <v>7173</v>
      </c>
      <c r="E1163" s="200" t="s">
        <v>7136</v>
      </c>
      <c r="F1163" s="200" t="s">
        <v>7442</v>
      </c>
      <c r="G1163" s="200"/>
      <c r="H1163" s="200" t="s">
        <v>7443</v>
      </c>
      <c r="I1163" s="200"/>
      <c r="J1163" s="201">
        <v>12</v>
      </c>
      <c r="K1163" s="200" t="s">
        <v>7136</v>
      </c>
      <c r="L1163" s="201">
        <v>10143845</v>
      </c>
      <c r="M1163" s="201">
        <v>500</v>
      </c>
      <c r="N1163" s="201">
        <v>5071922500</v>
      </c>
      <c r="O1163" s="200" t="s">
        <v>7139</v>
      </c>
      <c r="P1163" s="200" t="s">
        <v>13157</v>
      </c>
      <c r="Q1163" s="200" t="s">
        <v>13158</v>
      </c>
      <c r="R1163" s="200" t="s">
        <v>13159</v>
      </c>
    </row>
    <row r="1164" spans="1:18" hidden="1">
      <c r="A1164" s="200" t="s">
        <v>13160</v>
      </c>
      <c r="B1164" s="200" t="s">
        <v>13161</v>
      </c>
      <c r="C1164" s="200" t="s">
        <v>7145</v>
      </c>
      <c r="D1164" s="200" t="s">
        <v>7136</v>
      </c>
      <c r="E1164" s="200" t="s">
        <v>7136</v>
      </c>
      <c r="F1164" s="200" t="s">
        <v>7194</v>
      </c>
      <c r="G1164" s="200"/>
      <c r="H1164" s="200" t="s">
        <v>7195</v>
      </c>
      <c r="I1164" s="200"/>
      <c r="J1164" s="201">
        <v>12</v>
      </c>
      <c r="K1164" s="200" t="s">
        <v>7136</v>
      </c>
      <c r="L1164" s="201">
        <v>9500000</v>
      </c>
      <c r="M1164" s="201">
        <v>500</v>
      </c>
      <c r="N1164" s="201">
        <v>6733070000</v>
      </c>
      <c r="O1164" s="200" t="s">
        <v>7139</v>
      </c>
      <c r="P1164" s="200" t="s">
        <v>13162</v>
      </c>
      <c r="Q1164" s="200" t="s">
        <v>13163</v>
      </c>
      <c r="R1164" s="200" t="s">
        <v>13164</v>
      </c>
    </row>
    <row r="1165" spans="1:18" hidden="1">
      <c r="A1165" s="200" t="s">
        <v>13165</v>
      </c>
      <c r="B1165" s="200" t="s">
        <v>13166</v>
      </c>
      <c r="C1165" s="200" t="s">
        <v>7134</v>
      </c>
      <c r="D1165" s="200" t="s">
        <v>7165</v>
      </c>
      <c r="E1165" s="200" t="s">
        <v>7136</v>
      </c>
      <c r="F1165" s="200" t="s">
        <v>7390</v>
      </c>
      <c r="G1165" s="200"/>
      <c r="H1165" s="200" t="s">
        <v>7391</v>
      </c>
      <c r="I1165" s="200"/>
      <c r="J1165" s="201">
        <v>12</v>
      </c>
      <c r="K1165" s="200" t="s">
        <v>7136</v>
      </c>
      <c r="L1165" s="201">
        <v>7763229</v>
      </c>
      <c r="M1165" s="201">
        <v>2500</v>
      </c>
      <c r="N1165" s="201">
        <v>19408072500</v>
      </c>
      <c r="O1165" s="200" t="s">
        <v>7139</v>
      </c>
      <c r="P1165" s="200" t="s">
        <v>13167</v>
      </c>
      <c r="Q1165" s="200" t="s">
        <v>13168</v>
      </c>
      <c r="R1165" s="200" t="s">
        <v>13169</v>
      </c>
    </row>
    <row r="1166" spans="1:18" hidden="1">
      <c r="A1166" s="200" t="s">
        <v>13170</v>
      </c>
      <c r="B1166" s="200" t="s">
        <v>13171</v>
      </c>
      <c r="C1166" s="200" t="s">
        <v>7134</v>
      </c>
      <c r="D1166" s="200" t="s">
        <v>7173</v>
      </c>
      <c r="E1166" s="200" t="s">
        <v>7136</v>
      </c>
      <c r="F1166" s="200" t="s">
        <v>7525</v>
      </c>
      <c r="G1166" s="200"/>
      <c r="H1166" s="200" t="s">
        <v>7526</v>
      </c>
      <c r="I1166" s="200"/>
      <c r="J1166" s="201">
        <v>12</v>
      </c>
      <c r="K1166" s="200" t="s">
        <v>7136</v>
      </c>
      <c r="L1166" s="201">
        <v>60177234</v>
      </c>
      <c r="M1166" s="201">
        <v>500</v>
      </c>
      <c r="N1166" s="201">
        <v>30189340000</v>
      </c>
      <c r="O1166" s="200" t="s">
        <v>7139</v>
      </c>
      <c r="P1166" s="200" t="s">
        <v>13172</v>
      </c>
      <c r="Q1166" s="200" t="s">
        <v>13173</v>
      </c>
      <c r="R1166" s="200" t="s">
        <v>13174</v>
      </c>
    </row>
    <row r="1167" spans="1:18" hidden="1">
      <c r="A1167" s="200" t="s">
        <v>13175</v>
      </c>
      <c r="B1167" s="200" t="s">
        <v>13176</v>
      </c>
      <c r="C1167" s="200" t="s">
        <v>7134</v>
      </c>
      <c r="D1167" s="200" t="s">
        <v>7165</v>
      </c>
      <c r="E1167" s="200" t="s">
        <v>7136</v>
      </c>
      <c r="F1167" s="200" t="s">
        <v>7137</v>
      </c>
      <c r="G1167" s="200"/>
      <c r="H1167" s="200" t="s">
        <v>7138</v>
      </c>
      <c r="I1167" s="200"/>
      <c r="J1167" s="201">
        <v>12</v>
      </c>
      <c r="K1167" s="200" t="s">
        <v>7136</v>
      </c>
      <c r="L1167" s="201">
        <v>31854143</v>
      </c>
      <c r="M1167" s="201">
        <v>500</v>
      </c>
      <c r="N1167" s="201">
        <v>15927071500</v>
      </c>
      <c r="O1167" s="200" t="s">
        <v>7139</v>
      </c>
      <c r="P1167" s="200" t="s">
        <v>13177</v>
      </c>
      <c r="Q1167" s="200" t="s">
        <v>13178</v>
      </c>
      <c r="R1167" s="200" t="s">
        <v>13179</v>
      </c>
    </row>
    <row r="1168" spans="1:18" hidden="1">
      <c r="A1168" s="200" t="s">
        <v>13180</v>
      </c>
      <c r="B1168" s="200" t="s">
        <v>13181</v>
      </c>
      <c r="C1168" s="200" t="s">
        <v>7134</v>
      </c>
      <c r="D1168" s="200" t="s">
        <v>7165</v>
      </c>
      <c r="E1168" s="200" t="s">
        <v>7136</v>
      </c>
      <c r="F1168" s="200" t="s">
        <v>7174</v>
      </c>
      <c r="G1168" s="200"/>
      <c r="H1168" s="200" t="s">
        <v>7175</v>
      </c>
      <c r="I1168" s="200"/>
      <c r="J1168" s="201">
        <v>12</v>
      </c>
      <c r="K1168" s="200" t="s">
        <v>7136</v>
      </c>
      <c r="L1168" s="201">
        <v>40663579</v>
      </c>
      <c r="M1168" s="201">
        <v>500</v>
      </c>
      <c r="N1168" s="201">
        <v>20331789500</v>
      </c>
      <c r="O1168" s="200" t="s">
        <v>7139</v>
      </c>
      <c r="P1168" s="200" t="s">
        <v>13182</v>
      </c>
      <c r="Q1168" s="200" t="s">
        <v>13183</v>
      </c>
      <c r="R1168" s="200" t="s">
        <v>13184</v>
      </c>
    </row>
    <row r="1169" spans="1:18" hidden="1">
      <c r="A1169" s="200" t="s">
        <v>13185</v>
      </c>
      <c r="B1169" s="200" t="s">
        <v>13186</v>
      </c>
      <c r="C1169" s="200" t="s">
        <v>7134</v>
      </c>
      <c r="D1169" s="200" t="s">
        <v>7165</v>
      </c>
      <c r="E1169" s="200" t="s">
        <v>7136</v>
      </c>
      <c r="F1169" s="200" t="s">
        <v>7166</v>
      </c>
      <c r="G1169" s="200"/>
      <c r="H1169" s="200" t="s">
        <v>7167</v>
      </c>
      <c r="I1169" s="200"/>
      <c r="J1169" s="201">
        <v>12</v>
      </c>
      <c r="K1169" s="200" t="s">
        <v>7136</v>
      </c>
      <c r="L1169" s="201">
        <v>10924243</v>
      </c>
      <c r="M1169" s="201">
        <v>500</v>
      </c>
      <c r="N1169" s="201">
        <v>5462121500</v>
      </c>
      <c r="O1169" s="200" t="s">
        <v>7139</v>
      </c>
      <c r="P1169" s="200" t="s">
        <v>13187</v>
      </c>
      <c r="Q1169" s="200" t="s">
        <v>13188</v>
      </c>
      <c r="R1169" s="200" t="s">
        <v>13189</v>
      </c>
    </row>
    <row r="1170" spans="1:18" hidden="1">
      <c r="A1170" s="200" t="s">
        <v>13190</v>
      </c>
      <c r="B1170" s="200" t="s">
        <v>13191</v>
      </c>
      <c r="C1170" s="200" t="s">
        <v>7134</v>
      </c>
      <c r="D1170" s="200" t="s">
        <v>7173</v>
      </c>
      <c r="E1170" s="200" t="s">
        <v>7136</v>
      </c>
      <c r="F1170" s="200" t="s">
        <v>7481</v>
      </c>
      <c r="G1170" s="200"/>
      <c r="H1170" s="200" t="s">
        <v>7482</v>
      </c>
      <c r="I1170" s="200"/>
      <c r="J1170" s="201">
        <v>12</v>
      </c>
      <c r="K1170" s="200" t="s">
        <v>7136</v>
      </c>
      <c r="L1170" s="201">
        <v>4743730</v>
      </c>
      <c r="M1170" s="201">
        <v>500</v>
      </c>
      <c r="N1170" s="201">
        <v>2371865000</v>
      </c>
      <c r="O1170" s="200" t="s">
        <v>7139</v>
      </c>
      <c r="P1170" s="200" t="s">
        <v>13192</v>
      </c>
      <c r="Q1170" s="200" t="s">
        <v>13193</v>
      </c>
      <c r="R1170" s="200" t="s">
        <v>13194</v>
      </c>
    </row>
    <row r="1171" spans="1:18" hidden="1">
      <c r="A1171" s="200" t="s">
        <v>13195</v>
      </c>
      <c r="B1171" s="200" t="s">
        <v>13196</v>
      </c>
      <c r="C1171" s="200" t="s">
        <v>7134</v>
      </c>
      <c r="D1171" s="200" t="s">
        <v>7241</v>
      </c>
      <c r="E1171" s="200" t="s">
        <v>7242</v>
      </c>
      <c r="F1171" s="200" t="s">
        <v>7243</v>
      </c>
      <c r="G1171" s="200"/>
      <c r="H1171" s="200" t="s">
        <v>7244</v>
      </c>
      <c r="I1171" s="200"/>
      <c r="J1171" s="201">
        <v>12</v>
      </c>
      <c r="K1171" s="200" t="s">
        <v>7136</v>
      </c>
      <c r="L1171" s="201">
        <v>5959661</v>
      </c>
      <c r="M1171" s="201">
        <v>500</v>
      </c>
      <c r="N1171" s="201">
        <v>2979830500</v>
      </c>
      <c r="O1171" s="200" t="s">
        <v>7139</v>
      </c>
      <c r="P1171" s="200" t="s">
        <v>13197</v>
      </c>
      <c r="Q1171" s="200" t="s">
        <v>13198</v>
      </c>
      <c r="R1171" s="200" t="s">
        <v>13199</v>
      </c>
    </row>
    <row r="1172" spans="1:18" hidden="1">
      <c r="A1172" s="200" t="s">
        <v>13200</v>
      </c>
      <c r="B1172" s="200" t="s">
        <v>13201</v>
      </c>
      <c r="C1172" s="200" t="s">
        <v>7145</v>
      </c>
      <c r="D1172" s="200" t="s">
        <v>7136</v>
      </c>
      <c r="E1172" s="200" t="s">
        <v>7136</v>
      </c>
      <c r="F1172" s="200" t="s">
        <v>7206</v>
      </c>
      <c r="G1172" s="200"/>
      <c r="H1172" s="200" t="s">
        <v>7207</v>
      </c>
      <c r="I1172" s="200"/>
      <c r="J1172" s="201">
        <v>12</v>
      </c>
      <c r="K1172" s="200" t="s">
        <v>7136</v>
      </c>
      <c r="L1172" s="201">
        <v>262592129</v>
      </c>
      <c r="M1172" s="201">
        <v>500</v>
      </c>
      <c r="N1172" s="201">
        <v>131296064500</v>
      </c>
      <c r="O1172" s="200" t="s">
        <v>7139</v>
      </c>
      <c r="P1172" s="200" t="s">
        <v>13202</v>
      </c>
      <c r="Q1172" s="200" t="s">
        <v>13203</v>
      </c>
      <c r="R1172" s="200" t="s">
        <v>13204</v>
      </c>
    </row>
    <row r="1173" spans="1:18" hidden="1">
      <c r="A1173" s="200" t="s">
        <v>13205</v>
      </c>
      <c r="B1173" s="200" t="s">
        <v>13206</v>
      </c>
      <c r="C1173" s="200" t="s">
        <v>7145</v>
      </c>
      <c r="D1173" s="200" t="s">
        <v>7136</v>
      </c>
      <c r="E1173" s="200" t="s">
        <v>7136</v>
      </c>
      <c r="F1173" s="200" t="s">
        <v>7779</v>
      </c>
      <c r="G1173" s="200"/>
      <c r="H1173" s="200" t="s">
        <v>7780</v>
      </c>
      <c r="I1173" s="200"/>
      <c r="J1173" s="201">
        <v>12</v>
      </c>
      <c r="K1173" s="200" t="s">
        <v>7136</v>
      </c>
      <c r="L1173" s="201">
        <v>503859595</v>
      </c>
      <c r="M1173" s="201">
        <v>100</v>
      </c>
      <c r="N1173" s="201">
        <v>50385959500</v>
      </c>
      <c r="O1173" s="200" t="s">
        <v>7139</v>
      </c>
      <c r="P1173" s="200" t="s">
        <v>13207</v>
      </c>
      <c r="Q1173" s="200" t="s">
        <v>13208</v>
      </c>
      <c r="R1173" s="200" t="s">
        <v>13209</v>
      </c>
    </row>
    <row r="1174" spans="1:18" hidden="1">
      <c r="A1174" s="200" t="s">
        <v>13210</v>
      </c>
      <c r="B1174" s="200" t="s">
        <v>13211</v>
      </c>
      <c r="C1174" s="200" t="s">
        <v>7134</v>
      </c>
      <c r="D1174" s="200" t="s">
        <v>7135</v>
      </c>
      <c r="E1174" s="200" t="s">
        <v>7136</v>
      </c>
      <c r="F1174" s="200" t="s">
        <v>7314</v>
      </c>
      <c r="G1174" s="200"/>
      <c r="H1174" s="200" t="s">
        <v>7315</v>
      </c>
      <c r="I1174" s="200"/>
      <c r="J1174" s="201">
        <v>12</v>
      </c>
      <c r="K1174" s="200" t="s">
        <v>7136</v>
      </c>
      <c r="L1174" s="201">
        <v>63964034</v>
      </c>
      <c r="M1174" s="201">
        <v>500</v>
      </c>
      <c r="N1174" s="201">
        <v>31982017000</v>
      </c>
      <c r="O1174" s="200" t="s">
        <v>7139</v>
      </c>
      <c r="P1174" s="200" t="s">
        <v>13212</v>
      </c>
      <c r="Q1174" s="200" t="s">
        <v>13213</v>
      </c>
      <c r="R1174" s="200" t="s">
        <v>13214</v>
      </c>
    </row>
    <row r="1175" spans="1:18" hidden="1">
      <c r="A1175" s="200" t="s">
        <v>13215</v>
      </c>
      <c r="B1175" s="200" t="s">
        <v>13216</v>
      </c>
      <c r="C1175" s="200" t="s">
        <v>7145</v>
      </c>
      <c r="D1175" s="200" t="s">
        <v>7136</v>
      </c>
      <c r="E1175" s="200" t="s">
        <v>7136</v>
      </c>
      <c r="F1175" s="200" t="s">
        <v>8758</v>
      </c>
      <c r="G1175" s="200"/>
      <c r="H1175" s="200" t="s">
        <v>8759</v>
      </c>
      <c r="I1175" s="200"/>
      <c r="J1175" s="201">
        <v>12</v>
      </c>
      <c r="K1175" s="200" t="s">
        <v>7136</v>
      </c>
      <c r="L1175" s="201">
        <v>149840002</v>
      </c>
      <c r="M1175" s="201">
        <v>5000</v>
      </c>
      <c r="N1175" s="201">
        <v>749200010000</v>
      </c>
      <c r="O1175" s="200" t="s">
        <v>7139</v>
      </c>
      <c r="P1175" s="200" t="s">
        <v>13217</v>
      </c>
      <c r="Q1175" s="200" t="s">
        <v>13218</v>
      </c>
      <c r="R1175" s="200" t="s">
        <v>13219</v>
      </c>
    </row>
    <row r="1176" spans="1:18" hidden="1">
      <c r="A1176" s="200" t="s">
        <v>13220</v>
      </c>
      <c r="B1176" s="200" t="s">
        <v>13221</v>
      </c>
      <c r="C1176" s="200" t="s">
        <v>7145</v>
      </c>
      <c r="D1176" s="200" t="s">
        <v>7136</v>
      </c>
      <c r="E1176" s="200" t="s">
        <v>7136</v>
      </c>
      <c r="F1176" s="200" t="s">
        <v>7137</v>
      </c>
      <c r="G1176" s="200"/>
      <c r="H1176" s="200" t="s">
        <v>7138</v>
      </c>
      <c r="I1176" s="200"/>
      <c r="J1176" s="201">
        <v>12</v>
      </c>
      <c r="K1176" s="200" t="s">
        <v>7136</v>
      </c>
      <c r="L1176" s="201">
        <v>34845011</v>
      </c>
      <c r="M1176" s="201">
        <v>500</v>
      </c>
      <c r="N1176" s="201">
        <v>18372505500</v>
      </c>
      <c r="O1176" s="200" t="s">
        <v>7139</v>
      </c>
      <c r="P1176" s="200" t="s">
        <v>13222</v>
      </c>
      <c r="Q1176" s="200" t="s">
        <v>13223</v>
      </c>
      <c r="R1176" s="200" t="s">
        <v>13224</v>
      </c>
    </row>
    <row r="1177" spans="1:18" hidden="1">
      <c r="A1177" s="200" t="s">
        <v>13225</v>
      </c>
      <c r="B1177" s="200" t="s">
        <v>13226</v>
      </c>
      <c r="C1177" s="200" t="s">
        <v>7440</v>
      </c>
      <c r="D1177" s="200" t="s">
        <v>7441</v>
      </c>
      <c r="E1177" s="200" t="s">
        <v>7136</v>
      </c>
      <c r="F1177" s="200" t="s">
        <v>7442</v>
      </c>
      <c r="G1177" s="200"/>
      <c r="H1177" s="200" t="s">
        <v>7443</v>
      </c>
      <c r="I1177" s="200"/>
      <c r="J1177" s="201">
        <v>12</v>
      </c>
      <c r="K1177" s="200" t="s">
        <v>13070</v>
      </c>
      <c r="L1177" s="201">
        <v>1050000</v>
      </c>
      <c r="M1177" s="201">
        <v>500</v>
      </c>
      <c r="N1177" s="201">
        <v>525000000</v>
      </c>
      <c r="O1177" s="200" t="s">
        <v>7139</v>
      </c>
      <c r="P1177" s="200" t="s">
        <v>13227</v>
      </c>
      <c r="Q1177" s="200" t="s">
        <v>13228</v>
      </c>
      <c r="R1177" s="200" t="s">
        <v>13229</v>
      </c>
    </row>
    <row r="1178" spans="1:18" hidden="1">
      <c r="A1178" s="200" t="s">
        <v>13230</v>
      </c>
      <c r="B1178" s="200" t="s">
        <v>13231</v>
      </c>
      <c r="C1178" s="200" t="s">
        <v>7134</v>
      </c>
      <c r="D1178" s="200" t="s">
        <v>7135</v>
      </c>
      <c r="E1178" s="200" t="s">
        <v>7136</v>
      </c>
      <c r="F1178" s="200" t="s">
        <v>7481</v>
      </c>
      <c r="G1178" s="200"/>
      <c r="H1178" s="200" t="s">
        <v>7482</v>
      </c>
      <c r="I1178" s="200"/>
      <c r="J1178" s="201">
        <v>12</v>
      </c>
      <c r="K1178" s="200" t="s">
        <v>7136</v>
      </c>
      <c r="L1178" s="201">
        <v>139240254</v>
      </c>
      <c r="M1178" s="201">
        <v>100</v>
      </c>
      <c r="N1178" s="201">
        <v>13924025400</v>
      </c>
      <c r="O1178" s="200" t="s">
        <v>7139</v>
      </c>
      <c r="P1178" s="200" t="s">
        <v>13232</v>
      </c>
      <c r="Q1178" s="200" t="s">
        <v>13233</v>
      </c>
      <c r="R1178" s="200" t="s">
        <v>13234</v>
      </c>
    </row>
    <row r="1179" spans="1:18" hidden="1">
      <c r="A1179" s="200" t="s">
        <v>13235</v>
      </c>
      <c r="B1179" s="200" t="s">
        <v>13236</v>
      </c>
      <c r="C1179" s="200" t="s">
        <v>7134</v>
      </c>
      <c r="D1179" s="200" t="s">
        <v>7173</v>
      </c>
      <c r="E1179" s="200" t="s">
        <v>7136</v>
      </c>
      <c r="F1179" s="200" t="s">
        <v>8187</v>
      </c>
      <c r="G1179" s="200"/>
      <c r="H1179" s="200" t="s">
        <v>8188</v>
      </c>
      <c r="I1179" s="200"/>
      <c r="J1179" s="201">
        <v>12</v>
      </c>
      <c r="K1179" s="200" t="s">
        <v>7136</v>
      </c>
      <c r="L1179" s="201">
        <v>42766857</v>
      </c>
      <c r="M1179" s="201">
        <v>100</v>
      </c>
      <c r="N1179" s="201">
        <v>4276685700</v>
      </c>
      <c r="O1179" s="200" t="s">
        <v>7139</v>
      </c>
      <c r="P1179" s="200" t="s">
        <v>13237</v>
      </c>
      <c r="Q1179" s="200" t="s">
        <v>13238</v>
      </c>
      <c r="R1179" s="200" t="s">
        <v>13239</v>
      </c>
    </row>
    <row r="1180" spans="1:18" hidden="1">
      <c r="A1180" s="200" t="s">
        <v>13240</v>
      </c>
      <c r="B1180" s="200" t="s">
        <v>13241</v>
      </c>
      <c r="C1180" s="200" t="s">
        <v>7134</v>
      </c>
      <c r="D1180" s="200" t="s">
        <v>7165</v>
      </c>
      <c r="E1180" s="200" t="s">
        <v>7136</v>
      </c>
      <c r="F1180" s="200" t="s">
        <v>7416</v>
      </c>
      <c r="G1180" s="200"/>
      <c r="H1180" s="200" t="s">
        <v>7417</v>
      </c>
      <c r="I1180" s="200"/>
      <c r="J1180" s="201">
        <v>12</v>
      </c>
      <c r="K1180" s="200" t="s">
        <v>7136</v>
      </c>
      <c r="L1180" s="201">
        <v>33832921</v>
      </c>
      <c r="M1180" s="201">
        <v>500</v>
      </c>
      <c r="N1180" s="201">
        <v>16916460500</v>
      </c>
      <c r="O1180" s="200" t="s">
        <v>7139</v>
      </c>
      <c r="P1180" s="200" t="s">
        <v>13242</v>
      </c>
      <c r="Q1180" s="200" t="s">
        <v>13243</v>
      </c>
      <c r="R1180" s="200" t="s">
        <v>13244</v>
      </c>
    </row>
    <row r="1181" spans="1:18" hidden="1">
      <c r="A1181" s="200" t="s">
        <v>13245</v>
      </c>
      <c r="B1181" s="200" t="s">
        <v>13246</v>
      </c>
      <c r="C1181" s="200" t="s">
        <v>7134</v>
      </c>
      <c r="D1181" s="200" t="s">
        <v>7165</v>
      </c>
      <c r="E1181" s="200" t="s">
        <v>7136</v>
      </c>
      <c r="F1181" s="200" t="s">
        <v>13247</v>
      </c>
      <c r="G1181" s="200"/>
      <c r="H1181" s="200" t="s">
        <v>13248</v>
      </c>
      <c r="I1181" s="200"/>
      <c r="J1181" s="201">
        <v>12</v>
      </c>
      <c r="K1181" s="200" t="s">
        <v>7136</v>
      </c>
      <c r="L1181" s="201">
        <v>9085607</v>
      </c>
      <c r="M1181" s="201">
        <v>500</v>
      </c>
      <c r="N1181" s="201">
        <v>4542803500</v>
      </c>
      <c r="O1181" s="200" t="s">
        <v>7139</v>
      </c>
      <c r="P1181" s="200" t="s">
        <v>13249</v>
      </c>
      <c r="Q1181" s="200" t="s">
        <v>13250</v>
      </c>
      <c r="R1181" s="200" t="s">
        <v>13251</v>
      </c>
    </row>
    <row r="1182" spans="1:18" hidden="1">
      <c r="A1182" s="200" t="s">
        <v>13252</v>
      </c>
      <c r="B1182" s="200" t="s">
        <v>13253</v>
      </c>
      <c r="C1182" s="200" t="s">
        <v>7145</v>
      </c>
      <c r="D1182" s="200" t="s">
        <v>7136</v>
      </c>
      <c r="E1182" s="200" t="s">
        <v>7136</v>
      </c>
      <c r="F1182" s="200" t="s">
        <v>8674</v>
      </c>
      <c r="G1182" s="200"/>
      <c r="H1182" s="200" t="s">
        <v>8675</v>
      </c>
      <c r="I1182" s="200"/>
      <c r="J1182" s="201">
        <v>12</v>
      </c>
      <c r="K1182" s="200" t="s">
        <v>7136</v>
      </c>
      <c r="L1182" s="201">
        <v>24553927</v>
      </c>
      <c r="M1182" s="201">
        <v>500</v>
      </c>
      <c r="N1182" s="201">
        <v>12276963500</v>
      </c>
      <c r="O1182" s="200" t="s">
        <v>7139</v>
      </c>
      <c r="P1182" s="200" t="s">
        <v>13254</v>
      </c>
      <c r="Q1182" s="200" t="s">
        <v>13255</v>
      </c>
      <c r="R1182" s="200" t="s">
        <v>13256</v>
      </c>
    </row>
    <row r="1183" spans="1:18" hidden="1">
      <c r="A1183" s="200" t="s">
        <v>13257</v>
      </c>
      <c r="B1183" s="200" t="s">
        <v>13258</v>
      </c>
      <c r="C1183" s="200" t="s">
        <v>7134</v>
      </c>
      <c r="D1183" s="200" t="s">
        <v>7173</v>
      </c>
      <c r="E1183" s="200" t="s">
        <v>7136</v>
      </c>
      <c r="F1183" s="200" t="s">
        <v>7859</v>
      </c>
      <c r="G1183" s="200"/>
      <c r="H1183" s="200" t="s">
        <v>7860</v>
      </c>
      <c r="I1183" s="200"/>
      <c r="J1183" s="201">
        <v>12</v>
      </c>
      <c r="K1183" s="200" t="s">
        <v>7136</v>
      </c>
      <c r="L1183" s="201">
        <v>9400000</v>
      </c>
      <c r="M1183" s="201">
        <v>500</v>
      </c>
      <c r="N1183" s="201">
        <v>4700000000</v>
      </c>
      <c r="O1183" s="200" t="s">
        <v>7139</v>
      </c>
      <c r="P1183" s="200" t="s">
        <v>13259</v>
      </c>
      <c r="Q1183" s="200" t="s">
        <v>13260</v>
      </c>
      <c r="R1183" s="200" t="s">
        <v>13261</v>
      </c>
    </row>
    <row r="1184" spans="1:18" hidden="1">
      <c r="A1184" s="200" t="s">
        <v>13262</v>
      </c>
      <c r="B1184" s="200" t="s">
        <v>13263</v>
      </c>
      <c r="C1184" s="200" t="s">
        <v>7145</v>
      </c>
      <c r="D1184" s="200" t="s">
        <v>7136</v>
      </c>
      <c r="E1184" s="200" t="s">
        <v>7136</v>
      </c>
      <c r="F1184" s="200" t="s">
        <v>8298</v>
      </c>
      <c r="G1184" s="200"/>
      <c r="H1184" s="200" t="s">
        <v>8299</v>
      </c>
      <c r="I1184" s="200"/>
      <c r="J1184" s="201">
        <v>12</v>
      </c>
      <c r="K1184" s="200" t="s">
        <v>7136</v>
      </c>
      <c r="L1184" s="201">
        <v>32725652</v>
      </c>
      <c r="M1184" s="201">
        <v>100</v>
      </c>
      <c r="N1184" s="201">
        <v>3272565200</v>
      </c>
      <c r="O1184" s="200" t="s">
        <v>7139</v>
      </c>
      <c r="P1184" s="200" t="s">
        <v>13264</v>
      </c>
      <c r="Q1184" s="200" t="s">
        <v>13265</v>
      </c>
      <c r="R1184" s="200" t="s">
        <v>13266</v>
      </c>
    </row>
    <row r="1185" spans="1:18" hidden="1">
      <c r="A1185" s="200" t="s">
        <v>13267</v>
      </c>
      <c r="B1185" s="200" t="s">
        <v>13268</v>
      </c>
      <c r="C1185" s="200" t="s">
        <v>7134</v>
      </c>
      <c r="D1185" s="200" t="s">
        <v>7165</v>
      </c>
      <c r="E1185" s="200" t="s">
        <v>7136</v>
      </c>
      <c r="F1185" s="200" t="s">
        <v>7174</v>
      </c>
      <c r="G1185" s="200"/>
      <c r="H1185" s="200" t="s">
        <v>7175</v>
      </c>
      <c r="I1185" s="200"/>
      <c r="J1185" s="201">
        <v>12</v>
      </c>
      <c r="K1185" s="200" t="s">
        <v>7136</v>
      </c>
      <c r="L1185" s="201">
        <v>61221640</v>
      </c>
      <c r="M1185" s="201">
        <v>500</v>
      </c>
      <c r="N1185" s="201">
        <v>30610820000</v>
      </c>
      <c r="O1185" s="200" t="s">
        <v>7139</v>
      </c>
      <c r="P1185" s="200" t="s">
        <v>13269</v>
      </c>
      <c r="Q1185" s="200" t="s">
        <v>13270</v>
      </c>
      <c r="R1185" s="200" t="s">
        <v>13271</v>
      </c>
    </row>
    <row r="1186" spans="1:18" hidden="1">
      <c r="A1186" s="200" t="s">
        <v>13272</v>
      </c>
      <c r="B1186" s="200" t="s">
        <v>13273</v>
      </c>
      <c r="C1186" s="200" t="s">
        <v>7134</v>
      </c>
      <c r="D1186" s="200" t="s">
        <v>7135</v>
      </c>
      <c r="E1186" s="200" t="s">
        <v>7136</v>
      </c>
      <c r="F1186" s="200" t="s">
        <v>7234</v>
      </c>
      <c r="G1186" s="200"/>
      <c r="H1186" s="200" t="s">
        <v>7235</v>
      </c>
      <c r="I1186" s="200"/>
      <c r="J1186" s="201">
        <v>12</v>
      </c>
      <c r="K1186" s="200" t="s">
        <v>7136</v>
      </c>
      <c r="L1186" s="201">
        <v>56025056</v>
      </c>
      <c r="M1186" s="201">
        <v>500</v>
      </c>
      <c r="N1186" s="201">
        <v>28012528000</v>
      </c>
      <c r="O1186" s="200" t="s">
        <v>7139</v>
      </c>
      <c r="P1186" s="200" t="s">
        <v>10822</v>
      </c>
      <c r="Q1186" s="200" t="s">
        <v>13274</v>
      </c>
      <c r="R1186" s="200" t="s">
        <v>13275</v>
      </c>
    </row>
    <row r="1187" spans="1:18" hidden="1">
      <c r="A1187" s="200" t="s">
        <v>13276</v>
      </c>
      <c r="B1187" s="200" t="s">
        <v>13277</v>
      </c>
      <c r="C1187" s="200" t="s">
        <v>7134</v>
      </c>
      <c r="D1187" s="200" t="s">
        <v>7135</v>
      </c>
      <c r="E1187" s="200" t="s">
        <v>7136</v>
      </c>
      <c r="F1187" s="200" t="s">
        <v>7166</v>
      </c>
      <c r="G1187" s="200"/>
      <c r="H1187" s="200" t="s">
        <v>7167</v>
      </c>
      <c r="I1187" s="200"/>
      <c r="J1187" s="201">
        <v>12</v>
      </c>
      <c r="K1187" s="200" t="s">
        <v>7136</v>
      </c>
      <c r="L1187" s="201">
        <v>61777397</v>
      </c>
      <c r="M1187" s="201">
        <v>100</v>
      </c>
      <c r="N1187" s="201">
        <v>6177739700</v>
      </c>
      <c r="O1187" s="200" t="s">
        <v>7139</v>
      </c>
      <c r="P1187" s="200" t="s">
        <v>13278</v>
      </c>
      <c r="Q1187" s="200" t="s">
        <v>13279</v>
      </c>
      <c r="R1187" s="200" t="s">
        <v>13280</v>
      </c>
    </row>
    <row r="1188" spans="1:18" hidden="1">
      <c r="A1188" s="200" t="s">
        <v>13281</v>
      </c>
      <c r="B1188" s="200" t="s">
        <v>13282</v>
      </c>
      <c r="C1188" s="200" t="s">
        <v>7145</v>
      </c>
      <c r="D1188" s="200" t="s">
        <v>7136</v>
      </c>
      <c r="E1188" s="200" t="s">
        <v>7136</v>
      </c>
      <c r="F1188" s="200" t="s">
        <v>8486</v>
      </c>
      <c r="G1188" s="200"/>
      <c r="H1188" s="200" t="s">
        <v>8487</v>
      </c>
      <c r="I1188" s="200"/>
      <c r="J1188" s="201">
        <v>12</v>
      </c>
      <c r="K1188" s="200" t="s">
        <v>7136</v>
      </c>
      <c r="L1188" s="201">
        <v>43610063</v>
      </c>
      <c r="M1188" s="201">
        <v>500</v>
      </c>
      <c r="N1188" s="201">
        <v>21805031500</v>
      </c>
      <c r="O1188" s="200" t="s">
        <v>7139</v>
      </c>
      <c r="P1188" s="200" t="s">
        <v>12841</v>
      </c>
      <c r="Q1188" s="200" t="s">
        <v>13283</v>
      </c>
      <c r="R1188" s="200" t="s">
        <v>13284</v>
      </c>
    </row>
    <row r="1189" spans="1:18" hidden="1">
      <c r="A1189" s="200" t="s">
        <v>13285</v>
      </c>
      <c r="B1189" s="200" t="s">
        <v>13286</v>
      </c>
      <c r="C1189" s="200" t="s">
        <v>7440</v>
      </c>
      <c r="D1189" s="200" t="s">
        <v>7441</v>
      </c>
      <c r="E1189" s="200" t="s">
        <v>7136</v>
      </c>
      <c r="F1189" s="200" t="s">
        <v>8662</v>
      </c>
      <c r="G1189" s="200"/>
      <c r="H1189" s="200" t="s">
        <v>8663</v>
      </c>
      <c r="I1189" s="200"/>
      <c r="J1189" s="201">
        <v>12</v>
      </c>
      <c r="K1189" s="200" t="s">
        <v>8073</v>
      </c>
      <c r="L1189" s="201">
        <v>1980000</v>
      </c>
      <c r="M1189" s="201">
        <v>500</v>
      </c>
      <c r="N1189" s="201">
        <v>990000000</v>
      </c>
      <c r="O1189" s="200" t="s">
        <v>7139</v>
      </c>
      <c r="P1189" s="200" t="s">
        <v>13287</v>
      </c>
      <c r="Q1189" s="200" t="s">
        <v>13288</v>
      </c>
      <c r="R1189" s="200" t="s">
        <v>13289</v>
      </c>
    </row>
    <row r="1190" spans="1:18" hidden="1">
      <c r="A1190" s="200" t="s">
        <v>13290</v>
      </c>
      <c r="B1190" s="200" t="s">
        <v>13291</v>
      </c>
      <c r="C1190" s="200" t="s">
        <v>7440</v>
      </c>
      <c r="D1190" s="200" t="s">
        <v>7441</v>
      </c>
      <c r="E1190" s="200" t="s">
        <v>7136</v>
      </c>
      <c r="F1190" s="200" t="s">
        <v>7302</v>
      </c>
      <c r="G1190" s="200"/>
      <c r="H1190" s="200" t="s">
        <v>7303</v>
      </c>
      <c r="I1190" s="200"/>
      <c r="J1190" s="201">
        <v>12</v>
      </c>
      <c r="K1190" s="200" t="s">
        <v>9522</v>
      </c>
      <c r="L1190" s="201">
        <v>6017471</v>
      </c>
      <c r="M1190" s="201">
        <v>500</v>
      </c>
      <c r="N1190" s="201">
        <v>3008735500</v>
      </c>
      <c r="O1190" s="200" t="s">
        <v>7139</v>
      </c>
      <c r="P1190" s="200" t="s">
        <v>13292</v>
      </c>
      <c r="Q1190" s="200" t="s">
        <v>13293</v>
      </c>
      <c r="R1190" s="200" t="s">
        <v>13294</v>
      </c>
    </row>
    <row r="1191" spans="1:18" hidden="1">
      <c r="A1191" s="200" t="s">
        <v>13295</v>
      </c>
      <c r="B1191" s="200" t="s">
        <v>13296</v>
      </c>
      <c r="C1191" s="200" t="s">
        <v>7134</v>
      </c>
      <c r="D1191" s="200" t="s">
        <v>7173</v>
      </c>
      <c r="E1191" s="200" t="s">
        <v>7136</v>
      </c>
      <c r="F1191" s="200" t="s">
        <v>7302</v>
      </c>
      <c r="G1191" s="200"/>
      <c r="H1191" s="200" t="s">
        <v>7303</v>
      </c>
      <c r="I1191" s="200"/>
      <c r="J1191" s="201">
        <v>12</v>
      </c>
      <c r="K1191" s="200" t="s">
        <v>7136</v>
      </c>
      <c r="L1191" s="201">
        <v>10013941</v>
      </c>
      <c r="M1191" s="201">
        <v>100</v>
      </c>
      <c r="N1191" s="201">
        <v>1001394100</v>
      </c>
      <c r="O1191" s="200" t="s">
        <v>7139</v>
      </c>
      <c r="P1191" s="200" t="s">
        <v>13297</v>
      </c>
      <c r="Q1191" s="200" t="s">
        <v>13298</v>
      </c>
      <c r="R1191" s="200" t="s">
        <v>13299</v>
      </c>
    </row>
    <row r="1192" spans="1:18" hidden="1">
      <c r="A1192" s="200" t="s">
        <v>13300</v>
      </c>
      <c r="B1192" s="200" t="s">
        <v>13301</v>
      </c>
      <c r="C1192" s="200" t="s">
        <v>7440</v>
      </c>
      <c r="D1192" s="200" t="s">
        <v>7441</v>
      </c>
      <c r="E1192" s="200" t="s">
        <v>7136</v>
      </c>
      <c r="F1192" s="200" t="s">
        <v>7174</v>
      </c>
      <c r="G1192" s="200"/>
      <c r="H1192" s="200" t="s">
        <v>7175</v>
      </c>
      <c r="I1192" s="200"/>
      <c r="J1192" s="201">
        <v>12</v>
      </c>
      <c r="K1192" s="200" t="s">
        <v>7781</v>
      </c>
      <c r="L1192" s="201">
        <v>1579960</v>
      </c>
      <c r="M1192" s="201">
        <v>500</v>
      </c>
      <c r="N1192" s="201">
        <v>789980000</v>
      </c>
      <c r="O1192" s="200" t="s">
        <v>7139</v>
      </c>
      <c r="P1192" s="200" t="s">
        <v>13302</v>
      </c>
      <c r="Q1192" s="200" t="s">
        <v>13303</v>
      </c>
      <c r="R1192" s="200" t="s">
        <v>13304</v>
      </c>
    </row>
    <row r="1193" spans="1:18" hidden="1">
      <c r="A1193" s="200" t="s">
        <v>13305</v>
      </c>
      <c r="B1193" s="200" t="s">
        <v>13306</v>
      </c>
      <c r="C1193" s="200" t="s">
        <v>7134</v>
      </c>
      <c r="D1193" s="200" t="s">
        <v>7165</v>
      </c>
      <c r="E1193" s="200" t="s">
        <v>7136</v>
      </c>
      <c r="F1193" s="200" t="s">
        <v>7166</v>
      </c>
      <c r="G1193" s="200"/>
      <c r="H1193" s="200" t="s">
        <v>7167</v>
      </c>
      <c r="I1193" s="200"/>
      <c r="J1193" s="201">
        <v>12</v>
      </c>
      <c r="K1193" s="200" t="s">
        <v>7136</v>
      </c>
      <c r="L1193" s="201">
        <v>8486542</v>
      </c>
      <c r="M1193" s="201">
        <v>500</v>
      </c>
      <c r="N1193" s="201">
        <v>4243271000</v>
      </c>
      <c r="O1193" s="200" t="s">
        <v>7139</v>
      </c>
      <c r="P1193" s="200" t="s">
        <v>13307</v>
      </c>
      <c r="Q1193" s="200" t="s">
        <v>13308</v>
      </c>
      <c r="R1193" s="200" t="s">
        <v>13309</v>
      </c>
    </row>
    <row r="1194" spans="1:18" hidden="1">
      <c r="A1194" s="200" t="s">
        <v>13310</v>
      </c>
      <c r="B1194" s="200" t="s">
        <v>13311</v>
      </c>
      <c r="C1194" s="200" t="s">
        <v>7134</v>
      </c>
      <c r="D1194" s="200" t="s">
        <v>7241</v>
      </c>
      <c r="E1194" s="200" t="s">
        <v>10406</v>
      </c>
      <c r="F1194" s="200" t="s">
        <v>7488</v>
      </c>
      <c r="G1194" s="200"/>
      <c r="H1194" s="200" t="s">
        <v>7489</v>
      </c>
      <c r="I1194" s="200"/>
      <c r="J1194" s="201">
        <v>12</v>
      </c>
      <c r="K1194" s="200" t="s">
        <v>7136</v>
      </c>
      <c r="L1194" s="201">
        <v>28276899</v>
      </c>
      <c r="M1194" s="201">
        <v>500</v>
      </c>
      <c r="N1194" s="201">
        <v>14336649500</v>
      </c>
      <c r="O1194" s="200" t="s">
        <v>7139</v>
      </c>
      <c r="P1194" s="200" t="s">
        <v>13312</v>
      </c>
      <c r="Q1194" s="200" t="s">
        <v>13313</v>
      </c>
      <c r="R1194" s="200" t="s">
        <v>13314</v>
      </c>
    </row>
    <row r="1195" spans="1:18" hidden="1">
      <c r="A1195" s="200" t="s">
        <v>13315</v>
      </c>
      <c r="B1195" s="200" t="s">
        <v>13316</v>
      </c>
      <c r="C1195" s="200" t="s">
        <v>7134</v>
      </c>
      <c r="D1195" s="200" t="s">
        <v>7165</v>
      </c>
      <c r="E1195" s="200" t="s">
        <v>7136</v>
      </c>
      <c r="F1195" s="200" t="s">
        <v>7464</v>
      </c>
      <c r="G1195" s="200"/>
      <c r="H1195" s="200" t="s">
        <v>7465</v>
      </c>
      <c r="I1195" s="200"/>
      <c r="J1195" s="201">
        <v>12</v>
      </c>
      <c r="K1195" s="200" t="s">
        <v>7136</v>
      </c>
      <c r="L1195" s="201">
        <v>27000000</v>
      </c>
      <c r="M1195" s="201">
        <v>500</v>
      </c>
      <c r="N1195" s="201">
        <v>13500000000</v>
      </c>
      <c r="O1195" s="200" t="s">
        <v>7139</v>
      </c>
      <c r="P1195" s="200" t="s">
        <v>13317</v>
      </c>
      <c r="Q1195" s="200" t="s">
        <v>13318</v>
      </c>
      <c r="R1195" s="200" t="s">
        <v>13319</v>
      </c>
    </row>
    <row r="1196" spans="1:18" hidden="1">
      <c r="A1196" s="200" t="s">
        <v>13320</v>
      </c>
      <c r="B1196" s="200" t="s">
        <v>13321</v>
      </c>
      <c r="C1196" s="200" t="s">
        <v>7145</v>
      </c>
      <c r="D1196" s="200" t="s">
        <v>7136</v>
      </c>
      <c r="E1196" s="200" t="s">
        <v>7136</v>
      </c>
      <c r="F1196" s="200" t="s">
        <v>8568</v>
      </c>
      <c r="G1196" s="200"/>
      <c r="H1196" s="200" t="s">
        <v>8569</v>
      </c>
      <c r="I1196" s="200"/>
      <c r="J1196" s="201">
        <v>12</v>
      </c>
      <c r="K1196" s="200" t="s">
        <v>7136</v>
      </c>
      <c r="L1196" s="201">
        <v>42171403</v>
      </c>
      <c r="M1196" s="201">
        <v>500</v>
      </c>
      <c r="N1196" s="201">
        <v>21085701500</v>
      </c>
      <c r="O1196" s="200" t="s">
        <v>7139</v>
      </c>
      <c r="P1196" s="200" t="s">
        <v>13322</v>
      </c>
      <c r="Q1196" s="200" t="s">
        <v>13323</v>
      </c>
      <c r="R1196" s="200" t="s">
        <v>13324</v>
      </c>
    </row>
    <row r="1197" spans="1:18" hidden="1">
      <c r="A1197" s="200" t="s">
        <v>13325</v>
      </c>
      <c r="B1197" s="200" t="s">
        <v>13326</v>
      </c>
      <c r="C1197" s="200" t="s">
        <v>7134</v>
      </c>
      <c r="D1197" s="200" t="s">
        <v>7135</v>
      </c>
      <c r="E1197" s="200" t="s">
        <v>7136</v>
      </c>
      <c r="F1197" s="200" t="s">
        <v>9228</v>
      </c>
      <c r="G1197" s="200"/>
      <c r="H1197" s="200" t="s">
        <v>9229</v>
      </c>
      <c r="I1197" s="200"/>
      <c r="J1197" s="201">
        <v>12</v>
      </c>
      <c r="K1197" s="200" t="s">
        <v>7136</v>
      </c>
      <c r="L1197" s="201">
        <v>54291047</v>
      </c>
      <c r="M1197" s="201">
        <v>100</v>
      </c>
      <c r="N1197" s="201">
        <v>5429104700</v>
      </c>
      <c r="O1197" s="200" t="s">
        <v>7139</v>
      </c>
      <c r="P1197" s="200" t="s">
        <v>13327</v>
      </c>
      <c r="Q1197" s="200" t="s">
        <v>7136</v>
      </c>
      <c r="R1197" s="200" t="s">
        <v>13328</v>
      </c>
    </row>
    <row r="1198" spans="1:18" hidden="1">
      <c r="A1198" s="200" t="s">
        <v>13329</v>
      </c>
      <c r="B1198" s="200" t="s">
        <v>13330</v>
      </c>
      <c r="C1198" s="200" t="s">
        <v>7440</v>
      </c>
      <c r="D1198" s="200" t="s">
        <v>7441</v>
      </c>
      <c r="E1198" s="200" t="s">
        <v>7136</v>
      </c>
      <c r="F1198" s="200" t="s">
        <v>7302</v>
      </c>
      <c r="G1198" s="200"/>
      <c r="H1198" s="200" t="s">
        <v>7303</v>
      </c>
      <c r="I1198" s="200"/>
      <c r="J1198" s="201">
        <v>12</v>
      </c>
      <c r="K1198" s="200" t="s">
        <v>8073</v>
      </c>
      <c r="L1198" s="201">
        <v>4739422</v>
      </c>
      <c r="M1198" s="201">
        <v>500</v>
      </c>
      <c r="N1198" s="201">
        <v>2369711000</v>
      </c>
      <c r="O1198" s="200" t="s">
        <v>7139</v>
      </c>
      <c r="P1198" s="200" t="s">
        <v>13331</v>
      </c>
      <c r="Q1198" s="200" t="s">
        <v>13332</v>
      </c>
      <c r="R1198" s="200" t="s">
        <v>13333</v>
      </c>
    </row>
    <row r="1199" spans="1:18" hidden="1">
      <c r="A1199" s="200" t="s">
        <v>13334</v>
      </c>
      <c r="B1199" s="200" t="s">
        <v>13335</v>
      </c>
      <c r="C1199" s="200" t="s">
        <v>7134</v>
      </c>
      <c r="D1199" s="200" t="s">
        <v>7135</v>
      </c>
      <c r="E1199" s="200" t="s">
        <v>7136</v>
      </c>
      <c r="F1199" s="200" t="s">
        <v>7137</v>
      </c>
      <c r="G1199" s="200"/>
      <c r="H1199" s="200" t="s">
        <v>7138</v>
      </c>
      <c r="I1199" s="200"/>
      <c r="J1199" s="201">
        <v>12</v>
      </c>
      <c r="K1199" s="200" t="s">
        <v>7136</v>
      </c>
      <c r="L1199" s="201">
        <v>67963000</v>
      </c>
      <c r="M1199" s="201">
        <v>100</v>
      </c>
      <c r="N1199" s="201">
        <v>6796300000</v>
      </c>
      <c r="O1199" s="200" t="s">
        <v>7139</v>
      </c>
      <c r="P1199" s="200" t="s">
        <v>13336</v>
      </c>
      <c r="Q1199" s="200" t="s">
        <v>13337</v>
      </c>
      <c r="R1199" s="200" t="s">
        <v>13338</v>
      </c>
    </row>
    <row r="1200" spans="1:18" hidden="1">
      <c r="A1200" s="200" t="s">
        <v>13339</v>
      </c>
      <c r="B1200" s="200" t="s">
        <v>13340</v>
      </c>
      <c r="C1200" s="200" t="s">
        <v>7134</v>
      </c>
      <c r="D1200" s="200" t="s">
        <v>7173</v>
      </c>
      <c r="E1200" s="200" t="s">
        <v>7136</v>
      </c>
      <c r="F1200" s="200" t="s">
        <v>9040</v>
      </c>
      <c r="G1200" s="200"/>
      <c r="H1200" s="200" t="s">
        <v>9041</v>
      </c>
      <c r="I1200" s="200"/>
      <c r="J1200" s="201">
        <v>12</v>
      </c>
      <c r="K1200" s="200" t="s">
        <v>7136</v>
      </c>
      <c r="L1200" s="201">
        <v>45144525</v>
      </c>
      <c r="M1200" s="201">
        <v>500</v>
      </c>
      <c r="N1200" s="201">
        <v>22572262500</v>
      </c>
      <c r="O1200" s="200" t="s">
        <v>7139</v>
      </c>
      <c r="P1200" s="200" t="s">
        <v>13341</v>
      </c>
      <c r="Q1200" s="200" t="s">
        <v>13342</v>
      </c>
      <c r="R1200" s="200" t="s">
        <v>13343</v>
      </c>
    </row>
    <row r="1201" spans="1:18" hidden="1">
      <c r="A1201" s="200" t="s">
        <v>13344</v>
      </c>
      <c r="B1201" s="200" t="s">
        <v>13345</v>
      </c>
      <c r="C1201" s="200" t="s">
        <v>7134</v>
      </c>
      <c r="D1201" s="200" t="s">
        <v>7135</v>
      </c>
      <c r="E1201" s="200" t="s">
        <v>7136</v>
      </c>
      <c r="F1201" s="200" t="s">
        <v>7137</v>
      </c>
      <c r="G1201" s="200"/>
      <c r="H1201" s="200" t="s">
        <v>7138</v>
      </c>
      <c r="I1201" s="200"/>
      <c r="J1201" s="201">
        <v>12</v>
      </c>
      <c r="K1201" s="200" t="s">
        <v>7136</v>
      </c>
      <c r="L1201" s="201">
        <v>17657500</v>
      </c>
      <c r="M1201" s="201">
        <v>500</v>
      </c>
      <c r="N1201" s="201">
        <v>8828750000</v>
      </c>
      <c r="O1201" s="200" t="s">
        <v>7139</v>
      </c>
      <c r="P1201" s="200" t="s">
        <v>13346</v>
      </c>
      <c r="Q1201" s="200" t="s">
        <v>13347</v>
      </c>
      <c r="R1201" s="200" t="s">
        <v>13348</v>
      </c>
    </row>
    <row r="1202" spans="1:18" hidden="1">
      <c r="A1202" s="200" t="s">
        <v>13349</v>
      </c>
      <c r="B1202" s="200" t="s">
        <v>13350</v>
      </c>
      <c r="C1202" s="200" t="s">
        <v>7134</v>
      </c>
      <c r="D1202" s="200" t="s">
        <v>7241</v>
      </c>
      <c r="E1202" s="200" t="s">
        <v>7242</v>
      </c>
      <c r="F1202" s="200" t="s">
        <v>7481</v>
      </c>
      <c r="G1202" s="200"/>
      <c r="H1202" s="200" t="s">
        <v>7482</v>
      </c>
      <c r="I1202" s="200"/>
      <c r="J1202" s="201">
        <v>12</v>
      </c>
      <c r="K1202" s="200" t="s">
        <v>7136</v>
      </c>
      <c r="L1202" s="201">
        <v>6027284</v>
      </c>
      <c r="M1202" s="201">
        <v>500</v>
      </c>
      <c r="N1202" s="201">
        <v>3013642000</v>
      </c>
      <c r="O1202" s="200" t="s">
        <v>7139</v>
      </c>
      <c r="P1202" s="200" t="s">
        <v>13351</v>
      </c>
      <c r="Q1202" s="200" t="s">
        <v>13352</v>
      </c>
      <c r="R1202" s="200" t="s">
        <v>13353</v>
      </c>
    </row>
    <row r="1203" spans="1:18" hidden="1">
      <c r="A1203" s="200" t="s">
        <v>13354</v>
      </c>
      <c r="B1203" s="200" t="s">
        <v>13355</v>
      </c>
      <c r="C1203" s="200" t="s">
        <v>7134</v>
      </c>
      <c r="D1203" s="200" t="s">
        <v>7165</v>
      </c>
      <c r="E1203" s="200" t="s">
        <v>7136</v>
      </c>
      <c r="F1203" s="200" t="s">
        <v>7599</v>
      </c>
      <c r="G1203" s="200"/>
      <c r="H1203" s="200" t="s">
        <v>7600</v>
      </c>
      <c r="I1203" s="200"/>
      <c r="J1203" s="201">
        <v>12</v>
      </c>
      <c r="K1203" s="200" t="s">
        <v>7136</v>
      </c>
      <c r="L1203" s="201">
        <v>52225994</v>
      </c>
      <c r="M1203" s="201">
        <v>500</v>
      </c>
      <c r="N1203" s="201">
        <v>26112997000</v>
      </c>
      <c r="O1203" s="200" t="s">
        <v>7139</v>
      </c>
      <c r="P1203" s="200" t="s">
        <v>13356</v>
      </c>
      <c r="Q1203" s="200" t="s">
        <v>13357</v>
      </c>
      <c r="R1203" s="200" t="s">
        <v>13358</v>
      </c>
    </row>
    <row r="1204" spans="1:18" hidden="1">
      <c r="A1204" s="200" t="s">
        <v>13359</v>
      </c>
      <c r="B1204" s="200" t="s">
        <v>13360</v>
      </c>
      <c r="C1204" s="200" t="s">
        <v>7134</v>
      </c>
      <c r="D1204" s="200" t="s">
        <v>7502</v>
      </c>
      <c r="E1204" s="200" t="s">
        <v>7136</v>
      </c>
      <c r="F1204" s="200" t="s">
        <v>7153</v>
      </c>
      <c r="G1204" s="200"/>
      <c r="H1204" s="200" t="s">
        <v>7154</v>
      </c>
      <c r="I1204" s="200"/>
      <c r="J1204" s="201">
        <v>6</v>
      </c>
      <c r="K1204" s="200" t="s">
        <v>7136</v>
      </c>
      <c r="L1204" s="201">
        <v>160900398</v>
      </c>
      <c r="M1204" s="204">
        <v>0.05</v>
      </c>
      <c r="N1204" s="201">
        <v>8045020</v>
      </c>
      <c r="O1204" s="200" t="s">
        <v>8716</v>
      </c>
      <c r="P1204" s="200" t="s">
        <v>13361</v>
      </c>
      <c r="Q1204" s="200" t="s">
        <v>13362</v>
      </c>
      <c r="R1204" s="200" t="s">
        <v>13363</v>
      </c>
    </row>
    <row r="1205" spans="1:18" hidden="1">
      <c r="A1205" s="200" t="s">
        <v>13364</v>
      </c>
      <c r="B1205" s="200" t="s">
        <v>13365</v>
      </c>
      <c r="C1205" s="200" t="s">
        <v>7134</v>
      </c>
      <c r="D1205" s="200" t="s">
        <v>7173</v>
      </c>
      <c r="E1205" s="200" t="s">
        <v>7136</v>
      </c>
      <c r="F1205" s="200" t="s">
        <v>7822</v>
      </c>
      <c r="G1205" s="200"/>
      <c r="H1205" s="200" t="s">
        <v>7823</v>
      </c>
      <c r="I1205" s="200"/>
      <c r="J1205" s="201">
        <v>12</v>
      </c>
      <c r="K1205" s="200" t="s">
        <v>7136</v>
      </c>
      <c r="L1205" s="201">
        <v>10138184</v>
      </c>
      <c r="M1205" s="201">
        <v>500</v>
      </c>
      <c r="N1205" s="201">
        <v>5069092000</v>
      </c>
      <c r="O1205" s="200" t="s">
        <v>7139</v>
      </c>
      <c r="P1205" s="200" t="s">
        <v>13366</v>
      </c>
      <c r="Q1205" s="200" t="s">
        <v>13367</v>
      </c>
      <c r="R1205" s="200" t="s">
        <v>13368</v>
      </c>
    </row>
    <row r="1206" spans="1:18" hidden="1">
      <c r="A1206" s="200" t="s">
        <v>13369</v>
      </c>
      <c r="B1206" s="200" t="s">
        <v>13370</v>
      </c>
      <c r="C1206" s="200" t="s">
        <v>7134</v>
      </c>
      <c r="D1206" s="200" t="s">
        <v>7135</v>
      </c>
      <c r="E1206" s="200" t="s">
        <v>7136</v>
      </c>
      <c r="F1206" s="200" t="s">
        <v>7276</v>
      </c>
      <c r="G1206" s="200"/>
      <c r="H1206" s="200" t="s">
        <v>7277</v>
      </c>
      <c r="I1206" s="200"/>
      <c r="J1206" s="201">
        <v>12</v>
      </c>
      <c r="K1206" s="200" t="s">
        <v>7136</v>
      </c>
      <c r="L1206" s="201">
        <v>24181020</v>
      </c>
      <c r="M1206" s="201">
        <v>500</v>
      </c>
      <c r="N1206" s="201">
        <v>12090510000</v>
      </c>
      <c r="O1206" s="200" t="s">
        <v>7139</v>
      </c>
      <c r="P1206" s="200" t="s">
        <v>13371</v>
      </c>
      <c r="Q1206" s="200" t="s">
        <v>13372</v>
      </c>
      <c r="R1206" s="200" t="s">
        <v>13373</v>
      </c>
    </row>
    <row r="1207" spans="1:18" hidden="1">
      <c r="A1207" s="200" t="s">
        <v>13374</v>
      </c>
      <c r="B1207" s="200" t="s">
        <v>13375</v>
      </c>
      <c r="C1207" s="200" t="s">
        <v>7134</v>
      </c>
      <c r="D1207" s="200" t="s">
        <v>7135</v>
      </c>
      <c r="E1207" s="200" t="s">
        <v>7136</v>
      </c>
      <c r="F1207" s="200" t="s">
        <v>7302</v>
      </c>
      <c r="G1207" s="200"/>
      <c r="H1207" s="200" t="s">
        <v>7303</v>
      </c>
      <c r="I1207" s="200"/>
      <c r="J1207" s="201">
        <v>12</v>
      </c>
      <c r="K1207" s="200" t="s">
        <v>7136</v>
      </c>
      <c r="L1207" s="201">
        <v>19341591</v>
      </c>
      <c r="M1207" s="201">
        <v>500</v>
      </c>
      <c r="N1207" s="201">
        <v>9670795500</v>
      </c>
      <c r="O1207" s="200" t="s">
        <v>7139</v>
      </c>
      <c r="P1207" s="200" t="s">
        <v>13376</v>
      </c>
      <c r="Q1207" s="200" t="s">
        <v>13377</v>
      </c>
      <c r="R1207" s="200" t="s">
        <v>13378</v>
      </c>
    </row>
    <row r="1208" spans="1:18" hidden="1">
      <c r="A1208" s="200" t="s">
        <v>13379</v>
      </c>
      <c r="B1208" s="200" t="s">
        <v>13380</v>
      </c>
      <c r="C1208" s="200" t="s">
        <v>7134</v>
      </c>
      <c r="D1208" s="200" t="s">
        <v>7135</v>
      </c>
      <c r="E1208" s="200" t="s">
        <v>7136</v>
      </c>
      <c r="F1208" s="200" t="s">
        <v>7457</v>
      </c>
      <c r="G1208" s="200"/>
      <c r="H1208" s="200" t="s">
        <v>7458</v>
      </c>
      <c r="I1208" s="200"/>
      <c r="J1208" s="201">
        <v>12</v>
      </c>
      <c r="K1208" s="200" t="s">
        <v>7136</v>
      </c>
      <c r="L1208" s="201">
        <v>32887536</v>
      </c>
      <c r="M1208" s="201">
        <v>500</v>
      </c>
      <c r="N1208" s="201">
        <v>16443768000</v>
      </c>
      <c r="O1208" s="200" t="s">
        <v>7139</v>
      </c>
      <c r="P1208" s="200" t="s">
        <v>13381</v>
      </c>
      <c r="Q1208" s="200" t="s">
        <v>13382</v>
      </c>
      <c r="R1208" s="200" t="s">
        <v>13383</v>
      </c>
    </row>
    <row r="1209" spans="1:18" hidden="1">
      <c r="A1209" s="200" t="s">
        <v>13384</v>
      </c>
      <c r="B1209" s="200" t="s">
        <v>13385</v>
      </c>
      <c r="C1209" s="200" t="s">
        <v>7134</v>
      </c>
      <c r="D1209" s="200" t="s">
        <v>7173</v>
      </c>
      <c r="E1209" s="200" t="s">
        <v>7136</v>
      </c>
      <c r="F1209" s="200" t="s">
        <v>7348</v>
      </c>
      <c r="G1209" s="200"/>
      <c r="H1209" s="200" t="s">
        <v>7349</v>
      </c>
      <c r="I1209" s="200"/>
      <c r="J1209" s="201">
        <v>12</v>
      </c>
      <c r="K1209" s="200" t="s">
        <v>7136</v>
      </c>
      <c r="L1209" s="201">
        <v>11699856</v>
      </c>
      <c r="M1209" s="201">
        <v>500</v>
      </c>
      <c r="N1209" s="201">
        <v>5873135500</v>
      </c>
      <c r="O1209" s="200" t="s">
        <v>7139</v>
      </c>
      <c r="P1209" s="200" t="s">
        <v>13386</v>
      </c>
      <c r="Q1209" s="200" t="s">
        <v>13387</v>
      </c>
      <c r="R1209" s="200" t="s">
        <v>13388</v>
      </c>
    </row>
    <row r="1210" spans="1:18" hidden="1">
      <c r="A1210" s="200" t="s">
        <v>13389</v>
      </c>
      <c r="B1210" s="200" t="s">
        <v>13390</v>
      </c>
      <c r="C1210" s="200" t="s">
        <v>7134</v>
      </c>
      <c r="D1210" s="200" t="s">
        <v>7135</v>
      </c>
      <c r="E1210" s="200" t="s">
        <v>7136</v>
      </c>
      <c r="F1210" s="200" t="s">
        <v>12275</v>
      </c>
      <c r="G1210" s="200"/>
      <c r="H1210" s="200" t="s">
        <v>12276</v>
      </c>
      <c r="I1210" s="200"/>
      <c r="J1210" s="201">
        <v>12</v>
      </c>
      <c r="K1210" s="200" t="s">
        <v>7136</v>
      </c>
      <c r="L1210" s="201">
        <v>86428901</v>
      </c>
      <c r="M1210" s="201">
        <v>100</v>
      </c>
      <c r="N1210" s="201">
        <v>8642890100</v>
      </c>
      <c r="O1210" s="200" t="s">
        <v>7139</v>
      </c>
      <c r="P1210" s="200" t="s">
        <v>13391</v>
      </c>
      <c r="Q1210" s="200" t="s">
        <v>13392</v>
      </c>
      <c r="R1210" s="200" t="s">
        <v>13393</v>
      </c>
    </row>
    <row r="1211" spans="1:18" hidden="1">
      <c r="A1211" s="200" t="s">
        <v>13394</v>
      </c>
      <c r="B1211" s="200" t="s">
        <v>13395</v>
      </c>
      <c r="C1211" s="200" t="s">
        <v>7145</v>
      </c>
      <c r="D1211" s="200" t="s">
        <v>7136</v>
      </c>
      <c r="E1211" s="200" t="s">
        <v>7136</v>
      </c>
      <c r="F1211" s="200" t="s">
        <v>7685</v>
      </c>
      <c r="G1211" s="200"/>
      <c r="H1211" s="200" t="s">
        <v>7686</v>
      </c>
      <c r="I1211" s="200"/>
      <c r="J1211" s="201">
        <v>12</v>
      </c>
      <c r="K1211" s="200" t="s">
        <v>7136</v>
      </c>
      <c r="L1211" s="201">
        <v>77124820</v>
      </c>
      <c r="M1211" s="201">
        <v>500</v>
      </c>
      <c r="N1211" s="201">
        <v>38562410000</v>
      </c>
      <c r="O1211" s="200" t="s">
        <v>7139</v>
      </c>
      <c r="P1211" s="200" t="s">
        <v>13396</v>
      </c>
      <c r="Q1211" s="200" t="s">
        <v>13397</v>
      </c>
      <c r="R1211" s="200" t="s">
        <v>13398</v>
      </c>
    </row>
    <row r="1212" spans="1:18" hidden="1">
      <c r="A1212" s="200" t="s">
        <v>13399</v>
      </c>
      <c r="B1212" s="200" t="s">
        <v>13400</v>
      </c>
      <c r="C1212" s="200" t="s">
        <v>7134</v>
      </c>
      <c r="D1212" s="200" t="s">
        <v>8480</v>
      </c>
      <c r="E1212" s="200" t="s">
        <v>7136</v>
      </c>
      <c r="F1212" s="200" t="s">
        <v>7174</v>
      </c>
      <c r="G1212" s="200"/>
      <c r="H1212" s="200" t="s">
        <v>7175</v>
      </c>
      <c r="I1212" s="200"/>
      <c r="J1212" s="201">
        <v>12</v>
      </c>
      <c r="K1212" s="200" t="s">
        <v>7136</v>
      </c>
      <c r="L1212" s="201">
        <v>38974244</v>
      </c>
      <c r="M1212" s="201">
        <v>500</v>
      </c>
      <c r="N1212" s="201">
        <v>19487122000</v>
      </c>
      <c r="O1212" s="200" t="s">
        <v>7139</v>
      </c>
      <c r="P1212" s="200" t="s">
        <v>13401</v>
      </c>
      <c r="Q1212" s="200" t="s">
        <v>13402</v>
      </c>
      <c r="R1212" s="200" t="s">
        <v>13403</v>
      </c>
    </row>
    <row r="1213" spans="1:18" hidden="1">
      <c r="A1213" s="200" t="s">
        <v>13404</v>
      </c>
      <c r="B1213" s="200" t="s">
        <v>13405</v>
      </c>
      <c r="C1213" s="200" t="s">
        <v>7134</v>
      </c>
      <c r="D1213" s="200" t="s">
        <v>7241</v>
      </c>
      <c r="E1213" s="200" t="s">
        <v>7242</v>
      </c>
      <c r="F1213" s="200" t="s">
        <v>7137</v>
      </c>
      <c r="G1213" s="200"/>
      <c r="H1213" s="200" t="s">
        <v>7138</v>
      </c>
      <c r="I1213" s="200"/>
      <c r="J1213" s="201">
        <v>12</v>
      </c>
      <c r="K1213" s="200" t="s">
        <v>7136</v>
      </c>
      <c r="L1213" s="201">
        <v>16496790</v>
      </c>
      <c r="M1213" s="201">
        <v>500</v>
      </c>
      <c r="N1213" s="201">
        <v>8248395000</v>
      </c>
      <c r="O1213" s="200" t="s">
        <v>7139</v>
      </c>
      <c r="P1213" s="200" t="s">
        <v>13406</v>
      </c>
      <c r="Q1213" s="200" t="s">
        <v>13407</v>
      </c>
      <c r="R1213" s="200" t="s">
        <v>13408</v>
      </c>
    </row>
    <row r="1214" spans="1:18" hidden="1">
      <c r="A1214" s="200" t="s">
        <v>13409</v>
      </c>
      <c r="B1214" s="200" t="s">
        <v>13410</v>
      </c>
      <c r="C1214" s="200" t="s">
        <v>7145</v>
      </c>
      <c r="D1214" s="200" t="s">
        <v>7136</v>
      </c>
      <c r="E1214" s="200" t="s">
        <v>7136</v>
      </c>
      <c r="F1214" s="200" t="s">
        <v>7302</v>
      </c>
      <c r="G1214" s="200"/>
      <c r="H1214" s="200" t="s">
        <v>7303</v>
      </c>
      <c r="I1214" s="200"/>
      <c r="J1214" s="201">
        <v>12</v>
      </c>
      <c r="K1214" s="200" t="s">
        <v>7136</v>
      </c>
      <c r="L1214" s="201">
        <v>82458180</v>
      </c>
      <c r="M1214" s="201">
        <v>500</v>
      </c>
      <c r="N1214" s="201">
        <v>47997075000</v>
      </c>
      <c r="O1214" s="200" t="s">
        <v>7139</v>
      </c>
      <c r="P1214" s="200" t="s">
        <v>13411</v>
      </c>
      <c r="Q1214" s="200" t="s">
        <v>13412</v>
      </c>
      <c r="R1214" s="200" t="s">
        <v>13413</v>
      </c>
    </row>
    <row r="1215" spans="1:18" hidden="1">
      <c r="A1215" s="200" t="s">
        <v>13414</v>
      </c>
      <c r="B1215" s="200" t="s">
        <v>13415</v>
      </c>
      <c r="C1215" s="200" t="s">
        <v>7145</v>
      </c>
      <c r="D1215" s="200" t="s">
        <v>7136</v>
      </c>
      <c r="E1215" s="200" t="s">
        <v>7136</v>
      </c>
      <c r="F1215" s="200" t="s">
        <v>7302</v>
      </c>
      <c r="G1215" s="200"/>
      <c r="H1215" s="200" t="s">
        <v>7303</v>
      </c>
      <c r="I1215" s="200"/>
      <c r="J1215" s="201">
        <v>12</v>
      </c>
      <c r="K1215" s="200" t="s">
        <v>7136</v>
      </c>
      <c r="L1215" s="201">
        <v>58492759</v>
      </c>
      <c r="M1215" s="201">
        <v>500</v>
      </c>
      <c r="N1215" s="201">
        <v>34525294500</v>
      </c>
      <c r="O1215" s="200" t="s">
        <v>7139</v>
      </c>
      <c r="P1215" s="200" t="s">
        <v>13416</v>
      </c>
      <c r="Q1215" s="200" t="s">
        <v>13412</v>
      </c>
      <c r="R1215" s="200" t="s">
        <v>13413</v>
      </c>
    </row>
    <row r="1216" spans="1:18" hidden="1">
      <c r="A1216" s="200" t="s">
        <v>13417</v>
      </c>
      <c r="B1216" s="200" t="s">
        <v>13418</v>
      </c>
      <c r="C1216" s="200" t="s">
        <v>7134</v>
      </c>
      <c r="D1216" s="200" t="s">
        <v>7241</v>
      </c>
      <c r="E1216" s="200" t="s">
        <v>7242</v>
      </c>
      <c r="F1216" s="200" t="s">
        <v>7137</v>
      </c>
      <c r="G1216" s="200"/>
      <c r="H1216" s="200" t="s">
        <v>7138</v>
      </c>
      <c r="I1216" s="200"/>
      <c r="J1216" s="201">
        <v>12</v>
      </c>
      <c r="K1216" s="200" t="s">
        <v>7136</v>
      </c>
      <c r="L1216" s="201">
        <v>11200076</v>
      </c>
      <c r="M1216" s="201">
        <v>500</v>
      </c>
      <c r="N1216" s="201">
        <v>5614643000</v>
      </c>
      <c r="O1216" s="200" t="s">
        <v>7139</v>
      </c>
      <c r="P1216" s="200" t="s">
        <v>13419</v>
      </c>
      <c r="Q1216" s="200" t="s">
        <v>13420</v>
      </c>
      <c r="R1216" s="200" t="s">
        <v>13421</v>
      </c>
    </row>
    <row r="1217" spans="1:18" hidden="1">
      <c r="A1217" s="200" t="s">
        <v>13422</v>
      </c>
      <c r="B1217" s="200" t="s">
        <v>13423</v>
      </c>
      <c r="C1217" s="200" t="s">
        <v>7134</v>
      </c>
      <c r="D1217" s="200" t="s">
        <v>7135</v>
      </c>
      <c r="E1217" s="200" t="s">
        <v>7136</v>
      </c>
      <c r="F1217" s="200" t="s">
        <v>7137</v>
      </c>
      <c r="G1217" s="200"/>
      <c r="H1217" s="200" t="s">
        <v>7138</v>
      </c>
      <c r="I1217" s="200"/>
      <c r="J1217" s="201">
        <v>12</v>
      </c>
      <c r="K1217" s="200" t="s">
        <v>7136</v>
      </c>
      <c r="L1217" s="201">
        <v>9743406</v>
      </c>
      <c r="M1217" s="201">
        <v>500</v>
      </c>
      <c r="N1217" s="201">
        <v>4871703000</v>
      </c>
      <c r="O1217" s="200" t="s">
        <v>7139</v>
      </c>
      <c r="P1217" s="200" t="s">
        <v>13424</v>
      </c>
      <c r="Q1217" s="200" t="s">
        <v>13425</v>
      </c>
      <c r="R1217" s="200" t="s">
        <v>13426</v>
      </c>
    </row>
    <row r="1218" spans="1:18" hidden="1">
      <c r="A1218" s="200" t="s">
        <v>13427</v>
      </c>
      <c r="B1218" s="200" t="s">
        <v>13428</v>
      </c>
      <c r="C1218" s="200" t="s">
        <v>7134</v>
      </c>
      <c r="D1218" s="200" t="s">
        <v>7173</v>
      </c>
      <c r="E1218" s="200" t="s">
        <v>7136</v>
      </c>
      <c r="F1218" s="200" t="s">
        <v>7423</v>
      </c>
      <c r="G1218" s="200"/>
      <c r="H1218" s="200" t="s">
        <v>7424</v>
      </c>
      <c r="I1218" s="200"/>
      <c r="J1218" s="201">
        <v>12</v>
      </c>
      <c r="K1218" s="200" t="s">
        <v>7136</v>
      </c>
      <c r="L1218" s="201">
        <v>87826844</v>
      </c>
      <c r="M1218" s="201">
        <v>100</v>
      </c>
      <c r="N1218" s="201">
        <v>8782684400</v>
      </c>
      <c r="O1218" s="200" t="s">
        <v>7139</v>
      </c>
      <c r="P1218" s="200" t="s">
        <v>13429</v>
      </c>
      <c r="Q1218" s="200" t="s">
        <v>13430</v>
      </c>
      <c r="R1218" s="200" t="s">
        <v>13431</v>
      </c>
    </row>
    <row r="1219" spans="1:18" hidden="1">
      <c r="A1219" s="200" t="s">
        <v>13432</v>
      </c>
      <c r="B1219" s="200" t="s">
        <v>13433</v>
      </c>
      <c r="C1219" s="200" t="s">
        <v>7134</v>
      </c>
      <c r="D1219" s="200" t="s">
        <v>7241</v>
      </c>
      <c r="E1219" s="200" t="s">
        <v>7242</v>
      </c>
      <c r="F1219" s="200" t="s">
        <v>7257</v>
      </c>
      <c r="G1219" s="200"/>
      <c r="H1219" s="200" t="s">
        <v>7258</v>
      </c>
      <c r="I1219" s="200"/>
      <c r="J1219" s="201">
        <v>12</v>
      </c>
      <c r="K1219" s="200" t="s">
        <v>7136</v>
      </c>
      <c r="L1219" s="201">
        <v>19754708</v>
      </c>
      <c r="M1219" s="201">
        <v>500</v>
      </c>
      <c r="N1219" s="201">
        <v>9877354000</v>
      </c>
      <c r="O1219" s="200" t="s">
        <v>7139</v>
      </c>
      <c r="P1219" s="200" t="s">
        <v>11807</v>
      </c>
      <c r="Q1219" s="200" t="s">
        <v>13434</v>
      </c>
      <c r="R1219" s="200" t="s">
        <v>13435</v>
      </c>
    </row>
    <row r="1220" spans="1:18" hidden="1">
      <c r="A1220" s="200" t="s">
        <v>13436</v>
      </c>
      <c r="B1220" s="200" t="s">
        <v>13437</v>
      </c>
      <c r="C1220" s="200" t="s">
        <v>7134</v>
      </c>
      <c r="D1220" s="200" t="s">
        <v>7165</v>
      </c>
      <c r="E1220" s="200" t="s">
        <v>7136</v>
      </c>
      <c r="F1220" s="200" t="s">
        <v>7166</v>
      </c>
      <c r="G1220" s="200"/>
      <c r="H1220" s="200" t="s">
        <v>7167</v>
      </c>
      <c r="I1220" s="200"/>
      <c r="J1220" s="201">
        <v>12</v>
      </c>
      <c r="K1220" s="200" t="s">
        <v>7136</v>
      </c>
      <c r="L1220" s="201">
        <v>15412798</v>
      </c>
      <c r="M1220" s="201">
        <v>500</v>
      </c>
      <c r="N1220" s="201">
        <v>7998252500</v>
      </c>
      <c r="O1220" s="200" t="s">
        <v>7139</v>
      </c>
      <c r="P1220" s="200" t="s">
        <v>13438</v>
      </c>
      <c r="Q1220" s="200" t="s">
        <v>13439</v>
      </c>
      <c r="R1220" s="200" t="s">
        <v>13440</v>
      </c>
    </row>
    <row r="1221" spans="1:18" hidden="1">
      <c r="A1221" s="200" t="s">
        <v>13441</v>
      </c>
      <c r="B1221" s="200" t="s">
        <v>13442</v>
      </c>
      <c r="C1221" s="200" t="s">
        <v>7134</v>
      </c>
      <c r="D1221" s="200" t="s">
        <v>7165</v>
      </c>
      <c r="E1221" s="200" t="s">
        <v>7136</v>
      </c>
      <c r="F1221" s="200" t="s">
        <v>7137</v>
      </c>
      <c r="G1221" s="200"/>
      <c r="H1221" s="200" t="s">
        <v>7138</v>
      </c>
      <c r="I1221" s="200"/>
      <c r="J1221" s="201">
        <v>12</v>
      </c>
      <c r="K1221" s="200" t="s">
        <v>7136</v>
      </c>
      <c r="L1221" s="201">
        <v>15607500</v>
      </c>
      <c r="M1221" s="201">
        <v>500</v>
      </c>
      <c r="N1221" s="201">
        <v>8153750000</v>
      </c>
      <c r="O1221" s="200" t="s">
        <v>7139</v>
      </c>
      <c r="P1221" s="200" t="s">
        <v>13443</v>
      </c>
      <c r="Q1221" s="200" t="s">
        <v>13444</v>
      </c>
      <c r="R1221" s="200" t="s">
        <v>13445</v>
      </c>
    </row>
    <row r="1222" spans="1:18" hidden="1">
      <c r="A1222" s="200" t="s">
        <v>13446</v>
      </c>
      <c r="B1222" s="200" t="s">
        <v>13447</v>
      </c>
      <c r="C1222" s="200" t="s">
        <v>7134</v>
      </c>
      <c r="D1222" s="200" t="s">
        <v>7135</v>
      </c>
      <c r="E1222" s="200" t="s">
        <v>7136</v>
      </c>
      <c r="F1222" s="200" t="s">
        <v>7137</v>
      </c>
      <c r="G1222" s="200"/>
      <c r="H1222" s="200" t="s">
        <v>7138</v>
      </c>
      <c r="I1222" s="200"/>
      <c r="J1222" s="201">
        <v>12</v>
      </c>
      <c r="K1222" s="200" t="s">
        <v>7136</v>
      </c>
      <c r="L1222" s="201">
        <v>13292934</v>
      </c>
      <c r="M1222" s="201">
        <v>500</v>
      </c>
      <c r="N1222" s="201">
        <v>6896467000</v>
      </c>
      <c r="O1222" s="200" t="s">
        <v>7139</v>
      </c>
      <c r="P1222" s="200" t="s">
        <v>7471</v>
      </c>
      <c r="Q1222" s="200" t="s">
        <v>13448</v>
      </c>
      <c r="R1222" s="200" t="s">
        <v>13449</v>
      </c>
    </row>
    <row r="1223" spans="1:18" hidden="1">
      <c r="A1223" s="200" t="s">
        <v>13450</v>
      </c>
      <c r="B1223" s="200" t="s">
        <v>13451</v>
      </c>
      <c r="C1223" s="200" t="s">
        <v>7145</v>
      </c>
      <c r="D1223" s="200" t="s">
        <v>7136</v>
      </c>
      <c r="E1223" s="200" t="s">
        <v>7136</v>
      </c>
      <c r="F1223" s="200" t="s">
        <v>8084</v>
      </c>
      <c r="G1223" s="200"/>
      <c r="H1223" s="200" t="s">
        <v>8085</v>
      </c>
      <c r="I1223" s="200"/>
      <c r="J1223" s="201">
        <v>12</v>
      </c>
      <c r="K1223" s="200" t="s">
        <v>7136</v>
      </c>
      <c r="L1223" s="201">
        <v>2191024</v>
      </c>
      <c r="M1223" s="201">
        <v>5000</v>
      </c>
      <c r="N1223" s="201">
        <v>10955120000</v>
      </c>
      <c r="O1223" s="200" t="s">
        <v>7139</v>
      </c>
      <c r="P1223" s="200" t="s">
        <v>13452</v>
      </c>
      <c r="Q1223" s="200" t="s">
        <v>13453</v>
      </c>
      <c r="R1223" s="200" t="s">
        <v>13454</v>
      </c>
    </row>
    <row r="1224" spans="1:18" hidden="1">
      <c r="A1224" s="200" t="s">
        <v>13455</v>
      </c>
      <c r="B1224" s="200" t="s">
        <v>13456</v>
      </c>
      <c r="C1224" s="200" t="s">
        <v>7145</v>
      </c>
      <c r="D1224" s="200" t="s">
        <v>7136</v>
      </c>
      <c r="E1224" s="200" t="s">
        <v>7136</v>
      </c>
      <c r="F1224" s="200" t="s">
        <v>7779</v>
      </c>
      <c r="G1224" s="200"/>
      <c r="H1224" s="200" t="s">
        <v>7780</v>
      </c>
      <c r="I1224" s="200"/>
      <c r="J1224" s="201">
        <v>12</v>
      </c>
      <c r="K1224" s="200" t="s">
        <v>7136</v>
      </c>
      <c r="L1224" s="201">
        <v>38958090</v>
      </c>
      <c r="M1224" s="201">
        <v>500</v>
      </c>
      <c r="N1224" s="201">
        <v>19479045000</v>
      </c>
      <c r="O1224" s="200" t="s">
        <v>7139</v>
      </c>
      <c r="P1224" s="200" t="s">
        <v>13457</v>
      </c>
      <c r="Q1224" s="200" t="s">
        <v>13453</v>
      </c>
      <c r="R1224" s="200" t="s">
        <v>13458</v>
      </c>
    </row>
    <row r="1225" spans="1:18" hidden="1">
      <c r="A1225" s="200" t="s">
        <v>13459</v>
      </c>
      <c r="B1225" s="200" t="s">
        <v>13460</v>
      </c>
      <c r="C1225" s="200" t="s">
        <v>7145</v>
      </c>
      <c r="D1225" s="200" t="s">
        <v>7136</v>
      </c>
      <c r="E1225" s="200" t="s">
        <v>7136</v>
      </c>
      <c r="F1225" s="200" t="s">
        <v>9692</v>
      </c>
      <c r="G1225" s="200"/>
      <c r="H1225" s="200" t="s">
        <v>9693</v>
      </c>
      <c r="I1225" s="200"/>
      <c r="J1225" s="201">
        <v>12</v>
      </c>
      <c r="K1225" s="200" t="s">
        <v>7136</v>
      </c>
      <c r="L1225" s="201">
        <v>8956502</v>
      </c>
      <c r="M1225" s="201">
        <v>5000</v>
      </c>
      <c r="N1225" s="201">
        <v>44782510000</v>
      </c>
      <c r="O1225" s="200" t="s">
        <v>7139</v>
      </c>
      <c r="P1225" s="200" t="s">
        <v>13461</v>
      </c>
      <c r="Q1225" s="200" t="s">
        <v>13462</v>
      </c>
      <c r="R1225" s="200" t="s">
        <v>13463</v>
      </c>
    </row>
    <row r="1226" spans="1:18" hidden="1">
      <c r="A1226" s="200" t="s">
        <v>13464</v>
      </c>
      <c r="B1226" s="200" t="s">
        <v>13465</v>
      </c>
      <c r="C1226" s="200" t="s">
        <v>7134</v>
      </c>
      <c r="D1226" s="200" t="s">
        <v>7135</v>
      </c>
      <c r="E1226" s="200" t="s">
        <v>7136</v>
      </c>
      <c r="F1226" s="200" t="s">
        <v>7166</v>
      </c>
      <c r="G1226" s="200"/>
      <c r="H1226" s="200" t="s">
        <v>7167</v>
      </c>
      <c r="I1226" s="200"/>
      <c r="J1226" s="201">
        <v>6</v>
      </c>
      <c r="K1226" s="200" t="s">
        <v>7136</v>
      </c>
      <c r="L1226" s="201">
        <v>22500000</v>
      </c>
      <c r="M1226" s="201">
        <v>500</v>
      </c>
      <c r="N1226" s="201">
        <v>11250000000</v>
      </c>
      <c r="O1226" s="200" t="s">
        <v>7139</v>
      </c>
      <c r="P1226" s="200" t="s">
        <v>13466</v>
      </c>
      <c r="Q1226" s="200" t="s">
        <v>13467</v>
      </c>
      <c r="R1226" s="200" t="s">
        <v>13468</v>
      </c>
    </row>
    <row r="1227" spans="1:18" ht="27">
      <c r="A1227" s="200" t="s">
        <v>13469</v>
      </c>
      <c r="B1227" s="200" t="s">
        <v>13470</v>
      </c>
      <c r="C1227" s="200" t="s">
        <v>7145</v>
      </c>
      <c r="D1227" s="200" t="s">
        <v>7136</v>
      </c>
      <c r="E1227" s="200" t="s">
        <v>7136</v>
      </c>
      <c r="F1227" s="200" t="s">
        <v>7225</v>
      </c>
      <c r="G1227" s="206" t="s">
        <v>8040</v>
      </c>
      <c r="H1227" s="200" t="s">
        <v>7227</v>
      </c>
      <c r="I1227" s="207" t="s">
        <v>13471</v>
      </c>
      <c r="J1227" s="201">
        <v>12</v>
      </c>
      <c r="K1227" s="200" t="s">
        <v>7136</v>
      </c>
      <c r="L1227" s="201">
        <v>80509196</v>
      </c>
      <c r="M1227" s="201">
        <v>500</v>
      </c>
      <c r="N1227" s="201">
        <v>40254598000</v>
      </c>
      <c r="O1227" s="200" t="s">
        <v>7139</v>
      </c>
      <c r="P1227" s="200" t="s">
        <v>13472</v>
      </c>
      <c r="Q1227" s="200" t="s">
        <v>13473</v>
      </c>
      <c r="R1227" s="200" t="s">
        <v>13474</v>
      </c>
    </row>
    <row r="1228" spans="1:18" hidden="1">
      <c r="A1228" s="200" t="s">
        <v>13475</v>
      </c>
      <c r="B1228" s="200" t="s">
        <v>13476</v>
      </c>
      <c r="C1228" s="200" t="s">
        <v>7134</v>
      </c>
      <c r="D1228" s="200" t="s">
        <v>7173</v>
      </c>
      <c r="E1228" s="200" t="s">
        <v>7136</v>
      </c>
      <c r="F1228" s="200" t="s">
        <v>7924</v>
      </c>
      <c r="G1228" s="200"/>
      <c r="H1228" s="200" t="s">
        <v>7925</v>
      </c>
      <c r="I1228" s="200"/>
      <c r="J1228" s="201">
        <v>12</v>
      </c>
      <c r="K1228" s="200" t="s">
        <v>7136</v>
      </c>
      <c r="L1228" s="201">
        <v>11019106</v>
      </c>
      <c r="M1228" s="201">
        <v>500</v>
      </c>
      <c r="N1228" s="201">
        <v>5671183000</v>
      </c>
      <c r="O1228" s="200" t="s">
        <v>7139</v>
      </c>
      <c r="P1228" s="200" t="s">
        <v>13477</v>
      </c>
      <c r="Q1228" s="200" t="s">
        <v>13478</v>
      </c>
      <c r="R1228" s="200" t="s">
        <v>13479</v>
      </c>
    </row>
    <row r="1229" spans="1:18" hidden="1">
      <c r="A1229" s="200" t="s">
        <v>13480</v>
      </c>
      <c r="B1229" s="200" t="s">
        <v>13481</v>
      </c>
      <c r="C1229" s="200" t="s">
        <v>7134</v>
      </c>
      <c r="D1229" s="200" t="s">
        <v>7173</v>
      </c>
      <c r="E1229" s="200" t="s">
        <v>7136</v>
      </c>
      <c r="F1229" s="200" t="s">
        <v>7599</v>
      </c>
      <c r="G1229" s="200"/>
      <c r="H1229" s="200" t="s">
        <v>7600</v>
      </c>
      <c r="I1229" s="200"/>
      <c r="J1229" s="201">
        <v>12</v>
      </c>
      <c r="K1229" s="200" t="s">
        <v>7136</v>
      </c>
      <c r="L1229" s="201">
        <v>12664779</v>
      </c>
      <c r="M1229" s="201">
        <v>500</v>
      </c>
      <c r="N1229" s="201">
        <v>6332389500</v>
      </c>
      <c r="O1229" s="200" t="s">
        <v>7139</v>
      </c>
      <c r="P1229" s="200" t="s">
        <v>13482</v>
      </c>
      <c r="Q1229" s="200" t="s">
        <v>13483</v>
      </c>
      <c r="R1229" s="200" t="s">
        <v>13484</v>
      </c>
    </row>
    <row r="1230" spans="1:18" hidden="1">
      <c r="A1230" s="200" t="s">
        <v>13485</v>
      </c>
      <c r="B1230" s="200" t="s">
        <v>13486</v>
      </c>
      <c r="C1230" s="200" t="s">
        <v>7134</v>
      </c>
      <c r="D1230" s="200" t="s">
        <v>7135</v>
      </c>
      <c r="E1230" s="200" t="s">
        <v>7136</v>
      </c>
      <c r="F1230" s="200" t="s">
        <v>13247</v>
      </c>
      <c r="G1230" s="200"/>
      <c r="H1230" s="200" t="s">
        <v>13248</v>
      </c>
      <c r="I1230" s="200"/>
      <c r="J1230" s="201">
        <v>12</v>
      </c>
      <c r="K1230" s="200" t="s">
        <v>7136</v>
      </c>
      <c r="L1230" s="201">
        <v>25712885</v>
      </c>
      <c r="M1230" s="201">
        <v>500</v>
      </c>
      <c r="N1230" s="201">
        <v>13108442500</v>
      </c>
      <c r="O1230" s="200" t="s">
        <v>7139</v>
      </c>
      <c r="P1230" s="200" t="s">
        <v>13487</v>
      </c>
      <c r="Q1230" s="200" t="s">
        <v>13488</v>
      </c>
      <c r="R1230" s="200" t="s">
        <v>13489</v>
      </c>
    </row>
    <row r="1231" spans="1:18" hidden="1">
      <c r="A1231" s="200" t="s">
        <v>13490</v>
      </c>
      <c r="B1231" s="200" t="s">
        <v>13491</v>
      </c>
      <c r="C1231" s="200" t="s">
        <v>7134</v>
      </c>
      <c r="D1231" s="200" t="s">
        <v>7173</v>
      </c>
      <c r="E1231" s="200" t="s">
        <v>7136</v>
      </c>
      <c r="F1231" s="200" t="s">
        <v>7464</v>
      </c>
      <c r="G1231" s="200"/>
      <c r="H1231" s="200" t="s">
        <v>7465</v>
      </c>
      <c r="I1231" s="200"/>
      <c r="J1231" s="201">
        <v>12</v>
      </c>
      <c r="K1231" s="200" t="s">
        <v>7136</v>
      </c>
      <c r="L1231" s="201">
        <v>13334739</v>
      </c>
      <c r="M1231" s="201">
        <v>500</v>
      </c>
      <c r="N1231" s="201">
        <v>6667369500</v>
      </c>
      <c r="O1231" s="200" t="s">
        <v>7139</v>
      </c>
      <c r="P1231" s="200" t="s">
        <v>13492</v>
      </c>
      <c r="Q1231" s="200" t="s">
        <v>13493</v>
      </c>
      <c r="R1231" s="200" t="s">
        <v>13494</v>
      </c>
    </row>
    <row r="1232" spans="1:18" hidden="1">
      <c r="A1232" s="200" t="s">
        <v>13495</v>
      </c>
      <c r="B1232" s="200" t="s">
        <v>13496</v>
      </c>
      <c r="C1232" s="200" t="s">
        <v>7134</v>
      </c>
      <c r="D1232" s="200" t="s">
        <v>7135</v>
      </c>
      <c r="E1232" s="200" t="s">
        <v>7136</v>
      </c>
      <c r="F1232" s="200" t="s">
        <v>8033</v>
      </c>
      <c r="G1232" s="200"/>
      <c r="H1232" s="200" t="s">
        <v>8034</v>
      </c>
      <c r="I1232" s="200"/>
      <c r="J1232" s="201">
        <v>12</v>
      </c>
      <c r="K1232" s="200" t="s">
        <v>7136</v>
      </c>
      <c r="L1232" s="201">
        <v>34904082</v>
      </c>
      <c r="M1232" s="201">
        <v>500</v>
      </c>
      <c r="N1232" s="201">
        <v>17452041000</v>
      </c>
      <c r="O1232" s="200" t="s">
        <v>7139</v>
      </c>
      <c r="P1232" s="200" t="s">
        <v>13497</v>
      </c>
      <c r="Q1232" s="200" t="s">
        <v>13498</v>
      </c>
      <c r="R1232" s="200" t="s">
        <v>13499</v>
      </c>
    </row>
    <row r="1233" spans="1:18" hidden="1">
      <c r="A1233" s="200" t="s">
        <v>13500</v>
      </c>
      <c r="B1233" s="200" t="s">
        <v>13501</v>
      </c>
      <c r="C1233" s="200" t="s">
        <v>7145</v>
      </c>
      <c r="D1233" s="200" t="s">
        <v>7136</v>
      </c>
      <c r="E1233" s="200" t="s">
        <v>7136</v>
      </c>
      <c r="F1233" s="200" t="s">
        <v>7314</v>
      </c>
      <c r="G1233" s="200"/>
      <c r="H1233" s="200" t="s">
        <v>7315</v>
      </c>
      <c r="I1233" s="200"/>
      <c r="J1233" s="201">
        <v>12</v>
      </c>
      <c r="K1233" s="200" t="s">
        <v>7136</v>
      </c>
      <c r="L1233" s="201">
        <v>11100000</v>
      </c>
      <c r="M1233" s="201">
        <v>500</v>
      </c>
      <c r="N1233" s="201">
        <v>5550000000</v>
      </c>
      <c r="O1233" s="200" t="s">
        <v>7139</v>
      </c>
      <c r="P1233" s="200" t="s">
        <v>13502</v>
      </c>
      <c r="Q1233" s="200" t="s">
        <v>13503</v>
      </c>
      <c r="R1233" s="200" t="s">
        <v>13504</v>
      </c>
    </row>
    <row r="1234" spans="1:18" hidden="1">
      <c r="A1234" s="200" t="s">
        <v>13505</v>
      </c>
      <c r="B1234" s="200" t="s">
        <v>13506</v>
      </c>
      <c r="C1234" s="200" t="s">
        <v>7145</v>
      </c>
      <c r="D1234" s="200" t="s">
        <v>7136</v>
      </c>
      <c r="E1234" s="200" t="s">
        <v>7136</v>
      </c>
      <c r="F1234" s="200" t="s">
        <v>9878</v>
      </c>
      <c r="G1234" s="200"/>
      <c r="H1234" s="200" t="s">
        <v>9879</v>
      </c>
      <c r="I1234" s="200"/>
      <c r="J1234" s="201">
        <v>12</v>
      </c>
      <c r="K1234" s="200" t="s">
        <v>7136</v>
      </c>
      <c r="L1234" s="201">
        <v>74411764</v>
      </c>
      <c r="M1234" s="201">
        <v>5000</v>
      </c>
      <c r="N1234" s="201">
        <v>372058820000</v>
      </c>
      <c r="O1234" s="200" t="s">
        <v>7139</v>
      </c>
      <c r="P1234" s="200" t="s">
        <v>13507</v>
      </c>
      <c r="Q1234" s="200" t="s">
        <v>13508</v>
      </c>
      <c r="R1234" s="200" t="s">
        <v>13509</v>
      </c>
    </row>
    <row r="1235" spans="1:18" hidden="1">
      <c r="A1235" s="200" t="s">
        <v>13510</v>
      </c>
      <c r="B1235" s="200" t="s">
        <v>13511</v>
      </c>
      <c r="C1235" s="200" t="s">
        <v>7134</v>
      </c>
      <c r="D1235" s="200" t="s">
        <v>7173</v>
      </c>
      <c r="E1235" s="200" t="s">
        <v>7136</v>
      </c>
      <c r="F1235" s="200" t="s">
        <v>9368</v>
      </c>
      <c r="G1235" s="200"/>
      <c r="H1235" s="200" t="s">
        <v>9369</v>
      </c>
      <c r="I1235" s="200"/>
      <c r="J1235" s="201">
        <v>9</v>
      </c>
      <c r="K1235" s="200" t="s">
        <v>7136</v>
      </c>
      <c r="L1235" s="201">
        <v>11120839</v>
      </c>
      <c r="M1235" s="201">
        <v>500</v>
      </c>
      <c r="N1235" s="201">
        <v>5560419500</v>
      </c>
      <c r="O1235" s="200" t="s">
        <v>7139</v>
      </c>
      <c r="P1235" s="200" t="s">
        <v>13512</v>
      </c>
      <c r="Q1235" s="200" t="s">
        <v>13513</v>
      </c>
      <c r="R1235" s="200" t="s">
        <v>13514</v>
      </c>
    </row>
    <row r="1236" spans="1:18" hidden="1">
      <c r="A1236" s="200" t="s">
        <v>13515</v>
      </c>
      <c r="B1236" s="200" t="s">
        <v>13516</v>
      </c>
      <c r="C1236" s="200" t="s">
        <v>7134</v>
      </c>
      <c r="D1236" s="200" t="s">
        <v>7135</v>
      </c>
      <c r="E1236" s="200" t="s">
        <v>7136</v>
      </c>
      <c r="F1236" s="200" t="s">
        <v>7302</v>
      </c>
      <c r="G1236" s="200"/>
      <c r="H1236" s="200" t="s">
        <v>7303</v>
      </c>
      <c r="I1236" s="200"/>
      <c r="J1236" s="201">
        <v>12</v>
      </c>
      <c r="K1236" s="200" t="s">
        <v>7136</v>
      </c>
      <c r="L1236" s="201">
        <v>23598668</v>
      </c>
      <c r="M1236" s="201">
        <v>500</v>
      </c>
      <c r="N1236" s="201">
        <v>11799334000</v>
      </c>
      <c r="O1236" s="200" t="s">
        <v>7139</v>
      </c>
      <c r="P1236" s="200" t="s">
        <v>13517</v>
      </c>
      <c r="Q1236" s="200" t="s">
        <v>13518</v>
      </c>
      <c r="R1236" s="200" t="s">
        <v>13519</v>
      </c>
    </row>
    <row r="1237" spans="1:18" hidden="1">
      <c r="A1237" s="200" t="s">
        <v>13520</v>
      </c>
      <c r="B1237" s="200" t="s">
        <v>13521</v>
      </c>
      <c r="C1237" s="200" t="s">
        <v>7134</v>
      </c>
      <c r="D1237" s="200" t="s">
        <v>7165</v>
      </c>
      <c r="E1237" s="200" t="s">
        <v>7136</v>
      </c>
      <c r="F1237" s="200" t="s">
        <v>7174</v>
      </c>
      <c r="G1237" s="200"/>
      <c r="H1237" s="200" t="s">
        <v>7175</v>
      </c>
      <c r="I1237" s="200"/>
      <c r="J1237" s="201">
        <v>12</v>
      </c>
      <c r="K1237" s="200" t="s">
        <v>7136</v>
      </c>
      <c r="L1237" s="201">
        <v>10716390</v>
      </c>
      <c r="M1237" s="201">
        <v>500</v>
      </c>
      <c r="N1237" s="201">
        <v>5358195000</v>
      </c>
      <c r="O1237" s="200" t="s">
        <v>7139</v>
      </c>
      <c r="P1237" s="200" t="s">
        <v>13522</v>
      </c>
      <c r="Q1237" s="200" t="s">
        <v>13523</v>
      </c>
      <c r="R1237" s="200" t="s">
        <v>13524</v>
      </c>
    </row>
    <row r="1238" spans="1:18" hidden="1">
      <c r="A1238" s="200" t="s">
        <v>13525</v>
      </c>
      <c r="B1238" s="200" t="s">
        <v>13526</v>
      </c>
      <c r="C1238" s="200" t="s">
        <v>7134</v>
      </c>
      <c r="D1238" s="200" t="s">
        <v>7135</v>
      </c>
      <c r="E1238" s="200" t="s">
        <v>7136</v>
      </c>
      <c r="F1238" s="200" t="s">
        <v>13527</v>
      </c>
      <c r="G1238" s="200"/>
      <c r="H1238" s="200" t="s">
        <v>13528</v>
      </c>
      <c r="I1238" s="200"/>
      <c r="J1238" s="201">
        <v>12</v>
      </c>
      <c r="K1238" s="200" t="s">
        <v>7136</v>
      </c>
      <c r="L1238" s="201">
        <v>10347756</v>
      </c>
      <c r="M1238" s="201">
        <v>500</v>
      </c>
      <c r="N1238" s="201">
        <v>5173878000</v>
      </c>
      <c r="O1238" s="200" t="s">
        <v>7139</v>
      </c>
      <c r="P1238" s="200" t="s">
        <v>13522</v>
      </c>
      <c r="Q1238" s="200" t="s">
        <v>13529</v>
      </c>
      <c r="R1238" s="200" t="s">
        <v>13530</v>
      </c>
    </row>
    <row r="1239" spans="1:18" hidden="1">
      <c r="A1239" s="200" t="s">
        <v>13531</v>
      </c>
      <c r="B1239" s="200" t="s">
        <v>13532</v>
      </c>
      <c r="C1239" s="200" t="s">
        <v>7134</v>
      </c>
      <c r="D1239" s="200" t="s">
        <v>7135</v>
      </c>
      <c r="E1239" s="200" t="s">
        <v>7136</v>
      </c>
      <c r="F1239" s="200" t="s">
        <v>10489</v>
      </c>
      <c r="G1239" s="200"/>
      <c r="H1239" s="200" t="s">
        <v>10490</v>
      </c>
      <c r="I1239" s="200"/>
      <c r="J1239" s="201">
        <v>12</v>
      </c>
      <c r="K1239" s="200" t="s">
        <v>7136</v>
      </c>
      <c r="L1239" s="201">
        <v>6636863</v>
      </c>
      <c r="M1239" s="201">
        <v>500</v>
      </c>
      <c r="N1239" s="201">
        <v>3318431500</v>
      </c>
      <c r="O1239" s="200" t="s">
        <v>7139</v>
      </c>
      <c r="P1239" s="200" t="s">
        <v>13533</v>
      </c>
      <c r="Q1239" s="200" t="s">
        <v>13534</v>
      </c>
      <c r="R1239" s="200" t="s">
        <v>13535</v>
      </c>
    </row>
    <row r="1240" spans="1:18" hidden="1">
      <c r="A1240" s="200" t="s">
        <v>13536</v>
      </c>
      <c r="B1240" s="200" t="s">
        <v>13537</v>
      </c>
      <c r="C1240" s="200" t="s">
        <v>7145</v>
      </c>
      <c r="D1240" s="200" t="s">
        <v>7136</v>
      </c>
      <c r="E1240" s="200" t="s">
        <v>7136</v>
      </c>
      <c r="F1240" s="200" t="s">
        <v>7525</v>
      </c>
      <c r="G1240" s="200"/>
      <c r="H1240" s="200" t="s">
        <v>7526</v>
      </c>
      <c r="I1240" s="200"/>
      <c r="J1240" s="201">
        <v>12</v>
      </c>
      <c r="K1240" s="200" t="s">
        <v>7136</v>
      </c>
      <c r="L1240" s="201">
        <v>33428840</v>
      </c>
      <c r="M1240" s="201">
        <v>500</v>
      </c>
      <c r="N1240" s="201">
        <v>18166670000</v>
      </c>
      <c r="O1240" s="200" t="s">
        <v>7139</v>
      </c>
      <c r="P1240" s="200" t="s">
        <v>13538</v>
      </c>
      <c r="Q1240" s="200" t="s">
        <v>13539</v>
      </c>
      <c r="R1240" s="200" t="s">
        <v>13540</v>
      </c>
    </row>
    <row r="1241" spans="1:18" hidden="1">
      <c r="A1241" s="200" t="s">
        <v>13541</v>
      </c>
      <c r="B1241" s="200" t="s">
        <v>13542</v>
      </c>
      <c r="C1241" s="200" t="s">
        <v>7134</v>
      </c>
      <c r="D1241" s="200" t="s">
        <v>7135</v>
      </c>
      <c r="E1241" s="200" t="s">
        <v>7136</v>
      </c>
      <c r="F1241" s="200" t="s">
        <v>10500</v>
      </c>
      <c r="G1241" s="200"/>
      <c r="H1241" s="200" t="s">
        <v>10501</v>
      </c>
      <c r="I1241" s="200"/>
      <c r="J1241" s="201">
        <v>12</v>
      </c>
      <c r="K1241" s="200" t="s">
        <v>7136</v>
      </c>
      <c r="L1241" s="201">
        <v>44946655</v>
      </c>
      <c r="M1241" s="201">
        <v>100</v>
      </c>
      <c r="N1241" s="201">
        <v>4494665500</v>
      </c>
      <c r="O1241" s="200" t="s">
        <v>7139</v>
      </c>
      <c r="P1241" s="200" t="s">
        <v>13543</v>
      </c>
      <c r="Q1241" s="200" t="s">
        <v>13544</v>
      </c>
      <c r="R1241" s="200" t="s">
        <v>13545</v>
      </c>
    </row>
    <row r="1242" spans="1:18" hidden="1">
      <c r="A1242" s="200" t="s">
        <v>13546</v>
      </c>
      <c r="B1242" s="200" t="s">
        <v>13547</v>
      </c>
      <c r="C1242" s="200" t="s">
        <v>7134</v>
      </c>
      <c r="D1242" s="200" t="s">
        <v>7165</v>
      </c>
      <c r="E1242" s="200" t="s">
        <v>7136</v>
      </c>
      <c r="F1242" s="200" t="s">
        <v>9040</v>
      </c>
      <c r="G1242" s="200"/>
      <c r="H1242" s="200" t="s">
        <v>9041</v>
      </c>
      <c r="I1242" s="200"/>
      <c r="J1242" s="201">
        <v>12</v>
      </c>
      <c r="K1242" s="200" t="s">
        <v>7136</v>
      </c>
      <c r="L1242" s="201">
        <v>13753738</v>
      </c>
      <c r="M1242" s="201">
        <v>500</v>
      </c>
      <c r="N1242" s="201">
        <v>6876869000</v>
      </c>
      <c r="O1242" s="200" t="s">
        <v>7139</v>
      </c>
      <c r="P1242" s="200" t="s">
        <v>13548</v>
      </c>
      <c r="Q1242" s="200" t="s">
        <v>13549</v>
      </c>
      <c r="R1242" s="200" t="s">
        <v>13550</v>
      </c>
    </row>
    <row r="1243" spans="1:18" hidden="1">
      <c r="A1243" s="200" t="s">
        <v>13551</v>
      </c>
      <c r="B1243" s="200" t="s">
        <v>13552</v>
      </c>
      <c r="C1243" s="200" t="s">
        <v>7134</v>
      </c>
      <c r="D1243" s="200" t="s">
        <v>7135</v>
      </c>
      <c r="E1243" s="200" t="s">
        <v>7136</v>
      </c>
      <c r="F1243" s="200" t="s">
        <v>8047</v>
      </c>
      <c r="G1243" s="200"/>
      <c r="H1243" s="200" t="s">
        <v>8048</v>
      </c>
      <c r="I1243" s="200"/>
      <c r="J1243" s="201">
        <v>12</v>
      </c>
      <c r="K1243" s="200" t="s">
        <v>7136</v>
      </c>
      <c r="L1243" s="201">
        <v>12864037</v>
      </c>
      <c r="M1243" s="201">
        <v>500</v>
      </c>
      <c r="N1243" s="201">
        <v>6432018500</v>
      </c>
      <c r="O1243" s="200" t="s">
        <v>7139</v>
      </c>
      <c r="P1243" s="200" t="s">
        <v>13553</v>
      </c>
      <c r="Q1243" s="200" t="s">
        <v>13554</v>
      </c>
      <c r="R1243" s="200" t="s">
        <v>13555</v>
      </c>
    </row>
    <row r="1244" spans="1:18" hidden="1">
      <c r="A1244" s="200" t="s">
        <v>13556</v>
      </c>
      <c r="B1244" s="200" t="s">
        <v>13557</v>
      </c>
      <c r="C1244" s="200" t="s">
        <v>7134</v>
      </c>
      <c r="D1244" s="200" t="s">
        <v>7173</v>
      </c>
      <c r="E1244" s="200" t="s">
        <v>7136</v>
      </c>
      <c r="F1244" s="200" t="s">
        <v>7137</v>
      </c>
      <c r="G1244" s="200"/>
      <c r="H1244" s="200" t="s">
        <v>7138</v>
      </c>
      <c r="I1244" s="200"/>
      <c r="J1244" s="201">
        <v>12</v>
      </c>
      <c r="K1244" s="200" t="s">
        <v>7136</v>
      </c>
      <c r="L1244" s="201">
        <v>7106760</v>
      </c>
      <c r="M1244" s="201">
        <v>500</v>
      </c>
      <c r="N1244" s="201">
        <v>3580660000</v>
      </c>
      <c r="O1244" s="200" t="s">
        <v>7139</v>
      </c>
      <c r="P1244" s="200" t="s">
        <v>13558</v>
      </c>
      <c r="Q1244" s="200" t="s">
        <v>13559</v>
      </c>
      <c r="R1244" s="200" t="s">
        <v>13560</v>
      </c>
    </row>
    <row r="1245" spans="1:18" hidden="1">
      <c r="A1245" s="200" t="s">
        <v>13561</v>
      </c>
      <c r="B1245" s="200" t="s">
        <v>13562</v>
      </c>
      <c r="C1245" s="200" t="s">
        <v>7134</v>
      </c>
      <c r="D1245" s="200" t="s">
        <v>7165</v>
      </c>
      <c r="E1245" s="200" t="s">
        <v>7136</v>
      </c>
      <c r="F1245" s="200" t="s">
        <v>7166</v>
      </c>
      <c r="G1245" s="200"/>
      <c r="H1245" s="200" t="s">
        <v>7167</v>
      </c>
      <c r="I1245" s="200"/>
      <c r="J1245" s="201">
        <v>12</v>
      </c>
      <c r="K1245" s="200" t="s">
        <v>7136</v>
      </c>
      <c r="L1245" s="201">
        <v>18065413</v>
      </c>
      <c r="M1245" s="201">
        <v>500</v>
      </c>
      <c r="N1245" s="201">
        <v>9032706500</v>
      </c>
      <c r="O1245" s="200" t="s">
        <v>7139</v>
      </c>
      <c r="P1245" s="200" t="s">
        <v>13563</v>
      </c>
      <c r="Q1245" s="200" t="s">
        <v>13564</v>
      </c>
      <c r="R1245" s="200" t="s">
        <v>13565</v>
      </c>
    </row>
    <row r="1246" spans="1:18" hidden="1">
      <c r="A1246" s="200" t="s">
        <v>13566</v>
      </c>
      <c r="B1246" s="200" t="s">
        <v>13567</v>
      </c>
      <c r="C1246" s="200" t="s">
        <v>7134</v>
      </c>
      <c r="D1246" s="200" t="s">
        <v>7241</v>
      </c>
      <c r="E1246" s="200" t="s">
        <v>7242</v>
      </c>
      <c r="F1246" s="200" t="s">
        <v>8486</v>
      </c>
      <c r="G1246" s="200"/>
      <c r="H1246" s="200" t="s">
        <v>8487</v>
      </c>
      <c r="I1246" s="200"/>
      <c r="J1246" s="201">
        <v>12</v>
      </c>
      <c r="K1246" s="200" t="s">
        <v>7136</v>
      </c>
      <c r="L1246" s="201">
        <v>5664755</v>
      </c>
      <c r="M1246" s="201">
        <v>500</v>
      </c>
      <c r="N1246" s="201">
        <v>2832377500</v>
      </c>
      <c r="O1246" s="200" t="s">
        <v>7139</v>
      </c>
      <c r="P1246" s="200" t="s">
        <v>13568</v>
      </c>
      <c r="Q1246" s="200" t="s">
        <v>13569</v>
      </c>
      <c r="R1246" s="200" t="s">
        <v>13570</v>
      </c>
    </row>
    <row r="1247" spans="1:18" hidden="1">
      <c r="A1247" s="200" t="s">
        <v>13571</v>
      </c>
      <c r="B1247" s="200" t="s">
        <v>13572</v>
      </c>
      <c r="C1247" s="200" t="s">
        <v>7134</v>
      </c>
      <c r="D1247" s="200" t="s">
        <v>7173</v>
      </c>
      <c r="E1247" s="200" t="s">
        <v>7136</v>
      </c>
      <c r="F1247" s="200" t="s">
        <v>7348</v>
      </c>
      <c r="G1247" s="200"/>
      <c r="H1247" s="200" t="s">
        <v>7349</v>
      </c>
      <c r="I1247" s="200"/>
      <c r="J1247" s="201">
        <v>12</v>
      </c>
      <c r="K1247" s="200" t="s">
        <v>7136</v>
      </c>
      <c r="L1247" s="201">
        <v>17862854</v>
      </c>
      <c r="M1247" s="201">
        <v>500</v>
      </c>
      <c r="N1247" s="201">
        <v>8931427000</v>
      </c>
      <c r="O1247" s="200" t="s">
        <v>7139</v>
      </c>
      <c r="P1247" s="200" t="s">
        <v>13573</v>
      </c>
      <c r="Q1247" s="200" t="s">
        <v>13574</v>
      </c>
      <c r="R1247" s="200" t="s">
        <v>13575</v>
      </c>
    </row>
    <row r="1248" spans="1:18" hidden="1">
      <c r="A1248" s="200" t="s">
        <v>13576</v>
      </c>
      <c r="B1248" s="200" t="s">
        <v>13577</v>
      </c>
      <c r="C1248" s="200" t="s">
        <v>7145</v>
      </c>
      <c r="D1248" s="200" t="s">
        <v>7136</v>
      </c>
      <c r="E1248" s="200" t="s">
        <v>7136</v>
      </c>
      <c r="F1248" s="200" t="s">
        <v>9556</v>
      </c>
      <c r="G1248" s="200"/>
      <c r="H1248" s="200" t="s">
        <v>9557</v>
      </c>
      <c r="I1248" s="200"/>
      <c r="J1248" s="201">
        <v>12</v>
      </c>
      <c r="K1248" s="200" t="s">
        <v>7136</v>
      </c>
      <c r="L1248" s="201">
        <v>30892606</v>
      </c>
      <c r="M1248" s="201">
        <v>500</v>
      </c>
      <c r="N1248" s="201">
        <v>15446303000</v>
      </c>
      <c r="O1248" s="200" t="s">
        <v>7139</v>
      </c>
      <c r="P1248" s="200" t="s">
        <v>13578</v>
      </c>
      <c r="Q1248" s="200" t="s">
        <v>13579</v>
      </c>
      <c r="R1248" s="200" t="s">
        <v>13580</v>
      </c>
    </row>
    <row r="1249" spans="1:18" hidden="1">
      <c r="A1249" s="200" t="s">
        <v>13581</v>
      </c>
      <c r="B1249" s="200" t="s">
        <v>13582</v>
      </c>
      <c r="C1249" s="200" t="s">
        <v>7134</v>
      </c>
      <c r="D1249" s="200" t="s">
        <v>7135</v>
      </c>
      <c r="E1249" s="200" t="s">
        <v>7136</v>
      </c>
      <c r="F1249" s="200" t="s">
        <v>8882</v>
      </c>
      <c r="G1249" s="200"/>
      <c r="H1249" s="200" t="s">
        <v>8883</v>
      </c>
      <c r="I1249" s="200"/>
      <c r="J1249" s="201">
        <v>12</v>
      </c>
      <c r="K1249" s="200" t="s">
        <v>7136</v>
      </c>
      <c r="L1249" s="201">
        <v>25826362</v>
      </c>
      <c r="M1249" s="201">
        <v>500</v>
      </c>
      <c r="N1249" s="201">
        <v>12913181000</v>
      </c>
      <c r="O1249" s="200" t="s">
        <v>7139</v>
      </c>
      <c r="P1249" s="200" t="s">
        <v>13583</v>
      </c>
      <c r="Q1249" s="200" t="s">
        <v>13584</v>
      </c>
      <c r="R1249" s="200" t="s">
        <v>13585</v>
      </c>
    </row>
    <row r="1250" spans="1:18" hidden="1">
      <c r="A1250" s="200" t="s">
        <v>13586</v>
      </c>
      <c r="B1250" s="200" t="s">
        <v>13587</v>
      </c>
      <c r="C1250" s="200" t="s">
        <v>7134</v>
      </c>
      <c r="D1250" s="200" t="s">
        <v>7135</v>
      </c>
      <c r="E1250" s="200" t="s">
        <v>7136</v>
      </c>
      <c r="F1250" s="200" t="s">
        <v>7137</v>
      </c>
      <c r="G1250" s="200"/>
      <c r="H1250" s="200" t="s">
        <v>7138</v>
      </c>
      <c r="I1250" s="200"/>
      <c r="J1250" s="201">
        <v>12</v>
      </c>
      <c r="K1250" s="200" t="s">
        <v>7136</v>
      </c>
      <c r="L1250" s="201">
        <v>294769150</v>
      </c>
      <c r="M1250" s="201">
        <v>100</v>
      </c>
      <c r="N1250" s="201">
        <v>29476915000</v>
      </c>
      <c r="O1250" s="200" t="s">
        <v>7139</v>
      </c>
      <c r="P1250" s="200" t="s">
        <v>13588</v>
      </c>
      <c r="Q1250" s="200" t="s">
        <v>13589</v>
      </c>
      <c r="R1250" s="200" t="s">
        <v>13590</v>
      </c>
    </row>
    <row r="1251" spans="1:18" hidden="1">
      <c r="A1251" s="200" t="s">
        <v>13591</v>
      </c>
      <c r="B1251" s="200" t="s">
        <v>13592</v>
      </c>
      <c r="C1251" s="200" t="s">
        <v>7134</v>
      </c>
      <c r="D1251" s="200" t="s">
        <v>7173</v>
      </c>
      <c r="E1251" s="200" t="s">
        <v>7136</v>
      </c>
      <c r="F1251" s="200" t="s">
        <v>8959</v>
      </c>
      <c r="G1251" s="200"/>
      <c r="H1251" s="200" t="s">
        <v>8960</v>
      </c>
      <c r="I1251" s="200"/>
      <c r="J1251" s="201">
        <v>12</v>
      </c>
      <c r="K1251" s="200" t="s">
        <v>7136</v>
      </c>
      <c r="L1251" s="201">
        <v>23552980</v>
      </c>
      <c r="M1251" s="201">
        <v>100</v>
      </c>
      <c r="N1251" s="201">
        <v>2355298000</v>
      </c>
      <c r="O1251" s="200" t="s">
        <v>7139</v>
      </c>
      <c r="P1251" s="200" t="s">
        <v>13593</v>
      </c>
      <c r="Q1251" s="200" t="s">
        <v>13594</v>
      </c>
      <c r="R1251" s="200" t="s">
        <v>13595</v>
      </c>
    </row>
    <row r="1252" spans="1:18" hidden="1">
      <c r="A1252" s="200" t="s">
        <v>13596</v>
      </c>
      <c r="B1252" s="200" t="s">
        <v>13597</v>
      </c>
      <c r="C1252" s="200" t="s">
        <v>7134</v>
      </c>
      <c r="D1252" s="200" t="s">
        <v>7135</v>
      </c>
      <c r="E1252" s="200" t="s">
        <v>7136</v>
      </c>
      <c r="F1252" s="200" t="s">
        <v>7137</v>
      </c>
      <c r="G1252" s="200"/>
      <c r="H1252" s="200" t="s">
        <v>7138</v>
      </c>
      <c r="I1252" s="200"/>
      <c r="J1252" s="201">
        <v>12</v>
      </c>
      <c r="K1252" s="200" t="s">
        <v>7136</v>
      </c>
      <c r="L1252" s="201">
        <v>8103470</v>
      </c>
      <c r="M1252" s="201">
        <v>500</v>
      </c>
      <c r="N1252" s="201">
        <v>4051735000</v>
      </c>
      <c r="O1252" s="200" t="s">
        <v>7139</v>
      </c>
      <c r="P1252" s="200" t="s">
        <v>13598</v>
      </c>
      <c r="Q1252" s="200" t="s">
        <v>13599</v>
      </c>
      <c r="R1252" s="200" t="s">
        <v>13600</v>
      </c>
    </row>
    <row r="1253" spans="1:18" ht="27">
      <c r="A1253" s="200" t="s">
        <v>13601</v>
      </c>
      <c r="B1253" s="200" t="s">
        <v>13602</v>
      </c>
      <c r="C1253" s="200" t="s">
        <v>7134</v>
      </c>
      <c r="D1253" s="200" t="s">
        <v>7135</v>
      </c>
      <c r="E1253" s="200" t="s">
        <v>7136</v>
      </c>
      <c r="F1253" s="200" t="s">
        <v>7225</v>
      </c>
      <c r="G1253" s="202" t="s">
        <v>7226</v>
      </c>
      <c r="H1253" s="200" t="s">
        <v>7227</v>
      </c>
      <c r="I1253" s="205" t="s">
        <v>13603</v>
      </c>
      <c r="J1253" s="201">
        <v>12</v>
      </c>
      <c r="K1253" s="200" t="s">
        <v>7136</v>
      </c>
      <c r="L1253" s="201">
        <v>96126472</v>
      </c>
      <c r="M1253" s="201">
        <v>500</v>
      </c>
      <c r="N1253" s="201">
        <v>48063236000</v>
      </c>
      <c r="O1253" s="200" t="s">
        <v>7139</v>
      </c>
      <c r="P1253" s="200" t="s">
        <v>13604</v>
      </c>
      <c r="Q1253" s="200" t="s">
        <v>13605</v>
      </c>
      <c r="R1253" s="200" t="s">
        <v>13606</v>
      </c>
    </row>
    <row r="1254" spans="1:18" hidden="1">
      <c r="A1254" s="200" t="s">
        <v>13607</v>
      </c>
      <c r="B1254" s="200" t="s">
        <v>13608</v>
      </c>
      <c r="C1254" s="200" t="s">
        <v>7134</v>
      </c>
      <c r="D1254" s="200" t="s">
        <v>7135</v>
      </c>
      <c r="E1254" s="200" t="s">
        <v>7136</v>
      </c>
      <c r="F1254" s="200" t="s">
        <v>7213</v>
      </c>
      <c r="G1254" s="200"/>
      <c r="H1254" s="200" t="s">
        <v>7214</v>
      </c>
      <c r="I1254" s="200"/>
      <c r="J1254" s="201">
        <v>12</v>
      </c>
      <c r="K1254" s="200" t="s">
        <v>7136</v>
      </c>
      <c r="L1254" s="201">
        <v>41386324</v>
      </c>
      <c r="M1254" s="201">
        <v>500</v>
      </c>
      <c r="N1254" s="201">
        <v>20693162000</v>
      </c>
      <c r="O1254" s="200" t="s">
        <v>7139</v>
      </c>
      <c r="P1254" s="200" t="s">
        <v>13609</v>
      </c>
      <c r="Q1254" s="200" t="s">
        <v>13610</v>
      </c>
      <c r="R1254" s="200" t="s">
        <v>13611</v>
      </c>
    </row>
    <row r="1255" spans="1:18" hidden="1">
      <c r="A1255" s="200" t="s">
        <v>13612</v>
      </c>
      <c r="B1255" s="200" t="s">
        <v>13613</v>
      </c>
      <c r="C1255" s="200" t="s">
        <v>7134</v>
      </c>
      <c r="D1255" s="200" t="s">
        <v>7241</v>
      </c>
      <c r="E1255" s="200" t="s">
        <v>7242</v>
      </c>
      <c r="F1255" s="200" t="s">
        <v>7137</v>
      </c>
      <c r="G1255" s="200"/>
      <c r="H1255" s="200" t="s">
        <v>7138</v>
      </c>
      <c r="I1255" s="200"/>
      <c r="J1255" s="201">
        <v>12</v>
      </c>
      <c r="K1255" s="200" t="s">
        <v>7136</v>
      </c>
      <c r="L1255" s="201">
        <v>118636752</v>
      </c>
      <c r="M1255" s="201">
        <v>100</v>
      </c>
      <c r="N1255" s="201">
        <v>11863675200</v>
      </c>
      <c r="O1255" s="200" t="s">
        <v>7139</v>
      </c>
      <c r="P1255" s="200" t="s">
        <v>13614</v>
      </c>
      <c r="Q1255" s="200" t="s">
        <v>13615</v>
      </c>
      <c r="R1255" s="200" t="s">
        <v>13616</v>
      </c>
    </row>
    <row r="1256" spans="1:18" hidden="1">
      <c r="A1256" s="200" t="s">
        <v>13617</v>
      </c>
      <c r="B1256" s="200" t="s">
        <v>13618</v>
      </c>
      <c r="C1256" s="200" t="s">
        <v>7134</v>
      </c>
      <c r="D1256" s="200" t="s">
        <v>7135</v>
      </c>
      <c r="E1256" s="200" t="s">
        <v>7136</v>
      </c>
      <c r="F1256" s="200" t="s">
        <v>7888</v>
      </c>
      <c r="G1256" s="200"/>
      <c r="H1256" s="200" t="s">
        <v>7889</v>
      </c>
      <c r="I1256" s="200"/>
      <c r="J1256" s="201">
        <v>12</v>
      </c>
      <c r="K1256" s="200" t="s">
        <v>7136</v>
      </c>
      <c r="L1256" s="201">
        <v>16439898</v>
      </c>
      <c r="M1256" s="201">
        <v>500</v>
      </c>
      <c r="N1256" s="201">
        <v>8219949000</v>
      </c>
      <c r="O1256" s="200" t="s">
        <v>7139</v>
      </c>
      <c r="P1256" s="200" t="s">
        <v>13619</v>
      </c>
      <c r="Q1256" s="200" t="s">
        <v>13620</v>
      </c>
      <c r="R1256" s="200" t="s">
        <v>13621</v>
      </c>
    </row>
    <row r="1257" spans="1:18" hidden="1">
      <c r="A1257" s="200" t="s">
        <v>13622</v>
      </c>
      <c r="B1257" s="200" t="s">
        <v>13623</v>
      </c>
      <c r="C1257" s="200" t="s">
        <v>7134</v>
      </c>
      <c r="D1257" s="200" t="s">
        <v>7173</v>
      </c>
      <c r="E1257" s="200" t="s">
        <v>7136</v>
      </c>
      <c r="F1257" s="200" t="s">
        <v>7243</v>
      </c>
      <c r="G1257" s="200"/>
      <c r="H1257" s="200" t="s">
        <v>7244</v>
      </c>
      <c r="I1257" s="200"/>
      <c r="J1257" s="201">
        <v>12</v>
      </c>
      <c r="K1257" s="200" t="s">
        <v>7136</v>
      </c>
      <c r="L1257" s="201">
        <v>21478340</v>
      </c>
      <c r="M1257" s="201">
        <v>500</v>
      </c>
      <c r="N1257" s="201">
        <v>10739170000</v>
      </c>
      <c r="O1257" s="200" t="s">
        <v>7139</v>
      </c>
      <c r="P1257" s="200" t="s">
        <v>13624</v>
      </c>
      <c r="Q1257" s="200" t="s">
        <v>13625</v>
      </c>
      <c r="R1257" s="200" t="s">
        <v>13626</v>
      </c>
    </row>
    <row r="1258" spans="1:18" hidden="1">
      <c r="A1258" s="200" t="s">
        <v>13627</v>
      </c>
      <c r="B1258" s="200" t="s">
        <v>13628</v>
      </c>
      <c r="C1258" s="200" t="s">
        <v>7134</v>
      </c>
      <c r="D1258" s="200" t="s">
        <v>7173</v>
      </c>
      <c r="E1258" s="200" t="s">
        <v>7136</v>
      </c>
      <c r="F1258" s="200" t="s">
        <v>7137</v>
      </c>
      <c r="G1258" s="200"/>
      <c r="H1258" s="200" t="s">
        <v>7138</v>
      </c>
      <c r="I1258" s="200"/>
      <c r="J1258" s="201">
        <v>12</v>
      </c>
      <c r="K1258" s="200" t="s">
        <v>7136</v>
      </c>
      <c r="L1258" s="201">
        <v>7070860</v>
      </c>
      <c r="M1258" s="201">
        <v>500</v>
      </c>
      <c r="N1258" s="201">
        <v>3535430000</v>
      </c>
      <c r="O1258" s="200" t="s">
        <v>7139</v>
      </c>
      <c r="P1258" s="200" t="s">
        <v>13629</v>
      </c>
      <c r="Q1258" s="200" t="s">
        <v>13630</v>
      </c>
      <c r="R1258" s="200" t="s">
        <v>13631</v>
      </c>
    </row>
    <row r="1259" spans="1:18" hidden="1">
      <c r="A1259" s="200" t="s">
        <v>13632</v>
      </c>
      <c r="B1259" s="200" t="s">
        <v>13633</v>
      </c>
      <c r="C1259" s="200" t="s">
        <v>7440</v>
      </c>
      <c r="D1259" s="200" t="s">
        <v>7441</v>
      </c>
      <c r="E1259" s="200" t="s">
        <v>7136</v>
      </c>
      <c r="F1259" s="200" t="s">
        <v>7348</v>
      </c>
      <c r="G1259" s="200"/>
      <c r="H1259" s="200" t="s">
        <v>7349</v>
      </c>
      <c r="I1259" s="200"/>
      <c r="J1259" s="201">
        <v>12</v>
      </c>
      <c r="K1259" s="200" t="s">
        <v>11263</v>
      </c>
      <c r="L1259" s="201">
        <v>3120000</v>
      </c>
      <c r="M1259" s="201">
        <v>500</v>
      </c>
      <c r="N1259" s="201">
        <v>1560000000</v>
      </c>
      <c r="O1259" s="200" t="s">
        <v>7139</v>
      </c>
      <c r="P1259" s="200" t="s">
        <v>13634</v>
      </c>
      <c r="Q1259" s="200" t="s">
        <v>13635</v>
      </c>
      <c r="R1259" s="200" t="s">
        <v>13636</v>
      </c>
    </row>
    <row r="1260" spans="1:18" hidden="1">
      <c r="A1260" s="200" t="s">
        <v>13637</v>
      </c>
      <c r="B1260" s="200" t="s">
        <v>13638</v>
      </c>
      <c r="C1260" s="200" t="s">
        <v>7134</v>
      </c>
      <c r="D1260" s="200" t="s">
        <v>7173</v>
      </c>
      <c r="E1260" s="200" t="s">
        <v>7136</v>
      </c>
      <c r="F1260" s="200" t="s">
        <v>7481</v>
      </c>
      <c r="G1260" s="200"/>
      <c r="H1260" s="200" t="s">
        <v>7482</v>
      </c>
      <c r="I1260" s="200"/>
      <c r="J1260" s="201">
        <v>12</v>
      </c>
      <c r="K1260" s="200" t="s">
        <v>7136</v>
      </c>
      <c r="L1260" s="201">
        <v>9860000</v>
      </c>
      <c r="M1260" s="201">
        <v>100</v>
      </c>
      <c r="N1260" s="201">
        <v>986000000</v>
      </c>
      <c r="O1260" s="200" t="s">
        <v>7139</v>
      </c>
      <c r="P1260" s="200" t="s">
        <v>13639</v>
      </c>
      <c r="Q1260" s="200" t="s">
        <v>13640</v>
      </c>
      <c r="R1260" s="200" t="s">
        <v>13641</v>
      </c>
    </row>
    <row r="1261" spans="1:18" hidden="1">
      <c r="A1261" s="200" t="s">
        <v>13642</v>
      </c>
      <c r="B1261" s="200" t="s">
        <v>13643</v>
      </c>
      <c r="C1261" s="200" t="s">
        <v>7134</v>
      </c>
      <c r="D1261" s="200" t="s">
        <v>7241</v>
      </c>
      <c r="E1261" s="200" t="s">
        <v>7242</v>
      </c>
      <c r="F1261" s="200" t="s">
        <v>7276</v>
      </c>
      <c r="G1261" s="200"/>
      <c r="H1261" s="200" t="s">
        <v>7277</v>
      </c>
      <c r="I1261" s="200"/>
      <c r="J1261" s="201">
        <v>12</v>
      </c>
      <c r="K1261" s="200" t="s">
        <v>7136</v>
      </c>
      <c r="L1261" s="201">
        <v>19001657</v>
      </c>
      <c r="M1261" s="201">
        <v>500</v>
      </c>
      <c r="N1261" s="201">
        <v>9500828500</v>
      </c>
      <c r="O1261" s="200" t="s">
        <v>7139</v>
      </c>
      <c r="P1261" s="200" t="s">
        <v>13644</v>
      </c>
      <c r="Q1261" s="200" t="s">
        <v>13645</v>
      </c>
      <c r="R1261" s="200" t="s">
        <v>13646</v>
      </c>
    </row>
    <row r="1262" spans="1:18" hidden="1">
      <c r="A1262" s="200" t="s">
        <v>13647</v>
      </c>
      <c r="B1262" s="200" t="s">
        <v>13648</v>
      </c>
      <c r="C1262" s="200" t="s">
        <v>7134</v>
      </c>
      <c r="D1262" s="200" t="s">
        <v>7135</v>
      </c>
      <c r="E1262" s="200" t="s">
        <v>7136</v>
      </c>
      <c r="F1262" s="200" t="s">
        <v>7314</v>
      </c>
      <c r="G1262" s="200"/>
      <c r="H1262" s="200" t="s">
        <v>7315</v>
      </c>
      <c r="I1262" s="200"/>
      <c r="J1262" s="201">
        <v>12</v>
      </c>
      <c r="K1262" s="200" t="s">
        <v>7136</v>
      </c>
      <c r="L1262" s="201">
        <v>14607936</v>
      </c>
      <c r="M1262" s="201">
        <v>500</v>
      </c>
      <c r="N1262" s="201">
        <v>7303968000</v>
      </c>
      <c r="O1262" s="200" t="s">
        <v>7139</v>
      </c>
      <c r="P1262" s="200" t="s">
        <v>13649</v>
      </c>
      <c r="Q1262" s="200" t="s">
        <v>13650</v>
      </c>
      <c r="R1262" s="200" t="s">
        <v>13651</v>
      </c>
    </row>
    <row r="1263" spans="1:18" hidden="1">
      <c r="A1263" s="200" t="s">
        <v>13652</v>
      </c>
      <c r="B1263" s="200" t="s">
        <v>13653</v>
      </c>
      <c r="C1263" s="200" t="s">
        <v>7134</v>
      </c>
      <c r="D1263" s="200" t="s">
        <v>7135</v>
      </c>
      <c r="E1263" s="200" t="s">
        <v>7136</v>
      </c>
      <c r="F1263" s="200" t="s">
        <v>9228</v>
      </c>
      <c r="G1263" s="200"/>
      <c r="H1263" s="200" t="s">
        <v>9229</v>
      </c>
      <c r="I1263" s="200"/>
      <c r="J1263" s="201">
        <v>12</v>
      </c>
      <c r="K1263" s="200" t="s">
        <v>7136</v>
      </c>
      <c r="L1263" s="201">
        <v>19463533</v>
      </c>
      <c r="M1263" s="201">
        <v>500</v>
      </c>
      <c r="N1263" s="201">
        <v>9731766500</v>
      </c>
      <c r="O1263" s="200" t="s">
        <v>7139</v>
      </c>
      <c r="P1263" s="200" t="s">
        <v>13654</v>
      </c>
      <c r="Q1263" s="200" t="s">
        <v>13655</v>
      </c>
      <c r="R1263" s="200" t="s">
        <v>13656</v>
      </c>
    </row>
    <row r="1264" spans="1:18" hidden="1">
      <c r="A1264" s="200" t="s">
        <v>13657</v>
      </c>
      <c r="B1264" s="200" t="s">
        <v>13658</v>
      </c>
      <c r="C1264" s="200" t="s">
        <v>7134</v>
      </c>
      <c r="D1264" s="200" t="s">
        <v>7193</v>
      </c>
      <c r="E1264" s="200" t="s">
        <v>7136</v>
      </c>
      <c r="F1264" s="200" t="s">
        <v>7423</v>
      </c>
      <c r="G1264" s="200"/>
      <c r="H1264" s="200" t="s">
        <v>7424</v>
      </c>
      <c r="I1264" s="200"/>
      <c r="J1264" s="201">
        <v>12</v>
      </c>
      <c r="K1264" s="200" t="s">
        <v>7136</v>
      </c>
      <c r="L1264" s="201">
        <v>19833933</v>
      </c>
      <c r="M1264" s="201">
        <v>500</v>
      </c>
      <c r="N1264" s="201">
        <v>9916966500</v>
      </c>
      <c r="O1264" s="200" t="s">
        <v>7139</v>
      </c>
      <c r="P1264" s="200" t="s">
        <v>13659</v>
      </c>
      <c r="Q1264" s="200" t="s">
        <v>13660</v>
      </c>
      <c r="R1264" s="200" t="s">
        <v>13661</v>
      </c>
    </row>
    <row r="1265" spans="1:18" hidden="1">
      <c r="A1265" s="200" t="s">
        <v>13662</v>
      </c>
      <c r="B1265" s="200" t="s">
        <v>13663</v>
      </c>
      <c r="C1265" s="200" t="s">
        <v>7134</v>
      </c>
      <c r="D1265" s="200" t="s">
        <v>7135</v>
      </c>
      <c r="E1265" s="200" t="s">
        <v>7136</v>
      </c>
      <c r="F1265" s="200" t="s">
        <v>7314</v>
      </c>
      <c r="G1265" s="200"/>
      <c r="H1265" s="200" t="s">
        <v>7315</v>
      </c>
      <c r="I1265" s="200"/>
      <c r="J1265" s="201">
        <v>12</v>
      </c>
      <c r="K1265" s="200" t="s">
        <v>7136</v>
      </c>
      <c r="L1265" s="201">
        <v>19907333</v>
      </c>
      <c r="M1265" s="201">
        <v>500</v>
      </c>
      <c r="N1265" s="201">
        <v>9953666500</v>
      </c>
      <c r="O1265" s="200" t="s">
        <v>7139</v>
      </c>
      <c r="P1265" s="200" t="s">
        <v>7511</v>
      </c>
      <c r="Q1265" s="200" t="s">
        <v>13664</v>
      </c>
      <c r="R1265" s="200" t="s">
        <v>13665</v>
      </c>
    </row>
    <row r="1266" spans="1:18" hidden="1">
      <c r="A1266" s="200" t="s">
        <v>13666</v>
      </c>
      <c r="B1266" s="200" t="s">
        <v>13667</v>
      </c>
      <c r="C1266" s="200" t="s">
        <v>7134</v>
      </c>
      <c r="D1266" s="200" t="s">
        <v>7173</v>
      </c>
      <c r="E1266" s="200" t="s">
        <v>7136</v>
      </c>
      <c r="F1266" s="200" t="s">
        <v>7481</v>
      </c>
      <c r="G1266" s="200"/>
      <c r="H1266" s="200" t="s">
        <v>7482</v>
      </c>
      <c r="I1266" s="200"/>
      <c r="J1266" s="201">
        <v>12</v>
      </c>
      <c r="K1266" s="200" t="s">
        <v>7136</v>
      </c>
      <c r="L1266" s="201">
        <v>5976990</v>
      </c>
      <c r="M1266" s="201">
        <v>500</v>
      </c>
      <c r="N1266" s="201">
        <v>2988495000</v>
      </c>
      <c r="O1266" s="200" t="s">
        <v>7139</v>
      </c>
      <c r="P1266" s="200" t="s">
        <v>13668</v>
      </c>
      <c r="Q1266" s="200" t="s">
        <v>13669</v>
      </c>
      <c r="R1266" s="200" t="s">
        <v>13670</v>
      </c>
    </row>
    <row r="1267" spans="1:18" hidden="1">
      <c r="A1267" s="200" t="s">
        <v>13671</v>
      </c>
      <c r="B1267" s="200" t="s">
        <v>13672</v>
      </c>
      <c r="C1267" s="200" t="s">
        <v>7134</v>
      </c>
      <c r="D1267" s="200" t="s">
        <v>7165</v>
      </c>
      <c r="E1267" s="200" t="s">
        <v>7136</v>
      </c>
      <c r="F1267" s="200" t="s">
        <v>7137</v>
      </c>
      <c r="G1267" s="200"/>
      <c r="H1267" s="200" t="s">
        <v>7138</v>
      </c>
      <c r="I1267" s="200"/>
      <c r="J1267" s="201">
        <v>12</v>
      </c>
      <c r="K1267" s="200" t="s">
        <v>7136</v>
      </c>
      <c r="L1267" s="201">
        <v>22677934</v>
      </c>
      <c r="M1267" s="201">
        <v>500</v>
      </c>
      <c r="N1267" s="201">
        <v>11570200000</v>
      </c>
      <c r="O1267" s="200" t="s">
        <v>7139</v>
      </c>
      <c r="P1267" s="200" t="s">
        <v>13673</v>
      </c>
      <c r="Q1267" s="200" t="s">
        <v>13674</v>
      </c>
      <c r="R1267" s="200" t="s">
        <v>13675</v>
      </c>
    </row>
    <row r="1268" spans="1:18" hidden="1">
      <c r="A1268" s="200" t="s">
        <v>13676</v>
      </c>
      <c r="B1268" s="200" t="s">
        <v>13677</v>
      </c>
      <c r="C1268" s="200" t="s">
        <v>7134</v>
      </c>
      <c r="D1268" s="200" t="s">
        <v>7173</v>
      </c>
      <c r="E1268" s="200" t="s">
        <v>7136</v>
      </c>
      <c r="F1268" s="200" t="s">
        <v>7302</v>
      </c>
      <c r="G1268" s="200"/>
      <c r="H1268" s="200" t="s">
        <v>7303</v>
      </c>
      <c r="I1268" s="200"/>
      <c r="J1268" s="201">
        <v>12</v>
      </c>
      <c r="K1268" s="200" t="s">
        <v>7136</v>
      </c>
      <c r="L1268" s="201">
        <v>8501548</v>
      </c>
      <c r="M1268" s="201">
        <v>500</v>
      </c>
      <c r="N1268" s="201">
        <v>4250774000</v>
      </c>
      <c r="O1268" s="200" t="s">
        <v>7139</v>
      </c>
      <c r="P1268" s="200" t="s">
        <v>13678</v>
      </c>
      <c r="Q1268" s="200" t="s">
        <v>13679</v>
      </c>
      <c r="R1268" s="200" t="s">
        <v>13680</v>
      </c>
    </row>
    <row r="1269" spans="1:18" hidden="1">
      <c r="A1269" s="200" t="s">
        <v>13681</v>
      </c>
      <c r="B1269" s="200" t="s">
        <v>13682</v>
      </c>
      <c r="C1269" s="200" t="s">
        <v>7134</v>
      </c>
      <c r="D1269" s="200" t="s">
        <v>7173</v>
      </c>
      <c r="E1269" s="200" t="s">
        <v>7136</v>
      </c>
      <c r="F1269" s="200" t="s">
        <v>7153</v>
      </c>
      <c r="G1269" s="200"/>
      <c r="H1269" s="200" t="s">
        <v>7154</v>
      </c>
      <c r="I1269" s="200"/>
      <c r="J1269" s="201">
        <v>12</v>
      </c>
      <c r="K1269" s="200" t="s">
        <v>7136</v>
      </c>
      <c r="L1269" s="201">
        <v>120822956</v>
      </c>
      <c r="M1269" s="201">
        <v>500</v>
      </c>
      <c r="N1269" s="201">
        <v>60411478000</v>
      </c>
      <c r="O1269" s="200" t="s">
        <v>7139</v>
      </c>
      <c r="P1269" s="200" t="s">
        <v>13683</v>
      </c>
      <c r="Q1269" s="200" t="s">
        <v>13684</v>
      </c>
      <c r="R1269" s="200" t="s">
        <v>13685</v>
      </c>
    </row>
    <row r="1270" spans="1:18" hidden="1">
      <c r="A1270" s="200" t="s">
        <v>13686</v>
      </c>
      <c r="B1270" s="200" t="s">
        <v>13687</v>
      </c>
      <c r="C1270" s="200" t="s">
        <v>7145</v>
      </c>
      <c r="D1270" s="200" t="s">
        <v>7136</v>
      </c>
      <c r="E1270" s="200" t="s">
        <v>7136</v>
      </c>
      <c r="F1270" s="200" t="s">
        <v>7416</v>
      </c>
      <c r="G1270" s="200"/>
      <c r="H1270" s="200" t="s">
        <v>7417</v>
      </c>
      <c r="I1270" s="200"/>
      <c r="J1270" s="201">
        <v>12</v>
      </c>
      <c r="K1270" s="200" t="s">
        <v>7136</v>
      </c>
      <c r="L1270" s="201">
        <v>26452189</v>
      </c>
      <c r="M1270" s="201">
        <v>500</v>
      </c>
      <c r="N1270" s="201">
        <v>13226094500</v>
      </c>
      <c r="O1270" s="200" t="s">
        <v>7139</v>
      </c>
      <c r="P1270" s="200" t="s">
        <v>13688</v>
      </c>
      <c r="Q1270" s="200" t="s">
        <v>13689</v>
      </c>
      <c r="R1270" s="200" t="s">
        <v>13690</v>
      </c>
    </row>
    <row r="1271" spans="1:18" hidden="1">
      <c r="A1271" s="200" t="s">
        <v>13691</v>
      </c>
      <c r="B1271" s="200" t="s">
        <v>13692</v>
      </c>
      <c r="C1271" s="200" t="s">
        <v>7134</v>
      </c>
      <c r="D1271" s="200" t="s">
        <v>7173</v>
      </c>
      <c r="E1271" s="200" t="s">
        <v>7136</v>
      </c>
      <c r="F1271" s="200" t="s">
        <v>13693</v>
      </c>
      <c r="G1271" s="200"/>
      <c r="H1271" s="200" t="s">
        <v>13694</v>
      </c>
      <c r="I1271" s="200"/>
      <c r="J1271" s="201">
        <v>12</v>
      </c>
      <c r="K1271" s="200" t="s">
        <v>7136</v>
      </c>
      <c r="L1271" s="201">
        <v>21491029</v>
      </c>
      <c r="M1271" s="201">
        <v>500</v>
      </c>
      <c r="N1271" s="201">
        <v>10745514500</v>
      </c>
      <c r="O1271" s="200" t="s">
        <v>7139</v>
      </c>
      <c r="P1271" s="200" t="s">
        <v>13695</v>
      </c>
      <c r="Q1271" s="200" t="s">
        <v>13696</v>
      </c>
      <c r="R1271" s="200" t="s">
        <v>13697</v>
      </c>
    </row>
    <row r="1272" spans="1:18" hidden="1">
      <c r="A1272" s="200" t="s">
        <v>13698</v>
      </c>
      <c r="B1272" s="200" t="s">
        <v>13699</v>
      </c>
      <c r="C1272" s="200" t="s">
        <v>7134</v>
      </c>
      <c r="D1272" s="200" t="s">
        <v>7165</v>
      </c>
      <c r="E1272" s="200" t="s">
        <v>7136</v>
      </c>
      <c r="F1272" s="200" t="s">
        <v>7213</v>
      </c>
      <c r="G1272" s="200"/>
      <c r="H1272" s="200" t="s">
        <v>7214</v>
      </c>
      <c r="I1272" s="200"/>
      <c r="J1272" s="201">
        <v>12</v>
      </c>
      <c r="K1272" s="200" t="s">
        <v>7136</v>
      </c>
      <c r="L1272" s="201">
        <v>38806582</v>
      </c>
      <c r="M1272" s="201">
        <v>500</v>
      </c>
      <c r="N1272" s="201">
        <v>19403291000</v>
      </c>
      <c r="O1272" s="200" t="s">
        <v>7139</v>
      </c>
      <c r="P1272" s="200" t="s">
        <v>13700</v>
      </c>
      <c r="Q1272" s="200" t="s">
        <v>13701</v>
      </c>
      <c r="R1272" s="200" t="s">
        <v>13702</v>
      </c>
    </row>
    <row r="1273" spans="1:18" hidden="1">
      <c r="A1273" s="200" t="s">
        <v>13703</v>
      </c>
      <c r="B1273" s="200" t="s">
        <v>13704</v>
      </c>
      <c r="C1273" s="200" t="s">
        <v>7134</v>
      </c>
      <c r="D1273" s="200" t="s">
        <v>7173</v>
      </c>
      <c r="E1273" s="200" t="s">
        <v>7136</v>
      </c>
      <c r="F1273" s="200" t="s">
        <v>7348</v>
      </c>
      <c r="G1273" s="200"/>
      <c r="H1273" s="200" t="s">
        <v>7349</v>
      </c>
      <c r="I1273" s="200"/>
      <c r="J1273" s="201">
        <v>12</v>
      </c>
      <c r="K1273" s="200" t="s">
        <v>7136</v>
      </c>
      <c r="L1273" s="201">
        <v>9748596</v>
      </c>
      <c r="M1273" s="201">
        <v>500</v>
      </c>
      <c r="N1273" s="201">
        <v>5071428500</v>
      </c>
      <c r="O1273" s="200" t="s">
        <v>7139</v>
      </c>
      <c r="P1273" s="200" t="s">
        <v>13705</v>
      </c>
      <c r="Q1273" s="200" t="s">
        <v>13706</v>
      </c>
      <c r="R1273" s="200" t="s">
        <v>13707</v>
      </c>
    </row>
    <row r="1274" spans="1:18" hidden="1">
      <c r="A1274" s="200" t="s">
        <v>13708</v>
      </c>
      <c r="B1274" s="200" t="s">
        <v>13709</v>
      </c>
      <c r="C1274" s="200" t="s">
        <v>7134</v>
      </c>
      <c r="D1274" s="200" t="s">
        <v>7173</v>
      </c>
      <c r="E1274" s="200" t="s">
        <v>7136</v>
      </c>
      <c r="F1274" s="200" t="s">
        <v>7481</v>
      </c>
      <c r="G1274" s="200"/>
      <c r="H1274" s="200" t="s">
        <v>7482</v>
      </c>
      <c r="I1274" s="200"/>
      <c r="J1274" s="201">
        <v>12</v>
      </c>
      <c r="K1274" s="200" t="s">
        <v>7136</v>
      </c>
      <c r="L1274" s="201">
        <v>4353577</v>
      </c>
      <c r="M1274" s="201">
        <v>500</v>
      </c>
      <c r="N1274" s="201">
        <v>2176788500</v>
      </c>
      <c r="O1274" s="200" t="s">
        <v>7139</v>
      </c>
      <c r="P1274" s="200" t="s">
        <v>13710</v>
      </c>
      <c r="Q1274" s="200" t="s">
        <v>13711</v>
      </c>
      <c r="R1274" s="200" t="s">
        <v>13712</v>
      </c>
    </row>
    <row r="1275" spans="1:18" hidden="1">
      <c r="A1275" s="200" t="s">
        <v>13713</v>
      </c>
      <c r="B1275" s="200" t="s">
        <v>13714</v>
      </c>
      <c r="C1275" s="200" t="s">
        <v>7440</v>
      </c>
      <c r="D1275" s="200" t="s">
        <v>7441</v>
      </c>
      <c r="E1275" s="200" t="s">
        <v>7136</v>
      </c>
      <c r="F1275" s="200" t="s">
        <v>7859</v>
      </c>
      <c r="G1275" s="200"/>
      <c r="H1275" s="200" t="s">
        <v>7860</v>
      </c>
      <c r="I1275" s="200"/>
      <c r="J1275" s="201">
        <v>12</v>
      </c>
      <c r="K1275" s="200" t="s">
        <v>11394</v>
      </c>
      <c r="L1275" s="201">
        <v>36347637</v>
      </c>
      <c r="M1275" s="201">
        <v>500</v>
      </c>
      <c r="N1275" s="201">
        <v>18173818500</v>
      </c>
      <c r="O1275" s="200" t="s">
        <v>7139</v>
      </c>
      <c r="P1275" s="200" t="s">
        <v>13715</v>
      </c>
      <c r="Q1275" s="200" t="s">
        <v>13716</v>
      </c>
      <c r="R1275" s="200" t="s">
        <v>13717</v>
      </c>
    </row>
    <row r="1276" spans="1:18" hidden="1">
      <c r="A1276" s="200" t="s">
        <v>13718</v>
      </c>
      <c r="B1276" s="200" t="s">
        <v>13719</v>
      </c>
      <c r="C1276" s="200" t="s">
        <v>7134</v>
      </c>
      <c r="D1276" s="200" t="s">
        <v>7165</v>
      </c>
      <c r="E1276" s="200" t="s">
        <v>7136</v>
      </c>
      <c r="F1276" s="200" t="s">
        <v>7481</v>
      </c>
      <c r="G1276" s="200"/>
      <c r="H1276" s="200" t="s">
        <v>7482</v>
      </c>
      <c r="I1276" s="200"/>
      <c r="J1276" s="201">
        <v>12</v>
      </c>
      <c r="K1276" s="200" t="s">
        <v>7136</v>
      </c>
      <c r="L1276" s="201">
        <v>11494767</v>
      </c>
      <c r="M1276" s="201">
        <v>500</v>
      </c>
      <c r="N1276" s="201">
        <v>5747383500</v>
      </c>
      <c r="O1276" s="200" t="s">
        <v>7139</v>
      </c>
      <c r="P1276" s="200" t="s">
        <v>13720</v>
      </c>
      <c r="Q1276" s="200" t="s">
        <v>13721</v>
      </c>
      <c r="R1276" s="200" t="s">
        <v>13722</v>
      </c>
    </row>
    <row r="1277" spans="1:18" hidden="1">
      <c r="A1277" s="200" t="s">
        <v>13723</v>
      </c>
      <c r="B1277" s="200" t="s">
        <v>13724</v>
      </c>
      <c r="C1277" s="200" t="s">
        <v>7134</v>
      </c>
      <c r="D1277" s="200" t="s">
        <v>7135</v>
      </c>
      <c r="E1277" s="200" t="s">
        <v>7136</v>
      </c>
      <c r="F1277" s="200" t="s">
        <v>7276</v>
      </c>
      <c r="G1277" s="200"/>
      <c r="H1277" s="200" t="s">
        <v>7277</v>
      </c>
      <c r="I1277" s="200"/>
      <c r="J1277" s="201">
        <v>12</v>
      </c>
      <c r="K1277" s="200" t="s">
        <v>7136</v>
      </c>
      <c r="L1277" s="201">
        <v>13042420</v>
      </c>
      <c r="M1277" s="201">
        <v>500</v>
      </c>
      <c r="N1277" s="201">
        <v>6521210000</v>
      </c>
      <c r="O1277" s="200" t="s">
        <v>7139</v>
      </c>
      <c r="P1277" s="200" t="s">
        <v>13725</v>
      </c>
      <c r="Q1277" s="200" t="s">
        <v>13726</v>
      </c>
      <c r="R1277" s="200" t="s">
        <v>13727</v>
      </c>
    </row>
    <row r="1278" spans="1:18" hidden="1">
      <c r="A1278" s="200" t="s">
        <v>13728</v>
      </c>
      <c r="B1278" s="200" t="s">
        <v>13729</v>
      </c>
      <c r="C1278" s="200" t="s">
        <v>7134</v>
      </c>
      <c r="D1278" s="200" t="s">
        <v>7165</v>
      </c>
      <c r="E1278" s="200" t="s">
        <v>7136</v>
      </c>
      <c r="F1278" s="200" t="s">
        <v>7481</v>
      </c>
      <c r="G1278" s="200"/>
      <c r="H1278" s="200" t="s">
        <v>7482</v>
      </c>
      <c r="I1278" s="200"/>
      <c r="J1278" s="201">
        <v>12</v>
      </c>
      <c r="K1278" s="200" t="s">
        <v>7136</v>
      </c>
      <c r="L1278" s="201">
        <v>10013855</v>
      </c>
      <c r="M1278" s="201">
        <v>500</v>
      </c>
      <c r="N1278" s="201">
        <v>5182644500</v>
      </c>
      <c r="O1278" s="200" t="s">
        <v>7139</v>
      </c>
      <c r="P1278" s="200" t="s">
        <v>13730</v>
      </c>
      <c r="Q1278" s="200" t="s">
        <v>13731</v>
      </c>
      <c r="R1278" s="200" t="s">
        <v>13732</v>
      </c>
    </row>
    <row r="1279" spans="1:18" hidden="1">
      <c r="A1279" s="200" t="s">
        <v>13733</v>
      </c>
      <c r="B1279" s="200" t="s">
        <v>13734</v>
      </c>
      <c r="C1279" s="200" t="s">
        <v>7440</v>
      </c>
      <c r="D1279" s="200" t="s">
        <v>7441</v>
      </c>
      <c r="E1279" s="200" t="s">
        <v>7136</v>
      </c>
      <c r="F1279" s="200" t="s">
        <v>7243</v>
      </c>
      <c r="G1279" s="200"/>
      <c r="H1279" s="200" t="s">
        <v>7244</v>
      </c>
      <c r="I1279" s="200"/>
      <c r="J1279" s="201">
        <v>12</v>
      </c>
      <c r="K1279" s="200" t="s">
        <v>9522</v>
      </c>
      <c r="L1279" s="201">
        <v>2711900</v>
      </c>
      <c r="M1279" s="201">
        <v>500</v>
      </c>
      <c r="N1279" s="201">
        <v>1355950000</v>
      </c>
      <c r="O1279" s="200" t="s">
        <v>7139</v>
      </c>
      <c r="P1279" s="200" t="s">
        <v>10118</v>
      </c>
      <c r="Q1279" s="200" t="s">
        <v>13735</v>
      </c>
      <c r="R1279" s="200" t="s">
        <v>13736</v>
      </c>
    </row>
    <row r="1280" spans="1:18" hidden="1">
      <c r="A1280" s="200" t="s">
        <v>13737</v>
      </c>
      <c r="B1280" s="200" t="s">
        <v>13738</v>
      </c>
      <c r="C1280" s="200" t="s">
        <v>7134</v>
      </c>
      <c r="D1280" s="200" t="s">
        <v>7241</v>
      </c>
      <c r="E1280" s="200" t="s">
        <v>7242</v>
      </c>
      <c r="F1280" s="200" t="s">
        <v>7423</v>
      </c>
      <c r="G1280" s="200"/>
      <c r="H1280" s="200" t="s">
        <v>7424</v>
      </c>
      <c r="I1280" s="200"/>
      <c r="J1280" s="201">
        <v>12</v>
      </c>
      <c r="K1280" s="200" t="s">
        <v>7136</v>
      </c>
      <c r="L1280" s="201">
        <v>9731373</v>
      </c>
      <c r="M1280" s="201">
        <v>500</v>
      </c>
      <c r="N1280" s="201">
        <v>4865686500</v>
      </c>
      <c r="O1280" s="200" t="s">
        <v>7139</v>
      </c>
      <c r="P1280" s="200" t="s">
        <v>13739</v>
      </c>
      <c r="Q1280" s="200" t="s">
        <v>13740</v>
      </c>
      <c r="R1280" s="200" t="s">
        <v>13741</v>
      </c>
    </row>
    <row r="1281" spans="1:18" hidden="1">
      <c r="A1281" s="200" t="s">
        <v>13742</v>
      </c>
      <c r="B1281" s="200" t="s">
        <v>13743</v>
      </c>
      <c r="C1281" s="200" t="s">
        <v>7134</v>
      </c>
      <c r="D1281" s="200" t="s">
        <v>7173</v>
      </c>
      <c r="E1281" s="200" t="s">
        <v>7136</v>
      </c>
      <c r="F1281" s="200" t="s">
        <v>7174</v>
      </c>
      <c r="G1281" s="200"/>
      <c r="H1281" s="200" t="s">
        <v>7175</v>
      </c>
      <c r="I1281" s="200"/>
      <c r="J1281" s="201">
        <v>12</v>
      </c>
      <c r="K1281" s="200" t="s">
        <v>7136</v>
      </c>
      <c r="L1281" s="201">
        <v>34621218</v>
      </c>
      <c r="M1281" s="201">
        <v>100</v>
      </c>
      <c r="N1281" s="201">
        <v>3462121800</v>
      </c>
      <c r="O1281" s="200" t="s">
        <v>7139</v>
      </c>
      <c r="P1281" s="200" t="s">
        <v>13744</v>
      </c>
      <c r="Q1281" s="200" t="s">
        <v>13745</v>
      </c>
      <c r="R1281" s="200" t="s">
        <v>13746</v>
      </c>
    </row>
    <row r="1282" spans="1:18" hidden="1">
      <c r="A1282" s="200" t="s">
        <v>13747</v>
      </c>
      <c r="B1282" s="200" t="s">
        <v>13748</v>
      </c>
      <c r="C1282" s="200" t="s">
        <v>7145</v>
      </c>
      <c r="D1282" s="200" t="s">
        <v>7136</v>
      </c>
      <c r="E1282" s="200" t="s">
        <v>7136</v>
      </c>
      <c r="F1282" s="200" t="s">
        <v>7409</v>
      </c>
      <c r="G1282" s="200"/>
      <c r="H1282" s="200" t="s">
        <v>7410</v>
      </c>
      <c r="I1282" s="200"/>
      <c r="J1282" s="201">
        <v>12</v>
      </c>
      <c r="K1282" s="200" t="s">
        <v>7136</v>
      </c>
      <c r="L1282" s="201">
        <v>89969432</v>
      </c>
      <c r="M1282" s="201">
        <v>500</v>
      </c>
      <c r="N1282" s="201">
        <v>44984716000</v>
      </c>
      <c r="O1282" s="200" t="s">
        <v>7139</v>
      </c>
      <c r="P1282" s="200" t="s">
        <v>13749</v>
      </c>
      <c r="Q1282" s="200" t="s">
        <v>13750</v>
      </c>
      <c r="R1282" s="200" t="s">
        <v>13751</v>
      </c>
    </row>
    <row r="1283" spans="1:18" hidden="1">
      <c r="A1283" s="200" t="s">
        <v>13752</v>
      </c>
      <c r="B1283" s="200" t="s">
        <v>13753</v>
      </c>
      <c r="C1283" s="200" t="s">
        <v>7134</v>
      </c>
      <c r="D1283" s="200" t="s">
        <v>7165</v>
      </c>
      <c r="E1283" s="200" t="s">
        <v>7136</v>
      </c>
      <c r="F1283" s="200" t="s">
        <v>7599</v>
      </c>
      <c r="G1283" s="200"/>
      <c r="H1283" s="200" t="s">
        <v>7600</v>
      </c>
      <c r="I1283" s="200"/>
      <c r="J1283" s="201">
        <v>12</v>
      </c>
      <c r="K1283" s="200" t="s">
        <v>7136</v>
      </c>
      <c r="L1283" s="201">
        <v>15327021</v>
      </c>
      <c r="M1283" s="201">
        <v>500</v>
      </c>
      <c r="N1283" s="201">
        <v>7663510500</v>
      </c>
      <c r="O1283" s="200" t="s">
        <v>7139</v>
      </c>
      <c r="P1283" s="200" t="s">
        <v>13754</v>
      </c>
      <c r="Q1283" s="200" t="s">
        <v>13755</v>
      </c>
      <c r="R1283" s="200" t="s">
        <v>13756</v>
      </c>
    </row>
    <row r="1284" spans="1:18" hidden="1">
      <c r="A1284" s="200" t="s">
        <v>13757</v>
      </c>
      <c r="B1284" s="200" t="s">
        <v>13758</v>
      </c>
      <c r="C1284" s="200" t="s">
        <v>7134</v>
      </c>
      <c r="D1284" s="200" t="s">
        <v>7135</v>
      </c>
      <c r="E1284" s="200" t="s">
        <v>7136</v>
      </c>
      <c r="F1284" s="200" t="s">
        <v>7721</v>
      </c>
      <c r="G1284" s="200"/>
      <c r="H1284" s="200" t="s">
        <v>7722</v>
      </c>
      <c r="I1284" s="200"/>
      <c r="J1284" s="201">
        <v>12</v>
      </c>
      <c r="K1284" s="200" t="s">
        <v>7136</v>
      </c>
      <c r="L1284" s="201">
        <v>9582193</v>
      </c>
      <c r="M1284" s="201">
        <v>500</v>
      </c>
      <c r="N1284" s="201">
        <v>4791096500</v>
      </c>
      <c r="O1284" s="200" t="s">
        <v>7139</v>
      </c>
      <c r="P1284" s="200" t="s">
        <v>13759</v>
      </c>
      <c r="Q1284" s="200" t="s">
        <v>13760</v>
      </c>
      <c r="R1284" s="200" t="s">
        <v>13761</v>
      </c>
    </row>
    <row r="1285" spans="1:18" hidden="1">
      <c r="A1285" s="200" t="s">
        <v>13762</v>
      </c>
      <c r="B1285" s="200" t="s">
        <v>13763</v>
      </c>
      <c r="C1285" s="200" t="s">
        <v>7134</v>
      </c>
      <c r="D1285" s="200" t="s">
        <v>7173</v>
      </c>
      <c r="E1285" s="200" t="s">
        <v>7136</v>
      </c>
      <c r="F1285" s="200" t="s">
        <v>7481</v>
      </c>
      <c r="G1285" s="200"/>
      <c r="H1285" s="200" t="s">
        <v>7482</v>
      </c>
      <c r="I1285" s="200"/>
      <c r="J1285" s="201">
        <v>12</v>
      </c>
      <c r="K1285" s="200" t="s">
        <v>7136</v>
      </c>
      <c r="L1285" s="201">
        <v>53267083</v>
      </c>
      <c r="M1285" s="201">
        <v>100</v>
      </c>
      <c r="N1285" s="201">
        <v>5326708300</v>
      </c>
      <c r="O1285" s="200" t="s">
        <v>7139</v>
      </c>
      <c r="P1285" s="200" t="s">
        <v>13764</v>
      </c>
      <c r="Q1285" s="200" t="s">
        <v>13765</v>
      </c>
      <c r="R1285" s="200" t="s">
        <v>13766</v>
      </c>
    </row>
    <row r="1286" spans="1:18" hidden="1">
      <c r="A1286" s="200" t="s">
        <v>13767</v>
      </c>
      <c r="B1286" s="200" t="s">
        <v>13768</v>
      </c>
      <c r="C1286" s="200" t="s">
        <v>7134</v>
      </c>
      <c r="D1286" s="200" t="s">
        <v>7135</v>
      </c>
      <c r="E1286" s="200" t="s">
        <v>7136</v>
      </c>
      <c r="F1286" s="200" t="s">
        <v>7137</v>
      </c>
      <c r="G1286" s="200"/>
      <c r="H1286" s="200" t="s">
        <v>7138</v>
      </c>
      <c r="I1286" s="200"/>
      <c r="J1286" s="201">
        <v>12</v>
      </c>
      <c r="K1286" s="200" t="s">
        <v>7136</v>
      </c>
      <c r="L1286" s="201">
        <v>9303140</v>
      </c>
      <c r="M1286" s="201">
        <v>500</v>
      </c>
      <c r="N1286" s="201">
        <v>4651570000</v>
      </c>
      <c r="O1286" s="200" t="s">
        <v>7139</v>
      </c>
      <c r="P1286" s="200" t="s">
        <v>13769</v>
      </c>
      <c r="Q1286" s="200" t="s">
        <v>13770</v>
      </c>
      <c r="R1286" s="200" t="s">
        <v>13771</v>
      </c>
    </row>
    <row r="1287" spans="1:18" hidden="1">
      <c r="A1287" s="200" t="s">
        <v>13772</v>
      </c>
      <c r="B1287" s="200" t="s">
        <v>13773</v>
      </c>
      <c r="C1287" s="200" t="s">
        <v>7134</v>
      </c>
      <c r="D1287" s="200" t="s">
        <v>7135</v>
      </c>
      <c r="E1287" s="200" t="s">
        <v>7136</v>
      </c>
      <c r="F1287" s="200" t="s">
        <v>7348</v>
      </c>
      <c r="G1287" s="200"/>
      <c r="H1287" s="200" t="s">
        <v>7349</v>
      </c>
      <c r="I1287" s="200"/>
      <c r="J1287" s="201">
        <v>12</v>
      </c>
      <c r="K1287" s="200" t="s">
        <v>7136</v>
      </c>
      <c r="L1287" s="201">
        <v>10873812</v>
      </c>
      <c r="M1287" s="201">
        <v>500</v>
      </c>
      <c r="N1287" s="201">
        <v>5436906000</v>
      </c>
      <c r="O1287" s="200" t="s">
        <v>7139</v>
      </c>
      <c r="P1287" s="200" t="s">
        <v>13774</v>
      </c>
      <c r="Q1287" s="200" t="s">
        <v>13775</v>
      </c>
      <c r="R1287" s="200" t="s">
        <v>13776</v>
      </c>
    </row>
    <row r="1288" spans="1:18" hidden="1">
      <c r="A1288" s="200" t="s">
        <v>13777</v>
      </c>
      <c r="B1288" s="200" t="s">
        <v>13778</v>
      </c>
      <c r="C1288" s="200" t="s">
        <v>7134</v>
      </c>
      <c r="D1288" s="200" t="s">
        <v>7135</v>
      </c>
      <c r="E1288" s="200" t="s">
        <v>7136</v>
      </c>
      <c r="F1288" s="200" t="s">
        <v>7174</v>
      </c>
      <c r="G1288" s="200"/>
      <c r="H1288" s="200" t="s">
        <v>7175</v>
      </c>
      <c r="I1288" s="200"/>
      <c r="J1288" s="201">
        <v>12</v>
      </c>
      <c r="K1288" s="200" t="s">
        <v>7136</v>
      </c>
      <c r="L1288" s="201">
        <v>32089259</v>
      </c>
      <c r="M1288" s="201">
        <v>500</v>
      </c>
      <c r="N1288" s="201">
        <v>16044629500</v>
      </c>
      <c r="O1288" s="200" t="s">
        <v>7139</v>
      </c>
      <c r="P1288" s="200" t="s">
        <v>13779</v>
      </c>
      <c r="Q1288" s="200" t="s">
        <v>13780</v>
      </c>
      <c r="R1288" s="200" t="s">
        <v>13781</v>
      </c>
    </row>
    <row r="1289" spans="1:18" hidden="1">
      <c r="A1289" s="200" t="s">
        <v>13782</v>
      </c>
      <c r="B1289" s="200" t="s">
        <v>13783</v>
      </c>
      <c r="C1289" s="200" t="s">
        <v>7134</v>
      </c>
      <c r="D1289" s="200" t="s">
        <v>7173</v>
      </c>
      <c r="E1289" s="200" t="s">
        <v>7136</v>
      </c>
      <c r="F1289" s="200" t="s">
        <v>7137</v>
      </c>
      <c r="G1289" s="200"/>
      <c r="H1289" s="200" t="s">
        <v>7138</v>
      </c>
      <c r="I1289" s="200"/>
      <c r="J1289" s="201">
        <v>12</v>
      </c>
      <c r="K1289" s="200" t="s">
        <v>7136</v>
      </c>
      <c r="L1289" s="201">
        <v>7646489</v>
      </c>
      <c r="M1289" s="201">
        <v>500</v>
      </c>
      <c r="N1289" s="201">
        <v>3823244500</v>
      </c>
      <c r="O1289" s="200" t="s">
        <v>7139</v>
      </c>
      <c r="P1289" s="200" t="s">
        <v>13784</v>
      </c>
      <c r="Q1289" s="200" t="s">
        <v>13785</v>
      </c>
      <c r="R1289" s="200" t="s">
        <v>13786</v>
      </c>
    </row>
    <row r="1290" spans="1:18" hidden="1">
      <c r="A1290" s="200" t="s">
        <v>13787</v>
      </c>
      <c r="B1290" s="200" t="s">
        <v>13788</v>
      </c>
      <c r="C1290" s="200" t="s">
        <v>7134</v>
      </c>
      <c r="D1290" s="200" t="s">
        <v>7241</v>
      </c>
      <c r="E1290" s="200" t="s">
        <v>7242</v>
      </c>
      <c r="F1290" s="200" t="s">
        <v>7481</v>
      </c>
      <c r="G1290" s="200"/>
      <c r="H1290" s="200" t="s">
        <v>7482</v>
      </c>
      <c r="I1290" s="200"/>
      <c r="J1290" s="201">
        <v>12</v>
      </c>
      <c r="K1290" s="200" t="s">
        <v>7136</v>
      </c>
      <c r="L1290" s="201">
        <v>13950944</v>
      </c>
      <c r="M1290" s="201">
        <v>500</v>
      </c>
      <c r="N1290" s="201">
        <v>6975472000</v>
      </c>
      <c r="O1290" s="200" t="s">
        <v>7139</v>
      </c>
      <c r="P1290" s="200" t="s">
        <v>13789</v>
      </c>
      <c r="Q1290" s="200" t="s">
        <v>13790</v>
      </c>
      <c r="R1290" s="200" t="s">
        <v>13791</v>
      </c>
    </row>
    <row r="1291" spans="1:18" hidden="1">
      <c r="A1291" s="200" t="s">
        <v>13792</v>
      </c>
      <c r="B1291" s="200" t="s">
        <v>13793</v>
      </c>
      <c r="C1291" s="200" t="s">
        <v>7134</v>
      </c>
      <c r="D1291" s="200" t="s">
        <v>7241</v>
      </c>
      <c r="E1291" s="200" t="s">
        <v>7242</v>
      </c>
      <c r="F1291" s="200" t="s">
        <v>7243</v>
      </c>
      <c r="G1291" s="200"/>
      <c r="H1291" s="200" t="s">
        <v>7244</v>
      </c>
      <c r="I1291" s="200"/>
      <c r="J1291" s="201">
        <v>12</v>
      </c>
      <c r="K1291" s="200" t="s">
        <v>7136</v>
      </c>
      <c r="L1291" s="201">
        <v>42858685</v>
      </c>
      <c r="M1291" s="201">
        <v>500</v>
      </c>
      <c r="N1291" s="201">
        <v>21429342500</v>
      </c>
      <c r="O1291" s="200" t="s">
        <v>7139</v>
      </c>
      <c r="P1291" s="200" t="s">
        <v>13794</v>
      </c>
      <c r="Q1291" s="200" t="s">
        <v>13795</v>
      </c>
      <c r="R1291" s="200" t="s">
        <v>13796</v>
      </c>
    </row>
    <row r="1292" spans="1:18" hidden="1">
      <c r="A1292" s="200" t="s">
        <v>13797</v>
      </c>
      <c r="B1292" s="200" t="s">
        <v>13798</v>
      </c>
      <c r="C1292" s="200" t="s">
        <v>7134</v>
      </c>
      <c r="D1292" s="200" t="s">
        <v>7173</v>
      </c>
      <c r="E1292" s="200" t="s">
        <v>7136</v>
      </c>
      <c r="F1292" s="200" t="s">
        <v>7876</v>
      </c>
      <c r="G1292" s="200"/>
      <c r="H1292" s="200" t="s">
        <v>7877</v>
      </c>
      <c r="I1292" s="200"/>
      <c r="J1292" s="201">
        <v>12</v>
      </c>
      <c r="K1292" s="200" t="s">
        <v>7136</v>
      </c>
      <c r="L1292" s="201">
        <v>12746297</v>
      </c>
      <c r="M1292" s="201">
        <v>500</v>
      </c>
      <c r="N1292" s="201">
        <v>6373148500</v>
      </c>
      <c r="O1292" s="200" t="s">
        <v>7139</v>
      </c>
      <c r="P1292" s="200" t="s">
        <v>13799</v>
      </c>
      <c r="Q1292" s="200" t="s">
        <v>13800</v>
      </c>
      <c r="R1292" s="200" t="s">
        <v>13801</v>
      </c>
    </row>
    <row r="1293" spans="1:18" hidden="1">
      <c r="A1293" s="200" t="s">
        <v>13802</v>
      </c>
      <c r="B1293" s="200" t="s">
        <v>13803</v>
      </c>
      <c r="C1293" s="200" t="s">
        <v>7134</v>
      </c>
      <c r="D1293" s="200" t="s">
        <v>7135</v>
      </c>
      <c r="E1293" s="200" t="s">
        <v>7136</v>
      </c>
      <c r="F1293" s="200" t="s">
        <v>7481</v>
      </c>
      <c r="G1293" s="200"/>
      <c r="H1293" s="200" t="s">
        <v>7482</v>
      </c>
      <c r="I1293" s="200"/>
      <c r="J1293" s="201">
        <v>12</v>
      </c>
      <c r="K1293" s="200" t="s">
        <v>7136</v>
      </c>
      <c r="L1293" s="201">
        <v>29685769</v>
      </c>
      <c r="M1293" s="201">
        <v>500</v>
      </c>
      <c r="N1293" s="201">
        <v>15218656500</v>
      </c>
      <c r="O1293" s="200" t="s">
        <v>7139</v>
      </c>
      <c r="P1293" s="200" t="s">
        <v>13804</v>
      </c>
      <c r="Q1293" s="200" t="s">
        <v>13805</v>
      </c>
      <c r="R1293" s="200" t="s">
        <v>13806</v>
      </c>
    </row>
    <row r="1294" spans="1:18" hidden="1">
      <c r="A1294" s="200" t="s">
        <v>13807</v>
      </c>
      <c r="B1294" s="200" t="s">
        <v>13808</v>
      </c>
      <c r="C1294" s="200" t="s">
        <v>7134</v>
      </c>
      <c r="D1294" s="200" t="s">
        <v>7193</v>
      </c>
      <c r="E1294" s="200" t="s">
        <v>7136</v>
      </c>
      <c r="F1294" s="200" t="s">
        <v>7348</v>
      </c>
      <c r="G1294" s="200"/>
      <c r="H1294" s="200" t="s">
        <v>7349</v>
      </c>
      <c r="I1294" s="200"/>
      <c r="J1294" s="201">
        <v>12</v>
      </c>
      <c r="K1294" s="200" t="s">
        <v>7136</v>
      </c>
      <c r="L1294" s="201">
        <v>26917635</v>
      </c>
      <c r="M1294" s="201">
        <v>500</v>
      </c>
      <c r="N1294" s="201">
        <v>13458817500</v>
      </c>
      <c r="O1294" s="200" t="s">
        <v>7139</v>
      </c>
      <c r="P1294" s="200" t="s">
        <v>13809</v>
      </c>
      <c r="Q1294" s="200" t="s">
        <v>13810</v>
      </c>
      <c r="R1294" s="200" t="s">
        <v>13811</v>
      </c>
    </row>
    <row r="1295" spans="1:18" hidden="1">
      <c r="A1295" s="200" t="s">
        <v>13812</v>
      </c>
      <c r="B1295" s="200" t="s">
        <v>13813</v>
      </c>
      <c r="C1295" s="200" t="s">
        <v>7134</v>
      </c>
      <c r="D1295" s="200" t="s">
        <v>7241</v>
      </c>
      <c r="E1295" s="200" t="s">
        <v>7242</v>
      </c>
      <c r="F1295" s="200" t="s">
        <v>7243</v>
      </c>
      <c r="G1295" s="200"/>
      <c r="H1295" s="200" t="s">
        <v>7244</v>
      </c>
      <c r="I1295" s="200"/>
      <c r="J1295" s="201">
        <v>12</v>
      </c>
      <c r="K1295" s="200" t="s">
        <v>7136</v>
      </c>
      <c r="L1295" s="201">
        <v>8490126</v>
      </c>
      <c r="M1295" s="201">
        <v>500</v>
      </c>
      <c r="N1295" s="201">
        <v>4245063000</v>
      </c>
      <c r="O1295" s="200" t="s">
        <v>7139</v>
      </c>
      <c r="P1295" s="200" t="s">
        <v>13814</v>
      </c>
      <c r="Q1295" s="200" t="s">
        <v>13815</v>
      </c>
      <c r="R1295" s="200" t="s">
        <v>13816</v>
      </c>
    </row>
    <row r="1296" spans="1:18" hidden="1">
      <c r="A1296" s="200" t="s">
        <v>13817</v>
      </c>
      <c r="B1296" s="200" t="s">
        <v>13818</v>
      </c>
      <c r="C1296" s="200" t="s">
        <v>7134</v>
      </c>
      <c r="D1296" s="200" t="s">
        <v>7241</v>
      </c>
      <c r="E1296" s="200" t="s">
        <v>7242</v>
      </c>
      <c r="F1296" s="200" t="s">
        <v>7243</v>
      </c>
      <c r="G1296" s="200"/>
      <c r="H1296" s="200" t="s">
        <v>7244</v>
      </c>
      <c r="I1296" s="200"/>
      <c r="J1296" s="201">
        <v>12</v>
      </c>
      <c r="K1296" s="200" t="s">
        <v>7136</v>
      </c>
      <c r="L1296" s="201">
        <v>22298866</v>
      </c>
      <c r="M1296" s="201">
        <v>500</v>
      </c>
      <c r="N1296" s="201">
        <v>11149433000</v>
      </c>
      <c r="O1296" s="200" t="s">
        <v>7139</v>
      </c>
      <c r="P1296" s="200" t="s">
        <v>13819</v>
      </c>
      <c r="Q1296" s="200" t="s">
        <v>13820</v>
      </c>
      <c r="R1296" s="200" t="s">
        <v>13821</v>
      </c>
    </row>
    <row r="1297" spans="1:18" hidden="1">
      <c r="A1297" s="200" t="s">
        <v>13822</v>
      </c>
      <c r="B1297" s="200" t="s">
        <v>13823</v>
      </c>
      <c r="C1297" s="200" t="s">
        <v>7440</v>
      </c>
      <c r="D1297" s="200" t="s">
        <v>7441</v>
      </c>
      <c r="E1297" s="200" t="s">
        <v>7136</v>
      </c>
      <c r="F1297" s="200" t="s">
        <v>13824</v>
      </c>
      <c r="G1297" s="200"/>
      <c r="H1297" s="200" t="s">
        <v>13825</v>
      </c>
      <c r="I1297" s="200"/>
      <c r="J1297" s="201">
        <v>12</v>
      </c>
      <c r="K1297" s="200" t="s">
        <v>9984</v>
      </c>
      <c r="L1297" s="201">
        <v>1787000</v>
      </c>
      <c r="M1297" s="201">
        <v>500</v>
      </c>
      <c r="N1297" s="201">
        <v>893500000</v>
      </c>
      <c r="O1297" s="200" t="s">
        <v>7139</v>
      </c>
      <c r="P1297" s="200" t="s">
        <v>13826</v>
      </c>
      <c r="Q1297" s="200" t="s">
        <v>13827</v>
      </c>
      <c r="R1297" s="200" t="s">
        <v>13828</v>
      </c>
    </row>
    <row r="1298" spans="1:18" hidden="1">
      <c r="A1298" s="200" t="s">
        <v>13829</v>
      </c>
      <c r="B1298" s="200" t="s">
        <v>13830</v>
      </c>
      <c r="C1298" s="200" t="s">
        <v>7145</v>
      </c>
      <c r="D1298" s="200" t="s">
        <v>7136</v>
      </c>
      <c r="E1298" s="200" t="s">
        <v>7136</v>
      </c>
      <c r="F1298" s="200" t="s">
        <v>7302</v>
      </c>
      <c r="G1298" s="200"/>
      <c r="H1298" s="200" t="s">
        <v>7303</v>
      </c>
      <c r="I1298" s="200"/>
      <c r="J1298" s="201">
        <v>12</v>
      </c>
      <c r="K1298" s="200" t="s">
        <v>7136</v>
      </c>
      <c r="L1298" s="201">
        <v>26409935</v>
      </c>
      <c r="M1298" s="201">
        <v>1000</v>
      </c>
      <c r="N1298" s="201">
        <v>26409935000</v>
      </c>
      <c r="O1298" s="200" t="s">
        <v>7139</v>
      </c>
      <c r="P1298" s="200" t="s">
        <v>13831</v>
      </c>
      <c r="Q1298" s="200" t="s">
        <v>13832</v>
      </c>
      <c r="R1298" s="200" t="s">
        <v>13833</v>
      </c>
    </row>
    <row r="1299" spans="1:18" hidden="1">
      <c r="A1299" s="200" t="s">
        <v>13834</v>
      </c>
      <c r="B1299" s="200" t="s">
        <v>13835</v>
      </c>
      <c r="C1299" s="200" t="s">
        <v>7145</v>
      </c>
      <c r="D1299" s="200" t="s">
        <v>7136</v>
      </c>
      <c r="E1299" s="200" t="s">
        <v>7136</v>
      </c>
      <c r="F1299" s="200" t="s">
        <v>7822</v>
      </c>
      <c r="G1299" s="200"/>
      <c r="H1299" s="200" t="s">
        <v>7823</v>
      </c>
      <c r="I1299" s="200"/>
      <c r="J1299" s="201">
        <v>12</v>
      </c>
      <c r="K1299" s="200" t="s">
        <v>7136</v>
      </c>
      <c r="L1299" s="201">
        <v>48648709</v>
      </c>
      <c r="M1299" s="201">
        <v>500</v>
      </c>
      <c r="N1299" s="201">
        <v>24324354500</v>
      </c>
      <c r="O1299" s="200" t="s">
        <v>7136</v>
      </c>
      <c r="P1299" s="200" t="s">
        <v>13836</v>
      </c>
      <c r="Q1299" s="200" t="s">
        <v>13837</v>
      </c>
      <c r="R1299" s="200" t="s">
        <v>13838</v>
      </c>
    </row>
    <row r="1300" spans="1:18" hidden="1">
      <c r="A1300" s="200" t="s">
        <v>13839</v>
      </c>
      <c r="B1300" s="200" t="s">
        <v>13840</v>
      </c>
      <c r="C1300" s="200" t="s">
        <v>7134</v>
      </c>
      <c r="D1300" s="200" t="s">
        <v>7241</v>
      </c>
      <c r="E1300" s="200" t="s">
        <v>7242</v>
      </c>
      <c r="F1300" s="200" t="s">
        <v>7859</v>
      </c>
      <c r="G1300" s="200"/>
      <c r="H1300" s="200" t="s">
        <v>7860</v>
      </c>
      <c r="I1300" s="200"/>
      <c r="J1300" s="201">
        <v>12</v>
      </c>
      <c r="K1300" s="200" t="s">
        <v>7136</v>
      </c>
      <c r="L1300" s="201">
        <v>5602556</v>
      </c>
      <c r="M1300" s="201">
        <v>500</v>
      </c>
      <c r="N1300" s="201">
        <v>2801278000</v>
      </c>
      <c r="O1300" s="200" t="s">
        <v>7139</v>
      </c>
      <c r="P1300" s="200" t="s">
        <v>13841</v>
      </c>
      <c r="Q1300" s="200" t="s">
        <v>13842</v>
      </c>
      <c r="R1300" s="200" t="s">
        <v>13843</v>
      </c>
    </row>
    <row r="1301" spans="1:18" ht="54">
      <c r="A1301" s="200" t="s">
        <v>13844</v>
      </c>
      <c r="B1301" s="200" t="s">
        <v>13845</v>
      </c>
      <c r="C1301" s="200" t="s">
        <v>7134</v>
      </c>
      <c r="D1301" s="200" t="s">
        <v>7135</v>
      </c>
      <c r="E1301" s="200" t="s">
        <v>7136</v>
      </c>
      <c r="F1301" s="200" t="s">
        <v>7225</v>
      </c>
      <c r="G1301" s="206" t="s">
        <v>8040</v>
      </c>
      <c r="H1301" s="200" t="s">
        <v>7227</v>
      </c>
      <c r="I1301" s="205" t="s">
        <v>13846</v>
      </c>
      <c r="J1301" s="201">
        <v>12</v>
      </c>
      <c r="K1301" s="200" t="s">
        <v>7136</v>
      </c>
      <c r="L1301" s="201">
        <v>34738898</v>
      </c>
      <c r="M1301" s="201">
        <v>100</v>
      </c>
      <c r="N1301" s="201">
        <v>3473889800</v>
      </c>
      <c r="O1301" s="200" t="s">
        <v>7139</v>
      </c>
      <c r="P1301" s="200" t="s">
        <v>13847</v>
      </c>
      <c r="Q1301" s="200" t="s">
        <v>13848</v>
      </c>
      <c r="R1301" s="200" t="s">
        <v>13849</v>
      </c>
    </row>
    <row r="1302" spans="1:18" hidden="1">
      <c r="A1302" s="200" t="s">
        <v>13850</v>
      </c>
      <c r="B1302" s="200" t="s">
        <v>13851</v>
      </c>
      <c r="C1302" s="200" t="s">
        <v>7134</v>
      </c>
      <c r="D1302" s="200" t="s">
        <v>7241</v>
      </c>
      <c r="E1302" s="200" t="s">
        <v>7242</v>
      </c>
      <c r="F1302" s="200" t="s">
        <v>7276</v>
      </c>
      <c r="G1302" s="200"/>
      <c r="H1302" s="200" t="s">
        <v>7277</v>
      </c>
      <c r="I1302" s="200"/>
      <c r="J1302" s="201">
        <v>12</v>
      </c>
      <c r="K1302" s="200" t="s">
        <v>7136</v>
      </c>
      <c r="L1302" s="201">
        <v>9140444</v>
      </c>
      <c r="M1302" s="201">
        <v>500</v>
      </c>
      <c r="N1302" s="201">
        <v>4570222000</v>
      </c>
      <c r="O1302" s="200" t="s">
        <v>7139</v>
      </c>
      <c r="P1302" s="200" t="s">
        <v>13852</v>
      </c>
      <c r="Q1302" s="200" t="s">
        <v>13853</v>
      </c>
      <c r="R1302" s="200" t="s">
        <v>13854</v>
      </c>
    </row>
    <row r="1303" spans="1:18" hidden="1">
      <c r="A1303" s="200" t="s">
        <v>13855</v>
      </c>
      <c r="B1303" s="200" t="s">
        <v>13856</v>
      </c>
      <c r="C1303" s="200" t="s">
        <v>7134</v>
      </c>
      <c r="D1303" s="200" t="s">
        <v>7193</v>
      </c>
      <c r="E1303" s="200" t="s">
        <v>7136</v>
      </c>
      <c r="F1303" s="200" t="s">
        <v>8252</v>
      </c>
      <c r="G1303" s="200"/>
      <c r="H1303" s="200" t="s">
        <v>8253</v>
      </c>
      <c r="I1303" s="200"/>
      <c r="J1303" s="201">
        <v>12</v>
      </c>
      <c r="K1303" s="200" t="s">
        <v>7136</v>
      </c>
      <c r="L1303" s="201">
        <v>31332159</v>
      </c>
      <c r="M1303" s="204">
        <v>1.5</v>
      </c>
      <c r="N1303" s="201">
        <v>469982</v>
      </c>
      <c r="O1303" s="200" t="s">
        <v>8716</v>
      </c>
      <c r="P1303" s="200" t="s">
        <v>13857</v>
      </c>
      <c r="Q1303" s="200" t="s">
        <v>13858</v>
      </c>
      <c r="R1303" s="200" t="s">
        <v>13859</v>
      </c>
    </row>
    <row r="1304" spans="1:18" hidden="1">
      <c r="A1304" s="200" t="s">
        <v>13860</v>
      </c>
      <c r="B1304" s="200" t="s">
        <v>13861</v>
      </c>
      <c r="C1304" s="200" t="s">
        <v>7134</v>
      </c>
      <c r="D1304" s="200" t="s">
        <v>7135</v>
      </c>
      <c r="E1304" s="200" t="s">
        <v>7136</v>
      </c>
      <c r="F1304" s="200" t="s">
        <v>7481</v>
      </c>
      <c r="G1304" s="200"/>
      <c r="H1304" s="200" t="s">
        <v>7482</v>
      </c>
      <c r="I1304" s="200"/>
      <c r="J1304" s="201">
        <v>12</v>
      </c>
      <c r="K1304" s="200" t="s">
        <v>7136</v>
      </c>
      <c r="L1304" s="201">
        <v>46007946</v>
      </c>
      <c r="M1304" s="201">
        <v>500</v>
      </c>
      <c r="N1304" s="201">
        <v>23003973000</v>
      </c>
      <c r="O1304" s="200" t="s">
        <v>7139</v>
      </c>
      <c r="P1304" s="200" t="s">
        <v>13862</v>
      </c>
      <c r="Q1304" s="200" t="s">
        <v>13863</v>
      </c>
      <c r="R1304" s="200" t="s">
        <v>13864</v>
      </c>
    </row>
    <row r="1305" spans="1:18" hidden="1">
      <c r="A1305" s="200" t="s">
        <v>13865</v>
      </c>
      <c r="B1305" s="200" t="s">
        <v>13866</v>
      </c>
      <c r="C1305" s="200" t="s">
        <v>7134</v>
      </c>
      <c r="D1305" s="200" t="s">
        <v>7135</v>
      </c>
      <c r="E1305" s="200" t="s">
        <v>7136</v>
      </c>
      <c r="F1305" s="200" t="s">
        <v>7481</v>
      </c>
      <c r="G1305" s="200"/>
      <c r="H1305" s="200" t="s">
        <v>7482</v>
      </c>
      <c r="I1305" s="200"/>
      <c r="J1305" s="201">
        <v>12</v>
      </c>
      <c r="K1305" s="200" t="s">
        <v>7136</v>
      </c>
      <c r="L1305" s="201">
        <v>11330638</v>
      </c>
      <c r="M1305" s="201">
        <v>500</v>
      </c>
      <c r="N1305" s="201">
        <v>5665319000</v>
      </c>
      <c r="O1305" s="200" t="s">
        <v>7139</v>
      </c>
      <c r="P1305" s="200" t="s">
        <v>13867</v>
      </c>
      <c r="Q1305" s="200" t="s">
        <v>13868</v>
      </c>
      <c r="R1305" s="200" t="s">
        <v>13869</v>
      </c>
    </row>
    <row r="1306" spans="1:18" hidden="1">
      <c r="A1306" s="200" t="s">
        <v>13870</v>
      </c>
      <c r="B1306" s="200" t="s">
        <v>13871</v>
      </c>
      <c r="C1306" s="200" t="s">
        <v>7134</v>
      </c>
      <c r="D1306" s="200" t="s">
        <v>7173</v>
      </c>
      <c r="E1306" s="200" t="s">
        <v>7136</v>
      </c>
      <c r="F1306" s="200" t="s">
        <v>7137</v>
      </c>
      <c r="G1306" s="200"/>
      <c r="H1306" s="200" t="s">
        <v>7138</v>
      </c>
      <c r="I1306" s="200"/>
      <c r="J1306" s="201">
        <v>12</v>
      </c>
      <c r="K1306" s="200" t="s">
        <v>7136</v>
      </c>
      <c r="L1306" s="201">
        <v>10065011</v>
      </c>
      <c r="M1306" s="201">
        <v>500</v>
      </c>
      <c r="N1306" s="201">
        <v>5032505500</v>
      </c>
      <c r="O1306" s="200" t="s">
        <v>7139</v>
      </c>
      <c r="P1306" s="200" t="s">
        <v>13872</v>
      </c>
      <c r="Q1306" s="200" t="s">
        <v>13873</v>
      </c>
      <c r="R1306" s="200" t="s">
        <v>13874</v>
      </c>
    </row>
    <row r="1307" spans="1:18" hidden="1">
      <c r="A1307" s="200" t="s">
        <v>13875</v>
      </c>
      <c r="B1307" s="200" t="s">
        <v>13876</v>
      </c>
      <c r="C1307" s="200" t="s">
        <v>7134</v>
      </c>
      <c r="D1307" s="200" t="s">
        <v>7165</v>
      </c>
      <c r="E1307" s="200" t="s">
        <v>7136</v>
      </c>
      <c r="F1307" s="200" t="s">
        <v>7924</v>
      </c>
      <c r="G1307" s="200"/>
      <c r="H1307" s="200" t="s">
        <v>7925</v>
      </c>
      <c r="I1307" s="200"/>
      <c r="J1307" s="201">
        <v>12</v>
      </c>
      <c r="K1307" s="200" t="s">
        <v>7136</v>
      </c>
      <c r="L1307" s="201">
        <v>23979303</v>
      </c>
      <c r="M1307" s="201">
        <v>500</v>
      </c>
      <c r="N1307" s="201">
        <v>12206139500</v>
      </c>
      <c r="O1307" s="200" t="s">
        <v>7139</v>
      </c>
      <c r="P1307" s="200" t="s">
        <v>13877</v>
      </c>
      <c r="Q1307" s="200" t="s">
        <v>13878</v>
      </c>
      <c r="R1307" s="200" t="s">
        <v>13879</v>
      </c>
    </row>
    <row r="1308" spans="1:18" hidden="1">
      <c r="A1308" s="200" t="s">
        <v>13880</v>
      </c>
      <c r="B1308" s="200" t="s">
        <v>13881</v>
      </c>
      <c r="C1308" s="200" t="s">
        <v>7134</v>
      </c>
      <c r="D1308" s="200" t="s">
        <v>7173</v>
      </c>
      <c r="E1308" s="200" t="s">
        <v>7136</v>
      </c>
      <c r="F1308" s="200" t="s">
        <v>7348</v>
      </c>
      <c r="G1308" s="200"/>
      <c r="H1308" s="200" t="s">
        <v>7349</v>
      </c>
      <c r="I1308" s="200"/>
      <c r="J1308" s="201">
        <v>12</v>
      </c>
      <c r="K1308" s="200" t="s">
        <v>7136</v>
      </c>
      <c r="L1308" s="201">
        <v>25083517</v>
      </c>
      <c r="M1308" s="201">
        <v>500</v>
      </c>
      <c r="N1308" s="201">
        <v>12541758500</v>
      </c>
      <c r="O1308" s="200" t="s">
        <v>7139</v>
      </c>
      <c r="P1308" s="200" t="s">
        <v>13882</v>
      </c>
      <c r="Q1308" s="200" t="s">
        <v>13883</v>
      </c>
      <c r="R1308" s="200" t="s">
        <v>13884</v>
      </c>
    </row>
    <row r="1309" spans="1:18" hidden="1">
      <c r="A1309" s="200" t="s">
        <v>13885</v>
      </c>
      <c r="B1309" s="200" t="s">
        <v>13886</v>
      </c>
      <c r="C1309" s="200" t="s">
        <v>7134</v>
      </c>
      <c r="D1309" s="200" t="s">
        <v>7173</v>
      </c>
      <c r="E1309" s="200" t="s">
        <v>7136</v>
      </c>
      <c r="F1309" s="200" t="s">
        <v>10489</v>
      </c>
      <c r="G1309" s="200"/>
      <c r="H1309" s="200" t="s">
        <v>10490</v>
      </c>
      <c r="I1309" s="200"/>
      <c r="J1309" s="201">
        <v>12</v>
      </c>
      <c r="K1309" s="200" t="s">
        <v>7136</v>
      </c>
      <c r="L1309" s="201">
        <v>10128682</v>
      </c>
      <c r="M1309" s="201">
        <v>500</v>
      </c>
      <c r="N1309" s="201">
        <v>5064341000</v>
      </c>
      <c r="O1309" s="200" t="s">
        <v>7139</v>
      </c>
      <c r="P1309" s="200" t="s">
        <v>13887</v>
      </c>
      <c r="Q1309" s="200" t="s">
        <v>13888</v>
      </c>
      <c r="R1309" s="200" t="s">
        <v>13889</v>
      </c>
    </row>
    <row r="1310" spans="1:18" hidden="1">
      <c r="A1310" s="200" t="s">
        <v>13890</v>
      </c>
      <c r="B1310" s="200" t="s">
        <v>13891</v>
      </c>
      <c r="C1310" s="200" t="s">
        <v>7134</v>
      </c>
      <c r="D1310" s="200" t="s">
        <v>7241</v>
      </c>
      <c r="E1310" s="200" t="s">
        <v>7242</v>
      </c>
      <c r="F1310" s="200" t="s">
        <v>7599</v>
      </c>
      <c r="G1310" s="200"/>
      <c r="H1310" s="200" t="s">
        <v>7600</v>
      </c>
      <c r="I1310" s="200"/>
      <c r="J1310" s="201">
        <v>12</v>
      </c>
      <c r="K1310" s="200" t="s">
        <v>7136</v>
      </c>
      <c r="L1310" s="201">
        <v>15318069</v>
      </c>
      <c r="M1310" s="201">
        <v>500</v>
      </c>
      <c r="N1310" s="201">
        <v>7659034500</v>
      </c>
      <c r="O1310" s="200" t="s">
        <v>7139</v>
      </c>
      <c r="P1310" s="200" t="s">
        <v>13892</v>
      </c>
      <c r="Q1310" s="200" t="s">
        <v>13893</v>
      </c>
      <c r="R1310" s="200" t="s">
        <v>13894</v>
      </c>
    </row>
    <row r="1311" spans="1:18" hidden="1">
      <c r="A1311" s="200" t="s">
        <v>13895</v>
      </c>
      <c r="B1311" s="200" t="s">
        <v>13896</v>
      </c>
      <c r="C1311" s="200" t="s">
        <v>7134</v>
      </c>
      <c r="D1311" s="200" t="s">
        <v>7165</v>
      </c>
      <c r="E1311" s="200" t="s">
        <v>7136</v>
      </c>
      <c r="F1311" s="200" t="s">
        <v>7166</v>
      </c>
      <c r="G1311" s="200"/>
      <c r="H1311" s="200" t="s">
        <v>7167</v>
      </c>
      <c r="I1311" s="200"/>
      <c r="J1311" s="201">
        <v>12</v>
      </c>
      <c r="K1311" s="200" t="s">
        <v>7136</v>
      </c>
      <c r="L1311" s="201">
        <v>13058000</v>
      </c>
      <c r="M1311" s="201">
        <v>500</v>
      </c>
      <c r="N1311" s="201">
        <v>6569000000</v>
      </c>
      <c r="O1311" s="200" t="s">
        <v>7139</v>
      </c>
      <c r="P1311" s="200" t="s">
        <v>13897</v>
      </c>
      <c r="Q1311" s="200" t="s">
        <v>13898</v>
      </c>
      <c r="R1311" s="200" t="s">
        <v>13899</v>
      </c>
    </row>
    <row r="1312" spans="1:18" hidden="1">
      <c r="A1312" s="200" t="s">
        <v>13900</v>
      </c>
      <c r="B1312" s="200" t="s">
        <v>13901</v>
      </c>
      <c r="C1312" s="200" t="s">
        <v>7134</v>
      </c>
      <c r="D1312" s="200" t="s">
        <v>7135</v>
      </c>
      <c r="E1312" s="200" t="s">
        <v>7136</v>
      </c>
      <c r="F1312" s="200" t="s">
        <v>9351</v>
      </c>
      <c r="G1312" s="200"/>
      <c r="H1312" s="200" t="s">
        <v>9352</v>
      </c>
      <c r="I1312" s="200"/>
      <c r="J1312" s="201">
        <v>6</v>
      </c>
      <c r="K1312" s="200" t="s">
        <v>7136</v>
      </c>
      <c r="L1312" s="201">
        <v>15980000</v>
      </c>
      <c r="M1312" s="201">
        <v>500</v>
      </c>
      <c r="N1312" s="201">
        <v>7990000000</v>
      </c>
      <c r="O1312" s="200" t="s">
        <v>7139</v>
      </c>
      <c r="P1312" s="200" t="s">
        <v>13902</v>
      </c>
      <c r="Q1312" s="200" t="s">
        <v>13903</v>
      </c>
      <c r="R1312" s="200" t="s">
        <v>13904</v>
      </c>
    </row>
    <row r="1313" spans="1:18" hidden="1">
      <c r="A1313" s="200" t="s">
        <v>13905</v>
      </c>
      <c r="B1313" s="200" t="s">
        <v>13906</v>
      </c>
      <c r="C1313" s="200" t="s">
        <v>7134</v>
      </c>
      <c r="D1313" s="200" t="s">
        <v>7165</v>
      </c>
      <c r="E1313" s="200" t="s">
        <v>7136</v>
      </c>
      <c r="F1313" s="200" t="s">
        <v>7348</v>
      </c>
      <c r="G1313" s="200"/>
      <c r="H1313" s="200" t="s">
        <v>7349</v>
      </c>
      <c r="I1313" s="200"/>
      <c r="J1313" s="201">
        <v>12</v>
      </c>
      <c r="K1313" s="200" t="s">
        <v>7136</v>
      </c>
      <c r="L1313" s="201">
        <v>17780753</v>
      </c>
      <c r="M1313" s="201">
        <v>500</v>
      </c>
      <c r="N1313" s="201">
        <v>8890376500</v>
      </c>
      <c r="O1313" s="200" t="s">
        <v>7139</v>
      </c>
      <c r="P1313" s="200" t="s">
        <v>13907</v>
      </c>
      <c r="Q1313" s="200" t="s">
        <v>13908</v>
      </c>
      <c r="R1313" s="200" t="s">
        <v>13909</v>
      </c>
    </row>
    <row r="1314" spans="1:18" hidden="1">
      <c r="A1314" s="200" t="s">
        <v>13910</v>
      </c>
      <c r="B1314" s="200" t="s">
        <v>13911</v>
      </c>
      <c r="C1314" s="200" t="s">
        <v>7134</v>
      </c>
      <c r="D1314" s="200" t="s">
        <v>8480</v>
      </c>
      <c r="E1314" s="200" t="s">
        <v>7136</v>
      </c>
      <c r="F1314" s="200" t="s">
        <v>13247</v>
      </c>
      <c r="G1314" s="200"/>
      <c r="H1314" s="200" t="s">
        <v>13248</v>
      </c>
      <c r="I1314" s="200"/>
      <c r="J1314" s="201">
        <v>12</v>
      </c>
      <c r="K1314" s="200" t="s">
        <v>7136</v>
      </c>
      <c r="L1314" s="201">
        <v>7733747</v>
      </c>
      <c r="M1314" s="201">
        <v>500</v>
      </c>
      <c r="N1314" s="201">
        <v>3866873500</v>
      </c>
      <c r="O1314" s="200" t="s">
        <v>7139</v>
      </c>
      <c r="P1314" s="200" t="s">
        <v>13912</v>
      </c>
      <c r="Q1314" s="200" t="s">
        <v>13913</v>
      </c>
      <c r="R1314" s="200" t="s">
        <v>13914</v>
      </c>
    </row>
    <row r="1315" spans="1:18" hidden="1">
      <c r="A1315" s="200" t="s">
        <v>13915</v>
      </c>
      <c r="B1315" s="200" t="s">
        <v>13916</v>
      </c>
      <c r="C1315" s="200" t="s">
        <v>7134</v>
      </c>
      <c r="D1315" s="200" t="s">
        <v>7241</v>
      </c>
      <c r="E1315" s="200" t="s">
        <v>7242</v>
      </c>
      <c r="F1315" s="200" t="s">
        <v>9316</v>
      </c>
      <c r="G1315" s="200"/>
      <c r="H1315" s="200" t="s">
        <v>9317</v>
      </c>
      <c r="I1315" s="200"/>
      <c r="J1315" s="201">
        <v>12</v>
      </c>
      <c r="K1315" s="200" t="s">
        <v>7136</v>
      </c>
      <c r="L1315" s="201">
        <v>7189448</v>
      </c>
      <c r="M1315" s="201">
        <v>500</v>
      </c>
      <c r="N1315" s="201">
        <v>3594724000</v>
      </c>
      <c r="O1315" s="200" t="s">
        <v>7139</v>
      </c>
      <c r="P1315" s="200" t="s">
        <v>13917</v>
      </c>
      <c r="Q1315" s="200" t="s">
        <v>13918</v>
      </c>
      <c r="R1315" s="200" t="s">
        <v>13919</v>
      </c>
    </row>
    <row r="1316" spans="1:18" hidden="1">
      <c r="A1316" s="200" t="s">
        <v>13920</v>
      </c>
      <c r="B1316" s="200" t="s">
        <v>13921</v>
      </c>
      <c r="C1316" s="200" t="s">
        <v>7440</v>
      </c>
      <c r="D1316" s="200" t="s">
        <v>7441</v>
      </c>
      <c r="E1316" s="200" t="s">
        <v>7136</v>
      </c>
      <c r="F1316" s="200" t="s">
        <v>8838</v>
      </c>
      <c r="G1316" s="200"/>
      <c r="H1316" s="200" t="s">
        <v>8839</v>
      </c>
      <c r="I1316" s="200"/>
      <c r="J1316" s="201">
        <v>12</v>
      </c>
      <c r="K1316" s="200" t="s">
        <v>8073</v>
      </c>
      <c r="L1316" s="201">
        <v>4200000</v>
      </c>
      <c r="M1316" s="201">
        <v>500</v>
      </c>
      <c r="N1316" s="201">
        <v>2100000000</v>
      </c>
      <c r="O1316" s="200" t="s">
        <v>7139</v>
      </c>
      <c r="P1316" s="200" t="s">
        <v>13922</v>
      </c>
      <c r="Q1316" s="200" t="s">
        <v>13923</v>
      </c>
      <c r="R1316" s="200" t="s">
        <v>13924</v>
      </c>
    </row>
    <row r="1317" spans="1:18" hidden="1">
      <c r="A1317" s="200" t="s">
        <v>13925</v>
      </c>
      <c r="B1317" s="200" t="s">
        <v>13926</v>
      </c>
      <c r="C1317" s="200" t="s">
        <v>7134</v>
      </c>
      <c r="D1317" s="200" t="s">
        <v>7135</v>
      </c>
      <c r="E1317" s="200" t="s">
        <v>7136</v>
      </c>
      <c r="F1317" s="200" t="s">
        <v>7464</v>
      </c>
      <c r="G1317" s="200"/>
      <c r="H1317" s="200" t="s">
        <v>7465</v>
      </c>
      <c r="I1317" s="200"/>
      <c r="J1317" s="201">
        <v>12</v>
      </c>
      <c r="K1317" s="200" t="s">
        <v>7136</v>
      </c>
      <c r="L1317" s="201">
        <v>9756088</v>
      </c>
      <c r="M1317" s="201">
        <v>500</v>
      </c>
      <c r="N1317" s="201">
        <v>4878044000</v>
      </c>
      <c r="O1317" s="200" t="s">
        <v>7139</v>
      </c>
      <c r="P1317" s="200" t="s">
        <v>13927</v>
      </c>
      <c r="Q1317" s="200" t="s">
        <v>13928</v>
      </c>
      <c r="R1317" s="200" t="s">
        <v>13929</v>
      </c>
    </row>
    <row r="1318" spans="1:18" hidden="1">
      <c r="A1318" s="200" t="s">
        <v>13930</v>
      </c>
      <c r="B1318" s="200" t="s">
        <v>13931</v>
      </c>
      <c r="C1318" s="200" t="s">
        <v>7145</v>
      </c>
      <c r="D1318" s="200" t="s">
        <v>7136</v>
      </c>
      <c r="E1318" s="200" t="s">
        <v>7136</v>
      </c>
      <c r="F1318" s="200" t="s">
        <v>10302</v>
      </c>
      <c r="G1318" s="200"/>
      <c r="H1318" s="200" t="s">
        <v>10303</v>
      </c>
      <c r="I1318" s="200"/>
      <c r="J1318" s="201">
        <v>12</v>
      </c>
      <c r="K1318" s="200" t="s">
        <v>7136</v>
      </c>
      <c r="L1318" s="201">
        <v>59991641</v>
      </c>
      <c r="M1318" s="201">
        <v>500</v>
      </c>
      <c r="N1318" s="201">
        <v>29995820500</v>
      </c>
      <c r="O1318" s="200" t="s">
        <v>7139</v>
      </c>
      <c r="P1318" s="200" t="s">
        <v>13932</v>
      </c>
      <c r="Q1318" s="200" t="s">
        <v>13933</v>
      </c>
      <c r="R1318" s="200" t="s">
        <v>13934</v>
      </c>
    </row>
    <row r="1319" spans="1:18" hidden="1">
      <c r="A1319" s="200" t="s">
        <v>13935</v>
      </c>
      <c r="B1319" s="200" t="s">
        <v>13936</v>
      </c>
      <c r="C1319" s="200" t="s">
        <v>7134</v>
      </c>
      <c r="D1319" s="200" t="s">
        <v>7173</v>
      </c>
      <c r="E1319" s="200" t="s">
        <v>7136</v>
      </c>
      <c r="F1319" s="200" t="s">
        <v>8604</v>
      </c>
      <c r="G1319" s="200"/>
      <c r="H1319" s="200" t="s">
        <v>8605</v>
      </c>
      <c r="I1319" s="200"/>
      <c r="J1319" s="201">
        <v>12</v>
      </c>
      <c r="K1319" s="200" t="s">
        <v>7136</v>
      </c>
      <c r="L1319" s="201">
        <v>6095671</v>
      </c>
      <c r="M1319" s="201">
        <v>500</v>
      </c>
      <c r="N1319" s="201">
        <v>3047835500</v>
      </c>
      <c r="O1319" s="200" t="s">
        <v>7139</v>
      </c>
      <c r="P1319" s="200" t="s">
        <v>13937</v>
      </c>
      <c r="Q1319" s="200" t="s">
        <v>7136</v>
      </c>
      <c r="R1319" s="200" t="s">
        <v>13938</v>
      </c>
    </row>
    <row r="1320" spans="1:18" hidden="1">
      <c r="A1320" s="200" t="s">
        <v>13939</v>
      </c>
      <c r="B1320" s="200" t="s">
        <v>13940</v>
      </c>
      <c r="C1320" s="200" t="s">
        <v>7134</v>
      </c>
      <c r="D1320" s="200" t="s">
        <v>7135</v>
      </c>
      <c r="E1320" s="200" t="s">
        <v>7136</v>
      </c>
      <c r="F1320" s="200" t="s">
        <v>7314</v>
      </c>
      <c r="G1320" s="200"/>
      <c r="H1320" s="200" t="s">
        <v>7315</v>
      </c>
      <c r="I1320" s="200"/>
      <c r="J1320" s="201">
        <v>12</v>
      </c>
      <c r="K1320" s="200" t="s">
        <v>7136</v>
      </c>
      <c r="L1320" s="201">
        <v>16145163</v>
      </c>
      <c r="M1320" s="201">
        <v>500</v>
      </c>
      <c r="N1320" s="201">
        <v>8072581500</v>
      </c>
      <c r="O1320" s="200" t="s">
        <v>7139</v>
      </c>
      <c r="P1320" s="200" t="s">
        <v>13941</v>
      </c>
      <c r="Q1320" s="200" t="s">
        <v>13942</v>
      </c>
      <c r="R1320" s="200" t="s">
        <v>13943</v>
      </c>
    </row>
    <row r="1321" spans="1:18" hidden="1">
      <c r="A1321" s="200" t="s">
        <v>13944</v>
      </c>
      <c r="B1321" s="200" t="s">
        <v>13945</v>
      </c>
      <c r="C1321" s="200" t="s">
        <v>7145</v>
      </c>
      <c r="D1321" s="200" t="s">
        <v>7136</v>
      </c>
      <c r="E1321" s="200" t="s">
        <v>7136</v>
      </c>
      <c r="F1321" s="200" t="s">
        <v>9040</v>
      </c>
      <c r="G1321" s="200"/>
      <c r="H1321" s="200" t="s">
        <v>9041</v>
      </c>
      <c r="I1321" s="200"/>
      <c r="J1321" s="201">
        <v>12</v>
      </c>
      <c r="K1321" s="200" t="s">
        <v>7136</v>
      </c>
      <c r="L1321" s="201">
        <v>103271353</v>
      </c>
      <c r="M1321" s="201">
        <v>500</v>
      </c>
      <c r="N1321" s="201">
        <v>51635676500</v>
      </c>
      <c r="O1321" s="200" t="s">
        <v>7139</v>
      </c>
      <c r="P1321" s="200" t="s">
        <v>13946</v>
      </c>
      <c r="Q1321" s="200" t="s">
        <v>13947</v>
      </c>
      <c r="R1321" s="200" t="s">
        <v>13948</v>
      </c>
    </row>
    <row r="1322" spans="1:18" hidden="1">
      <c r="A1322" s="200" t="s">
        <v>13949</v>
      </c>
      <c r="B1322" s="200" t="s">
        <v>13950</v>
      </c>
      <c r="C1322" s="200" t="s">
        <v>7134</v>
      </c>
      <c r="D1322" s="200" t="s">
        <v>7135</v>
      </c>
      <c r="E1322" s="200" t="s">
        <v>7136</v>
      </c>
      <c r="F1322" s="200" t="s">
        <v>7302</v>
      </c>
      <c r="G1322" s="200"/>
      <c r="H1322" s="200" t="s">
        <v>7303</v>
      </c>
      <c r="I1322" s="200"/>
      <c r="J1322" s="201">
        <v>12</v>
      </c>
      <c r="K1322" s="200" t="s">
        <v>7136</v>
      </c>
      <c r="L1322" s="201">
        <v>22415066</v>
      </c>
      <c r="M1322" s="201">
        <v>500</v>
      </c>
      <c r="N1322" s="201">
        <v>11207533000</v>
      </c>
      <c r="O1322" s="200" t="s">
        <v>7139</v>
      </c>
      <c r="P1322" s="200" t="s">
        <v>13951</v>
      </c>
      <c r="Q1322" s="200" t="s">
        <v>13952</v>
      </c>
      <c r="R1322" s="200" t="s">
        <v>13953</v>
      </c>
    </row>
    <row r="1323" spans="1:18" hidden="1">
      <c r="A1323" s="200" t="s">
        <v>13954</v>
      </c>
      <c r="B1323" s="200" t="s">
        <v>13955</v>
      </c>
      <c r="C1323" s="200" t="s">
        <v>7134</v>
      </c>
      <c r="D1323" s="200" t="s">
        <v>8480</v>
      </c>
      <c r="E1323" s="200" t="s">
        <v>7136</v>
      </c>
      <c r="F1323" s="200" t="s">
        <v>7137</v>
      </c>
      <c r="G1323" s="200"/>
      <c r="H1323" s="200" t="s">
        <v>7138</v>
      </c>
      <c r="I1323" s="200"/>
      <c r="J1323" s="201">
        <v>12</v>
      </c>
      <c r="K1323" s="200" t="s">
        <v>7136</v>
      </c>
      <c r="L1323" s="201">
        <v>11147660</v>
      </c>
      <c r="M1323" s="201">
        <v>500</v>
      </c>
      <c r="N1323" s="201">
        <v>5573830000</v>
      </c>
      <c r="O1323" s="200" t="s">
        <v>7139</v>
      </c>
      <c r="P1323" s="200" t="s">
        <v>13956</v>
      </c>
      <c r="Q1323" s="200" t="s">
        <v>13957</v>
      </c>
      <c r="R1323" s="200" t="s">
        <v>13958</v>
      </c>
    </row>
    <row r="1324" spans="1:18" hidden="1">
      <c r="A1324" s="200" t="s">
        <v>13959</v>
      </c>
      <c r="B1324" s="200" t="s">
        <v>13960</v>
      </c>
      <c r="C1324" s="200" t="s">
        <v>7134</v>
      </c>
      <c r="D1324" s="200" t="s">
        <v>7135</v>
      </c>
      <c r="E1324" s="200" t="s">
        <v>7136</v>
      </c>
      <c r="F1324" s="200" t="s">
        <v>7213</v>
      </c>
      <c r="G1324" s="200"/>
      <c r="H1324" s="200" t="s">
        <v>7214</v>
      </c>
      <c r="I1324" s="200"/>
      <c r="J1324" s="201">
        <v>12</v>
      </c>
      <c r="K1324" s="200" t="s">
        <v>7136</v>
      </c>
      <c r="L1324" s="201">
        <v>56704050</v>
      </c>
      <c r="M1324" s="201">
        <v>1000</v>
      </c>
      <c r="N1324" s="201">
        <v>56704050000</v>
      </c>
      <c r="O1324" s="200" t="s">
        <v>7139</v>
      </c>
      <c r="P1324" s="200" t="s">
        <v>13961</v>
      </c>
      <c r="Q1324" s="200" t="s">
        <v>13962</v>
      </c>
      <c r="R1324" s="200" t="s">
        <v>13963</v>
      </c>
    </row>
    <row r="1325" spans="1:18" hidden="1">
      <c r="A1325" s="200" t="s">
        <v>13964</v>
      </c>
      <c r="B1325" s="200" t="s">
        <v>13965</v>
      </c>
      <c r="C1325" s="200" t="s">
        <v>7134</v>
      </c>
      <c r="D1325" s="200" t="s">
        <v>7165</v>
      </c>
      <c r="E1325" s="200" t="s">
        <v>7136</v>
      </c>
      <c r="F1325" s="200" t="s">
        <v>8604</v>
      </c>
      <c r="G1325" s="200"/>
      <c r="H1325" s="200" t="s">
        <v>8605</v>
      </c>
      <c r="I1325" s="200"/>
      <c r="J1325" s="201">
        <v>12</v>
      </c>
      <c r="K1325" s="200" t="s">
        <v>7136</v>
      </c>
      <c r="L1325" s="201">
        <v>48329564</v>
      </c>
      <c r="M1325" s="201">
        <v>500</v>
      </c>
      <c r="N1325" s="201">
        <v>24164782000</v>
      </c>
      <c r="O1325" s="200" t="s">
        <v>7139</v>
      </c>
      <c r="P1325" s="200" t="s">
        <v>13966</v>
      </c>
      <c r="Q1325" s="200" t="s">
        <v>13967</v>
      </c>
      <c r="R1325" s="200" t="s">
        <v>13968</v>
      </c>
    </row>
    <row r="1326" spans="1:18" hidden="1">
      <c r="A1326" s="200" t="s">
        <v>13969</v>
      </c>
      <c r="B1326" s="200" t="s">
        <v>13970</v>
      </c>
      <c r="C1326" s="200" t="s">
        <v>7134</v>
      </c>
      <c r="D1326" s="200" t="s">
        <v>7241</v>
      </c>
      <c r="E1326" s="200" t="s">
        <v>7242</v>
      </c>
      <c r="F1326" s="200" t="s">
        <v>7276</v>
      </c>
      <c r="G1326" s="200"/>
      <c r="H1326" s="200" t="s">
        <v>7277</v>
      </c>
      <c r="I1326" s="200"/>
      <c r="J1326" s="201">
        <v>12</v>
      </c>
      <c r="K1326" s="200" t="s">
        <v>7136</v>
      </c>
      <c r="L1326" s="201">
        <v>12120570</v>
      </c>
      <c r="M1326" s="201">
        <v>500</v>
      </c>
      <c r="N1326" s="201">
        <v>6060285000</v>
      </c>
      <c r="O1326" s="200" t="s">
        <v>7139</v>
      </c>
      <c r="P1326" s="200" t="s">
        <v>13971</v>
      </c>
      <c r="Q1326" s="200" t="s">
        <v>13972</v>
      </c>
      <c r="R1326" s="200" t="s">
        <v>13973</v>
      </c>
    </row>
    <row r="1327" spans="1:18" hidden="1">
      <c r="A1327" s="200" t="s">
        <v>13974</v>
      </c>
      <c r="B1327" s="200" t="s">
        <v>13975</v>
      </c>
      <c r="C1327" s="200" t="s">
        <v>7134</v>
      </c>
      <c r="D1327" s="200" t="s">
        <v>7135</v>
      </c>
      <c r="E1327" s="200" t="s">
        <v>7136</v>
      </c>
      <c r="F1327" s="200" t="s">
        <v>13976</v>
      </c>
      <c r="G1327" s="200"/>
      <c r="H1327" s="200" t="s">
        <v>13977</v>
      </c>
      <c r="I1327" s="200"/>
      <c r="J1327" s="201">
        <v>12</v>
      </c>
      <c r="K1327" s="200" t="s">
        <v>7136</v>
      </c>
      <c r="L1327" s="201">
        <v>68076186</v>
      </c>
      <c r="M1327" s="201">
        <v>100</v>
      </c>
      <c r="N1327" s="201">
        <v>6807618600</v>
      </c>
      <c r="O1327" s="200" t="s">
        <v>7139</v>
      </c>
      <c r="P1327" s="200" t="s">
        <v>13978</v>
      </c>
      <c r="Q1327" s="200" t="s">
        <v>13979</v>
      </c>
      <c r="R1327" s="200" t="s">
        <v>13980</v>
      </c>
    </row>
    <row r="1328" spans="1:18" hidden="1">
      <c r="A1328" s="200" t="s">
        <v>13981</v>
      </c>
      <c r="B1328" s="200" t="s">
        <v>13982</v>
      </c>
      <c r="C1328" s="200" t="s">
        <v>7440</v>
      </c>
      <c r="D1328" s="200" t="s">
        <v>7441</v>
      </c>
      <c r="E1328" s="200" t="s">
        <v>7136</v>
      </c>
      <c r="F1328" s="200" t="s">
        <v>7302</v>
      </c>
      <c r="G1328" s="200"/>
      <c r="H1328" s="200" t="s">
        <v>7303</v>
      </c>
      <c r="I1328" s="200"/>
      <c r="J1328" s="201">
        <v>12</v>
      </c>
      <c r="K1328" s="200" t="s">
        <v>9522</v>
      </c>
      <c r="L1328" s="201">
        <v>1108206</v>
      </c>
      <c r="M1328" s="201">
        <v>500</v>
      </c>
      <c r="N1328" s="201">
        <v>554103000</v>
      </c>
      <c r="O1328" s="200" t="s">
        <v>7139</v>
      </c>
      <c r="P1328" s="200" t="s">
        <v>13983</v>
      </c>
      <c r="Q1328" s="200" t="s">
        <v>13984</v>
      </c>
      <c r="R1328" s="200" t="s">
        <v>13985</v>
      </c>
    </row>
    <row r="1329" spans="1:18" hidden="1">
      <c r="A1329" s="200" t="s">
        <v>13986</v>
      </c>
      <c r="B1329" s="200" t="s">
        <v>13987</v>
      </c>
      <c r="C1329" s="200" t="s">
        <v>7134</v>
      </c>
      <c r="D1329" s="200" t="s">
        <v>7193</v>
      </c>
      <c r="E1329" s="200" t="s">
        <v>7136</v>
      </c>
      <c r="F1329" s="200" t="s">
        <v>7464</v>
      </c>
      <c r="G1329" s="200"/>
      <c r="H1329" s="200" t="s">
        <v>7465</v>
      </c>
      <c r="I1329" s="200"/>
      <c r="J1329" s="201">
        <v>12</v>
      </c>
      <c r="K1329" s="200" t="s">
        <v>7136</v>
      </c>
      <c r="L1329" s="201">
        <v>7200000</v>
      </c>
      <c r="M1329" s="201">
        <v>500</v>
      </c>
      <c r="N1329" s="201">
        <v>3600000000</v>
      </c>
      <c r="O1329" s="200" t="s">
        <v>7139</v>
      </c>
      <c r="P1329" s="200" t="s">
        <v>8054</v>
      </c>
      <c r="Q1329" s="200" t="s">
        <v>13988</v>
      </c>
      <c r="R1329" s="200" t="s">
        <v>13989</v>
      </c>
    </row>
    <row r="1330" spans="1:18" hidden="1">
      <c r="A1330" s="200" t="s">
        <v>13990</v>
      </c>
      <c r="B1330" s="200" t="s">
        <v>13991</v>
      </c>
      <c r="C1330" s="200" t="s">
        <v>7134</v>
      </c>
      <c r="D1330" s="200" t="s">
        <v>7173</v>
      </c>
      <c r="E1330" s="200" t="s">
        <v>7136</v>
      </c>
      <c r="F1330" s="200" t="s">
        <v>7257</v>
      </c>
      <c r="G1330" s="200"/>
      <c r="H1330" s="200" t="s">
        <v>7258</v>
      </c>
      <c r="I1330" s="200"/>
      <c r="J1330" s="201">
        <v>12</v>
      </c>
      <c r="K1330" s="200" t="s">
        <v>7136</v>
      </c>
      <c r="L1330" s="201">
        <v>4059420</v>
      </c>
      <c r="M1330" s="201">
        <v>500</v>
      </c>
      <c r="N1330" s="201">
        <v>2029710000</v>
      </c>
      <c r="O1330" s="200" t="s">
        <v>7139</v>
      </c>
      <c r="P1330" s="200" t="s">
        <v>13992</v>
      </c>
      <c r="Q1330" s="200" t="s">
        <v>13993</v>
      </c>
      <c r="R1330" s="200" t="s">
        <v>13994</v>
      </c>
    </row>
    <row r="1331" spans="1:18" hidden="1">
      <c r="A1331" s="200" t="s">
        <v>13995</v>
      </c>
      <c r="B1331" s="200" t="s">
        <v>13996</v>
      </c>
      <c r="C1331" s="200" t="s">
        <v>7134</v>
      </c>
      <c r="D1331" s="200" t="s">
        <v>7165</v>
      </c>
      <c r="E1331" s="200" t="s">
        <v>7136</v>
      </c>
      <c r="F1331" s="200" t="s">
        <v>7137</v>
      </c>
      <c r="G1331" s="200"/>
      <c r="H1331" s="200" t="s">
        <v>7138</v>
      </c>
      <c r="I1331" s="200"/>
      <c r="J1331" s="201">
        <v>12</v>
      </c>
      <c r="K1331" s="200" t="s">
        <v>7136</v>
      </c>
      <c r="L1331" s="201">
        <v>21451447</v>
      </c>
      <c r="M1331" s="201">
        <v>500</v>
      </c>
      <c r="N1331" s="201">
        <v>10725723500</v>
      </c>
      <c r="O1331" s="200" t="s">
        <v>7139</v>
      </c>
      <c r="P1331" s="200" t="s">
        <v>13997</v>
      </c>
      <c r="Q1331" s="200" t="s">
        <v>13998</v>
      </c>
      <c r="R1331" s="200" t="s">
        <v>13999</v>
      </c>
    </row>
    <row r="1332" spans="1:18" hidden="1">
      <c r="A1332" s="200" t="s">
        <v>14000</v>
      </c>
      <c r="B1332" s="200" t="s">
        <v>14001</v>
      </c>
      <c r="C1332" s="200" t="s">
        <v>7134</v>
      </c>
      <c r="D1332" s="200" t="s">
        <v>7135</v>
      </c>
      <c r="E1332" s="200" t="s">
        <v>7136</v>
      </c>
      <c r="F1332" s="200" t="s">
        <v>7442</v>
      </c>
      <c r="G1332" s="200"/>
      <c r="H1332" s="200" t="s">
        <v>7443</v>
      </c>
      <c r="I1332" s="200"/>
      <c r="J1332" s="201">
        <v>12</v>
      </c>
      <c r="K1332" s="200" t="s">
        <v>7136</v>
      </c>
      <c r="L1332" s="201">
        <v>19504503</v>
      </c>
      <c r="M1332" s="201">
        <v>500</v>
      </c>
      <c r="N1332" s="201">
        <v>9752251500</v>
      </c>
      <c r="O1332" s="200" t="s">
        <v>7139</v>
      </c>
      <c r="P1332" s="200" t="s">
        <v>14002</v>
      </c>
      <c r="Q1332" s="200" t="s">
        <v>14003</v>
      </c>
      <c r="R1332" s="200" t="s">
        <v>14004</v>
      </c>
    </row>
    <row r="1333" spans="1:18" hidden="1">
      <c r="A1333" s="200" t="s">
        <v>14005</v>
      </c>
      <c r="B1333" s="200" t="s">
        <v>14006</v>
      </c>
      <c r="C1333" s="200" t="s">
        <v>7134</v>
      </c>
      <c r="D1333" s="200" t="s">
        <v>7173</v>
      </c>
      <c r="E1333" s="200" t="s">
        <v>7136</v>
      </c>
      <c r="F1333" s="200" t="s">
        <v>7481</v>
      </c>
      <c r="G1333" s="200"/>
      <c r="H1333" s="200" t="s">
        <v>7482</v>
      </c>
      <c r="I1333" s="200"/>
      <c r="J1333" s="201">
        <v>12</v>
      </c>
      <c r="K1333" s="200" t="s">
        <v>7136</v>
      </c>
      <c r="L1333" s="201">
        <v>6017989</v>
      </c>
      <c r="M1333" s="201">
        <v>500</v>
      </c>
      <c r="N1333" s="201">
        <v>3008994500</v>
      </c>
      <c r="O1333" s="200" t="s">
        <v>7139</v>
      </c>
      <c r="P1333" s="200" t="s">
        <v>14007</v>
      </c>
      <c r="Q1333" s="200" t="s">
        <v>14008</v>
      </c>
      <c r="R1333" s="200" t="s">
        <v>14009</v>
      </c>
    </row>
    <row r="1334" spans="1:18" hidden="1">
      <c r="A1334" s="200" t="s">
        <v>14010</v>
      </c>
      <c r="B1334" s="200" t="s">
        <v>14011</v>
      </c>
      <c r="C1334" s="200" t="s">
        <v>7134</v>
      </c>
      <c r="D1334" s="200" t="s">
        <v>7165</v>
      </c>
      <c r="E1334" s="200" t="s">
        <v>7136</v>
      </c>
      <c r="F1334" s="200" t="s">
        <v>7194</v>
      </c>
      <c r="G1334" s="200"/>
      <c r="H1334" s="200" t="s">
        <v>7195</v>
      </c>
      <c r="I1334" s="200"/>
      <c r="J1334" s="201">
        <v>12</v>
      </c>
      <c r="K1334" s="200" t="s">
        <v>7136</v>
      </c>
      <c r="L1334" s="201">
        <v>99995067</v>
      </c>
      <c r="M1334" s="201">
        <v>500</v>
      </c>
      <c r="N1334" s="201">
        <v>49997533500</v>
      </c>
      <c r="O1334" s="200" t="s">
        <v>7139</v>
      </c>
      <c r="P1334" s="200" t="s">
        <v>14012</v>
      </c>
      <c r="Q1334" s="200" t="s">
        <v>14013</v>
      </c>
      <c r="R1334" s="200" t="s">
        <v>14014</v>
      </c>
    </row>
    <row r="1335" spans="1:18" hidden="1">
      <c r="A1335" s="200" t="s">
        <v>14015</v>
      </c>
      <c r="B1335" s="200" t="s">
        <v>14016</v>
      </c>
      <c r="C1335" s="200" t="s">
        <v>7134</v>
      </c>
      <c r="D1335" s="200" t="s">
        <v>7135</v>
      </c>
      <c r="E1335" s="200" t="s">
        <v>7136</v>
      </c>
      <c r="F1335" s="200" t="s">
        <v>8732</v>
      </c>
      <c r="G1335" s="200"/>
      <c r="H1335" s="200" t="s">
        <v>8733</v>
      </c>
      <c r="I1335" s="200"/>
      <c r="J1335" s="201">
        <v>12</v>
      </c>
      <c r="K1335" s="200" t="s">
        <v>7136</v>
      </c>
      <c r="L1335" s="201">
        <v>26133306</v>
      </c>
      <c r="M1335" s="201">
        <v>500</v>
      </c>
      <c r="N1335" s="201">
        <v>13066653000</v>
      </c>
      <c r="O1335" s="200" t="s">
        <v>7139</v>
      </c>
      <c r="P1335" s="200" t="s">
        <v>14017</v>
      </c>
      <c r="Q1335" s="200" t="s">
        <v>14018</v>
      </c>
      <c r="R1335" s="200" t="s">
        <v>14019</v>
      </c>
    </row>
    <row r="1336" spans="1:18" hidden="1">
      <c r="A1336" s="200" t="s">
        <v>14020</v>
      </c>
      <c r="B1336" s="200" t="s">
        <v>14021</v>
      </c>
      <c r="C1336" s="200" t="s">
        <v>7134</v>
      </c>
      <c r="D1336" s="200" t="s">
        <v>7173</v>
      </c>
      <c r="E1336" s="200" t="s">
        <v>7136</v>
      </c>
      <c r="F1336" s="200" t="s">
        <v>7166</v>
      </c>
      <c r="G1336" s="200"/>
      <c r="H1336" s="200" t="s">
        <v>7167</v>
      </c>
      <c r="I1336" s="200"/>
      <c r="J1336" s="201">
        <v>12</v>
      </c>
      <c r="K1336" s="200" t="s">
        <v>7136</v>
      </c>
      <c r="L1336" s="201">
        <v>22015886</v>
      </c>
      <c r="M1336" s="201">
        <v>100</v>
      </c>
      <c r="N1336" s="201">
        <v>2201588600</v>
      </c>
      <c r="O1336" s="200" t="s">
        <v>7139</v>
      </c>
      <c r="P1336" s="200" t="s">
        <v>14022</v>
      </c>
      <c r="Q1336" s="200" t="s">
        <v>7667</v>
      </c>
      <c r="R1336" s="200" t="s">
        <v>14023</v>
      </c>
    </row>
    <row r="1337" spans="1:18" hidden="1">
      <c r="A1337" s="200" t="s">
        <v>14024</v>
      </c>
      <c r="B1337" s="200" t="s">
        <v>14025</v>
      </c>
      <c r="C1337" s="200" t="s">
        <v>7134</v>
      </c>
      <c r="D1337" s="200" t="s">
        <v>7165</v>
      </c>
      <c r="E1337" s="200" t="s">
        <v>7136</v>
      </c>
      <c r="F1337" s="200" t="s">
        <v>7166</v>
      </c>
      <c r="G1337" s="200"/>
      <c r="H1337" s="200" t="s">
        <v>7167</v>
      </c>
      <c r="I1337" s="200"/>
      <c r="J1337" s="201">
        <v>12</v>
      </c>
      <c r="K1337" s="200" t="s">
        <v>7136</v>
      </c>
      <c r="L1337" s="201">
        <v>35908760</v>
      </c>
      <c r="M1337" s="201">
        <v>500</v>
      </c>
      <c r="N1337" s="201">
        <v>17954380000</v>
      </c>
      <c r="O1337" s="200" t="s">
        <v>7139</v>
      </c>
      <c r="P1337" s="200" t="s">
        <v>8182</v>
      </c>
      <c r="Q1337" s="200" t="s">
        <v>14026</v>
      </c>
      <c r="R1337" s="200" t="s">
        <v>14027</v>
      </c>
    </row>
    <row r="1338" spans="1:18" hidden="1">
      <c r="A1338" s="200" t="s">
        <v>14028</v>
      </c>
      <c r="B1338" s="200" t="s">
        <v>14029</v>
      </c>
      <c r="C1338" s="200" t="s">
        <v>7134</v>
      </c>
      <c r="D1338" s="200" t="s">
        <v>7165</v>
      </c>
      <c r="E1338" s="200" t="s">
        <v>7136</v>
      </c>
      <c r="F1338" s="200" t="s">
        <v>7166</v>
      </c>
      <c r="G1338" s="200"/>
      <c r="H1338" s="200" t="s">
        <v>7167</v>
      </c>
      <c r="I1338" s="200"/>
      <c r="J1338" s="201">
        <v>12</v>
      </c>
      <c r="K1338" s="200" t="s">
        <v>7136</v>
      </c>
      <c r="L1338" s="201">
        <v>34322870</v>
      </c>
      <c r="M1338" s="201">
        <v>500</v>
      </c>
      <c r="N1338" s="201">
        <v>17161435000</v>
      </c>
      <c r="O1338" s="200" t="s">
        <v>7139</v>
      </c>
      <c r="P1338" s="200" t="s">
        <v>14030</v>
      </c>
      <c r="Q1338" s="200" t="s">
        <v>14031</v>
      </c>
      <c r="R1338" s="200" t="s">
        <v>14032</v>
      </c>
    </row>
    <row r="1339" spans="1:18" hidden="1">
      <c r="A1339" s="200" t="s">
        <v>14033</v>
      </c>
      <c r="B1339" s="200" t="s">
        <v>14034</v>
      </c>
      <c r="C1339" s="200" t="s">
        <v>7440</v>
      </c>
      <c r="D1339" s="200" t="s">
        <v>7441</v>
      </c>
      <c r="E1339" s="200" t="s">
        <v>7136</v>
      </c>
      <c r="F1339" s="200" t="s">
        <v>7243</v>
      </c>
      <c r="G1339" s="200"/>
      <c r="H1339" s="200" t="s">
        <v>7244</v>
      </c>
      <c r="I1339" s="200"/>
      <c r="J1339" s="201">
        <v>12</v>
      </c>
      <c r="K1339" s="200" t="s">
        <v>7781</v>
      </c>
      <c r="L1339" s="201">
        <v>2235034</v>
      </c>
      <c r="M1339" s="201">
        <v>500</v>
      </c>
      <c r="N1339" s="201">
        <v>1117517000</v>
      </c>
      <c r="O1339" s="200" t="s">
        <v>7139</v>
      </c>
      <c r="P1339" s="200" t="s">
        <v>14035</v>
      </c>
      <c r="Q1339" s="200" t="s">
        <v>14036</v>
      </c>
      <c r="R1339" s="200" t="s">
        <v>14037</v>
      </c>
    </row>
    <row r="1340" spans="1:18" hidden="1">
      <c r="A1340" s="200" t="s">
        <v>14038</v>
      </c>
      <c r="B1340" s="200" t="s">
        <v>14039</v>
      </c>
      <c r="C1340" s="200" t="s">
        <v>7145</v>
      </c>
      <c r="D1340" s="200" t="s">
        <v>7136</v>
      </c>
      <c r="E1340" s="200" t="s">
        <v>7136</v>
      </c>
      <c r="F1340" s="200" t="s">
        <v>7213</v>
      </c>
      <c r="G1340" s="200"/>
      <c r="H1340" s="200" t="s">
        <v>7214</v>
      </c>
      <c r="I1340" s="200"/>
      <c r="J1340" s="201">
        <v>12</v>
      </c>
      <c r="K1340" s="200" t="s">
        <v>7136</v>
      </c>
      <c r="L1340" s="201">
        <v>46448520</v>
      </c>
      <c r="M1340" s="201">
        <v>500</v>
      </c>
      <c r="N1340" s="201">
        <v>23224260000</v>
      </c>
      <c r="O1340" s="200" t="s">
        <v>7139</v>
      </c>
      <c r="P1340" s="200" t="s">
        <v>14040</v>
      </c>
      <c r="Q1340" s="200" t="s">
        <v>14041</v>
      </c>
      <c r="R1340" s="200" t="s">
        <v>14042</v>
      </c>
    </row>
    <row r="1341" spans="1:18" hidden="1">
      <c r="A1341" s="200" t="s">
        <v>14043</v>
      </c>
      <c r="B1341" s="200" t="s">
        <v>14044</v>
      </c>
      <c r="C1341" s="200" t="s">
        <v>7134</v>
      </c>
      <c r="D1341" s="200" t="s">
        <v>7193</v>
      </c>
      <c r="E1341" s="200" t="s">
        <v>7136</v>
      </c>
      <c r="F1341" s="200" t="s">
        <v>7348</v>
      </c>
      <c r="G1341" s="200"/>
      <c r="H1341" s="200" t="s">
        <v>7349</v>
      </c>
      <c r="I1341" s="200"/>
      <c r="J1341" s="201">
        <v>12</v>
      </c>
      <c r="K1341" s="200" t="s">
        <v>7136</v>
      </c>
      <c r="L1341" s="201">
        <v>66414145</v>
      </c>
      <c r="M1341" s="201">
        <v>100</v>
      </c>
      <c r="N1341" s="201">
        <v>6641414500</v>
      </c>
      <c r="O1341" s="200" t="s">
        <v>7139</v>
      </c>
      <c r="P1341" s="200" t="s">
        <v>14045</v>
      </c>
      <c r="Q1341" s="200" t="s">
        <v>14046</v>
      </c>
      <c r="R1341" s="200" t="s">
        <v>14047</v>
      </c>
    </row>
    <row r="1342" spans="1:18" hidden="1">
      <c r="A1342" s="200" t="s">
        <v>14048</v>
      </c>
      <c r="B1342" s="200" t="s">
        <v>14049</v>
      </c>
      <c r="C1342" s="200" t="s">
        <v>7440</v>
      </c>
      <c r="D1342" s="200" t="s">
        <v>7441</v>
      </c>
      <c r="E1342" s="200" t="s">
        <v>7136</v>
      </c>
      <c r="F1342" s="200" t="s">
        <v>10432</v>
      </c>
      <c r="G1342" s="200"/>
      <c r="H1342" s="200" t="s">
        <v>10433</v>
      </c>
      <c r="I1342" s="200"/>
      <c r="J1342" s="201">
        <v>12</v>
      </c>
      <c r="K1342" s="200" t="s">
        <v>10016</v>
      </c>
      <c r="L1342" s="201">
        <v>6865603</v>
      </c>
      <c r="M1342" s="201">
        <v>500</v>
      </c>
      <c r="N1342" s="201">
        <v>3432801500</v>
      </c>
      <c r="O1342" s="200" t="s">
        <v>7139</v>
      </c>
      <c r="P1342" s="200" t="s">
        <v>14050</v>
      </c>
      <c r="Q1342" s="200" t="s">
        <v>14051</v>
      </c>
      <c r="R1342" s="200" t="s">
        <v>14052</v>
      </c>
    </row>
    <row r="1343" spans="1:18" hidden="1">
      <c r="A1343" s="200" t="s">
        <v>14053</v>
      </c>
      <c r="B1343" s="200" t="s">
        <v>14054</v>
      </c>
      <c r="C1343" s="200" t="s">
        <v>7134</v>
      </c>
      <c r="D1343" s="200" t="s">
        <v>7165</v>
      </c>
      <c r="E1343" s="200" t="s">
        <v>7136</v>
      </c>
      <c r="F1343" s="200" t="s">
        <v>7721</v>
      </c>
      <c r="G1343" s="200"/>
      <c r="H1343" s="200" t="s">
        <v>7722</v>
      </c>
      <c r="I1343" s="200"/>
      <c r="J1343" s="201">
        <v>12</v>
      </c>
      <c r="K1343" s="200" t="s">
        <v>7136</v>
      </c>
      <c r="L1343" s="201">
        <v>23794401</v>
      </c>
      <c r="M1343" s="201">
        <v>500</v>
      </c>
      <c r="N1343" s="201">
        <v>11897200500</v>
      </c>
      <c r="O1343" s="200" t="s">
        <v>7139</v>
      </c>
      <c r="P1343" s="200" t="s">
        <v>14055</v>
      </c>
      <c r="Q1343" s="200" t="s">
        <v>14056</v>
      </c>
      <c r="R1343" s="200" t="s">
        <v>14057</v>
      </c>
    </row>
    <row r="1344" spans="1:18" hidden="1">
      <c r="A1344" s="200" t="s">
        <v>14058</v>
      </c>
      <c r="B1344" s="200" t="s">
        <v>14059</v>
      </c>
      <c r="C1344" s="200" t="s">
        <v>7145</v>
      </c>
      <c r="D1344" s="200" t="s">
        <v>7136</v>
      </c>
      <c r="E1344" s="200" t="s">
        <v>7136</v>
      </c>
      <c r="F1344" s="200" t="s">
        <v>7213</v>
      </c>
      <c r="G1344" s="200"/>
      <c r="H1344" s="200" t="s">
        <v>7214</v>
      </c>
      <c r="I1344" s="200"/>
      <c r="J1344" s="201">
        <v>12</v>
      </c>
      <c r="K1344" s="200" t="s">
        <v>7136</v>
      </c>
      <c r="L1344" s="201">
        <v>111251760</v>
      </c>
      <c r="M1344" s="201">
        <v>500</v>
      </c>
      <c r="N1344" s="201">
        <v>55625880000</v>
      </c>
      <c r="O1344" s="200" t="s">
        <v>7139</v>
      </c>
      <c r="P1344" s="200" t="s">
        <v>14060</v>
      </c>
      <c r="Q1344" s="200" t="s">
        <v>14061</v>
      </c>
      <c r="R1344" s="200" t="s">
        <v>14062</v>
      </c>
    </row>
    <row r="1345" spans="1:18" hidden="1">
      <c r="A1345" s="200" t="s">
        <v>14063</v>
      </c>
      <c r="B1345" s="200" t="s">
        <v>14064</v>
      </c>
      <c r="C1345" s="200" t="s">
        <v>7440</v>
      </c>
      <c r="D1345" s="200" t="s">
        <v>7441</v>
      </c>
      <c r="E1345" s="200" t="s">
        <v>7136</v>
      </c>
      <c r="F1345" s="200" t="s">
        <v>7206</v>
      </c>
      <c r="G1345" s="200"/>
      <c r="H1345" s="200" t="s">
        <v>7207</v>
      </c>
      <c r="I1345" s="200"/>
      <c r="J1345" s="201">
        <v>12</v>
      </c>
      <c r="K1345" s="200" t="s">
        <v>8325</v>
      </c>
      <c r="L1345" s="201">
        <v>5450000</v>
      </c>
      <c r="M1345" s="201">
        <v>100</v>
      </c>
      <c r="N1345" s="201">
        <v>545000000</v>
      </c>
      <c r="O1345" s="200" t="s">
        <v>7139</v>
      </c>
      <c r="P1345" s="200" t="s">
        <v>14065</v>
      </c>
      <c r="Q1345" s="200" t="s">
        <v>14066</v>
      </c>
      <c r="R1345" s="200" t="s">
        <v>14067</v>
      </c>
    </row>
    <row r="1346" spans="1:18" hidden="1">
      <c r="A1346" s="200" t="s">
        <v>14068</v>
      </c>
      <c r="B1346" s="200" t="s">
        <v>14069</v>
      </c>
      <c r="C1346" s="200" t="s">
        <v>7134</v>
      </c>
      <c r="D1346" s="200" t="s">
        <v>7135</v>
      </c>
      <c r="E1346" s="200" t="s">
        <v>7136</v>
      </c>
      <c r="F1346" s="200" t="s">
        <v>7464</v>
      </c>
      <c r="G1346" s="200"/>
      <c r="H1346" s="200" t="s">
        <v>7465</v>
      </c>
      <c r="I1346" s="200"/>
      <c r="J1346" s="201">
        <v>12</v>
      </c>
      <c r="K1346" s="200" t="s">
        <v>7136</v>
      </c>
      <c r="L1346" s="201">
        <v>20033946</v>
      </c>
      <c r="M1346" s="201">
        <v>500</v>
      </c>
      <c r="N1346" s="201">
        <v>10016973000</v>
      </c>
      <c r="O1346" s="200" t="s">
        <v>7139</v>
      </c>
      <c r="P1346" s="200" t="s">
        <v>14070</v>
      </c>
      <c r="Q1346" s="200" t="s">
        <v>14071</v>
      </c>
      <c r="R1346" s="200" t="s">
        <v>14072</v>
      </c>
    </row>
    <row r="1347" spans="1:18" hidden="1">
      <c r="A1347" s="200" t="s">
        <v>14073</v>
      </c>
      <c r="B1347" s="200" t="s">
        <v>14074</v>
      </c>
      <c r="C1347" s="200" t="s">
        <v>7134</v>
      </c>
      <c r="D1347" s="200" t="s">
        <v>7135</v>
      </c>
      <c r="E1347" s="200" t="s">
        <v>7136</v>
      </c>
      <c r="F1347" s="200" t="s">
        <v>8568</v>
      </c>
      <c r="G1347" s="200"/>
      <c r="H1347" s="200" t="s">
        <v>8569</v>
      </c>
      <c r="I1347" s="200"/>
      <c r="J1347" s="201">
        <v>12</v>
      </c>
      <c r="K1347" s="200" t="s">
        <v>7136</v>
      </c>
      <c r="L1347" s="201">
        <v>48907400</v>
      </c>
      <c r="M1347" s="201">
        <v>500</v>
      </c>
      <c r="N1347" s="201">
        <v>24453700000</v>
      </c>
      <c r="O1347" s="200" t="s">
        <v>7139</v>
      </c>
      <c r="P1347" s="200" t="s">
        <v>14075</v>
      </c>
      <c r="Q1347" s="200" t="s">
        <v>14076</v>
      </c>
      <c r="R1347" s="200" t="s">
        <v>14077</v>
      </c>
    </row>
    <row r="1348" spans="1:18" hidden="1">
      <c r="A1348" s="200" t="s">
        <v>14078</v>
      </c>
      <c r="B1348" s="200" t="s">
        <v>14079</v>
      </c>
      <c r="C1348" s="200" t="s">
        <v>7145</v>
      </c>
      <c r="D1348" s="200" t="s">
        <v>7136</v>
      </c>
      <c r="E1348" s="200" t="s">
        <v>7136</v>
      </c>
      <c r="F1348" s="200" t="s">
        <v>14080</v>
      </c>
      <c r="G1348" s="200"/>
      <c r="H1348" s="200" t="s">
        <v>14081</v>
      </c>
      <c r="I1348" s="200"/>
      <c r="J1348" s="201">
        <v>12</v>
      </c>
      <c r="K1348" s="200" t="s">
        <v>7136</v>
      </c>
      <c r="L1348" s="201">
        <v>37999178</v>
      </c>
      <c r="M1348" s="201">
        <v>500</v>
      </c>
      <c r="N1348" s="201">
        <v>18999589000</v>
      </c>
      <c r="O1348" s="200" t="s">
        <v>7139</v>
      </c>
      <c r="P1348" s="200" t="s">
        <v>14082</v>
      </c>
      <c r="Q1348" s="200" t="s">
        <v>14083</v>
      </c>
      <c r="R1348" s="200" t="s">
        <v>14084</v>
      </c>
    </row>
    <row r="1349" spans="1:18" hidden="1">
      <c r="A1349" s="200" t="s">
        <v>14085</v>
      </c>
      <c r="B1349" s="200" t="s">
        <v>14086</v>
      </c>
      <c r="C1349" s="200" t="s">
        <v>7134</v>
      </c>
      <c r="D1349" s="200" t="s">
        <v>7165</v>
      </c>
      <c r="E1349" s="200" t="s">
        <v>7136</v>
      </c>
      <c r="F1349" s="200" t="s">
        <v>12022</v>
      </c>
      <c r="G1349" s="200"/>
      <c r="H1349" s="200" t="s">
        <v>12023</v>
      </c>
      <c r="I1349" s="200"/>
      <c r="J1349" s="201">
        <v>12</v>
      </c>
      <c r="K1349" s="200" t="s">
        <v>7136</v>
      </c>
      <c r="L1349" s="201">
        <v>9865828</v>
      </c>
      <c r="M1349" s="201">
        <v>500</v>
      </c>
      <c r="N1349" s="201">
        <v>4932914000</v>
      </c>
      <c r="O1349" s="200" t="s">
        <v>7139</v>
      </c>
      <c r="P1349" s="200" t="s">
        <v>14087</v>
      </c>
      <c r="Q1349" s="200" t="s">
        <v>14088</v>
      </c>
      <c r="R1349" s="200" t="s">
        <v>14089</v>
      </c>
    </row>
    <row r="1350" spans="1:18" hidden="1">
      <c r="A1350" s="200" t="s">
        <v>14090</v>
      </c>
      <c r="B1350" s="200" t="s">
        <v>14091</v>
      </c>
      <c r="C1350" s="200" t="s">
        <v>7440</v>
      </c>
      <c r="D1350" s="200" t="s">
        <v>7441</v>
      </c>
      <c r="E1350" s="200" t="s">
        <v>7136</v>
      </c>
      <c r="F1350" s="200" t="s">
        <v>7822</v>
      </c>
      <c r="G1350" s="200"/>
      <c r="H1350" s="200" t="s">
        <v>7823</v>
      </c>
      <c r="I1350" s="200"/>
      <c r="J1350" s="201">
        <v>12</v>
      </c>
      <c r="K1350" s="200" t="s">
        <v>9057</v>
      </c>
      <c r="L1350" s="201">
        <v>12990522</v>
      </c>
      <c r="M1350" s="201">
        <v>100</v>
      </c>
      <c r="N1350" s="201">
        <v>1299052200</v>
      </c>
      <c r="O1350" s="200" t="s">
        <v>7139</v>
      </c>
      <c r="P1350" s="200" t="s">
        <v>14092</v>
      </c>
      <c r="Q1350" s="200" t="s">
        <v>14093</v>
      </c>
      <c r="R1350" s="200" t="s">
        <v>14094</v>
      </c>
    </row>
    <row r="1351" spans="1:18" hidden="1">
      <c r="A1351" s="200" t="s">
        <v>14095</v>
      </c>
      <c r="B1351" s="200" t="s">
        <v>14096</v>
      </c>
      <c r="C1351" s="200" t="s">
        <v>7440</v>
      </c>
      <c r="D1351" s="200" t="s">
        <v>7441</v>
      </c>
      <c r="E1351" s="200" t="s">
        <v>7136</v>
      </c>
      <c r="F1351" s="200" t="s">
        <v>7924</v>
      </c>
      <c r="G1351" s="200"/>
      <c r="H1351" s="200" t="s">
        <v>7925</v>
      </c>
      <c r="I1351" s="200"/>
      <c r="J1351" s="201">
        <v>12</v>
      </c>
      <c r="K1351" s="200" t="s">
        <v>11394</v>
      </c>
      <c r="L1351" s="201">
        <v>3449586</v>
      </c>
      <c r="M1351" s="201">
        <v>500</v>
      </c>
      <c r="N1351" s="201">
        <v>1724793000</v>
      </c>
      <c r="O1351" s="200" t="s">
        <v>7139</v>
      </c>
      <c r="P1351" s="200" t="s">
        <v>14097</v>
      </c>
      <c r="Q1351" s="200" t="s">
        <v>14098</v>
      </c>
      <c r="R1351" s="200" t="s">
        <v>14099</v>
      </c>
    </row>
    <row r="1352" spans="1:18" hidden="1">
      <c r="A1352" s="200" t="s">
        <v>14100</v>
      </c>
      <c r="B1352" s="200" t="s">
        <v>14101</v>
      </c>
      <c r="C1352" s="200" t="s">
        <v>7134</v>
      </c>
      <c r="D1352" s="200" t="s">
        <v>7321</v>
      </c>
      <c r="E1352" s="200" t="s">
        <v>7136</v>
      </c>
      <c r="F1352" s="200" t="s">
        <v>7331</v>
      </c>
      <c r="G1352" s="200"/>
      <c r="H1352" s="200" t="s">
        <v>7332</v>
      </c>
      <c r="I1352" s="200"/>
      <c r="J1352" s="201">
        <v>12</v>
      </c>
      <c r="K1352" s="200" t="s">
        <v>7136</v>
      </c>
      <c r="L1352" s="201">
        <v>3620000</v>
      </c>
      <c r="M1352" s="201">
        <v>100</v>
      </c>
      <c r="N1352" s="201">
        <v>362000000</v>
      </c>
      <c r="O1352" s="200" t="s">
        <v>7139</v>
      </c>
      <c r="P1352" s="200" t="s">
        <v>14102</v>
      </c>
      <c r="Q1352" s="200" t="s">
        <v>14103</v>
      </c>
      <c r="R1352" s="200" t="s">
        <v>14104</v>
      </c>
    </row>
    <row r="1353" spans="1:18" hidden="1">
      <c r="A1353" s="200" t="s">
        <v>14105</v>
      </c>
      <c r="B1353" s="200" t="s">
        <v>14106</v>
      </c>
      <c r="C1353" s="200" t="s">
        <v>7134</v>
      </c>
      <c r="D1353" s="200" t="s">
        <v>7135</v>
      </c>
      <c r="E1353" s="200" t="s">
        <v>7136</v>
      </c>
      <c r="F1353" s="200" t="s">
        <v>7174</v>
      </c>
      <c r="G1353" s="200"/>
      <c r="H1353" s="200" t="s">
        <v>7175</v>
      </c>
      <c r="I1353" s="200"/>
      <c r="J1353" s="201">
        <v>12</v>
      </c>
      <c r="K1353" s="200" t="s">
        <v>7136</v>
      </c>
      <c r="L1353" s="201">
        <v>66279963</v>
      </c>
      <c r="M1353" s="201">
        <v>200</v>
      </c>
      <c r="N1353" s="201">
        <v>13255992600</v>
      </c>
      <c r="O1353" s="200" t="s">
        <v>7139</v>
      </c>
      <c r="P1353" s="200" t="s">
        <v>14107</v>
      </c>
      <c r="Q1353" s="200" t="s">
        <v>14108</v>
      </c>
      <c r="R1353" s="200" t="s">
        <v>14109</v>
      </c>
    </row>
    <row r="1354" spans="1:18" hidden="1">
      <c r="A1354" s="200" t="s">
        <v>14110</v>
      </c>
      <c r="B1354" s="200" t="s">
        <v>14111</v>
      </c>
      <c r="C1354" s="200" t="s">
        <v>7134</v>
      </c>
      <c r="D1354" s="200" t="s">
        <v>7135</v>
      </c>
      <c r="E1354" s="200" t="s">
        <v>7136</v>
      </c>
      <c r="F1354" s="200" t="s">
        <v>7685</v>
      </c>
      <c r="G1354" s="200"/>
      <c r="H1354" s="200" t="s">
        <v>7686</v>
      </c>
      <c r="I1354" s="200"/>
      <c r="J1354" s="201">
        <v>12</v>
      </c>
      <c r="K1354" s="200" t="s">
        <v>7136</v>
      </c>
      <c r="L1354" s="201">
        <v>10910000</v>
      </c>
      <c r="M1354" s="201">
        <v>500</v>
      </c>
      <c r="N1354" s="201">
        <v>5455000000</v>
      </c>
      <c r="O1354" s="200" t="s">
        <v>7139</v>
      </c>
      <c r="P1354" s="200" t="s">
        <v>14112</v>
      </c>
      <c r="Q1354" s="200" t="s">
        <v>14113</v>
      </c>
      <c r="R1354" s="200" t="s">
        <v>14114</v>
      </c>
    </row>
    <row r="1355" spans="1:18" hidden="1">
      <c r="A1355" s="200" t="s">
        <v>14115</v>
      </c>
      <c r="B1355" s="200" t="s">
        <v>14116</v>
      </c>
      <c r="C1355" s="200" t="s">
        <v>7134</v>
      </c>
      <c r="D1355" s="200" t="s">
        <v>7165</v>
      </c>
      <c r="E1355" s="200" t="s">
        <v>7136</v>
      </c>
      <c r="F1355" s="200" t="s">
        <v>7276</v>
      </c>
      <c r="G1355" s="200"/>
      <c r="H1355" s="200" t="s">
        <v>7277</v>
      </c>
      <c r="I1355" s="200"/>
      <c r="J1355" s="201">
        <v>12</v>
      </c>
      <c r="K1355" s="200" t="s">
        <v>7136</v>
      </c>
      <c r="L1355" s="201">
        <v>11898263</v>
      </c>
      <c r="M1355" s="201">
        <v>500</v>
      </c>
      <c r="N1355" s="201">
        <v>5949131500</v>
      </c>
      <c r="O1355" s="200" t="s">
        <v>7139</v>
      </c>
      <c r="P1355" s="200" t="s">
        <v>14117</v>
      </c>
      <c r="Q1355" s="200" t="s">
        <v>14118</v>
      </c>
      <c r="R1355" s="200" t="s">
        <v>14119</v>
      </c>
    </row>
    <row r="1356" spans="1:18" hidden="1">
      <c r="A1356" s="200" t="s">
        <v>14120</v>
      </c>
      <c r="B1356" s="200" t="s">
        <v>14121</v>
      </c>
      <c r="C1356" s="200" t="s">
        <v>7134</v>
      </c>
      <c r="D1356" s="200" t="s">
        <v>7135</v>
      </c>
      <c r="E1356" s="200" t="s">
        <v>7136</v>
      </c>
      <c r="F1356" s="200" t="s">
        <v>7314</v>
      </c>
      <c r="G1356" s="200"/>
      <c r="H1356" s="200" t="s">
        <v>7315</v>
      </c>
      <c r="I1356" s="200"/>
      <c r="J1356" s="201">
        <v>12</v>
      </c>
      <c r="K1356" s="200" t="s">
        <v>7136</v>
      </c>
      <c r="L1356" s="201">
        <v>26133932</v>
      </c>
      <c r="M1356" s="201">
        <v>500</v>
      </c>
      <c r="N1356" s="201">
        <v>13066966000</v>
      </c>
      <c r="O1356" s="200" t="s">
        <v>7139</v>
      </c>
      <c r="P1356" s="200" t="s">
        <v>14122</v>
      </c>
      <c r="Q1356" s="200" t="s">
        <v>14123</v>
      </c>
      <c r="R1356" s="200" t="s">
        <v>14124</v>
      </c>
    </row>
    <row r="1357" spans="1:18" hidden="1">
      <c r="A1357" s="200" t="s">
        <v>14125</v>
      </c>
      <c r="B1357" s="200" t="s">
        <v>14126</v>
      </c>
      <c r="C1357" s="200" t="s">
        <v>7134</v>
      </c>
      <c r="D1357" s="200" t="s">
        <v>7165</v>
      </c>
      <c r="E1357" s="200" t="s">
        <v>7136</v>
      </c>
      <c r="F1357" s="200" t="s">
        <v>7166</v>
      </c>
      <c r="G1357" s="200"/>
      <c r="H1357" s="200" t="s">
        <v>7167</v>
      </c>
      <c r="I1357" s="200"/>
      <c r="J1357" s="201">
        <v>12</v>
      </c>
      <c r="K1357" s="200" t="s">
        <v>7136</v>
      </c>
      <c r="L1357" s="201">
        <v>15830000</v>
      </c>
      <c r="M1357" s="201">
        <v>500</v>
      </c>
      <c r="N1357" s="201">
        <v>7915000000</v>
      </c>
      <c r="O1357" s="200" t="s">
        <v>7139</v>
      </c>
      <c r="P1357" s="200" t="s">
        <v>14127</v>
      </c>
      <c r="Q1357" s="200" t="s">
        <v>14128</v>
      </c>
      <c r="R1357" s="200" t="s">
        <v>14129</v>
      </c>
    </row>
    <row r="1358" spans="1:18" hidden="1">
      <c r="A1358" s="200" t="s">
        <v>14130</v>
      </c>
      <c r="B1358" s="200" t="s">
        <v>14131</v>
      </c>
      <c r="C1358" s="200" t="s">
        <v>7134</v>
      </c>
      <c r="D1358" s="200" t="s">
        <v>7135</v>
      </c>
      <c r="E1358" s="200" t="s">
        <v>7136</v>
      </c>
      <c r="F1358" s="200" t="s">
        <v>7206</v>
      </c>
      <c r="G1358" s="200"/>
      <c r="H1358" s="200" t="s">
        <v>7207</v>
      </c>
      <c r="I1358" s="200"/>
      <c r="J1358" s="201">
        <v>12</v>
      </c>
      <c r="K1358" s="200" t="s">
        <v>7136</v>
      </c>
      <c r="L1358" s="201">
        <v>12500976</v>
      </c>
      <c r="M1358" s="201">
        <v>500</v>
      </c>
      <c r="N1358" s="201">
        <v>6250488000</v>
      </c>
      <c r="O1358" s="200" t="s">
        <v>7139</v>
      </c>
      <c r="P1358" s="200" t="s">
        <v>14132</v>
      </c>
      <c r="Q1358" s="200" t="s">
        <v>14133</v>
      </c>
      <c r="R1358" s="200" t="s">
        <v>14134</v>
      </c>
    </row>
    <row r="1359" spans="1:18" hidden="1">
      <c r="A1359" s="200" t="s">
        <v>14135</v>
      </c>
      <c r="B1359" s="200" t="s">
        <v>14136</v>
      </c>
      <c r="C1359" s="200" t="s">
        <v>7134</v>
      </c>
      <c r="D1359" s="200" t="s">
        <v>7135</v>
      </c>
      <c r="E1359" s="200" t="s">
        <v>7136</v>
      </c>
      <c r="F1359" s="200" t="s">
        <v>7194</v>
      </c>
      <c r="G1359" s="200"/>
      <c r="H1359" s="200" t="s">
        <v>7195</v>
      </c>
      <c r="I1359" s="200"/>
      <c r="J1359" s="201">
        <v>12</v>
      </c>
      <c r="K1359" s="200" t="s">
        <v>7136</v>
      </c>
      <c r="L1359" s="201">
        <v>42790318</v>
      </c>
      <c r="M1359" s="201">
        <v>500</v>
      </c>
      <c r="N1359" s="201">
        <v>21395159000</v>
      </c>
      <c r="O1359" s="200" t="s">
        <v>7139</v>
      </c>
      <c r="P1359" s="200" t="s">
        <v>14137</v>
      </c>
      <c r="Q1359" s="200" t="s">
        <v>14138</v>
      </c>
      <c r="R1359" s="200" t="s">
        <v>14139</v>
      </c>
    </row>
    <row r="1360" spans="1:18" hidden="1">
      <c r="A1360" s="200" t="s">
        <v>14140</v>
      </c>
      <c r="B1360" s="200" t="s">
        <v>14141</v>
      </c>
      <c r="C1360" s="200" t="s">
        <v>7134</v>
      </c>
      <c r="D1360" s="200" t="s">
        <v>7173</v>
      </c>
      <c r="E1360" s="200" t="s">
        <v>7136</v>
      </c>
      <c r="F1360" s="200" t="s">
        <v>7276</v>
      </c>
      <c r="G1360" s="200"/>
      <c r="H1360" s="200" t="s">
        <v>7277</v>
      </c>
      <c r="I1360" s="200"/>
      <c r="J1360" s="201">
        <v>12</v>
      </c>
      <c r="K1360" s="200" t="s">
        <v>7136</v>
      </c>
      <c r="L1360" s="201">
        <v>18808775</v>
      </c>
      <c r="M1360" s="201">
        <v>500</v>
      </c>
      <c r="N1360" s="201">
        <v>9404387500</v>
      </c>
      <c r="O1360" s="200" t="s">
        <v>7139</v>
      </c>
      <c r="P1360" s="200" t="s">
        <v>14142</v>
      </c>
      <c r="Q1360" s="200" t="s">
        <v>14143</v>
      </c>
      <c r="R1360" s="200" t="s">
        <v>14144</v>
      </c>
    </row>
    <row r="1361" spans="1:18" hidden="1">
      <c r="A1361" s="200" t="s">
        <v>14145</v>
      </c>
      <c r="B1361" s="200" t="s">
        <v>14146</v>
      </c>
      <c r="C1361" s="200" t="s">
        <v>7134</v>
      </c>
      <c r="D1361" s="200" t="s">
        <v>7135</v>
      </c>
      <c r="E1361" s="200" t="s">
        <v>7136</v>
      </c>
      <c r="F1361" s="200" t="s">
        <v>7924</v>
      </c>
      <c r="G1361" s="200"/>
      <c r="H1361" s="200" t="s">
        <v>7925</v>
      </c>
      <c r="I1361" s="200"/>
      <c r="J1361" s="201">
        <v>12</v>
      </c>
      <c r="K1361" s="200" t="s">
        <v>7136</v>
      </c>
      <c r="L1361" s="201">
        <v>16334678</v>
      </c>
      <c r="M1361" s="201">
        <v>500</v>
      </c>
      <c r="N1361" s="201">
        <v>8167339000</v>
      </c>
      <c r="O1361" s="200" t="s">
        <v>7139</v>
      </c>
      <c r="P1361" s="200" t="s">
        <v>14147</v>
      </c>
      <c r="Q1361" s="200" t="s">
        <v>14148</v>
      </c>
      <c r="R1361" s="200" t="s">
        <v>14149</v>
      </c>
    </row>
    <row r="1362" spans="1:18" hidden="1">
      <c r="A1362" s="200" t="s">
        <v>14150</v>
      </c>
      <c r="B1362" s="200" t="s">
        <v>14151</v>
      </c>
      <c r="C1362" s="200" t="s">
        <v>7134</v>
      </c>
      <c r="D1362" s="200" t="s">
        <v>7173</v>
      </c>
      <c r="E1362" s="200" t="s">
        <v>7136</v>
      </c>
      <c r="F1362" s="200" t="s">
        <v>7442</v>
      </c>
      <c r="G1362" s="200"/>
      <c r="H1362" s="200" t="s">
        <v>7443</v>
      </c>
      <c r="I1362" s="200"/>
      <c r="J1362" s="201">
        <v>12</v>
      </c>
      <c r="K1362" s="200" t="s">
        <v>7136</v>
      </c>
      <c r="L1362" s="201">
        <v>6874316</v>
      </c>
      <c r="M1362" s="201">
        <v>500</v>
      </c>
      <c r="N1362" s="201">
        <v>3437158000</v>
      </c>
      <c r="O1362" s="200" t="s">
        <v>7139</v>
      </c>
      <c r="P1362" s="200" t="s">
        <v>14152</v>
      </c>
      <c r="Q1362" s="200" t="s">
        <v>14153</v>
      </c>
      <c r="R1362" s="200" t="s">
        <v>14154</v>
      </c>
    </row>
    <row r="1363" spans="1:18" hidden="1">
      <c r="A1363" s="200" t="s">
        <v>14155</v>
      </c>
      <c r="B1363" s="200" t="s">
        <v>14156</v>
      </c>
      <c r="C1363" s="200" t="s">
        <v>7134</v>
      </c>
      <c r="D1363" s="200" t="s">
        <v>7173</v>
      </c>
      <c r="E1363" s="200" t="s">
        <v>7136</v>
      </c>
      <c r="F1363" s="200" t="s">
        <v>7166</v>
      </c>
      <c r="G1363" s="200"/>
      <c r="H1363" s="200" t="s">
        <v>7167</v>
      </c>
      <c r="I1363" s="200"/>
      <c r="J1363" s="201">
        <v>12</v>
      </c>
      <c r="K1363" s="200" t="s">
        <v>7136</v>
      </c>
      <c r="L1363" s="201">
        <v>8758952</v>
      </c>
      <c r="M1363" s="201">
        <v>100</v>
      </c>
      <c r="N1363" s="201">
        <v>875895200</v>
      </c>
      <c r="O1363" s="200" t="s">
        <v>7139</v>
      </c>
      <c r="P1363" s="200" t="s">
        <v>14157</v>
      </c>
      <c r="Q1363" s="200" t="s">
        <v>14158</v>
      </c>
      <c r="R1363" s="200" t="s">
        <v>14159</v>
      </c>
    </row>
    <row r="1364" spans="1:18" hidden="1">
      <c r="A1364" s="200" t="s">
        <v>14160</v>
      </c>
      <c r="B1364" s="200" t="s">
        <v>14161</v>
      </c>
      <c r="C1364" s="200" t="s">
        <v>7134</v>
      </c>
      <c r="D1364" s="200" t="s">
        <v>7165</v>
      </c>
      <c r="E1364" s="200" t="s">
        <v>7136</v>
      </c>
      <c r="F1364" s="200" t="s">
        <v>7442</v>
      </c>
      <c r="G1364" s="200"/>
      <c r="H1364" s="200" t="s">
        <v>7443</v>
      </c>
      <c r="I1364" s="200"/>
      <c r="J1364" s="201">
        <v>12</v>
      </c>
      <c r="K1364" s="200" t="s">
        <v>7136</v>
      </c>
      <c r="L1364" s="201">
        <v>22177360</v>
      </c>
      <c r="M1364" s="201">
        <v>500</v>
      </c>
      <c r="N1364" s="201">
        <v>11088680000</v>
      </c>
      <c r="O1364" s="200" t="s">
        <v>7139</v>
      </c>
      <c r="P1364" s="200" t="s">
        <v>14162</v>
      </c>
      <c r="Q1364" s="200" t="s">
        <v>14163</v>
      </c>
      <c r="R1364" s="200" t="s">
        <v>14164</v>
      </c>
    </row>
    <row r="1365" spans="1:18" hidden="1">
      <c r="A1365" s="200" t="s">
        <v>14165</v>
      </c>
      <c r="B1365" s="200" t="s">
        <v>14166</v>
      </c>
      <c r="C1365" s="200" t="s">
        <v>7134</v>
      </c>
      <c r="D1365" s="200" t="s">
        <v>7135</v>
      </c>
      <c r="E1365" s="200" t="s">
        <v>7136</v>
      </c>
      <c r="F1365" s="200" t="s">
        <v>7464</v>
      </c>
      <c r="G1365" s="200"/>
      <c r="H1365" s="200" t="s">
        <v>7465</v>
      </c>
      <c r="I1365" s="200"/>
      <c r="J1365" s="201">
        <v>12</v>
      </c>
      <c r="K1365" s="200" t="s">
        <v>7136</v>
      </c>
      <c r="L1365" s="201">
        <v>72000000</v>
      </c>
      <c r="M1365" s="201">
        <v>500</v>
      </c>
      <c r="N1365" s="201">
        <v>36000000000</v>
      </c>
      <c r="O1365" s="200" t="s">
        <v>7139</v>
      </c>
      <c r="P1365" s="200" t="s">
        <v>12346</v>
      </c>
      <c r="Q1365" s="200" t="s">
        <v>14167</v>
      </c>
      <c r="R1365" s="200" t="s">
        <v>14168</v>
      </c>
    </row>
    <row r="1366" spans="1:18" hidden="1">
      <c r="A1366" s="200" t="s">
        <v>14169</v>
      </c>
      <c r="B1366" s="200" t="s">
        <v>14170</v>
      </c>
      <c r="C1366" s="200" t="s">
        <v>7145</v>
      </c>
      <c r="D1366" s="200" t="s">
        <v>7136</v>
      </c>
      <c r="E1366" s="200" t="s">
        <v>7136</v>
      </c>
      <c r="F1366" s="200" t="s">
        <v>7379</v>
      </c>
      <c r="G1366" s="200"/>
      <c r="H1366" s="200" t="s">
        <v>7380</v>
      </c>
      <c r="I1366" s="200"/>
      <c r="J1366" s="201">
        <v>12</v>
      </c>
      <c r="K1366" s="200" t="s">
        <v>7136</v>
      </c>
      <c r="L1366" s="201">
        <v>31249355</v>
      </c>
      <c r="M1366" s="201">
        <v>500</v>
      </c>
      <c r="N1366" s="201">
        <v>15624677500</v>
      </c>
      <c r="O1366" s="200" t="s">
        <v>7139</v>
      </c>
      <c r="P1366" s="200" t="s">
        <v>14171</v>
      </c>
      <c r="Q1366" s="200" t="s">
        <v>14172</v>
      </c>
      <c r="R1366" s="200" t="s">
        <v>14173</v>
      </c>
    </row>
    <row r="1367" spans="1:18" hidden="1">
      <c r="A1367" s="200" t="s">
        <v>14174</v>
      </c>
      <c r="B1367" s="200" t="s">
        <v>14175</v>
      </c>
      <c r="C1367" s="200" t="s">
        <v>7145</v>
      </c>
      <c r="D1367" s="200" t="s">
        <v>7136</v>
      </c>
      <c r="E1367" s="200" t="s">
        <v>7136</v>
      </c>
      <c r="F1367" s="200" t="s">
        <v>9878</v>
      </c>
      <c r="G1367" s="200"/>
      <c r="H1367" s="200" t="s">
        <v>9879</v>
      </c>
      <c r="I1367" s="200"/>
      <c r="J1367" s="201">
        <v>12</v>
      </c>
      <c r="K1367" s="200" t="s">
        <v>7136</v>
      </c>
      <c r="L1367" s="201">
        <v>64640000</v>
      </c>
      <c r="M1367" s="201">
        <v>1000</v>
      </c>
      <c r="N1367" s="201">
        <v>64640000000</v>
      </c>
      <c r="O1367" s="200" t="s">
        <v>7139</v>
      </c>
      <c r="P1367" s="200" t="s">
        <v>14176</v>
      </c>
      <c r="Q1367" s="200" t="s">
        <v>14177</v>
      </c>
      <c r="R1367" s="200" t="s">
        <v>14178</v>
      </c>
    </row>
    <row r="1368" spans="1:18" hidden="1">
      <c r="A1368" s="200" t="s">
        <v>14179</v>
      </c>
      <c r="B1368" s="200" t="s">
        <v>14180</v>
      </c>
      <c r="C1368" s="200" t="s">
        <v>7134</v>
      </c>
      <c r="D1368" s="200" t="s">
        <v>7173</v>
      </c>
      <c r="E1368" s="200" t="s">
        <v>7136</v>
      </c>
      <c r="F1368" s="200" t="s">
        <v>7243</v>
      </c>
      <c r="G1368" s="200"/>
      <c r="H1368" s="200" t="s">
        <v>7244</v>
      </c>
      <c r="I1368" s="200"/>
      <c r="J1368" s="201">
        <v>12</v>
      </c>
      <c r="K1368" s="200" t="s">
        <v>7136</v>
      </c>
      <c r="L1368" s="201">
        <v>21836250</v>
      </c>
      <c r="M1368" s="201">
        <v>100</v>
      </c>
      <c r="N1368" s="201">
        <v>2183625000</v>
      </c>
      <c r="O1368" s="200" t="s">
        <v>7139</v>
      </c>
      <c r="P1368" s="200" t="s">
        <v>14181</v>
      </c>
      <c r="Q1368" s="200" t="s">
        <v>14182</v>
      </c>
      <c r="R1368" s="200" t="s">
        <v>14183</v>
      </c>
    </row>
    <row r="1369" spans="1:18" hidden="1">
      <c r="A1369" s="200" t="s">
        <v>14184</v>
      </c>
      <c r="B1369" s="200" t="s">
        <v>14185</v>
      </c>
      <c r="C1369" s="200" t="s">
        <v>7134</v>
      </c>
      <c r="D1369" s="200" t="s">
        <v>7193</v>
      </c>
      <c r="E1369" s="200" t="s">
        <v>7136</v>
      </c>
      <c r="F1369" s="200" t="s">
        <v>8486</v>
      </c>
      <c r="G1369" s="200"/>
      <c r="H1369" s="200" t="s">
        <v>8487</v>
      </c>
      <c r="I1369" s="200"/>
      <c r="J1369" s="201">
        <v>12</v>
      </c>
      <c r="K1369" s="200" t="s">
        <v>7136</v>
      </c>
      <c r="L1369" s="201">
        <v>79709461</v>
      </c>
      <c r="M1369" s="201">
        <v>500</v>
      </c>
      <c r="N1369" s="201">
        <v>39854730500</v>
      </c>
      <c r="O1369" s="200" t="s">
        <v>7139</v>
      </c>
      <c r="P1369" s="200" t="s">
        <v>14186</v>
      </c>
      <c r="Q1369" s="200" t="s">
        <v>14187</v>
      </c>
      <c r="R1369" s="200" t="s">
        <v>14188</v>
      </c>
    </row>
    <row r="1370" spans="1:18" hidden="1">
      <c r="A1370" s="200" t="s">
        <v>14189</v>
      </c>
      <c r="B1370" s="200" t="s">
        <v>14190</v>
      </c>
      <c r="C1370" s="200" t="s">
        <v>7134</v>
      </c>
      <c r="D1370" s="200" t="s">
        <v>7165</v>
      </c>
      <c r="E1370" s="200" t="s">
        <v>7136</v>
      </c>
      <c r="F1370" s="200" t="s">
        <v>7348</v>
      </c>
      <c r="G1370" s="200"/>
      <c r="H1370" s="200" t="s">
        <v>7349</v>
      </c>
      <c r="I1370" s="200"/>
      <c r="J1370" s="201">
        <v>12</v>
      </c>
      <c r="K1370" s="200" t="s">
        <v>7136</v>
      </c>
      <c r="L1370" s="201">
        <v>13334327</v>
      </c>
      <c r="M1370" s="201">
        <v>500</v>
      </c>
      <c r="N1370" s="201">
        <v>6961922000</v>
      </c>
      <c r="O1370" s="200" t="s">
        <v>7139</v>
      </c>
      <c r="P1370" s="200" t="s">
        <v>14191</v>
      </c>
      <c r="Q1370" s="200" t="s">
        <v>14192</v>
      </c>
      <c r="R1370" s="200" t="s">
        <v>14193</v>
      </c>
    </row>
    <row r="1371" spans="1:18" hidden="1">
      <c r="A1371" s="200" t="s">
        <v>14194</v>
      </c>
      <c r="B1371" s="200" t="s">
        <v>14195</v>
      </c>
      <c r="C1371" s="200" t="s">
        <v>7134</v>
      </c>
      <c r="D1371" s="200" t="s">
        <v>8480</v>
      </c>
      <c r="E1371" s="200" t="s">
        <v>7136</v>
      </c>
      <c r="F1371" s="200" t="s">
        <v>10489</v>
      </c>
      <c r="G1371" s="200"/>
      <c r="H1371" s="200" t="s">
        <v>10490</v>
      </c>
      <c r="I1371" s="200"/>
      <c r="J1371" s="201">
        <v>12</v>
      </c>
      <c r="K1371" s="200" t="s">
        <v>7136</v>
      </c>
      <c r="L1371" s="201">
        <v>160983948</v>
      </c>
      <c r="M1371" s="201">
        <v>500</v>
      </c>
      <c r="N1371" s="201">
        <v>80491974000</v>
      </c>
      <c r="O1371" s="200" t="s">
        <v>7139</v>
      </c>
      <c r="P1371" s="200" t="s">
        <v>14196</v>
      </c>
      <c r="Q1371" s="200" t="s">
        <v>14197</v>
      </c>
      <c r="R1371" s="200" t="s">
        <v>14198</v>
      </c>
    </row>
    <row r="1372" spans="1:18" hidden="1">
      <c r="A1372" s="200" t="s">
        <v>14199</v>
      </c>
      <c r="B1372" s="200" t="s">
        <v>14200</v>
      </c>
      <c r="C1372" s="200" t="s">
        <v>7145</v>
      </c>
      <c r="D1372" s="200" t="s">
        <v>7136</v>
      </c>
      <c r="E1372" s="200" t="s">
        <v>7136</v>
      </c>
      <c r="F1372" s="200" t="s">
        <v>7450</v>
      </c>
      <c r="G1372" s="200"/>
      <c r="H1372" s="200" t="s">
        <v>7451</v>
      </c>
      <c r="I1372" s="200"/>
      <c r="J1372" s="201">
        <v>12</v>
      </c>
      <c r="K1372" s="200" t="s">
        <v>7136</v>
      </c>
      <c r="L1372" s="201">
        <v>4463032</v>
      </c>
      <c r="M1372" s="201">
        <v>5000</v>
      </c>
      <c r="N1372" s="201">
        <v>22315160000</v>
      </c>
      <c r="O1372" s="200" t="s">
        <v>7139</v>
      </c>
      <c r="P1372" s="200" t="s">
        <v>14201</v>
      </c>
      <c r="Q1372" s="200" t="s">
        <v>14202</v>
      </c>
      <c r="R1372" s="200" t="s">
        <v>14203</v>
      </c>
    </row>
    <row r="1373" spans="1:18" hidden="1">
      <c r="A1373" s="200" t="s">
        <v>14204</v>
      </c>
      <c r="B1373" s="200" t="s">
        <v>14205</v>
      </c>
      <c r="C1373" s="200" t="s">
        <v>7145</v>
      </c>
      <c r="D1373" s="200" t="s">
        <v>7136</v>
      </c>
      <c r="E1373" s="200" t="s">
        <v>7136</v>
      </c>
      <c r="F1373" s="200" t="s">
        <v>7302</v>
      </c>
      <c r="G1373" s="200"/>
      <c r="H1373" s="200" t="s">
        <v>7303</v>
      </c>
      <c r="I1373" s="200"/>
      <c r="J1373" s="201">
        <v>12</v>
      </c>
      <c r="K1373" s="200" t="s">
        <v>7136</v>
      </c>
      <c r="L1373" s="201">
        <v>27033459</v>
      </c>
      <c r="M1373" s="201">
        <v>500</v>
      </c>
      <c r="N1373" s="201">
        <v>13516729500</v>
      </c>
      <c r="O1373" s="200" t="s">
        <v>7139</v>
      </c>
      <c r="P1373" s="200" t="s">
        <v>14206</v>
      </c>
      <c r="Q1373" s="200" t="s">
        <v>14207</v>
      </c>
      <c r="R1373" s="200" t="s">
        <v>14208</v>
      </c>
    </row>
    <row r="1374" spans="1:18" hidden="1">
      <c r="A1374" s="200" t="s">
        <v>14209</v>
      </c>
      <c r="B1374" s="200" t="s">
        <v>14210</v>
      </c>
      <c r="C1374" s="200" t="s">
        <v>7134</v>
      </c>
      <c r="D1374" s="200" t="s">
        <v>7241</v>
      </c>
      <c r="E1374" s="200" t="s">
        <v>7242</v>
      </c>
      <c r="F1374" s="200" t="s">
        <v>7859</v>
      </c>
      <c r="G1374" s="200"/>
      <c r="H1374" s="200" t="s">
        <v>7860</v>
      </c>
      <c r="I1374" s="200"/>
      <c r="J1374" s="201">
        <v>12</v>
      </c>
      <c r="K1374" s="200" t="s">
        <v>7136</v>
      </c>
      <c r="L1374" s="201">
        <v>47658014</v>
      </c>
      <c r="M1374" s="201">
        <v>500</v>
      </c>
      <c r="N1374" s="201">
        <v>23829007000</v>
      </c>
      <c r="O1374" s="200" t="s">
        <v>7139</v>
      </c>
      <c r="P1374" s="200" t="s">
        <v>14211</v>
      </c>
      <c r="Q1374" s="200" t="s">
        <v>14212</v>
      </c>
      <c r="R1374" s="200" t="s">
        <v>14213</v>
      </c>
    </row>
    <row r="1375" spans="1:18" hidden="1">
      <c r="A1375" s="200" t="s">
        <v>14214</v>
      </c>
      <c r="B1375" s="200" t="s">
        <v>14215</v>
      </c>
      <c r="C1375" s="200" t="s">
        <v>7134</v>
      </c>
      <c r="D1375" s="200" t="s">
        <v>7241</v>
      </c>
      <c r="E1375" s="200" t="s">
        <v>7242</v>
      </c>
      <c r="F1375" s="200" t="s">
        <v>7243</v>
      </c>
      <c r="G1375" s="200"/>
      <c r="H1375" s="200" t="s">
        <v>7244</v>
      </c>
      <c r="I1375" s="200"/>
      <c r="J1375" s="201">
        <v>12</v>
      </c>
      <c r="K1375" s="200" t="s">
        <v>7136</v>
      </c>
      <c r="L1375" s="201">
        <v>18842237</v>
      </c>
      <c r="M1375" s="201">
        <v>500</v>
      </c>
      <c r="N1375" s="201">
        <v>9421118500</v>
      </c>
      <c r="O1375" s="200" t="s">
        <v>7139</v>
      </c>
      <c r="P1375" s="200" t="s">
        <v>14216</v>
      </c>
      <c r="Q1375" s="200" t="s">
        <v>14217</v>
      </c>
      <c r="R1375" s="200" t="s">
        <v>14218</v>
      </c>
    </row>
    <row r="1376" spans="1:18" hidden="1">
      <c r="A1376" s="200" t="s">
        <v>14219</v>
      </c>
      <c r="B1376" s="200" t="s">
        <v>14220</v>
      </c>
      <c r="C1376" s="200" t="s">
        <v>7134</v>
      </c>
      <c r="D1376" s="200" t="s">
        <v>7135</v>
      </c>
      <c r="E1376" s="200" t="s">
        <v>7136</v>
      </c>
      <c r="F1376" s="200" t="s">
        <v>7166</v>
      </c>
      <c r="G1376" s="200"/>
      <c r="H1376" s="200" t="s">
        <v>7167</v>
      </c>
      <c r="I1376" s="200"/>
      <c r="J1376" s="201">
        <v>12</v>
      </c>
      <c r="K1376" s="200" t="s">
        <v>7136</v>
      </c>
      <c r="L1376" s="201">
        <v>271713437</v>
      </c>
      <c r="M1376" s="201">
        <v>500</v>
      </c>
      <c r="N1376" s="201">
        <v>135856718500</v>
      </c>
      <c r="O1376" s="200" t="s">
        <v>7139</v>
      </c>
      <c r="P1376" s="200" t="s">
        <v>14221</v>
      </c>
      <c r="Q1376" s="200" t="s">
        <v>14222</v>
      </c>
      <c r="R1376" s="200" t="s">
        <v>14223</v>
      </c>
    </row>
    <row r="1377" spans="1:18" hidden="1">
      <c r="A1377" s="200" t="s">
        <v>14224</v>
      </c>
      <c r="B1377" s="200" t="s">
        <v>14225</v>
      </c>
      <c r="C1377" s="200" t="s">
        <v>7134</v>
      </c>
      <c r="D1377" s="200" t="s">
        <v>7193</v>
      </c>
      <c r="E1377" s="200" t="s">
        <v>7136</v>
      </c>
      <c r="F1377" s="200" t="s">
        <v>10302</v>
      </c>
      <c r="G1377" s="200"/>
      <c r="H1377" s="200" t="s">
        <v>10303</v>
      </c>
      <c r="I1377" s="200"/>
      <c r="J1377" s="201">
        <v>12</v>
      </c>
      <c r="K1377" s="200" t="s">
        <v>7136</v>
      </c>
      <c r="L1377" s="201">
        <v>11090000</v>
      </c>
      <c r="M1377" s="201">
        <v>1000</v>
      </c>
      <c r="N1377" s="201">
        <v>11090000000</v>
      </c>
      <c r="O1377" s="200" t="s">
        <v>7139</v>
      </c>
      <c r="P1377" s="200" t="s">
        <v>14226</v>
      </c>
      <c r="Q1377" s="200" t="s">
        <v>14227</v>
      </c>
      <c r="R1377" s="200" t="s">
        <v>14228</v>
      </c>
    </row>
    <row r="1378" spans="1:18" hidden="1">
      <c r="A1378" s="200" t="s">
        <v>14229</v>
      </c>
      <c r="B1378" s="200" t="s">
        <v>14230</v>
      </c>
      <c r="C1378" s="200" t="s">
        <v>7134</v>
      </c>
      <c r="D1378" s="200" t="s">
        <v>7135</v>
      </c>
      <c r="E1378" s="200" t="s">
        <v>7136</v>
      </c>
      <c r="F1378" s="200" t="s">
        <v>7174</v>
      </c>
      <c r="G1378" s="200"/>
      <c r="H1378" s="200" t="s">
        <v>7175</v>
      </c>
      <c r="I1378" s="200"/>
      <c r="J1378" s="201">
        <v>12</v>
      </c>
      <c r="K1378" s="200" t="s">
        <v>7136</v>
      </c>
      <c r="L1378" s="201">
        <v>44926073</v>
      </c>
      <c r="M1378" s="201">
        <v>500</v>
      </c>
      <c r="N1378" s="201">
        <v>22463036500</v>
      </c>
      <c r="O1378" s="200" t="s">
        <v>7139</v>
      </c>
      <c r="P1378" s="200" t="s">
        <v>14231</v>
      </c>
      <c r="Q1378" s="200" t="s">
        <v>14232</v>
      </c>
      <c r="R1378" s="200" t="s">
        <v>14233</v>
      </c>
    </row>
    <row r="1379" spans="1:18" ht="54">
      <c r="A1379" s="200" t="s">
        <v>14234</v>
      </c>
      <c r="B1379" s="200" t="s">
        <v>14235</v>
      </c>
      <c r="C1379" s="200" t="s">
        <v>7134</v>
      </c>
      <c r="D1379" s="200" t="s">
        <v>7135</v>
      </c>
      <c r="E1379" s="200" t="s">
        <v>7136</v>
      </c>
      <c r="F1379" s="200" t="s">
        <v>7225</v>
      </c>
      <c r="G1379" s="202" t="s">
        <v>8160</v>
      </c>
      <c r="H1379" s="200" t="s">
        <v>7227</v>
      </c>
      <c r="I1379" s="205" t="s">
        <v>14236</v>
      </c>
      <c r="J1379" s="201">
        <v>12</v>
      </c>
      <c r="K1379" s="200" t="s">
        <v>7136</v>
      </c>
      <c r="L1379" s="201">
        <v>9539994</v>
      </c>
      <c r="M1379" s="201">
        <v>500</v>
      </c>
      <c r="N1379" s="201">
        <v>4769997000</v>
      </c>
      <c r="O1379" s="200" t="s">
        <v>7139</v>
      </c>
      <c r="P1379" s="200" t="s">
        <v>14237</v>
      </c>
      <c r="Q1379" s="200" t="s">
        <v>14238</v>
      </c>
      <c r="R1379" s="200" t="s">
        <v>14239</v>
      </c>
    </row>
    <row r="1380" spans="1:18" hidden="1">
      <c r="A1380" s="200" t="s">
        <v>14240</v>
      </c>
      <c r="B1380" s="200" t="s">
        <v>14241</v>
      </c>
      <c r="C1380" s="200" t="s">
        <v>7134</v>
      </c>
      <c r="D1380" s="200" t="s">
        <v>7173</v>
      </c>
      <c r="E1380" s="200" t="s">
        <v>7136</v>
      </c>
      <c r="F1380" s="200" t="s">
        <v>7390</v>
      </c>
      <c r="G1380" s="200"/>
      <c r="H1380" s="200" t="s">
        <v>7391</v>
      </c>
      <c r="I1380" s="200"/>
      <c r="J1380" s="201">
        <v>12</v>
      </c>
      <c r="K1380" s="200" t="s">
        <v>7136</v>
      </c>
      <c r="L1380" s="201">
        <v>20256888</v>
      </c>
      <c r="M1380" s="201">
        <v>500</v>
      </c>
      <c r="N1380" s="201">
        <v>10128444000</v>
      </c>
      <c r="O1380" s="200" t="s">
        <v>7139</v>
      </c>
      <c r="P1380" s="200" t="s">
        <v>14242</v>
      </c>
      <c r="Q1380" s="200" t="s">
        <v>7136</v>
      </c>
      <c r="R1380" s="200" t="s">
        <v>14243</v>
      </c>
    </row>
    <row r="1381" spans="1:18" hidden="1">
      <c r="A1381" s="200" t="s">
        <v>14244</v>
      </c>
      <c r="B1381" s="200" t="s">
        <v>14245</v>
      </c>
      <c r="C1381" s="200" t="s">
        <v>7145</v>
      </c>
      <c r="D1381" s="200" t="s">
        <v>7136</v>
      </c>
      <c r="E1381" s="200" t="s">
        <v>7136</v>
      </c>
      <c r="F1381" s="200" t="s">
        <v>7137</v>
      </c>
      <c r="G1381" s="200"/>
      <c r="H1381" s="200" t="s">
        <v>7138</v>
      </c>
      <c r="I1381" s="200"/>
      <c r="J1381" s="201">
        <v>12</v>
      </c>
      <c r="K1381" s="200" t="s">
        <v>7136</v>
      </c>
      <c r="L1381" s="201">
        <v>29047819</v>
      </c>
      <c r="M1381" s="201">
        <v>500</v>
      </c>
      <c r="N1381" s="201">
        <v>14523909500</v>
      </c>
      <c r="O1381" s="200" t="s">
        <v>7139</v>
      </c>
      <c r="P1381" s="200" t="s">
        <v>14246</v>
      </c>
      <c r="Q1381" s="200" t="s">
        <v>14247</v>
      </c>
      <c r="R1381" s="200" t="s">
        <v>14248</v>
      </c>
    </row>
    <row r="1382" spans="1:18" hidden="1">
      <c r="A1382" s="200" t="s">
        <v>14249</v>
      </c>
      <c r="B1382" s="200" t="s">
        <v>14250</v>
      </c>
      <c r="C1382" s="200" t="s">
        <v>7440</v>
      </c>
      <c r="D1382" s="200" t="s">
        <v>7441</v>
      </c>
      <c r="E1382" s="200" t="s">
        <v>7136</v>
      </c>
      <c r="F1382" s="200" t="s">
        <v>7146</v>
      </c>
      <c r="G1382" s="200"/>
      <c r="H1382" s="200" t="s">
        <v>7147</v>
      </c>
      <c r="I1382" s="200"/>
      <c r="J1382" s="201">
        <v>12</v>
      </c>
      <c r="K1382" s="200" t="s">
        <v>7781</v>
      </c>
      <c r="L1382" s="201">
        <v>6938482</v>
      </c>
      <c r="M1382" s="201">
        <v>500</v>
      </c>
      <c r="N1382" s="201">
        <v>3469241000</v>
      </c>
      <c r="O1382" s="200" t="s">
        <v>7139</v>
      </c>
      <c r="P1382" s="200" t="s">
        <v>14251</v>
      </c>
      <c r="Q1382" s="200" t="s">
        <v>14252</v>
      </c>
      <c r="R1382" s="200" t="s">
        <v>14253</v>
      </c>
    </row>
    <row r="1383" spans="1:18" hidden="1">
      <c r="A1383" s="200" t="s">
        <v>14254</v>
      </c>
      <c r="B1383" s="200" t="s">
        <v>14255</v>
      </c>
      <c r="C1383" s="200" t="s">
        <v>7134</v>
      </c>
      <c r="D1383" s="200" t="s">
        <v>7165</v>
      </c>
      <c r="E1383" s="200" t="s">
        <v>7136</v>
      </c>
      <c r="F1383" s="200" t="s">
        <v>10432</v>
      </c>
      <c r="G1383" s="200"/>
      <c r="H1383" s="200" t="s">
        <v>10433</v>
      </c>
      <c r="I1383" s="200"/>
      <c r="J1383" s="201">
        <v>12</v>
      </c>
      <c r="K1383" s="200" t="s">
        <v>7136</v>
      </c>
      <c r="L1383" s="201">
        <v>7071518</v>
      </c>
      <c r="M1383" s="201">
        <v>500</v>
      </c>
      <c r="N1383" s="201">
        <v>3535759000</v>
      </c>
      <c r="O1383" s="200" t="s">
        <v>7139</v>
      </c>
      <c r="P1383" s="200" t="s">
        <v>14256</v>
      </c>
      <c r="Q1383" s="200" t="s">
        <v>14257</v>
      </c>
      <c r="R1383" s="200" t="s">
        <v>14258</v>
      </c>
    </row>
    <row r="1384" spans="1:18" hidden="1">
      <c r="A1384" s="200" t="s">
        <v>14259</v>
      </c>
      <c r="B1384" s="200" t="s">
        <v>14260</v>
      </c>
      <c r="C1384" s="200" t="s">
        <v>7134</v>
      </c>
      <c r="D1384" s="200" t="s">
        <v>7135</v>
      </c>
      <c r="E1384" s="200" t="s">
        <v>7136</v>
      </c>
      <c r="F1384" s="200" t="s">
        <v>7442</v>
      </c>
      <c r="G1384" s="200"/>
      <c r="H1384" s="200" t="s">
        <v>7443</v>
      </c>
      <c r="I1384" s="200"/>
      <c r="J1384" s="201">
        <v>12</v>
      </c>
      <c r="K1384" s="200" t="s">
        <v>7136</v>
      </c>
      <c r="L1384" s="201">
        <v>11012922</v>
      </c>
      <c r="M1384" s="201">
        <v>500</v>
      </c>
      <c r="N1384" s="201">
        <v>5506461000</v>
      </c>
      <c r="O1384" s="200" t="s">
        <v>7139</v>
      </c>
      <c r="P1384" s="200" t="s">
        <v>14261</v>
      </c>
      <c r="Q1384" s="200" t="s">
        <v>14262</v>
      </c>
      <c r="R1384" s="200" t="s">
        <v>14263</v>
      </c>
    </row>
    <row r="1385" spans="1:18" hidden="1">
      <c r="A1385" s="200" t="s">
        <v>14264</v>
      </c>
      <c r="B1385" s="200" t="s">
        <v>14265</v>
      </c>
      <c r="C1385" s="200" t="s">
        <v>7440</v>
      </c>
      <c r="D1385" s="200" t="s">
        <v>7441</v>
      </c>
      <c r="E1385" s="200" t="s">
        <v>7136</v>
      </c>
      <c r="F1385" s="200" t="s">
        <v>7137</v>
      </c>
      <c r="G1385" s="200"/>
      <c r="H1385" s="200" t="s">
        <v>7138</v>
      </c>
      <c r="I1385" s="200"/>
      <c r="J1385" s="201">
        <v>12</v>
      </c>
      <c r="K1385" s="200" t="s">
        <v>8747</v>
      </c>
      <c r="L1385" s="201">
        <v>7511064</v>
      </c>
      <c r="M1385" s="201">
        <v>500</v>
      </c>
      <c r="N1385" s="201">
        <v>3755532000</v>
      </c>
      <c r="O1385" s="200" t="s">
        <v>7139</v>
      </c>
      <c r="P1385" s="200" t="s">
        <v>14266</v>
      </c>
      <c r="Q1385" s="200" t="s">
        <v>14267</v>
      </c>
      <c r="R1385" s="200" t="s">
        <v>14268</v>
      </c>
    </row>
    <row r="1386" spans="1:18" hidden="1">
      <c r="A1386" s="200" t="s">
        <v>14269</v>
      </c>
      <c r="B1386" s="200" t="s">
        <v>14270</v>
      </c>
      <c r="C1386" s="200" t="s">
        <v>7134</v>
      </c>
      <c r="D1386" s="200" t="s">
        <v>7165</v>
      </c>
      <c r="E1386" s="200" t="s">
        <v>7136</v>
      </c>
      <c r="F1386" s="200" t="s">
        <v>7257</v>
      </c>
      <c r="G1386" s="200"/>
      <c r="H1386" s="200" t="s">
        <v>7258</v>
      </c>
      <c r="I1386" s="200"/>
      <c r="J1386" s="201">
        <v>12</v>
      </c>
      <c r="K1386" s="200" t="s">
        <v>7136</v>
      </c>
      <c r="L1386" s="201">
        <v>5392115</v>
      </c>
      <c r="M1386" s="201">
        <v>500</v>
      </c>
      <c r="N1386" s="201">
        <v>2696057500</v>
      </c>
      <c r="O1386" s="200" t="s">
        <v>7139</v>
      </c>
      <c r="P1386" s="200" t="s">
        <v>14271</v>
      </c>
      <c r="Q1386" s="200" t="s">
        <v>14272</v>
      </c>
      <c r="R1386" s="200" t="s">
        <v>14273</v>
      </c>
    </row>
    <row r="1387" spans="1:18" hidden="1">
      <c r="A1387" s="200" t="s">
        <v>14274</v>
      </c>
      <c r="B1387" s="200" t="s">
        <v>14275</v>
      </c>
      <c r="C1387" s="200" t="s">
        <v>7134</v>
      </c>
      <c r="D1387" s="200" t="s">
        <v>7321</v>
      </c>
      <c r="E1387" s="200" t="s">
        <v>7136</v>
      </c>
      <c r="F1387" s="200" t="s">
        <v>7331</v>
      </c>
      <c r="G1387" s="200"/>
      <c r="H1387" s="200" t="s">
        <v>7332</v>
      </c>
      <c r="I1387" s="200"/>
      <c r="J1387" s="201">
        <v>12</v>
      </c>
      <c r="K1387" s="200" t="s">
        <v>7136</v>
      </c>
      <c r="L1387" s="201">
        <v>4310000</v>
      </c>
      <c r="M1387" s="201">
        <v>100</v>
      </c>
      <c r="N1387" s="201">
        <v>431000000</v>
      </c>
      <c r="O1387" s="200" t="s">
        <v>7139</v>
      </c>
      <c r="P1387" s="200" t="s">
        <v>14276</v>
      </c>
      <c r="Q1387" s="200" t="s">
        <v>14277</v>
      </c>
      <c r="R1387" s="200" t="s">
        <v>14278</v>
      </c>
    </row>
    <row r="1388" spans="1:18" hidden="1">
      <c r="A1388" s="200" t="s">
        <v>14279</v>
      </c>
      <c r="B1388" s="200" t="s">
        <v>14280</v>
      </c>
      <c r="C1388" s="200" t="s">
        <v>7134</v>
      </c>
      <c r="D1388" s="200" t="s">
        <v>7321</v>
      </c>
      <c r="E1388" s="200" t="s">
        <v>7136</v>
      </c>
      <c r="F1388" s="200" t="s">
        <v>7331</v>
      </c>
      <c r="G1388" s="200"/>
      <c r="H1388" s="200" t="s">
        <v>7332</v>
      </c>
      <c r="I1388" s="200"/>
      <c r="J1388" s="201">
        <v>12</v>
      </c>
      <c r="K1388" s="200" t="s">
        <v>7136</v>
      </c>
      <c r="L1388" s="201">
        <v>5115000</v>
      </c>
      <c r="M1388" s="201">
        <v>100</v>
      </c>
      <c r="N1388" s="201">
        <v>511500000</v>
      </c>
      <c r="O1388" s="200" t="s">
        <v>7139</v>
      </c>
      <c r="P1388" s="200" t="s">
        <v>14281</v>
      </c>
      <c r="Q1388" s="200" t="s">
        <v>14282</v>
      </c>
      <c r="R1388" s="200" t="s">
        <v>14278</v>
      </c>
    </row>
    <row r="1389" spans="1:18" hidden="1">
      <c r="A1389" s="200" t="s">
        <v>14283</v>
      </c>
      <c r="B1389" s="200" t="s">
        <v>14284</v>
      </c>
      <c r="C1389" s="200" t="s">
        <v>7134</v>
      </c>
      <c r="D1389" s="200" t="s">
        <v>7135</v>
      </c>
      <c r="E1389" s="200" t="s">
        <v>7136</v>
      </c>
      <c r="F1389" s="200" t="s">
        <v>9549</v>
      </c>
      <c r="G1389" s="200"/>
      <c r="H1389" s="200" t="s">
        <v>9550</v>
      </c>
      <c r="I1389" s="200"/>
      <c r="J1389" s="201">
        <v>12</v>
      </c>
      <c r="K1389" s="200" t="s">
        <v>7136</v>
      </c>
      <c r="L1389" s="201">
        <v>10075713</v>
      </c>
      <c r="M1389" s="201">
        <v>500</v>
      </c>
      <c r="N1389" s="201">
        <v>5037856500</v>
      </c>
      <c r="O1389" s="200" t="s">
        <v>7139</v>
      </c>
      <c r="P1389" s="200" t="s">
        <v>14285</v>
      </c>
      <c r="Q1389" s="200" t="s">
        <v>14286</v>
      </c>
      <c r="R1389" s="200" t="s">
        <v>14287</v>
      </c>
    </row>
    <row r="1390" spans="1:18" hidden="1">
      <c r="A1390" s="200" t="s">
        <v>14288</v>
      </c>
      <c r="B1390" s="200" t="s">
        <v>14289</v>
      </c>
      <c r="C1390" s="200" t="s">
        <v>7134</v>
      </c>
      <c r="D1390" s="200" t="s">
        <v>7173</v>
      </c>
      <c r="E1390" s="200" t="s">
        <v>7136</v>
      </c>
      <c r="F1390" s="200" t="s">
        <v>7166</v>
      </c>
      <c r="G1390" s="200"/>
      <c r="H1390" s="200" t="s">
        <v>7167</v>
      </c>
      <c r="I1390" s="200"/>
      <c r="J1390" s="201">
        <v>12</v>
      </c>
      <c r="K1390" s="200" t="s">
        <v>7136</v>
      </c>
      <c r="L1390" s="201">
        <v>18505787</v>
      </c>
      <c r="M1390" s="201">
        <v>500</v>
      </c>
      <c r="N1390" s="201">
        <v>9252893500</v>
      </c>
      <c r="O1390" s="200" t="s">
        <v>7139</v>
      </c>
      <c r="P1390" s="200" t="s">
        <v>14290</v>
      </c>
      <c r="Q1390" s="200" t="s">
        <v>14291</v>
      </c>
      <c r="R1390" s="200" t="s">
        <v>14292</v>
      </c>
    </row>
    <row r="1391" spans="1:18" hidden="1">
      <c r="A1391" s="200" t="s">
        <v>14293</v>
      </c>
      <c r="B1391" s="200" t="s">
        <v>14294</v>
      </c>
      <c r="C1391" s="200" t="s">
        <v>7134</v>
      </c>
      <c r="D1391" s="200" t="s">
        <v>7173</v>
      </c>
      <c r="E1391" s="200" t="s">
        <v>7136</v>
      </c>
      <c r="F1391" s="200" t="s">
        <v>7257</v>
      </c>
      <c r="G1391" s="200"/>
      <c r="H1391" s="200" t="s">
        <v>7258</v>
      </c>
      <c r="I1391" s="200"/>
      <c r="J1391" s="201">
        <v>12</v>
      </c>
      <c r="K1391" s="200" t="s">
        <v>7136</v>
      </c>
      <c r="L1391" s="201">
        <v>19938160</v>
      </c>
      <c r="M1391" s="201">
        <v>500</v>
      </c>
      <c r="N1391" s="201">
        <v>9969080000</v>
      </c>
      <c r="O1391" s="200" t="s">
        <v>7139</v>
      </c>
      <c r="P1391" s="200" t="s">
        <v>14295</v>
      </c>
      <c r="Q1391" s="200" t="s">
        <v>14296</v>
      </c>
      <c r="R1391" s="200" t="s">
        <v>14297</v>
      </c>
    </row>
    <row r="1392" spans="1:18" hidden="1">
      <c r="A1392" s="200" t="s">
        <v>14298</v>
      </c>
      <c r="B1392" s="200" t="s">
        <v>14299</v>
      </c>
      <c r="C1392" s="200" t="s">
        <v>7134</v>
      </c>
      <c r="D1392" s="200" t="s">
        <v>7165</v>
      </c>
      <c r="E1392" s="200" t="s">
        <v>7136</v>
      </c>
      <c r="F1392" s="200" t="s">
        <v>7166</v>
      </c>
      <c r="G1392" s="200"/>
      <c r="H1392" s="200" t="s">
        <v>7167</v>
      </c>
      <c r="I1392" s="200"/>
      <c r="J1392" s="201">
        <v>12</v>
      </c>
      <c r="K1392" s="200" t="s">
        <v>7136</v>
      </c>
      <c r="L1392" s="201">
        <v>10000000</v>
      </c>
      <c r="M1392" s="201">
        <v>500</v>
      </c>
      <c r="N1392" s="201">
        <v>5000000000</v>
      </c>
      <c r="O1392" s="200" t="s">
        <v>7139</v>
      </c>
      <c r="P1392" s="200" t="s">
        <v>14300</v>
      </c>
      <c r="Q1392" s="200" t="s">
        <v>14301</v>
      </c>
      <c r="R1392" s="200" t="s">
        <v>14302</v>
      </c>
    </row>
    <row r="1393" spans="1:18" hidden="1">
      <c r="A1393" s="200" t="s">
        <v>14303</v>
      </c>
      <c r="B1393" s="200" t="s">
        <v>14304</v>
      </c>
      <c r="C1393" s="200" t="s">
        <v>7134</v>
      </c>
      <c r="D1393" s="200" t="s">
        <v>7165</v>
      </c>
      <c r="E1393" s="200" t="s">
        <v>7136</v>
      </c>
      <c r="F1393" s="200" t="s">
        <v>10489</v>
      </c>
      <c r="G1393" s="200"/>
      <c r="H1393" s="200" t="s">
        <v>10490</v>
      </c>
      <c r="I1393" s="200"/>
      <c r="J1393" s="201">
        <v>12</v>
      </c>
      <c r="K1393" s="200" t="s">
        <v>7136</v>
      </c>
      <c r="L1393" s="201">
        <v>8260000</v>
      </c>
      <c r="M1393" s="201">
        <v>500</v>
      </c>
      <c r="N1393" s="201">
        <v>4130000000</v>
      </c>
      <c r="O1393" s="200" t="s">
        <v>7139</v>
      </c>
      <c r="P1393" s="200" t="s">
        <v>14305</v>
      </c>
      <c r="Q1393" s="200" t="s">
        <v>14306</v>
      </c>
      <c r="R1393" s="200" t="s">
        <v>14307</v>
      </c>
    </row>
    <row r="1394" spans="1:18" hidden="1">
      <c r="A1394" s="200" t="s">
        <v>14308</v>
      </c>
      <c r="B1394" s="200" t="s">
        <v>14309</v>
      </c>
      <c r="C1394" s="200" t="s">
        <v>7134</v>
      </c>
      <c r="D1394" s="200" t="s">
        <v>7173</v>
      </c>
      <c r="E1394" s="200" t="s">
        <v>7136</v>
      </c>
      <c r="F1394" s="200" t="s">
        <v>7174</v>
      </c>
      <c r="G1394" s="200"/>
      <c r="H1394" s="200" t="s">
        <v>7175</v>
      </c>
      <c r="I1394" s="200"/>
      <c r="J1394" s="201">
        <v>12</v>
      </c>
      <c r="K1394" s="200" t="s">
        <v>7136</v>
      </c>
      <c r="L1394" s="201">
        <v>5340000</v>
      </c>
      <c r="M1394" s="201">
        <v>500</v>
      </c>
      <c r="N1394" s="201">
        <v>2670000000</v>
      </c>
      <c r="O1394" s="200" t="s">
        <v>7139</v>
      </c>
      <c r="P1394" s="200" t="s">
        <v>14310</v>
      </c>
      <c r="Q1394" s="200" t="s">
        <v>14311</v>
      </c>
      <c r="R1394" s="200" t="s">
        <v>14307</v>
      </c>
    </row>
    <row r="1395" spans="1:18" hidden="1">
      <c r="A1395" s="200" t="s">
        <v>14312</v>
      </c>
      <c r="B1395" s="200" t="s">
        <v>14313</v>
      </c>
      <c r="C1395" s="200" t="s">
        <v>7134</v>
      </c>
      <c r="D1395" s="200" t="s">
        <v>7173</v>
      </c>
      <c r="E1395" s="200" t="s">
        <v>7136</v>
      </c>
      <c r="F1395" s="200" t="s">
        <v>7481</v>
      </c>
      <c r="G1395" s="200"/>
      <c r="H1395" s="200" t="s">
        <v>7482</v>
      </c>
      <c r="I1395" s="200"/>
      <c r="J1395" s="201">
        <v>12</v>
      </c>
      <c r="K1395" s="200" t="s">
        <v>7136</v>
      </c>
      <c r="L1395" s="201">
        <v>62028433</v>
      </c>
      <c r="M1395" s="201">
        <v>100</v>
      </c>
      <c r="N1395" s="201">
        <v>6202843300</v>
      </c>
      <c r="O1395" s="200" t="s">
        <v>7139</v>
      </c>
      <c r="P1395" s="200" t="s">
        <v>14314</v>
      </c>
      <c r="Q1395" s="200" t="s">
        <v>14315</v>
      </c>
      <c r="R1395" s="200" t="s">
        <v>14316</v>
      </c>
    </row>
    <row r="1396" spans="1:18" hidden="1">
      <c r="A1396" s="200" t="s">
        <v>14317</v>
      </c>
      <c r="B1396" s="200" t="s">
        <v>14318</v>
      </c>
      <c r="C1396" s="200" t="s">
        <v>7134</v>
      </c>
      <c r="D1396" s="200" t="s">
        <v>7165</v>
      </c>
      <c r="E1396" s="200" t="s">
        <v>7136</v>
      </c>
      <c r="F1396" s="200" t="s">
        <v>7283</v>
      </c>
      <c r="G1396" s="200"/>
      <c r="H1396" s="200" t="s">
        <v>7284</v>
      </c>
      <c r="I1396" s="200"/>
      <c r="J1396" s="201">
        <v>12</v>
      </c>
      <c r="K1396" s="200" t="s">
        <v>7136</v>
      </c>
      <c r="L1396" s="201">
        <v>48000000</v>
      </c>
      <c r="M1396" s="201">
        <v>500</v>
      </c>
      <c r="N1396" s="201">
        <v>24000000000</v>
      </c>
      <c r="O1396" s="200" t="s">
        <v>7139</v>
      </c>
      <c r="P1396" s="200" t="s">
        <v>14319</v>
      </c>
      <c r="Q1396" s="200" t="s">
        <v>14320</v>
      </c>
      <c r="R1396" s="200" t="s">
        <v>14321</v>
      </c>
    </row>
    <row r="1397" spans="1:18" hidden="1">
      <c r="A1397" s="200" t="s">
        <v>14322</v>
      </c>
      <c r="B1397" s="200" t="s">
        <v>14323</v>
      </c>
      <c r="C1397" s="200" t="s">
        <v>7134</v>
      </c>
      <c r="D1397" s="200" t="s">
        <v>7135</v>
      </c>
      <c r="E1397" s="200" t="s">
        <v>7136</v>
      </c>
      <c r="F1397" s="200" t="s">
        <v>7348</v>
      </c>
      <c r="G1397" s="200"/>
      <c r="H1397" s="200" t="s">
        <v>7349</v>
      </c>
      <c r="I1397" s="200"/>
      <c r="J1397" s="201">
        <v>12</v>
      </c>
      <c r="K1397" s="200" t="s">
        <v>7136</v>
      </c>
      <c r="L1397" s="201">
        <v>57151101</v>
      </c>
      <c r="M1397" s="201">
        <v>500</v>
      </c>
      <c r="N1397" s="201">
        <v>28575550500</v>
      </c>
      <c r="O1397" s="200" t="s">
        <v>7139</v>
      </c>
      <c r="P1397" s="200" t="s">
        <v>10822</v>
      </c>
      <c r="Q1397" s="200" t="s">
        <v>14324</v>
      </c>
      <c r="R1397" s="200" t="s">
        <v>14325</v>
      </c>
    </row>
    <row r="1398" spans="1:18" hidden="1">
      <c r="A1398" s="200" t="s">
        <v>14326</v>
      </c>
      <c r="B1398" s="200" t="s">
        <v>14327</v>
      </c>
      <c r="C1398" s="200" t="s">
        <v>7134</v>
      </c>
      <c r="D1398" s="200" t="s">
        <v>7135</v>
      </c>
      <c r="E1398" s="200" t="s">
        <v>7136</v>
      </c>
      <c r="F1398" s="200" t="s">
        <v>9228</v>
      </c>
      <c r="G1398" s="200"/>
      <c r="H1398" s="200" t="s">
        <v>9229</v>
      </c>
      <c r="I1398" s="200"/>
      <c r="J1398" s="201">
        <v>12</v>
      </c>
      <c r="K1398" s="200" t="s">
        <v>7136</v>
      </c>
      <c r="L1398" s="201">
        <v>18476189</v>
      </c>
      <c r="M1398" s="201">
        <v>500</v>
      </c>
      <c r="N1398" s="201">
        <v>9238094500</v>
      </c>
      <c r="O1398" s="200" t="s">
        <v>7139</v>
      </c>
      <c r="P1398" s="200" t="s">
        <v>14328</v>
      </c>
      <c r="Q1398" s="200" t="s">
        <v>14329</v>
      </c>
      <c r="R1398" s="200" t="s">
        <v>14330</v>
      </c>
    </row>
    <row r="1399" spans="1:18" hidden="1">
      <c r="A1399" s="200" t="s">
        <v>14331</v>
      </c>
      <c r="B1399" s="200" t="s">
        <v>14332</v>
      </c>
      <c r="C1399" s="200" t="s">
        <v>7440</v>
      </c>
      <c r="D1399" s="200" t="s">
        <v>7441</v>
      </c>
      <c r="E1399" s="200" t="s">
        <v>7136</v>
      </c>
      <c r="F1399" s="200" t="s">
        <v>8959</v>
      </c>
      <c r="G1399" s="200"/>
      <c r="H1399" s="200" t="s">
        <v>8960</v>
      </c>
      <c r="I1399" s="200"/>
      <c r="J1399" s="201">
        <v>12</v>
      </c>
      <c r="K1399" s="200" t="s">
        <v>8325</v>
      </c>
      <c r="L1399" s="201">
        <v>3600000</v>
      </c>
      <c r="M1399" s="201">
        <v>500</v>
      </c>
      <c r="N1399" s="201">
        <v>1800000000</v>
      </c>
      <c r="O1399" s="200" t="s">
        <v>7139</v>
      </c>
      <c r="P1399" s="200" t="s">
        <v>14333</v>
      </c>
      <c r="Q1399" s="200" t="s">
        <v>14334</v>
      </c>
      <c r="R1399" s="200" t="s">
        <v>14335</v>
      </c>
    </row>
    <row r="1400" spans="1:18" hidden="1">
      <c r="A1400" s="200" t="s">
        <v>14336</v>
      </c>
      <c r="B1400" s="200" t="s">
        <v>14337</v>
      </c>
      <c r="C1400" s="200" t="s">
        <v>7134</v>
      </c>
      <c r="D1400" s="200" t="s">
        <v>7165</v>
      </c>
      <c r="E1400" s="200" t="s">
        <v>7136</v>
      </c>
      <c r="F1400" s="200" t="s">
        <v>9588</v>
      </c>
      <c r="G1400" s="200"/>
      <c r="H1400" s="200" t="s">
        <v>9589</v>
      </c>
      <c r="I1400" s="200"/>
      <c r="J1400" s="201">
        <v>12</v>
      </c>
      <c r="K1400" s="200" t="s">
        <v>7136</v>
      </c>
      <c r="L1400" s="201">
        <v>14399995</v>
      </c>
      <c r="M1400" s="201">
        <v>500</v>
      </c>
      <c r="N1400" s="201">
        <v>7199997500</v>
      </c>
      <c r="O1400" s="200" t="s">
        <v>7139</v>
      </c>
      <c r="P1400" s="200" t="s">
        <v>14338</v>
      </c>
      <c r="Q1400" s="200" t="s">
        <v>14339</v>
      </c>
      <c r="R1400" s="200" t="s">
        <v>14340</v>
      </c>
    </row>
    <row r="1401" spans="1:18" hidden="1">
      <c r="A1401" s="200" t="s">
        <v>14341</v>
      </c>
      <c r="B1401" s="200" t="s">
        <v>14342</v>
      </c>
      <c r="C1401" s="200" t="s">
        <v>7145</v>
      </c>
      <c r="D1401" s="200" t="s">
        <v>7136</v>
      </c>
      <c r="E1401" s="200" t="s">
        <v>7136</v>
      </c>
      <c r="F1401" s="200" t="s">
        <v>9549</v>
      </c>
      <c r="G1401" s="200"/>
      <c r="H1401" s="200" t="s">
        <v>9550</v>
      </c>
      <c r="I1401" s="200"/>
      <c r="J1401" s="201">
        <v>12</v>
      </c>
      <c r="K1401" s="200" t="s">
        <v>7136</v>
      </c>
      <c r="L1401" s="201">
        <v>760975567</v>
      </c>
      <c r="M1401" s="201">
        <v>500</v>
      </c>
      <c r="N1401" s="201">
        <v>380487783500</v>
      </c>
      <c r="O1401" s="200" t="s">
        <v>7139</v>
      </c>
      <c r="P1401" s="200" t="s">
        <v>13563</v>
      </c>
      <c r="Q1401" s="200" t="s">
        <v>14343</v>
      </c>
      <c r="R1401" s="200" t="s">
        <v>14344</v>
      </c>
    </row>
    <row r="1402" spans="1:18" hidden="1">
      <c r="A1402" s="200" t="s">
        <v>14345</v>
      </c>
      <c r="B1402" s="200" t="s">
        <v>14346</v>
      </c>
      <c r="C1402" s="200" t="s">
        <v>7134</v>
      </c>
      <c r="D1402" s="200" t="s">
        <v>7135</v>
      </c>
      <c r="E1402" s="200" t="s">
        <v>7136</v>
      </c>
      <c r="F1402" s="200" t="s">
        <v>7423</v>
      </c>
      <c r="G1402" s="200"/>
      <c r="H1402" s="200" t="s">
        <v>7424</v>
      </c>
      <c r="I1402" s="200"/>
      <c r="J1402" s="201">
        <v>12</v>
      </c>
      <c r="K1402" s="200" t="s">
        <v>7136</v>
      </c>
      <c r="L1402" s="201">
        <v>178695217</v>
      </c>
      <c r="M1402" s="201">
        <v>500</v>
      </c>
      <c r="N1402" s="201">
        <v>89347608500</v>
      </c>
      <c r="O1402" s="200" t="s">
        <v>7139</v>
      </c>
      <c r="P1402" s="200" t="s">
        <v>14347</v>
      </c>
      <c r="Q1402" s="200" t="s">
        <v>14348</v>
      </c>
      <c r="R1402" s="200" t="s">
        <v>14349</v>
      </c>
    </row>
    <row r="1403" spans="1:18" hidden="1">
      <c r="A1403" s="200" t="s">
        <v>14350</v>
      </c>
      <c r="B1403" s="200" t="s">
        <v>14351</v>
      </c>
      <c r="C1403" s="200" t="s">
        <v>7145</v>
      </c>
      <c r="D1403" s="200" t="s">
        <v>7136</v>
      </c>
      <c r="E1403" s="200" t="s">
        <v>7136</v>
      </c>
      <c r="F1403" s="200" t="s">
        <v>7276</v>
      </c>
      <c r="G1403" s="200"/>
      <c r="H1403" s="200" t="s">
        <v>7277</v>
      </c>
      <c r="I1403" s="200"/>
      <c r="J1403" s="201">
        <v>12</v>
      </c>
      <c r="K1403" s="200" t="s">
        <v>7136</v>
      </c>
      <c r="L1403" s="201">
        <v>398575882</v>
      </c>
      <c r="M1403" s="201">
        <v>500</v>
      </c>
      <c r="N1403" s="201">
        <v>199287941000</v>
      </c>
      <c r="O1403" s="200" t="s">
        <v>7139</v>
      </c>
      <c r="P1403" s="200" t="s">
        <v>14347</v>
      </c>
      <c r="Q1403" s="200" t="s">
        <v>14352</v>
      </c>
      <c r="R1403" s="200" t="s">
        <v>14353</v>
      </c>
    </row>
    <row r="1404" spans="1:18" hidden="1">
      <c r="A1404" s="200" t="s">
        <v>14354</v>
      </c>
      <c r="B1404" s="200" t="s">
        <v>14355</v>
      </c>
      <c r="C1404" s="200" t="s">
        <v>7134</v>
      </c>
      <c r="D1404" s="200" t="s">
        <v>7241</v>
      </c>
      <c r="E1404" s="200" t="s">
        <v>7242</v>
      </c>
      <c r="F1404" s="200" t="s">
        <v>7243</v>
      </c>
      <c r="G1404" s="200"/>
      <c r="H1404" s="200" t="s">
        <v>7244</v>
      </c>
      <c r="I1404" s="200"/>
      <c r="J1404" s="201">
        <v>12</v>
      </c>
      <c r="K1404" s="200" t="s">
        <v>7136</v>
      </c>
      <c r="L1404" s="201">
        <v>10514725</v>
      </c>
      <c r="M1404" s="201">
        <v>1000</v>
      </c>
      <c r="N1404" s="201">
        <v>10514725000</v>
      </c>
      <c r="O1404" s="200" t="s">
        <v>7139</v>
      </c>
      <c r="P1404" s="200" t="s">
        <v>14356</v>
      </c>
      <c r="Q1404" s="200" t="s">
        <v>14357</v>
      </c>
      <c r="R1404" s="200" t="s">
        <v>14358</v>
      </c>
    </row>
    <row r="1405" spans="1:18" hidden="1">
      <c r="A1405" s="200" t="s">
        <v>14359</v>
      </c>
      <c r="B1405" s="200" t="s">
        <v>14360</v>
      </c>
      <c r="C1405" s="200" t="s">
        <v>7145</v>
      </c>
      <c r="D1405" s="200" t="s">
        <v>7136</v>
      </c>
      <c r="E1405" s="200" t="s">
        <v>7136</v>
      </c>
      <c r="F1405" s="200" t="s">
        <v>14361</v>
      </c>
      <c r="G1405" s="200"/>
      <c r="H1405" s="200" t="s">
        <v>14362</v>
      </c>
      <c r="I1405" s="200"/>
      <c r="J1405" s="201">
        <v>12</v>
      </c>
      <c r="K1405" s="200" t="s">
        <v>7136</v>
      </c>
      <c r="L1405" s="201">
        <v>22607693</v>
      </c>
      <c r="M1405" s="201">
        <v>500</v>
      </c>
      <c r="N1405" s="201">
        <v>11303846500</v>
      </c>
      <c r="O1405" s="200" t="s">
        <v>7139</v>
      </c>
      <c r="P1405" s="200" t="s">
        <v>14363</v>
      </c>
      <c r="Q1405" s="200" t="s">
        <v>7136</v>
      </c>
      <c r="R1405" s="200" t="s">
        <v>14364</v>
      </c>
    </row>
    <row r="1406" spans="1:18" hidden="1">
      <c r="A1406" s="200" t="s">
        <v>14365</v>
      </c>
      <c r="B1406" s="200" t="s">
        <v>14366</v>
      </c>
      <c r="C1406" s="200" t="s">
        <v>7134</v>
      </c>
      <c r="D1406" s="200" t="s">
        <v>7165</v>
      </c>
      <c r="E1406" s="200" t="s">
        <v>7136</v>
      </c>
      <c r="F1406" s="200" t="s">
        <v>7166</v>
      </c>
      <c r="G1406" s="200"/>
      <c r="H1406" s="200" t="s">
        <v>7167</v>
      </c>
      <c r="I1406" s="200"/>
      <c r="J1406" s="201">
        <v>12</v>
      </c>
      <c r="K1406" s="200" t="s">
        <v>7136</v>
      </c>
      <c r="L1406" s="201">
        <v>23980595</v>
      </c>
      <c r="M1406" s="201">
        <v>100</v>
      </c>
      <c r="N1406" s="201">
        <v>2398059500</v>
      </c>
      <c r="O1406" s="200" t="s">
        <v>7139</v>
      </c>
      <c r="P1406" s="200" t="s">
        <v>14367</v>
      </c>
      <c r="Q1406" s="200" t="s">
        <v>14368</v>
      </c>
      <c r="R1406" s="200" t="s">
        <v>14369</v>
      </c>
    </row>
    <row r="1407" spans="1:18" hidden="1">
      <c r="A1407" s="200" t="s">
        <v>14370</v>
      </c>
      <c r="B1407" s="200" t="s">
        <v>14371</v>
      </c>
      <c r="C1407" s="200" t="s">
        <v>7134</v>
      </c>
      <c r="D1407" s="200" t="s">
        <v>7173</v>
      </c>
      <c r="E1407" s="200" t="s">
        <v>7136</v>
      </c>
      <c r="F1407" s="200" t="s">
        <v>7174</v>
      </c>
      <c r="G1407" s="200"/>
      <c r="H1407" s="200" t="s">
        <v>7175</v>
      </c>
      <c r="I1407" s="200"/>
      <c r="J1407" s="201">
        <v>12</v>
      </c>
      <c r="K1407" s="200" t="s">
        <v>7136</v>
      </c>
      <c r="L1407" s="201">
        <v>13489026</v>
      </c>
      <c r="M1407" s="201">
        <v>500</v>
      </c>
      <c r="N1407" s="201">
        <v>6744513000</v>
      </c>
      <c r="O1407" s="200" t="s">
        <v>7139</v>
      </c>
      <c r="P1407" s="200" t="s">
        <v>14372</v>
      </c>
      <c r="Q1407" s="200" t="s">
        <v>14373</v>
      </c>
      <c r="R1407" s="200" t="s">
        <v>14374</v>
      </c>
    </row>
    <row r="1408" spans="1:18" hidden="1">
      <c r="A1408" s="200" t="s">
        <v>14375</v>
      </c>
      <c r="B1408" s="200" t="s">
        <v>14376</v>
      </c>
      <c r="C1408" s="200" t="s">
        <v>7134</v>
      </c>
      <c r="D1408" s="200" t="s">
        <v>7135</v>
      </c>
      <c r="E1408" s="200" t="s">
        <v>7136</v>
      </c>
      <c r="F1408" s="200" t="s">
        <v>8355</v>
      </c>
      <c r="G1408" s="200"/>
      <c r="H1408" s="200" t="s">
        <v>8356</v>
      </c>
      <c r="I1408" s="200"/>
      <c r="J1408" s="201">
        <v>12</v>
      </c>
      <c r="K1408" s="200" t="s">
        <v>7136</v>
      </c>
      <c r="L1408" s="201">
        <v>32298029</v>
      </c>
      <c r="M1408" s="201">
        <v>100</v>
      </c>
      <c r="N1408" s="201">
        <v>3288302900</v>
      </c>
      <c r="O1408" s="200" t="s">
        <v>7139</v>
      </c>
      <c r="P1408" s="200" t="s">
        <v>14377</v>
      </c>
      <c r="Q1408" s="200" t="s">
        <v>14378</v>
      </c>
      <c r="R1408" s="200" t="s">
        <v>14379</v>
      </c>
    </row>
    <row r="1409" spans="1:18" hidden="1">
      <c r="A1409" s="200" t="s">
        <v>14380</v>
      </c>
      <c r="B1409" s="200" t="s">
        <v>14381</v>
      </c>
      <c r="C1409" s="200" t="s">
        <v>7134</v>
      </c>
      <c r="D1409" s="200" t="s">
        <v>7135</v>
      </c>
      <c r="E1409" s="200" t="s">
        <v>7136</v>
      </c>
      <c r="F1409" s="200" t="s">
        <v>14382</v>
      </c>
      <c r="G1409" s="200"/>
      <c r="H1409" s="200" t="s">
        <v>14383</v>
      </c>
      <c r="I1409" s="200"/>
      <c r="J1409" s="201">
        <v>12</v>
      </c>
      <c r="K1409" s="200" t="s">
        <v>7136</v>
      </c>
      <c r="L1409" s="201">
        <v>11804087</v>
      </c>
      <c r="M1409" s="201">
        <v>500</v>
      </c>
      <c r="N1409" s="201">
        <v>5902043500</v>
      </c>
      <c r="O1409" s="200" t="s">
        <v>7139</v>
      </c>
      <c r="P1409" s="200" t="s">
        <v>14384</v>
      </c>
      <c r="Q1409" s="200" t="s">
        <v>14385</v>
      </c>
      <c r="R1409" s="200" t="s">
        <v>14386</v>
      </c>
    </row>
    <row r="1410" spans="1:18" hidden="1">
      <c r="A1410" s="200" t="s">
        <v>14387</v>
      </c>
      <c r="B1410" s="200" t="s">
        <v>14388</v>
      </c>
      <c r="C1410" s="200" t="s">
        <v>7134</v>
      </c>
      <c r="D1410" s="200" t="s">
        <v>7173</v>
      </c>
      <c r="E1410" s="200" t="s">
        <v>7136</v>
      </c>
      <c r="F1410" s="200" t="s">
        <v>7213</v>
      </c>
      <c r="G1410" s="200"/>
      <c r="H1410" s="200" t="s">
        <v>7214</v>
      </c>
      <c r="I1410" s="200"/>
      <c r="J1410" s="201">
        <v>12</v>
      </c>
      <c r="K1410" s="200" t="s">
        <v>7136</v>
      </c>
      <c r="L1410" s="201">
        <v>26690460</v>
      </c>
      <c r="M1410" s="201">
        <v>100</v>
      </c>
      <c r="N1410" s="201">
        <v>2669046000</v>
      </c>
      <c r="O1410" s="200" t="s">
        <v>7139</v>
      </c>
      <c r="P1410" s="200" t="s">
        <v>14389</v>
      </c>
      <c r="Q1410" s="200" t="s">
        <v>14390</v>
      </c>
      <c r="R1410" s="200" t="s">
        <v>14391</v>
      </c>
    </row>
    <row r="1411" spans="1:18" hidden="1">
      <c r="A1411" s="200" t="s">
        <v>14392</v>
      </c>
      <c r="B1411" s="200" t="s">
        <v>14393</v>
      </c>
      <c r="C1411" s="200" t="s">
        <v>7134</v>
      </c>
      <c r="D1411" s="200" t="s">
        <v>7165</v>
      </c>
      <c r="E1411" s="200" t="s">
        <v>7136</v>
      </c>
      <c r="F1411" s="200" t="s">
        <v>7390</v>
      </c>
      <c r="G1411" s="200"/>
      <c r="H1411" s="200" t="s">
        <v>7391</v>
      </c>
      <c r="I1411" s="200"/>
      <c r="J1411" s="201">
        <v>12</v>
      </c>
      <c r="K1411" s="200" t="s">
        <v>7136</v>
      </c>
      <c r="L1411" s="201">
        <v>24940571</v>
      </c>
      <c r="M1411" s="201">
        <v>500</v>
      </c>
      <c r="N1411" s="201">
        <v>12470285500</v>
      </c>
      <c r="O1411" s="200" t="s">
        <v>7139</v>
      </c>
      <c r="P1411" s="200" t="s">
        <v>13134</v>
      </c>
      <c r="Q1411" s="200" t="s">
        <v>14394</v>
      </c>
      <c r="R1411" s="200" t="s">
        <v>14395</v>
      </c>
    </row>
    <row r="1412" spans="1:18" hidden="1">
      <c r="A1412" s="200" t="s">
        <v>14396</v>
      </c>
      <c r="B1412" s="200" t="s">
        <v>14397</v>
      </c>
      <c r="C1412" s="200" t="s">
        <v>7134</v>
      </c>
      <c r="D1412" s="200" t="s">
        <v>7165</v>
      </c>
      <c r="E1412" s="200" t="s">
        <v>7136</v>
      </c>
      <c r="F1412" s="200" t="s">
        <v>7390</v>
      </c>
      <c r="G1412" s="200"/>
      <c r="H1412" s="200" t="s">
        <v>7391</v>
      </c>
      <c r="I1412" s="200"/>
      <c r="J1412" s="201">
        <v>12</v>
      </c>
      <c r="K1412" s="200" t="s">
        <v>7136</v>
      </c>
      <c r="L1412" s="201">
        <v>97801344</v>
      </c>
      <c r="M1412" s="201">
        <v>500</v>
      </c>
      <c r="N1412" s="201">
        <v>48940909000</v>
      </c>
      <c r="O1412" s="200" t="s">
        <v>7139</v>
      </c>
      <c r="P1412" s="200" t="s">
        <v>14398</v>
      </c>
      <c r="Q1412" s="200" t="s">
        <v>14394</v>
      </c>
      <c r="R1412" s="200" t="s">
        <v>14399</v>
      </c>
    </row>
    <row r="1413" spans="1:18" hidden="1">
      <c r="A1413" s="200" t="s">
        <v>14400</v>
      </c>
      <c r="B1413" s="200" t="s">
        <v>14401</v>
      </c>
      <c r="C1413" s="200" t="s">
        <v>7134</v>
      </c>
      <c r="D1413" s="200" t="s">
        <v>7135</v>
      </c>
      <c r="E1413" s="200" t="s">
        <v>7136</v>
      </c>
      <c r="F1413" s="200" t="s">
        <v>7302</v>
      </c>
      <c r="G1413" s="200"/>
      <c r="H1413" s="200" t="s">
        <v>7303</v>
      </c>
      <c r="I1413" s="200"/>
      <c r="J1413" s="201">
        <v>12</v>
      </c>
      <c r="K1413" s="200" t="s">
        <v>7136</v>
      </c>
      <c r="L1413" s="201">
        <v>15304932</v>
      </c>
      <c r="M1413" s="201">
        <v>500</v>
      </c>
      <c r="N1413" s="201">
        <v>7652466000</v>
      </c>
      <c r="O1413" s="200" t="s">
        <v>7139</v>
      </c>
      <c r="P1413" s="200" t="s">
        <v>14402</v>
      </c>
      <c r="Q1413" s="200" t="s">
        <v>14394</v>
      </c>
      <c r="R1413" s="200" t="s">
        <v>14403</v>
      </c>
    </row>
    <row r="1414" spans="1:18" hidden="1">
      <c r="A1414" s="200" t="s">
        <v>14404</v>
      </c>
      <c r="B1414" s="200" t="s">
        <v>14405</v>
      </c>
      <c r="C1414" s="200" t="s">
        <v>7134</v>
      </c>
      <c r="D1414" s="200" t="s">
        <v>7135</v>
      </c>
      <c r="E1414" s="200" t="s">
        <v>7136</v>
      </c>
      <c r="F1414" s="200" t="s">
        <v>7213</v>
      </c>
      <c r="G1414" s="200"/>
      <c r="H1414" s="200" t="s">
        <v>7214</v>
      </c>
      <c r="I1414" s="200"/>
      <c r="J1414" s="201">
        <v>12</v>
      </c>
      <c r="K1414" s="200" t="s">
        <v>7136</v>
      </c>
      <c r="L1414" s="201">
        <v>34169370</v>
      </c>
      <c r="M1414" s="201">
        <v>500</v>
      </c>
      <c r="N1414" s="201">
        <v>17084685000</v>
      </c>
      <c r="O1414" s="200" t="s">
        <v>7139</v>
      </c>
      <c r="P1414" s="200" t="s">
        <v>14406</v>
      </c>
      <c r="Q1414" s="200" t="s">
        <v>14407</v>
      </c>
      <c r="R1414" s="200" t="s">
        <v>14408</v>
      </c>
    </row>
    <row r="1415" spans="1:18" hidden="1">
      <c r="A1415" s="200" t="s">
        <v>14409</v>
      </c>
      <c r="B1415" s="200" t="s">
        <v>14410</v>
      </c>
      <c r="C1415" s="200" t="s">
        <v>7134</v>
      </c>
      <c r="D1415" s="200" t="s">
        <v>7173</v>
      </c>
      <c r="E1415" s="200" t="s">
        <v>7136</v>
      </c>
      <c r="F1415" s="200" t="s">
        <v>7174</v>
      </c>
      <c r="G1415" s="200"/>
      <c r="H1415" s="200" t="s">
        <v>7175</v>
      </c>
      <c r="I1415" s="200"/>
      <c r="J1415" s="201">
        <v>12</v>
      </c>
      <c r="K1415" s="200" t="s">
        <v>7136</v>
      </c>
      <c r="L1415" s="201">
        <v>11400000</v>
      </c>
      <c r="M1415" s="201">
        <v>500</v>
      </c>
      <c r="N1415" s="201">
        <v>5700000000</v>
      </c>
      <c r="O1415" s="200" t="s">
        <v>7139</v>
      </c>
      <c r="P1415" s="200" t="s">
        <v>14411</v>
      </c>
      <c r="Q1415" s="200" t="s">
        <v>14412</v>
      </c>
      <c r="R1415" s="200" t="s">
        <v>14413</v>
      </c>
    </row>
    <row r="1416" spans="1:18" hidden="1">
      <c r="A1416" s="200" t="s">
        <v>14414</v>
      </c>
      <c r="B1416" s="200" t="s">
        <v>14415</v>
      </c>
      <c r="C1416" s="200" t="s">
        <v>7134</v>
      </c>
      <c r="D1416" s="200" t="s">
        <v>7173</v>
      </c>
      <c r="E1416" s="200" t="s">
        <v>7136</v>
      </c>
      <c r="F1416" s="200" t="s">
        <v>7902</v>
      </c>
      <c r="G1416" s="200"/>
      <c r="H1416" s="200" t="s">
        <v>7903</v>
      </c>
      <c r="I1416" s="200"/>
      <c r="J1416" s="201">
        <v>12</v>
      </c>
      <c r="K1416" s="200" t="s">
        <v>7136</v>
      </c>
      <c r="L1416" s="201">
        <v>12080000</v>
      </c>
      <c r="M1416" s="201">
        <v>500</v>
      </c>
      <c r="N1416" s="201">
        <v>6040000000</v>
      </c>
      <c r="O1416" s="200" t="s">
        <v>7139</v>
      </c>
      <c r="P1416" s="200" t="s">
        <v>14416</v>
      </c>
      <c r="Q1416" s="200" t="s">
        <v>14417</v>
      </c>
      <c r="R1416" s="200" t="s">
        <v>14418</v>
      </c>
    </row>
    <row r="1417" spans="1:18" hidden="1">
      <c r="A1417" s="200" t="s">
        <v>14419</v>
      </c>
      <c r="B1417" s="200" t="s">
        <v>14420</v>
      </c>
      <c r="C1417" s="200" t="s">
        <v>7134</v>
      </c>
      <c r="D1417" s="200" t="s">
        <v>7135</v>
      </c>
      <c r="E1417" s="200" t="s">
        <v>7136</v>
      </c>
      <c r="F1417" s="200" t="s">
        <v>7525</v>
      </c>
      <c r="G1417" s="200"/>
      <c r="H1417" s="200" t="s">
        <v>7526</v>
      </c>
      <c r="I1417" s="200"/>
      <c r="J1417" s="201">
        <v>12</v>
      </c>
      <c r="K1417" s="200" t="s">
        <v>7136</v>
      </c>
      <c r="L1417" s="201">
        <v>10989409</v>
      </c>
      <c r="M1417" s="201">
        <v>500</v>
      </c>
      <c r="N1417" s="201">
        <v>5494704500</v>
      </c>
      <c r="O1417" s="200" t="s">
        <v>7139</v>
      </c>
      <c r="P1417" s="200" t="s">
        <v>14421</v>
      </c>
      <c r="Q1417" s="200" t="s">
        <v>14422</v>
      </c>
      <c r="R1417" s="200" t="s">
        <v>14423</v>
      </c>
    </row>
    <row r="1418" spans="1:18" hidden="1">
      <c r="A1418" s="200" t="s">
        <v>14424</v>
      </c>
      <c r="B1418" s="200" t="s">
        <v>14425</v>
      </c>
      <c r="C1418" s="200" t="s">
        <v>7134</v>
      </c>
      <c r="D1418" s="200" t="s">
        <v>7165</v>
      </c>
      <c r="E1418" s="200" t="s">
        <v>7136</v>
      </c>
      <c r="F1418" s="200" t="s">
        <v>7137</v>
      </c>
      <c r="G1418" s="200"/>
      <c r="H1418" s="200" t="s">
        <v>7138</v>
      </c>
      <c r="I1418" s="200"/>
      <c r="J1418" s="201">
        <v>12</v>
      </c>
      <c r="K1418" s="200" t="s">
        <v>7136</v>
      </c>
      <c r="L1418" s="201">
        <v>21756789</v>
      </c>
      <c r="M1418" s="201">
        <v>500</v>
      </c>
      <c r="N1418" s="201">
        <v>10878394500</v>
      </c>
      <c r="O1418" s="200" t="s">
        <v>7139</v>
      </c>
      <c r="P1418" s="200" t="s">
        <v>14426</v>
      </c>
      <c r="Q1418" s="200" t="s">
        <v>14427</v>
      </c>
      <c r="R1418" s="200" t="s">
        <v>14428</v>
      </c>
    </row>
    <row r="1419" spans="1:18" hidden="1">
      <c r="A1419" s="200" t="s">
        <v>14429</v>
      </c>
      <c r="B1419" s="200" t="s">
        <v>14430</v>
      </c>
      <c r="C1419" s="200" t="s">
        <v>7134</v>
      </c>
      <c r="D1419" s="200" t="s">
        <v>7135</v>
      </c>
      <c r="E1419" s="200" t="s">
        <v>7136</v>
      </c>
      <c r="F1419" s="200" t="s">
        <v>12901</v>
      </c>
      <c r="G1419" s="200"/>
      <c r="H1419" s="200" t="s">
        <v>12902</v>
      </c>
      <c r="I1419" s="200"/>
      <c r="J1419" s="201">
        <v>12</v>
      </c>
      <c r="K1419" s="200" t="s">
        <v>7136</v>
      </c>
      <c r="L1419" s="201">
        <v>15208397</v>
      </c>
      <c r="M1419" s="201">
        <v>500</v>
      </c>
      <c r="N1419" s="201">
        <v>7604198500</v>
      </c>
      <c r="O1419" s="200" t="s">
        <v>7139</v>
      </c>
      <c r="P1419" s="200" t="s">
        <v>14431</v>
      </c>
      <c r="Q1419" s="200" t="s">
        <v>14432</v>
      </c>
      <c r="R1419" s="200" t="s">
        <v>14433</v>
      </c>
    </row>
    <row r="1420" spans="1:18" hidden="1">
      <c r="A1420" s="200" t="s">
        <v>14434</v>
      </c>
      <c r="B1420" s="200" t="s">
        <v>14435</v>
      </c>
      <c r="C1420" s="200" t="s">
        <v>7134</v>
      </c>
      <c r="D1420" s="200" t="s">
        <v>7173</v>
      </c>
      <c r="E1420" s="200" t="s">
        <v>7136</v>
      </c>
      <c r="F1420" s="200" t="s">
        <v>7166</v>
      </c>
      <c r="G1420" s="200"/>
      <c r="H1420" s="200" t="s">
        <v>7167</v>
      </c>
      <c r="I1420" s="200"/>
      <c r="J1420" s="201">
        <v>12</v>
      </c>
      <c r="K1420" s="200" t="s">
        <v>7136</v>
      </c>
      <c r="L1420" s="201">
        <v>8490722</v>
      </c>
      <c r="M1420" s="201">
        <v>500</v>
      </c>
      <c r="N1420" s="201">
        <v>4245361000</v>
      </c>
      <c r="O1420" s="200" t="s">
        <v>7139</v>
      </c>
      <c r="P1420" s="200" t="s">
        <v>14436</v>
      </c>
      <c r="Q1420" s="200" t="s">
        <v>14437</v>
      </c>
      <c r="R1420" s="200" t="s">
        <v>14438</v>
      </c>
    </row>
    <row r="1421" spans="1:18" hidden="1">
      <c r="A1421" s="200" t="s">
        <v>14439</v>
      </c>
      <c r="B1421" s="200" t="s">
        <v>14440</v>
      </c>
      <c r="C1421" s="200" t="s">
        <v>7134</v>
      </c>
      <c r="D1421" s="200" t="s">
        <v>7135</v>
      </c>
      <c r="E1421" s="200" t="s">
        <v>7136</v>
      </c>
      <c r="F1421" s="200" t="s">
        <v>8838</v>
      </c>
      <c r="G1421" s="200"/>
      <c r="H1421" s="200" t="s">
        <v>8839</v>
      </c>
      <c r="I1421" s="200"/>
      <c r="J1421" s="201">
        <v>12</v>
      </c>
      <c r="K1421" s="200" t="s">
        <v>7136</v>
      </c>
      <c r="L1421" s="201">
        <v>33173548</v>
      </c>
      <c r="M1421" s="201">
        <v>500</v>
      </c>
      <c r="N1421" s="201">
        <v>16586774000</v>
      </c>
      <c r="O1421" s="200" t="s">
        <v>7139</v>
      </c>
      <c r="P1421" s="200" t="s">
        <v>14441</v>
      </c>
      <c r="Q1421" s="200" t="s">
        <v>14442</v>
      </c>
      <c r="R1421" s="200" t="s">
        <v>14443</v>
      </c>
    </row>
    <row r="1422" spans="1:18" hidden="1">
      <c r="A1422" s="200" t="s">
        <v>14444</v>
      </c>
      <c r="B1422" s="200" t="s">
        <v>14445</v>
      </c>
      <c r="C1422" s="200" t="s">
        <v>7134</v>
      </c>
      <c r="D1422" s="200" t="s">
        <v>7502</v>
      </c>
      <c r="E1422" s="200" t="s">
        <v>7136</v>
      </c>
      <c r="F1422" s="200" t="s">
        <v>7599</v>
      </c>
      <c r="G1422" s="200"/>
      <c r="H1422" s="200" t="s">
        <v>7600</v>
      </c>
      <c r="I1422" s="200"/>
      <c r="J1422" s="201">
        <v>12</v>
      </c>
      <c r="K1422" s="200" t="s">
        <v>7136</v>
      </c>
      <c r="L1422" s="201">
        <v>36315527</v>
      </c>
      <c r="M1422" s="204" t="s">
        <v>7503</v>
      </c>
      <c r="N1422" s="201">
        <v>0</v>
      </c>
      <c r="O1422" s="200" t="s">
        <v>8716</v>
      </c>
      <c r="P1422" s="200" t="s">
        <v>14446</v>
      </c>
      <c r="Q1422" s="200" t="s">
        <v>14447</v>
      </c>
      <c r="R1422" s="200" t="s">
        <v>14448</v>
      </c>
    </row>
    <row r="1423" spans="1:18" hidden="1">
      <c r="A1423" s="200" t="s">
        <v>14449</v>
      </c>
      <c r="B1423" s="200" t="s">
        <v>14450</v>
      </c>
      <c r="C1423" s="200" t="s">
        <v>7134</v>
      </c>
      <c r="D1423" s="200" t="s">
        <v>7173</v>
      </c>
      <c r="E1423" s="200" t="s">
        <v>7136</v>
      </c>
      <c r="F1423" s="200" t="s">
        <v>7481</v>
      </c>
      <c r="G1423" s="200"/>
      <c r="H1423" s="200" t="s">
        <v>7482</v>
      </c>
      <c r="I1423" s="200"/>
      <c r="J1423" s="201">
        <v>12</v>
      </c>
      <c r="K1423" s="200" t="s">
        <v>7136</v>
      </c>
      <c r="L1423" s="201">
        <v>36382273</v>
      </c>
      <c r="M1423" s="201">
        <v>100</v>
      </c>
      <c r="N1423" s="201">
        <v>3638227300</v>
      </c>
      <c r="O1423" s="200" t="s">
        <v>7139</v>
      </c>
      <c r="P1423" s="200" t="s">
        <v>14451</v>
      </c>
      <c r="Q1423" s="200" t="s">
        <v>14452</v>
      </c>
      <c r="R1423" s="200" t="s">
        <v>14453</v>
      </c>
    </row>
    <row r="1424" spans="1:18" hidden="1">
      <c r="A1424" s="200" t="s">
        <v>14454</v>
      </c>
      <c r="B1424" s="200" t="s">
        <v>14455</v>
      </c>
      <c r="C1424" s="200" t="s">
        <v>7134</v>
      </c>
      <c r="D1424" s="200" t="s">
        <v>7173</v>
      </c>
      <c r="E1424" s="200" t="s">
        <v>7136</v>
      </c>
      <c r="F1424" s="200" t="s">
        <v>7481</v>
      </c>
      <c r="G1424" s="200"/>
      <c r="H1424" s="200" t="s">
        <v>7482</v>
      </c>
      <c r="I1424" s="200"/>
      <c r="J1424" s="201">
        <v>12</v>
      </c>
      <c r="K1424" s="200" t="s">
        <v>7136</v>
      </c>
      <c r="L1424" s="201">
        <v>7366074</v>
      </c>
      <c r="M1424" s="201">
        <v>500</v>
      </c>
      <c r="N1424" s="201">
        <v>3683037000</v>
      </c>
      <c r="O1424" s="200" t="s">
        <v>7139</v>
      </c>
      <c r="P1424" s="200" t="s">
        <v>14456</v>
      </c>
      <c r="Q1424" s="200" t="s">
        <v>14457</v>
      </c>
      <c r="R1424" s="200" t="s">
        <v>14458</v>
      </c>
    </row>
    <row r="1425" spans="1:18" hidden="1">
      <c r="A1425" s="200" t="s">
        <v>14459</v>
      </c>
      <c r="B1425" s="200" t="s">
        <v>14460</v>
      </c>
      <c r="C1425" s="200" t="s">
        <v>7134</v>
      </c>
      <c r="D1425" s="200" t="s">
        <v>7165</v>
      </c>
      <c r="E1425" s="200" t="s">
        <v>7136</v>
      </c>
      <c r="F1425" s="200" t="s">
        <v>7166</v>
      </c>
      <c r="G1425" s="200"/>
      <c r="H1425" s="200" t="s">
        <v>7167</v>
      </c>
      <c r="I1425" s="200"/>
      <c r="J1425" s="201">
        <v>12</v>
      </c>
      <c r="K1425" s="200" t="s">
        <v>7136</v>
      </c>
      <c r="L1425" s="201">
        <v>10476127</v>
      </c>
      <c r="M1425" s="201">
        <v>500</v>
      </c>
      <c r="N1425" s="201">
        <v>5238063500</v>
      </c>
      <c r="O1425" s="200" t="s">
        <v>7139</v>
      </c>
      <c r="P1425" s="200" t="s">
        <v>8394</v>
      </c>
      <c r="Q1425" s="200" t="s">
        <v>14461</v>
      </c>
      <c r="R1425" s="200" t="s">
        <v>14462</v>
      </c>
    </row>
    <row r="1426" spans="1:18" hidden="1">
      <c r="A1426" s="200" t="s">
        <v>14463</v>
      </c>
      <c r="B1426" s="200" t="s">
        <v>14464</v>
      </c>
      <c r="C1426" s="200" t="s">
        <v>7134</v>
      </c>
      <c r="D1426" s="200" t="s">
        <v>7241</v>
      </c>
      <c r="E1426" s="200" t="s">
        <v>7242</v>
      </c>
      <c r="F1426" s="200" t="s">
        <v>8486</v>
      </c>
      <c r="G1426" s="200"/>
      <c r="H1426" s="200" t="s">
        <v>8487</v>
      </c>
      <c r="I1426" s="200"/>
      <c r="J1426" s="201">
        <v>12</v>
      </c>
      <c r="K1426" s="200" t="s">
        <v>7136</v>
      </c>
      <c r="L1426" s="201">
        <v>7875151</v>
      </c>
      <c r="M1426" s="201">
        <v>500</v>
      </c>
      <c r="N1426" s="201">
        <v>3937575500</v>
      </c>
      <c r="O1426" s="200" t="s">
        <v>7139</v>
      </c>
      <c r="P1426" s="200" t="s">
        <v>14465</v>
      </c>
      <c r="Q1426" s="200" t="s">
        <v>14466</v>
      </c>
      <c r="R1426" s="200" t="s">
        <v>14467</v>
      </c>
    </row>
    <row r="1427" spans="1:18" hidden="1">
      <c r="A1427" s="200" t="s">
        <v>14468</v>
      </c>
      <c r="B1427" s="200" t="s">
        <v>14469</v>
      </c>
      <c r="C1427" s="200" t="s">
        <v>7134</v>
      </c>
      <c r="D1427" s="200" t="s">
        <v>7165</v>
      </c>
      <c r="E1427" s="200" t="s">
        <v>7136</v>
      </c>
      <c r="F1427" s="200" t="s">
        <v>7213</v>
      </c>
      <c r="G1427" s="200"/>
      <c r="H1427" s="200" t="s">
        <v>7214</v>
      </c>
      <c r="I1427" s="200"/>
      <c r="J1427" s="201">
        <v>12</v>
      </c>
      <c r="K1427" s="200" t="s">
        <v>7136</v>
      </c>
      <c r="L1427" s="201">
        <v>32824712</v>
      </c>
      <c r="M1427" s="201">
        <v>500</v>
      </c>
      <c r="N1427" s="201">
        <v>17370851500</v>
      </c>
      <c r="O1427" s="200" t="s">
        <v>7139</v>
      </c>
      <c r="P1427" s="200" t="s">
        <v>14470</v>
      </c>
      <c r="Q1427" s="200" t="s">
        <v>14471</v>
      </c>
      <c r="R1427" s="200" t="s">
        <v>14472</v>
      </c>
    </row>
    <row r="1428" spans="1:18" hidden="1">
      <c r="A1428" s="200" t="s">
        <v>14473</v>
      </c>
      <c r="B1428" s="200" t="s">
        <v>14474</v>
      </c>
      <c r="C1428" s="200" t="s">
        <v>7134</v>
      </c>
      <c r="D1428" s="200" t="s">
        <v>7241</v>
      </c>
      <c r="E1428" s="200" t="s">
        <v>7242</v>
      </c>
      <c r="F1428" s="200" t="s">
        <v>8355</v>
      </c>
      <c r="G1428" s="200"/>
      <c r="H1428" s="200" t="s">
        <v>8356</v>
      </c>
      <c r="I1428" s="200"/>
      <c r="J1428" s="201">
        <v>12</v>
      </c>
      <c r="K1428" s="200" t="s">
        <v>7136</v>
      </c>
      <c r="L1428" s="201">
        <v>16975426</v>
      </c>
      <c r="M1428" s="201">
        <v>100</v>
      </c>
      <c r="N1428" s="201">
        <v>1697542600</v>
      </c>
      <c r="O1428" s="200" t="s">
        <v>7139</v>
      </c>
      <c r="P1428" s="200" t="s">
        <v>14475</v>
      </c>
      <c r="Q1428" s="200" t="s">
        <v>14476</v>
      </c>
      <c r="R1428" s="200" t="s">
        <v>14477</v>
      </c>
    </row>
    <row r="1429" spans="1:18" hidden="1">
      <c r="A1429" s="200" t="s">
        <v>14478</v>
      </c>
      <c r="B1429" s="200" t="s">
        <v>14479</v>
      </c>
      <c r="C1429" s="200" t="s">
        <v>7440</v>
      </c>
      <c r="D1429" s="200" t="s">
        <v>7441</v>
      </c>
      <c r="E1429" s="200" t="s">
        <v>7136</v>
      </c>
      <c r="F1429" s="200" t="s">
        <v>7243</v>
      </c>
      <c r="G1429" s="200"/>
      <c r="H1429" s="200" t="s">
        <v>7244</v>
      </c>
      <c r="I1429" s="200"/>
      <c r="J1429" s="201">
        <v>12</v>
      </c>
      <c r="K1429" s="200" t="s">
        <v>10016</v>
      </c>
      <c r="L1429" s="201">
        <v>9609810</v>
      </c>
      <c r="M1429" s="201">
        <v>500</v>
      </c>
      <c r="N1429" s="201">
        <v>4804905000</v>
      </c>
      <c r="O1429" s="200" t="s">
        <v>7139</v>
      </c>
      <c r="P1429" s="200" t="s">
        <v>14480</v>
      </c>
      <c r="Q1429" s="200" t="s">
        <v>14481</v>
      </c>
      <c r="R1429" s="200" t="s">
        <v>14482</v>
      </c>
    </row>
    <row r="1430" spans="1:18" hidden="1">
      <c r="A1430" s="200" t="s">
        <v>14483</v>
      </c>
      <c r="B1430" s="200" t="s">
        <v>14484</v>
      </c>
      <c r="C1430" s="200" t="s">
        <v>7134</v>
      </c>
      <c r="D1430" s="200" t="s">
        <v>7173</v>
      </c>
      <c r="E1430" s="200" t="s">
        <v>7136</v>
      </c>
      <c r="F1430" s="200" t="s">
        <v>9588</v>
      </c>
      <c r="G1430" s="200"/>
      <c r="H1430" s="200" t="s">
        <v>9589</v>
      </c>
      <c r="I1430" s="200"/>
      <c r="J1430" s="201">
        <v>12</v>
      </c>
      <c r="K1430" s="200" t="s">
        <v>7136</v>
      </c>
      <c r="L1430" s="201">
        <v>10556344</v>
      </c>
      <c r="M1430" s="201">
        <v>100</v>
      </c>
      <c r="N1430" s="201">
        <v>1055634400</v>
      </c>
      <c r="O1430" s="200" t="s">
        <v>7139</v>
      </c>
      <c r="P1430" s="200" t="s">
        <v>14485</v>
      </c>
      <c r="Q1430" s="200" t="s">
        <v>14486</v>
      </c>
      <c r="R1430" s="200" t="s">
        <v>14487</v>
      </c>
    </row>
    <row r="1431" spans="1:18" hidden="1">
      <c r="A1431" s="200" t="s">
        <v>14488</v>
      </c>
      <c r="B1431" s="200" t="s">
        <v>14489</v>
      </c>
      <c r="C1431" s="200" t="s">
        <v>7134</v>
      </c>
      <c r="D1431" s="200" t="s">
        <v>7135</v>
      </c>
      <c r="E1431" s="200" t="s">
        <v>7136</v>
      </c>
      <c r="F1431" s="200" t="s">
        <v>7348</v>
      </c>
      <c r="G1431" s="200"/>
      <c r="H1431" s="200" t="s">
        <v>7349</v>
      </c>
      <c r="I1431" s="200"/>
      <c r="J1431" s="201">
        <v>12</v>
      </c>
      <c r="K1431" s="200" t="s">
        <v>7136</v>
      </c>
      <c r="L1431" s="201">
        <v>47203978</v>
      </c>
      <c r="M1431" s="201">
        <v>500</v>
      </c>
      <c r="N1431" s="201">
        <v>23601989000</v>
      </c>
      <c r="O1431" s="200" t="s">
        <v>7139</v>
      </c>
      <c r="P1431" s="200" t="s">
        <v>14490</v>
      </c>
      <c r="Q1431" s="200" t="s">
        <v>14491</v>
      </c>
      <c r="R1431" s="200" t="s">
        <v>14492</v>
      </c>
    </row>
    <row r="1432" spans="1:18" hidden="1">
      <c r="A1432" s="200" t="s">
        <v>14493</v>
      </c>
      <c r="B1432" s="200" t="s">
        <v>14494</v>
      </c>
      <c r="C1432" s="200" t="s">
        <v>7145</v>
      </c>
      <c r="D1432" s="200" t="s">
        <v>7136</v>
      </c>
      <c r="E1432" s="200" t="s">
        <v>7136</v>
      </c>
      <c r="F1432" s="200" t="s">
        <v>7481</v>
      </c>
      <c r="G1432" s="200"/>
      <c r="H1432" s="200" t="s">
        <v>7482</v>
      </c>
      <c r="I1432" s="200"/>
      <c r="J1432" s="201">
        <v>12</v>
      </c>
      <c r="K1432" s="200" t="s">
        <v>7136</v>
      </c>
      <c r="L1432" s="201">
        <v>21954022</v>
      </c>
      <c r="M1432" s="201">
        <v>500</v>
      </c>
      <c r="N1432" s="201">
        <v>10977011000</v>
      </c>
      <c r="O1432" s="200" t="s">
        <v>7139</v>
      </c>
      <c r="P1432" s="200" t="s">
        <v>14495</v>
      </c>
      <c r="Q1432" s="200" t="s">
        <v>14496</v>
      </c>
      <c r="R1432" s="200" t="s">
        <v>14497</v>
      </c>
    </row>
    <row r="1433" spans="1:18" hidden="1">
      <c r="A1433" s="200" t="s">
        <v>14498</v>
      </c>
      <c r="B1433" s="200" t="s">
        <v>14499</v>
      </c>
      <c r="C1433" s="200" t="s">
        <v>7134</v>
      </c>
      <c r="D1433" s="200" t="s">
        <v>7165</v>
      </c>
      <c r="E1433" s="200" t="s">
        <v>7136</v>
      </c>
      <c r="F1433" s="200" t="s">
        <v>7166</v>
      </c>
      <c r="G1433" s="200"/>
      <c r="H1433" s="200" t="s">
        <v>7167</v>
      </c>
      <c r="I1433" s="200"/>
      <c r="J1433" s="201">
        <v>12</v>
      </c>
      <c r="K1433" s="200" t="s">
        <v>7136</v>
      </c>
      <c r="L1433" s="201">
        <v>11513237</v>
      </c>
      <c r="M1433" s="201">
        <v>500</v>
      </c>
      <c r="N1433" s="201">
        <v>5756618500</v>
      </c>
      <c r="O1433" s="200" t="s">
        <v>7139</v>
      </c>
      <c r="P1433" s="200" t="s">
        <v>14500</v>
      </c>
      <c r="Q1433" s="200" t="s">
        <v>14501</v>
      </c>
      <c r="R1433" s="200" t="s">
        <v>14502</v>
      </c>
    </row>
    <row r="1434" spans="1:18" hidden="1">
      <c r="A1434" s="200" t="s">
        <v>14503</v>
      </c>
      <c r="B1434" s="200" t="s">
        <v>14504</v>
      </c>
      <c r="C1434" s="200" t="s">
        <v>7134</v>
      </c>
      <c r="D1434" s="200" t="s">
        <v>7135</v>
      </c>
      <c r="E1434" s="200" t="s">
        <v>7136</v>
      </c>
      <c r="F1434" s="200" t="s">
        <v>7525</v>
      </c>
      <c r="G1434" s="200"/>
      <c r="H1434" s="200" t="s">
        <v>7526</v>
      </c>
      <c r="I1434" s="200"/>
      <c r="J1434" s="201">
        <v>12</v>
      </c>
      <c r="K1434" s="200" t="s">
        <v>7136</v>
      </c>
      <c r="L1434" s="201">
        <v>84641617</v>
      </c>
      <c r="M1434" s="201">
        <v>500</v>
      </c>
      <c r="N1434" s="201">
        <v>42320808500</v>
      </c>
      <c r="O1434" s="200" t="s">
        <v>7139</v>
      </c>
      <c r="P1434" s="200" t="s">
        <v>14505</v>
      </c>
      <c r="Q1434" s="200" t="s">
        <v>14506</v>
      </c>
      <c r="R1434" s="200" t="s">
        <v>14507</v>
      </c>
    </row>
    <row r="1435" spans="1:18" hidden="1">
      <c r="A1435" s="200" t="s">
        <v>14508</v>
      </c>
      <c r="B1435" s="200" t="s">
        <v>14509</v>
      </c>
      <c r="C1435" s="200" t="s">
        <v>7440</v>
      </c>
      <c r="D1435" s="200" t="s">
        <v>7441</v>
      </c>
      <c r="E1435" s="200" t="s">
        <v>7136</v>
      </c>
      <c r="F1435" s="200" t="s">
        <v>7636</v>
      </c>
      <c r="G1435" s="200"/>
      <c r="H1435" s="200" t="s">
        <v>7637</v>
      </c>
      <c r="I1435" s="200"/>
      <c r="J1435" s="201">
        <v>12</v>
      </c>
      <c r="K1435" s="200" t="s">
        <v>11394</v>
      </c>
      <c r="L1435" s="201">
        <v>20774684</v>
      </c>
      <c r="M1435" s="201">
        <v>500</v>
      </c>
      <c r="N1435" s="201">
        <v>10387342000</v>
      </c>
      <c r="O1435" s="200" t="s">
        <v>7139</v>
      </c>
      <c r="P1435" s="200" t="s">
        <v>14510</v>
      </c>
      <c r="Q1435" s="200" t="s">
        <v>14511</v>
      </c>
      <c r="R1435" s="200" t="s">
        <v>14512</v>
      </c>
    </row>
    <row r="1436" spans="1:18" hidden="1">
      <c r="A1436" s="200" t="s">
        <v>14513</v>
      </c>
      <c r="B1436" s="200" t="s">
        <v>14514</v>
      </c>
      <c r="C1436" s="200" t="s">
        <v>7440</v>
      </c>
      <c r="D1436" s="200" t="s">
        <v>7441</v>
      </c>
      <c r="E1436" s="200" t="s">
        <v>7136</v>
      </c>
      <c r="F1436" s="200" t="s">
        <v>7379</v>
      </c>
      <c r="G1436" s="200"/>
      <c r="H1436" s="200" t="s">
        <v>7380</v>
      </c>
      <c r="I1436" s="200"/>
      <c r="J1436" s="201">
        <v>12</v>
      </c>
      <c r="K1436" s="200" t="s">
        <v>8325</v>
      </c>
      <c r="L1436" s="201">
        <v>3939700</v>
      </c>
      <c r="M1436" s="201">
        <v>500</v>
      </c>
      <c r="N1436" s="201">
        <v>1969850000</v>
      </c>
      <c r="O1436" s="200" t="s">
        <v>7139</v>
      </c>
      <c r="P1436" s="200" t="s">
        <v>14515</v>
      </c>
      <c r="Q1436" s="200" t="s">
        <v>14516</v>
      </c>
      <c r="R1436" s="200" t="s">
        <v>14517</v>
      </c>
    </row>
    <row r="1437" spans="1:18" hidden="1">
      <c r="A1437" s="200" t="s">
        <v>14518</v>
      </c>
      <c r="B1437" s="200" t="s">
        <v>14519</v>
      </c>
      <c r="C1437" s="200" t="s">
        <v>7145</v>
      </c>
      <c r="D1437" s="200" t="s">
        <v>7136</v>
      </c>
      <c r="E1437" s="200" t="s">
        <v>7136</v>
      </c>
      <c r="F1437" s="200" t="s">
        <v>7331</v>
      </c>
      <c r="G1437" s="200"/>
      <c r="H1437" s="200" t="s">
        <v>7332</v>
      </c>
      <c r="I1437" s="200"/>
      <c r="J1437" s="201">
        <v>12</v>
      </c>
      <c r="K1437" s="200" t="s">
        <v>7136</v>
      </c>
      <c r="L1437" s="201">
        <v>51290000</v>
      </c>
      <c r="M1437" s="201">
        <v>100</v>
      </c>
      <c r="N1437" s="201">
        <v>5129000000</v>
      </c>
      <c r="O1437" s="200" t="s">
        <v>7139</v>
      </c>
      <c r="P1437" s="200" t="s">
        <v>14520</v>
      </c>
      <c r="Q1437" s="200" t="s">
        <v>7136</v>
      </c>
      <c r="R1437" s="200" t="s">
        <v>14521</v>
      </c>
    </row>
    <row r="1438" spans="1:18" hidden="1">
      <c r="A1438" s="200" t="s">
        <v>14522</v>
      </c>
      <c r="B1438" s="200" t="s">
        <v>14523</v>
      </c>
      <c r="C1438" s="200" t="s">
        <v>7134</v>
      </c>
      <c r="D1438" s="200" t="s">
        <v>7321</v>
      </c>
      <c r="E1438" s="200" t="s">
        <v>7136</v>
      </c>
      <c r="F1438" s="200" t="s">
        <v>7331</v>
      </c>
      <c r="G1438" s="200"/>
      <c r="H1438" s="200" t="s">
        <v>7332</v>
      </c>
      <c r="I1438" s="200"/>
      <c r="J1438" s="201">
        <v>12</v>
      </c>
      <c r="K1438" s="200" t="s">
        <v>7136</v>
      </c>
      <c r="L1438" s="201">
        <v>25500000</v>
      </c>
      <c r="M1438" s="201">
        <v>100</v>
      </c>
      <c r="N1438" s="201">
        <v>2550000000</v>
      </c>
      <c r="O1438" s="200" t="s">
        <v>7139</v>
      </c>
      <c r="P1438" s="200" t="s">
        <v>14524</v>
      </c>
      <c r="Q1438" s="200" t="s">
        <v>14525</v>
      </c>
      <c r="R1438" s="200" t="s">
        <v>14521</v>
      </c>
    </row>
    <row r="1439" spans="1:18" hidden="1">
      <c r="A1439" s="200" t="s">
        <v>14526</v>
      </c>
      <c r="B1439" s="200" t="s">
        <v>14527</v>
      </c>
      <c r="C1439" s="200" t="s">
        <v>7134</v>
      </c>
      <c r="D1439" s="200" t="s">
        <v>7321</v>
      </c>
      <c r="E1439" s="200" t="s">
        <v>7136</v>
      </c>
      <c r="F1439" s="200" t="s">
        <v>7331</v>
      </c>
      <c r="G1439" s="200"/>
      <c r="H1439" s="200" t="s">
        <v>7332</v>
      </c>
      <c r="I1439" s="200"/>
      <c r="J1439" s="201">
        <v>12</v>
      </c>
      <c r="K1439" s="200" t="s">
        <v>7136</v>
      </c>
      <c r="L1439" s="201">
        <v>6440000</v>
      </c>
      <c r="M1439" s="201">
        <v>100</v>
      </c>
      <c r="N1439" s="201">
        <v>644000000</v>
      </c>
      <c r="O1439" s="200" t="s">
        <v>7139</v>
      </c>
      <c r="P1439" s="200" t="s">
        <v>14528</v>
      </c>
      <c r="Q1439" s="200" t="s">
        <v>14529</v>
      </c>
      <c r="R1439" s="200" t="s">
        <v>14530</v>
      </c>
    </row>
    <row r="1440" spans="1:18" hidden="1">
      <c r="A1440" s="200" t="s">
        <v>14531</v>
      </c>
      <c r="B1440" s="200" t="s">
        <v>14532</v>
      </c>
      <c r="C1440" s="200" t="s">
        <v>7134</v>
      </c>
      <c r="D1440" s="200" t="s">
        <v>7321</v>
      </c>
      <c r="E1440" s="200" t="s">
        <v>7136</v>
      </c>
      <c r="F1440" s="200" t="s">
        <v>7331</v>
      </c>
      <c r="G1440" s="200"/>
      <c r="H1440" s="200" t="s">
        <v>7332</v>
      </c>
      <c r="I1440" s="200"/>
      <c r="J1440" s="201">
        <v>12</v>
      </c>
      <c r="K1440" s="200" t="s">
        <v>7136</v>
      </c>
      <c r="L1440" s="201">
        <v>7160000</v>
      </c>
      <c r="M1440" s="201">
        <v>100</v>
      </c>
      <c r="N1440" s="201">
        <v>716000000</v>
      </c>
      <c r="O1440" s="200" t="s">
        <v>7139</v>
      </c>
      <c r="P1440" s="200" t="s">
        <v>14533</v>
      </c>
      <c r="Q1440" s="200" t="s">
        <v>14534</v>
      </c>
      <c r="R1440" s="200" t="s">
        <v>14535</v>
      </c>
    </row>
    <row r="1441" spans="1:18" hidden="1">
      <c r="A1441" s="200" t="s">
        <v>14536</v>
      </c>
      <c r="B1441" s="200" t="s">
        <v>14537</v>
      </c>
      <c r="C1441" s="200" t="s">
        <v>7134</v>
      </c>
      <c r="D1441" s="200" t="s">
        <v>7173</v>
      </c>
      <c r="E1441" s="200" t="s">
        <v>7136</v>
      </c>
      <c r="F1441" s="200" t="s">
        <v>7302</v>
      </c>
      <c r="G1441" s="200"/>
      <c r="H1441" s="200" t="s">
        <v>7303</v>
      </c>
      <c r="I1441" s="200"/>
      <c r="J1441" s="201">
        <v>12</v>
      </c>
      <c r="K1441" s="200" t="s">
        <v>7136</v>
      </c>
      <c r="L1441" s="201">
        <v>8931800</v>
      </c>
      <c r="M1441" s="201">
        <v>100</v>
      </c>
      <c r="N1441" s="201">
        <v>893180000</v>
      </c>
      <c r="O1441" s="200" t="s">
        <v>7139</v>
      </c>
      <c r="P1441" s="200" t="s">
        <v>14538</v>
      </c>
      <c r="Q1441" s="200" t="s">
        <v>14539</v>
      </c>
      <c r="R1441" s="200" t="s">
        <v>14540</v>
      </c>
    </row>
    <row r="1442" spans="1:18" hidden="1">
      <c r="A1442" s="200" t="s">
        <v>14541</v>
      </c>
      <c r="B1442" s="200" t="s">
        <v>14542</v>
      </c>
      <c r="C1442" s="200" t="s">
        <v>7134</v>
      </c>
      <c r="D1442" s="200" t="s">
        <v>7241</v>
      </c>
      <c r="E1442" s="200" t="s">
        <v>7242</v>
      </c>
      <c r="F1442" s="200" t="s">
        <v>9228</v>
      </c>
      <c r="G1442" s="200"/>
      <c r="H1442" s="200" t="s">
        <v>9229</v>
      </c>
      <c r="I1442" s="200"/>
      <c r="J1442" s="201">
        <v>12</v>
      </c>
      <c r="K1442" s="200" t="s">
        <v>7136</v>
      </c>
      <c r="L1442" s="201">
        <v>12502912</v>
      </c>
      <c r="M1442" s="201">
        <v>1000</v>
      </c>
      <c r="N1442" s="201">
        <v>12502912000</v>
      </c>
      <c r="O1442" s="200" t="s">
        <v>7139</v>
      </c>
      <c r="P1442" s="200" t="s">
        <v>14543</v>
      </c>
      <c r="Q1442" s="200" t="s">
        <v>14544</v>
      </c>
      <c r="R1442" s="200" t="s">
        <v>14545</v>
      </c>
    </row>
    <row r="1443" spans="1:18" hidden="1">
      <c r="A1443" s="200" t="s">
        <v>14546</v>
      </c>
      <c r="B1443" s="200" t="s">
        <v>14547</v>
      </c>
      <c r="C1443" s="200" t="s">
        <v>7440</v>
      </c>
      <c r="D1443" s="200" t="s">
        <v>7441</v>
      </c>
      <c r="E1443" s="200" t="s">
        <v>7136</v>
      </c>
      <c r="F1443" s="200" t="s">
        <v>7213</v>
      </c>
      <c r="G1443" s="200"/>
      <c r="H1443" s="200" t="s">
        <v>7214</v>
      </c>
      <c r="I1443" s="200"/>
      <c r="J1443" s="201">
        <v>12</v>
      </c>
      <c r="K1443" s="200" t="s">
        <v>10988</v>
      </c>
      <c r="L1443" s="201">
        <v>6020000</v>
      </c>
      <c r="M1443" s="201">
        <v>500</v>
      </c>
      <c r="N1443" s="201">
        <v>3010000000</v>
      </c>
      <c r="O1443" s="200" t="s">
        <v>7139</v>
      </c>
      <c r="P1443" s="200" t="s">
        <v>14548</v>
      </c>
      <c r="Q1443" s="200" t="s">
        <v>14549</v>
      </c>
      <c r="R1443" s="200" t="s">
        <v>14550</v>
      </c>
    </row>
    <row r="1444" spans="1:18" hidden="1">
      <c r="A1444" s="200" t="s">
        <v>14551</v>
      </c>
      <c r="B1444" s="200" t="s">
        <v>14552</v>
      </c>
      <c r="C1444" s="200" t="s">
        <v>7134</v>
      </c>
      <c r="D1444" s="200" t="s">
        <v>8480</v>
      </c>
      <c r="E1444" s="200" t="s">
        <v>7136</v>
      </c>
      <c r="F1444" s="200" t="s">
        <v>7481</v>
      </c>
      <c r="G1444" s="200"/>
      <c r="H1444" s="200" t="s">
        <v>7482</v>
      </c>
      <c r="I1444" s="200"/>
      <c r="J1444" s="201">
        <v>12</v>
      </c>
      <c r="K1444" s="200" t="s">
        <v>7136</v>
      </c>
      <c r="L1444" s="201">
        <v>11443863</v>
      </c>
      <c r="M1444" s="201">
        <v>500</v>
      </c>
      <c r="N1444" s="201">
        <v>5721931500</v>
      </c>
      <c r="O1444" s="200" t="s">
        <v>7139</v>
      </c>
      <c r="P1444" s="200" t="s">
        <v>14553</v>
      </c>
      <c r="Q1444" s="200" t="s">
        <v>14554</v>
      </c>
      <c r="R1444" s="200" t="s">
        <v>14555</v>
      </c>
    </row>
    <row r="1445" spans="1:18" hidden="1">
      <c r="A1445" s="200" t="s">
        <v>14556</v>
      </c>
      <c r="B1445" s="200" t="s">
        <v>14557</v>
      </c>
      <c r="C1445" s="200" t="s">
        <v>7134</v>
      </c>
      <c r="D1445" s="200" t="s">
        <v>7241</v>
      </c>
      <c r="E1445" s="200" t="s">
        <v>7242</v>
      </c>
      <c r="F1445" s="200" t="s">
        <v>7859</v>
      </c>
      <c r="G1445" s="200"/>
      <c r="H1445" s="200" t="s">
        <v>7860</v>
      </c>
      <c r="I1445" s="200"/>
      <c r="J1445" s="201">
        <v>12</v>
      </c>
      <c r="K1445" s="200" t="s">
        <v>7136</v>
      </c>
      <c r="L1445" s="201">
        <v>14048013</v>
      </c>
      <c r="M1445" s="201">
        <v>500</v>
      </c>
      <c r="N1445" s="201">
        <v>7024006500</v>
      </c>
      <c r="O1445" s="200" t="s">
        <v>7139</v>
      </c>
      <c r="P1445" s="200" t="s">
        <v>14558</v>
      </c>
      <c r="Q1445" s="200" t="s">
        <v>14559</v>
      </c>
      <c r="R1445" s="200" t="s">
        <v>14560</v>
      </c>
    </row>
    <row r="1446" spans="1:18" hidden="1">
      <c r="A1446" s="200" t="s">
        <v>14561</v>
      </c>
      <c r="B1446" s="200" t="s">
        <v>14562</v>
      </c>
      <c r="C1446" s="200" t="s">
        <v>7145</v>
      </c>
      <c r="D1446" s="200" t="s">
        <v>7136</v>
      </c>
      <c r="E1446" s="200" t="s">
        <v>7136</v>
      </c>
      <c r="F1446" s="200" t="s">
        <v>8568</v>
      </c>
      <c r="G1446" s="200"/>
      <c r="H1446" s="200" t="s">
        <v>8569</v>
      </c>
      <c r="I1446" s="200"/>
      <c r="J1446" s="201">
        <v>12</v>
      </c>
      <c r="K1446" s="200" t="s">
        <v>7136</v>
      </c>
      <c r="L1446" s="201">
        <v>79983352</v>
      </c>
      <c r="M1446" s="201">
        <v>500</v>
      </c>
      <c r="N1446" s="201">
        <v>39991676000</v>
      </c>
      <c r="O1446" s="200" t="s">
        <v>7139</v>
      </c>
      <c r="P1446" s="200" t="s">
        <v>14563</v>
      </c>
      <c r="Q1446" s="200" t="s">
        <v>14564</v>
      </c>
      <c r="R1446" s="200" t="s">
        <v>14565</v>
      </c>
    </row>
    <row r="1447" spans="1:18" hidden="1">
      <c r="A1447" s="200" t="s">
        <v>14566</v>
      </c>
      <c r="B1447" s="200" t="s">
        <v>14567</v>
      </c>
      <c r="C1447" s="200" t="s">
        <v>7134</v>
      </c>
      <c r="D1447" s="200" t="s">
        <v>7241</v>
      </c>
      <c r="E1447" s="200" t="s">
        <v>7242</v>
      </c>
      <c r="F1447" s="200" t="s">
        <v>7859</v>
      </c>
      <c r="G1447" s="200"/>
      <c r="H1447" s="200" t="s">
        <v>7860</v>
      </c>
      <c r="I1447" s="200"/>
      <c r="J1447" s="201">
        <v>12</v>
      </c>
      <c r="K1447" s="200" t="s">
        <v>7136</v>
      </c>
      <c r="L1447" s="201">
        <v>39647120</v>
      </c>
      <c r="M1447" s="201">
        <v>500</v>
      </c>
      <c r="N1447" s="201">
        <v>19823560000</v>
      </c>
      <c r="O1447" s="200" t="s">
        <v>7139</v>
      </c>
      <c r="P1447" s="200" t="s">
        <v>14568</v>
      </c>
      <c r="Q1447" s="200" t="s">
        <v>14569</v>
      </c>
      <c r="R1447" s="200" t="s">
        <v>14570</v>
      </c>
    </row>
    <row r="1448" spans="1:18" hidden="1">
      <c r="A1448" s="200" t="s">
        <v>14571</v>
      </c>
      <c r="B1448" s="200" t="s">
        <v>14572</v>
      </c>
      <c r="C1448" s="200" t="s">
        <v>7134</v>
      </c>
      <c r="D1448" s="200" t="s">
        <v>7173</v>
      </c>
      <c r="E1448" s="200" t="s">
        <v>7136</v>
      </c>
      <c r="F1448" s="200" t="s">
        <v>7822</v>
      </c>
      <c r="G1448" s="200"/>
      <c r="H1448" s="200" t="s">
        <v>7823</v>
      </c>
      <c r="I1448" s="200"/>
      <c r="J1448" s="201">
        <v>12</v>
      </c>
      <c r="K1448" s="200" t="s">
        <v>7136</v>
      </c>
      <c r="L1448" s="201">
        <v>15340469</v>
      </c>
      <c r="M1448" s="201">
        <v>500</v>
      </c>
      <c r="N1448" s="201">
        <v>7670234500</v>
      </c>
      <c r="O1448" s="200" t="s">
        <v>7139</v>
      </c>
      <c r="P1448" s="200" t="s">
        <v>14573</v>
      </c>
      <c r="Q1448" s="200" t="s">
        <v>7136</v>
      </c>
      <c r="R1448" s="200" t="s">
        <v>14574</v>
      </c>
    </row>
    <row r="1449" spans="1:18" hidden="1">
      <c r="A1449" s="200" t="s">
        <v>14575</v>
      </c>
      <c r="B1449" s="200" t="s">
        <v>14576</v>
      </c>
      <c r="C1449" s="200" t="s">
        <v>7134</v>
      </c>
      <c r="D1449" s="200" t="s">
        <v>7173</v>
      </c>
      <c r="E1449" s="200" t="s">
        <v>7136</v>
      </c>
      <c r="F1449" s="200" t="s">
        <v>7481</v>
      </c>
      <c r="G1449" s="200"/>
      <c r="H1449" s="200" t="s">
        <v>7482</v>
      </c>
      <c r="I1449" s="200"/>
      <c r="J1449" s="201">
        <v>12</v>
      </c>
      <c r="K1449" s="200" t="s">
        <v>7136</v>
      </c>
      <c r="L1449" s="201">
        <v>10244824</v>
      </c>
      <c r="M1449" s="201">
        <v>500</v>
      </c>
      <c r="N1449" s="201">
        <v>5122412000</v>
      </c>
      <c r="O1449" s="200" t="s">
        <v>7139</v>
      </c>
      <c r="P1449" s="200" t="s">
        <v>14577</v>
      </c>
      <c r="Q1449" s="200" t="s">
        <v>14578</v>
      </c>
      <c r="R1449" s="200" t="s">
        <v>14579</v>
      </c>
    </row>
    <row r="1450" spans="1:18" hidden="1">
      <c r="A1450" s="200" t="s">
        <v>14580</v>
      </c>
      <c r="B1450" s="200" t="s">
        <v>14581</v>
      </c>
      <c r="C1450" s="200" t="s">
        <v>7134</v>
      </c>
      <c r="D1450" s="200" t="s">
        <v>7135</v>
      </c>
      <c r="E1450" s="200" t="s">
        <v>7136</v>
      </c>
      <c r="F1450" s="200" t="s">
        <v>7166</v>
      </c>
      <c r="G1450" s="200"/>
      <c r="H1450" s="200" t="s">
        <v>7167</v>
      </c>
      <c r="I1450" s="200"/>
      <c r="J1450" s="201">
        <v>12</v>
      </c>
      <c r="K1450" s="200" t="s">
        <v>7136</v>
      </c>
      <c r="L1450" s="201">
        <v>91571575</v>
      </c>
      <c r="M1450" s="201">
        <v>100</v>
      </c>
      <c r="N1450" s="201">
        <v>9157157500</v>
      </c>
      <c r="O1450" s="200" t="s">
        <v>7139</v>
      </c>
      <c r="P1450" s="200" t="s">
        <v>14582</v>
      </c>
      <c r="Q1450" s="200" t="s">
        <v>14583</v>
      </c>
      <c r="R1450" s="200" t="s">
        <v>14584</v>
      </c>
    </row>
    <row r="1451" spans="1:18" hidden="1">
      <c r="A1451" s="200" t="s">
        <v>14585</v>
      </c>
      <c r="B1451" s="200" t="s">
        <v>14586</v>
      </c>
      <c r="C1451" s="200" t="s">
        <v>7134</v>
      </c>
      <c r="D1451" s="200" t="s">
        <v>7135</v>
      </c>
      <c r="E1451" s="200" t="s">
        <v>7136</v>
      </c>
      <c r="F1451" s="200" t="s">
        <v>8674</v>
      </c>
      <c r="G1451" s="200"/>
      <c r="H1451" s="200" t="s">
        <v>8675</v>
      </c>
      <c r="I1451" s="200"/>
      <c r="J1451" s="201">
        <v>12</v>
      </c>
      <c r="K1451" s="200" t="s">
        <v>7136</v>
      </c>
      <c r="L1451" s="201">
        <v>41199624</v>
      </c>
      <c r="M1451" s="201">
        <v>100</v>
      </c>
      <c r="N1451" s="201">
        <v>4119962400</v>
      </c>
      <c r="O1451" s="200" t="s">
        <v>7139</v>
      </c>
      <c r="P1451" s="200" t="s">
        <v>14587</v>
      </c>
      <c r="Q1451" s="200" t="s">
        <v>14588</v>
      </c>
      <c r="R1451" s="200" t="s">
        <v>14589</v>
      </c>
    </row>
    <row r="1452" spans="1:18" hidden="1">
      <c r="A1452" s="200" t="s">
        <v>14590</v>
      </c>
      <c r="B1452" s="200" t="s">
        <v>14591</v>
      </c>
      <c r="C1452" s="200" t="s">
        <v>7134</v>
      </c>
      <c r="D1452" s="200" t="s">
        <v>7165</v>
      </c>
      <c r="E1452" s="200" t="s">
        <v>7136</v>
      </c>
      <c r="F1452" s="200" t="s">
        <v>7137</v>
      </c>
      <c r="G1452" s="200"/>
      <c r="H1452" s="200" t="s">
        <v>7138</v>
      </c>
      <c r="I1452" s="200"/>
      <c r="J1452" s="201">
        <v>12</v>
      </c>
      <c r="K1452" s="200" t="s">
        <v>7136</v>
      </c>
      <c r="L1452" s="201">
        <v>21535185</v>
      </c>
      <c r="M1452" s="201">
        <v>500</v>
      </c>
      <c r="N1452" s="201">
        <v>10767592500</v>
      </c>
      <c r="O1452" s="200" t="s">
        <v>7139</v>
      </c>
      <c r="P1452" s="200" t="s">
        <v>14592</v>
      </c>
      <c r="Q1452" s="200" t="s">
        <v>14593</v>
      </c>
      <c r="R1452" s="200" t="s">
        <v>14594</v>
      </c>
    </row>
    <row r="1453" spans="1:18" hidden="1">
      <c r="A1453" s="200" t="s">
        <v>14595</v>
      </c>
      <c r="B1453" s="200" t="s">
        <v>14596</v>
      </c>
      <c r="C1453" s="200" t="s">
        <v>7134</v>
      </c>
      <c r="D1453" s="200" t="s">
        <v>7135</v>
      </c>
      <c r="E1453" s="200" t="s">
        <v>7136</v>
      </c>
      <c r="F1453" s="200" t="s">
        <v>7636</v>
      </c>
      <c r="G1453" s="200"/>
      <c r="H1453" s="200" t="s">
        <v>7637</v>
      </c>
      <c r="I1453" s="200"/>
      <c r="J1453" s="201">
        <v>12</v>
      </c>
      <c r="K1453" s="200" t="s">
        <v>7136</v>
      </c>
      <c r="L1453" s="201">
        <v>18723923</v>
      </c>
      <c r="M1453" s="201">
        <v>500</v>
      </c>
      <c r="N1453" s="201">
        <v>9361961500</v>
      </c>
      <c r="O1453" s="200" t="s">
        <v>7139</v>
      </c>
      <c r="P1453" s="200" t="s">
        <v>14597</v>
      </c>
      <c r="Q1453" s="200" t="s">
        <v>14598</v>
      </c>
      <c r="R1453" s="200" t="s">
        <v>14599</v>
      </c>
    </row>
    <row r="1454" spans="1:18" hidden="1">
      <c r="A1454" s="200" t="s">
        <v>14600</v>
      </c>
      <c r="B1454" s="200" t="s">
        <v>14601</v>
      </c>
      <c r="C1454" s="200" t="s">
        <v>7134</v>
      </c>
      <c r="D1454" s="200" t="s">
        <v>7173</v>
      </c>
      <c r="E1454" s="200" t="s">
        <v>7136</v>
      </c>
      <c r="F1454" s="200" t="s">
        <v>7348</v>
      </c>
      <c r="G1454" s="200"/>
      <c r="H1454" s="200" t="s">
        <v>7349</v>
      </c>
      <c r="I1454" s="200"/>
      <c r="J1454" s="201">
        <v>12</v>
      </c>
      <c r="K1454" s="200" t="s">
        <v>7136</v>
      </c>
      <c r="L1454" s="201">
        <v>6678400</v>
      </c>
      <c r="M1454" s="201">
        <v>500</v>
      </c>
      <c r="N1454" s="201">
        <v>3339200000</v>
      </c>
      <c r="O1454" s="200" t="s">
        <v>7139</v>
      </c>
      <c r="P1454" s="200" t="s">
        <v>14602</v>
      </c>
      <c r="Q1454" s="200" t="s">
        <v>14603</v>
      </c>
      <c r="R1454" s="200" t="s">
        <v>14604</v>
      </c>
    </row>
    <row r="1455" spans="1:18" hidden="1">
      <c r="A1455" s="200" t="s">
        <v>14605</v>
      </c>
      <c r="B1455" s="200" t="s">
        <v>14606</v>
      </c>
      <c r="C1455" s="200" t="s">
        <v>7440</v>
      </c>
      <c r="D1455" s="200" t="s">
        <v>7441</v>
      </c>
      <c r="E1455" s="200" t="s">
        <v>7136</v>
      </c>
      <c r="F1455" s="200" t="s">
        <v>7685</v>
      </c>
      <c r="G1455" s="200"/>
      <c r="H1455" s="200" t="s">
        <v>7686</v>
      </c>
      <c r="I1455" s="200"/>
      <c r="J1455" s="201">
        <v>12</v>
      </c>
      <c r="K1455" s="200" t="s">
        <v>7781</v>
      </c>
      <c r="L1455" s="201">
        <v>7553138</v>
      </c>
      <c r="M1455" s="201">
        <v>500</v>
      </c>
      <c r="N1455" s="201">
        <v>3776569000</v>
      </c>
      <c r="O1455" s="200" t="s">
        <v>7139</v>
      </c>
      <c r="P1455" s="200" t="s">
        <v>14607</v>
      </c>
      <c r="Q1455" s="200" t="s">
        <v>14608</v>
      </c>
      <c r="R1455" s="200" t="s">
        <v>14609</v>
      </c>
    </row>
    <row r="1456" spans="1:18" hidden="1">
      <c r="A1456" s="200" t="s">
        <v>14610</v>
      </c>
      <c r="B1456" s="200" t="s">
        <v>14611</v>
      </c>
      <c r="C1456" s="200" t="s">
        <v>7145</v>
      </c>
      <c r="D1456" s="200" t="s">
        <v>7136</v>
      </c>
      <c r="E1456" s="200" t="s">
        <v>7136</v>
      </c>
      <c r="F1456" s="200" t="s">
        <v>10022</v>
      </c>
      <c r="G1456" s="200"/>
      <c r="H1456" s="200" t="s">
        <v>10023</v>
      </c>
      <c r="I1456" s="200"/>
      <c r="J1456" s="201">
        <v>12</v>
      </c>
      <c r="K1456" s="200" t="s">
        <v>7136</v>
      </c>
      <c r="L1456" s="201">
        <v>99455297</v>
      </c>
      <c r="M1456" s="204">
        <v>0.25</v>
      </c>
      <c r="N1456" s="201">
        <v>24863824</v>
      </c>
      <c r="O1456" s="200" t="s">
        <v>8716</v>
      </c>
      <c r="P1456" s="200" t="s">
        <v>14612</v>
      </c>
      <c r="Q1456" s="200" t="s">
        <v>14613</v>
      </c>
      <c r="R1456" s="200" t="s">
        <v>14614</v>
      </c>
    </row>
    <row r="1457" spans="1:18" hidden="1">
      <c r="A1457" s="200" t="s">
        <v>14615</v>
      </c>
      <c r="B1457" s="200" t="s">
        <v>14616</v>
      </c>
      <c r="C1457" s="200" t="s">
        <v>7134</v>
      </c>
      <c r="D1457" s="200" t="s">
        <v>7135</v>
      </c>
      <c r="E1457" s="200" t="s">
        <v>7136</v>
      </c>
      <c r="F1457" s="200" t="s">
        <v>7348</v>
      </c>
      <c r="G1457" s="200"/>
      <c r="H1457" s="200" t="s">
        <v>7349</v>
      </c>
      <c r="I1457" s="200"/>
      <c r="J1457" s="201">
        <v>12</v>
      </c>
      <c r="K1457" s="200" t="s">
        <v>7136</v>
      </c>
      <c r="L1457" s="201">
        <v>24600000</v>
      </c>
      <c r="M1457" s="201">
        <v>500</v>
      </c>
      <c r="N1457" s="201">
        <v>12800000000</v>
      </c>
      <c r="O1457" s="200" t="s">
        <v>7139</v>
      </c>
      <c r="P1457" s="200" t="s">
        <v>14617</v>
      </c>
      <c r="Q1457" s="200" t="s">
        <v>14618</v>
      </c>
      <c r="R1457" s="200" t="s">
        <v>14619</v>
      </c>
    </row>
    <row r="1458" spans="1:18" hidden="1">
      <c r="A1458" s="200" t="s">
        <v>14620</v>
      </c>
      <c r="B1458" s="200" t="s">
        <v>14621</v>
      </c>
      <c r="C1458" s="200" t="s">
        <v>7134</v>
      </c>
      <c r="D1458" s="200" t="s">
        <v>7165</v>
      </c>
      <c r="E1458" s="200" t="s">
        <v>7136</v>
      </c>
      <c r="F1458" s="200" t="s">
        <v>7348</v>
      </c>
      <c r="G1458" s="200"/>
      <c r="H1458" s="200" t="s">
        <v>7349</v>
      </c>
      <c r="I1458" s="200"/>
      <c r="J1458" s="201">
        <v>12</v>
      </c>
      <c r="K1458" s="200" t="s">
        <v>7136</v>
      </c>
      <c r="L1458" s="201">
        <v>43784592</v>
      </c>
      <c r="M1458" s="201">
        <v>500</v>
      </c>
      <c r="N1458" s="201">
        <v>21892296000</v>
      </c>
      <c r="O1458" s="200" t="s">
        <v>7139</v>
      </c>
      <c r="P1458" s="200" t="s">
        <v>14622</v>
      </c>
      <c r="Q1458" s="200" t="s">
        <v>14623</v>
      </c>
      <c r="R1458" s="200" t="s">
        <v>14624</v>
      </c>
    </row>
    <row r="1459" spans="1:18" hidden="1">
      <c r="A1459" s="200" t="s">
        <v>14625</v>
      </c>
      <c r="B1459" s="200" t="s">
        <v>14626</v>
      </c>
      <c r="C1459" s="200" t="s">
        <v>7134</v>
      </c>
      <c r="D1459" s="200" t="s">
        <v>7193</v>
      </c>
      <c r="E1459" s="200" t="s">
        <v>7136</v>
      </c>
      <c r="F1459" s="200" t="s">
        <v>7166</v>
      </c>
      <c r="G1459" s="200"/>
      <c r="H1459" s="200" t="s">
        <v>7167</v>
      </c>
      <c r="I1459" s="200"/>
      <c r="J1459" s="201">
        <v>12</v>
      </c>
      <c r="K1459" s="200" t="s">
        <v>7136</v>
      </c>
      <c r="L1459" s="201">
        <v>23268260</v>
      </c>
      <c r="M1459" s="201">
        <v>500</v>
      </c>
      <c r="N1459" s="201">
        <v>11634130000</v>
      </c>
      <c r="O1459" s="200" t="s">
        <v>7139</v>
      </c>
      <c r="P1459" s="200" t="s">
        <v>14627</v>
      </c>
      <c r="Q1459" s="200" t="s">
        <v>14628</v>
      </c>
      <c r="R1459" s="200" t="s">
        <v>14629</v>
      </c>
    </row>
    <row r="1460" spans="1:18" hidden="1">
      <c r="A1460" s="200" t="s">
        <v>14630</v>
      </c>
      <c r="B1460" s="200" t="s">
        <v>14631</v>
      </c>
      <c r="C1460" s="200" t="s">
        <v>7134</v>
      </c>
      <c r="D1460" s="200" t="s">
        <v>7173</v>
      </c>
      <c r="E1460" s="200" t="s">
        <v>7136</v>
      </c>
      <c r="F1460" s="200" t="s">
        <v>7276</v>
      </c>
      <c r="G1460" s="200"/>
      <c r="H1460" s="200" t="s">
        <v>7277</v>
      </c>
      <c r="I1460" s="200"/>
      <c r="J1460" s="201">
        <v>12</v>
      </c>
      <c r="K1460" s="200" t="s">
        <v>7136</v>
      </c>
      <c r="L1460" s="201">
        <v>22684891</v>
      </c>
      <c r="M1460" s="201">
        <v>500</v>
      </c>
      <c r="N1460" s="201">
        <v>11388443500</v>
      </c>
      <c r="O1460" s="200" t="s">
        <v>7139</v>
      </c>
      <c r="P1460" s="200" t="s">
        <v>14632</v>
      </c>
      <c r="Q1460" s="200" t="s">
        <v>14633</v>
      </c>
      <c r="R1460" s="200" t="s">
        <v>14634</v>
      </c>
    </row>
    <row r="1461" spans="1:18" hidden="1">
      <c r="A1461" s="200" t="s">
        <v>14635</v>
      </c>
      <c r="B1461" s="200" t="s">
        <v>14636</v>
      </c>
      <c r="C1461" s="200" t="s">
        <v>7134</v>
      </c>
      <c r="D1461" s="200" t="s">
        <v>7135</v>
      </c>
      <c r="E1461" s="200" t="s">
        <v>7136</v>
      </c>
      <c r="F1461" s="200" t="s">
        <v>7390</v>
      </c>
      <c r="G1461" s="200"/>
      <c r="H1461" s="200" t="s">
        <v>7391</v>
      </c>
      <c r="I1461" s="200"/>
      <c r="J1461" s="201">
        <v>12</v>
      </c>
      <c r="K1461" s="200" t="s">
        <v>7136</v>
      </c>
      <c r="L1461" s="201">
        <v>35929616</v>
      </c>
      <c r="M1461" s="201">
        <v>500</v>
      </c>
      <c r="N1461" s="201">
        <v>17964808000</v>
      </c>
      <c r="O1461" s="200" t="s">
        <v>7139</v>
      </c>
      <c r="P1461" s="200" t="s">
        <v>14637</v>
      </c>
      <c r="Q1461" s="200" t="s">
        <v>14638</v>
      </c>
      <c r="R1461" s="200" t="s">
        <v>14639</v>
      </c>
    </row>
    <row r="1462" spans="1:18" hidden="1">
      <c r="A1462" s="200" t="s">
        <v>14640</v>
      </c>
      <c r="B1462" s="200" t="s">
        <v>14641</v>
      </c>
      <c r="C1462" s="200" t="s">
        <v>7134</v>
      </c>
      <c r="D1462" s="200" t="s">
        <v>7173</v>
      </c>
      <c r="E1462" s="200" t="s">
        <v>7136</v>
      </c>
      <c r="F1462" s="200" t="s">
        <v>9040</v>
      </c>
      <c r="G1462" s="200"/>
      <c r="H1462" s="200" t="s">
        <v>9041</v>
      </c>
      <c r="I1462" s="200"/>
      <c r="J1462" s="201">
        <v>12</v>
      </c>
      <c r="K1462" s="200" t="s">
        <v>7136</v>
      </c>
      <c r="L1462" s="201">
        <v>13405659</v>
      </c>
      <c r="M1462" s="201">
        <v>500</v>
      </c>
      <c r="N1462" s="201">
        <v>6702829500</v>
      </c>
      <c r="O1462" s="200" t="s">
        <v>7139</v>
      </c>
      <c r="P1462" s="200" t="s">
        <v>14642</v>
      </c>
      <c r="Q1462" s="200" t="s">
        <v>14643</v>
      </c>
      <c r="R1462" s="200" t="s">
        <v>14644</v>
      </c>
    </row>
    <row r="1463" spans="1:18" hidden="1">
      <c r="A1463" s="200" t="s">
        <v>14645</v>
      </c>
      <c r="B1463" s="200" t="s">
        <v>14646</v>
      </c>
      <c r="C1463" s="200" t="s">
        <v>7440</v>
      </c>
      <c r="D1463" s="200" t="s">
        <v>7441</v>
      </c>
      <c r="E1463" s="200" t="s">
        <v>7136</v>
      </c>
      <c r="F1463" s="200" t="s">
        <v>7166</v>
      </c>
      <c r="G1463" s="200"/>
      <c r="H1463" s="200" t="s">
        <v>7167</v>
      </c>
      <c r="I1463" s="200"/>
      <c r="J1463" s="201">
        <v>12</v>
      </c>
      <c r="K1463" s="200" t="s">
        <v>14647</v>
      </c>
      <c r="L1463" s="201">
        <v>2887540</v>
      </c>
      <c r="M1463" s="201">
        <v>500</v>
      </c>
      <c r="N1463" s="201">
        <v>1443770000</v>
      </c>
      <c r="O1463" s="200" t="s">
        <v>7139</v>
      </c>
      <c r="P1463" s="200" t="s">
        <v>14648</v>
      </c>
      <c r="Q1463" s="200" t="s">
        <v>14649</v>
      </c>
      <c r="R1463" s="200" t="s">
        <v>14650</v>
      </c>
    </row>
    <row r="1464" spans="1:18" hidden="1">
      <c r="A1464" s="200" t="s">
        <v>14651</v>
      </c>
      <c r="B1464" s="200" t="s">
        <v>14652</v>
      </c>
      <c r="C1464" s="200" t="s">
        <v>7134</v>
      </c>
      <c r="D1464" s="200" t="s">
        <v>7135</v>
      </c>
      <c r="E1464" s="200" t="s">
        <v>7136</v>
      </c>
      <c r="F1464" s="200" t="s">
        <v>7137</v>
      </c>
      <c r="G1464" s="200"/>
      <c r="H1464" s="200" t="s">
        <v>7138</v>
      </c>
      <c r="I1464" s="200"/>
      <c r="J1464" s="201">
        <v>12</v>
      </c>
      <c r="K1464" s="200" t="s">
        <v>7136</v>
      </c>
      <c r="L1464" s="201">
        <v>8895755</v>
      </c>
      <c r="M1464" s="201">
        <v>500</v>
      </c>
      <c r="N1464" s="201">
        <v>4522877500</v>
      </c>
      <c r="O1464" s="200" t="s">
        <v>7139</v>
      </c>
      <c r="P1464" s="200" t="s">
        <v>14653</v>
      </c>
      <c r="Q1464" s="200" t="s">
        <v>14654</v>
      </c>
      <c r="R1464" s="200" t="s">
        <v>14655</v>
      </c>
    </row>
    <row r="1465" spans="1:18" hidden="1">
      <c r="A1465" s="200" t="s">
        <v>14656</v>
      </c>
      <c r="B1465" s="200" t="s">
        <v>14657</v>
      </c>
      <c r="C1465" s="200" t="s">
        <v>7134</v>
      </c>
      <c r="D1465" s="200" t="s">
        <v>7165</v>
      </c>
      <c r="E1465" s="200" t="s">
        <v>7136</v>
      </c>
      <c r="F1465" s="200" t="s">
        <v>7166</v>
      </c>
      <c r="G1465" s="200"/>
      <c r="H1465" s="200" t="s">
        <v>7167</v>
      </c>
      <c r="I1465" s="200"/>
      <c r="J1465" s="201">
        <v>12</v>
      </c>
      <c r="K1465" s="200" t="s">
        <v>7136</v>
      </c>
      <c r="L1465" s="201">
        <v>17810033</v>
      </c>
      <c r="M1465" s="201">
        <v>500</v>
      </c>
      <c r="N1465" s="201">
        <v>8905016500</v>
      </c>
      <c r="O1465" s="200" t="s">
        <v>7139</v>
      </c>
      <c r="P1465" s="200" t="s">
        <v>14658</v>
      </c>
      <c r="Q1465" s="200" t="s">
        <v>14659</v>
      </c>
      <c r="R1465" s="200" t="s">
        <v>14660</v>
      </c>
    </row>
    <row r="1466" spans="1:18" hidden="1">
      <c r="A1466" s="200" t="s">
        <v>14661</v>
      </c>
      <c r="B1466" s="200" t="s">
        <v>14662</v>
      </c>
      <c r="C1466" s="200" t="s">
        <v>7134</v>
      </c>
      <c r="D1466" s="200" t="s">
        <v>7135</v>
      </c>
      <c r="E1466" s="200" t="s">
        <v>7136</v>
      </c>
      <c r="F1466" s="200" t="s">
        <v>7137</v>
      </c>
      <c r="G1466" s="200"/>
      <c r="H1466" s="200" t="s">
        <v>7138</v>
      </c>
      <c r="I1466" s="200"/>
      <c r="J1466" s="201">
        <v>12</v>
      </c>
      <c r="K1466" s="200" t="s">
        <v>7136</v>
      </c>
      <c r="L1466" s="201">
        <v>84447519</v>
      </c>
      <c r="M1466" s="201">
        <v>500</v>
      </c>
      <c r="N1466" s="201">
        <v>42223759500</v>
      </c>
      <c r="O1466" s="200" t="s">
        <v>7139</v>
      </c>
      <c r="P1466" s="200" t="s">
        <v>14663</v>
      </c>
      <c r="Q1466" s="200" t="s">
        <v>14664</v>
      </c>
      <c r="R1466" s="200" t="s">
        <v>14665</v>
      </c>
    </row>
    <row r="1467" spans="1:18" hidden="1">
      <c r="A1467" s="200" t="s">
        <v>14666</v>
      </c>
      <c r="B1467" s="200" t="s">
        <v>14667</v>
      </c>
      <c r="C1467" s="200" t="s">
        <v>7134</v>
      </c>
      <c r="D1467" s="200" t="s">
        <v>7173</v>
      </c>
      <c r="E1467" s="200" t="s">
        <v>7136</v>
      </c>
      <c r="F1467" s="200" t="s">
        <v>7822</v>
      </c>
      <c r="G1467" s="200"/>
      <c r="H1467" s="200" t="s">
        <v>7823</v>
      </c>
      <c r="I1467" s="200"/>
      <c r="J1467" s="201">
        <v>12</v>
      </c>
      <c r="K1467" s="200" t="s">
        <v>7136</v>
      </c>
      <c r="L1467" s="201">
        <v>8064765</v>
      </c>
      <c r="M1467" s="201">
        <v>500</v>
      </c>
      <c r="N1467" s="201">
        <v>4032382500</v>
      </c>
      <c r="O1467" s="200" t="s">
        <v>7139</v>
      </c>
      <c r="P1467" s="200" t="s">
        <v>14668</v>
      </c>
      <c r="Q1467" s="200" t="s">
        <v>14669</v>
      </c>
      <c r="R1467" s="200" t="s">
        <v>14670</v>
      </c>
    </row>
    <row r="1468" spans="1:18" hidden="1">
      <c r="A1468" s="200" t="s">
        <v>14671</v>
      </c>
      <c r="B1468" s="200" t="s">
        <v>14672</v>
      </c>
      <c r="C1468" s="200" t="s">
        <v>7134</v>
      </c>
      <c r="D1468" s="200" t="s">
        <v>7173</v>
      </c>
      <c r="E1468" s="200" t="s">
        <v>7136</v>
      </c>
      <c r="F1468" s="200" t="s">
        <v>7481</v>
      </c>
      <c r="G1468" s="200"/>
      <c r="H1468" s="200" t="s">
        <v>7482</v>
      </c>
      <c r="I1468" s="200"/>
      <c r="J1468" s="201">
        <v>12</v>
      </c>
      <c r="K1468" s="200" t="s">
        <v>7136</v>
      </c>
      <c r="L1468" s="201">
        <v>19543877</v>
      </c>
      <c r="M1468" s="201">
        <v>500</v>
      </c>
      <c r="N1468" s="201">
        <v>9771938500</v>
      </c>
      <c r="O1468" s="200" t="s">
        <v>7139</v>
      </c>
      <c r="P1468" s="200" t="s">
        <v>14673</v>
      </c>
      <c r="Q1468" s="200" t="s">
        <v>14674</v>
      </c>
      <c r="R1468" s="200" t="s">
        <v>14675</v>
      </c>
    </row>
    <row r="1469" spans="1:18" hidden="1">
      <c r="A1469" s="200" t="s">
        <v>14676</v>
      </c>
      <c r="B1469" s="200" t="s">
        <v>14677</v>
      </c>
      <c r="C1469" s="200" t="s">
        <v>7134</v>
      </c>
      <c r="D1469" s="200" t="s">
        <v>7241</v>
      </c>
      <c r="E1469" s="200" t="s">
        <v>10603</v>
      </c>
      <c r="F1469" s="200" t="s">
        <v>7481</v>
      </c>
      <c r="G1469" s="200"/>
      <c r="H1469" s="200" t="s">
        <v>7482</v>
      </c>
      <c r="I1469" s="200"/>
      <c r="J1469" s="201">
        <v>12</v>
      </c>
      <c r="K1469" s="200" t="s">
        <v>7136</v>
      </c>
      <c r="L1469" s="201">
        <v>11212120</v>
      </c>
      <c r="M1469" s="201">
        <v>500</v>
      </c>
      <c r="N1469" s="201">
        <v>5970377000</v>
      </c>
      <c r="O1469" s="200" t="s">
        <v>7139</v>
      </c>
      <c r="P1469" s="200" t="s">
        <v>14678</v>
      </c>
      <c r="Q1469" s="200" t="s">
        <v>14679</v>
      </c>
      <c r="R1469" s="200" t="s">
        <v>14680</v>
      </c>
    </row>
    <row r="1470" spans="1:18" hidden="1">
      <c r="A1470" s="200" t="s">
        <v>14681</v>
      </c>
      <c r="B1470" s="200" t="s">
        <v>14682</v>
      </c>
      <c r="C1470" s="200" t="s">
        <v>7134</v>
      </c>
      <c r="D1470" s="200" t="s">
        <v>7173</v>
      </c>
      <c r="E1470" s="200" t="s">
        <v>7136</v>
      </c>
      <c r="F1470" s="200" t="s">
        <v>7283</v>
      </c>
      <c r="G1470" s="200"/>
      <c r="H1470" s="200" t="s">
        <v>7284</v>
      </c>
      <c r="I1470" s="200"/>
      <c r="J1470" s="201">
        <v>12</v>
      </c>
      <c r="K1470" s="200" t="s">
        <v>7136</v>
      </c>
      <c r="L1470" s="201">
        <v>81563858</v>
      </c>
      <c r="M1470" s="201">
        <v>500</v>
      </c>
      <c r="N1470" s="201">
        <v>40781929000</v>
      </c>
      <c r="O1470" s="200" t="s">
        <v>7139</v>
      </c>
      <c r="P1470" s="200" t="s">
        <v>14683</v>
      </c>
      <c r="Q1470" s="200" t="s">
        <v>14684</v>
      </c>
      <c r="R1470" s="200" t="s">
        <v>14685</v>
      </c>
    </row>
    <row r="1471" spans="1:18" hidden="1">
      <c r="A1471" s="200" t="s">
        <v>14686</v>
      </c>
      <c r="B1471" s="200" t="s">
        <v>14687</v>
      </c>
      <c r="C1471" s="200" t="s">
        <v>7134</v>
      </c>
      <c r="D1471" s="200" t="s">
        <v>7135</v>
      </c>
      <c r="E1471" s="200" t="s">
        <v>7136</v>
      </c>
      <c r="F1471" s="200" t="s">
        <v>14688</v>
      </c>
      <c r="G1471" s="200"/>
      <c r="H1471" s="200" t="s">
        <v>14689</v>
      </c>
      <c r="I1471" s="200"/>
      <c r="J1471" s="201">
        <v>6</v>
      </c>
      <c r="K1471" s="200" t="s">
        <v>7136</v>
      </c>
      <c r="L1471" s="201">
        <v>17936918</v>
      </c>
      <c r="M1471" s="201">
        <v>500</v>
      </c>
      <c r="N1471" s="201">
        <v>8968459000</v>
      </c>
      <c r="O1471" s="200" t="s">
        <v>7139</v>
      </c>
      <c r="P1471" s="200" t="s">
        <v>14690</v>
      </c>
      <c r="Q1471" s="200" t="s">
        <v>14691</v>
      </c>
      <c r="R1471" s="200" t="s">
        <v>14692</v>
      </c>
    </row>
    <row r="1472" spans="1:18" hidden="1">
      <c r="A1472" s="200" t="s">
        <v>14693</v>
      </c>
      <c r="B1472" s="200" t="s">
        <v>14694</v>
      </c>
      <c r="C1472" s="200" t="s">
        <v>7145</v>
      </c>
      <c r="D1472" s="200" t="s">
        <v>7136</v>
      </c>
      <c r="E1472" s="200" t="s">
        <v>7136</v>
      </c>
      <c r="F1472" s="200" t="s">
        <v>7685</v>
      </c>
      <c r="G1472" s="200"/>
      <c r="H1472" s="200" t="s">
        <v>7686</v>
      </c>
      <c r="I1472" s="200"/>
      <c r="J1472" s="201">
        <v>12</v>
      </c>
      <c r="K1472" s="200" t="s">
        <v>7136</v>
      </c>
      <c r="L1472" s="201">
        <v>17977732</v>
      </c>
      <c r="M1472" s="201">
        <v>500</v>
      </c>
      <c r="N1472" s="201">
        <v>9118563000</v>
      </c>
      <c r="O1472" s="200" t="s">
        <v>7139</v>
      </c>
      <c r="P1472" s="200" t="s">
        <v>14695</v>
      </c>
      <c r="Q1472" s="200" t="s">
        <v>14696</v>
      </c>
      <c r="R1472" s="200" t="s">
        <v>14697</v>
      </c>
    </row>
    <row r="1473" spans="1:18" hidden="1">
      <c r="A1473" s="200" t="s">
        <v>14698</v>
      </c>
      <c r="B1473" s="200" t="s">
        <v>14699</v>
      </c>
      <c r="C1473" s="200" t="s">
        <v>7134</v>
      </c>
      <c r="D1473" s="200" t="s">
        <v>7173</v>
      </c>
      <c r="E1473" s="200" t="s">
        <v>7136</v>
      </c>
      <c r="F1473" s="200" t="s">
        <v>9040</v>
      </c>
      <c r="G1473" s="200"/>
      <c r="H1473" s="200" t="s">
        <v>9041</v>
      </c>
      <c r="I1473" s="200"/>
      <c r="J1473" s="201">
        <v>12</v>
      </c>
      <c r="K1473" s="200" t="s">
        <v>7136</v>
      </c>
      <c r="L1473" s="201">
        <v>31749008</v>
      </c>
      <c r="M1473" s="201">
        <v>500</v>
      </c>
      <c r="N1473" s="201">
        <v>16068254000</v>
      </c>
      <c r="O1473" s="200" t="s">
        <v>7139</v>
      </c>
      <c r="P1473" s="200" t="s">
        <v>14700</v>
      </c>
      <c r="Q1473" s="200" t="s">
        <v>14701</v>
      </c>
      <c r="R1473" s="200" t="s">
        <v>14702</v>
      </c>
    </row>
    <row r="1474" spans="1:18" hidden="1">
      <c r="A1474" s="200" t="s">
        <v>14703</v>
      </c>
      <c r="B1474" s="200" t="s">
        <v>14704</v>
      </c>
      <c r="C1474" s="200" t="s">
        <v>7134</v>
      </c>
      <c r="D1474" s="200" t="s">
        <v>7165</v>
      </c>
      <c r="E1474" s="200" t="s">
        <v>7136</v>
      </c>
      <c r="F1474" s="200" t="s">
        <v>7257</v>
      </c>
      <c r="G1474" s="200"/>
      <c r="H1474" s="200" t="s">
        <v>7258</v>
      </c>
      <c r="I1474" s="200"/>
      <c r="J1474" s="201">
        <v>12</v>
      </c>
      <c r="K1474" s="200" t="s">
        <v>7136</v>
      </c>
      <c r="L1474" s="201">
        <v>17600000</v>
      </c>
      <c r="M1474" s="201">
        <v>500</v>
      </c>
      <c r="N1474" s="201">
        <v>8800000000</v>
      </c>
      <c r="O1474" s="200" t="s">
        <v>7139</v>
      </c>
      <c r="P1474" s="200" t="s">
        <v>14705</v>
      </c>
      <c r="Q1474" s="200" t="s">
        <v>14706</v>
      </c>
      <c r="R1474" s="200" t="s">
        <v>14707</v>
      </c>
    </row>
    <row r="1475" spans="1:18" hidden="1">
      <c r="A1475" s="200" t="s">
        <v>14708</v>
      </c>
      <c r="B1475" s="200" t="s">
        <v>14709</v>
      </c>
      <c r="C1475" s="200" t="s">
        <v>7134</v>
      </c>
      <c r="D1475" s="200" t="s">
        <v>7135</v>
      </c>
      <c r="E1475" s="200" t="s">
        <v>7136</v>
      </c>
      <c r="F1475" s="200" t="s">
        <v>7213</v>
      </c>
      <c r="G1475" s="200"/>
      <c r="H1475" s="200" t="s">
        <v>7214</v>
      </c>
      <c r="I1475" s="200"/>
      <c r="J1475" s="201">
        <v>12</v>
      </c>
      <c r="K1475" s="200" t="s">
        <v>7136</v>
      </c>
      <c r="L1475" s="201">
        <v>43647846</v>
      </c>
      <c r="M1475" s="201">
        <v>500</v>
      </c>
      <c r="N1475" s="201">
        <v>21823923000</v>
      </c>
      <c r="O1475" s="200" t="s">
        <v>7139</v>
      </c>
      <c r="P1475" s="200" t="s">
        <v>14710</v>
      </c>
      <c r="Q1475" s="200" t="s">
        <v>14711</v>
      </c>
      <c r="R1475" s="200" t="s">
        <v>14712</v>
      </c>
    </row>
    <row r="1476" spans="1:18" hidden="1">
      <c r="A1476" s="200" t="s">
        <v>14713</v>
      </c>
      <c r="B1476" s="200" t="s">
        <v>14714</v>
      </c>
      <c r="C1476" s="200" t="s">
        <v>7134</v>
      </c>
      <c r="D1476" s="200" t="s">
        <v>7135</v>
      </c>
      <c r="E1476" s="200" t="s">
        <v>7136</v>
      </c>
      <c r="F1476" s="200" t="s">
        <v>14715</v>
      </c>
      <c r="G1476" s="200"/>
      <c r="H1476" s="200" t="s">
        <v>14716</v>
      </c>
      <c r="I1476" s="200"/>
      <c r="J1476" s="201">
        <v>12</v>
      </c>
      <c r="K1476" s="200" t="s">
        <v>7136</v>
      </c>
      <c r="L1476" s="201">
        <v>30271660</v>
      </c>
      <c r="M1476" s="201">
        <v>100</v>
      </c>
      <c r="N1476" s="201">
        <v>3027166000</v>
      </c>
      <c r="O1476" s="200" t="s">
        <v>7139</v>
      </c>
      <c r="P1476" s="200" t="s">
        <v>14717</v>
      </c>
      <c r="Q1476" s="200" t="s">
        <v>14718</v>
      </c>
      <c r="R1476" s="200" t="s">
        <v>14719</v>
      </c>
    </row>
    <row r="1477" spans="1:18" hidden="1">
      <c r="A1477" s="200" t="s">
        <v>14720</v>
      </c>
      <c r="B1477" s="200" t="s">
        <v>14721</v>
      </c>
      <c r="C1477" s="200" t="s">
        <v>7134</v>
      </c>
      <c r="D1477" s="200" t="s">
        <v>7165</v>
      </c>
      <c r="E1477" s="200" t="s">
        <v>7136</v>
      </c>
      <c r="F1477" s="200" t="s">
        <v>7137</v>
      </c>
      <c r="G1477" s="200"/>
      <c r="H1477" s="200" t="s">
        <v>7138</v>
      </c>
      <c r="I1477" s="200"/>
      <c r="J1477" s="201">
        <v>12</v>
      </c>
      <c r="K1477" s="200" t="s">
        <v>7136</v>
      </c>
      <c r="L1477" s="201">
        <v>21807689</v>
      </c>
      <c r="M1477" s="201">
        <v>500</v>
      </c>
      <c r="N1477" s="201">
        <v>10903844500</v>
      </c>
      <c r="O1477" s="200" t="s">
        <v>7139</v>
      </c>
      <c r="P1477" s="200" t="s">
        <v>14722</v>
      </c>
      <c r="Q1477" s="200" t="s">
        <v>14723</v>
      </c>
      <c r="R1477" s="200" t="s">
        <v>14724</v>
      </c>
    </row>
    <row r="1478" spans="1:18" hidden="1">
      <c r="A1478" s="200" t="s">
        <v>14725</v>
      </c>
      <c r="B1478" s="200" t="s">
        <v>14726</v>
      </c>
      <c r="C1478" s="200" t="s">
        <v>7134</v>
      </c>
      <c r="D1478" s="200" t="s">
        <v>7173</v>
      </c>
      <c r="E1478" s="200" t="s">
        <v>7136</v>
      </c>
      <c r="F1478" s="200" t="s">
        <v>8732</v>
      </c>
      <c r="G1478" s="200"/>
      <c r="H1478" s="200" t="s">
        <v>8733</v>
      </c>
      <c r="I1478" s="200"/>
      <c r="J1478" s="201">
        <v>12</v>
      </c>
      <c r="K1478" s="200" t="s">
        <v>7136</v>
      </c>
      <c r="L1478" s="201">
        <v>16798204</v>
      </c>
      <c r="M1478" s="201">
        <v>100</v>
      </c>
      <c r="N1478" s="201">
        <v>1679820400</v>
      </c>
      <c r="O1478" s="200" t="s">
        <v>7139</v>
      </c>
      <c r="P1478" s="200" t="s">
        <v>14727</v>
      </c>
      <c r="Q1478" s="200" t="s">
        <v>14728</v>
      </c>
      <c r="R1478" s="200" t="s">
        <v>14729</v>
      </c>
    </row>
    <row r="1479" spans="1:18" hidden="1">
      <c r="A1479" s="200" t="s">
        <v>14730</v>
      </c>
      <c r="B1479" s="200" t="s">
        <v>14731</v>
      </c>
      <c r="C1479" s="200" t="s">
        <v>7134</v>
      </c>
      <c r="D1479" s="200" t="s">
        <v>7135</v>
      </c>
      <c r="E1479" s="200" t="s">
        <v>7136</v>
      </c>
      <c r="F1479" s="200" t="s">
        <v>9549</v>
      </c>
      <c r="G1479" s="200"/>
      <c r="H1479" s="200" t="s">
        <v>9550</v>
      </c>
      <c r="I1479" s="200"/>
      <c r="J1479" s="201">
        <v>12</v>
      </c>
      <c r="K1479" s="200" t="s">
        <v>7136</v>
      </c>
      <c r="L1479" s="201">
        <v>40342231</v>
      </c>
      <c r="M1479" s="201">
        <v>500</v>
      </c>
      <c r="N1479" s="201">
        <v>20171115500</v>
      </c>
      <c r="O1479" s="200" t="s">
        <v>7139</v>
      </c>
      <c r="P1479" s="200" t="s">
        <v>14732</v>
      </c>
      <c r="Q1479" s="200" t="s">
        <v>14733</v>
      </c>
      <c r="R1479" s="200" t="s">
        <v>14734</v>
      </c>
    </row>
    <row r="1480" spans="1:18" hidden="1">
      <c r="A1480" s="200" t="s">
        <v>14735</v>
      </c>
      <c r="B1480" s="200" t="s">
        <v>14736</v>
      </c>
      <c r="C1480" s="200" t="s">
        <v>7134</v>
      </c>
      <c r="D1480" s="200" t="s">
        <v>7173</v>
      </c>
      <c r="E1480" s="200" t="s">
        <v>7136</v>
      </c>
      <c r="F1480" s="200" t="s">
        <v>7166</v>
      </c>
      <c r="G1480" s="200"/>
      <c r="H1480" s="200" t="s">
        <v>7167</v>
      </c>
      <c r="I1480" s="200"/>
      <c r="J1480" s="201">
        <v>12</v>
      </c>
      <c r="K1480" s="200" t="s">
        <v>7136</v>
      </c>
      <c r="L1480" s="201">
        <v>12282402</v>
      </c>
      <c r="M1480" s="201">
        <v>500</v>
      </c>
      <c r="N1480" s="201">
        <v>6141201000</v>
      </c>
      <c r="O1480" s="200" t="s">
        <v>7139</v>
      </c>
      <c r="P1480" s="200" t="s">
        <v>14737</v>
      </c>
      <c r="Q1480" s="200" t="s">
        <v>14738</v>
      </c>
      <c r="R1480" s="200" t="s">
        <v>14739</v>
      </c>
    </row>
    <row r="1481" spans="1:18" hidden="1">
      <c r="A1481" s="200" t="s">
        <v>14740</v>
      </c>
      <c r="B1481" s="200" t="s">
        <v>14741</v>
      </c>
      <c r="C1481" s="200" t="s">
        <v>7134</v>
      </c>
      <c r="D1481" s="200" t="s">
        <v>7173</v>
      </c>
      <c r="E1481" s="200" t="s">
        <v>7136</v>
      </c>
      <c r="F1481" s="200" t="s">
        <v>7269</v>
      </c>
      <c r="G1481" s="200"/>
      <c r="H1481" s="200" t="s">
        <v>7270</v>
      </c>
      <c r="I1481" s="200"/>
      <c r="J1481" s="201">
        <v>12</v>
      </c>
      <c r="K1481" s="200" t="s">
        <v>7136</v>
      </c>
      <c r="L1481" s="201">
        <v>125282405</v>
      </c>
      <c r="M1481" s="201">
        <v>100</v>
      </c>
      <c r="N1481" s="201">
        <v>12528240500</v>
      </c>
      <c r="O1481" s="200" t="s">
        <v>7139</v>
      </c>
      <c r="P1481" s="200" t="s">
        <v>14742</v>
      </c>
      <c r="Q1481" s="200" t="s">
        <v>14743</v>
      </c>
      <c r="R1481" s="200" t="s">
        <v>14744</v>
      </c>
    </row>
    <row r="1482" spans="1:18" hidden="1">
      <c r="A1482" s="200" t="s">
        <v>14745</v>
      </c>
      <c r="B1482" s="200" t="s">
        <v>14746</v>
      </c>
      <c r="C1482" s="200" t="s">
        <v>7134</v>
      </c>
      <c r="D1482" s="200" t="s">
        <v>7165</v>
      </c>
      <c r="E1482" s="200" t="s">
        <v>7136</v>
      </c>
      <c r="F1482" s="200" t="s">
        <v>7924</v>
      </c>
      <c r="G1482" s="200"/>
      <c r="H1482" s="200" t="s">
        <v>7925</v>
      </c>
      <c r="I1482" s="200"/>
      <c r="J1482" s="201">
        <v>12</v>
      </c>
      <c r="K1482" s="200" t="s">
        <v>7136</v>
      </c>
      <c r="L1482" s="201">
        <v>12398000</v>
      </c>
      <c r="M1482" s="201">
        <v>500</v>
      </c>
      <c r="N1482" s="201">
        <v>6199000000</v>
      </c>
      <c r="O1482" s="200" t="s">
        <v>7139</v>
      </c>
      <c r="P1482" s="200" t="s">
        <v>14747</v>
      </c>
      <c r="Q1482" s="200" t="s">
        <v>14748</v>
      </c>
      <c r="R1482" s="200" t="s">
        <v>14749</v>
      </c>
    </row>
    <row r="1483" spans="1:18" hidden="1">
      <c r="A1483" s="200" t="s">
        <v>14750</v>
      </c>
      <c r="B1483" s="200" t="s">
        <v>14751</v>
      </c>
      <c r="C1483" s="200" t="s">
        <v>7134</v>
      </c>
      <c r="D1483" s="200" t="s">
        <v>7193</v>
      </c>
      <c r="E1483" s="200" t="s">
        <v>7136</v>
      </c>
      <c r="F1483" s="200" t="s">
        <v>7137</v>
      </c>
      <c r="G1483" s="200"/>
      <c r="H1483" s="200" t="s">
        <v>7138</v>
      </c>
      <c r="I1483" s="200"/>
      <c r="J1483" s="201">
        <v>12</v>
      </c>
      <c r="K1483" s="200" t="s">
        <v>7136</v>
      </c>
      <c r="L1483" s="201">
        <v>22459415</v>
      </c>
      <c r="M1483" s="201">
        <v>500</v>
      </c>
      <c r="N1483" s="201">
        <v>11229707500</v>
      </c>
      <c r="O1483" s="200" t="s">
        <v>7139</v>
      </c>
      <c r="P1483" s="200" t="s">
        <v>14752</v>
      </c>
      <c r="Q1483" s="200" t="s">
        <v>14753</v>
      </c>
      <c r="R1483" s="200" t="s">
        <v>14754</v>
      </c>
    </row>
    <row r="1484" spans="1:18" hidden="1">
      <c r="A1484" s="200" t="s">
        <v>14755</v>
      </c>
      <c r="B1484" s="200" t="s">
        <v>14756</v>
      </c>
      <c r="C1484" s="200" t="s">
        <v>7134</v>
      </c>
      <c r="D1484" s="200" t="s">
        <v>7173</v>
      </c>
      <c r="E1484" s="200" t="s">
        <v>7136</v>
      </c>
      <c r="F1484" s="200" t="s">
        <v>7481</v>
      </c>
      <c r="G1484" s="200"/>
      <c r="H1484" s="200" t="s">
        <v>7482</v>
      </c>
      <c r="I1484" s="200"/>
      <c r="J1484" s="201">
        <v>12</v>
      </c>
      <c r="K1484" s="200" t="s">
        <v>7136</v>
      </c>
      <c r="L1484" s="201">
        <v>8131000</v>
      </c>
      <c r="M1484" s="201">
        <v>500</v>
      </c>
      <c r="N1484" s="201">
        <v>4065500000</v>
      </c>
      <c r="O1484" s="200" t="s">
        <v>7139</v>
      </c>
      <c r="P1484" s="200" t="s">
        <v>14757</v>
      </c>
      <c r="Q1484" s="200" t="s">
        <v>14758</v>
      </c>
      <c r="R1484" s="200" t="s">
        <v>14759</v>
      </c>
    </row>
    <row r="1485" spans="1:18" hidden="1">
      <c r="A1485" s="200" t="s">
        <v>14760</v>
      </c>
      <c r="B1485" s="200" t="s">
        <v>14761</v>
      </c>
      <c r="C1485" s="200" t="s">
        <v>7145</v>
      </c>
      <c r="D1485" s="200" t="s">
        <v>7136</v>
      </c>
      <c r="E1485" s="200" t="s">
        <v>7136</v>
      </c>
      <c r="F1485" s="200" t="s">
        <v>7924</v>
      </c>
      <c r="G1485" s="200"/>
      <c r="H1485" s="200" t="s">
        <v>7925</v>
      </c>
      <c r="I1485" s="200"/>
      <c r="J1485" s="201">
        <v>12</v>
      </c>
      <c r="K1485" s="200" t="s">
        <v>7136</v>
      </c>
      <c r="L1485" s="201">
        <v>20000000</v>
      </c>
      <c r="M1485" s="201">
        <v>500</v>
      </c>
      <c r="N1485" s="201">
        <v>10000000000</v>
      </c>
      <c r="O1485" s="200" t="s">
        <v>7139</v>
      </c>
      <c r="P1485" s="200" t="s">
        <v>14762</v>
      </c>
      <c r="Q1485" s="200" t="s">
        <v>14763</v>
      </c>
      <c r="R1485" s="200" t="s">
        <v>14764</v>
      </c>
    </row>
    <row r="1486" spans="1:18" hidden="1">
      <c r="A1486" s="200" t="s">
        <v>14765</v>
      </c>
      <c r="B1486" s="200" t="s">
        <v>14766</v>
      </c>
      <c r="C1486" s="200" t="s">
        <v>7134</v>
      </c>
      <c r="D1486" s="200" t="s">
        <v>7135</v>
      </c>
      <c r="E1486" s="200" t="s">
        <v>7136</v>
      </c>
      <c r="F1486" s="200" t="s">
        <v>9549</v>
      </c>
      <c r="G1486" s="200"/>
      <c r="H1486" s="200" t="s">
        <v>9550</v>
      </c>
      <c r="I1486" s="200"/>
      <c r="J1486" s="201">
        <v>12</v>
      </c>
      <c r="K1486" s="200" t="s">
        <v>7136</v>
      </c>
      <c r="L1486" s="201">
        <v>19174452</v>
      </c>
      <c r="M1486" s="201">
        <v>500</v>
      </c>
      <c r="N1486" s="201">
        <v>9587226000</v>
      </c>
      <c r="O1486" s="200" t="s">
        <v>7139</v>
      </c>
      <c r="P1486" s="200" t="s">
        <v>14767</v>
      </c>
      <c r="Q1486" s="200" t="s">
        <v>14768</v>
      </c>
      <c r="R1486" s="200" t="s">
        <v>14769</v>
      </c>
    </row>
    <row r="1487" spans="1:18" hidden="1">
      <c r="A1487" s="200" t="s">
        <v>14770</v>
      </c>
      <c r="B1487" s="200" t="s">
        <v>14771</v>
      </c>
      <c r="C1487" s="200" t="s">
        <v>7134</v>
      </c>
      <c r="D1487" s="200" t="s">
        <v>7173</v>
      </c>
      <c r="E1487" s="200" t="s">
        <v>7136</v>
      </c>
      <c r="F1487" s="200" t="s">
        <v>7166</v>
      </c>
      <c r="G1487" s="200"/>
      <c r="H1487" s="200" t="s">
        <v>7167</v>
      </c>
      <c r="I1487" s="200"/>
      <c r="J1487" s="201">
        <v>12</v>
      </c>
      <c r="K1487" s="200" t="s">
        <v>7136</v>
      </c>
      <c r="L1487" s="201">
        <v>44599895</v>
      </c>
      <c r="M1487" s="201">
        <v>500</v>
      </c>
      <c r="N1487" s="201">
        <v>22299947500</v>
      </c>
      <c r="O1487" s="200" t="s">
        <v>7139</v>
      </c>
      <c r="P1487" s="200" t="s">
        <v>14772</v>
      </c>
      <c r="Q1487" s="200" t="s">
        <v>14773</v>
      </c>
      <c r="R1487" s="200" t="s">
        <v>14774</v>
      </c>
    </row>
    <row r="1488" spans="1:18" hidden="1">
      <c r="A1488" s="200" t="s">
        <v>14775</v>
      </c>
      <c r="B1488" s="200" t="s">
        <v>14776</v>
      </c>
      <c r="C1488" s="200" t="s">
        <v>7145</v>
      </c>
      <c r="D1488" s="200" t="s">
        <v>7136</v>
      </c>
      <c r="E1488" s="200" t="s">
        <v>7136</v>
      </c>
      <c r="F1488" s="200" t="s">
        <v>7525</v>
      </c>
      <c r="G1488" s="200"/>
      <c r="H1488" s="200" t="s">
        <v>7526</v>
      </c>
      <c r="I1488" s="200"/>
      <c r="J1488" s="201">
        <v>12</v>
      </c>
      <c r="K1488" s="200" t="s">
        <v>7136</v>
      </c>
      <c r="L1488" s="201">
        <v>44311468</v>
      </c>
      <c r="M1488" s="201">
        <v>500</v>
      </c>
      <c r="N1488" s="201">
        <v>22155734000</v>
      </c>
      <c r="O1488" s="200" t="s">
        <v>7139</v>
      </c>
      <c r="P1488" s="200" t="s">
        <v>14777</v>
      </c>
      <c r="Q1488" s="200" t="s">
        <v>14778</v>
      </c>
      <c r="R1488" s="200" t="s">
        <v>14779</v>
      </c>
    </row>
    <row r="1489" spans="1:18" hidden="1">
      <c r="A1489" s="200" t="s">
        <v>14780</v>
      </c>
      <c r="B1489" s="200" t="s">
        <v>14781</v>
      </c>
      <c r="C1489" s="200" t="s">
        <v>7145</v>
      </c>
      <c r="D1489" s="200" t="s">
        <v>7136</v>
      </c>
      <c r="E1489" s="200" t="s">
        <v>7136</v>
      </c>
      <c r="F1489" s="200" t="s">
        <v>7153</v>
      </c>
      <c r="G1489" s="200"/>
      <c r="H1489" s="200" t="s">
        <v>7154</v>
      </c>
      <c r="I1489" s="200"/>
      <c r="J1489" s="201">
        <v>12</v>
      </c>
      <c r="K1489" s="200" t="s">
        <v>7136</v>
      </c>
      <c r="L1489" s="201">
        <v>13635592</v>
      </c>
      <c r="M1489" s="201">
        <v>500</v>
      </c>
      <c r="N1489" s="201">
        <v>6817796000</v>
      </c>
      <c r="O1489" s="200" t="s">
        <v>7139</v>
      </c>
      <c r="P1489" s="200" t="s">
        <v>14782</v>
      </c>
      <c r="Q1489" s="200" t="s">
        <v>14783</v>
      </c>
      <c r="R1489" s="200" t="s">
        <v>14784</v>
      </c>
    </row>
    <row r="1490" spans="1:18" hidden="1">
      <c r="A1490" s="200" t="s">
        <v>14785</v>
      </c>
      <c r="B1490" s="200" t="s">
        <v>14786</v>
      </c>
      <c r="C1490" s="200" t="s">
        <v>7145</v>
      </c>
      <c r="D1490" s="200" t="s">
        <v>7136</v>
      </c>
      <c r="E1490" s="200" t="s">
        <v>7136</v>
      </c>
      <c r="F1490" s="200" t="s">
        <v>7276</v>
      </c>
      <c r="G1490" s="200"/>
      <c r="H1490" s="200" t="s">
        <v>7277</v>
      </c>
      <c r="I1490" s="200"/>
      <c r="J1490" s="201">
        <v>12</v>
      </c>
      <c r="K1490" s="200" t="s">
        <v>7136</v>
      </c>
      <c r="L1490" s="201">
        <v>182892731</v>
      </c>
      <c r="M1490" s="201">
        <v>500</v>
      </c>
      <c r="N1490" s="201">
        <v>91446365500</v>
      </c>
      <c r="O1490" s="200" t="s">
        <v>7139</v>
      </c>
      <c r="P1490" s="200" t="s">
        <v>14787</v>
      </c>
      <c r="Q1490" s="200" t="s">
        <v>14788</v>
      </c>
      <c r="R1490" s="200" t="s">
        <v>14789</v>
      </c>
    </row>
    <row r="1491" spans="1:18" hidden="1">
      <c r="A1491" s="200" t="s">
        <v>14790</v>
      </c>
      <c r="B1491" s="200" t="s">
        <v>14791</v>
      </c>
      <c r="C1491" s="200" t="s">
        <v>7134</v>
      </c>
      <c r="D1491" s="200" t="s">
        <v>7241</v>
      </c>
      <c r="E1491" s="200" t="s">
        <v>7242</v>
      </c>
      <c r="F1491" s="200" t="s">
        <v>7302</v>
      </c>
      <c r="G1491" s="200"/>
      <c r="H1491" s="200" t="s">
        <v>7303</v>
      </c>
      <c r="I1491" s="200"/>
      <c r="J1491" s="201">
        <v>12</v>
      </c>
      <c r="K1491" s="200" t="s">
        <v>7136</v>
      </c>
      <c r="L1491" s="201">
        <v>10110545</v>
      </c>
      <c r="M1491" s="201">
        <v>1000</v>
      </c>
      <c r="N1491" s="201">
        <v>10262465000</v>
      </c>
      <c r="O1491" s="200" t="s">
        <v>7139</v>
      </c>
      <c r="P1491" s="200" t="s">
        <v>14792</v>
      </c>
      <c r="Q1491" s="200" t="s">
        <v>14793</v>
      </c>
      <c r="R1491" s="200" t="s">
        <v>14794</v>
      </c>
    </row>
    <row r="1492" spans="1:18" hidden="1">
      <c r="A1492" s="200" t="s">
        <v>14795</v>
      </c>
      <c r="B1492" s="200" t="s">
        <v>14796</v>
      </c>
      <c r="C1492" s="200" t="s">
        <v>7145</v>
      </c>
      <c r="D1492" s="200" t="s">
        <v>7136</v>
      </c>
      <c r="E1492" s="200" t="s">
        <v>7136</v>
      </c>
      <c r="F1492" s="200" t="s">
        <v>7409</v>
      </c>
      <c r="G1492" s="200"/>
      <c r="H1492" s="200" t="s">
        <v>7410</v>
      </c>
      <c r="I1492" s="200"/>
      <c r="J1492" s="201">
        <v>12</v>
      </c>
      <c r="K1492" s="200" t="s">
        <v>7136</v>
      </c>
      <c r="L1492" s="201">
        <v>1842040</v>
      </c>
      <c r="M1492" s="201">
        <v>5000</v>
      </c>
      <c r="N1492" s="201">
        <v>9210200000</v>
      </c>
      <c r="O1492" s="200" t="s">
        <v>7139</v>
      </c>
      <c r="P1492" s="200" t="s">
        <v>14797</v>
      </c>
      <c r="Q1492" s="200" t="s">
        <v>14798</v>
      </c>
      <c r="R1492" s="200" t="s">
        <v>14799</v>
      </c>
    </row>
    <row r="1493" spans="1:18" hidden="1">
      <c r="A1493" s="200" t="s">
        <v>14800</v>
      </c>
      <c r="B1493" s="200" t="s">
        <v>14801</v>
      </c>
      <c r="C1493" s="200" t="s">
        <v>7134</v>
      </c>
      <c r="D1493" s="200" t="s">
        <v>7165</v>
      </c>
      <c r="E1493" s="200" t="s">
        <v>7136</v>
      </c>
      <c r="F1493" s="200" t="s">
        <v>7464</v>
      </c>
      <c r="G1493" s="200"/>
      <c r="H1493" s="200" t="s">
        <v>7465</v>
      </c>
      <c r="I1493" s="200"/>
      <c r="J1493" s="201">
        <v>12</v>
      </c>
      <c r="K1493" s="200" t="s">
        <v>7136</v>
      </c>
      <c r="L1493" s="201">
        <v>15750000</v>
      </c>
      <c r="M1493" s="201">
        <v>500</v>
      </c>
      <c r="N1493" s="201">
        <v>7875000000</v>
      </c>
      <c r="O1493" s="200" t="s">
        <v>7139</v>
      </c>
      <c r="P1493" s="200" t="s">
        <v>14802</v>
      </c>
      <c r="Q1493" s="200" t="s">
        <v>14803</v>
      </c>
      <c r="R1493" s="200" t="s">
        <v>14804</v>
      </c>
    </row>
    <row r="1494" spans="1:18" hidden="1">
      <c r="A1494" s="200" t="s">
        <v>14805</v>
      </c>
      <c r="B1494" s="200" t="s">
        <v>14806</v>
      </c>
      <c r="C1494" s="200" t="s">
        <v>7145</v>
      </c>
      <c r="D1494" s="200" t="s">
        <v>7136</v>
      </c>
      <c r="E1494" s="200" t="s">
        <v>7136</v>
      </c>
      <c r="F1494" s="200" t="s">
        <v>9692</v>
      </c>
      <c r="G1494" s="200"/>
      <c r="H1494" s="200" t="s">
        <v>9693</v>
      </c>
      <c r="I1494" s="200"/>
      <c r="J1494" s="201">
        <v>12</v>
      </c>
      <c r="K1494" s="200" t="s">
        <v>7136</v>
      </c>
      <c r="L1494" s="201">
        <v>22200000</v>
      </c>
      <c r="M1494" s="201">
        <v>500</v>
      </c>
      <c r="N1494" s="201">
        <v>11100000000</v>
      </c>
      <c r="O1494" s="200" t="s">
        <v>7139</v>
      </c>
      <c r="P1494" s="200" t="s">
        <v>14807</v>
      </c>
      <c r="Q1494" s="200" t="s">
        <v>14808</v>
      </c>
      <c r="R1494" s="200" t="s">
        <v>14809</v>
      </c>
    </row>
    <row r="1495" spans="1:18" hidden="1">
      <c r="A1495" s="200" t="s">
        <v>14810</v>
      </c>
      <c r="B1495" s="200" t="s">
        <v>14811</v>
      </c>
      <c r="C1495" s="200" t="s">
        <v>7145</v>
      </c>
      <c r="D1495" s="200" t="s">
        <v>7136</v>
      </c>
      <c r="E1495" s="200" t="s">
        <v>7136</v>
      </c>
      <c r="F1495" s="200" t="s">
        <v>7213</v>
      </c>
      <c r="G1495" s="200"/>
      <c r="H1495" s="200" t="s">
        <v>7214</v>
      </c>
      <c r="I1495" s="200"/>
      <c r="J1495" s="201">
        <v>12</v>
      </c>
      <c r="K1495" s="200" t="s">
        <v>7136</v>
      </c>
      <c r="L1495" s="201">
        <v>53394505</v>
      </c>
      <c r="M1495" s="201">
        <v>500</v>
      </c>
      <c r="N1495" s="201">
        <v>27569082500</v>
      </c>
      <c r="O1495" s="200" t="s">
        <v>7139</v>
      </c>
      <c r="P1495" s="200" t="s">
        <v>14812</v>
      </c>
      <c r="Q1495" s="200" t="s">
        <v>14813</v>
      </c>
      <c r="R1495" s="200" t="s">
        <v>14814</v>
      </c>
    </row>
    <row r="1496" spans="1:18" hidden="1">
      <c r="A1496" s="200" t="s">
        <v>14815</v>
      </c>
      <c r="B1496" s="200" t="s">
        <v>14816</v>
      </c>
      <c r="C1496" s="200" t="s">
        <v>7134</v>
      </c>
      <c r="D1496" s="200" t="s">
        <v>7173</v>
      </c>
      <c r="E1496" s="200" t="s">
        <v>7136</v>
      </c>
      <c r="F1496" s="200" t="s">
        <v>7213</v>
      </c>
      <c r="G1496" s="200"/>
      <c r="H1496" s="200" t="s">
        <v>7214</v>
      </c>
      <c r="I1496" s="200"/>
      <c r="J1496" s="201">
        <v>12</v>
      </c>
      <c r="K1496" s="200" t="s">
        <v>7136</v>
      </c>
      <c r="L1496" s="201">
        <v>10690180</v>
      </c>
      <c r="M1496" s="201">
        <v>500</v>
      </c>
      <c r="N1496" s="201">
        <v>5345090000</v>
      </c>
      <c r="O1496" s="200" t="s">
        <v>7139</v>
      </c>
      <c r="P1496" s="200" t="s">
        <v>14817</v>
      </c>
      <c r="Q1496" s="200" t="s">
        <v>14818</v>
      </c>
      <c r="R1496" s="200" t="s">
        <v>14819</v>
      </c>
    </row>
    <row r="1497" spans="1:18" hidden="1">
      <c r="A1497" s="200" t="s">
        <v>14820</v>
      </c>
      <c r="B1497" s="200" t="s">
        <v>14821</v>
      </c>
      <c r="C1497" s="200" t="s">
        <v>7145</v>
      </c>
      <c r="D1497" s="200" t="s">
        <v>7136</v>
      </c>
      <c r="E1497" s="200" t="s">
        <v>7136</v>
      </c>
      <c r="F1497" s="200" t="s">
        <v>7416</v>
      </c>
      <c r="G1497" s="200"/>
      <c r="H1497" s="200" t="s">
        <v>7417</v>
      </c>
      <c r="I1497" s="200"/>
      <c r="J1497" s="201">
        <v>12</v>
      </c>
      <c r="K1497" s="200" t="s">
        <v>7136</v>
      </c>
      <c r="L1497" s="201">
        <v>101310372</v>
      </c>
      <c r="M1497" s="201">
        <v>500</v>
      </c>
      <c r="N1497" s="201">
        <v>50655186000</v>
      </c>
      <c r="O1497" s="200" t="s">
        <v>7139</v>
      </c>
      <c r="P1497" s="200" t="s">
        <v>14822</v>
      </c>
      <c r="Q1497" s="200" t="s">
        <v>14823</v>
      </c>
      <c r="R1497" s="200" t="s">
        <v>14824</v>
      </c>
    </row>
    <row r="1498" spans="1:18" hidden="1">
      <c r="A1498" s="200" t="s">
        <v>14825</v>
      </c>
      <c r="B1498" s="200" t="s">
        <v>14826</v>
      </c>
      <c r="C1498" s="200" t="s">
        <v>7134</v>
      </c>
      <c r="D1498" s="200" t="s">
        <v>7135</v>
      </c>
      <c r="E1498" s="200" t="s">
        <v>7136</v>
      </c>
      <c r="F1498" s="200" t="s">
        <v>8047</v>
      </c>
      <c r="G1498" s="200"/>
      <c r="H1498" s="200" t="s">
        <v>8048</v>
      </c>
      <c r="I1498" s="200"/>
      <c r="J1498" s="201">
        <v>12</v>
      </c>
      <c r="K1498" s="200" t="s">
        <v>7136</v>
      </c>
      <c r="L1498" s="201">
        <v>23034277</v>
      </c>
      <c r="M1498" s="201">
        <v>500</v>
      </c>
      <c r="N1498" s="201">
        <v>11617138500</v>
      </c>
      <c r="O1498" s="200" t="s">
        <v>7139</v>
      </c>
      <c r="P1498" s="200" t="s">
        <v>14827</v>
      </c>
      <c r="Q1498" s="200" t="s">
        <v>14828</v>
      </c>
      <c r="R1498" s="200" t="s">
        <v>14829</v>
      </c>
    </row>
    <row r="1499" spans="1:18" hidden="1">
      <c r="A1499" s="200" t="s">
        <v>14830</v>
      </c>
      <c r="B1499" s="200" t="s">
        <v>14831</v>
      </c>
      <c r="C1499" s="200" t="s">
        <v>7134</v>
      </c>
      <c r="D1499" s="200" t="s">
        <v>7173</v>
      </c>
      <c r="E1499" s="200" t="s">
        <v>7136</v>
      </c>
      <c r="F1499" s="200" t="s">
        <v>7924</v>
      </c>
      <c r="G1499" s="200"/>
      <c r="H1499" s="200" t="s">
        <v>7925</v>
      </c>
      <c r="I1499" s="200"/>
      <c r="J1499" s="201">
        <v>12</v>
      </c>
      <c r="K1499" s="200" t="s">
        <v>7136</v>
      </c>
      <c r="L1499" s="201">
        <v>33000440</v>
      </c>
      <c r="M1499" s="201">
        <v>100</v>
      </c>
      <c r="N1499" s="201">
        <v>3300044000</v>
      </c>
      <c r="O1499" s="200" t="s">
        <v>7139</v>
      </c>
      <c r="P1499" s="200" t="s">
        <v>14832</v>
      </c>
      <c r="Q1499" s="200" t="s">
        <v>14833</v>
      </c>
      <c r="R1499" s="200" t="s">
        <v>14834</v>
      </c>
    </row>
    <row r="1500" spans="1:18" hidden="1">
      <c r="A1500" s="200" t="s">
        <v>14835</v>
      </c>
      <c r="B1500" s="200" t="s">
        <v>14836</v>
      </c>
      <c r="C1500" s="200" t="s">
        <v>7134</v>
      </c>
      <c r="D1500" s="200" t="s">
        <v>7165</v>
      </c>
      <c r="E1500" s="200" t="s">
        <v>7136</v>
      </c>
      <c r="F1500" s="200" t="s">
        <v>8882</v>
      </c>
      <c r="G1500" s="200"/>
      <c r="H1500" s="200" t="s">
        <v>8883</v>
      </c>
      <c r="I1500" s="200"/>
      <c r="J1500" s="201">
        <v>12</v>
      </c>
      <c r="K1500" s="200" t="s">
        <v>7136</v>
      </c>
      <c r="L1500" s="201">
        <v>25000000</v>
      </c>
      <c r="M1500" s="201">
        <v>500</v>
      </c>
      <c r="N1500" s="201">
        <v>12500000000</v>
      </c>
      <c r="O1500" s="200" t="s">
        <v>7139</v>
      </c>
      <c r="P1500" s="200" t="s">
        <v>14837</v>
      </c>
      <c r="Q1500" s="200" t="s">
        <v>14838</v>
      </c>
      <c r="R1500" s="200" t="s">
        <v>14839</v>
      </c>
    </row>
    <row r="1501" spans="1:18" hidden="1">
      <c r="A1501" s="200" t="s">
        <v>14840</v>
      </c>
      <c r="B1501" s="200" t="s">
        <v>14841</v>
      </c>
      <c r="C1501" s="200" t="s">
        <v>7145</v>
      </c>
      <c r="D1501" s="200" t="s">
        <v>7136</v>
      </c>
      <c r="E1501" s="200" t="s">
        <v>7136</v>
      </c>
      <c r="F1501" s="200" t="s">
        <v>8084</v>
      </c>
      <c r="G1501" s="200"/>
      <c r="H1501" s="200" t="s">
        <v>8085</v>
      </c>
      <c r="I1501" s="200"/>
      <c r="J1501" s="201">
        <v>12</v>
      </c>
      <c r="K1501" s="200" t="s">
        <v>7136</v>
      </c>
      <c r="L1501" s="201">
        <v>6000000</v>
      </c>
      <c r="M1501" s="201">
        <v>5000</v>
      </c>
      <c r="N1501" s="201">
        <v>30000000000</v>
      </c>
      <c r="O1501" s="200" t="s">
        <v>7139</v>
      </c>
      <c r="P1501" s="200" t="s">
        <v>14842</v>
      </c>
      <c r="Q1501" s="200" t="s">
        <v>14843</v>
      </c>
      <c r="R1501" s="200" t="s">
        <v>14844</v>
      </c>
    </row>
    <row r="1502" spans="1:18" hidden="1">
      <c r="A1502" s="200" t="s">
        <v>14845</v>
      </c>
      <c r="B1502" s="200" t="s">
        <v>14846</v>
      </c>
      <c r="C1502" s="200" t="s">
        <v>7134</v>
      </c>
      <c r="D1502" s="200" t="s">
        <v>7173</v>
      </c>
      <c r="E1502" s="200" t="s">
        <v>7136</v>
      </c>
      <c r="F1502" s="200" t="s">
        <v>7166</v>
      </c>
      <c r="G1502" s="200"/>
      <c r="H1502" s="200" t="s">
        <v>7167</v>
      </c>
      <c r="I1502" s="200"/>
      <c r="J1502" s="201">
        <v>12</v>
      </c>
      <c r="K1502" s="200" t="s">
        <v>7136</v>
      </c>
      <c r="L1502" s="201">
        <v>17544703</v>
      </c>
      <c r="M1502" s="201">
        <v>500</v>
      </c>
      <c r="N1502" s="201">
        <v>8772351500</v>
      </c>
      <c r="O1502" s="200" t="s">
        <v>7139</v>
      </c>
      <c r="P1502" s="200" t="s">
        <v>14847</v>
      </c>
      <c r="Q1502" s="200" t="s">
        <v>14848</v>
      </c>
      <c r="R1502" s="200" t="s">
        <v>14849</v>
      </c>
    </row>
    <row r="1503" spans="1:18" hidden="1">
      <c r="A1503" s="200" t="s">
        <v>14850</v>
      </c>
      <c r="B1503" s="200" t="s">
        <v>14851</v>
      </c>
      <c r="C1503" s="200" t="s">
        <v>7134</v>
      </c>
      <c r="D1503" s="200" t="s">
        <v>7502</v>
      </c>
      <c r="E1503" s="200" t="s">
        <v>7136</v>
      </c>
      <c r="F1503" s="200" t="s">
        <v>7153</v>
      </c>
      <c r="G1503" s="200"/>
      <c r="H1503" s="200" t="s">
        <v>7154</v>
      </c>
      <c r="I1503" s="200"/>
      <c r="J1503" s="201">
        <v>12</v>
      </c>
      <c r="K1503" s="200" t="s">
        <v>7136</v>
      </c>
      <c r="L1503" s="201">
        <v>126552480</v>
      </c>
      <c r="M1503" s="204" t="s">
        <v>7503</v>
      </c>
      <c r="N1503" s="201">
        <v>787499660</v>
      </c>
      <c r="O1503" s="200" t="s">
        <v>7504</v>
      </c>
      <c r="P1503" s="200" t="s">
        <v>14852</v>
      </c>
      <c r="Q1503" s="200" t="s">
        <v>14853</v>
      </c>
      <c r="R1503" s="200" t="s">
        <v>14854</v>
      </c>
    </row>
    <row r="1504" spans="1:18" hidden="1">
      <c r="A1504" s="200" t="s">
        <v>14855</v>
      </c>
      <c r="B1504" s="200" t="s">
        <v>14856</v>
      </c>
      <c r="C1504" s="200" t="s">
        <v>7134</v>
      </c>
      <c r="D1504" s="200" t="s">
        <v>7165</v>
      </c>
      <c r="E1504" s="200" t="s">
        <v>7136</v>
      </c>
      <c r="F1504" s="200" t="s">
        <v>7302</v>
      </c>
      <c r="G1504" s="200"/>
      <c r="H1504" s="200" t="s">
        <v>7303</v>
      </c>
      <c r="I1504" s="200"/>
      <c r="J1504" s="201">
        <v>12</v>
      </c>
      <c r="K1504" s="200" t="s">
        <v>7136</v>
      </c>
      <c r="L1504" s="201">
        <v>16941974</v>
      </c>
      <c r="M1504" s="201">
        <v>500</v>
      </c>
      <c r="N1504" s="201">
        <v>8470987000</v>
      </c>
      <c r="O1504" s="200" t="s">
        <v>7139</v>
      </c>
      <c r="P1504" s="200" t="s">
        <v>14857</v>
      </c>
      <c r="Q1504" s="200" t="s">
        <v>14858</v>
      </c>
      <c r="R1504" s="200" t="s">
        <v>14859</v>
      </c>
    </row>
    <row r="1505" spans="1:18" hidden="1">
      <c r="A1505" s="200" t="s">
        <v>14860</v>
      </c>
      <c r="B1505" s="200" t="s">
        <v>14861</v>
      </c>
      <c r="C1505" s="200" t="s">
        <v>7134</v>
      </c>
      <c r="D1505" s="200" t="s">
        <v>7173</v>
      </c>
      <c r="E1505" s="200" t="s">
        <v>7136</v>
      </c>
      <c r="F1505" s="200" t="s">
        <v>7348</v>
      </c>
      <c r="G1505" s="200"/>
      <c r="H1505" s="200" t="s">
        <v>7349</v>
      </c>
      <c r="I1505" s="200"/>
      <c r="J1505" s="201">
        <v>12</v>
      </c>
      <c r="K1505" s="200" t="s">
        <v>7136</v>
      </c>
      <c r="L1505" s="201">
        <v>11746609</v>
      </c>
      <c r="M1505" s="201">
        <v>500</v>
      </c>
      <c r="N1505" s="201">
        <v>5873304500</v>
      </c>
      <c r="O1505" s="200" t="s">
        <v>7139</v>
      </c>
      <c r="P1505" s="200" t="s">
        <v>14862</v>
      </c>
      <c r="Q1505" s="200" t="s">
        <v>14863</v>
      </c>
      <c r="R1505" s="200" t="s">
        <v>14864</v>
      </c>
    </row>
    <row r="1506" spans="1:18" hidden="1">
      <c r="A1506" s="200" t="s">
        <v>14865</v>
      </c>
      <c r="B1506" s="200" t="s">
        <v>14866</v>
      </c>
      <c r="C1506" s="200" t="s">
        <v>7145</v>
      </c>
      <c r="D1506" s="200" t="s">
        <v>7136</v>
      </c>
      <c r="E1506" s="200" t="s">
        <v>7136</v>
      </c>
      <c r="F1506" s="200" t="s">
        <v>7257</v>
      </c>
      <c r="G1506" s="200"/>
      <c r="H1506" s="200" t="s">
        <v>7258</v>
      </c>
      <c r="I1506" s="200"/>
      <c r="J1506" s="201">
        <v>12</v>
      </c>
      <c r="K1506" s="200" t="s">
        <v>7136</v>
      </c>
      <c r="L1506" s="201">
        <v>3671981</v>
      </c>
      <c r="M1506" s="201">
        <v>5000</v>
      </c>
      <c r="N1506" s="201">
        <v>18359905000</v>
      </c>
      <c r="O1506" s="200" t="s">
        <v>7139</v>
      </c>
      <c r="P1506" s="200" t="s">
        <v>14867</v>
      </c>
      <c r="Q1506" s="200" t="s">
        <v>14868</v>
      </c>
      <c r="R1506" s="200" t="s">
        <v>14869</v>
      </c>
    </row>
    <row r="1507" spans="1:18" hidden="1">
      <c r="A1507" s="200" t="s">
        <v>14870</v>
      </c>
      <c r="B1507" s="200" t="s">
        <v>14871</v>
      </c>
      <c r="C1507" s="200" t="s">
        <v>7134</v>
      </c>
      <c r="D1507" s="200" t="s">
        <v>7165</v>
      </c>
      <c r="E1507" s="200" t="s">
        <v>7136</v>
      </c>
      <c r="F1507" s="200" t="s">
        <v>12923</v>
      </c>
      <c r="G1507" s="200"/>
      <c r="H1507" s="200" t="s">
        <v>12924</v>
      </c>
      <c r="I1507" s="200"/>
      <c r="J1507" s="201">
        <v>12</v>
      </c>
      <c r="K1507" s="200" t="s">
        <v>7136</v>
      </c>
      <c r="L1507" s="201">
        <v>10762890</v>
      </c>
      <c r="M1507" s="201">
        <v>500</v>
      </c>
      <c r="N1507" s="201">
        <v>5381445000</v>
      </c>
      <c r="O1507" s="200" t="s">
        <v>7139</v>
      </c>
      <c r="P1507" s="200" t="s">
        <v>14872</v>
      </c>
      <c r="Q1507" s="200" t="s">
        <v>14873</v>
      </c>
      <c r="R1507" s="200" t="s">
        <v>14874</v>
      </c>
    </row>
    <row r="1508" spans="1:18" hidden="1">
      <c r="A1508" s="200" t="s">
        <v>14875</v>
      </c>
      <c r="B1508" s="200" t="s">
        <v>14876</v>
      </c>
      <c r="C1508" s="200" t="s">
        <v>7134</v>
      </c>
      <c r="D1508" s="200" t="s">
        <v>7173</v>
      </c>
      <c r="E1508" s="200" t="s">
        <v>7136</v>
      </c>
      <c r="F1508" s="200" t="s">
        <v>7166</v>
      </c>
      <c r="G1508" s="200"/>
      <c r="H1508" s="200" t="s">
        <v>7167</v>
      </c>
      <c r="I1508" s="200"/>
      <c r="J1508" s="201">
        <v>12</v>
      </c>
      <c r="K1508" s="200" t="s">
        <v>7136</v>
      </c>
      <c r="L1508" s="201">
        <v>9366542</v>
      </c>
      <c r="M1508" s="201">
        <v>500</v>
      </c>
      <c r="N1508" s="201">
        <v>4683271000</v>
      </c>
      <c r="O1508" s="200" t="s">
        <v>7139</v>
      </c>
      <c r="P1508" s="200" t="s">
        <v>14877</v>
      </c>
      <c r="Q1508" s="200" t="s">
        <v>14878</v>
      </c>
      <c r="R1508" s="200" t="s">
        <v>14879</v>
      </c>
    </row>
    <row r="1509" spans="1:18" hidden="1">
      <c r="A1509" s="200" t="s">
        <v>14880</v>
      </c>
      <c r="B1509" s="200" t="s">
        <v>14881</v>
      </c>
      <c r="C1509" s="200" t="s">
        <v>7134</v>
      </c>
      <c r="D1509" s="200" t="s">
        <v>7135</v>
      </c>
      <c r="E1509" s="200" t="s">
        <v>7136</v>
      </c>
      <c r="F1509" s="200" t="s">
        <v>10432</v>
      </c>
      <c r="G1509" s="200"/>
      <c r="H1509" s="200" t="s">
        <v>10433</v>
      </c>
      <c r="I1509" s="200"/>
      <c r="J1509" s="201">
        <v>12</v>
      </c>
      <c r="K1509" s="200" t="s">
        <v>7136</v>
      </c>
      <c r="L1509" s="201">
        <v>27068824</v>
      </c>
      <c r="M1509" s="201">
        <v>500</v>
      </c>
      <c r="N1509" s="201">
        <v>13534412000</v>
      </c>
      <c r="O1509" s="200" t="s">
        <v>7139</v>
      </c>
      <c r="P1509" s="200" t="s">
        <v>14882</v>
      </c>
      <c r="Q1509" s="200" t="s">
        <v>14883</v>
      </c>
      <c r="R1509" s="200" t="s">
        <v>14884</v>
      </c>
    </row>
    <row r="1510" spans="1:18" hidden="1">
      <c r="A1510" s="200" t="s">
        <v>14885</v>
      </c>
      <c r="B1510" s="200" t="s">
        <v>14886</v>
      </c>
      <c r="C1510" s="200" t="s">
        <v>7134</v>
      </c>
      <c r="D1510" s="200" t="s">
        <v>7165</v>
      </c>
      <c r="E1510" s="200" t="s">
        <v>7136</v>
      </c>
      <c r="F1510" s="200" t="s">
        <v>7464</v>
      </c>
      <c r="G1510" s="200"/>
      <c r="H1510" s="200" t="s">
        <v>7465</v>
      </c>
      <c r="I1510" s="200"/>
      <c r="J1510" s="201">
        <v>12</v>
      </c>
      <c r="K1510" s="200" t="s">
        <v>7136</v>
      </c>
      <c r="L1510" s="201">
        <v>45573661</v>
      </c>
      <c r="M1510" s="201">
        <v>500</v>
      </c>
      <c r="N1510" s="201">
        <v>22786830500</v>
      </c>
      <c r="O1510" s="200" t="s">
        <v>7139</v>
      </c>
      <c r="P1510" s="200" t="s">
        <v>14887</v>
      </c>
      <c r="Q1510" s="200" t="s">
        <v>14888</v>
      </c>
      <c r="R1510" s="200" t="s">
        <v>14889</v>
      </c>
    </row>
    <row r="1511" spans="1:18" hidden="1">
      <c r="A1511" s="200" t="s">
        <v>14890</v>
      </c>
      <c r="B1511" s="200" t="s">
        <v>14891</v>
      </c>
      <c r="C1511" s="200" t="s">
        <v>7145</v>
      </c>
      <c r="D1511" s="200" t="s">
        <v>7136</v>
      </c>
      <c r="E1511" s="200" t="s">
        <v>7136</v>
      </c>
      <c r="F1511" s="200" t="s">
        <v>7276</v>
      </c>
      <c r="G1511" s="200"/>
      <c r="H1511" s="200" t="s">
        <v>7277</v>
      </c>
      <c r="I1511" s="200"/>
      <c r="J1511" s="201">
        <v>3</v>
      </c>
      <c r="K1511" s="200" t="s">
        <v>7136</v>
      </c>
      <c r="L1511" s="201">
        <v>118583005</v>
      </c>
      <c r="M1511" s="201">
        <v>500</v>
      </c>
      <c r="N1511" s="201">
        <v>59291502500</v>
      </c>
      <c r="O1511" s="200" t="s">
        <v>7139</v>
      </c>
      <c r="P1511" s="200" t="s">
        <v>14892</v>
      </c>
      <c r="Q1511" s="200" t="s">
        <v>14893</v>
      </c>
      <c r="R1511" s="200" t="s">
        <v>14894</v>
      </c>
    </row>
    <row r="1512" spans="1:18" hidden="1">
      <c r="A1512" s="200" t="s">
        <v>14895</v>
      </c>
      <c r="B1512" s="200" t="s">
        <v>14896</v>
      </c>
      <c r="C1512" s="200" t="s">
        <v>7134</v>
      </c>
      <c r="D1512" s="200" t="s">
        <v>7135</v>
      </c>
      <c r="E1512" s="200" t="s">
        <v>7136</v>
      </c>
      <c r="F1512" s="200" t="s">
        <v>7213</v>
      </c>
      <c r="G1512" s="200"/>
      <c r="H1512" s="200" t="s">
        <v>7214</v>
      </c>
      <c r="I1512" s="200"/>
      <c r="J1512" s="201">
        <v>12</v>
      </c>
      <c r="K1512" s="200" t="s">
        <v>7136</v>
      </c>
      <c r="L1512" s="201">
        <v>31742912</v>
      </c>
      <c r="M1512" s="201">
        <v>500</v>
      </c>
      <c r="N1512" s="201">
        <v>15871456000</v>
      </c>
      <c r="O1512" s="200" t="s">
        <v>7139</v>
      </c>
      <c r="P1512" s="200" t="s">
        <v>14897</v>
      </c>
      <c r="Q1512" s="200" t="s">
        <v>14898</v>
      </c>
      <c r="R1512" s="200" t="s">
        <v>14899</v>
      </c>
    </row>
    <row r="1513" spans="1:18" hidden="1">
      <c r="A1513" s="200" t="s">
        <v>14900</v>
      </c>
      <c r="B1513" s="200" t="s">
        <v>14901</v>
      </c>
      <c r="C1513" s="200" t="s">
        <v>7145</v>
      </c>
      <c r="D1513" s="200" t="s">
        <v>7136</v>
      </c>
      <c r="E1513" s="200" t="s">
        <v>7136</v>
      </c>
      <c r="F1513" s="200" t="s">
        <v>7257</v>
      </c>
      <c r="G1513" s="200"/>
      <c r="H1513" s="200" t="s">
        <v>7258</v>
      </c>
      <c r="I1513" s="200"/>
      <c r="J1513" s="201">
        <v>12</v>
      </c>
      <c r="K1513" s="200" t="s">
        <v>7136</v>
      </c>
      <c r="L1513" s="201">
        <v>39536132</v>
      </c>
      <c r="M1513" s="201">
        <v>500</v>
      </c>
      <c r="N1513" s="201">
        <v>19768066000</v>
      </c>
      <c r="O1513" s="200" t="s">
        <v>7139</v>
      </c>
      <c r="P1513" s="200" t="s">
        <v>14902</v>
      </c>
      <c r="Q1513" s="200" t="s">
        <v>14903</v>
      </c>
      <c r="R1513" s="200" t="s">
        <v>14904</v>
      </c>
    </row>
    <row r="1514" spans="1:18" hidden="1">
      <c r="A1514" s="200" t="s">
        <v>14905</v>
      </c>
      <c r="B1514" s="200" t="s">
        <v>14906</v>
      </c>
      <c r="C1514" s="200" t="s">
        <v>7145</v>
      </c>
      <c r="D1514" s="200" t="s">
        <v>7136</v>
      </c>
      <c r="E1514" s="200" t="s">
        <v>7136</v>
      </c>
      <c r="F1514" s="200" t="s">
        <v>7153</v>
      </c>
      <c r="G1514" s="200"/>
      <c r="H1514" s="200" t="s">
        <v>7154</v>
      </c>
      <c r="I1514" s="200"/>
      <c r="J1514" s="201">
        <v>12</v>
      </c>
      <c r="K1514" s="200" t="s">
        <v>7136</v>
      </c>
      <c r="L1514" s="201">
        <v>62645422</v>
      </c>
      <c r="M1514" s="201">
        <v>500</v>
      </c>
      <c r="N1514" s="201">
        <v>31322711000</v>
      </c>
      <c r="O1514" s="200" t="s">
        <v>7139</v>
      </c>
      <c r="P1514" s="200" t="s">
        <v>14907</v>
      </c>
      <c r="Q1514" s="200" t="s">
        <v>14903</v>
      </c>
      <c r="R1514" s="200" t="s">
        <v>14908</v>
      </c>
    </row>
    <row r="1515" spans="1:18" hidden="1">
      <c r="A1515" s="200" t="s">
        <v>14909</v>
      </c>
      <c r="B1515" s="200" t="s">
        <v>14910</v>
      </c>
      <c r="C1515" s="200" t="s">
        <v>7134</v>
      </c>
      <c r="D1515" s="200" t="s">
        <v>7165</v>
      </c>
      <c r="E1515" s="200" t="s">
        <v>7136</v>
      </c>
      <c r="F1515" s="200" t="s">
        <v>8355</v>
      </c>
      <c r="G1515" s="200"/>
      <c r="H1515" s="200" t="s">
        <v>8356</v>
      </c>
      <c r="I1515" s="200"/>
      <c r="J1515" s="201">
        <v>12</v>
      </c>
      <c r="K1515" s="200" t="s">
        <v>7136</v>
      </c>
      <c r="L1515" s="201">
        <v>11975050</v>
      </c>
      <c r="M1515" s="201">
        <v>1000</v>
      </c>
      <c r="N1515" s="201">
        <v>11975050000</v>
      </c>
      <c r="O1515" s="200" t="s">
        <v>7139</v>
      </c>
      <c r="P1515" s="200" t="s">
        <v>14911</v>
      </c>
      <c r="Q1515" s="200" t="s">
        <v>14912</v>
      </c>
      <c r="R1515" s="200" t="s">
        <v>14913</v>
      </c>
    </row>
    <row r="1516" spans="1:18" hidden="1">
      <c r="A1516" s="200" t="s">
        <v>14914</v>
      </c>
      <c r="B1516" s="200" t="s">
        <v>14915</v>
      </c>
      <c r="C1516" s="200" t="s">
        <v>7134</v>
      </c>
      <c r="D1516" s="200" t="s">
        <v>7241</v>
      </c>
      <c r="E1516" s="200" t="s">
        <v>7242</v>
      </c>
      <c r="F1516" s="200" t="s">
        <v>7314</v>
      </c>
      <c r="G1516" s="200"/>
      <c r="H1516" s="200" t="s">
        <v>7315</v>
      </c>
      <c r="I1516" s="200"/>
      <c r="J1516" s="201">
        <v>12</v>
      </c>
      <c r="K1516" s="200" t="s">
        <v>7136</v>
      </c>
      <c r="L1516" s="201">
        <v>11450818</v>
      </c>
      <c r="M1516" s="201">
        <v>500</v>
      </c>
      <c r="N1516" s="201">
        <v>5725409000</v>
      </c>
      <c r="O1516" s="200" t="s">
        <v>7139</v>
      </c>
      <c r="P1516" s="200" t="s">
        <v>14916</v>
      </c>
      <c r="Q1516" s="200" t="s">
        <v>14917</v>
      </c>
      <c r="R1516" s="200" t="s">
        <v>14918</v>
      </c>
    </row>
    <row r="1517" spans="1:18" hidden="1">
      <c r="A1517" s="200" t="s">
        <v>14919</v>
      </c>
      <c r="B1517" s="200" t="s">
        <v>14920</v>
      </c>
      <c r="C1517" s="200" t="s">
        <v>7134</v>
      </c>
      <c r="D1517" s="200" t="s">
        <v>7165</v>
      </c>
      <c r="E1517" s="200" t="s">
        <v>7136</v>
      </c>
      <c r="F1517" s="200" t="s">
        <v>7314</v>
      </c>
      <c r="G1517" s="200"/>
      <c r="H1517" s="200" t="s">
        <v>7315</v>
      </c>
      <c r="I1517" s="200"/>
      <c r="J1517" s="201">
        <v>12</v>
      </c>
      <c r="K1517" s="200" t="s">
        <v>7136</v>
      </c>
      <c r="L1517" s="201">
        <v>17747882</v>
      </c>
      <c r="M1517" s="201">
        <v>500</v>
      </c>
      <c r="N1517" s="201">
        <v>8873941000</v>
      </c>
      <c r="O1517" s="200" t="s">
        <v>7139</v>
      </c>
      <c r="P1517" s="200" t="s">
        <v>14921</v>
      </c>
      <c r="Q1517" s="200" t="s">
        <v>14922</v>
      </c>
      <c r="R1517" s="200" t="s">
        <v>14923</v>
      </c>
    </row>
    <row r="1518" spans="1:18" hidden="1">
      <c r="A1518" s="200" t="s">
        <v>14924</v>
      </c>
      <c r="B1518" s="200" t="s">
        <v>14925</v>
      </c>
      <c r="C1518" s="200" t="s">
        <v>7134</v>
      </c>
      <c r="D1518" s="200" t="s">
        <v>7135</v>
      </c>
      <c r="E1518" s="200" t="s">
        <v>7136</v>
      </c>
      <c r="F1518" s="200" t="s">
        <v>7924</v>
      </c>
      <c r="G1518" s="200"/>
      <c r="H1518" s="200" t="s">
        <v>7925</v>
      </c>
      <c r="I1518" s="200"/>
      <c r="J1518" s="201">
        <v>12</v>
      </c>
      <c r="K1518" s="200" t="s">
        <v>7136</v>
      </c>
      <c r="L1518" s="201">
        <v>72167744</v>
      </c>
      <c r="M1518" s="201">
        <v>500</v>
      </c>
      <c r="N1518" s="201">
        <v>36145156000</v>
      </c>
      <c r="O1518" s="200" t="s">
        <v>7139</v>
      </c>
      <c r="P1518" s="200" t="s">
        <v>14926</v>
      </c>
      <c r="Q1518" s="200" t="s">
        <v>14927</v>
      </c>
      <c r="R1518" s="200" t="s">
        <v>14928</v>
      </c>
    </row>
    <row r="1519" spans="1:18" hidden="1">
      <c r="A1519" s="200" t="s">
        <v>14929</v>
      </c>
      <c r="B1519" s="200" t="s">
        <v>14930</v>
      </c>
      <c r="C1519" s="200" t="s">
        <v>7134</v>
      </c>
      <c r="D1519" s="200" t="s">
        <v>7165</v>
      </c>
      <c r="E1519" s="200" t="s">
        <v>7136</v>
      </c>
      <c r="F1519" s="200" t="s">
        <v>7166</v>
      </c>
      <c r="G1519" s="200"/>
      <c r="H1519" s="200" t="s">
        <v>7167</v>
      </c>
      <c r="I1519" s="200"/>
      <c r="J1519" s="201">
        <v>12</v>
      </c>
      <c r="K1519" s="200" t="s">
        <v>7136</v>
      </c>
      <c r="L1519" s="201">
        <v>10002634</v>
      </c>
      <c r="M1519" s="201">
        <v>500</v>
      </c>
      <c r="N1519" s="201">
        <v>5001317000</v>
      </c>
      <c r="O1519" s="200" t="s">
        <v>7139</v>
      </c>
      <c r="P1519" s="200" t="s">
        <v>14931</v>
      </c>
      <c r="Q1519" s="200" t="s">
        <v>14932</v>
      </c>
      <c r="R1519" s="200" t="s">
        <v>14933</v>
      </c>
    </row>
    <row r="1520" spans="1:18" hidden="1">
      <c r="A1520" s="200" t="s">
        <v>14934</v>
      </c>
      <c r="B1520" s="200" t="s">
        <v>14935</v>
      </c>
      <c r="C1520" s="200" t="s">
        <v>7440</v>
      </c>
      <c r="D1520" s="200" t="s">
        <v>7441</v>
      </c>
      <c r="E1520" s="200" t="s">
        <v>7136</v>
      </c>
      <c r="F1520" s="200" t="s">
        <v>7269</v>
      </c>
      <c r="G1520" s="200"/>
      <c r="H1520" s="200" t="s">
        <v>7270</v>
      </c>
      <c r="I1520" s="200"/>
      <c r="J1520" s="201">
        <v>12</v>
      </c>
      <c r="K1520" s="200" t="s">
        <v>11394</v>
      </c>
      <c r="L1520" s="201">
        <v>835152</v>
      </c>
      <c r="M1520" s="201">
        <v>500</v>
      </c>
      <c r="N1520" s="201">
        <v>417576000</v>
      </c>
      <c r="O1520" s="200" t="s">
        <v>7139</v>
      </c>
      <c r="P1520" s="200" t="s">
        <v>14936</v>
      </c>
      <c r="Q1520" s="200" t="s">
        <v>14937</v>
      </c>
      <c r="R1520" s="200" t="s">
        <v>14938</v>
      </c>
    </row>
    <row r="1521" spans="1:18" hidden="1">
      <c r="A1521" s="200" t="s">
        <v>14939</v>
      </c>
      <c r="B1521" s="200" t="s">
        <v>14940</v>
      </c>
      <c r="C1521" s="200" t="s">
        <v>7134</v>
      </c>
      <c r="D1521" s="200" t="s">
        <v>7173</v>
      </c>
      <c r="E1521" s="200" t="s">
        <v>7136</v>
      </c>
      <c r="F1521" s="200" t="s">
        <v>7276</v>
      </c>
      <c r="G1521" s="200"/>
      <c r="H1521" s="200" t="s">
        <v>7277</v>
      </c>
      <c r="I1521" s="200"/>
      <c r="J1521" s="201">
        <v>12</v>
      </c>
      <c r="K1521" s="200" t="s">
        <v>7136</v>
      </c>
      <c r="L1521" s="201">
        <v>30206525</v>
      </c>
      <c r="M1521" s="201">
        <v>500</v>
      </c>
      <c r="N1521" s="201">
        <v>15103262500</v>
      </c>
      <c r="O1521" s="200" t="s">
        <v>7139</v>
      </c>
      <c r="P1521" s="200" t="s">
        <v>14941</v>
      </c>
      <c r="Q1521" s="200" t="s">
        <v>14942</v>
      </c>
      <c r="R1521" s="200" t="s">
        <v>14943</v>
      </c>
    </row>
    <row r="1522" spans="1:18" hidden="1">
      <c r="A1522" s="200" t="s">
        <v>14944</v>
      </c>
      <c r="B1522" s="200" t="s">
        <v>14945</v>
      </c>
      <c r="C1522" s="200" t="s">
        <v>7134</v>
      </c>
      <c r="D1522" s="200" t="s">
        <v>7241</v>
      </c>
      <c r="E1522" s="200" t="s">
        <v>7242</v>
      </c>
      <c r="F1522" s="200" t="s">
        <v>9040</v>
      </c>
      <c r="G1522" s="200"/>
      <c r="H1522" s="200" t="s">
        <v>9041</v>
      </c>
      <c r="I1522" s="200"/>
      <c r="J1522" s="201">
        <v>12</v>
      </c>
      <c r="K1522" s="200" t="s">
        <v>7136</v>
      </c>
      <c r="L1522" s="201">
        <v>17139354</v>
      </c>
      <c r="M1522" s="201">
        <v>500</v>
      </c>
      <c r="N1522" s="201">
        <v>8569677000</v>
      </c>
      <c r="O1522" s="200" t="s">
        <v>7139</v>
      </c>
      <c r="P1522" s="200" t="s">
        <v>14946</v>
      </c>
      <c r="Q1522" s="200" t="s">
        <v>14947</v>
      </c>
      <c r="R1522" s="200" t="s">
        <v>14948</v>
      </c>
    </row>
    <row r="1523" spans="1:18" hidden="1">
      <c r="A1523" s="200" t="s">
        <v>14949</v>
      </c>
      <c r="B1523" s="200" t="s">
        <v>14950</v>
      </c>
      <c r="C1523" s="200" t="s">
        <v>7134</v>
      </c>
      <c r="D1523" s="200" t="s">
        <v>7135</v>
      </c>
      <c r="E1523" s="200" t="s">
        <v>7136</v>
      </c>
      <c r="F1523" s="200" t="s">
        <v>7213</v>
      </c>
      <c r="G1523" s="200"/>
      <c r="H1523" s="200" t="s">
        <v>7214</v>
      </c>
      <c r="I1523" s="200"/>
      <c r="J1523" s="201">
        <v>12</v>
      </c>
      <c r="K1523" s="200" t="s">
        <v>7136</v>
      </c>
      <c r="L1523" s="201">
        <v>28000000</v>
      </c>
      <c r="M1523" s="201">
        <v>500</v>
      </c>
      <c r="N1523" s="201">
        <v>14000000000</v>
      </c>
      <c r="O1523" s="200" t="s">
        <v>7139</v>
      </c>
      <c r="P1523" s="200" t="s">
        <v>14951</v>
      </c>
      <c r="Q1523" s="200" t="s">
        <v>14952</v>
      </c>
      <c r="R1523" s="200" t="s">
        <v>14953</v>
      </c>
    </row>
    <row r="1524" spans="1:18" hidden="1">
      <c r="A1524" s="200" t="s">
        <v>14954</v>
      </c>
      <c r="B1524" s="200" t="s">
        <v>14955</v>
      </c>
      <c r="C1524" s="200" t="s">
        <v>7134</v>
      </c>
      <c r="D1524" s="200" t="s">
        <v>8480</v>
      </c>
      <c r="E1524" s="200" t="s">
        <v>7136</v>
      </c>
      <c r="F1524" s="200" t="s">
        <v>9040</v>
      </c>
      <c r="G1524" s="200"/>
      <c r="H1524" s="200" t="s">
        <v>9041</v>
      </c>
      <c r="I1524" s="200"/>
      <c r="J1524" s="201">
        <v>12</v>
      </c>
      <c r="K1524" s="200" t="s">
        <v>7136</v>
      </c>
      <c r="L1524" s="201">
        <v>14285717</v>
      </c>
      <c r="M1524" s="201">
        <v>500</v>
      </c>
      <c r="N1524" s="201">
        <v>7142858500</v>
      </c>
      <c r="O1524" s="200" t="s">
        <v>7139</v>
      </c>
      <c r="P1524" s="200" t="s">
        <v>14956</v>
      </c>
      <c r="Q1524" s="200" t="s">
        <v>14957</v>
      </c>
      <c r="R1524" s="200" t="s">
        <v>14958</v>
      </c>
    </row>
    <row r="1525" spans="1:18" hidden="1">
      <c r="A1525" s="200" t="s">
        <v>14959</v>
      </c>
      <c r="B1525" s="200" t="s">
        <v>14960</v>
      </c>
      <c r="C1525" s="200" t="s">
        <v>7134</v>
      </c>
      <c r="D1525" s="200" t="s">
        <v>7165</v>
      </c>
      <c r="E1525" s="200" t="s">
        <v>7136</v>
      </c>
      <c r="F1525" s="200" t="s">
        <v>7174</v>
      </c>
      <c r="G1525" s="200"/>
      <c r="H1525" s="200" t="s">
        <v>7175</v>
      </c>
      <c r="I1525" s="200"/>
      <c r="J1525" s="201">
        <v>12</v>
      </c>
      <c r="K1525" s="200" t="s">
        <v>7136</v>
      </c>
      <c r="L1525" s="201">
        <v>10624095</v>
      </c>
      <c r="M1525" s="201">
        <v>500</v>
      </c>
      <c r="N1525" s="201">
        <v>5312047500</v>
      </c>
      <c r="O1525" s="200" t="s">
        <v>7139</v>
      </c>
      <c r="P1525" s="200" t="s">
        <v>14961</v>
      </c>
      <c r="Q1525" s="200" t="s">
        <v>14962</v>
      </c>
      <c r="R1525" s="200" t="s">
        <v>14963</v>
      </c>
    </row>
    <row r="1526" spans="1:18" hidden="1">
      <c r="A1526" s="200" t="s">
        <v>14964</v>
      </c>
      <c r="B1526" s="200" t="s">
        <v>14965</v>
      </c>
      <c r="C1526" s="200" t="s">
        <v>7134</v>
      </c>
      <c r="D1526" s="200" t="s">
        <v>7173</v>
      </c>
      <c r="E1526" s="200" t="s">
        <v>7136</v>
      </c>
      <c r="F1526" s="200" t="s">
        <v>7137</v>
      </c>
      <c r="G1526" s="200"/>
      <c r="H1526" s="200" t="s">
        <v>7138</v>
      </c>
      <c r="I1526" s="200"/>
      <c r="J1526" s="201">
        <v>12</v>
      </c>
      <c r="K1526" s="200" t="s">
        <v>7136</v>
      </c>
      <c r="L1526" s="201">
        <v>17679298</v>
      </c>
      <c r="M1526" s="201">
        <v>500</v>
      </c>
      <c r="N1526" s="201">
        <v>8839649000</v>
      </c>
      <c r="O1526" s="200" t="s">
        <v>7139</v>
      </c>
      <c r="P1526" s="200" t="s">
        <v>14966</v>
      </c>
      <c r="Q1526" s="200" t="s">
        <v>14967</v>
      </c>
      <c r="R1526" s="200" t="s">
        <v>14968</v>
      </c>
    </row>
    <row r="1527" spans="1:18" hidden="1">
      <c r="A1527" s="200" t="s">
        <v>14969</v>
      </c>
      <c r="B1527" s="200" t="s">
        <v>14970</v>
      </c>
      <c r="C1527" s="200" t="s">
        <v>7134</v>
      </c>
      <c r="D1527" s="200" t="s">
        <v>7165</v>
      </c>
      <c r="E1527" s="200" t="s">
        <v>7136</v>
      </c>
      <c r="F1527" s="200" t="s">
        <v>14971</v>
      </c>
      <c r="G1527" s="200"/>
      <c r="H1527" s="200" t="s">
        <v>14972</v>
      </c>
      <c r="I1527" s="200"/>
      <c r="J1527" s="201">
        <v>12</v>
      </c>
      <c r="K1527" s="200" t="s">
        <v>7136</v>
      </c>
      <c r="L1527" s="201">
        <v>15391605</v>
      </c>
      <c r="M1527" s="201">
        <v>500</v>
      </c>
      <c r="N1527" s="201">
        <v>7695802500</v>
      </c>
      <c r="O1527" s="200" t="s">
        <v>7139</v>
      </c>
      <c r="P1527" s="200" t="s">
        <v>14973</v>
      </c>
      <c r="Q1527" s="200" t="s">
        <v>14974</v>
      </c>
      <c r="R1527" s="200" t="s">
        <v>14975</v>
      </c>
    </row>
    <row r="1528" spans="1:18" hidden="1">
      <c r="A1528" s="200" t="s">
        <v>14976</v>
      </c>
      <c r="B1528" s="200" t="s">
        <v>14977</v>
      </c>
      <c r="C1528" s="200" t="s">
        <v>7134</v>
      </c>
      <c r="D1528" s="200" t="s">
        <v>7135</v>
      </c>
      <c r="E1528" s="200" t="s">
        <v>7136</v>
      </c>
      <c r="F1528" s="200" t="s">
        <v>8252</v>
      </c>
      <c r="G1528" s="200"/>
      <c r="H1528" s="200" t="s">
        <v>8253</v>
      </c>
      <c r="I1528" s="200"/>
      <c r="J1528" s="201">
        <v>12</v>
      </c>
      <c r="K1528" s="200" t="s">
        <v>7136</v>
      </c>
      <c r="L1528" s="201">
        <v>12875570</v>
      </c>
      <c r="M1528" s="201">
        <v>500</v>
      </c>
      <c r="N1528" s="201">
        <v>6437785000</v>
      </c>
      <c r="O1528" s="200" t="s">
        <v>7139</v>
      </c>
      <c r="P1528" s="200" t="s">
        <v>14978</v>
      </c>
      <c r="Q1528" s="200" t="s">
        <v>14979</v>
      </c>
      <c r="R1528" s="200" t="s">
        <v>14980</v>
      </c>
    </row>
    <row r="1529" spans="1:18" hidden="1">
      <c r="A1529" s="200" t="s">
        <v>14981</v>
      </c>
      <c r="B1529" s="200" t="s">
        <v>14982</v>
      </c>
      <c r="C1529" s="200" t="s">
        <v>7134</v>
      </c>
      <c r="D1529" s="200" t="s">
        <v>7135</v>
      </c>
      <c r="E1529" s="200" t="s">
        <v>7136</v>
      </c>
      <c r="F1529" s="200" t="s">
        <v>7314</v>
      </c>
      <c r="G1529" s="200"/>
      <c r="H1529" s="200" t="s">
        <v>7315</v>
      </c>
      <c r="I1529" s="200"/>
      <c r="J1529" s="201">
        <v>12</v>
      </c>
      <c r="K1529" s="200" t="s">
        <v>7136</v>
      </c>
      <c r="L1529" s="201">
        <v>11860430</v>
      </c>
      <c r="M1529" s="201">
        <v>500</v>
      </c>
      <c r="N1529" s="201">
        <v>5930215000</v>
      </c>
      <c r="O1529" s="200" t="s">
        <v>7139</v>
      </c>
      <c r="P1529" s="200" t="s">
        <v>14983</v>
      </c>
      <c r="Q1529" s="200" t="s">
        <v>14984</v>
      </c>
      <c r="R1529" s="200" t="s">
        <v>14985</v>
      </c>
    </row>
    <row r="1530" spans="1:18" hidden="1">
      <c r="A1530" s="200" t="s">
        <v>14986</v>
      </c>
      <c r="B1530" s="200" t="s">
        <v>14987</v>
      </c>
      <c r="C1530" s="200" t="s">
        <v>7134</v>
      </c>
      <c r="D1530" s="200" t="s">
        <v>7135</v>
      </c>
      <c r="E1530" s="200" t="s">
        <v>7136</v>
      </c>
      <c r="F1530" s="200" t="s">
        <v>7314</v>
      </c>
      <c r="G1530" s="200"/>
      <c r="H1530" s="200" t="s">
        <v>7315</v>
      </c>
      <c r="I1530" s="200"/>
      <c r="J1530" s="201">
        <v>12</v>
      </c>
      <c r="K1530" s="200" t="s">
        <v>7136</v>
      </c>
      <c r="L1530" s="201">
        <v>31422383</v>
      </c>
      <c r="M1530" s="201">
        <v>500</v>
      </c>
      <c r="N1530" s="201">
        <v>15711191500</v>
      </c>
      <c r="O1530" s="200" t="s">
        <v>7139</v>
      </c>
      <c r="P1530" s="200" t="s">
        <v>14988</v>
      </c>
      <c r="Q1530" s="200" t="s">
        <v>14989</v>
      </c>
      <c r="R1530" s="200" t="s">
        <v>14990</v>
      </c>
    </row>
    <row r="1531" spans="1:18" hidden="1">
      <c r="A1531" s="200" t="s">
        <v>14991</v>
      </c>
      <c r="B1531" s="200" t="s">
        <v>14992</v>
      </c>
      <c r="C1531" s="200" t="s">
        <v>7134</v>
      </c>
      <c r="D1531" s="200" t="s">
        <v>7173</v>
      </c>
      <c r="E1531" s="200" t="s">
        <v>7136</v>
      </c>
      <c r="F1531" s="200" t="s">
        <v>14993</v>
      </c>
      <c r="G1531" s="200"/>
      <c r="H1531" s="200" t="s">
        <v>14994</v>
      </c>
      <c r="I1531" s="200"/>
      <c r="J1531" s="201">
        <v>12</v>
      </c>
      <c r="K1531" s="200" t="s">
        <v>7136</v>
      </c>
      <c r="L1531" s="201">
        <v>21218422</v>
      </c>
      <c r="M1531" s="201">
        <v>100</v>
      </c>
      <c r="N1531" s="201">
        <v>2121842200</v>
      </c>
      <c r="O1531" s="200" t="s">
        <v>7139</v>
      </c>
      <c r="P1531" s="200" t="s">
        <v>14995</v>
      </c>
      <c r="Q1531" s="200" t="s">
        <v>14996</v>
      </c>
      <c r="R1531" s="200" t="s">
        <v>14997</v>
      </c>
    </row>
    <row r="1532" spans="1:18" hidden="1">
      <c r="A1532" s="200" t="s">
        <v>14998</v>
      </c>
      <c r="B1532" s="200" t="s">
        <v>14999</v>
      </c>
      <c r="C1532" s="200" t="s">
        <v>7134</v>
      </c>
      <c r="D1532" s="200" t="s">
        <v>7241</v>
      </c>
      <c r="E1532" s="200" t="s">
        <v>7242</v>
      </c>
      <c r="F1532" s="200" t="s">
        <v>7859</v>
      </c>
      <c r="G1532" s="200"/>
      <c r="H1532" s="200" t="s">
        <v>7860</v>
      </c>
      <c r="I1532" s="200"/>
      <c r="J1532" s="201">
        <v>12</v>
      </c>
      <c r="K1532" s="200" t="s">
        <v>7136</v>
      </c>
      <c r="L1532" s="201">
        <v>27424804</v>
      </c>
      <c r="M1532" s="201">
        <v>500</v>
      </c>
      <c r="N1532" s="201">
        <v>13712402000</v>
      </c>
      <c r="O1532" s="200" t="s">
        <v>7139</v>
      </c>
      <c r="P1532" s="200" t="s">
        <v>15000</v>
      </c>
      <c r="Q1532" s="200" t="s">
        <v>15001</v>
      </c>
      <c r="R1532" s="200" t="s">
        <v>15002</v>
      </c>
    </row>
    <row r="1533" spans="1:18" hidden="1">
      <c r="A1533" s="200" t="s">
        <v>15003</v>
      </c>
      <c r="B1533" s="200" t="s">
        <v>15004</v>
      </c>
      <c r="C1533" s="200" t="s">
        <v>7134</v>
      </c>
      <c r="D1533" s="200" t="s">
        <v>7241</v>
      </c>
      <c r="E1533" s="200" t="s">
        <v>7242</v>
      </c>
      <c r="F1533" s="200" t="s">
        <v>7243</v>
      </c>
      <c r="G1533" s="200"/>
      <c r="H1533" s="200" t="s">
        <v>7244</v>
      </c>
      <c r="I1533" s="200"/>
      <c r="J1533" s="201">
        <v>12</v>
      </c>
      <c r="K1533" s="200" t="s">
        <v>7136</v>
      </c>
      <c r="L1533" s="201">
        <v>13703160</v>
      </c>
      <c r="M1533" s="201">
        <v>500</v>
      </c>
      <c r="N1533" s="201">
        <v>6851580000</v>
      </c>
      <c r="O1533" s="200" t="s">
        <v>7139</v>
      </c>
      <c r="P1533" s="200" t="s">
        <v>15005</v>
      </c>
      <c r="Q1533" s="200" t="s">
        <v>15006</v>
      </c>
      <c r="R1533" s="200" t="s">
        <v>15007</v>
      </c>
    </row>
    <row r="1534" spans="1:18" hidden="1">
      <c r="A1534" s="200" t="s">
        <v>15008</v>
      </c>
      <c r="B1534" s="200" t="s">
        <v>15009</v>
      </c>
      <c r="C1534" s="200" t="s">
        <v>7134</v>
      </c>
      <c r="D1534" s="200" t="s">
        <v>7135</v>
      </c>
      <c r="E1534" s="200" t="s">
        <v>7136</v>
      </c>
      <c r="F1534" s="200" t="s">
        <v>8732</v>
      </c>
      <c r="G1534" s="200"/>
      <c r="H1534" s="200" t="s">
        <v>8733</v>
      </c>
      <c r="I1534" s="200"/>
      <c r="J1534" s="201">
        <v>12</v>
      </c>
      <c r="K1534" s="200" t="s">
        <v>7136</v>
      </c>
      <c r="L1534" s="201">
        <v>46449355</v>
      </c>
      <c r="M1534" s="201">
        <v>500</v>
      </c>
      <c r="N1534" s="201">
        <v>23224677500</v>
      </c>
      <c r="O1534" s="200" t="s">
        <v>7139</v>
      </c>
      <c r="P1534" s="200" t="s">
        <v>15010</v>
      </c>
      <c r="Q1534" s="200" t="s">
        <v>15011</v>
      </c>
      <c r="R1534" s="200" t="s">
        <v>15012</v>
      </c>
    </row>
    <row r="1535" spans="1:18" hidden="1">
      <c r="A1535" s="200" t="s">
        <v>15013</v>
      </c>
      <c r="B1535" s="200" t="s">
        <v>15014</v>
      </c>
      <c r="C1535" s="200" t="s">
        <v>7134</v>
      </c>
      <c r="D1535" s="200" t="s">
        <v>7165</v>
      </c>
      <c r="E1535" s="200" t="s">
        <v>7136</v>
      </c>
      <c r="F1535" s="200" t="s">
        <v>7276</v>
      </c>
      <c r="G1535" s="200"/>
      <c r="H1535" s="200" t="s">
        <v>7277</v>
      </c>
      <c r="I1535" s="200"/>
      <c r="J1535" s="201">
        <v>12</v>
      </c>
      <c r="K1535" s="200" t="s">
        <v>7136</v>
      </c>
      <c r="L1535" s="201">
        <v>16153162</v>
      </c>
      <c r="M1535" s="201">
        <v>500</v>
      </c>
      <c r="N1535" s="201">
        <v>8282398500</v>
      </c>
      <c r="O1535" s="200" t="s">
        <v>7139</v>
      </c>
      <c r="P1535" s="200" t="s">
        <v>15015</v>
      </c>
      <c r="Q1535" s="200" t="s">
        <v>15016</v>
      </c>
      <c r="R1535" s="200" t="s">
        <v>15017</v>
      </c>
    </row>
    <row r="1536" spans="1:18" hidden="1">
      <c r="A1536" s="200" t="s">
        <v>15018</v>
      </c>
      <c r="B1536" s="200" t="s">
        <v>15019</v>
      </c>
      <c r="C1536" s="200" t="s">
        <v>7134</v>
      </c>
      <c r="D1536" s="200" t="s">
        <v>7135</v>
      </c>
      <c r="E1536" s="200" t="s">
        <v>7136</v>
      </c>
      <c r="F1536" s="200" t="s">
        <v>9316</v>
      </c>
      <c r="G1536" s="200"/>
      <c r="H1536" s="200" t="s">
        <v>9317</v>
      </c>
      <c r="I1536" s="200"/>
      <c r="J1536" s="201">
        <v>12</v>
      </c>
      <c r="K1536" s="200" t="s">
        <v>7136</v>
      </c>
      <c r="L1536" s="201">
        <v>24483945</v>
      </c>
      <c r="M1536" s="201">
        <v>500</v>
      </c>
      <c r="N1536" s="201">
        <v>12241972500</v>
      </c>
      <c r="O1536" s="200" t="s">
        <v>7139</v>
      </c>
      <c r="P1536" s="200" t="s">
        <v>15020</v>
      </c>
      <c r="Q1536" s="200" t="s">
        <v>15021</v>
      </c>
      <c r="R1536" s="200" t="s">
        <v>15022</v>
      </c>
    </row>
    <row r="1537" spans="1:18" hidden="1">
      <c r="A1537" s="200" t="s">
        <v>15023</v>
      </c>
      <c r="B1537" s="200" t="s">
        <v>15024</v>
      </c>
      <c r="C1537" s="200" t="s">
        <v>7134</v>
      </c>
      <c r="D1537" s="200" t="s">
        <v>7173</v>
      </c>
      <c r="E1537" s="200" t="s">
        <v>7136</v>
      </c>
      <c r="F1537" s="200" t="s">
        <v>7174</v>
      </c>
      <c r="G1537" s="200"/>
      <c r="H1537" s="200" t="s">
        <v>7175</v>
      </c>
      <c r="I1537" s="200"/>
      <c r="J1537" s="201">
        <v>12</v>
      </c>
      <c r="K1537" s="200" t="s">
        <v>7136</v>
      </c>
      <c r="L1537" s="201">
        <v>5636000</v>
      </c>
      <c r="M1537" s="201">
        <v>500</v>
      </c>
      <c r="N1537" s="201">
        <v>2818000000</v>
      </c>
      <c r="O1537" s="200" t="s">
        <v>7139</v>
      </c>
      <c r="P1537" s="200" t="s">
        <v>15025</v>
      </c>
      <c r="Q1537" s="200" t="s">
        <v>15026</v>
      </c>
      <c r="R1537" s="200" t="s">
        <v>15027</v>
      </c>
    </row>
    <row r="1538" spans="1:18" hidden="1">
      <c r="A1538" s="200" t="s">
        <v>15028</v>
      </c>
      <c r="B1538" s="200" t="s">
        <v>15029</v>
      </c>
      <c r="C1538" s="200" t="s">
        <v>7134</v>
      </c>
      <c r="D1538" s="200" t="s">
        <v>7241</v>
      </c>
      <c r="E1538" s="200" t="s">
        <v>7242</v>
      </c>
      <c r="F1538" s="200" t="s">
        <v>7599</v>
      </c>
      <c r="G1538" s="200"/>
      <c r="H1538" s="200" t="s">
        <v>7600</v>
      </c>
      <c r="I1538" s="200"/>
      <c r="J1538" s="201">
        <v>12</v>
      </c>
      <c r="K1538" s="200" t="s">
        <v>7136</v>
      </c>
      <c r="L1538" s="201">
        <v>14669958</v>
      </c>
      <c r="M1538" s="201">
        <v>500</v>
      </c>
      <c r="N1538" s="201">
        <v>7334979000</v>
      </c>
      <c r="O1538" s="200" t="s">
        <v>7139</v>
      </c>
      <c r="P1538" s="200" t="s">
        <v>15030</v>
      </c>
      <c r="Q1538" s="200" t="s">
        <v>15031</v>
      </c>
      <c r="R1538" s="200" t="s">
        <v>15032</v>
      </c>
    </row>
    <row r="1539" spans="1:18" hidden="1">
      <c r="A1539" s="200" t="s">
        <v>15033</v>
      </c>
      <c r="B1539" s="200" t="s">
        <v>15034</v>
      </c>
      <c r="C1539" s="200" t="s">
        <v>7134</v>
      </c>
      <c r="D1539" s="200" t="s">
        <v>7241</v>
      </c>
      <c r="E1539" s="200" t="s">
        <v>7242</v>
      </c>
      <c r="F1539" s="200" t="s">
        <v>7481</v>
      </c>
      <c r="G1539" s="200"/>
      <c r="H1539" s="200" t="s">
        <v>7482</v>
      </c>
      <c r="I1539" s="200"/>
      <c r="J1539" s="201">
        <v>12</v>
      </c>
      <c r="K1539" s="200" t="s">
        <v>7136</v>
      </c>
      <c r="L1539" s="201">
        <v>6908282</v>
      </c>
      <c r="M1539" s="201">
        <v>500</v>
      </c>
      <c r="N1539" s="201">
        <v>3454141000</v>
      </c>
      <c r="O1539" s="200" t="s">
        <v>7139</v>
      </c>
      <c r="P1539" s="200" t="s">
        <v>15035</v>
      </c>
      <c r="Q1539" s="200" t="s">
        <v>15036</v>
      </c>
      <c r="R1539" s="200" t="s">
        <v>15037</v>
      </c>
    </row>
    <row r="1540" spans="1:18" hidden="1">
      <c r="A1540" s="200" t="s">
        <v>15038</v>
      </c>
      <c r="B1540" s="200" t="s">
        <v>15039</v>
      </c>
      <c r="C1540" s="200" t="s">
        <v>7134</v>
      </c>
      <c r="D1540" s="200" t="s">
        <v>7165</v>
      </c>
      <c r="E1540" s="200" t="s">
        <v>7136</v>
      </c>
      <c r="F1540" s="200" t="s">
        <v>7137</v>
      </c>
      <c r="G1540" s="200"/>
      <c r="H1540" s="200" t="s">
        <v>7138</v>
      </c>
      <c r="I1540" s="200"/>
      <c r="J1540" s="201">
        <v>12</v>
      </c>
      <c r="K1540" s="200" t="s">
        <v>7136</v>
      </c>
      <c r="L1540" s="201">
        <v>28186941</v>
      </c>
      <c r="M1540" s="201">
        <v>500</v>
      </c>
      <c r="N1540" s="201">
        <v>14093470500</v>
      </c>
      <c r="O1540" s="200" t="s">
        <v>7139</v>
      </c>
      <c r="P1540" s="200" t="s">
        <v>15040</v>
      </c>
      <c r="Q1540" s="200" t="s">
        <v>15041</v>
      </c>
      <c r="R1540" s="200" t="s">
        <v>15042</v>
      </c>
    </row>
    <row r="1541" spans="1:18" hidden="1">
      <c r="A1541" s="200" t="s">
        <v>15043</v>
      </c>
      <c r="B1541" s="200" t="s">
        <v>15044</v>
      </c>
      <c r="C1541" s="200" t="s">
        <v>7134</v>
      </c>
      <c r="D1541" s="200" t="s">
        <v>7165</v>
      </c>
      <c r="E1541" s="200" t="s">
        <v>7136</v>
      </c>
      <c r="F1541" s="200" t="s">
        <v>7166</v>
      </c>
      <c r="G1541" s="200"/>
      <c r="H1541" s="200" t="s">
        <v>7167</v>
      </c>
      <c r="I1541" s="200"/>
      <c r="J1541" s="201">
        <v>12</v>
      </c>
      <c r="K1541" s="200" t="s">
        <v>7136</v>
      </c>
      <c r="L1541" s="201">
        <v>82045350</v>
      </c>
      <c r="M1541" s="201">
        <v>100</v>
      </c>
      <c r="N1541" s="201">
        <v>8204535000</v>
      </c>
      <c r="O1541" s="200" t="s">
        <v>7139</v>
      </c>
      <c r="P1541" s="200" t="s">
        <v>15045</v>
      </c>
      <c r="Q1541" s="200" t="s">
        <v>15046</v>
      </c>
      <c r="R1541" s="200" t="s">
        <v>15047</v>
      </c>
    </row>
    <row r="1542" spans="1:18" hidden="1">
      <c r="A1542" s="200" t="s">
        <v>15048</v>
      </c>
      <c r="B1542" s="200" t="s">
        <v>15049</v>
      </c>
      <c r="C1542" s="200" t="s">
        <v>7134</v>
      </c>
      <c r="D1542" s="200" t="s">
        <v>7135</v>
      </c>
      <c r="E1542" s="200" t="s">
        <v>7136</v>
      </c>
      <c r="F1542" s="200" t="s">
        <v>7888</v>
      </c>
      <c r="G1542" s="200"/>
      <c r="H1542" s="200" t="s">
        <v>7889</v>
      </c>
      <c r="I1542" s="200"/>
      <c r="J1542" s="201">
        <v>12</v>
      </c>
      <c r="K1542" s="200" t="s">
        <v>7136</v>
      </c>
      <c r="L1542" s="201">
        <v>52860000</v>
      </c>
      <c r="M1542" s="201">
        <v>500</v>
      </c>
      <c r="N1542" s="201">
        <v>26430000000</v>
      </c>
      <c r="O1542" s="200" t="s">
        <v>7139</v>
      </c>
      <c r="P1542" s="200" t="s">
        <v>15050</v>
      </c>
      <c r="Q1542" s="200" t="s">
        <v>15051</v>
      </c>
      <c r="R1542" s="200" t="s">
        <v>15052</v>
      </c>
    </row>
    <row r="1543" spans="1:18" hidden="1">
      <c r="A1543" s="200" t="s">
        <v>15053</v>
      </c>
      <c r="B1543" s="200" t="s">
        <v>15054</v>
      </c>
      <c r="C1543" s="200" t="s">
        <v>7134</v>
      </c>
      <c r="D1543" s="200" t="s">
        <v>7165</v>
      </c>
      <c r="E1543" s="200" t="s">
        <v>7136</v>
      </c>
      <c r="F1543" s="200" t="s">
        <v>7800</v>
      </c>
      <c r="G1543" s="200"/>
      <c r="H1543" s="200" t="s">
        <v>7801</v>
      </c>
      <c r="I1543" s="200"/>
      <c r="J1543" s="201">
        <v>12</v>
      </c>
      <c r="K1543" s="200" t="s">
        <v>7136</v>
      </c>
      <c r="L1543" s="201">
        <v>18199659</v>
      </c>
      <c r="M1543" s="201">
        <v>500</v>
      </c>
      <c r="N1543" s="201">
        <v>9099829500</v>
      </c>
      <c r="O1543" s="200" t="s">
        <v>7139</v>
      </c>
      <c r="P1543" s="200" t="s">
        <v>15055</v>
      </c>
      <c r="Q1543" s="200" t="s">
        <v>15056</v>
      </c>
      <c r="R1543" s="200" t="s">
        <v>15057</v>
      </c>
    </row>
    <row r="1544" spans="1:18" hidden="1">
      <c r="A1544" s="200" t="s">
        <v>15058</v>
      </c>
      <c r="B1544" s="200" t="s">
        <v>15059</v>
      </c>
      <c r="C1544" s="200" t="s">
        <v>7134</v>
      </c>
      <c r="D1544" s="200" t="s">
        <v>7165</v>
      </c>
      <c r="E1544" s="200" t="s">
        <v>7136</v>
      </c>
      <c r="F1544" s="200" t="s">
        <v>7137</v>
      </c>
      <c r="G1544" s="200"/>
      <c r="H1544" s="200" t="s">
        <v>7138</v>
      </c>
      <c r="I1544" s="200"/>
      <c r="J1544" s="201">
        <v>12</v>
      </c>
      <c r="K1544" s="200" t="s">
        <v>7136</v>
      </c>
      <c r="L1544" s="201">
        <v>19974358</v>
      </c>
      <c r="M1544" s="201">
        <v>500</v>
      </c>
      <c r="N1544" s="201">
        <v>9987179000</v>
      </c>
      <c r="O1544" s="200" t="s">
        <v>7139</v>
      </c>
      <c r="P1544" s="200" t="s">
        <v>15060</v>
      </c>
      <c r="Q1544" s="200" t="s">
        <v>15061</v>
      </c>
      <c r="R1544" s="200" t="s">
        <v>15062</v>
      </c>
    </row>
    <row r="1545" spans="1:18" hidden="1">
      <c r="A1545" s="200" t="s">
        <v>15063</v>
      </c>
      <c r="B1545" s="200" t="s">
        <v>15064</v>
      </c>
      <c r="C1545" s="200" t="s">
        <v>7134</v>
      </c>
      <c r="D1545" s="200" t="s">
        <v>7173</v>
      </c>
      <c r="E1545" s="200" t="s">
        <v>7136</v>
      </c>
      <c r="F1545" s="200" t="s">
        <v>7442</v>
      </c>
      <c r="G1545" s="200"/>
      <c r="H1545" s="200" t="s">
        <v>7443</v>
      </c>
      <c r="I1545" s="200"/>
      <c r="J1545" s="201">
        <v>12</v>
      </c>
      <c r="K1545" s="200" t="s">
        <v>7136</v>
      </c>
      <c r="L1545" s="201">
        <v>10966000</v>
      </c>
      <c r="M1545" s="201">
        <v>500</v>
      </c>
      <c r="N1545" s="201">
        <v>5483000000</v>
      </c>
      <c r="O1545" s="200" t="s">
        <v>7139</v>
      </c>
      <c r="P1545" s="200" t="s">
        <v>15065</v>
      </c>
      <c r="Q1545" s="200" t="s">
        <v>15066</v>
      </c>
      <c r="R1545" s="200" t="s">
        <v>15067</v>
      </c>
    </row>
    <row r="1546" spans="1:18" hidden="1">
      <c r="A1546" s="200" t="s">
        <v>15068</v>
      </c>
      <c r="B1546" s="200" t="s">
        <v>15069</v>
      </c>
      <c r="C1546" s="200" t="s">
        <v>7134</v>
      </c>
      <c r="D1546" s="200" t="s">
        <v>7165</v>
      </c>
      <c r="E1546" s="200" t="s">
        <v>7136</v>
      </c>
      <c r="F1546" s="200" t="s">
        <v>7822</v>
      </c>
      <c r="G1546" s="200"/>
      <c r="H1546" s="200" t="s">
        <v>7823</v>
      </c>
      <c r="I1546" s="200"/>
      <c r="J1546" s="201">
        <v>12</v>
      </c>
      <c r="K1546" s="200" t="s">
        <v>7136</v>
      </c>
      <c r="L1546" s="201">
        <v>15422159</v>
      </c>
      <c r="M1546" s="201">
        <v>500</v>
      </c>
      <c r="N1546" s="201">
        <v>7711079500</v>
      </c>
      <c r="O1546" s="200" t="s">
        <v>7139</v>
      </c>
      <c r="P1546" s="200" t="s">
        <v>15070</v>
      </c>
      <c r="Q1546" s="200" t="s">
        <v>15071</v>
      </c>
      <c r="R1546" s="200" t="s">
        <v>15072</v>
      </c>
    </row>
    <row r="1547" spans="1:18" hidden="1">
      <c r="A1547" s="200" t="s">
        <v>15073</v>
      </c>
      <c r="B1547" s="200" t="s">
        <v>15074</v>
      </c>
      <c r="C1547" s="200" t="s">
        <v>7134</v>
      </c>
      <c r="D1547" s="200" t="s">
        <v>7135</v>
      </c>
      <c r="E1547" s="200" t="s">
        <v>7136</v>
      </c>
      <c r="F1547" s="200" t="s">
        <v>7423</v>
      </c>
      <c r="G1547" s="200"/>
      <c r="H1547" s="200" t="s">
        <v>7424</v>
      </c>
      <c r="I1547" s="200"/>
      <c r="J1547" s="201">
        <v>12</v>
      </c>
      <c r="K1547" s="200" t="s">
        <v>7136</v>
      </c>
      <c r="L1547" s="201">
        <v>16410366</v>
      </c>
      <c r="M1547" s="201">
        <v>500</v>
      </c>
      <c r="N1547" s="201">
        <v>8205183000</v>
      </c>
      <c r="O1547" s="200" t="s">
        <v>7139</v>
      </c>
      <c r="P1547" s="200" t="s">
        <v>15075</v>
      </c>
      <c r="Q1547" s="200" t="s">
        <v>15076</v>
      </c>
      <c r="R1547" s="200" t="s">
        <v>15077</v>
      </c>
    </row>
    <row r="1548" spans="1:18" hidden="1">
      <c r="A1548" s="200" t="s">
        <v>15078</v>
      </c>
      <c r="B1548" s="200" t="s">
        <v>15079</v>
      </c>
      <c r="C1548" s="200" t="s">
        <v>7134</v>
      </c>
      <c r="D1548" s="200" t="s">
        <v>7135</v>
      </c>
      <c r="E1548" s="200" t="s">
        <v>7136</v>
      </c>
      <c r="F1548" s="200" t="s">
        <v>7137</v>
      </c>
      <c r="G1548" s="200"/>
      <c r="H1548" s="200" t="s">
        <v>7138</v>
      </c>
      <c r="I1548" s="200"/>
      <c r="J1548" s="201">
        <v>12</v>
      </c>
      <c r="K1548" s="200" t="s">
        <v>7136</v>
      </c>
      <c r="L1548" s="201">
        <v>57427776</v>
      </c>
      <c r="M1548" s="201">
        <v>100</v>
      </c>
      <c r="N1548" s="201">
        <v>5742777600</v>
      </c>
      <c r="O1548" s="200" t="s">
        <v>7139</v>
      </c>
      <c r="P1548" s="200" t="s">
        <v>15080</v>
      </c>
      <c r="Q1548" s="200" t="s">
        <v>15081</v>
      </c>
      <c r="R1548" s="200" t="s">
        <v>15082</v>
      </c>
    </row>
    <row r="1549" spans="1:18" hidden="1">
      <c r="A1549" s="200" t="s">
        <v>15083</v>
      </c>
      <c r="B1549" s="200" t="s">
        <v>15084</v>
      </c>
      <c r="C1549" s="200" t="s">
        <v>7134</v>
      </c>
      <c r="D1549" s="200" t="s">
        <v>7135</v>
      </c>
      <c r="E1549" s="200" t="s">
        <v>7136</v>
      </c>
      <c r="F1549" s="200" t="s">
        <v>8355</v>
      </c>
      <c r="G1549" s="200"/>
      <c r="H1549" s="200" t="s">
        <v>8356</v>
      </c>
      <c r="I1549" s="200"/>
      <c r="J1549" s="201">
        <v>12</v>
      </c>
      <c r="K1549" s="200" t="s">
        <v>7136</v>
      </c>
      <c r="L1549" s="201">
        <v>50459582</v>
      </c>
      <c r="M1549" s="201">
        <v>100</v>
      </c>
      <c r="N1549" s="201">
        <v>5045958200</v>
      </c>
      <c r="O1549" s="200" t="s">
        <v>7139</v>
      </c>
      <c r="P1549" s="200" t="s">
        <v>7594</v>
      </c>
      <c r="Q1549" s="200" t="s">
        <v>15085</v>
      </c>
      <c r="R1549" s="200" t="s">
        <v>15086</v>
      </c>
    </row>
    <row r="1550" spans="1:18" hidden="1">
      <c r="A1550" s="200" t="s">
        <v>15087</v>
      </c>
      <c r="B1550" s="200" t="s">
        <v>15088</v>
      </c>
      <c r="C1550" s="200" t="s">
        <v>7134</v>
      </c>
      <c r="D1550" s="200" t="s">
        <v>7135</v>
      </c>
      <c r="E1550" s="200" t="s">
        <v>7136</v>
      </c>
      <c r="F1550" s="200" t="s">
        <v>9549</v>
      </c>
      <c r="G1550" s="200"/>
      <c r="H1550" s="200" t="s">
        <v>9550</v>
      </c>
      <c r="I1550" s="200"/>
      <c r="J1550" s="201">
        <v>12</v>
      </c>
      <c r="K1550" s="200" t="s">
        <v>7136</v>
      </c>
      <c r="L1550" s="201">
        <v>30573819</v>
      </c>
      <c r="M1550" s="201">
        <v>500</v>
      </c>
      <c r="N1550" s="201">
        <v>15286909500</v>
      </c>
      <c r="O1550" s="200" t="s">
        <v>7139</v>
      </c>
      <c r="P1550" s="200" t="s">
        <v>15089</v>
      </c>
      <c r="Q1550" s="200" t="s">
        <v>15090</v>
      </c>
      <c r="R1550" s="200" t="s">
        <v>15091</v>
      </c>
    </row>
    <row r="1551" spans="1:18" hidden="1">
      <c r="A1551" s="200" t="s">
        <v>15092</v>
      </c>
      <c r="B1551" s="200" t="s">
        <v>15093</v>
      </c>
      <c r="C1551" s="200" t="s">
        <v>7134</v>
      </c>
      <c r="D1551" s="200" t="s">
        <v>7173</v>
      </c>
      <c r="E1551" s="200" t="s">
        <v>7136</v>
      </c>
      <c r="F1551" s="200" t="s">
        <v>7721</v>
      </c>
      <c r="G1551" s="200"/>
      <c r="H1551" s="200" t="s">
        <v>7722</v>
      </c>
      <c r="I1551" s="200"/>
      <c r="J1551" s="201">
        <v>12</v>
      </c>
      <c r="K1551" s="200" t="s">
        <v>7136</v>
      </c>
      <c r="L1551" s="201">
        <v>18638309</v>
      </c>
      <c r="M1551" s="201">
        <v>500</v>
      </c>
      <c r="N1551" s="201">
        <v>9319154500</v>
      </c>
      <c r="O1551" s="200" t="s">
        <v>7139</v>
      </c>
      <c r="P1551" s="200" t="s">
        <v>15094</v>
      </c>
      <c r="Q1551" s="200" t="s">
        <v>15095</v>
      </c>
      <c r="R1551" s="200" t="s">
        <v>15096</v>
      </c>
    </row>
    <row r="1552" spans="1:18" hidden="1">
      <c r="A1552" s="200" t="s">
        <v>15097</v>
      </c>
      <c r="B1552" s="200" t="s">
        <v>15098</v>
      </c>
      <c r="C1552" s="200" t="s">
        <v>7145</v>
      </c>
      <c r="D1552" s="200" t="s">
        <v>7136</v>
      </c>
      <c r="E1552" s="200" t="s">
        <v>7136</v>
      </c>
      <c r="F1552" s="200" t="s">
        <v>7348</v>
      </c>
      <c r="G1552" s="200"/>
      <c r="H1552" s="200" t="s">
        <v>7349</v>
      </c>
      <c r="I1552" s="200"/>
      <c r="J1552" s="201">
        <v>12</v>
      </c>
      <c r="K1552" s="200" t="s">
        <v>7136</v>
      </c>
      <c r="L1552" s="201">
        <v>159235637</v>
      </c>
      <c r="M1552" s="201">
        <v>500</v>
      </c>
      <c r="N1552" s="201">
        <v>79617818500</v>
      </c>
      <c r="O1552" s="200" t="s">
        <v>7139</v>
      </c>
      <c r="P1552" s="200" t="s">
        <v>15099</v>
      </c>
      <c r="Q1552" s="200" t="s">
        <v>15100</v>
      </c>
      <c r="R1552" s="200" t="s">
        <v>15101</v>
      </c>
    </row>
    <row r="1553" spans="1:18" hidden="1">
      <c r="A1553" s="200" t="s">
        <v>15102</v>
      </c>
      <c r="B1553" s="200" t="s">
        <v>15103</v>
      </c>
      <c r="C1553" s="200" t="s">
        <v>7134</v>
      </c>
      <c r="D1553" s="200" t="s">
        <v>7135</v>
      </c>
      <c r="E1553" s="200" t="s">
        <v>7136</v>
      </c>
      <c r="F1553" s="200" t="s">
        <v>7137</v>
      </c>
      <c r="G1553" s="200"/>
      <c r="H1553" s="200" t="s">
        <v>7138</v>
      </c>
      <c r="I1553" s="200"/>
      <c r="J1553" s="201">
        <v>12</v>
      </c>
      <c r="K1553" s="200" t="s">
        <v>7136</v>
      </c>
      <c r="L1553" s="201">
        <v>37141356</v>
      </c>
      <c r="M1553" s="201">
        <v>500</v>
      </c>
      <c r="N1553" s="201">
        <v>18570678000</v>
      </c>
      <c r="O1553" s="200" t="s">
        <v>7139</v>
      </c>
      <c r="P1553" s="200" t="s">
        <v>15104</v>
      </c>
      <c r="Q1553" s="200" t="s">
        <v>15105</v>
      </c>
      <c r="R1553" s="200" t="s">
        <v>15106</v>
      </c>
    </row>
    <row r="1554" spans="1:18" hidden="1">
      <c r="A1554" s="200" t="s">
        <v>15107</v>
      </c>
      <c r="B1554" s="200" t="s">
        <v>15108</v>
      </c>
      <c r="C1554" s="200" t="s">
        <v>7134</v>
      </c>
      <c r="D1554" s="200" t="s">
        <v>7135</v>
      </c>
      <c r="E1554" s="200" t="s">
        <v>7136</v>
      </c>
      <c r="F1554" s="200" t="s">
        <v>7924</v>
      </c>
      <c r="G1554" s="200"/>
      <c r="H1554" s="200" t="s">
        <v>7925</v>
      </c>
      <c r="I1554" s="200"/>
      <c r="J1554" s="201">
        <v>12</v>
      </c>
      <c r="K1554" s="200" t="s">
        <v>7136</v>
      </c>
      <c r="L1554" s="201">
        <v>7200000</v>
      </c>
      <c r="M1554" s="201">
        <v>500</v>
      </c>
      <c r="N1554" s="201">
        <v>3600000000</v>
      </c>
      <c r="O1554" s="200" t="s">
        <v>7139</v>
      </c>
      <c r="P1554" s="200" t="s">
        <v>15109</v>
      </c>
      <c r="Q1554" s="200" t="s">
        <v>15110</v>
      </c>
      <c r="R1554" s="200" t="s">
        <v>15111</v>
      </c>
    </row>
    <row r="1555" spans="1:18" hidden="1">
      <c r="A1555" s="200" t="s">
        <v>15112</v>
      </c>
      <c r="B1555" s="200" t="s">
        <v>15113</v>
      </c>
      <c r="C1555" s="200" t="s">
        <v>7145</v>
      </c>
      <c r="D1555" s="200" t="s">
        <v>7136</v>
      </c>
      <c r="E1555" s="200" t="s">
        <v>7136</v>
      </c>
      <c r="F1555" s="200" t="s">
        <v>12275</v>
      </c>
      <c r="G1555" s="200"/>
      <c r="H1555" s="200" t="s">
        <v>12276</v>
      </c>
      <c r="I1555" s="200"/>
      <c r="J1555" s="201">
        <v>12</v>
      </c>
      <c r="K1555" s="200" t="s">
        <v>7136</v>
      </c>
      <c r="L1555" s="201">
        <v>48133333</v>
      </c>
      <c r="M1555" s="201">
        <v>5000</v>
      </c>
      <c r="N1555" s="201">
        <v>240666665000</v>
      </c>
      <c r="O1555" s="200" t="s">
        <v>7139</v>
      </c>
      <c r="P1555" s="200" t="s">
        <v>15114</v>
      </c>
      <c r="Q1555" s="200" t="s">
        <v>15115</v>
      </c>
      <c r="R1555" s="200" t="s">
        <v>15116</v>
      </c>
    </row>
    <row r="1556" spans="1:18" hidden="1">
      <c r="A1556" s="200" t="s">
        <v>15117</v>
      </c>
      <c r="B1556" s="200" t="s">
        <v>15118</v>
      </c>
      <c r="C1556" s="200" t="s">
        <v>7145</v>
      </c>
      <c r="D1556" s="200" t="s">
        <v>7136</v>
      </c>
      <c r="E1556" s="200" t="s">
        <v>7136</v>
      </c>
      <c r="F1556" s="200" t="s">
        <v>7153</v>
      </c>
      <c r="G1556" s="200"/>
      <c r="H1556" s="200" t="s">
        <v>7154</v>
      </c>
      <c r="I1556" s="200"/>
      <c r="J1556" s="201">
        <v>12</v>
      </c>
      <c r="K1556" s="200" t="s">
        <v>7136</v>
      </c>
      <c r="L1556" s="201">
        <v>728060549</v>
      </c>
      <c r="M1556" s="201">
        <v>5000</v>
      </c>
      <c r="N1556" s="201">
        <v>3640302745000</v>
      </c>
      <c r="O1556" s="200" t="s">
        <v>7139</v>
      </c>
      <c r="P1556" s="200" t="s">
        <v>15119</v>
      </c>
      <c r="Q1556" s="200" t="s">
        <v>15120</v>
      </c>
      <c r="R1556" s="200" t="s">
        <v>15121</v>
      </c>
    </row>
    <row r="1557" spans="1:18" hidden="1">
      <c r="A1557" s="200" t="s">
        <v>15122</v>
      </c>
      <c r="B1557" s="200" t="s">
        <v>15123</v>
      </c>
      <c r="C1557" s="200" t="s">
        <v>7134</v>
      </c>
      <c r="D1557" s="200" t="s">
        <v>7173</v>
      </c>
      <c r="E1557" s="200" t="s">
        <v>7136</v>
      </c>
      <c r="F1557" s="200" t="s">
        <v>7442</v>
      </c>
      <c r="G1557" s="200"/>
      <c r="H1557" s="200" t="s">
        <v>7443</v>
      </c>
      <c r="I1557" s="200"/>
      <c r="J1557" s="201">
        <v>12</v>
      </c>
      <c r="K1557" s="200" t="s">
        <v>7136</v>
      </c>
      <c r="L1557" s="201">
        <v>149414167</v>
      </c>
      <c r="M1557" s="201">
        <v>500</v>
      </c>
      <c r="N1557" s="201">
        <v>74707083500</v>
      </c>
      <c r="O1557" s="200" t="s">
        <v>7139</v>
      </c>
      <c r="P1557" s="200" t="s">
        <v>15124</v>
      </c>
      <c r="Q1557" s="200" t="s">
        <v>15125</v>
      </c>
      <c r="R1557" s="200" t="s">
        <v>15126</v>
      </c>
    </row>
    <row r="1558" spans="1:18" hidden="1">
      <c r="A1558" s="200" t="s">
        <v>15127</v>
      </c>
      <c r="B1558" s="200" t="s">
        <v>15128</v>
      </c>
      <c r="C1558" s="200" t="s">
        <v>7134</v>
      </c>
      <c r="D1558" s="200" t="s">
        <v>7165</v>
      </c>
      <c r="E1558" s="200" t="s">
        <v>7136</v>
      </c>
      <c r="F1558" s="200" t="s">
        <v>7153</v>
      </c>
      <c r="G1558" s="200"/>
      <c r="H1558" s="200" t="s">
        <v>7154</v>
      </c>
      <c r="I1558" s="200"/>
      <c r="J1558" s="201">
        <v>12</v>
      </c>
      <c r="K1558" s="200" t="s">
        <v>7136</v>
      </c>
      <c r="L1558" s="201">
        <v>84000000</v>
      </c>
      <c r="M1558" s="201">
        <v>500</v>
      </c>
      <c r="N1558" s="201">
        <v>42000000000</v>
      </c>
      <c r="O1558" s="200" t="s">
        <v>7139</v>
      </c>
      <c r="P1558" s="200" t="s">
        <v>14936</v>
      </c>
      <c r="Q1558" s="200" t="s">
        <v>15129</v>
      </c>
      <c r="R1558" s="200" t="s">
        <v>15130</v>
      </c>
    </row>
    <row r="1559" spans="1:18" hidden="1">
      <c r="A1559" s="200" t="s">
        <v>15131</v>
      </c>
      <c r="B1559" s="200" t="s">
        <v>15132</v>
      </c>
      <c r="C1559" s="200" t="s">
        <v>7134</v>
      </c>
      <c r="D1559" s="200" t="s">
        <v>7173</v>
      </c>
      <c r="E1559" s="200" t="s">
        <v>7136</v>
      </c>
      <c r="F1559" s="200" t="s">
        <v>7174</v>
      </c>
      <c r="G1559" s="200"/>
      <c r="H1559" s="200" t="s">
        <v>7175</v>
      </c>
      <c r="I1559" s="200"/>
      <c r="J1559" s="201">
        <v>12</v>
      </c>
      <c r="K1559" s="200" t="s">
        <v>7136</v>
      </c>
      <c r="L1559" s="201">
        <v>9791082</v>
      </c>
      <c r="M1559" s="201">
        <v>500</v>
      </c>
      <c r="N1559" s="201">
        <v>4895541000</v>
      </c>
      <c r="O1559" s="200" t="s">
        <v>7139</v>
      </c>
      <c r="P1559" s="200" t="s">
        <v>15133</v>
      </c>
      <c r="Q1559" s="200" t="s">
        <v>15134</v>
      </c>
      <c r="R1559" s="200" t="s">
        <v>15135</v>
      </c>
    </row>
    <row r="1560" spans="1:18" hidden="1">
      <c r="A1560" s="200" t="s">
        <v>15136</v>
      </c>
      <c r="B1560" s="200" t="s">
        <v>15137</v>
      </c>
      <c r="C1560" s="200" t="s">
        <v>7134</v>
      </c>
      <c r="D1560" s="200" t="s">
        <v>7173</v>
      </c>
      <c r="E1560" s="200" t="s">
        <v>7136</v>
      </c>
      <c r="F1560" s="200" t="s">
        <v>7423</v>
      </c>
      <c r="G1560" s="200"/>
      <c r="H1560" s="200" t="s">
        <v>7424</v>
      </c>
      <c r="I1560" s="200"/>
      <c r="J1560" s="201">
        <v>12</v>
      </c>
      <c r="K1560" s="200" t="s">
        <v>7136</v>
      </c>
      <c r="L1560" s="201">
        <v>32049634</v>
      </c>
      <c r="M1560" s="201">
        <v>500</v>
      </c>
      <c r="N1560" s="201">
        <v>16024817000</v>
      </c>
      <c r="O1560" s="200" t="s">
        <v>7139</v>
      </c>
      <c r="P1560" s="200" t="s">
        <v>14887</v>
      </c>
      <c r="Q1560" s="200" t="s">
        <v>15138</v>
      </c>
      <c r="R1560" s="200" t="s">
        <v>15139</v>
      </c>
    </row>
    <row r="1561" spans="1:18" hidden="1">
      <c r="A1561" s="200" t="s">
        <v>15140</v>
      </c>
      <c r="B1561" s="200" t="s">
        <v>15141</v>
      </c>
      <c r="C1561" s="200" t="s">
        <v>7134</v>
      </c>
      <c r="D1561" s="200" t="s">
        <v>7135</v>
      </c>
      <c r="E1561" s="200" t="s">
        <v>7136</v>
      </c>
      <c r="F1561" s="200" t="s">
        <v>8959</v>
      </c>
      <c r="G1561" s="200"/>
      <c r="H1561" s="200" t="s">
        <v>8960</v>
      </c>
      <c r="I1561" s="200"/>
      <c r="J1561" s="201">
        <v>12</v>
      </c>
      <c r="K1561" s="200" t="s">
        <v>7136</v>
      </c>
      <c r="L1561" s="201">
        <v>47931578</v>
      </c>
      <c r="M1561" s="201">
        <v>500</v>
      </c>
      <c r="N1561" s="201">
        <v>23965789000</v>
      </c>
      <c r="O1561" s="200" t="s">
        <v>7139</v>
      </c>
      <c r="P1561" s="200" t="s">
        <v>15142</v>
      </c>
      <c r="Q1561" s="200" t="s">
        <v>15143</v>
      </c>
      <c r="R1561" s="200" t="s">
        <v>15144</v>
      </c>
    </row>
    <row r="1562" spans="1:18" hidden="1">
      <c r="A1562" s="200" t="s">
        <v>15145</v>
      </c>
      <c r="B1562" s="200" t="s">
        <v>15146</v>
      </c>
      <c r="C1562" s="200" t="s">
        <v>7134</v>
      </c>
      <c r="D1562" s="200" t="s">
        <v>7165</v>
      </c>
      <c r="E1562" s="200" t="s">
        <v>7136</v>
      </c>
      <c r="F1562" s="200" t="s">
        <v>7213</v>
      </c>
      <c r="G1562" s="200"/>
      <c r="H1562" s="200" t="s">
        <v>7214</v>
      </c>
      <c r="I1562" s="200"/>
      <c r="J1562" s="201">
        <v>12</v>
      </c>
      <c r="K1562" s="200" t="s">
        <v>7136</v>
      </c>
      <c r="L1562" s="201">
        <v>9132163</v>
      </c>
      <c r="M1562" s="201">
        <v>500</v>
      </c>
      <c r="N1562" s="201">
        <v>4566081500</v>
      </c>
      <c r="O1562" s="200" t="s">
        <v>7139</v>
      </c>
      <c r="P1562" s="200" t="s">
        <v>15147</v>
      </c>
      <c r="Q1562" s="200" t="s">
        <v>15148</v>
      </c>
      <c r="R1562" s="200" t="s">
        <v>15149</v>
      </c>
    </row>
    <row r="1563" spans="1:18" hidden="1">
      <c r="A1563" s="200" t="s">
        <v>15150</v>
      </c>
      <c r="B1563" s="200" t="s">
        <v>15151</v>
      </c>
      <c r="C1563" s="200" t="s">
        <v>7134</v>
      </c>
      <c r="D1563" s="200" t="s">
        <v>7135</v>
      </c>
      <c r="E1563" s="200" t="s">
        <v>7136</v>
      </c>
      <c r="F1563" s="200" t="s">
        <v>7213</v>
      </c>
      <c r="G1563" s="200"/>
      <c r="H1563" s="200" t="s">
        <v>7214</v>
      </c>
      <c r="I1563" s="200"/>
      <c r="J1563" s="201">
        <v>12</v>
      </c>
      <c r="K1563" s="200" t="s">
        <v>7136</v>
      </c>
      <c r="L1563" s="201">
        <v>18887341</v>
      </c>
      <c r="M1563" s="201">
        <v>500</v>
      </c>
      <c r="N1563" s="201">
        <v>9443670500</v>
      </c>
      <c r="O1563" s="200" t="s">
        <v>7139</v>
      </c>
      <c r="P1563" s="200" t="s">
        <v>15152</v>
      </c>
      <c r="Q1563" s="200" t="s">
        <v>15153</v>
      </c>
      <c r="R1563" s="200" t="s">
        <v>15149</v>
      </c>
    </row>
    <row r="1564" spans="1:18" hidden="1">
      <c r="A1564" s="200" t="s">
        <v>15154</v>
      </c>
      <c r="B1564" s="200" t="s">
        <v>15155</v>
      </c>
      <c r="C1564" s="200" t="s">
        <v>7134</v>
      </c>
      <c r="D1564" s="200" t="s">
        <v>7165</v>
      </c>
      <c r="E1564" s="200" t="s">
        <v>7136</v>
      </c>
      <c r="F1564" s="200" t="s">
        <v>10184</v>
      </c>
      <c r="G1564" s="200"/>
      <c r="H1564" s="200" t="s">
        <v>10185</v>
      </c>
      <c r="I1564" s="200"/>
      <c r="J1564" s="201">
        <v>12</v>
      </c>
      <c r="K1564" s="200" t="s">
        <v>7136</v>
      </c>
      <c r="L1564" s="201">
        <v>69237643</v>
      </c>
      <c r="M1564" s="201">
        <v>500</v>
      </c>
      <c r="N1564" s="201">
        <v>34618821500</v>
      </c>
      <c r="O1564" s="200" t="s">
        <v>7139</v>
      </c>
      <c r="P1564" s="200" t="s">
        <v>15156</v>
      </c>
      <c r="Q1564" s="200" t="s">
        <v>15157</v>
      </c>
      <c r="R1564" s="200" t="s">
        <v>15158</v>
      </c>
    </row>
    <row r="1565" spans="1:18" hidden="1">
      <c r="A1565" s="200" t="s">
        <v>15159</v>
      </c>
      <c r="B1565" s="200" t="s">
        <v>15160</v>
      </c>
      <c r="C1565" s="200" t="s">
        <v>7134</v>
      </c>
      <c r="D1565" s="200" t="s">
        <v>7135</v>
      </c>
      <c r="E1565" s="200" t="s">
        <v>7136</v>
      </c>
      <c r="F1565" s="200" t="s">
        <v>7525</v>
      </c>
      <c r="G1565" s="200"/>
      <c r="H1565" s="200" t="s">
        <v>7526</v>
      </c>
      <c r="I1565" s="200"/>
      <c r="J1565" s="201">
        <v>12</v>
      </c>
      <c r="K1565" s="200" t="s">
        <v>7136</v>
      </c>
      <c r="L1565" s="201">
        <v>26223346</v>
      </c>
      <c r="M1565" s="201">
        <v>500</v>
      </c>
      <c r="N1565" s="201">
        <v>13111673000</v>
      </c>
      <c r="O1565" s="200" t="s">
        <v>7139</v>
      </c>
      <c r="P1565" s="200" t="s">
        <v>15161</v>
      </c>
      <c r="Q1565" s="200" t="s">
        <v>15162</v>
      </c>
      <c r="R1565" s="200" t="s">
        <v>15163</v>
      </c>
    </row>
    <row r="1566" spans="1:18" hidden="1">
      <c r="A1566" s="200" t="s">
        <v>15164</v>
      </c>
      <c r="B1566" s="200" t="s">
        <v>15165</v>
      </c>
      <c r="C1566" s="200" t="s">
        <v>7134</v>
      </c>
      <c r="D1566" s="200" t="s">
        <v>7165</v>
      </c>
      <c r="E1566" s="200" t="s">
        <v>7136</v>
      </c>
      <c r="F1566" s="200" t="s">
        <v>7348</v>
      </c>
      <c r="G1566" s="200"/>
      <c r="H1566" s="200" t="s">
        <v>7349</v>
      </c>
      <c r="I1566" s="200"/>
      <c r="J1566" s="201">
        <v>12</v>
      </c>
      <c r="K1566" s="200" t="s">
        <v>7136</v>
      </c>
      <c r="L1566" s="201">
        <v>51480000</v>
      </c>
      <c r="M1566" s="201">
        <v>500</v>
      </c>
      <c r="N1566" s="201">
        <v>25740000000</v>
      </c>
      <c r="O1566" s="200" t="s">
        <v>7139</v>
      </c>
      <c r="P1566" s="200" t="s">
        <v>15166</v>
      </c>
      <c r="Q1566" s="200" t="s">
        <v>15167</v>
      </c>
      <c r="R1566" s="200" t="s">
        <v>15163</v>
      </c>
    </row>
    <row r="1567" spans="1:18" hidden="1">
      <c r="A1567" s="200" t="s">
        <v>15168</v>
      </c>
      <c r="B1567" s="200" t="s">
        <v>15169</v>
      </c>
      <c r="C1567" s="200" t="s">
        <v>7145</v>
      </c>
      <c r="D1567" s="200" t="s">
        <v>7136</v>
      </c>
      <c r="E1567" s="200" t="s">
        <v>7136</v>
      </c>
      <c r="F1567" s="200" t="s">
        <v>7153</v>
      </c>
      <c r="G1567" s="200"/>
      <c r="H1567" s="200" t="s">
        <v>7154</v>
      </c>
      <c r="I1567" s="200"/>
      <c r="J1567" s="201">
        <v>12</v>
      </c>
      <c r="K1567" s="200" t="s">
        <v>7136</v>
      </c>
      <c r="L1567" s="201">
        <v>874203406</v>
      </c>
      <c r="M1567" s="201">
        <v>500</v>
      </c>
      <c r="N1567" s="201">
        <v>437101703000</v>
      </c>
      <c r="O1567" s="200" t="s">
        <v>7139</v>
      </c>
      <c r="P1567" s="200" t="s">
        <v>15170</v>
      </c>
      <c r="Q1567" s="200" t="s">
        <v>15171</v>
      </c>
      <c r="R1567" s="200" t="s">
        <v>15172</v>
      </c>
    </row>
    <row r="1568" spans="1:18" hidden="1">
      <c r="A1568" s="200" t="s">
        <v>15173</v>
      </c>
      <c r="B1568" s="200" t="s">
        <v>15174</v>
      </c>
      <c r="C1568" s="200" t="s">
        <v>7134</v>
      </c>
      <c r="D1568" s="200" t="s">
        <v>7173</v>
      </c>
      <c r="E1568" s="200" t="s">
        <v>7136</v>
      </c>
      <c r="F1568" s="200" t="s">
        <v>7464</v>
      </c>
      <c r="G1568" s="200"/>
      <c r="H1568" s="200" t="s">
        <v>7465</v>
      </c>
      <c r="I1568" s="200"/>
      <c r="J1568" s="201">
        <v>12</v>
      </c>
      <c r="K1568" s="200" t="s">
        <v>7136</v>
      </c>
      <c r="L1568" s="201">
        <v>13500000</v>
      </c>
      <c r="M1568" s="201">
        <v>500</v>
      </c>
      <c r="N1568" s="201">
        <v>6750000000</v>
      </c>
      <c r="O1568" s="200" t="s">
        <v>7139</v>
      </c>
      <c r="P1568" s="200" t="s">
        <v>15175</v>
      </c>
      <c r="Q1568" s="200" t="s">
        <v>15176</v>
      </c>
      <c r="R1568" s="200" t="s">
        <v>15177</v>
      </c>
    </row>
    <row r="1569" spans="1:18" hidden="1">
      <c r="A1569" s="200" t="s">
        <v>15178</v>
      </c>
      <c r="B1569" s="200" t="s">
        <v>15179</v>
      </c>
      <c r="C1569" s="200" t="s">
        <v>7145</v>
      </c>
      <c r="D1569" s="200" t="s">
        <v>7136</v>
      </c>
      <c r="E1569" s="200" t="s">
        <v>7136</v>
      </c>
      <c r="F1569" s="200" t="s">
        <v>8662</v>
      </c>
      <c r="G1569" s="200"/>
      <c r="H1569" s="200" t="s">
        <v>8663</v>
      </c>
      <c r="I1569" s="200"/>
      <c r="J1569" s="201">
        <v>12</v>
      </c>
      <c r="K1569" s="200" t="s">
        <v>7136</v>
      </c>
      <c r="L1569" s="201">
        <v>3090000</v>
      </c>
      <c r="M1569" s="201">
        <v>5000</v>
      </c>
      <c r="N1569" s="201">
        <v>15450000000</v>
      </c>
      <c r="O1569" s="200" t="s">
        <v>7139</v>
      </c>
      <c r="P1569" s="200" t="s">
        <v>15180</v>
      </c>
      <c r="Q1569" s="200" t="s">
        <v>15181</v>
      </c>
      <c r="R1569" s="200" t="s">
        <v>15182</v>
      </c>
    </row>
    <row r="1570" spans="1:18" hidden="1">
      <c r="A1570" s="200" t="s">
        <v>15183</v>
      </c>
      <c r="B1570" s="200" t="s">
        <v>15184</v>
      </c>
      <c r="C1570" s="200" t="s">
        <v>7134</v>
      </c>
      <c r="D1570" s="200" t="s">
        <v>7135</v>
      </c>
      <c r="E1570" s="200" t="s">
        <v>7136</v>
      </c>
      <c r="F1570" s="200" t="s">
        <v>7213</v>
      </c>
      <c r="G1570" s="200"/>
      <c r="H1570" s="200" t="s">
        <v>7214</v>
      </c>
      <c r="I1570" s="200"/>
      <c r="J1570" s="201">
        <v>12</v>
      </c>
      <c r="K1570" s="200" t="s">
        <v>7136</v>
      </c>
      <c r="L1570" s="201">
        <v>36624525</v>
      </c>
      <c r="M1570" s="201">
        <v>500</v>
      </c>
      <c r="N1570" s="201">
        <v>18312262500</v>
      </c>
      <c r="O1570" s="200" t="s">
        <v>7139</v>
      </c>
      <c r="P1570" s="200" t="s">
        <v>15185</v>
      </c>
      <c r="Q1570" s="200" t="s">
        <v>15186</v>
      </c>
      <c r="R1570" s="200" t="s">
        <v>15187</v>
      </c>
    </row>
    <row r="1571" spans="1:18" hidden="1">
      <c r="A1571" s="200" t="s">
        <v>15188</v>
      </c>
      <c r="B1571" s="200" t="s">
        <v>15189</v>
      </c>
      <c r="C1571" s="200" t="s">
        <v>7145</v>
      </c>
      <c r="D1571" s="200" t="s">
        <v>7136</v>
      </c>
      <c r="E1571" s="200" t="s">
        <v>7136</v>
      </c>
      <c r="F1571" s="200" t="s">
        <v>7166</v>
      </c>
      <c r="G1571" s="200"/>
      <c r="H1571" s="200" t="s">
        <v>7167</v>
      </c>
      <c r="I1571" s="200"/>
      <c r="J1571" s="201">
        <v>12</v>
      </c>
      <c r="K1571" s="200" t="s">
        <v>7136</v>
      </c>
      <c r="L1571" s="201">
        <v>18314054</v>
      </c>
      <c r="M1571" s="201">
        <v>500</v>
      </c>
      <c r="N1571" s="201">
        <v>9157027000</v>
      </c>
      <c r="O1571" s="200" t="s">
        <v>7139</v>
      </c>
      <c r="P1571" s="200" t="s">
        <v>15190</v>
      </c>
      <c r="Q1571" s="200" t="s">
        <v>15191</v>
      </c>
      <c r="R1571" s="200" t="s">
        <v>15192</v>
      </c>
    </row>
    <row r="1572" spans="1:18" hidden="1">
      <c r="A1572" s="200" t="s">
        <v>15193</v>
      </c>
      <c r="B1572" s="200" t="s">
        <v>15194</v>
      </c>
      <c r="C1572" s="200" t="s">
        <v>7134</v>
      </c>
      <c r="D1572" s="200" t="s">
        <v>7135</v>
      </c>
      <c r="E1572" s="200" t="s">
        <v>7136</v>
      </c>
      <c r="F1572" s="200" t="s">
        <v>15195</v>
      </c>
      <c r="G1572" s="200"/>
      <c r="H1572" s="200" t="s">
        <v>15196</v>
      </c>
      <c r="I1572" s="200"/>
      <c r="J1572" s="201">
        <v>12</v>
      </c>
      <c r="K1572" s="200" t="s">
        <v>7136</v>
      </c>
      <c r="L1572" s="201">
        <v>14258000</v>
      </c>
      <c r="M1572" s="201">
        <v>100</v>
      </c>
      <c r="N1572" s="201">
        <v>1425800000</v>
      </c>
      <c r="O1572" s="200" t="s">
        <v>7139</v>
      </c>
      <c r="P1572" s="200" t="s">
        <v>15197</v>
      </c>
      <c r="Q1572" s="200" t="s">
        <v>15198</v>
      </c>
      <c r="R1572" s="200" t="s">
        <v>15199</v>
      </c>
    </row>
    <row r="1573" spans="1:18" hidden="1">
      <c r="A1573" s="200" t="s">
        <v>15200</v>
      </c>
      <c r="B1573" s="200" t="s">
        <v>15201</v>
      </c>
      <c r="C1573" s="200" t="s">
        <v>7134</v>
      </c>
      <c r="D1573" s="200" t="s">
        <v>7165</v>
      </c>
      <c r="E1573" s="200" t="s">
        <v>7136</v>
      </c>
      <c r="F1573" s="200" t="s">
        <v>8745</v>
      </c>
      <c r="G1573" s="200"/>
      <c r="H1573" s="200" t="s">
        <v>8746</v>
      </c>
      <c r="I1573" s="200"/>
      <c r="J1573" s="201">
        <v>12</v>
      </c>
      <c r="K1573" s="200" t="s">
        <v>7136</v>
      </c>
      <c r="L1573" s="201">
        <v>18074350</v>
      </c>
      <c r="M1573" s="201">
        <v>500</v>
      </c>
      <c r="N1573" s="201">
        <v>9037175000</v>
      </c>
      <c r="O1573" s="200" t="s">
        <v>7139</v>
      </c>
      <c r="P1573" s="200" t="s">
        <v>15202</v>
      </c>
      <c r="Q1573" s="200" t="s">
        <v>15203</v>
      </c>
      <c r="R1573" s="200" t="s">
        <v>15204</v>
      </c>
    </row>
    <row r="1574" spans="1:18" hidden="1">
      <c r="A1574" s="200" t="s">
        <v>15205</v>
      </c>
      <c r="B1574" s="200" t="s">
        <v>15206</v>
      </c>
      <c r="C1574" s="200" t="s">
        <v>7134</v>
      </c>
      <c r="D1574" s="200" t="s">
        <v>7173</v>
      </c>
      <c r="E1574" s="200" t="s">
        <v>7136</v>
      </c>
      <c r="F1574" s="200" t="s">
        <v>7243</v>
      </c>
      <c r="G1574" s="200"/>
      <c r="H1574" s="200" t="s">
        <v>7244</v>
      </c>
      <c r="I1574" s="200"/>
      <c r="J1574" s="201">
        <v>12</v>
      </c>
      <c r="K1574" s="200" t="s">
        <v>7136</v>
      </c>
      <c r="L1574" s="201">
        <v>12957511</v>
      </c>
      <c r="M1574" s="201">
        <v>500</v>
      </c>
      <c r="N1574" s="201">
        <v>6478755500</v>
      </c>
      <c r="O1574" s="200" t="s">
        <v>7139</v>
      </c>
      <c r="P1574" s="200" t="s">
        <v>15207</v>
      </c>
      <c r="Q1574" s="200" t="s">
        <v>15208</v>
      </c>
      <c r="R1574" s="200" t="s">
        <v>15209</v>
      </c>
    </row>
    <row r="1575" spans="1:18" hidden="1">
      <c r="A1575" s="200" t="s">
        <v>15210</v>
      </c>
      <c r="B1575" s="200" t="s">
        <v>15211</v>
      </c>
      <c r="C1575" s="200" t="s">
        <v>7134</v>
      </c>
      <c r="D1575" s="200" t="s">
        <v>7165</v>
      </c>
      <c r="E1575" s="200" t="s">
        <v>7136</v>
      </c>
      <c r="F1575" s="200" t="s">
        <v>7137</v>
      </c>
      <c r="G1575" s="200"/>
      <c r="H1575" s="200" t="s">
        <v>7138</v>
      </c>
      <c r="I1575" s="200"/>
      <c r="J1575" s="201">
        <v>12</v>
      </c>
      <c r="K1575" s="200" t="s">
        <v>7136</v>
      </c>
      <c r="L1575" s="201">
        <v>9934220</v>
      </c>
      <c r="M1575" s="201">
        <v>500</v>
      </c>
      <c r="N1575" s="201">
        <v>4967110000</v>
      </c>
      <c r="O1575" s="200" t="s">
        <v>7139</v>
      </c>
      <c r="P1575" s="200" t="s">
        <v>15212</v>
      </c>
      <c r="Q1575" s="200" t="s">
        <v>15213</v>
      </c>
      <c r="R1575" s="200" t="s">
        <v>15214</v>
      </c>
    </row>
    <row r="1576" spans="1:18" hidden="1">
      <c r="A1576" s="200" t="s">
        <v>15215</v>
      </c>
      <c r="B1576" s="200" t="s">
        <v>15216</v>
      </c>
      <c r="C1576" s="200" t="s">
        <v>7145</v>
      </c>
      <c r="D1576" s="200" t="s">
        <v>7136</v>
      </c>
      <c r="E1576" s="200" t="s">
        <v>7136</v>
      </c>
      <c r="F1576" s="200" t="s">
        <v>8732</v>
      </c>
      <c r="G1576" s="200"/>
      <c r="H1576" s="200" t="s">
        <v>8733</v>
      </c>
      <c r="I1576" s="200"/>
      <c r="J1576" s="201">
        <v>12</v>
      </c>
      <c r="K1576" s="200" t="s">
        <v>7136</v>
      </c>
      <c r="L1576" s="201">
        <v>20323614</v>
      </c>
      <c r="M1576" s="201">
        <v>500</v>
      </c>
      <c r="N1576" s="201">
        <v>10161807000</v>
      </c>
      <c r="O1576" s="200" t="s">
        <v>7139</v>
      </c>
      <c r="P1576" s="200" t="s">
        <v>15217</v>
      </c>
      <c r="Q1576" s="200" t="s">
        <v>15218</v>
      </c>
      <c r="R1576" s="200" t="s">
        <v>15219</v>
      </c>
    </row>
    <row r="1577" spans="1:18" hidden="1">
      <c r="A1577" s="200" t="s">
        <v>15220</v>
      </c>
      <c r="B1577" s="200" t="s">
        <v>15221</v>
      </c>
      <c r="C1577" s="200" t="s">
        <v>7134</v>
      </c>
      <c r="D1577" s="200" t="s">
        <v>7135</v>
      </c>
      <c r="E1577" s="200" t="s">
        <v>7136</v>
      </c>
      <c r="F1577" s="200" t="s">
        <v>7276</v>
      </c>
      <c r="G1577" s="200"/>
      <c r="H1577" s="200" t="s">
        <v>7277</v>
      </c>
      <c r="I1577" s="200"/>
      <c r="J1577" s="201">
        <v>12</v>
      </c>
      <c r="K1577" s="200" t="s">
        <v>7136</v>
      </c>
      <c r="L1577" s="201">
        <v>28889293</v>
      </c>
      <c r="M1577" s="201">
        <v>500</v>
      </c>
      <c r="N1577" s="201">
        <v>14444646500</v>
      </c>
      <c r="O1577" s="200" t="s">
        <v>7139</v>
      </c>
      <c r="P1577" s="200" t="s">
        <v>15222</v>
      </c>
      <c r="Q1577" s="200" t="s">
        <v>15223</v>
      </c>
      <c r="R1577" s="200" t="s">
        <v>15224</v>
      </c>
    </row>
    <row r="1578" spans="1:18" hidden="1">
      <c r="A1578" s="200" t="s">
        <v>15225</v>
      </c>
      <c r="B1578" s="200" t="s">
        <v>15226</v>
      </c>
      <c r="C1578" s="200" t="s">
        <v>7145</v>
      </c>
      <c r="D1578" s="200" t="s">
        <v>7136</v>
      </c>
      <c r="E1578" s="200" t="s">
        <v>7136</v>
      </c>
      <c r="F1578" s="200" t="s">
        <v>7290</v>
      </c>
      <c r="G1578" s="200"/>
      <c r="H1578" s="200" t="s">
        <v>7291</v>
      </c>
      <c r="I1578" s="200"/>
      <c r="J1578" s="201">
        <v>12</v>
      </c>
      <c r="K1578" s="200" t="s">
        <v>7136</v>
      </c>
      <c r="L1578" s="201">
        <v>7622000</v>
      </c>
      <c r="M1578" s="201">
        <v>500</v>
      </c>
      <c r="N1578" s="201">
        <v>3811000000</v>
      </c>
      <c r="O1578" s="200" t="s">
        <v>7139</v>
      </c>
      <c r="P1578" s="200" t="s">
        <v>15227</v>
      </c>
      <c r="Q1578" s="200" t="s">
        <v>15228</v>
      </c>
      <c r="R1578" s="200" t="s">
        <v>15229</v>
      </c>
    </row>
    <row r="1579" spans="1:18" hidden="1">
      <c r="A1579" s="200" t="s">
        <v>15230</v>
      </c>
      <c r="B1579" s="200" t="s">
        <v>15231</v>
      </c>
      <c r="C1579" s="200" t="s">
        <v>7145</v>
      </c>
      <c r="D1579" s="200" t="s">
        <v>7136</v>
      </c>
      <c r="E1579" s="200" t="s">
        <v>7136</v>
      </c>
      <c r="F1579" s="200" t="s">
        <v>7166</v>
      </c>
      <c r="G1579" s="200"/>
      <c r="H1579" s="200" t="s">
        <v>7167</v>
      </c>
      <c r="I1579" s="200"/>
      <c r="J1579" s="201">
        <v>12</v>
      </c>
      <c r="K1579" s="200" t="s">
        <v>7136</v>
      </c>
      <c r="L1579" s="201">
        <v>20000000</v>
      </c>
      <c r="M1579" s="201">
        <v>500</v>
      </c>
      <c r="N1579" s="201">
        <v>10000000000</v>
      </c>
      <c r="O1579" s="200" t="s">
        <v>7139</v>
      </c>
      <c r="P1579" s="200" t="s">
        <v>15232</v>
      </c>
      <c r="Q1579" s="200" t="s">
        <v>15233</v>
      </c>
      <c r="R1579" s="200" t="s">
        <v>15234</v>
      </c>
    </row>
    <row r="1580" spans="1:18" hidden="1">
      <c r="A1580" s="200" t="s">
        <v>15235</v>
      </c>
      <c r="B1580" s="200" t="s">
        <v>15236</v>
      </c>
      <c r="C1580" s="200" t="s">
        <v>7145</v>
      </c>
      <c r="D1580" s="200" t="s">
        <v>7136</v>
      </c>
      <c r="E1580" s="200" t="s">
        <v>7136</v>
      </c>
      <c r="F1580" s="200" t="s">
        <v>8084</v>
      </c>
      <c r="G1580" s="200"/>
      <c r="H1580" s="200" t="s">
        <v>8085</v>
      </c>
      <c r="I1580" s="200"/>
      <c r="J1580" s="201">
        <v>12</v>
      </c>
      <c r="K1580" s="200" t="s">
        <v>7136</v>
      </c>
      <c r="L1580" s="201">
        <v>79927080</v>
      </c>
      <c r="M1580" s="201">
        <v>500</v>
      </c>
      <c r="N1580" s="201">
        <v>42213540000</v>
      </c>
      <c r="O1580" s="200" t="s">
        <v>7139</v>
      </c>
      <c r="P1580" s="200" t="s">
        <v>15237</v>
      </c>
      <c r="Q1580" s="200" t="s">
        <v>15238</v>
      </c>
      <c r="R1580" s="200" t="s">
        <v>15239</v>
      </c>
    </row>
    <row r="1581" spans="1:18" hidden="1">
      <c r="A1581" s="200" t="s">
        <v>15240</v>
      </c>
      <c r="B1581" s="200" t="s">
        <v>15241</v>
      </c>
      <c r="C1581" s="200" t="s">
        <v>7145</v>
      </c>
      <c r="D1581" s="200" t="s">
        <v>7136</v>
      </c>
      <c r="E1581" s="200" t="s">
        <v>7136</v>
      </c>
      <c r="F1581" s="200" t="s">
        <v>9495</v>
      </c>
      <c r="G1581" s="200"/>
      <c r="H1581" s="200" t="s">
        <v>9496</v>
      </c>
      <c r="I1581" s="200"/>
      <c r="J1581" s="201">
        <v>12</v>
      </c>
      <c r="K1581" s="200" t="s">
        <v>7136</v>
      </c>
      <c r="L1581" s="201">
        <v>115505985</v>
      </c>
      <c r="M1581" s="201">
        <v>500</v>
      </c>
      <c r="N1581" s="201">
        <v>58700796000</v>
      </c>
      <c r="O1581" s="200" t="s">
        <v>7139</v>
      </c>
      <c r="P1581" s="200" t="s">
        <v>15242</v>
      </c>
      <c r="Q1581" s="200" t="s">
        <v>15243</v>
      </c>
      <c r="R1581" s="200" t="s">
        <v>15244</v>
      </c>
    </row>
    <row r="1582" spans="1:18" hidden="1">
      <c r="A1582" s="200" t="s">
        <v>15245</v>
      </c>
      <c r="B1582" s="200" t="s">
        <v>15246</v>
      </c>
      <c r="C1582" s="200" t="s">
        <v>7145</v>
      </c>
      <c r="D1582" s="200" t="s">
        <v>7136</v>
      </c>
      <c r="E1582" s="200" t="s">
        <v>7136</v>
      </c>
      <c r="F1582" s="200" t="s">
        <v>9841</v>
      </c>
      <c r="G1582" s="200"/>
      <c r="H1582" s="200" t="s">
        <v>9842</v>
      </c>
      <c r="I1582" s="200"/>
      <c r="J1582" s="201">
        <v>12</v>
      </c>
      <c r="K1582" s="200" t="s">
        <v>7136</v>
      </c>
      <c r="L1582" s="201">
        <v>2297970</v>
      </c>
      <c r="M1582" s="201">
        <v>5000</v>
      </c>
      <c r="N1582" s="201">
        <v>11489850000</v>
      </c>
      <c r="O1582" s="200" t="s">
        <v>7139</v>
      </c>
      <c r="P1582" s="200" t="s">
        <v>15247</v>
      </c>
      <c r="Q1582" s="200" t="s">
        <v>15248</v>
      </c>
      <c r="R1582" s="200" t="s">
        <v>15249</v>
      </c>
    </row>
    <row r="1583" spans="1:18" hidden="1">
      <c r="A1583" s="200" t="s">
        <v>15250</v>
      </c>
      <c r="B1583" s="200" t="s">
        <v>15251</v>
      </c>
      <c r="C1583" s="200" t="s">
        <v>7134</v>
      </c>
      <c r="D1583" s="200" t="s">
        <v>7173</v>
      </c>
      <c r="E1583" s="200" t="s">
        <v>7136</v>
      </c>
      <c r="F1583" s="200" t="s">
        <v>7599</v>
      </c>
      <c r="G1583" s="200"/>
      <c r="H1583" s="200" t="s">
        <v>7600</v>
      </c>
      <c r="I1583" s="200"/>
      <c r="J1583" s="201">
        <v>12</v>
      </c>
      <c r="K1583" s="200" t="s">
        <v>7136</v>
      </c>
      <c r="L1583" s="201">
        <v>36454408</v>
      </c>
      <c r="M1583" s="201">
        <v>100</v>
      </c>
      <c r="N1583" s="201">
        <v>3645440800</v>
      </c>
      <c r="O1583" s="200" t="s">
        <v>7139</v>
      </c>
      <c r="P1583" s="200" t="s">
        <v>9170</v>
      </c>
      <c r="Q1583" s="200" t="s">
        <v>15252</v>
      </c>
      <c r="R1583" s="200" t="s">
        <v>15253</v>
      </c>
    </row>
    <row r="1584" spans="1:18" hidden="1">
      <c r="A1584" s="200" t="s">
        <v>15254</v>
      </c>
      <c r="B1584" s="200" t="s">
        <v>15255</v>
      </c>
      <c r="C1584" s="200" t="s">
        <v>7134</v>
      </c>
      <c r="D1584" s="200" t="s">
        <v>7165</v>
      </c>
      <c r="E1584" s="200" t="s">
        <v>7136</v>
      </c>
      <c r="F1584" s="200" t="s">
        <v>7464</v>
      </c>
      <c r="G1584" s="200"/>
      <c r="H1584" s="200" t="s">
        <v>7465</v>
      </c>
      <c r="I1584" s="200"/>
      <c r="J1584" s="201">
        <v>12</v>
      </c>
      <c r="K1584" s="200" t="s">
        <v>7136</v>
      </c>
      <c r="L1584" s="201">
        <v>12999807</v>
      </c>
      <c r="M1584" s="201">
        <v>500</v>
      </c>
      <c r="N1584" s="201">
        <v>6499903500</v>
      </c>
      <c r="O1584" s="200" t="s">
        <v>7139</v>
      </c>
      <c r="P1584" s="200" t="s">
        <v>15256</v>
      </c>
      <c r="Q1584" s="200" t="s">
        <v>15257</v>
      </c>
      <c r="R1584" s="200" t="s">
        <v>15258</v>
      </c>
    </row>
    <row r="1585" spans="1:18" hidden="1">
      <c r="A1585" s="200" t="s">
        <v>15259</v>
      </c>
      <c r="B1585" s="200" t="s">
        <v>15260</v>
      </c>
      <c r="C1585" s="200" t="s">
        <v>7134</v>
      </c>
      <c r="D1585" s="200" t="s">
        <v>7173</v>
      </c>
      <c r="E1585" s="200" t="s">
        <v>7136</v>
      </c>
      <c r="F1585" s="200" t="s">
        <v>7194</v>
      </c>
      <c r="G1585" s="200"/>
      <c r="H1585" s="200" t="s">
        <v>7195</v>
      </c>
      <c r="I1585" s="200"/>
      <c r="J1585" s="201">
        <v>12</v>
      </c>
      <c r="K1585" s="200" t="s">
        <v>7136</v>
      </c>
      <c r="L1585" s="201">
        <v>18193230</v>
      </c>
      <c r="M1585" s="201">
        <v>500</v>
      </c>
      <c r="N1585" s="201">
        <v>9096615000</v>
      </c>
      <c r="O1585" s="200" t="s">
        <v>7139</v>
      </c>
      <c r="P1585" s="200" t="s">
        <v>15261</v>
      </c>
      <c r="Q1585" s="200" t="s">
        <v>15262</v>
      </c>
      <c r="R1585" s="200" t="s">
        <v>15263</v>
      </c>
    </row>
    <row r="1586" spans="1:18" hidden="1">
      <c r="A1586" s="200" t="s">
        <v>15264</v>
      </c>
      <c r="B1586" s="200" t="s">
        <v>15265</v>
      </c>
      <c r="C1586" s="200" t="s">
        <v>7134</v>
      </c>
      <c r="D1586" s="200" t="s">
        <v>7165</v>
      </c>
      <c r="E1586" s="200" t="s">
        <v>7136</v>
      </c>
      <c r="F1586" s="200" t="s">
        <v>7166</v>
      </c>
      <c r="G1586" s="200"/>
      <c r="H1586" s="200" t="s">
        <v>7167</v>
      </c>
      <c r="I1586" s="200"/>
      <c r="J1586" s="201">
        <v>12</v>
      </c>
      <c r="K1586" s="200" t="s">
        <v>7136</v>
      </c>
      <c r="L1586" s="201">
        <v>49083901</v>
      </c>
      <c r="M1586" s="201">
        <v>500</v>
      </c>
      <c r="N1586" s="201">
        <v>24541950500</v>
      </c>
      <c r="O1586" s="200" t="s">
        <v>7139</v>
      </c>
      <c r="P1586" s="200" t="s">
        <v>15266</v>
      </c>
      <c r="Q1586" s="200" t="s">
        <v>15267</v>
      </c>
      <c r="R1586" s="200" t="s">
        <v>15268</v>
      </c>
    </row>
    <row r="1587" spans="1:18" hidden="1">
      <c r="A1587" s="200" t="s">
        <v>15269</v>
      </c>
      <c r="B1587" s="200" t="s">
        <v>15270</v>
      </c>
      <c r="C1587" s="200" t="s">
        <v>7134</v>
      </c>
      <c r="D1587" s="200" t="s">
        <v>7165</v>
      </c>
      <c r="E1587" s="200" t="s">
        <v>7136</v>
      </c>
      <c r="F1587" s="200" t="s">
        <v>7758</v>
      </c>
      <c r="G1587" s="200"/>
      <c r="H1587" s="200" t="s">
        <v>7759</v>
      </c>
      <c r="I1587" s="200"/>
      <c r="J1587" s="201">
        <v>12</v>
      </c>
      <c r="K1587" s="200" t="s">
        <v>7136</v>
      </c>
      <c r="L1587" s="201">
        <v>26288000</v>
      </c>
      <c r="M1587" s="201">
        <v>500</v>
      </c>
      <c r="N1587" s="201">
        <v>13144000000</v>
      </c>
      <c r="O1587" s="200" t="s">
        <v>7139</v>
      </c>
      <c r="P1587" s="200" t="s">
        <v>15271</v>
      </c>
      <c r="Q1587" s="200" t="s">
        <v>15272</v>
      </c>
      <c r="R1587" s="200" t="s">
        <v>15273</v>
      </c>
    </row>
    <row r="1588" spans="1:18" hidden="1">
      <c r="A1588" s="200" t="s">
        <v>15274</v>
      </c>
      <c r="B1588" s="200" t="s">
        <v>15275</v>
      </c>
      <c r="C1588" s="200" t="s">
        <v>7134</v>
      </c>
      <c r="D1588" s="200" t="s">
        <v>7165</v>
      </c>
      <c r="E1588" s="200" t="s">
        <v>7136</v>
      </c>
      <c r="F1588" s="200" t="s">
        <v>7822</v>
      </c>
      <c r="G1588" s="200"/>
      <c r="H1588" s="200" t="s">
        <v>7823</v>
      </c>
      <c r="I1588" s="200"/>
      <c r="J1588" s="201">
        <v>12</v>
      </c>
      <c r="K1588" s="200" t="s">
        <v>7136</v>
      </c>
      <c r="L1588" s="201">
        <v>12608000</v>
      </c>
      <c r="M1588" s="201">
        <v>500</v>
      </c>
      <c r="N1588" s="201">
        <v>6304000000</v>
      </c>
      <c r="O1588" s="200" t="s">
        <v>7139</v>
      </c>
      <c r="P1588" s="200" t="s">
        <v>15276</v>
      </c>
      <c r="Q1588" s="200" t="s">
        <v>15277</v>
      </c>
      <c r="R1588" s="200" t="s">
        <v>15278</v>
      </c>
    </row>
    <row r="1589" spans="1:18" hidden="1">
      <c r="A1589" s="200" t="s">
        <v>15279</v>
      </c>
      <c r="B1589" s="200" t="s">
        <v>15280</v>
      </c>
      <c r="C1589" s="200" t="s">
        <v>7134</v>
      </c>
      <c r="D1589" s="200" t="s">
        <v>7165</v>
      </c>
      <c r="E1589" s="200" t="s">
        <v>7136</v>
      </c>
      <c r="F1589" s="200" t="s">
        <v>7423</v>
      </c>
      <c r="G1589" s="200"/>
      <c r="H1589" s="200" t="s">
        <v>7424</v>
      </c>
      <c r="I1589" s="200"/>
      <c r="J1589" s="201">
        <v>12</v>
      </c>
      <c r="K1589" s="200" t="s">
        <v>7136</v>
      </c>
      <c r="L1589" s="201">
        <v>35399906</v>
      </c>
      <c r="M1589" s="201">
        <v>500</v>
      </c>
      <c r="N1589" s="201">
        <v>17699953000</v>
      </c>
      <c r="O1589" s="200" t="s">
        <v>7139</v>
      </c>
      <c r="P1589" s="200" t="s">
        <v>15281</v>
      </c>
      <c r="Q1589" s="200" t="s">
        <v>15282</v>
      </c>
      <c r="R1589" s="200" t="s">
        <v>15283</v>
      </c>
    </row>
    <row r="1590" spans="1:18" hidden="1">
      <c r="A1590" s="200" t="s">
        <v>15284</v>
      </c>
      <c r="B1590" s="200" t="s">
        <v>15285</v>
      </c>
      <c r="C1590" s="200" t="s">
        <v>7134</v>
      </c>
      <c r="D1590" s="200" t="s">
        <v>7165</v>
      </c>
      <c r="E1590" s="200" t="s">
        <v>7136</v>
      </c>
      <c r="F1590" s="200" t="s">
        <v>7442</v>
      </c>
      <c r="G1590" s="200"/>
      <c r="H1590" s="200" t="s">
        <v>7443</v>
      </c>
      <c r="I1590" s="200"/>
      <c r="J1590" s="201">
        <v>12</v>
      </c>
      <c r="K1590" s="200" t="s">
        <v>7136</v>
      </c>
      <c r="L1590" s="201">
        <v>14818910</v>
      </c>
      <c r="M1590" s="201">
        <v>500</v>
      </c>
      <c r="N1590" s="201">
        <v>7409455000</v>
      </c>
      <c r="O1590" s="200" t="s">
        <v>7139</v>
      </c>
      <c r="P1590" s="200" t="s">
        <v>15286</v>
      </c>
      <c r="Q1590" s="200" t="s">
        <v>15287</v>
      </c>
      <c r="R1590" s="200" t="s">
        <v>15288</v>
      </c>
    </row>
    <row r="1591" spans="1:18" hidden="1">
      <c r="A1591" s="200" t="s">
        <v>15289</v>
      </c>
      <c r="B1591" s="200" t="s">
        <v>15290</v>
      </c>
      <c r="C1591" s="200" t="s">
        <v>7134</v>
      </c>
      <c r="D1591" s="200" t="s">
        <v>7165</v>
      </c>
      <c r="E1591" s="200" t="s">
        <v>7136</v>
      </c>
      <c r="F1591" s="200" t="s">
        <v>7166</v>
      </c>
      <c r="G1591" s="200"/>
      <c r="H1591" s="200" t="s">
        <v>7167</v>
      </c>
      <c r="I1591" s="200"/>
      <c r="J1591" s="201">
        <v>12</v>
      </c>
      <c r="K1591" s="200" t="s">
        <v>7136</v>
      </c>
      <c r="L1591" s="201">
        <v>77237981</v>
      </c>
      <c r="M1591" s="201">
        <v>500</v>
      </c>
      <c r="N1591" s="201">
        <v>38618990500</v>
      </c>
      <c r="O1591" s="200" t="s">
        <v>7139</v>
      </c>
      <c r="P1591" s="200" t="s">
        <v>15291</v>
      </c>
      <c r="Q1591" s="200" t="s">
        <v>15292</v>
      </c>
      <c r="R1591" s="200" t="s">
        <v>15293</v>
      </c>
    </row>
    <row r="1592" spans="1:18" hidden="1">
      <c r="A1592" s="200" t="s">
        <v>15294</v>
      </c>
      <c r="B1592" s="200" t="s">
        <v>15295</v>
      </c>
      <c r="C1592" s="200" t="s">
        <v>7134</v>
      </c>
      <c r="D1592" s="200" t="s">
        <v>7165</v>
      </c>
      <c r="E1592" s="200" t="s">
        <v>7136</v>
      </c>
      <c r="F1592" s="200" t="s">
        <v>7416</v>
      </c>
      <c r="G1592" s="200"/>
      <c r="H1592" s="200" t="s">
        <v>7417</v>
      </c>
      <c r="I1592" s="200"/>
      <c r="J1592" s="201">
        <v>12</v>
      </c>
      <c r="K1592" s="200" t="s">
        <v>7136</v>
      </c>
      <c r="L1592" s="201">
        <v>4400000</v>
      </c>
      <c r="M1592" s="201">
        <v>500</v>
      </c>
      <c r="N1592" s="201">
        <v>2200000000</v>
      </c>
      <c r="O1592" s="200" t="s">
        <v>7139</v>
      </c>
      <c r="P1592" s="200" t="s">
        <v>15296</v>
      </c>
      <c r="Q1592" s="200" t="s">
        <v>15297</v>
      </c>
      <c r="R1592" s="200" t="s">
        <v>15298</v>
      </c>
    </row>
    <row r="1593" spans="1:18" hidden="1">
      <c r="A1593" s="200" t="s">
        <v>15299</v>
      </c>
      <c r="B1593" s="200" t="s">
        <v>15300</v>
      </c>
      <c r="C1593" s="200" t="s">
        <v>7134</v>
      </c>
      <c r="D1593" s="200" t="s">
        <v>7173</v>
      </c>
      <c r="E1593" s="200" t="s">
        <v>7136</v>
      </c>
      <c r="F1593" s="200" t="s">
        <v>7166</v>
      </c>
      <c r="G1593" s="200"/>
      <c r="H1593" s="200" t="s">
        <v>7167</v>
      </c>
      <c r="I1593" s="200"/>
      <c r="J1593" s="201">
        <v>12</v>
      </c>
      <c r="K1593" s="200" t="s">
        <v>7136</v>
      </c>
      <c r="L1593" s="201">
        <v>15060573</v>
      </c>
      <c r="M1593" s="201">
        <v>100</v>
      </c>
      <c r="N1593" s="201">
        <v>1506057300</v>
      </c>
      <c r="O1593" s="200" t="s">
        <v>7139</v>
      </c>
      <c r="P1593" s="200" t="s">
        <v>15301</v>
      </c>
      <c r="Q1593" s="200" t="s">
        <v>15302</v>
      </c>
      <c r="R1593" s="200" t="s">
        <v>15303</v>
      </c>
    </row>
    <row r="1594" spans="1:18" hidden="1">
      <c r="A1594" s="200" t="s">
        <v>15304</v>
      </c>
      <c r="B1594" s="200" t="s">
        <v>15305</v>
      </c>
      <c r="C1594" s="200" t="s">
        <v>7134</v>
      </c>
      <c r="D1594" s="200" t="s">
        <v>7241</v>
      </c>
      <c r="E1594" s="200" t="s">
        <v>7242</v>
      </c>
      <c r="F1594" s="200" t="s">
        <v>9040</v>
      </c>
      <c r="G1594" s="200"/>
      <c r="H1594" s="200" t="s">
        <v>9041</v>
      </c>
      <c r="I1594" s="200"/>
      <c r="J1594" s="201">
        <v>12</v>
      </c>
      <c r="K1594" s="200" t="s">
        <v>7136</v>
      </c>
      <c r="L1594" s="201">
        <v>87036951</v>
      </c>
      <c r="M1594" s="201">
        <v>100</v>
      </c>
      <c r="N1594" s="201">
        <v>8703695100</v>
      </c>
      <c r="O1594" s="200" t="s">
        <v>7139</v>
      </c>
      <c r="P1594" s="200" t="s">
        <v>15306</v>
      </c>
      <c r="Q1594" s="200" t="s">
        <v>15307</v>
      </c>
      <c r="R1594" s="200" t="s">
        <v>15308</v>
      </c>
    </row>
    <row r="1595" spans="1:18" hidden="1">
      <c r="A1595" s="200" t="s">
        <v>15309</v>
      </c>
      <c r="B1595" s="200" t="s">
        <v>15310</v>
      </c>
      <c r="C1595" s="200" t="s">
        <v>7134</v>
      </c>
      <c r="D1595" s="200" t="s">
        <v>7241</v>
      </c>
      <c r="E1595" s="200" t="s">
        <v>7242</v>
      </c>
      <c r="F1595" s="200" t="s">
        <v>7481</v>
      </c>
      <c r="G1595" s="200"/>
      <c r="H1595" s="200" t="s">
        <v>7482</v>
      </c>
      <c r="I1595" s="200"/>
      <c r="J1595" s="201">
        <v>12</v>
      </c>
      <c r="K1595" s="200" t="s">
        <v>7136</v>
      </c>
      <c r="L1595" s="201">
        <v>9438136</v>
      </c>
      <c r="M1595" s="201">
        <v>500</v>
      </c>
      <c r="N1595" s="201">
        <v>4719068000</v>
      </c>
      <c r="O1595" s="200" t="s">
        <v>7139</v>
      </c>
      <c r="P1595" s="200" t="s">
        <v>15311</v>
      </c>
      <c r="Q1595" s="200" t="s">
        <v>15312</v>
      </c>
      <c r="R1595" s="200" t="s">
        <v>15313</v>
      </c>
    </row>
    <row r="1596" spans="1:18" hidden="1">
      <c r="A1596" s="200" t="s">
        <v>15314</v>
      </c>
      <c r="B1596" s="200" t="s">
        <v>15315</v>
      </c>
      <c r="C1596" s="200" t="s">
        <v>7440</v>
      </c>
      <c r="D1596" s="200" t="s">
        <v>7441</v>
      </c>
      <c r="E1596" s="200" t="s">
        <v>7136</v>
      </c>
      <c r="F1596" s="200" t="s">
        <v>7888</v>
      </c>
      <c r="G1596" s="200"/>
      <c r="H1596" s="200" t="s">
        <v>7889</v>
      </c>
      <c r="I1596" s="200"/>
      <c r="J1596" s="201">
        <v>12</v>
      </c>
      <c r="K1596" s="200" t="s">
        <v>8325</v>
      </c>
      <c r="L1596" s="201">
        <v>32751985</v>
      </c>
      <c r="M1596" s="201">
        <v>100</v>
      </c>
      <c r="N1596" s="201">
        <v>3275198500</v>
      </c>
      <c r="O1596" s="200" t="s">
        <v>7139</v>
      </c>
      <c r="P1596" s="200" t="s">
        <v>15316</v>
      </c>
      <c r="Q1596" s="200" t="s">
        <v>15317</v>
      </c>
      <c r="R1596" s="200" t="s">
        <v>15318</v>
      </c>
    </row>
    <row r="1597" spans="1:18" hidden="1">
      <c r="A1597" s="200" t="s">
        <v>15319</v>
      </c>
      <c r="B1597" s="200" t="s">
        <v>15320</v>
      </c>
      <c r="C1597" s="200" t="s">
        <v>7134</v>
      </c>
      <c r="D1597" s="200" t="s">
        <v>7165</v>
      </c>
      <c r="E1597" s="200" t="s">
        <v>7136</v>
      </c>
      <c r="F1597" s="200" t="s">
        <v>7924</v>
      </c>
      <c r="G1597" s="200"/>
      <c r="H1597" s="200" t="s">
        <v>7925</v>
      </c>
      <c r="I1597" s="200"/>
      <c r="J1597" s="201">
        <v>12</v>
      </c>
      <c r="K1597" s="200" t="s">
        <v>7136</v>
      </c>
      <c r="L1597" s="201">
        <v>12000000</v>
      </c>
      <c r="M1597" s="201">
        <v>500</v>
      </c>
      <c r="N1597" s="201">
        <v>6000000000</v>
      </c>
      <c r="O1597" s="200" t="s">
        <v>7139</v>
      </c>
      <c r="P1597" s="200" t="s">
        <v>15321</v>
      </c>
      <c r="Q1597" s="200" t="s">
        <v>15322</v>
      </c>
      <c r="R1597" s="200" t="s">
        <v>15323</v>
      </c>
    </row>
    <row r="1598" spans="1:18" hidden="1">
      <c r="A1598" s="200" t="s">
        <v>15324</v>
      </c>
      <c r="B1598" s="200" t="s">
        <v>15325</v>
      </c>
      <c r="C1598" s="200" t="s">
        <v>7134</v>
      </c>
      <c r="D1598" s="200" t="s">
        <v>7193</v>
      </c>
      <c r="E1598" s="200" t="s">
        <v>7136</v>
      </c>
      <c r="F1598" s="200" t="s">
        <v>7206</v>
      </c>
      <c r="G1598" s="200"/>
      <c r="H1598" s="200" t="s">
        <v>7207</v>
      </c>
      <c r="I1598" s="200"/>
      <c r="J1598" s="201">
        <v>12</v>
      </c>
      <c r="K1598" s="200" t="s">
        <v>7136</v>
      </c>
      <c r="L1598" s="201">
        <v>40693679</v>
      </c>
      <c r="M1598" s="201">
        <v>500</v>
      </c>
      <c r="N1598" s="201">
        <v>20346839500</v>
      </c>
      <c r="O1598" s="200" t="s">
        <v>7139</v>
      </c>
      <c r="P1598" s="200" t="s">
        <v>15326</v>
      </c>
      <c r="Q1598" s="200" t="s">
        <v>15327</v>
      </c>
      <c r="R1598" s="200" t="s">
        <v>15328</v>
      </c>
    </row>
    <row r="1599" spans="1:18" hidden="1">
      <c r="A1599" s="200" t="s">
        <v>15329</v>
      </c>
      <c r="B1599" s="200" t="s">
        <v>15330</v>
      </c>
      <c r="C1599" s="200" t="s">
        <v>7134</v>
      </c>
      <c r="D1599" s="200" t="s">
        <v>7165</v>
      </c>
      <c r="E1599" s="200" t="s">
        <v>7136</v>
      </c>
      <c r="F1599" s="200" t="s">
        <v>7137</v>
      </c>
      <c r="G1599" s="200"/>
      <c r="H1599" s="200" t="s">
        <v>7138</v>
      </c>
      <c r="I1599" s="200"/>
      <c r="J1599" s="201">
        <v>12</v>
      </c>
      <c r="K1599" s="200" t="s">
        <v>7136</v>
      </c>
      <c r="L1599" s="201">
        <v>16510993</v>
      </c>
      <c r="M1599" s="201">
        <v>500</v>
      </c>
      <c r="N1599" s="201">
        <v>8255496500</v>
      </c>
      <c r="O1599" s="200" t="s">
        <v>7139</v>
      </c>
      <c r="P1599" s="200" t="s">
        <v>15331</v>
      </c>
      <c r="Q1599" s="200" t="s">
        <v>15332</v>
      </c>
      <c r="R1599" s="200" t="s">
        <v>15333</v>
      </c>
    </row>
    <row r="1600" spans="1:18" hidden="1">
      <c r="A1600" s="200" t="s">
        <v>15334</v>
      </c>
      <c r="B1600" s="200" t="s">
        <v>15335</v>
      </c>
      <c r="C1600" s="200" t="s">
        <v>7134</v>
      </c>
      <c r="D1600" s="200" t="s">
        <v>7173</v>
      </c>
      <c r="E1600" s="200" t="s">
        <v>7136</v>
      </c>
      <c r="F1600" s="200" t="s">
        <v>7481</v>
      </c>
      <c r="G1600" s="200"/>
      <c r="H1600" s="200" t="s">
        <v>7482</v>
      </c>
      <c r="I1600" s="200"/>
      <c r="J1600" s="201">
        <v>12</v>
      </c>
      <c r="K1600" s="200" t="s">
        <v>7136</v>
      </c>
      <c r="L1600" s="201">
        <v>46685200</v>
      </c>
      <c r="M1600" s="201">
        <v>100</v>
      </c>
      <c r="N1600" s="201">
        <v>4668520000</v>
      </c>
      <c r="O1600" s="200" t="s">
        <v>7139</v>
      </c>
      <c r="P1600" s="200" t="s">
        <v>15336</v>
      </c>
      <c r="Q1600" s="200" t="s">
        <v>15337</v>
      </c>
      <c r="R1600" s="200" t="s">
        <v>15338</v>
      </c>
    </row>
    <row r="1601" spans="1:18" hidden="1">
      <c r="A1601" s="200" t="s">
        <v>15339</v>
      </c>
      <c r="B1601" s="200" t="s">
        <v>15340</v>
      </c>
      <c r="C1601" s="200" t="s">
        <v>7134</v>
      </c>
      <c r="D1601" s="200" t="s">
        <v>7173</v>
      </c>
      <c r="E1601" s="200" t="s">
        <v>7136</v>
      </c>
      <c r="F1601" s="200" t="s">
        <v>8732</v>
      </c>
      <c r="G1601" s="200"/>
      <c r="H1601" s="200" t="s">
        <v>8733</v>
      </c>
      <c r="I1601" s="200"/>
      <c r="J1601" s="201">
        <v>12</v>
      </c>
      <c r="K1601" s="200" t="s">
        <v>7136</v>
      </c>
      <c r="L1601" s="201">
        <v>14971256</v>
      </c>
      <c r="M1601" s="201">
        <v>500</v>
      </c>
      <c r="N1601" s="201">
        <v>7485628000</v>
      </c>
      <c r="O1601" s="200" t="s">
        <v>7139</v>
      </c>
      <c r="P1601" s="200" t="s">
        <v>15341</v>
      </c>
      <c r="Q1601" s="200" t="s">
        <v>15342</v>
      </c>
      <c r="R1601" s="200" t="s">
        <v>15343</v>
      </c>
    </row>
    <row r="1602" spans="1:18" hidden="1">
      <c r="A1602" s="200" t="s">
        <v>15344</v>
      </c>
      <c r="B1602" s="200" t="s">
        <v>15345</v>
      </c>
      <c r="C1602" s="200" t="s">
        <v>7145</v>
      </c>
      <c r="D1602" s="200" t="s">
        <v>7136</v>
      </c>
      <c r="E1602" s="200" t="s">
        <v>7136</v>
      </c>
      <c r="F1602" s="200" t="s">
        <v>7360</v>
      </c>
      <c r="G1602" s="200"/>
      <c r="H1602" s="200" t="s">
        <v>7361</v>
      </c>
      <c r="I1602" s="200"/>
      <c r="J1602" s="201">
        <v>12</v>
      </c>
      <c r="K1602" s="200" t="s">
        <v>7136</v>
      </c>
      <c r="L1602" s="201">
        <v>66432104</v>
      </c>
      <c r="M1602" s="201">
        <v>500</v>
      </c>
      <c r="N1602" s="201">
        <v>33216052000</v>
      </c>
      <c r="O1602" s="200" t="s">
        <v>7139</v>
      </c>
      <c r="P1602" s="200" t="s">
        <v>15346</v>
      </c>
      <c r="Q1602" s="200" t="s">
        <v>15347</v>
      </c>
      <c r="R1602" s="200" t="s">
        <v>15348</v>
      </c>
    </row>
    <row r="1603" spans="1:18" hidden="1">
      <c r="A1603" s="200" t="s">
        <v>15349</v>
      </c>
      <c r="B1603" s="200" t="s">
        <v>15350</v>
      </c>
      <c r="C1603" s="200" t="s">
        <v>7134</v>
      </c>
      <c r="D1603" s="200" t="s">
        <v>7165</v>
      </c>
      <c r="E1603" s="200" t="s">
        <v>7136</v>
      </c>
      <c r="F1603" s="200" t="s">
        <v>9841</v>
      </c>
      <c r="G1603" s="200"/>
      <c r="H1603" s="200" t="s">
        <v>9842</v>
      </c>
      <c r="I1603" s="200"/>
      <c r="J1603" s="201">
        <v>12</v>
      </c>
      <c r="K1603" s="200" t="s">
        <v>7136</v>
      </c>
      <c r="L1603" s="201">
        <v>28231302</v>
      </c>
      <c r="M1603" s="201">
        <v>500</v>
      </c>
      <c r="N1603" s="201">
        <v>14115651000</v>
      </c>
      <c r="O1603" s="200" t="s">
        <v>7139</v>
      </c>
      <c r="P1603" s="200" t="s">
        <v>15351</v>
      </c>
      <c r="Q1603" s="200" t="s">
        <v>15352</v>
      </c>
      <c r="R1603" s="200" t="s">
        <v>15353</v>
      </c>
    </row>
    <row r="1604" spans="1:18" hidden="1">
      <c r="A1604" s="200" t="s">
        <v>15354</v>
      </c>
      <c r="B1604" s="200" t="s">
        <v>15355</v>
      </c>
      <c r="C1604" s="200" t="s">
        <v>7134</v>
      </c>
      <c r="D1604" s="200" t="s">
        <v>7135</v>
      </c>
      <c r="E1604" s="200" t="s">
        <v>7136</v>
      </c>
      <c r="F1604" s="200" t="s">
        <v>7372</v>
      </c>
      <c r="G1604" s="200"/>
      <c r="H1604" s="200" t="s">
        <v>7373</v>
      </c>
      <c r="I1604" s="200"/>
      <c r="J1604" s="201">
        <v>12</v>
      </c>
      <c r="K1604" s="200" t="s">
        <v>7136</v>
      </c>
      <c r="L1604" s="201">
        <v>20816746</v>
      </c>
      <c r="M1604" s="201">
        <v>500</v>
      </c>
      <c r="N1604" s="201">
        <v>10408373000</v>
      </c>
      <c r="O1604" s="200" t="s">
        <v>7139</v>
      </c>
      <c r="P1604" s="200" t="s">
        <v>15356</v>
      </c>
      <c r="Q1604" s="200" t="s">
        <v>15357</v>
      </c>
      <c r="R1604" s="200" t="s">
        <v>15358</v>
      </c>
    </row>
    <row r="1605" spans="1:18" hidden="1">
      <c r="A1605" s="200" t="s">
        <v>15359</v>
      </c>
      <c r="B1605" s="200" t="s">
        <v>15360</v>
      </c>
      <c r="C1605" s="200" t="s">
        <v>7134</v>
      </c>
      <c r="D1605" s="200" t="s">
        <v>7173</v>
      </c>
      <c r="E1605" s="200" t="s">
        <v>7136</v>
      </c>
      <c r="F1605" s="200" t="s">
        <v>7636</v>
      </c>
      <c r="G1605" s="200"/>
      <c r="H1605" s="200" t="s">
        <v>7637</v>
      </c>
      <c r="I1605" s="200"/>
      <c r="J1605" s="201">
        <v>12</v>
      </c>
      <c r="K1605" s="200" t="s">
        <v>7136</v>
      </c>
      <c r="L1605" s="201">
        <v>14364144</v>
      </c>
      <c r="M1605" s="201">
        <v>500</v>
      </c>
      <c r="N1605" s="201">
        <v>7182072000</v>
      </c>
      <c r="O1605" s="200" t="s">
        <v>7139</v>
      </c>
      <c r="P1605" s="200" t="s">
        <v>15361</v>
      </c>
      <c r="Q1605" s="200" t="s">
        <v>15362</v>
      </c>
      <c r="R1605" s="200" t="s">
        <v>15363</v>
      </c>
    </row>
    <row r="1606" spans="1:18" hidden="1">
      <c r="A1606" s="200" t="s">
        <v>15364</v>
      </c>
      <c r="B1606" s="200" t="s">
        <v>15365</v>
      </c>
      <c r="C1606" s="200" t="s">
        <v>7134</v>
      </c>
      <c r="D1606" s="200" t="s">
        <v>7165</v>
      </c>
      <c r="E1606" s="200" t="s">
        <v>7136</v>
      </c>
      <c r="F1606" s="200" t="s">
        <v>7481</v>
      </c>
      <c r="G1606" s="200"/>
      <c r="H1606" s="200" t="s">
        <v>7482</v>
      </c>
      <c r="I1606" s="200"/>
      <c r="J1606" s="201">
        <v>12</v>
      </c>
      <c r="K1606" s="200" t="s">
        <v>7136</v>
      </c>
      <c r="L1606" s="201">
        <v>35310884</v>
      </c>
      <c r="M1606" s="201">
        <v>500</v>
      </c>
      <c r="N1606" s="201">
        <v>17655442000</v>
      </c>
      <c r="O1606" s="200" t="s">
        <v>7139</v>
      </c>
      <c r="P1606" s="200" t="s">
        <v>8633</v>
      </c>
      <c r="Q1606" s="200" t="s">
        <v>15366</v>
      </c>
      <c r="R1606" s="200" t="s">
        <v>15367</v>
      </c>
    </row>
    <row r="1607" spans="1:18" hidden="1">
      <c r="A1607" s="200" t="s">
        <v>15368</v>
      </c>
      <c r="B1607" s="200" t="s">
        <v>15369</v>
      </c>
      <c r="C1607" s="200" t="s">
        <v>7134</v>
      </c>
      <c r="D1607" s="200" t="s">
        <v>7165</v>
      </c>
      <c r="E1607" s="200" t="s">
        <v>7136</v>
      </c>
      <c r="F1607" s="200" t="s">
        <v>7481</v>
      </c>
      <c r="G1607" s="200"/>
      <c r="H1607" s="200" t="s">
        <v>7482</v>
      </c>
      <c r="I1607" s="200"/>
      <c r="J1607" s="201">
        <v>12</v>
      </c>
      <c r="K1607" s="200" t="s">
        <v>7136</v>
      </c>
      <c r="L1607" s="201">
        <v>13786248</v>
      </c>
      <c r="M1607" s="201">
        <v>500</v>
      </c>
      <c r="N1607" s="201">
        <v>6893124000</v>
      </c>
      <c r="O1607" s="200" t="s">
        <v>7139</v>
      </c>
      <c r="P1607" s="200" t="s">
        <v>15370</v>
      </c>
      <c r="Q1607" s="200" t="s">
        <v>15371</v>
      </c>
      <c r="R1607" s="200" t="s">
        <v>15372</v>
      </c>
    </row>
    <row r="1608" spans="1:18" hidden="1">
      <c r="A1608" s="200" t="s">
        <v>15373</v>
      </c>
      <c r="B1608" s="200" t="s">
        <v>15374</v>
      </c>
      <c r="C1608" s="200" t="s">
        <v>7134</v>
      </c>
      <c r="D1608" s="200" t="s">
        <v>7165</v>
      </c>
      <c r="E1608" s="200" t="s">
        <v>7136</v>
      </c>
      <c r="F1608" s="200" t="s">
        <v>8604</v>
      </c>
      <c r="G1608" s="200"/>
      <c r="H1608" s="200" t="s">
        <v>8605</v>
      </c>
      <c r="I1608" s="200"/>
      <c r="J1608" s="201">
        <v>12</v>
      </c>
      <c r="K1608" s="200" t="s">
        <v>7136</v>
      </c>
      <c r="L1608" s="201">
        <v>35967295</v>
      </c>
      <c r="M1608" s="201">
        <v>500</v>
      </c>
      <c r="N1608" s="201">
        <v>31872532500</v>
      </c>
      <c r="O1608" s="200" t="s">
        <v>7139</v>
      </c>
      <c r="P1608" s="200" t="s">
        <v>15375</v>
      </c>
      <c r="Q1608" s="200" t="s">
        <v>15376</v>
      </c>
      <c r="R1608" s="200" t="s">
        <v>15377</v>
      </c>
    </row>
    <row r="1609" spans="1:18" hidden="1">
      <c r="A1609" s="200" t="s">
        <v>15378</v>
      </c>
      <c r="B1609" s="200" t="s">
        <v>15379</v>
      </c>
      <c r="C1609" s="200" t="s">
        <v>7134</v>
      </c>
      <c r="D1609" s="200" t="s">
        <v>7135</v>
      </c>
      <c r="E1609" s="200" t="s">
        <v>7136</v>
      </c>
      <c r="F1609" s="200" t="s">
        <v>8194</v>
      </c>
      <c r="G1609" s="200"/>
      <c r="H1609" s="200" t="s">
        <v>8195</v>
      </c>
      <c r="I1609" s="200"/>
      <c r="J1609" s="201">
        <v>12</v>
      </c>
      <c r="K1609" s="200" t="s">
        <v>7136</v>
      </c>
      <c r="L1609" s="201">
        <v>15393405</v>
      </c>
      <c r="M1609" s="201">
        <v>500</v>
      </c>
      <c r="N1609" s="201">
        <v>7696702500</v>
      </c>
      <c r="O1609" s="200" t="s">
        <v>7139</v>
      </c>
      <c r="P1609" s="200" t="s">
        <v>15380</v>
      </c>
      <c r="Q1609" s="200" t="s">
        <v>15381</v>
      </c>
      <c r="R1609" s="200" t="s">
        <v>15382</v>
      </c>
    </row>
    <row r="1610" spans="1:18" hidden="1">
      <c r="A1610" s="200" t="s">
        <v>15383</v>
      </c>
      <c r="B1610" s="200" t="s">
        <v>15384</v>
      </c>
      <c r="C1610" s="200" t="s">
        <v>7134</v>
      </c>
      <c r="D1610" s="200" t="s">
        <v>7165</v>
      </c>
      <c r="E1610" s="200" t="s">
        <v>7136</v>
      </c>
      <c r="F1610" s="200" t="s">
        <v>8604</v>
      </c>
      <c r="G1610" s="200"/>
      <c r="H1610" s="200" t="s">
        <v>8605</v>
      </c>
      <c r="I1610" s="200"/>
      <c r="J1610" s="201">
        <v>12</v>
      </c>
      <c r="K1610" s="200" t="s">
        <v>7136</v>
      </c>
      <c r="L1610" s="201">
        <v>17873425</v>
      </c>
      <c r="M1610" s="201">
        <v>500</v>
      </c>
      <c r="N1610" s="201">
        <v>8936712500</v>
      </c>
      <c r="O1610" s="200" t="s">
        <v>7139</v>
      </c>
      <c r="P1610" s="200" t="s">
        <v>15385</v>
      </c>
      <c r="Q1610" s="200" t="s">
        <v>15386</v>
      </c>
      <c r="R1610" s="200" t="s">
        <v>15387</v>
      </c>
    </row>
    <row r="1611" spans="1:18" hidden="1">
      <c r="A1611" s="200" t="s">
        <v>15388</v>
      </c>
      <c r="B1611" s="200" t="s">
        <v>15389</v>
      </c>
      <c r="C1611" s="200" t="s">
        <v>7134</v>
      </c>
      <c r="D1611" s="200" t="s">
        <v>7165</v>
      </c>
      <c r="E1611" s="200" t="s">
        <v>7136</v>
      </c>
      <c r="F1611" s="200" t="s">
        <v>7276</v>
      </c>
      <c r="G1611" s="200"/>
      <c r="H1611" s="200" t="s">
        <v>7277</v>
      </c>
      <c r="I1611" s="200"/>
      <c r="J1611" s="201">
        <v>12</v>
      </c>
      <c r="K1611" s="200" t="s">
        <v>7136</v>
      </c>
      <c r="L1611" s="201">
        <v>13192778</v>
      </c>
      <c r="M1611" s="201">
        <v>200</v>
      </c>
      <c r="N1611" s="201">
        <v>2638555600</v>
      </c>
      <c r="O1611" s="200" t="s">
        <v>7139</v>
      </c>
      <c r="P1611" s="200" t="s">
        <v>15390</v>
      </c>
      <c r="Q1611" s="200" t="s">
        <v>15391</v>
      </c>
      <c r="R1611" s="200" t="s">
        <v>15392</v>
      </c>
    </row>
    <row r="1612" spans="1:18" hidden="1">
      <c r="A1612" s="200" t="s">
        <v>15393</v>
      </c>
      <c r="B1612" s="200" t="s">
        <v>15394</v>
      </c>
      <c r="C1612" s="200" t="s">
        <v>7134</v>
      </c>
      <c r="D1612" s="200" t="s">
        <v>7165</v>
      </c>
      <c r="E1612" s="200" t="s">
        <v>7136</v>
      </c>
      <c r="F1612" s="200" t="s">
        <v>8732</v>
      </c>
      <c r="G1612" s="200"/>
      <c r="H1612" s="200" t="s">
        <v>8733</v>
      </c>
      <c r="I1612" s="200"/>
      <c r="J1612" s="201">
        <v>12</v>
      </c>
      <c r="K1612" s="200" t="s">
        <v>7136</v>
      </c>
      <c r="L1612" s="201">
        <v>10183600</v>
      </c>
      <c r="M1612" s="201">
        <v>500</v>
      </c>
      <c r="N1612" s="201">
        <v>5091800000</v>
      </c>
      <c r="O1612" s="200" t="s">
        <v>7139</v>
      </c>
      <c r="P1612" s="200" t="s">
        <v>15395</v>
      </c>
      <c r="Q1612" s="200" t="s">
        <v>15396</v>
      </c>
      <c r="R1612" s="200" t="s">
        <v>15397</v>
      </c>
    </row>
    <row r="1613" spans="1:18" hidden="1">
      <c r="A1613" s="200" t="s">
        <v>15398</v>
      </c>
      <c r="B1613" s="200" t="s">
        <v>15399</v>
      </c>
      <c r="C1613" s="200" t="s">
        <v>7134</v>
      </c>
      <c r="D1613" s="200" t="s">
        <v>7165</v>
      </c>
      <c r="E1613" s="200" t="s">
        <v>7136</v>
      </c>
      <c r="F1613" s="200" t="s">
        <v>7481</v>
      </c>
      <c r="G1613" s="200"/>
      <c r="H1613" s="200" t="s">
        <v>7482</v>
      </c>
      <c r="I1613" s="200"/>
      <c r="J1613" s="201">
        <v>12</v>
      </c>
      <c r="K1613" s="200" t="s">
        <v>7136</v>
      </c>
      <c r="L1613" s="201">
        <v>33796962</v>
      </c>
      <c r="M1613" s="201">
        <v>500</v>
      </c>
      <c r="N1613" s="201">
        <v>17178481000</v>
      </c>
      <c r="O1613" s="200" t="s">
        <v>7139</v>
      </c>
      <c r="P1613" s="200" t="s">
        <v>15400</v>
      </c>
      <c r="Q1613" s="200" t="s">
        <v>15401</v>
      </c>
      <c r="R1613" s="200" t="s">
        <v>15402</v>
      </c>
    </row>
    <row r="1614" spans="1:18" hidden="1">
      <c r="A1614" s="200" t="s">
        <v>15403</v>
      </c>
      <c r="B1614" s="200" t="s">
        <v>15404</v>
      </c>
      <c r="C1614" s="200" t="s">
        <v>7134</v>
      </c>
      <c r="D1614" s="200" t="s">
        <v>7135</v>
      </c>
      <c r="E1614" s="200" t="s">
        <v>7136</v>
      </c>
      <c r="F1614" s="200" t="s">
        <v>7481</v>
      </c>
      <c r="G1614" s="200"/>
      <c r="H1614" s="200" t="s">
        <v>7482</v>
      </c>
      <c r="I1614" s="200"/>
      <c r="J1614" s="201">
        <v>12</v>
      </c>
      <c r="K1614" s="200" t="s">
        <v>7136</v>
      </c>
      <c r="L1614" s="201">
        <v>33295292</v>
      </c>
      <c r="M1614" s="201">
        <v>500</v>
      </c>
      <c r="N1614" s="201">
        <v>16647646000</v>
      </c>
      <c r="O1614" s="200" t="s">
        <v>7139</v>
      </c>
      <c r="P1614" s="200" t="s">
        <v>15405</v>
      </c>
      <c r="Q1614" s="200" t="s">
        <v>15406</v>
      </c>
      <c r="R1614" s="200" t="s">
        <v>15407</v>
      </c>
    </row>
    <row r="1615" spans="1:18" hidden="1">
      <c r="A1615" s="200" t="s">
        <v>15408</v>
      </c>
      <c r="B1615" s="200" t="s">
        <v>15409</v>
      </c>
      <c r="C1615" s="200" t="s">
        <v>7134</v>
      </c>
      <c r="D1615" s="200" t="s">
        <v>7165</v>
      </c>
      <c r="E1615" s="200" t="s">
        <v>7136</v>
      </c>
      <c r="F1615" s="200" t="s">
        <v>7481</v>
      </c>
      <c r="G1615" s="200"/>
      <c r="H1615" s="200" t="s">
        <v>7482</v>
      </c>
      <c r="I1615" s="200"/>
      <c r="J1615" s="201">
        <v>12</v>
      </c>
      <c r="K1615" s="200" t="s">
        <v>7136</v>
      </c>
      <c r="L1615" s="201">
        <v>11469842</v>
      </c>
      <c r="M1615" s="201">
        <v>500</v>
      </c>
      <c r="N1615" s="201">
        <v>5734921000</v>
      </c>
      <c r="O1615" s="200" t="s">
        <v>7139</v>
      </c>
      <c r="P1615" s="200" t="s">
        <v>15410</v>
      </c>
      <c r="Q1615" s="200" t="s">
        <v>15411</v>
      </c>
      <c r="R1615" s="200" t="s">
        <v>15412</v>
      </c>
    </row>
    <row r="1616" spans="1:18" hidden="1">
      <c r="A1616" s="200" t="s">
        <v>15413</v>
      </c>
      <c r="B1616" s="200" t="s">
        <v>15414</v>
      </c>
      <c r="C1616" s="200" t="s">
        <v>7134</v>
      </c>
      <c r="D1616" s="200" t="s">
        <v>7173</v>
      </c>
      <c r="E1616" s="200" t="s">
        <v>7136</v>
      </c>
      <c r="F1616" s="200" t="s">
        <v>7481</v>
      </c>
      <c r="G1616" s="200"/>
      <c r="H1616" s="200" t="s">
        <v>7482</v>
      </c>
      <c r="I1616" s="200"/>
      <c r="J1616" s="201">
        <v>12</v>
      </c>
      <c r="K1616" s="200" t="s">
        <v>7136</v>
      </c>
      <c r="L1616" s="201">
        <v>6575874</v>
      </c>
      <c r="M1616" s="201">
        <v>500</v>
      </c>
      <c r="N1616" s="201">
        <v>3287937000</v>
      </c>
      <c r="O1616" s="200" t="s">
        <v>7139</v>
      </c>
      <c r="P1616" s="200" t="s">
        <v>15415</v>
      </c>
      <c r="Q1616" s="200" t="s">
        <v>15416</v>
      </c>
      <c r="R1616" s="200" t="s">
        <v>15417</v>
      </c>
    </row>
    <row r="1617" spans="1:18" hidden="1">
      <c r="A1617" s="200" t="s">
        <v>15418</v>
      </c>
      <c r="B1617" s="200" t="s">
        <v>15419</v>
      </c>
      <c r="C1617" s="200" t="s">
        <v>7440</v>
      </c>
      <c r="D1617" s="200" t="s">
        <v>7441</v>
      </c>
      <c r="E1617" s="200" t="s">
        <v>7136</v>
      </c>
      <c r="F1617" s="200" t="s">
        <v>7174</v>
      </c>
      <c r="G1617" s="200"/>
      <c r="H1617" s="200" t="s">
        <v>7175</v>
      </c>
      <c r="I1617" s="200"/>
      <c r="J1617" s="201">
        <v>12</v>
      </c>
      <c r="K1617" s="200" t="s">
        <v>8073</v>
      </c>
      <c r="L1617" s="201">
        <v>2487252</v>
      </c>
      <c r="M1617" s="201">
        <v>500</v>
      </c>
      <c r="N1617" s="201">
        <v>1243626000</v>
      </c>
      <c r="O1617" s="200" t="s">
        <v>7139</v>
      </c>
      <c r="P1617" s="200" t="s">
        <v>15420</v>
      </c>
      <c r="Q1617" s="200" t="s">
        <v>15421</v>
      </c>
      <c r="R1617" s="200" t="s">
        <v>15422</v>
      </c>
    </row>
    <row r="1618" spans="1:18" hidden="1">
      <c r="A1618" s="200" t="s">
        <v>15423</v>
      </c>
      <c r="B1618" s="200" t="s">
        <v>15424</v>
      </c>
      <c r="C1618" s="200" t="s">
        <v>7134</v>
      </c>
      <c r="D1618" s="200" t="s">
        <v>7135</v>
      </c>
      <c r="E1618" s="200" t="s">
        <v>7136</v>
      </c>
      <c r="F1618" s="200" t="s">
        <v>9615</v>
      </c>
      <c r="G1618" s="200"/>
      <c r="H1618" s="200" t="s">
        <v>9616</v>
      </c>
      <c r="I1618" s="200"/>
      <c r="J1618" s="201">
        <v>12</v>
      </c>
      <c r="K1618" s="200" t="s">
        <v>7136</v>
      </c>
      <c r="L1618" s="201">
        <v>66546465</v>
      </c>
      <c r="M1618" s="201">
        <v>500</v>
      </c>
      <c r="N1618" s="201">
        <v>33273232500</v>
      </c>
      <c r="O1618" s="200" t="s">
        <v>7139</v>
      </c>
      <c r="P1618" s="200" t="s">
        <v>15425</v>
      </c>
      <c r="Q1618" s="200" t="s">
        <v>15426</v>
      </c>
      <c r="R1618" s="200" t="s">
        <v>15427</v>
      </c>
    </row>
    <row r="1619" spans="1:18">
      <c r="A1619" s="200" t="s">
        <v>15428</v>
      </c>
      <c r="B1619" s="200" t="s">
        <v>15429</v>
      </c>
      <c r="C1619" s="200" t="s">
        <v>7134</v>
      </c>
      <c r="D1619" s="200" t="s">
        <v>7135</v>
      </c>
      <c r="E1619" s="200" t="s">
        <v>7136</v>
      </c>
      <c r="F1619" s="200" t="s">
        <v>7225</v>
      </c>
      <c r="G1619" s="202" t="s">
        <v>7226</v>
      </c>
      <c r="H1619" s="200" t="s">
        <v>7227</v>
      </c>
      <c r="I1619" s="205" t="s">
        <v>15430</v>
      </c>
      <c r="J1619" s="201">
        <v>12</v>
      </c>
      <c r="K1619" s="200" t="s">
        <v>7136</v>
      </c>
      <c r="L1619" s="201">
        <v>42762221</v>
      </c>
      <c r="M1619" s="201">
        <v>500</v>
      </c>
      <c r="N1619" s="201">
        <v>21381110500</v>
      </c>
      <c r="O1619" s="200" t="s">
        <v>7139</v>
      </c>
      <c r="P1619" s="200" t="s">
        <v>15431</v>
      </c>
      <c r="Q1619" s="200" t="s">
        <v>15432</v>
      </c>
      <c r="R1619" s="200" t="s">
        <v>15433</v>
      </c>
    </row>
    <row r="1620" spans="1:18" hidden="1">
      <c r="A1620" s="200" t="s">
        <v>15434</v>
      </c>
      <c r="B1620" s="200" t="s">
        <v>15435</v>
      </c>
      <c r="C1620" s="200" t="s">
        <v>7134</v>
      </c>
      <c r="D1620" s="200" t="s">
        <v>7135</v>
      </c>
      <c r="E1620" s="200" t="s">
        <v>7136</v>
      </c>
      <c r="F1620" s="200" t="s">
        <v>7166</v>
      </c>
      <c r="G1620" s="200"/>
      <c r="H1620" s="200" t="s">
        <v>7167</v>
      </c>
      <c r="I1620" s="200"/>
      <c r="J1620" s="201">
        <v>12</v>
      </c>
      <c r="K1620" s="200" t="s">
        <v>7136</v>
      </c>
      <c r="L1620" s="201">
        <v>97936832</v>
      </c>
      <c r="M1620" s="201">
        <v>500</v>
      </c>
      <c r="N1620" s="201">
        <v>48968416000</v>
      </c>
      <c r="O1620" s="200" t="s">
        <v>7139</v>
      </c>
      <c r="P1620" s="200" t="s">
        <v>15436</v>
      </c>
      <c r="Q1620" s="200" t="s">
        <v>15437</v>
      </c>
      <c r="R1620" s="200" t="s">
        <v>15438</v>
      </c>
    </row>
    <row r="1621" spans="1:18" hidden="1">
      <c r="A1621" s="200" t="s">
        <v>15439</v>
      </c>
      <c r="B1621" s="200" t="s">
        <v>15440</v>
      </c>
      <c r="C1621" s="200" t="s">
        <v>7134</v>
      </c>
      <c r="D1621" s="200" t="s">
        <v>7165</v>
      </c>
      <c r="E1621" s="200" t="s">
        <v>7136</v>
      </c>
      <c r="F1621" s="200" t="s">
        <v>7314</v>
      </c>
      <c r="G1621" s="200"/>
      <c r="H1621" s="200" t="s">
        <v>7315</v>
      </c>
      <c r="I1621" s="200"/>
      <c r="J1621" s="201">
        <v>12</v>
      </c>
      <c r="K1621" s="200" t="s">
        <v>7136</v>
      </c>
      <c r="L1621" s="201">
        <v>13864162</v>
      </c>
      <c r="M1621" s="201">
        <v>500</v>
      </c>
      <c r="N1621" s="201">
        <v>6932081000</v>
      </c>
      <c r="O1621" s="200" t="s">
        <v>7139</v>
      </c>
      <c r="P1621" s="200" t="s">
        <v>15441</v>
      </c>
      <c r="Q1621" s="200" t="s">
        <v>15442</v>
      </c>
      <c r="R1621" s="200" t="s">
        <v>15443</v>
      </c>
    </row>
    <row r="1622" spans="1:18" hidden="1">
      <c r="A1622" s="200" t="s">
        <v>15444</v>
      </c>
      <c r="B1622" s="200" t="s">
        <v>15445</v>
      </c>
      <c r="C1622" s="200" t="s">
        <v>7134</v>
      </c>
      <c r="D1622" s="200" t="s">
        <v>7135</v>
      </c>
      <c r="E1622" s="200" t="s">
        <v>7136</v>
      </c>
      <c r="F1622" s="200" t="s">
        <v>7166</v>
      </c>
      <c r="G1622" s="200"/>
      <c r="H1622" s="200" t="s">
        <v>7167</v>
      </c>
      <c r="I1622" s="200"/>
      <c r="J1622" s="201">
        <v>12</v>
      </c>
      <c r="K1622" s="200" t="s">
        <v>7136</v>
      </c>
      <c r="L1622" s="201">
        <v>18499148</v>
      </c>
      <c r="M1622" s="201">
        <v>100</v>
      </c>
      <c r="N1622" s="201">
        <v>1849914800</v>
      </c>
      <c r="O1622" s="200" t="s">
        <v>7139</v>
      </c>
      <c r="P1622" s="200" t="s">
        <v>15446</v>
      </c>
      <c r="Q1622" s="200" t="s">
        <v>15447</v>
      </c>
      <c r="R1622" s="200" t="s">
        <v>15448</v>
      </c>
    </row>
    <row r="1623" spans="1:18" hidden="1">
      <c r="A1623" s="200" t="s">
        <v>15449</v>
      </c>
      <c r="B1623" s="200" t="s">
        <v>15450</v>
      </c>
      <c r="C1623" s="200" t="s">
        <v>7134</v>
      </c>
      <c r="D1623" s="200" t="s">
        <v>7135</v>
      </c>
      <c r="E1623" s="200" t="s">
        <v>7136</v>
      </c>
      <c r="F1623" s="200" t="s">
        <v>7348</v>
      </c>
      <c r="G1623" s="200"/>
      <c r="H1623" s="200" t="s">
        <v>7349</v>
      </c>
      <c r="I1623" s="200"/>
      <c r="J1623" s="201">
        <v>12</v>
      </c>
      <c r="K1623" s="200" t="s">
        <v>7136</v>
      </c>
      <c r="L1623" s="201">
        <v>49667141</v>
      </c>
      <c r="M1623" s="201">
        <v>500</v>
      </c>
      <c r="N1623" s="201">
        <v>24833570500</v>
      </c>
      <c r="O1623" s="200" t="s">
        <v>7139</v>
      </c>
      <c r="P1623" s="200" t="s">
        <v>15451</v>
      </c>
      <c r="Q1623" s="200" t="s">
        <v>15452</v>
      </c>
      <c r="R1623" s="200" t="s">
        <v>15453</v>
      </c>
    </row>
    <row r="1624" spans="1:18" hidden="1">
      <c r="A1624" s="200" t="s">
        <v>15454</v>
      </c>
      <c r="B1624" s="200" t="s">
        <v>15455</v>
      </c>
      <c r="C1624" s="200" t="s">
        <v>7134</v>
      </c>
      <c r="D1624" s="200" t="s">
        <v>7135</v>
      </c>
      <c r="E1624" s="200" t="s">
        <v>7136</v>
      </c>
      <c r="F1624" s="200" t="s">
        <v>8568</v>
      </c>
      <c r="G1624" s="200"/>
      <c r="H1624" s="200" t="s">
        <v>8569</v>
      </c>
      <c r="I1624" s="200"/>
      <c r="J1624" s="201">
        <v>12</v>
      </c>
      <c r="K1624" s="200" t="s">
        <v>7136</v>
      </c>
      <c r="L1624" s="201">
        <v>10656896</v>
      </c>
      <c r="M1624" s="201">
        <v>500</v>
      </c>
      <c r="N1624" s="201">
        <v>5328448000</v>
      </c>
      <c r="O1624" s="200" t="s">
        <v>7139</v>
      </c>
      <c r="P1624" s="200" t="s">
        <v>15456</v>
      </c>
      <c r="Q1624" s="200" t="s">
        <v>15457</v>
      </c>
      <c r="R1624" s="200" t="s">
        <v>15458</v>
      </c>
    </row>
    <row r="1625" spans="1:18" hidden="1">
      <c r="A1625" s="200" t="s">
        <v>15459</v>
      </c>
      <c r="B1625" s="200" t="s">
        <v>15460</v>
      </c>
      <c r="C1625" s="200" t="s">
        <v>7134</v>
      </c>
      <c r="D1625" s="200" t="s">
        <v>7135</v>
      </c>
      <c r="E1625" s="200" t="s">
        <v>7136</v>
      </c>
      <c r="F1625" s="200" t="s">
        <v>7442</v>
      </c>
      <c r="G1625" s="200"/>
      <c r="H1625" s="200" t="s">
        <v>7443</v>
      </c>
      <c r="I1625" s="200"/>
      <c r="J1625" s="201">
        <v>12</v>
      </c>
      <c r="K1625" s="200" t="s">
        <v>7136</v>
      </c>
      <c r="L1625" s="201">
        <v>5687667</v>
      </c>
      <c r="M1625" s="201">
        <v>500</v>
      </c>
      <c r="N1625" s="201">
        <v>2843833500</v>
      </c>
      <c r="O1625" s="200" t="s">
        <v>7139</v>
      </c>
      <c r="P1625" s="200" t="s">
        <v>15461</v>
      </c>
      <c r="Q1625" s="200" t="s">
        <v>15462</v>
      </c>
      <c r="R1625" s="200" t="s">
        <v>15463</v>
      </c>
    </row>
    <row r="1626" spans="1:18" hidden="1">
      <c r="A1626" s="200" t="s">
        <v>15464</v>
      </c>
      <c r="B1626" s="200" t="s">
        <v>15465</v>
      </c>
      <c r="C1626" s="200" t="s">
        <v>7145</v>
      </c>
      <c r="D1626" s="200" t="s">
        <v>7136</v>
      </c>
      <c r="E1626" s="200" t="s">
        <v>7136</v>
      </c>
      <c r="F1626" s="200" t="s">
        <v>7457</v>
      </c>
      <c r="G1626" s="200"/>
      <c r="H1626" s="200" t="s">
        <v>7458</v>
      </c>
      <c r="I1626" s="200"/>
      <c r="J1626" s="201">
        <v>12</v>
      </c>
      <c r="K1626" s="200" t="s">
        <v>7136</v>
      </c>
      <c r="L1626" s="201">
        <v>67236039</v>
      </c>
      <c r="M1626" s="201">
        <v>1000</v>
      </c>
      <c r="N1626" s="201">
        <v>72882179000</v>
      </c>
      <c r="O1626" s="200" t="s">
        <v>7139</v>
      </c>
      <c r="P1626" s="200" t="s">
        <v>15466</v>
      </c>
      <c r="Q1626" s="200" t="s">
        <v>15467</v>
      </c>
      <c r="R1626" s="200" t="s">
        <v>15468</v>
      </c>
    </row>
    <row r="1627" spans="1:18" hidden="1">
      <c r="A1627" s="200" t="s">
        <v>15469</v>
      </c>
      <c r="B1627" s="200" t="s">
        <v>15470</v>
      </c>
      <c r="C1627" s="200" t="s">
        <v>7134</v>
      </c>
      <c r="D1627" s="200" t="s">
        <v>7502</v>
      </c>
      <c r="E1627" s="200" t="s">
        <v>7136</v>
      </c>
      <c r="F1627" s="200" t="s">
        <v>7153</v>
      </c>
      <c r="G1627" s="200"/>
      <c r="H1627" s="200" t="s">
        <v>7154</v>
      </c>
      <c r="I1627" s="200"/>
      <c r="J1627" s="201">
        <v>12</v>
      </c>
      <c r="K1627" s="200" t="s">
        <v>7136</v>
      </c>
      <c r="L1627" s="201">
        <v>47973428</v>
      </c>
      <c r="M1627" s="204" t="s">
        <v>7503</v>
      </c>
      <c r="N1627" s="201">
        <v>293632368</v>
      </c>
      <c r="O1627" s="200" t="s">
        <v>15471</v>
      </c>
      <c r="P1627" s="200" t="s">
        <v>15472</v>
      </c>
      <c r="Q1627" s="200" t="s">
        <v>15473</v>
      </c>
      <c r="R1627" s="200" t="s">
        <v>15474</v>
      </c>
    </row>
    <row r="1628" spans="1:18" hidden="1">
      <c r="A1628" s="200" t="s">
        <v>15475</v>
      </c>
      <c r="B1628" s="200" t="s">
        <v>15476</v>
      </c>
      <c r="C1628" s="200" t="s">
        <v>7145</v>
      </c>
      <c r="D1628" s="200" t="s">
        <v>7136</v>
      </c>
      <c r="E1628" s="200" t="s">
        <v>7136</v>
      </c>
      <c r="F1628" s="200" t="s">
        <v>7276</v>
      </c>
      <c r="G1628" s="200"/>
      <c r="H1628" s="200" t="s">
        <v>7277</v>
      </c>
      <c r="I1628" s="200"/>
      <c r="J1628" s="201">
        <v>12</v>
      </c>
      <c r="K1628" s="200" t="s">
        <v>7136</v>
      </c>
      <c r="L1628" s="201">
        <v>16244822</v>
      </c>
      <c r="M1628" s="201">
        <v>500</v>
      </c>
      <c r="N1628" s="201">
        <v>8122411000</v>
      </c>
      <c r="O1628" s="200" t="s">
        <v>7139</v>
      </c>
      <c r="P1628" s="200" t="s">
        <v>15477</v>
      </c>
      <c r="Q1628" s="200" t="s">
        <v>15478</v>
      </c>
      <c r="R1628" s="200" t="s">
        <v>15479</v>
      </c>
    </row>
    <row r="1629" spans="1:18" hidden="1">
      <c r="A1629" s="200" t="s">
        <v>15480</v>
      </c>
      <c r="B1629" s="200" t="s">
        <v>15481</v>
      </c>
      <c r="C1629" s="200" t="s">
        <v>7134</v>
      </c>
      <c r="D1629" s="200" t="s">
        <v>7193</v>
      </c>
      <c r="E1629" s="200" t="s">
        <v>7136</v>
      </c>
      <c r="F1629" s="200" t="s">
        <v>7166</v>
      </c>
      <c r="G1629" s="200"/>
      <c r="H1629" s="200" t="s">
        <v>7167</v>
      </c>
      <c r="I1629" s="200"/>
      <c r="J1629" s="201">
        <v>12</v>
      </c>
      <c r="K1629" s="200" t="s">
        <v>7136</v>
      </c>
      <c r="L1629" s="201">
        <v>10117010</v>
      </c>
      <c r="M1629" s="201">
        <v>500</v>
      </c>
      <c r="N1629" s="201">
        <v>5058505000</v>
      </c>
      <c r="O1629" s="200" t="s">
        <v>7139</v>
      </c>
      <c r="P1629" s="200" t="s">
        <v>15482</v>
      </c>
      <c r="Q1629" s="200" t="s">
        <v>15483</v>
      </c>
      <c r="R1629" s="200" t="s">
        <v>15484</v>
      </c>
    </row>
    <row r="1630" spans="1:18" hidden="1">
      <c r="A1630" s="200" t="s">
        <v>15485</v>
      </c>
      <c r="B1630" s="200" t="s">
        <v>15486</v>
      </c>
      <c r="C1630" s="200" t="s">
        <v>7145</v>
      </c>
      <c r="D1630" s="200" t="s">
        <v>7136</v>
      </c>
      <c r="E1630" s="200" t="s">
        <v>7136</v>
      </c>
      <c r="F1630" s="200" t="s">
        <v>7822</v>
      </c>
      <c r="G1630" s="200"/>
      <c r="H1630" s="200" t="s">
        <v>7823</v>
      </c>
      <c r="I1630" s="200"/>
      <c r="J1630" s="201">
        <v>12</v>
      </c>
      <c r="K1630" s="200" t="s">
        <v>7136</v>
      </c>
      <c r="L1630" s="201">
        <v>8889843</v>
      </c>
      <c r="M1630" s="201">
        <v>5000</v>
      </c>
      <c r="N1630" s="201">
        <v>44449215000</v>
      </c>
      <c r="O1630" s="200" t="s">
        <v>7139</v>
      </c>
      <c r="P1630" s="200" t="s">
        <v>15487</v>
      </c>
      <c r="Q1630" s="200" t="s">
        <v>15488</v>
      </c>
      <c r="R1630" s="200" t="s">
        <v>15489</v>
      </c>
    </row>
    <row r="1631" spans="1:18" hidden="1">
      <c r="A1631" s="200" t="s">
        <v>15490</v>
      </c>
      <c r="B1631" s="200" t="s">
        <v>15491</v>
      </c>
      <c r="C1631" s="200" t="s">
        <v>7134</v>
      </c>
      <c r="D1631" s="200" t="s">
        <v>7165</v>
      </c>
      <c r="E1631" s="200" t="s">
        <v>7136</v>
      </c>
      <c r="F1631" s="200" t="s">
        <v>7166</v>
      </c>
      <c r="G1631" s="200"/>
      <c r="H1631" s="200" t="s">
        <v>7167</v>
      </c>
      <c r="I1631" s="200"/>
      <c r="J1631" s="201">
        <v>12</v>
      </c>
      <c r="K1631" s="200" t="s">
        <v>7136</v>
      </c>
      <c r="L1631" s="201">
        <v>30664223</v>
      </c>
      <c r="M1631" s="201">
        <v>500</v>
      </c>
      <c r="N1631" s="201">
        <v>15332111500</v>
      </c>
      <c r="O1631" s="200" t="s">
        <v>7139</v>
      </c>
      <c r="P1631" s="200" t="s">
        <v>15492</v>
      </c>
      <c r="Q1631" s="200" t="s">
        <v>15493</v>
      </c>
      <c r="R1631" s="200" t="s">
        <v>15494</v>
      </c>
    </row>
    <row r="1632" spans="1:18" hidden="1">
      <c r="A1632" s="200" t="s">
        <v>15495</v>
      </c>
      <c r="B1632" s="200" t="s">
        <v>15496</v>
      </c>
      <c r="C1632" s="200" t="s">
        <v>7134</v>
      </c>
      <c r="D1632" s="200" t="s">
        <v>7135</v>
      </c>
      <c r="E1632" s="200" t="s">
        <v>7136</v>
      </c>
      <c r="F1632" s="200" t="s">
        <v>7464</v>
      </c>
      <c r="G1632" s="200"/>
      <c r="H1632" s="200" t="s">
        <v>7465</v>
      </c>
      <c r="I1632" s="200"/>
      <c r="J1632" s="201">
        <v>12</v>
      </c>
      <c r="K1632" s="200" t="s">
        <v>7136</v>
      </c>
      <c r="L1632" s="201">
        <v>122248023</v>
      </c>
      <c r="M1632" s="201">
        <v>500</v>
      </c>
      <c r="N1632" s="201">
        <v>61124011500</v>
      </c>
      <c r="O1632" s="200" t="s">
        <v>7139</v>
      </c>
      <c r="P1632" s="200" t="s">
        <v>15497</v>
      </c>
      <c r="Q1632" s="200" t="s">
        <v>15498</v>
      </c>
      <c r="R1632" s="200" t="s">
        <v>15499</v>
      </c>
    </row>
    <row r="1633" spans="1:18" hidden="1">
      <c r="A1633" s="200" t="s">
        <v>15500</v>
      </c>
      <c r="B1633" s="200" t="s">
        <v>15501</v>
      </c>
      <c r="C1633" s="200" t="s">
        <v>7145</v>
      </c>
      <c r="D1633" s="200" t="s">
        <v>7136</v>
      </c>
      <c r="E1633" s="200" t="s">
        <v>7136</v>
      </c>
      <c r="F1633" s="200" t="s">
        <v>7779</v>
      </c>
      <c r="G1633" s="200"/>
      <c r="H1633" s="200" t="s">
        <v>7780</v>
      </c>
      <c r="I1633" s="200"/>
      <c r="J1633" s="201">
        <v>12</v>
      </c>
      <c r="K1633" s="200" t="s">
        <v>7136</v>
      </c>
      <c r="L1633" s="201">
        <v>15611619</v>
      </c>
      <c r="M1633" s="201">
        <v>500</v>
      </c>
      <c r="N1633" s="201">
        <v>7805809500</v>
      </c>
      <c r="O1633" s="200" t="s">
        <v>7139</v>
      </c>
      <c r="P1633" s="200" t="s">
        <v>15502</v>
      </c>
      <c r="Q1633" s="200" t="s">
        <v>15503</v>
      </c>
      <c r="R1633" s="200" t="s">
        <v>15504</v>
      </c>
    </row>
    <row r="1634" spans="1:18" hidden="1">
      <c r="A1634" s="200" t="s">
        <v>15505</v>
      </c>
      <c r="B1634" s="200" t="s">
        <v>15506</v>
      </c>
      <c r="C1634" s="200" t="s">
        <v>7145</v>
      </c>
      <c r="D1634" s="200" t="s">
        <v>7136</v>
      </c>
      <c r="E1634" s="200" t="s">
        <v>7136</v>
      </c>
      <c r="F1634" s="200" t="s">
        <v>9556</v>
      </c>
      <c r="G1634" s="200"/>
      <c r="H1634" s="200" t="s">
        <v>9557</v>
      </c>
      <c r="I1634" s="200"/>
      <c r="J1634" s="201">
        <v>12</v>
      </c>
      <c r="K1634" s="200" t="s">
        <v>7136</v>
      </c>
      <c r="L1634" s="201">
        <v>42000000</v>
      </c>
      <c r="M1634" s="201">
        <v>500</v>
      </c>
      <c r="N1634" s="201">
        <v>21000000000</v>
      </c>
      <c r="O1634" s="200" t="s">
        <v>7139</v>
      </c>
      <c r="P1634" s="200" t="s">
        <v>15507</v>
      </c>
      <c r="Q1634" s="200" t="s">
        <v>15508</v>
      </c>
      <c r="R1634" s="200" t="s">
        <v>15509</v>
      </c>
    </row>
    <row r="1635" spans="1:18" hidden="1">
      <c r="A1635" s="200" t="s">
        <v>15510</v>
      </c>
      <c r="B1635" s="200" t="s">
        <v>15511</v>
      </c>
      <c r="C1635" s="200" t="s">
        <v>7134</v>
      </c>
      <c r="D1635" s="200" t="s">
        <v>7173</v>
      </c>
      <c r="E1635" s="200" t="s">
        <v>7136</v>
      </c>
      <c r="F1635" s="200" t="s">
        <v>7174</v>
      </c>
      <c r="G1635" s="200"/>
      <c r="H1635" s="200" t="s">
        <v>7175</v>
      </c>
      <c r="I1635" s="200"/>
      <c r="J1635" s="201">
        <v>12</v>
      </c>
      <c r="K1635" s="200" t="s">
        <v>7136</v>
      </c>
      <c r="L1635" s="201">
        <v>14679007</v>
      </c>
      <c r="M1635" s="201">
        <v>500</v>
      </c>
      <c r="N1635" s="201">
        <v>7339503500</v>
      </c>
      <c r="O1635" s="200" t="s">
        <v>7139</v>
      </c>
      <c r="P1635" s="200" t="s">
        <v>15512</v>
      </c>
      <c r="Q1635" s="200" t="s">
        <v>15513</v>
      </c>
      <c r="R1635" s="200" t="s">
        <v>15514</v>
      </c>
    </row>
    <row r="1636" spans="1:18" hidden="1">
      <c r="A1636" s="200" t="s">
        <v>15515</v>
      </c>
      <c r="B1636" s="200" t="s">
        <v>15516</v>
      </c>
      <c r="C1636" s="200" t="s">
        <v>7145</v>
      </c>
      <c r="D1636" s="200" t="s">
        <v>7136</v>
      </c>
      <c r="E1636" s="200" t="s">
        <v>7136</v>
      </c>
      <c r="F1636" s="200" t="s">
        <v>12022</v>
      </c>
      <c r="G1636" s="200"/>
      <c r="H1636" s="200" t="s">
        <v>12023</v>
      </c>
      <c r="I1636" s="200"/>
      <c r="J1636" s="201">
        <v>12</v>
      </c>
      <c r="K1636" s="200" t="s">
        <v>7136</v>
      </c>
      <c r="L1636" s="201">
        <v>72921381</v>
      </c>
      <c r="M1636" s="201">
        <v>500</v>
      </c>
      <c r="N1636" s="201">
        <v>36460690500</v>
      </c>
      <c r="O1636" s="200" t="s">
        <v>7139</v>
      </c>
      <c r="P1636" s="200" t="s">
        <v>14926</v>
      </c>
      <c r="Q1636" s="200" t="s">
        <v>15517</v>
      </c>
      <c r="R1636" s="200" t="s">
        <v>15518</v>
      </c>
    </row>
    <row r="1637" spans="1:18" hidden="1">
      <c r="A1637" s="200" t="s">
        <v>15519</v>
      </c>
      <c r="B1637" s="200" t="s">
        <v>15520</v>
      </c>
      <c r="C1637" s="200" t="s">
        <v>7145</v>
      </c>
      <c r="D1637" s="200" t="s">
        <v>7136</v>
      </c>
      <c r="E1637" s="200" t="s">
        <v>7136</v>
      </c>
      <c r="F1637" s="200" t="s">
        <v>7194</v>
      </c>
      <c r="G1637" s="200"/>
      <c r="H1637" s="200" t="s">
        <v>7195</v>
      </c>
      <c r="I1637" s="200"/>
      <c r="J1637" s="201">
        <v>12</v>
      </c>
      <c r="K1637" s="200" t="s">
        <v>7136</v>
      </c>
      <c r="L1637" s="201">
        <v>27348975</v>
      </c>
      <c r="M1637" s="201">
        <v>500</v>
      </c>
      <c r="N1637" s="201">
        <v>13674487500</v>
      </c>
      <c r="O1637" s="200" t="s">
        <v>7139</v>
      </c>
      <c r="P1637" s="200" t="s">
        <v>15521</v>
      </c>
      <c r="Q1637" s="200" t="s">
        <v>15522</v>
      </c>
      <c r="R1637" s="200" t="s">
        <v>15523</v>
      </c>
    </row>
    <row r="1638" spans="1:18" hidden="1">
      <c r="A1638" s="200" t="s">
        <v>15524</v>
      </c>
      <c r="B1638" s="200" t="s">
        <v>15525</v>
      </c>
      <c r="C1638" s="200" t="s">
        <v>7134</v>
      </c>
      <c r="D1638" s="200" t="s">
        <v>7135</v>
      </c>
      <c r="E1638" s="200" t="s">
        <v>7136</v>
      </c>
      <c r="F1638" s="200" t="s">
        <v>7213</v>
      </c>
      <c r="G1638" s="200"/>
      <c r="H1638" s="200" t="s">
        <v>7214</v>
      </c>
      <c r="I1638" s="200"/>
      <c r="J1638" s="201">
        <v>12</v>
      </c>
      <c r="K1638" s="200" t="s">
        <v>7136</v>
      </c>
      <c r="L1638" s="201">
        <v>19320695</v>
      </c>
      <c r="M1638" s="201">
        <v>500</v>
      </c>
      <c r="N1638" s="201">
        <v>9660347500</v>
      </c>
      <c r="O1638" s="200" t="s">
        <v>7139</v>
      </c>
      <c r="P1638" s="200" t="s">
        <v>15526</v>
      </c>
      <c r="Q1638" s="200" t="s">
        <v>15527</v>
      </c>
      <c r="R1638" s="200" t="s">
        <v>15528</v>
      </c>
    </row>
    <row r="1639" spans="1:18" hidden="1">
      <c r="A1639" s="200" t="s">
        <v>15529</v>
      </c>
      <c r="B1639" s="200" t="s">
        <v>15530</v>
      </c>
      <c r="C1639" s="200" t="s">
        <v>7134</v>
      </c>
      <c r="D1639" s="200" t="s">
        <v>7165</v>
      </c>
      <c r="E1639" s="200" t="s">
        <v>7136</v>
      </c>
      <c r="F1639" s="200" t="s">
        <v>7166</v>
      </c>
      <c r="G1639" s="200"/>
      <c r="H1639" s="200" t="s">
        <v>7167</v>
      </c>
      <c r="I1639" s="200"/>
      <c r="J1639" s="201">
        <v>12</v>
      </c>
      <c r="K1639" s="200" t="s">
        <v>7136</v>
      </c>
      <c r="L1639" s="201">
        <v>21134126</v>
      </c>
      <c r="M1639" s="201">
        <v>500</v>
      </c>
      <c r="N1639" s="201">
        <v>10567063000</v>
      </c>
      <c r="O1639" s="200" t="s">
        <v>7139</v>
      </c>
      <c r="P1639" s="200" t="s">
        <v>15531</v>
      </c>
      <c r="Q1639" s="200" t="s">
        <v>15532</v>
      </c>
      <c r="R1639" s="200" t="s">
        <v>15533</v>
      </c>
    </row>
    <row r="1640" spans="1:18" hidden="1">
      <c r="A1640" s="200" t="s">
        <v>15534</v>
      </c>
      <c r="B1640" s="200" t="s">
        <v>15535</v>
      </c>
      <c r="C1640" s="200" t="s">
        <v>7134</v>
      </c>
      <c r="D1640" s="200" t="s">
        <v>7165</v>
      </c>
      <c r="E1640" s="200" t="s">
        <v>7136</v>
      </c>
      <c r="F1640" s="200" t="s">
        <v>7213</v>
      </c>
      <c r="G1640" s="200"/>
      <c r="H1640" s="200" t="s">
        <v>7214</v>
      </c>
      <c r="I1640" s="200"/>
      <c r="J1640" s="201">
        <v>12</v>
      </c>
      <c r="K1640" s="200" t="s">
        <v>7136</v>
      </c>
      <c r="L1640" s="201">
        <v>25011565</v>
      </c>
      <c r="M1640" s="201">
        <v>500</v>
      </c>
      <c r="N1640" s="201">
        <v>12505782500</v>
      </c>
      <c r="O1640" s="200" t="s">
        <v>7139</v>
      </c>
      <c r="P1640" s="200" t="s">
        <v>15536</v>
      </c>
      <c r="Q1640" s="200" t="s">
        <v>15537</v>
      </c>
      <c r="R1640" s="200" t="s">
        <v>15538</v>
      </c>
    </row>
    <row r="1641" spans="1:18" hidden="1">
      <c r="A1641" s="200" t="s">
        <v>15539</v>
      </c>
      <c r="B1641" s="200" t="s">
        <v>15540</v>
      </c>
      <c r="C1641" s="200" t="s">
        <v>7134</v>
      </c>
      <c r="D1641" s="200" t="s">
        <v>7173</v>
      </c>
      <c r="E1641" s="200" t="s">
        <v>7136</v>
      </c>
      <c r="F1641" s="200" t="s">
        <v>8252</v>
      </c>
      <c r="G1641" s="200"/>
      <c r="H1641" s="200" t="s">
        <v>8253</v>
      </c>
      <c r="I1641" s="200"/>
      <c r="J1641" s="201">
        <v>12</v>
      </c>
      <c r="K1641" s="200" t="s">
        <v>7136</v>
      </c>
      <c r="L1641" s="201">
        <v>18804562</v>
      </c>
      <c r="M1641" s="201">
        <v>500</v>
      </c>
      <c r="N1641" s="201">
        <v>9402281000</v>
      </c>
      <c r="O1641" s="200" t="s">
        <v>7139</v>
      </c>
      <c r="P1641" s="200" t="s">
        <v>15541</v>
      </c>
      <c r="Q1641" s="200" t="s">
        <v>15542</v>
      </c>
      <c r="R1641" s="200" t="s">
        <v>15543</v>
      </c>
    </row>
    <row r="1642" spans="1:18" hidden="1">
      <c r="A1642" s="200" t="s">
        <v>15544</v>
      </c>
      <c r="B1642" s="200" t="s">
        <v>15545</v>
      </c>
      <c r="C1642" s="200" t="s">
        <v>7440</v>
      </c>
      <c r="D1642" s="200" t="s">
        <v>7441</v>
      </c>
      <c r="E1642" s="200" t="s">
        <v>7136</v>
      </c>
      <c r="F1642" s="200" t="s">
        <v>7314</v>
      </c>
      <c r="G1642" s="200"/>
      <c r="H1642" s="200" t="s">
        <v>7315</v>
      </c>
      <c r="I1642" s="200"/>
      <c r="J1642" s="201">
        <v>12</v>
      </c>
      <c r="K1642" s="200" t="s">
        <v>8325</v>
      </c>
      <c r="L1642" s="201">
        <v>5981670</v>
      </c>
      <c r="M1642" s="201">
        <v>500</v>
      </c>
      <c r="N1642" s="201">
        <v>2990835000</v>
      </c>
      <c r="O1642" s="200" t="s">
        <v>7139</v>
      </c>
      <c r="P1642" s="200" t="s">
        <v>15546</v>
      </c>
      <c r="Q1642" s="200" t="s">
        <v>15547</v>
      </c>
      <c r="R1642" s="200" t="s">
        <v>15548</v>
      </c>
    </row>
    <row r="1643" spans="1:18" hidden="1">
      <c r="A1643" s="200" t="s">
        <v>15549</v>
      </c>
      <c r="B1643" s="200" t="s">
        <v>15550</v>
      </c>
      <c r="C1643" s="200" t="s">
        <v>7134</v>
      </c>
      <c r="D1643" s="200" t="s">
        <v>7165</v>
      </c>
      <c r="E1643" s="200" t="s">
        <v>7136</v>
      </c>
      <c r="F1643" s="200" t="s">
        <v>7442</v>
      </c>
      <c r="G1643" s="200"/>
      <c r="H1643" s="200" t="s">
        <v>7443</v>
      </c>
      <c r="I1643" s="200"/>
      <c r="J1643" s="201">
        <v>12</v>
      </c>
      <c r="K1643" s="200" t="s">
        <v>7136</v>
      </c>
      <c r="L1643" s="201">
        <v>11520000</v>
      </c>
      <c r="M1643" s="201">
        <v>500</v>
      </c>
      <c r="N1643" s="201">
        <v>5760000000</v>
      </c>
      <c r="O1643" s="200" t="s">
        <v>7139</v>
      </c>
      <c r="P1643" s="200" t="s">
        <v>15551</v>
      </c>
      <c r="Q1643" s="200" t="s">
        <v>15552</v>
      </c>
      <c r="R1643" s="200" t="s">
        <v>15553</v>
      </c>
    </row>
    <row r="1644" spans="1:18" hidden="1">
      <c r="A1644" s="200" t="s">
        <v>15554</v>
      </c>
      <c r="B1644" s="200" t="s">
        <v>15555</v>
      </c>
      <c r="C1644" s="200" t="s">
        <v>7134</v>
      </c>
      <c r="D1644" s="200" t="s">
        <v>7241</v>
      </c>
      <c r="E1644" s="200" t="s">
        <v>7242</v>
      </c>
      <c r="F1644" s="200" t="s">
        <v>7276</v>
      </c>
      <c r="G1644" s="200"/>
      <c r="H1644" s="200" t="s">
        <v>7277</v>
      </c>
      <c r="I1644" s="200"/>
      <c r="J1644" s="201">
        <v>12</v>
      </c>
      <c r="K1644" s="200" t="s">
        <v>7136</v>
      </c>
      <c r="L1644" s="201">
        <v>36444807</v>
      </c>
      <c r="M1644" s="201">
        <v>500</v>
      </c>
      <c r="N1644" s="201">
        <v>18222403500</v>
      </c>
      <c r="O1644" s="200" t="s">
        <v>7139</v>
      </c>
      <c r="P1644" s="200" t="s">
        <v>15556</v>
      </c>
      <c r="Q1644" s="200" t="s">
        <v>15557</v>
      </c>
      <c r="R1644" s="200" t="s">
        <v>15558</v>
      </c>
    </row>
    <row r="1645" spans="1:18" hidden="1">
      <c r="A1645" s="200" t="s">
        <v>15559</v>
      </c>
      <c r="B1645" s="200" t="s">
        <v>15560</v>
      </c>
      <c r="C1645" s="200" t="s">
        <v>7134</v>
      </c>
      <c r="D1645" s="200" t="s">
        <v>7165</v>
      </c>
      <c r="E1645" s="200" t="s">
        <v>7136</v>
      </c>
      <c r="F1645" s="200" t="s">
        <v>7481</v>
      </c>
      <c r="G1645" s="200"/>
      <c r="H1645" s="200" t="s">
        <v>7482</v>
      </c>
      <c r="I1645" s="200"/>
      <c r="J1645" s="201">
        <v>12</v>
      </c>
      <c r="K1645" s="200" t="s">
        <v>7136</v>
      </c>
      <c r="L1645" s="201">
        <v>7115697</v>
      </c>
      <c r="M1645" s="201">
        <v>500</v>
      </c>
      <c r="N1645" s="201">
        <v>3557848500</v>
      </c>
      <c r="O1645" s="200" t="s">
        <v>7139</v>
      </c>
      <c r="P1645" s="200" t="s">
        <v>15561</v>
      </c>
      <c r="Q1645" s="200" t="s">
        <v>15562</v>
      </c>
      <c r="R1645" s="200" t="s">
        <v>15563</v>
      </c>
    </row>
    <row r="1646" spans="1:18" hidden="1">
      <c r="A1646" s="200" t="s">
        <v>15564</v>
      </c>
      <c r="B1646" s="200" t="s">
        <v>15565</v>
      </c>
      <c r="C1646" s="200" t="s">
        <v>7440</v>
      </c>
      <c r="D1646" s="200" t="s">
        <v>7441</v>
      </c>
      <c r="E1646" s="200" t="s">
        <v>7136</v>
      </c>
      <c r="F1646" s="200" t="s">
        <v>7902</v>
      </c>
      <c r="G1646" s="200"/>
      <c r="H1646" s="200" t="s">
        <v>7903</v>
      </c>
      <c r="I1646" s="200"/>
      <c r="J1646" s="201">
        <v>9</v>
      </c>
      <c r="K1646" s="200" t="s">
        <v>11263</v>
      </c>
      <c r="L1646" s="201">
        <v>16814800</v>
      </c>
      <c r="M1646" s="201">
        <v>100</v>
      </c>
      <c r="N1646" s="201">
        <v>1681480000</v>
      </c>
      <c r="O1646" s="200" t="s">
        <v>7139</v>
      </c>
      <c r="P1646" s="200" t="s">
        <v>15566</v>
      </c>
      <c r="Q1646" s="200" t="s">
        <v>15567</v>
      </c>
      <c r="R1646" s="200" t="s">
        <v>15568</v>
      </c>
    </row>
    <row r="1647" spans="1:18" hidden="1">
      <c r="A1647" s="200" t="s">
        <v>15569</v>
      </c>
      <c r="B1647" s="200" t="s">
        <v>15570</v>
      </c>
      <c r="C1647" s="200" t="s">
        <v>7134</v>
      </c>
      <c r="D1647" s="200" t="s">
        <v>7165</v>
      </c>
      <c r="E1647" s="200" t="s">
        <v>7136</v>
      </c>
      <c r="F1647" s="200" t="s">
        <v>7481</v>
      </c>
      <c r="G1647" s="200"/>
      <c r="H1647" s="200" t="s">
        <v>7482</v>
      </c>
      <c r="I1647" s="200"/>
      <c r="J1647" s="201">
        <v>12</v>
      </c>
      <c r="K1647" s="200" t="s">
        <v>7136</v>
      </c>
      <c r="L1647" s="201">
        <v>52197139</v>
      </c>
      <c r="M1647" s="201">
        <v>500</v>
      </c>
      <c r="N1647" s="201">
        <v>26098569500</v>
      </c>
      <c r="O1647" s="200" t="s">
        <v>7139</v>
      </c>
      <c r="P1647" s="200" t="s">
        <v>15571</v>
      </c>
      <c r="Q1647" s="200" t="s">
        <v>15572</v>
      </c>
      <c r="R1647" s="200" t="s">
        <v>15573</v>
      </c>
    </row>
    <row r="1648" spans="1:18" hidden="1">
      <c r="A1648" s="200" t="s">
        <v>15574</v>
      </c>
      <c r="B1648" s="200" t="s">
        <v>15575</v>
      </c>
      <c r="C1648" s="200" t="s">
        <v>7134</v>
      </c>
      <c r="D1648" s="200" t="s">
        <v>7165</v>
      </c>
      <c r="E1648" s="200" t="s">
        <v>7136</v>
      </c>
      <c r="F1648" s="200" t="s">
        <v>7174</v>
      </c>
      <c r="G1648" s="200"/>
      <c r="H1648" s="200" t="s">
        <v>7175</v>
      </c>
      <c r="I1648" s="200"/>
      <c r="J1648" s="201">
        <v>12</v>
      </c>
      <c r="K1648" s="200" t="s">
        <v>7136</v>
      </c>
      <c r="L1648" s="201">
        <v>10245706</v>
      </c>
      <c r="M1648" s="201">
        <v>500</v>
      </c>
      <c r="N1648" s="201">
        <v>5122853000</v>
      </c>
      <c r="O1648" s="200" t="s">
        <v>7139</v>
      </c>
      <c r="P1648" s="200" t="s">
        <v>15576</v>
      </c>
      <c r="Q1648" s="200" t="s">
        <v>15577</v>
      </c>
      <c r="R1648" s="200" t="s">
        <v>15578</v>
      </c>
    </row>
    <row r="1649" spans="1:18" hidden="1">
      <c r="A1649" s="200" t="s">
        <v>15579</v>
      </c>
      <c r="B1649" s="200" t="s">
        <v>15580</v>
      </c>
      <c r="C1649" s="200" t="s">
        <v>7134</v>
      </c>
      <c r="D1649" s="200" t="s">
        <v>7135</v>
      </c>
      <c r="E1649" s="200" t="s">
        <v>7136</v>
      </c>
      <c r="F1649" s="200" t="s">
        <v>7153</v>
      </c>
      <c r="G1649" s="200"/>
      <c r="H1649" s="200" t="s">
        <v>7154</v>
      </c>
      <c r="I1649" s="200"/>
      <c r="J1649" s="201">
        <v>12</v>
      </c>
      <c r="K1649" s="200" t="s">
        <v>7136</v>
      </c>
      <c r="L1649" s="201">
        <v>18696628</v>
      </c>
      <c r="M1649" s="201">
        <v>500</v>
      </c>
      <c r="N1649" s="201">
        <v>10348314000</v>
      </c>
      <c r="O1649" s="200" t="s">
        <v>7139</v>
      </c>
      <c r="P1649" s="200" t="s">
        <v>15576</v>
      </c>
      <c r="Q1649" s="200" t="s">
        <v>15577</v>
      </c>
      <c r="R1649" s="200" t="s">
        <v>15581</v>
      </c>
    </row>
    <row r="1650" spans="1:18" hidden="1">
      <c r="A1650" s="200" t="s">
        <v>15582</v>
      </c>
      <c r="B1650" s="200" t="s">
        <v>15583</v>
      </c>
      <c r="C1650" s="200" t="s">
        <v>7145</v>
      </c>
      <c r="D1650" s="200" t="s">
        <v>7136</v>
      </c>
      <c r="E1650" s="200" t="s">
        <v>7136</v>
      </c>
      <c r="F1650" s="200" t="s">
        <v>7213</v>
      </c>
      <c r="G1650" s="200"/>
      <c r="H1650" s="200" t="s">
        <v>7214</v>
      </c>
      <c r="I1650" s="200"/>
      <c r="J1650" s="201">
        <v>12</v>
      </c>
      <c r="K1650" s="200" t="s">
        <v>7136</v>
      </c>
      <c r="L1650" s="201">
        <v>25947500</v>
      </c>
      <c r="M1650" s="201">
        <v>500</v>
      </c>
      <c r="N1650" s="201">
        <v>12973750000</v>
      </c>
      <c r="O1650" s="200" t="s">
        <v>7139</v>
      </c>
      <c r="P1650" s="200" t="s">
        <v>15584</v>
      </c>
      <c r="Q1650" s="200" t="s">
        <v>15585</v>
      </c>
      <c r="R1650" s="200" t="s">
        <v>15586</v>
      </c>
    </row>
    <row r="1651" spans="1:18" hidden="1">
      <c r="A1651" s="200" t="s">
        <v>15587</v>
      </c>
      <c r="B1651" s="200" t="s">
        <v>15588</v>
      </c>
      <c r="C1651" s="200" t="s">
        <v>7134</v>
      </c>
      <c r="D1651" s="200" t="s">
        <v>7165</v>
      </c>
      <c r="E1651" s="200" t="s">
        <v>7136</v>
      </c>
      <c r="F1651" s="200" t="s">
        <v>10147</v>
      </c>
      <c r="G1651" s="200"/>
      <c r="H1651" s="200" t="s">
        <v>10148</v>
      </c>
      <c r="I1651" s="200"/>
      <c r="J1651" s="201">
        <v>12</v>
      </c>
      <c r="K1651" s="200" t="s">
        <v>7136</v>
      </c>
      <c r="L1651" s="201">
        <v>31278618</v>
      </c>
      <c r="M1651" s="201">
        <v>500</v>
      </c>
      <c r="N1651" s="201">
        <v>15639309000</v>
      </c>
      <c r="O1651" s="200" t="s">
        <v>7139</v>
      </c>
      <c r="P1651" s="200" t="s">
        <v>15589</v>
      </c>
      <c r="Q1651" s="200" t="s">
        <v>12392</v>
      </c>
      <c r="R1651" s="200" t="s">
        <v>15590</v>
      </c>
    </row>
    <row r="1652" spans="1:18" hidden="1">
      <c r="A1652" s="200" t="s">
        <v>15591</v>
      </c>
      <c r="B1652" s="200" t="s">
        <v>15592</v>
      </c>
      <c r="C1652" s="200" t="s">
        <v>7145</v>
      </c>
      <c r="D1652" s="200" t="s">
        <v>7136</v>
      </c>
      <c r="E1652" s="200" t="s">
        <v>7136</v>
      </c>
      <c r="F1652" s="200" t="s">
        <v>8084</v>
      </c>
      <c r="G1652" s="200"/>
      <c r="H1652" s="200" t="s">
        <v>8085</v>
      </c>
      <c r="I1652" s="200"/>
      <c r="J1652" s="201">
        <v>12</v>
      </c>
      <c r="K1652" s="200" t="s">
        <v>7136</v>
      </c>
      <c r="L1652" s="201">
        <v>26041812</v>
      </c>
      <c r="M1652" s="201">
        <v>2500</v>
      </c>
      <c r="N1652" s="201">
        <v>65104530000</v>
      </c>
      <c r="O1652" s="200" t="s">
        <v>7139</v>
      </c>
      <c r="P1652" s="200" t="s">
        <v>15593</v>
      </c>
      <c r="Q1652" s="200" t="s">
        <v>15594</v>
      </c>
      <c r="R1652" s="200" t="s">
        <v>15595</v>
      </c>
    </row>
    <row r="1653" spans="1:18" hidden="1">
      <c r="A1653" s="200" t="s">
        <v>15596</v>
      </c>
      <c r="B1653" s="200" t="s">
        <v>15597</v>
      </c>
      <c r="C1653" s="200" t="s">
        <v>7134</v>
      </c>
      <c r="D1653" s="200" t="s">
        <v>7173</v>
      </c>
      <c r="E1653" s="200" t="s">
        <v>7136</v>
      </c>
      <c r="F1653" s="200" t="s">
        <v>7607</v>
      </c>
      <c r="G1653" s="200"/>
      <c r="H1653" s="200" t="s">
        <v>7608</v>
      </c>
      <c r="I1653" s="200"/>
      <c r="J1653" s="201">
        <v>12</v>
      </c>
      <c r="K1653" s="200" t="s">
        <v>7136</v>
      </c>
      <c r="L1653" s="201">
        <v>3000000</v>
      </c>
      <c r="M1653" s="201">
        <v>5000</v>
      </c>
      <c r="N1653" s="201">
        <v>15000000000</v>
      </c>
      <c r="O1653" s="200" t="s">
        <v>7139</v>
      </c>
      <c r="P1653" s="200" t="s">
        <v>15598</v>
      </c>
      <c r="Q1653" s="200" t="s">
        <v>15599</v>
      </c>
      <c r="R1653" s="200" t="s">
        <v>15600</v>
      </c>
    </row>
    <row r="1654" spans="1:18" hidden="1">
      <c r="A1654" s="200" t="s">
        <v>15601</v>
      </c>
      <c r="B1654" s="200" t="s">
        <v>15602</v>
      </c>
      <c r="C1654" s="200" t="s">
        <v>7134</v>
      </c>
      <c r="D1654" s="200" t="s">
        <v>7173</v>
      </c>
      <c r="E1654" s="200" t="s">
        <v>7136</v>
      </c>
      <c r="F1654" s="200" t="s">
        <v>7137</v>
      </c>
      <c r="G1654" s="200"/>
      <c r="H1654" s="200" t="s">
        <v>7138</v>
      </c>
      <c r="I1654" s="200"/>
      <c r="J1654" s="201">
        <v>12</v>
      </c>
      <c r="K1654" s="200" t="s">
        <v>7136</v>
      </c>
      <c r="L1654" s="201">
        <v>14191091</v>
      </c>
      <c r="M1654" s="201">
        <v>500</v>
      </c>
      <c r="N1654" s="201">
        <v>7095545500</v>
      </c>
      <c r="O1654" s="200" t="s">
        <v>7139</v>
      </c>
      <c r="P1654" s="200" t="s">
        <v>15603</v>
      </c>
      <c r="Q1654" s="200" t="s">
        <v>15604</v>
      </c>
      <c r="R1654" s="200" t="s">
        <v>15605</v>
      </c>
    </row>
    <row r="1655" spans="1:18" hidden="1">
      <c r="A1655" s="200" t="s">
        <v>15606</v>
      </c>
      <c r="B1655" s="200" t="s">
        <v>15607</v>
      </c>
      <c r="C1655" s="200" t="s">
        <v>7134</v>
      </c>
      <c r="D1655" s="200" t="s">
        <v>7193</v>
      </c>
      <c r="E1655" s="200" t="s">
        <v>7136</v>
      </c>
      <c r="F1655" s="200" t="s">
        <v>7137</v>
      </c>
      <c r="G1655" s="200"/>
      <c r="H1655" s="200" t="s">
        <v>7138</v>
      </c>
      <c r="I1655" s="200"/>
      <c r="J1655" s="201">
        <v>12</v>
      </c>
      <c r="K1655" s="200" t="s">
        <v>7136</v>
      </c>
      <c r="L1655" s="201">
        <v>21784936</v>
      </c>
      <c r="M1655" s="201">
        <v>500</v>
      </c>
      <c r="N1655" s="201">
        <v>11142469000</v>
      </c>
      <c r="O1655" s="200" t="s">
        <v>7139</v>
      </c>
      <c r="P1655" s="200" t="s">
        <v>15608</v>
      </c>
      <c r="Q1655" s="200" t="s">
        <v>15609</v>
      </c>
      <c r="R1655" s="200" t="s">
        <v>15610</v>
      </c>
    </row>
    <row r="1656" spans="1:18" hidden="1">
      <c r="A1656" s="200" t="s">
        <v>15611</v>
      </c>
      <c r="B1656" s="200" t="s">
        <v>15612</v>
      </c>
      <c r="C1656" s="200" t="s">
        <v>7134</v>
      </c>
      <c r="D1656" s="200" t="s">
        <v>7321</v>
      </c>
      <c r="E1656" s="200" t="s">
        <v>7136</v>
      </c>
      <c r="F1656" s="200" t="s">
        <v>7331</v>
      </c>
      <c r="G1656" s="200"/>
      <c r="H1656" s="200" t="s">
        <v>7332</v>
      </c>
      <c r="I1656" s="200"/>
      <c r="J1656" s="201">
        <v>12</v>
      </c>
      <c r="K1656" s="200" t="s">
        <v>7136</v>
      </c>
      <c r="L1656" s="201">
        <v>5500000</v>
      </c>
      <c r="M1656" s="201">
        <v>100</v>
      </c>
      <c r="N1656" s="201">
        <v>550000000</v>
      </c>
      <c r="O1656" s="200" t="s">
        <v>7139</v>
      </c>
      <c r="P1656" s="200" t="s">
        <v>15613</v>
      </c>
      <c r="Q1656" s="200" t="s">
        <v>7136</v>
      </c>
      <c r="R1656" s="200" t="s">
        <v>15614</v>
      </c>
    </row>
    <row r="1657" spans="1:18" hidden="1">
      <c r="A1657" s="200" t="s">
        <v>15615</v>
      </c>
      <c r="B1657" s="200" t="s">
        <v>15616</v>
      </c>
      <c r="C1657" s="200" t="s">
        <v>7134</v>
      </c>
      <c r="D1657" s="200" t="s">
        <v>7321</v>
      </c>
      <c r="E1657" s="200" t="s">
        <v>7136</v>
      </c>
      <c r="F1657" s="200" t="s">
        <v>7331</v>
      </c>
      <c r="G1657" s="200"/>
      <c r="H1657" s="200" t="s">
        <v>7332</v>
      </c>
      <c r="I1657" s="200"/>
      <c r="J1657" s="201">
        <v>12</v>
      </c>
      <c r="K1657" s="200" t="s">
        <v>7136</v>
      </c>
      <c r="L1657" s="201">
        <v>6490000</v>
      </c>
      <c r="M1657" s="201">
        <v>100</v>
      </c>
      <c r="N1657" s="201">
        <v>649000000</v>
      </c>
      <c r="O1657" s="200" t="s">
        <v>7139</v>
      </c>
      <c r="P1657" s="200" t="s">
        <v>15617</v>
      </c>
      <c r="Q1657" s="200" t="s">
        <v>15337</v>
      </c>
      <c r="R1657" s="200" t="s">
        <v>15614</v>
      </c>
    </row>
    <row r="1658" spans="1:18" hidden="1">
      <c r="A1658" s="200" t="s">
        <v>15618</v>
      </c>
      <c r="B1658" s="200" t="s">
        <v>15619</v>
      </c>
      <c r="C1658" s="200" t="s">
        <v>7134</v>
      </c>
      <c r="D1658" s="200" t="s">
        <v>7321</v>
      </c>
      <c r="E1658" s="200" t="s">
        <v>7136</v>
      </c>
      <c r="F1658" s="200" t="s">
        <v>7331</v>
      </c>
      <c r="G1658" s="200"/>
      <c r="H1658" s="200" t="s">
        <v>7332</v>
      </c>
      <c r="I1658" s="200"/>
      <c r="J1658" s="201">
        <v>12</v>
      </c>
      <c r="K1658" s="200" t="s">
        <v>7136</v>
      </c>
      <c r="L1658" s="201">
        <v>5240000</v>
      </c>
      <c r="M1658" s="201">
        <v>100</v>
      </c>
      <c r="N1658" s="201">
        <v>524000000</v>
      </c>
      <c r="O1658" s="200" t="s">
        <v>7139</v>
      </c>
      <c r="P1658" s="200" t="s">
        <v>15620</v>
      </c>
      <c r="Q1658" s="200" t="s">
        <v>15337</v>
      </c>
      <c r="R1658" s="200" t="s">
        <v>15621</v>
      </c>
    </row>
    <row r="1659" spans="1:18" hidden="1">
      <c r="A1659" s="200" t="s">
        <v>15622</v>
      </c>
      <c r="B1659" s="200" t="s">
        <v>14647</v>
      </c>
      <c r="C1659" s="200" t="s">
        <v>7145</v>
      </c>
      <c r="D1659" s="200" t="s">
        <v>7136</v>
      </c>
      <c r="E1659" s="200" t="s">
        <v>7136</v>
      </c>
      <c r="F1659" s="200" t="s">
        <v>7331</v>
      </c>
      <c r="G1659" s="200"/>
      <c r="H1659" s="200" t="s">
        <v>7332</v>
      </c>
      <c r="I1659" s="200"/>
      <c r="J1659" s="201">
        <v>12</v>
      </c>
      <c r="K1659" s="200" t="s">
        <v>7136</v>
      </c>
      <c r="L1659" s="201">
        <v>199596576</v>
      </c>
      <c r="M1659" s="201">
        <v>5000</v>
      </c>
      <c r="N1659" s="201">
        <v>1062543940000</v>
      </c>
      <c r="O1659" s="200" t="s">
        <v>7139</v>
      </c>
      <c r="P1659" s="200" t="s">
        <v>15623</v>
      </c>
      <c r="Q1659" s="200" t="s">
        <v>15337</v>
      </c>
      <c r="R1659" s="200" t="s">
        <v>15624</v>
      </c>
    </row>
    <row r="1660" spans="1:18" hidden="1">
      <c r="A1660" s="200" t="s">
        <v>15625</v>
      </c>
      <c r="B1660" s="200" t="s">
        <v>15626</v>
      </c>
      <c r="C1660" s="200" t="s">
        <v>7134</v>
      </c>
      <c r="D1660" s="200" t="s">
        <v>8480</v>
      </c>
      <c r="E1660" s="200" t="s">
        <v>7136</v>
      </c>
      <c r="F1660" s="200" t="s">
        <v>7416</v>
      </c>
      <c r="G1660" s="200"/>
      <c r="H1660" s="200" t="s">
        <v>7417</v>
      </c>
      <c r="I1660" s="200"/>
      <c r="J1660" s="201">
        <v>12</v>
      </c>
      <c r="K1660" s="200" t="s">
        <v>7136</v>
      </c>
      <c r="L1660" s="201">
        <v>23700172</v>
      </c>
      <c r="M1660" s="201">
        <v>100</v>
      </c>
      <c r="N1660" s="201">
        <v>2370017200</v>
      </c>
      <c r="O1660" s="200" t="s">
        <v>7139</v>
      </c>
      <c r="P1660" s="200" t="s">
        <v>15627</v>
      </c>
      <c r="Q1660" s="200" t="s">
        <v>15628</v>
      </c>
      <c r="R1660" s="200" t="s">
        <v>15629</v>
      </c>
    </row>
    <row r="1661" spans="1:18" hidden="1">
      <c r="A1661" s="200" t="s">
        <v>15630</v>
      </c>
      <c r="B1661" s="200" t="s">
        <v>15631</v>
      </c>
      <c r="C1661" s="200" t="s">
        <v>7440</v>
      </c>
      <c r="D1661" s="200" t="s">
        <v>7441</v>
      </c>
      <c r="E1661" s="200" t="s">
        <v>7136</v>
      </c>
      <c r="F1661" s="200" t="s">
        <v>9040</v>
      </c>
      <c r="G1661" s="200"/>
      <c r="H1661" s="200" t="s">
        <v>9041</v>
      </c>
      <c r="I1661" s="200"/>
      <c r="J1661" s="201">
        <v>12</v>
      </c>
      <c r="K1661" s="200" t="s">
        <v>11394</v>
      </c>
      <c r="L1661" s="201">
        <v>3608201</v>
      </c>
      <c r="M1661" s="201">
        <v>500</v>
      </c>
      <c r="N1661" s="201">
        <v>1804100500</v>
      </c>
      <c r="O1661" s="200" t="s">
        <v>7139</v>
      </c>
      <c r="P1661" s="200" t="s">
        <v>15632</v>
      </c>
      <c r="Q1661" s="200" t="s">
        <v>15633</v>
      </c>
      <c r="R1661" s="200" t="s">
        <v>15634</v>
      </c>
    </row>
    <row r="1662" spans="1:18" hidden="1">
      <c r="A1662" s="200" t="s">
        <v>15635</v>
      </c>
      <c r="B1662" s="200" t="s">
        <v>15636</v>
      </c>
      <c r="C1662" s="200" t="s">
        <v>7145</v>
      </c>
      <c r="D1662" s="200" t="s">
        <v>7136</v>
      </c>
      <c r="E1662" s="200" t="s">
        <v>7136</v>
      </c>
      <c r="F1662" s="200" t="s">
        <v>8033</v>
      </c>
      <c r="G1662" s="200"/>
      <c r="H1662" s="200" t="s">
        <v>8034</v>
      </c>
      <c r="I1662" s="200"/>
      <c r="J1662" s="201">
        <v>12</v>
      </c>
      <c r="K1662" s="200" t="s">
        <v>7136</v>
      </c>
      <c r="L1662" s="201">
        <v>13195454</v>
      </c>
      <c r="M1662" s="201">
        <v>500</v>
      </c>
      <c r="N1662" s="201">
        <v>6597727000</v>
      </c>
      <c r="O1662" s="200" t="s">
        <v>7139</v>
      </c>
      <c r="P1662" s="200" t="s">
        <v>15637</v>
      </c>
      <c r="Q1662" s="200" t="s">
        <v>15638</v>
      </c>
      <c r="R1662" s="200" t="s">
        <v>15639</v>
      </c>
    </row>
    <row r="1663" spans="1:18" hidden="1">
      <c r="A1663" s="200" t="s">
        <v>15640</v>
      </c>
      <c r="B1663" s="200" t="s">
        <v>15641</v>
      </c>
      <c r="C1663" s="200" t="s">
        <v>7145</v>
      </c>
      <c r="D1663" s="200" t="s">
        <v>7136</v>
      </c>
      <c r="E1663" s="200" t="s">
        <v>7136</v>
      </c>
      <c r="F1663" s="200" t="s">
        <v>7276</v>
      </c>
      <c r="G1663" s="200"/>
      <c r="H1663" s="200" t="s">
        <v>7277</v>
      </c>
      <c r="I1663" s="200"/>
      <c r="J1663" s="201">
        <v>12</v>
      </c>
      <c r="K1663" s="200" t="s">
        <v>7136</v>
      </c>
      <c r="L1663" s="201">
        <v>17232351</v>
      </c>
      <c r="M1663" s="201">
        <v>1000</v>
      </c>
      <c r="N1663" s="201">
        <v>20201681000</v>
      </c>
      <c r="O1663" s="200" t="s">
        <v>7139</v>
      </c>
      <c r="P1663" s="200" t="s">
        <v>15642</v>
      </c>
      <c r="Q1663" s="200" t="s">
        <v>15643</v>
      </c>
      <c r="R1663" s="200" t="s">
        <v>15644</v>
      </c>
    </row>
    <row r="1664" spans="1:18" hidden="1">
      <c r="A1664" s="200" t="s">
        <v>15645</v>
      </c>
      <c r="B1664" s="200" t="s">
        <v>15646</v>
      </c>
      <c r="C1664" s="200" t="s">
        <v>7134</v>
      </c>
      <c r="D1664" s="200" t="s">
        <v>7173</v>
      </c>
      <c r="E1664" s="200" t="s">
        <v>7136</v>
      </c>
      <c r="F1664" s="200" t="s">
        <v>7166</v>
      </c>
      <c r="G1664" s="200"/>
      <c r="H1664" s="200" t="s">
        <v>7167</v>
      </c>
      <c r="I1664" s="200"/>
      <c r="J1664" s="201">
        <v>12</v>
      </c>
      <c r="K1664" s="200" t="s">
        <v>7136</v>
      </c>
      <c r="L1664" s="201">
        <v>8580846</v>
      </c>
      <c r="M1664" s="201">
        <v>500</v>
      </c>
      <c r="N1664" s="201">
        <v>4290423000</v>
      </c>
      <c r="O1664" s="200" t="s">
        <v>7139</v>
      </c>
      <c r="P1664" s="200" t="s">
        <v>15647</v>
      </c>
      <c r="Q1664" s="200" t="s">
        <v>15648</v>
      </c>
      <c r="R1664" s="200" t="s">
        <v>15649</v>
      </c>
    </row>
    <row r="1665" spans="1:18" hidden="1">
      <c r="A1665" s="200" t="s">
        <v>15650</v>
      </c>
      <c r="B1665" s="200" t="s">
        <v>15651</v>
      </c>
      <c r="C1665" s="200" t="s">
        <v>7134</v>
      </c>
      <c r="D1665" s="200" t="s">
        <v>7173</v>
      </c>
      <c r="E1665" s="200" t="s">
        <v>7136</v>
      </c>
      <c r="F1665" s="200" t="s">
        <v>7166</v>
      </c>
      <c r="G1665" s="200"/>
      <c r="H1665" s="200" t="s">
        <v>7167</v>
      </c>
      <c r="I1665" s="200"/>
      <c r="J1665" s="201">
        <v>12</v>
      </c>
      <c r="K1665" s="200" t="s">
        <v>7136</v>
      </c>
      <c r="L1665" s="201">
        <v>10674744</v>
      </c>
      <c r="M1665" s="201">
        <v>500</v>
      </c>
      <c r="N1665" s="201">
        <v>5337372000</v>
      </c>
      <c r="O1665" s="200" t="s">
        <v>7139</v>
      </c>
      <c r="P1665" s="200" t="s">
        <v>15652</v>
      </c>
      <c r="Q1665" s="200" t="s">
        <v>15653</v>
      </c>
      <c r="R1665" s="200" t="s">
        <v>15654</v>
      </c>
    </row>
    <row r="1666" spans="1:18" hidden="1">
      <c r="A1666" s="200" t="s">
        <v>15655</v>
      </c>
      <c r="B1666" s="200" t="s">
        <v>15656</v>
      </c>
      <c r="C1666" s="200" t="s">
        <v>7134</v>
      </c>
      <c r="D1666" s="200" t="s">
        <v>7165</v>
      </c>
      <c r="E1666" s="200" t="s">
        <v>7136</v>
      </c>
      <c r="F1666" s="200" t="s">
        <v>7779</v>
      </c>
      <c r="G1666" s="200"/>
      <c r="H1666" s="200" t="s">
        <v>7780</v>
      </c>
      <c r="I1666" s="200"/>
      <c r="J1666" s="201">
        <v>12</v>
      </c>
      <c r="K1666" s="200" t="s">
        <v>7136</v>
      </c>
      <c r="L1666" s="201">
        <v>77310863</v>
      </c>
      <c r="M1666" s="201">
        <v>500</v>
      </c>
      <c r="N1666" s="201">
        <v>38655431500</v>
      </c>
      <c r="O1666" s="200" t="s">
        <v>7139</v>
      </c>
      <c r="P1666" s="200" t="s">
        <v>15657</v>
      </c>
      <c r="Q1666" s="200" t="s">
        <v>15658</v>
      </c>
      <c r="R1666" s="200" t="s">
        <v>15659</v>
      </c>
    </row>
    <row r="1667" spans="1:18" hidden="1">
      <c r="A1667" s="200" t="s">
        <v>15660</v>
      </c>
      <c r="B1667" s="200" t="s">
        <v>15661</v>
      </c>
      <c r="C1667" s="200" t="s">
        <v>7134</v>
      </c>
      <c r="D1667" s="200" t="s">
        <v>7135</v>
      </c>
      <c r="E1667" s="200" t="s">
        <v>7136</v>
      </c>
      <c r="F1667" s="200" t="s">
        <v>7166</v>
      </c>
      <c r="G1667" s="200"/>
      <c r="H1667" s="200" t="s">
        <v>7167</v>
      </c>
      <c r="I1667" s="200"/>
      <c r="J1667" s="201">
        <v>12</v>
      </c>
      <c r="K1667" s="200" t="s">
        <v>7136</v>
      </c>
      <c r="L1667" s="201">
        <v>37512152</v>
      </c>
      <c r="M1667" s="201">
        <v>500</v>
      </c>
      <c r="N1667" s="201">
        <v>18756076000</v>
      </c>
      <c r="O1667" s="200" t="s">
        <v>7139</v>
      </c>
      <c r="P1667" s="200" t="s">
        <v>15662</v>
      </c>
      <c r="Q1667" s="200" t="s">
        <v>15663</v>
      </c>
      <c r="R1667" s="200" t="s">
        <v>15664</v>
      </c>
    </row>
    <row r="1668" spans="1:18" hidden="1">
      <c r="A1668" s="200" t="s">
        <v>15665</v>
      </c>
      <c r="B1668" s="200" t="s">
        <v>15666</v>
      </c>
      <c r="C1668" s="200" t="s">
        <v>7134</v>
      </c>
      <c r="D1668" s="200" t="s">
        <v>7321</v>
      </c>
      <c r="E1668" s="200" t="s">
        <v>7136</v>
      </c>
      <c r="F1668" s="200" t="s">
        <v>7331</v>
      </c>
      <c r="G1668" s="200"/>
      <c r="H1668" s="200" t="s">
        <v>7332</v>
      </c>
      <c r="I1668" s="200"/>
      <c r="J1668" s="201">
        <v>12</v>
      </c>
      <c r="K1668" s="200" t="s">
        <v>7136</v>
      </c>
      <c r="L1668" s="201">
        <v>3020000</v>
      </c>
      <c r="M1668" s="201">
        <v>100</v>
      </c>
      <c r="N1668" s="201">
        <v>302000000</v>
      </c>
      <c r="O1668" s="200" t="s">
        <v>7139</v>
      </c>
      <c r="P1668" s="200" t="s">
        <v>15667</v>
      </c>
      <c r="Q1668" s="200" t="s">
        <v>7136</v>
      </c>
      <c r="R1668" s="200" t="s">
        <v>15668</v>
      </c>
    </row>
    <row r="1669" spans="1:18" hidden="1">
      <c r="A1669" s="200" t="s">
        <v>15669</v>
      </c>
      <c r="B1669" s="200" t="s">
        <v>15670</v>
      </c>
      <c r="C1669" s="200" t="s">
        <v>7134</v>
      </c>
      <c r="D1669" s="200" t="s">
        <v>7321</v>
      </c>
      <c r="E1669" s="200" t="s">
        <v>7136</v>
      </c>
      <c r="F1669" s="200" t="s">
        <v>7331</v>
      </c>
      <c r="G1669" s="200"/>
      <c r="H1669" s="200" t="s">
        <v>7332</v>
      </c>
      <c r="I1669" s="200"/>
      <c r="J1669" s="201">
        <v>12</v>
      </c>
      <c r="K1669" s="200" t="s">
        <v>7136</v>
      </c>
      <c r="L1669" s="201">
        <v>5010000</v>
      </c>
      <c r="M1669" s="201">
        <v>100</v>
      </c>
      <c r="N1669" s="201">
        <v>501000000</v>
      </c>
      <c r="O1669" s="200" t="s">
        <v>7139</v>
      </c>
      <c r="P1669" s="200" t="s">
        <v>15671</v>
      </c>
      <c r="Q1669" s="200" t="s">
        <v>15672</v>
      </c>
      <c r="R1669" s="200" t="s">
        <v>15668</v>
      </c>
    </row>
    <row r="1670" spans="1:18" hidden="1">
      <c r="A1670" s="200" t="s">
        <v>15673</v>
      </c>
      <c r="B1670" s="200" t="s">
        <v>15674</v>
      </c>
      <c r="C1670" s="200" t="s">
        <v>7134</v>
      </c>
      <c r="D1670" s="200" t="s">
        <v>7321</v>
      </c>
      <c r="E1670" s="200" t="s">
        <v>7136</v>
      </c>
      <c r="F1670" s="200" t="s">
        <v>7331</v>
      </c>
      <c r="G1670" s="200"/>
      <c r="H1670" s="200" t="s">
        <v>7332</v>
      </c>
      <c r="I1670" s="200"/>
      <c r="J1670" s="201">
        <v>12</v>
      </c>
      <c r="K1670" s="200" t="s">
        <v>7136</v>
      </c>
      <c r="L1670" s="201">
        <v>5920000</v>
      </c>
      <c r="M1670" s="201">
        <v>100</v>
      </c>
      <c r="N1670" s="201">
        <v>592000000</v>
      </c>
      <c r="O1670" s="200" t="s">
        <v>7139</v>
      </c>
      <c r="P1670" s="200" t="s">
        <v>15675</v>
      </c>
      <c r="Q1670" s="200" t="s">
        <v>15676</v>
      </c>
      <c r="R1670" s="200" t="s">
        <v>15668</v>
      </c>
    </row>
    <row r="1671" spans="1:18" hidden="1">
      <c r="A1671" s="200" t="s">
        <v>15677</v>
      </c>
      <c r="B1671" s="200" t="s">
        <v>15678</v>
      </c>
      <c r="C1671" s="200" t="s">
        <v>7134</v>
      </c>
      <c r="D1671" s="200" t="s">
        <v>7165</v>
      </c>
      <c r="E1671" s="200" t="s">
        <v>7136</v>
      </c>
      <c r="F1671" s="200" t="s">
        <v>7166</v>
      </c>
      <c r="G1671" s="200"/>
      <c r="H1671" s="200" t="s">
        <v>7167</v>
      </c>
      <c r="I1671" s="200"/>
      <c r="J1671" s="201">
        <v>12</v>
      </c>
      <c r="K1671" s="200" t="s">
        <v>7136</v>
      </c>
      <c r="L1671" s="201">
        <v>22916042</v>
      </c>
      <c r="M1671" s="201">
        <v>500</v>
      </c>
      <c r="N1671" s="201">
        <v>11458021000</v>
      </c>
      <c r="O1671" s="200" t="s">
        <v>7139</v>
      </c>
      <c r="P1671" s="200" t="s">
        <v>15679</v>
      </c>
      <c r="Q1671" s="200" t="s">
        <v>15680</v>
      </c>
      <c r="R1671" s="200" t="s">
        <v>15681</v>
      </c>
    </row>
    <row r="1672" spans="1:18" hidden="1">
      <c r="A1672" s="200" t="s">
        <v>15682</v>
      </c>
      <c r="B1672" s="200" t="s">
        <v>15683</v>
      </c>
      <c r="C1672" s="200" t="s">
        <v>7145</v>
      </c>
      <c r="D1672" s="200" t="s">
        <v>7136</v>
      </c>
      <c r="E1672" s="200" t="s">
        <v>7136</v>
      </c>
      <c r="F1672" s="200" t="s">
        <v>7331</v>
      </c>
      <c r="G1672" s="200"/>
      <c r="H1672" s="200" t="s">
        <v>7332</v>
      </c>
      <c r="I1672" s="200"/>
      <c r="J1672" s="201">
        <v>12</v>
      </c>
      <c r="K1672" s="200" t="s">
        <v>7136</v>
      </c>
      <c r="L1672" s="201">
        <v>96866418</v>
      </c>
      <c r="M1672" s="201">
        <v>5000</v>
      </c>
      <c r="N1672" s="201">
        <v>537592090000</v>
      </c>
      <c r="O1672" s="200" t="s">
        <v>7139</v>
      </c>
      <c r="P1672" s="200" t="s">
        <v>15684</v>
      </c>
      <c r="Q1672" s="200" t="s">
        <v>15685</v>
      </c>
      <c r="R1672" s="200" t="s">
        <v>15686</v>
      </c>
    </row>
    <row r="1673" spans="1:18" hidden="1">
      <c r="A1673" s="200" t="s">
        <v>15687</v>
      </c>
      <c r="B1673" s="200" t="s">
        <v>15688</v>
      </c>
      <c r="C1673" s="200" t="s">
        <v>7134</v>
      </c>
      <c r="D1673" s="200" t="s">
        <v>7193</v>
      </c>
      <c r="E1673" s="200" t="s">
        <v>7136</v>
      </c>
      <c r="F1673" s="200" t="s">
        <v>7525</v>
      </c>
      <c r="G1673" s="200"/>
      <c r="H1673" s="200" t="s">
        <v>7526</v>
      </c>
      <c r="I1673" s="200"/>
      <c r="J1673" s="201">
        <v>12</v>
      </c>
      <c r="K1673" s="200" t="s">
        <v>7136</v>
      </c>
      <c r="L1673" s="201">
        <v>34820984</v>
      </c>
      <c r="M1673" s="201">
        <v>500</v>
      </c>
      <c r="N1673" s="201">
        <v>17410492000</v>
      </c>
      <c r="O1673" s="200" t="s">
        <v>7139</v>
      </c>
      <c r="P1673" s="200" t="s">
        <v>15689</v>
      </c>
      <c r="Q1673" s="200" t="s">
        <v>15690</v>
      </c>
      <c r="R1673" s="200" t="s">
        <v>15691</v>
      </c>
    </row>
    <row r="1674" spans="1:18" hidden="1">
      <c r="A1674" s="200" t="s">
        <v>15692</v>
      </c>
      <c r="B1674" s="200" t="s">
        <v>15693</v>
      </c>
      <c r="C1674" s="200" t="s">
        <v>7440</v>
      </c>
      <c r="D1674" s="200" t="s">
        <v>7441</v>
      </c>
      <c r="E1674" s="200" t="s">
        <v>7136</v>
      </c>
      <c r="F1674" s="200" t="s">
        <v>10432</v>
      </c>
      <c r="G1674" s="200"/>
      <c r="H1674" s="200" t="s">
        <v>10433</v>
      </c>
      <c r="I1674" s="200"/>
      <c r="J1674" s="201">
        <v>12</v>
      </c>
      <c r="K1674" s="200" t="s">
        <v>7601</v>
      </c>
      <c r="L1674" s="201">
        <v>2525510</v>
      </c>
      <c r="M1674" s="201">
        <v>500</v>
      </c>
      <c r="N1674" s="201">
        <v>1262755000</v>
      </c>
      <c r="O1674" s="200" t="s">
        <v>7139</v>
      </c>
      <c r="P1674" s="200" t="s">
        <v>15694</v>
      </c>
      <c r="Q1674" s="200" t="s">
        <v>15695</v>
      </c>
      <c r="R1674" s="200" t="s">
        <v>15696</v>
      </c>
    </row>
    <row r="1675" spans="1:18" hidden="1">
      <c r="A1675" s="200" t="s">
        <v>15697</v>
      </c>
      <c r="B1675" s="200" t="s">
        <v>15698</v>
      </c>
      <c r="C1675" s="200" t="s">
        <v>7134</v>
      </c>
      <c r="D1675" s="200" t="s">
        <v>7173</v>
      </c>
      <c r="E1675" s="200" t="s">
        <v>7136</v>
      </c>
      <c r="F1675" s="200" t="s">
        <v>7137</v>
      </c>
      <c r="G1675" s="200"/>
      <c r="H1675" s="200" t="s">
        <v>7138</v>
      </c>
      <c r="I1675" s="200"/>
      <c r="J1675" s="201">
        <v>12</v>
      </c>
      <c r="K1675" s="200" t="s">
        <v>7136</v>
      </c>
      <c r="L1675" s="201">
        <v>16286895</v>
      </c>
      <c r="M1675" s="201">
        <v>500</v>
      </c>
      <c r="N1675" s="201">
        <v>8143447500</v>
      </c>
      <c r="O1675" s="200" t="s">
        <v>7139</v>
      </c>
      <c r="P1675" s="200" t="s">
        <v>15699</v>
      </c>
      <c r="Q1675" s="200" t="s">
        <v>15700</v>
      </c>
      <c r="R1675" s="200" t="s">
        <v>15701</v>
      </c>
    </row>
    <row r="1676" spans="1:18" hidden="1">
      <c r="A1676" s="200" t="s">
        <v>15702</v>
      </c>
      <c r="B1676" s="200" t="s">
        <v>15703</v>
      </c>
      <c r="C1676" s="200" t="s">
        <v>7134</v>
      </c>
      <c r="D1676" s="200" t="s">
        <v>7241</v>
      </c>
      <c r="E1676" s="200" t="s">
        <v>7242</v>
      </c>
      <c r="F1676" s="200" t="s">
        <v>7859</v>
      </c>
      <c r="G1676" s="200"/>
      <c r="H1676" s="200" t="s">
        <v>7860</v>
      </c>
      <c r="I1676" s="200"/>
      <c r="J1676" s="201">
        <v>12</v>
      </c>
      <c r="K1676" s="200" t="s">
        <v>7136</v>
      </c>
      <c r="L1676" s="201">
        <v>36758355</v>
      </c>
      <c r="M1676" s="201">
        <v>500</v>
      </c>
      <c r="N1676" s="201">
        <v>18379177500</v>
      </c>
      <c r="O1676" s="200" t="s">
        <v>7139</v>
      </c>
      <c r="P1676" s="200" t="s">
        <v>15704</v>
      </c>
      <c r="Q1676" s="200" t="s">
        <v>15705</v>
      </c>
      <c r="R1676" s="200" t="s">
        <v>15706</v>
      </c>
    </row>
    <row r="1677" spans="1:18" hidden="1">
      <c r="A1677" s="200" t="s">
        <v>15707</v>
      </c>
      <c r="B1677" s="200" t="s">
        <v>15708</v>
      </c>
      <c r="C1677" s="200" t="s">
        <v>7145</v>
      </c>
      <c r="D1677" s="200" t="s">
        <v>7136</v>
      </c>
      <c r="E1677" s="200" t="s">
        <v>7136</v>
      </c>
      <c r="F1677" s="200" t="s">
        <v>7276</v>
      </c>
      <c r="G1677" s="200"/>
      <c r="H1677" s="200" t="s">
        <v>7277</v>
      </c>
      <c r="I1677" s="200"/>
      <c r="J1677" s="201">
        <v>12</v>
      </c>
      <c r="K1677" s="200" t="s">
        <v>7136</v>
      </c>
      <c r="L1677" s="201">
        <v>73231476</v>
      </c>
      <c r="M1677" s="201">
        <v>1000</v>
      </c>
      <c r="N1677" s="201">
        <v>74412416000</v>
      </c>
      <c r="O1677" s="200" t="s">
        <v>7139</v>
      </c>
      <c r="P1677" s="200" t="s">
        <v>15709</v>
      </c>
      <c r="Q1677" s="200" t="s">
        <v>15710</v>
      </c>
      <c r="R1677" s="200" t="s">
        <v>15711</v>
      </c>
    </row>
    <row r="1678" spans="1:18" hidden="1">
      <c r="A1678" s="200" t="s">
        <v>15712</v>
      </c>
      <c r="B1678" s="200" t="s">
        <v>15713</v>
      </c>
      <c r="C1678" s="200" t="s">
        <v>7145</v>
      </c>
      <c r="D1678" s="200" t="s">
        <v>7136</v>
      </c>
      <c r="E1678" s="200" t="s">
        <v>7136</v>
      </c>
      <c r="F1678" s="200" t="s">
        <v>7331</v>
      </c>
      <c r="G1678" s="200"/>
      <c r="H1678" s="200" t="s">
        <v>7332</v>
      </c>
      <c r="I1678" s="200"/>
      <c r="J1678" s="201">
        <v>12</v>
      </c>
      <c r="K1678" s="200" t="s">
        <v>7136</v>
      </c>
      <c r="L1678" s="201">
        <v>56702415</v>
      </c>
      <c r="M1678" s="201">
        <v>1000</v>
      </c>
      <c r="N1678" s="201">
        <v>74178840000</v>
      </c>
      <c r="O1678" s="200" t="s">
        <v>7139</v>
      </c>
      <c r="P1678" s="200" t="s">
        <v>15714</v>
      </c>
      <c r="Q1678" s="200" t="s">
        <v>15715</v>
      </c>
      <c r="R1678" s="200" t="s">
        <v>15716</v>
      </c>
    </row>
    <row r="1679" spans="1:18" hidden="1">
      <c r="A1679" s="200" t="s">
        <v>15717</v>
      </c>
      <c r="B1679" s="200" t="s">
        <v>15718</v>
      </c>
      <c r="C1679" s="200" t="s">
        <v>7134</v>
      </c>
      <c r="D1679" s="200" t="s">
        <v>7135</v>
      </c>
      <c r="E1679" s="200" t="s">
        <v>7136</v>
      </c>
      <c r="F1679" s="200" t="s">
        <v>7137</v>
      </c>
      <c r="G1679" s="200"/>
      <c r="H1679" s="200" t="s">
        <v>7138</v>
      </c>
      <c r="I1679" s="200"/>
      <c r="J1679" s="201">
        <v>12</v>
      </c>
      <c r="K1679" s="200" t="s">
        <v>7136</v>
      </c>
      <c r="L1679" s="201">
        <v>9632138</v>
      </c>
      <c r="M1679" s="201">
        <v>500</v>
      </c>
      <c r="N1679" s="201">
        <v>4816069000</v>
      </c>
      <c r="O1679" s="200" t="s">
        <v>7139</v>
      </c>
      <c r="P1679" s="200" t="s">
        <v>15719</v>
      </c>
      <c r="Q1679" s="200" t="s">
        <v>15720</v>
      </c>
      <c r="R1679" s="200" t="s">
        <v>15721</v>
      </c>
    </row>
    <row r="1680" spans="1:18" hidden="1">
      <c r="A1680" s="200" t="s">
        <v>15722</v>
      </c>
      <c r="B1680" s="200" t="s">
        <v>15723</v>
      </c>
      <c r="C1680" s="200" t="s">
        <v>7145</v>
      </c>
      <c r="D1680" s="200" t="s">
        <v>7136</v>
      </c>
      <c r="E1680" s="200" t="s">
        <v>7136</v>
      </c>
      <c r="F1680" s="200" t="s">
        <v>7924</v>
      </c>
      <c r="G1680" s="200"/>
      <c r="H1680" s="200" t="s">
        <v>7925</v>
      </c>
      <c r="I1680" s="200"/>
      <c r="J1680" s="201">
        <v>12</v>
      </c>
      <c r="K1680" s="200" t="s">
        <v>7136</v>
      </c>
      <c r="L1680" s="201">
        <v>24800000</v>
      </c>
      <c r="M1680" s="201">
        <v>500</v>
      </c>
      <c r="N1680" s="201">
        <v>14776380000</v>
      </c>
      <c r="O1680" s="200" t="s">
        <v>7139</v>
      </c>
      <c r="P1680" s="200" t="s">
        <v>15724</v>
      </c>
      <c r="Q1680" s="200" t="s">
        <v>15725</v>
      </c>
      <c r="R1680" s="200" t="s">
        <v>15726</v>
      </c>
    </row>
    <row r="1681" spans="1:18" hidden="1">
      <c r="A1681" s="200" t="s">
        <v>15727</v>
      </c>
      <c r="B1681" s="200" t="s">
        <v>15728</v>
      </c>
      <c r="C1681" s="200" t="s">
        <v>7134</v>
      </c>
      <c r="D1681" s="200" t="s">
        <v>7135</v>
      </c>
      <c r="E1681" s="200" t="s">
        <v>7136</v>
      </c>
      <c r="F1681" s="200" t="s">
        <v>7314</v>
      </c>
      <c r="G1681" s="200"/>
      <c r="H1681" s="200" t="s">
        <v>7315</v>
      </c>
      <c r="I1681" s="200"/>
      <c r="J1681" s="201">
        <v>12</v>
      </c>
      <c r="K1681" s="200" t="s">
        <v>7136</v>
      </c>
      <c r="L1681" s="201">
        <v>54519243</v>
      </c>
      <c r="M1681" s="201">
        <v>500</v>
      </c>
      <c r="N1681" s="201">
        <v>27259621500</v>
      </c>
      <c r="O1681" s="200" t="s">
        <v>7139</v>
      </c>
      <c r="P1681" s="200" t="s">
        <v>15729</v>
      </c>
      <c r="Q1681" s="200" t="s">
        <v>15730</v>
      </c>
      <c r="R1681" s="200" t="s">
        <v>15731</v>
      </c>
    </row>
    <row r="1682" spans="1:18" hidden="1">
      <c r="A1682" s="200" t="s">
        <v>15732</v>
      </c>
      <c r="B1682" s="200" t="s">
        <v>15733</v>
      </c>
      <c r="C1682" s="200" t="s">
        <v>7145</v>
      </c>
      <c r="D1682" s="200" t="s">
        <v>7136</v>
      </c>
      <c r="E1682" s="200" t="s">
        <v>7136</v>
      </c>
      <c r="F1682" s="200" t="s">
        <v>8408</v>
      </c>
      <c r="G1682" s="200"/>
      <c r="H1682" s="200" t="s">
        <v>8409</v>
      </c>
      <c r="I1682" s="200"/>
      <c r="J1682" s="201">
        <v>12</v>
      </c>
      <c r="K1682" s="200" t="s">
        <v>7136</v>
      </c>
      <c r="L1682" s="201">
        <v>10952635</v>
      </c>
      <c r="M1682" s="201">
        <v>5000</v>
      </c>
      <c r="N1682" s="201">
        <v>54763175000</v>
      </c>
      <c r="O1682" s="200" t="s">
        <v>7139</v>
      </c>
      <c r="P1682" s="200" t="s">
        <v>15734</v>
      </c>
      <c r="Q1682" s="200" t="s">
        <v>15735</v>
      </c>
      <c r="R1682" s="200" t="s">
        <v>15736</v>
      </c>
    </row>
    <row r="1683" spans="1:18" hidden="1">
      <c r="A1683" s="200" t="s">
        <v>15737</v>
      </c>
      <c r="B1683" s="200" t="s">
        <v>15738</v>
      </c>
      <c r="C1683" s="200" t="s">
        <v>7134</v>
      </c>
      <c r="D1683" s="200" t="s">
        <v>7165</v>
      </c>
      <c r="E1683" s="200" t="s">
        <v>7136</v>
      </c>
      <c r="F1683" s="200" t="s">
        <v>15739</v>
      </c>
      <c r="G1683" s="200"/>
      <c r="H1683" s="200" t="s">
        <v>15740</v>
      </c>
      <c r="I1683" s="200"/>
      <c r="J1683" s="201">
        <v>12</v>
      </c>
      <c r="K1683" s="200" t="s">
        <v>7136</v>
      </c>
      <c r="L1683" s="201">
        <v>22584709</v>
      </c>
      <c r="M1683" s="201">
        <v>1000</v>
      </c>
      <c r="N1683" s="201">
        <v>22584709000</v>
      </c>
      <c r="O1683" s="200" t="s">
        <v>7139</v>
      </c>
      <c r="P1683" s="200" t="s">
        <v>15741</v>
      </c>
      <c r="Q1683" s="200" t="s">
        <v>15742</v>
      </c>
      <c r="R1683" s="200" t="s">
        <v>15743</v>
      </c>
    </row>
    <row r="1684" spans="1:18" hidden="1">
      <c r="A1684" s="200" t="s">
        <v>15744</v>
      </c>
      <c r="B1684" s="200" t="s">
        <v>15745</v>
      </c>
      <c r="C1684" s="200" t="s">
        <v>7145</v>
      </c>
      <c r="D1684" s="200" t="s">
        <v>7136</v>
      </c>
      <c r="E1684" s="200" t="s">
        <v>7136</v>
      </c>
      <c r="F1684" s="200" t="s">
        <v>7409</v>
      </c>
      <c r="G1684" s="200"/>
      <c r="H1684" s="200" t="s">
        <v>7410</v>
      </c>
      <c r="I1684" s="200"/>
      <c r="J1684" s="201">
        <v>12</v>
      </c>
      <c r="K1684" s="200" t="s">
        <v>7136</v>
      </c>
      <c r="L1684" s="201">
        <v>33442000</v>
      </c>
      <c r="M1684" s="201">
        <v>500</v>
      </c>
      <c r="N1684" s="201">
        <v>16721000000</v>
      </c>
      <c r="O1684" s="200" t="s">
        <v>7139</v>
      </c>
      <c r="P1684" s="200" t="s">
        <v>15746</v>
      </c>
      <c r="Q1684" s="200" t="s">
        <v>15747</v>
      </c>
      <c r="R1684" s="200" t="s">
        <v>15748</v>
      </c>
    </row>
    <row r="1685" spans="1:18" hidden="1">
      <c r="A1685" s="200" t="s">
        <v>15749</v>
      </c>
      <c r="B1685" s="200" t="s">
        <v>15750</v>
      </c>
      <c r="C1685" s="200" t="s">
        <v>7134</v>
      </c>
      <c r="D1685" s="200" t="s">
        <v>7173</v>
      </c>
      <c r="E1685" s="200" t="s">
        <v>7136</v>
      </c>
      <c r="F1685" s="200" t="s">
        <v>7902</v>
      </c>
      <c r="G1685" s="200"/>
      <c r="H1685" s="200" t="s">
        <v>7903</v>
      </c>
      <c r="I1685" s="200"/>
      <c r="J1685" s="201">
        <v>12</v>
      </c>
      <c r="K1685" s="200" t="s">
        <v>7136</v>
      </c>
      <c r="L1685" s="201">
        <v>10996119</v>
      </c>
      <c r="M1685" s="201">
        <v>500</v>
      </c>
      <c r="N1685" s="201">
        <v>5498059500</v>
      </c>
      <c r="O1685" s="200" t="s">
        <v>7139</v>
      </c>
      <c r="P1685" s="200" t="s">
        <v>15751</v>
      </c>
      <c r="Q1685" s="200" t="s">
        <v>15752</v>
      </c>
      <c r="R1685" s="200" t="s">
        <v>15753</v>
      </c>
    </row>
    <row r="1686" spans="1:18" hidden="1">
      <c r="A1686" s="200" t="s">
        <v>15754</v>
      </c>
      <c r="B1686" s="200" t="s">
        <v>15755</v>
      </c>
      <c r="C1686" s="200" t="s">
        <v>7134</v>
      </c>
      <c r="D1686" s="200" t="s">
        <v>7135</v>
      </c>
      <c r="E1686" s="200" t="s">
        <v>7136</v>
      </c>
      <c r="F1686" s="200" t="s">
        <v>7423</v>
      </c>
      <c r="G1686" s="200"/>
      <c r="H1686" s="200" t="s">
        <v>7424</v>
      </c>
      <c r="I1686" s="200"/>
      <c r="J1686" s="201">
        <v>12</v>
      </c>
      <c r="K1686" s="200" t="s">
        <v>7136</v>
      </c>
      <c r="L1686" s="201">
        <v>12641883</v>
      </c>
      <c r="M1686" s="201">
        <v>500</v>
      </c>
      <c r="N1686" s="201">
        <v>6320941500</v>
      </c>
      <c r="O1686" s="200" t="s">
        <v>7139</v>
      </c>
      <c r="P1686" s="200" t="s">
        <v>15756</v>
      </c>
      <c r="Q1686" s="200" t="s">
        <v>15757</v>
      </c>
      <c r="R1686" s="200" t="s">
        <v>15758</v>
      </c>
    </row>
    <row r="1687" spans="1:18" hidden="1">
      <c r="A1687" s="200" t="s">
        <v>15759</v>
      </c>
      <c r="B1687" s="200" t="s">
        <v>15760</v>
      </c>
      <c r="C1687" s="200" t="s">
        <v>7134</v>
      </c>
      <c r="D1687" s="200" t="s">
        <v>7173</v>
      </c>
      <c r="E1687" s="200" t="s">
        <v>7136</v>
      </c>
      <c r="F1687" s="200" t="s">
        <v>7481</v>
      </c>
      <c r="G1687" s="200"/>
      <c r="H1687" s="200" t="s">
        <v>7482</v>
      </c>
      <c r="I1687" s="200"/>
      <c r="J1687" s="201">
        <v>12</v>
      </c>
      <c r="K1687" s="200" t="s">
        <v>7136</v>
      </c>
      <c r="L1687" s="201">
        <v>7339299</v>
      </c>
      <c r="M1687" s="201">
        <v>500</v>
      </c>
      <c r="N1687" s="201">
        <v>3669649500</v>
      </c>
      <c r="O1687" s="200" t="s">
        <v>7139</v>
      </c>
      <c r="P1687" s="200" t="s">
        <v>15761</v>
      </c>
      <c r="Q1687" s="200" t="s">
        <v>15762</v>
      </c>
      <c r="R1687" s="200" t="s">
        <v>15763</v>
      </c>
    </row>
    <row r="1688" spans="1:18" hidden="1">
      <c r="A1688" s="200" t="s">
        <v>15764</v>
      </c>
      <c r="B1688" s="200" t="s">
        <v>15765</v>
      </c>
      <c r="C1688" s="200" t="s">
        <v>7134</v>
      </c>
      <c r="D1688" s="200" t="s">
        <v>7173</v>
      </c>
      <c r="E1688" s="200" t="s">
        <v>7136</v>
      </c>
      <c r="F1688" s="200" t="s">
        <v>7166</v>
      </c>
      <c r="G1688" s="200"/>
      <c r="H1688" s="200" t="s">
        <v>7167</v>
      </c>
      <c r="I1688" s="200"/>
      <c r="J1688" s="201">
        <v>12</v>
      </c>
      <c r="K1688" s="200" t="s">
        <v>7136</v>
      </c>
      <c r="L1688" s="201">
        <v>9833208</v>
      </c>
      <c r="M1688" s="201">
        <v>500</v>
      </c>
      <c r="N1688" s="201">
        <v>4916604000</v>
      </c>
      <c r="O1688" s="200" t="s">
        <v>7139</v>
      </c>
      <c r="P1688" s="200" t="s">
        <v>15766</v>
      </c>
      <c r="Q1688" s="200" t="s">
        <v>15767</v>
      </c>
      <c r="R1688" s="200" t="s">
        <v>15768</v>
      </c>
    </row>
    <row r="1689" spans="1:18" hidden="1">
      <c r="A1689" s="200" t="s">
        <v>15769</v>
      </c>
      <c r="B1689" s="200" t="s">
        <v>15770</v>
      </c>
      <c r="C1689" s="200" t="s">
        <v>7440</v>
      </c>
      <c r="D1689" s="200" t="s">
        <v>7441</v>
      </c>
      <c r="E1689" s="200" t="s">
        <v>7136</v>
      </c>
      <c r="F1689" s="200" t="s">
        <v>7137</v>
      </c>
      <c r="G1689" s="200"/>
      <c r="H1689" s="200" t="s">
        <v>7138</v>
      </c>
      <c r="I1689" s="200"/>
      <c r="J1689" s="201">
        <v>12</v>
      </c>
      <c r="K1689" s="200" t="s">
        <v>8325</v>
      </c>
      <c r="L1689" s="201">
        <v>8389363</v>
      </c>
      <c r="M1689" s="201">
        <v>100</v>
      </c>
      <c r="N1689" s="201">
        <v>838936300</v>
      </c>
      <c r="O1689" s="200" t="s">
        <v>7139</v>
      </c>
      <c r="P1689" s="200" t="s">
        <v>15771</v>
      </c>
      <c r="Q1689" s="200" t="s">
        <v>15772</v>
      </c>
      <c r="R1689" s="200" t="s">
        <v>15773</v>
      </c>
    </row>
    <row r="1690" spans="1:18" hidden="1">
      <c r="A1690" s="200" t="s">
        <v>15774</v>
      </c>
      <c r="B1690" s="200" t="s">
        <v>15775</v>
      </c>
      <c r="C1690" s="200" t="s">
        <v>7145</v>
      </c>
      <c r="D1690" s="200" t="s">
        <v>7136</v>
      </c>
      <c r="E1690" s="200" t="s">
        <v>7136</v>
      </c>
      <c r="F1690" s="200" t="s">
        <v>8355</v>
      </c>
      <c r="G1690" s="200"/>
      <c r="H1690" s="200" t="s">
        <v>8356</v>
      </c>
      <c r="I1690" s="200"/>
      <c r="J1690" s="201">
        <v>12</v>
      </c>
      <c r="K1690" s="200" t="s">
        <v>7136</v>
      </c>
      <c r="L1690" s="201">
        <v>20000000</v>
      </c>
      <c r="M1690" s="201">
        <v>500</v>
      </c>
      <c r="N1690" s="201">
        <v>10000000000</v>
      </c>
      <c r="O1690" s="200" t="s">
        <v>7139</v>
      </c>
      <c r="P1690" s="200" t="s">
        <v>15776</v>
      </c>
      <c r="Q1690" s="200" t="s">
        <v>15777</v>
      </c>
      <c r="R1690" s="200" t="s">
        <v>15778</v>
      </c>
    </row>
    <row r="1691" spans="1:18" hidden="1">
      <c r="A1691" s="200" t="s">
        <v>15779</v>
      </c>
      <c r="B1691" s="200" t="s">
        <v>15780</v>
      </c>
      <c r="C1691" s="200" t="s">
        <v>7134</v>
      </c>
      <c r="D1691" s="200" t="s">
        <v>7241</v>
      </c>
      <c r="E1691" s="200" t="s">
        <v>7242</v>
      </c>
      <c r="F1691" s="200" t="s">
        <v>9040</v>
      </c>
      <c r="G1691" s="200"/>
      <c r="H1691" s="200" t="s">
        <v>9041</v>
      </c>
      <c r="I1691" s="200"/>
      <c r="J1691" s="201">
        <v>12</v>
      </c>
      <c r="K1691" s="200" t="s">
        <v>7136</v>
      </c>
      <c r="L1691" s="201">
        <v>76185130</v>
      </c>
      <c r="M1691" s="201">
        <v>500</v>
      </c>
      <c r="N1691" s="201">
        <v>38092565000</v>
      </c>
      <c r="O1691" s="200" t="s">
        <v>7139</v>
      </c>
      <c r="P1691" s="200" t="s">
        <v>15781</v>
      </c>
      <c r="Q1691" s="200" t="s">
        <v>15782</v>
      </c>
      <c r="R1691" s="200" t="s">
        <v>15783</v>
      </c>
    </row>
    <row r="1692" spans="1:18" hidden="1">
      <c r="A1692" s="200" t="s">
        <v>15784</v>
      </c>
      <c r="B1692" s="200" t="s">
        <v>15785</v>
      </c>
      <c r="C1692" s="200" t="s">
        <v>7134</v>
      </c>
      <c r="D1692" s="200" t="s">
        <v>7165</v>
      </c>
      <c r="E1692" s="200" t="s">
        <v>7136</v>
      </c>
      <c r="F1692" s="200" t="s">
        <v>7174</v>
      </c>
      <c r="G1692" s="200"/>
      <c r="H1692" s="200" t="s">
        <v>7175</v>
      </c>
      <c r="I1692" s="200"/>
      <c r="J1692" s="201">
        <v>12</v>
      </c>
      <c r="K1692" s="200" t="s">
        <v>7136</v>
      </c>
      <c r="L1692" s="201">
        <v>6737544</v>
      </c>
      <c r="M1692" s="201">
        <v>500</v>
      </c>
      <c r="N1692" s="201">
        <v>3368772000</v>
      </c>
      <c r="O1692" s="200" t="s">
        <v>7139</v>
      </c>
      <c r="P1692" s="200" t="s">
        <v>15786</v>
      </c>
      <c r="Q1692" s="200" t="s">
        <v>15787</v>
      </c>
      <c r="R1692" s="200" t="s">
        <v>15788</v>
      </c>
    </row>
    <row r="1693" spans="1:18" hidden="1">
      <c r="A1693" s="200" t="s">
        <v>15789</v>
      </c>
      <c r="B1693" s="200" t="s">
        <v>15790</v>
      </c>
      <c r="C1693" s="200" t="s">
        <v>7134</v>
      </c>
      <c r="D1693" s="200" t="s">
        <v>7135</v>
      </c>
      <c r="E1693" s="200" t="s">
        <v>7136</v>
      </c>
      <c r="F1693" s="200" t="s">
        <v>7174</v>
      </c>
      <c r="G1693" s="200"/>
      <c r="H1693" s="200" t="s">
        <v>7175</v>
      </c>
      <c r="I1693" s="200"/>
      <c r="J1693" s="201">
        <v>12</v>
      </c>
      <c r="K1693" s="200" t="s">
        <v>7136</v>
      </c>
      <c r="L1693" s="201">
        <v>40283149</v>
      </c>
      <c r="M1693" s="201">
        <v>500</v>
      </c>
      <c r="N1693" s="201">
        <v>20141574500</v>
      </c>
      <c r="O1693" s="200" t="s">
        <v>7139</v>
      </c>
      <c r="P1693" s="200" t="s">
        <v>15791</v>
      </c>
      <c r="Q1693" s="200" t="s">
        <v>9266</v>
      </c>
      <c r="R1693" s="200" t="s">
        <v>15792</v>
      </c>
    </row>
    <row r="1694" spans="1:18" hidden="1">
      <c r="A1694" s="200" t="s">
        <v>15793</v>
      </c>
      <c r="B1694" s="200" t="s">
        <v>15794</v>
      </c>
      <c r="C1694" s="200" t="s">
        <v>7440</v>
      </c>
      <c r="D1694" s="200" t="s">
        <v>7441</v>
      </c>
      <c r="E1694" s="200" t="s">
        <v>7136</v>
      </c>
      <c r="F1694" s="200" t="s">
        <v>7302</v>
      </c>
      <c r="G1694" s="200"/>
      <c r="H1694" s="200" t="s">
        <v>7303</v>
      </c>
      <c r="I1694" s="200"/>
      <c r="J1694" s="201">
        <v>12</v>
      </c>
      <c r="K1694" s="200" t="s">
        <v>8325</v>
      </c>
      <c r="L1694" s="201">
        <v>9300000</v>
      </c>
      <c r="M1694" s="201">
        <v>100</v>
      </c>
      <c r="N1694" s="201">
        <v>930000000</v>
      </c>
      <c r="O1694" s="200" t="s">
        <v>7139</v>
      </c>
      <c r="P1694" s="200" t="s">
        <v>15795</v>
      </c>
      <c r="Q1694" s="200" t="s">
        <v>15796</v>
      </c>
      <c r="R1694" s="200" t="s">
        <v>15797</v>
      </c>
    </row>
    <row r="1695" spans="1:18" hidden="1">
      <c r="A1695" s="200" t="s">
        <v>15798</v>
      </c>
      <c r="B1695" s="200" t="s">
        <v>15799</v>
      </c>
      <c r="C1695" s="200" t="s">
        <v>7134</v>
      </c>
      <c r="D1695" s="200" t="s">
        <v>7241</v>
      </c>
      <c r="E1695" s="200" t="s">
        <v>7242</v>
      </c>
      <c r="F1695" s="200" t="s">
        <v>7599</v>
      </c>
      <c r="G1695" s="200"/>
      <c r="H1695" s="200" t="s">
        <v>7600</v>
      </c>
      <c r="I1695" s="200"/>
      <c r="J1695" s="201">
        <v>12</v>
      </c>
      <c r="K1695" s="200" t="s">
        <v>7136</v>
      </c>
      <c r="L1695" s="201">
        <v>5422043</v>
      </c>
      <c r="M1695" s="201">
        <v>500</v>
      </c>
      <c r="N1695" s="201">
        <v>2711021500</v>
      </c>
      <c r="O1695" s="200" t="s">
        <v>7139</v>
      </c>
      <c r="P1695" s="200" t="s">
        <v>9659</v>
      </c>
      <c r="Q1695" s="200" t="s">
        <v>15800</v>
      </c>
      <c r="R1695" s="200" t="s">
        <v>15801</v>
      </c>
    </row>
    <row r="1696" spans="1:18" hidden="1">
      <c r="A1696" s="200" t="s">
        <v>15802</v>
      </c>
      <c r="B1696" s="200" t="s">
        <v>15803</v>
      </c>
      <c r="C1696" s="200" t="s">
        <v>7134</v>
      </c>
      <c r="D1696" s="200" t="s">
        <v>7165</v>
      </c>
      <c r="E1696" s="200" t="s">
        <v>7136</v>
      </c>
      <c r="F1696" s="200" t="s">
        <v>7876</v>
      </c>
      <c r="G1696" s="200"/>
      <c r="H1696" s="200" t="s">
        <v>7877</v>
      </c>
      <c r="I1696" s="200"/>
      <c r="J1696" s="201">
        <v>12</v>
      </c>
      <c r="K1696" s="200" t="s">
        <v>7136</v>
      </c>
      <c r="L1696" s="201">
        <v>9385844</v>
      </c>
      <c r="M1696" s="201">
        <v>500</v>
      </c>
      <c r="N1696" s="201">
        <v>4692922000</v>
      </c>
      <c r="O1696" s="200" t="s">
        <v>7139</v>
      </c>
      <c r="P1696" s="200" t="s">
        <v>15804</v>
      </c>
      <c r="Q1696" s="200" t="s">
        <v>15805</v>
      </c>
      <c r="R1696" s="200" t="s">
        <v>15806</v>
      </c>
    </row>
    <row r="1697" spans="1:18" hidden="1">
      <c r="A1697" s="200" t="s">
        <v>15807</v>
      </c>
      <c r="B1697" s="200" t="s">
        <v>15808</v>
      </c>
      <c r="C1697" s="200" t="s">
        <v>7134</v>
      </c>
      <c r="D1697" s="200" t="s">
        <v>7165</v>
      </c>
      <c r="E1697" s="200" t="s">
        <v>7136</v>
      </c>
      <c r="F1697" s="200" t="s">
        <v>7137</v>
      </c>
      <c r="G1697" s="200"/>
      <c r="H1697" s="200" t="s">
        <v>7138</v>
      </c>
      <c r="I1697" s="200"/>
      <c r="J1697" s="201">
        <v>12</v>
      </c>
      <c r="K1697" s="200" t="s">
        <v>7136</v>
      </c>
      <c r="L1697" s="201">
        <v>20125658</v>
      </c>
      <c r="M1697" s="201">
        <v>500</v>
      </c>
      <c r="N1697" s="201">
        <v>10062829000</v>
      </c>
      <c r="O1697" s="200" t="s">
        <v>7139</v>
      </c>
      <c r="P1697" s="200" t="s">
        <v>15809</v>
      </c>
      <c r="Q1697" s="200" t="s">
        <v>15810</v>
      </c>
      <c r="R1697" s="200" t="s">
        <v>15806</v>
      </c>
    </row>
    <row r="1698" spans="1:18" hidden="1">
      <c r="A1698" s="200" t="s">
        <v>15811</v>
      </c>
      <c r="B1698" s="200" t="s">
        <v>15812</v>
      </c>
      <c r="C1698" s="200" t="s">
        <v>7134</v>
      </c>
      <c r="D1698" s="200" t="s">
        <v>7135</v>
      </c>
      <c r="E1698" s="200" t="s">
        <v>7136</v>
      </c>
      <c r="F1698" s="200" t="s">
        <v>7481</v>
      </c>
      <c r="G1698" s="200"/>
      <c r="H1698" s="200" t="s">
        <v>7482</v>
      </c>
      <c r="I1698" s="200"/>
      <c r="J1698" s="201">
        <v>12</v>
      </c>
      <c r="K1698" s="200" t="s">
        <v>7136</v>
      </c>
      <c r="L1698" s="201">
        <v>19790916</v>
      </c>
      <c r="M1698" s="201">
        <v>500</v>
      </c>
      <c r="N1698" s="201">
        <v>9895458000</v>
      </c>
      <c r="O1698" s="200" t="s">
        <v>7139</v>
      </c>
      <c r="P1698" s="200" t="s">
        <v>15813</v>
      </c>
      <c r="Q1698" s="200" t="s">
        <v>15814</v>
      </c>
      <c r="R1698" s="200" t="s">
        <v>15815</v>
      </c>
    </row>
    <row r="1699" spans="1:18" hidden="1">
      <c r="A1699" s="200" t="s">
        <v>15816</v>
      </c>
      <c r="B1699" s="200" t="s">
        <v>15817</v>
      </c>
      <c r="C1699" s="200" t="s">
        <v>7134</v>
      </c>
      <c r="D1699" s="200" t="s">
        <v>7165</v>
      </c>
      <c r="E1699" s="200" t="s">
        <v>7136</v>
      </c>
      <c r="F1699" s="200" t="s">
        <v>7360</v>
      </c>
      <c r="G1699" s="200"/>
      <c r="H1699" s="200" t="s">
        <v>7361</v>
      </c>
      <c r="I1699" s="200"/>
      <c r="J1699" s="201">
        <v>12</v>
      </c>
      <c r="K1699" s="200" t="s">
        <v>7136</v>
      </c>
      <c r="L1699" s="201">
        <v>12188730</v>
      </c>
      <c r="M1699" s="201">
        <v>500</v>
      </c>
      <c r="N1699" s="201">
        <v>6094365000</v>
      </c>
      <c r="O1699" s="200" t="s">
        <v>7139</v>
      </c>
      <c r="P1699" s="200" t="s">
        <v>15818</v>
      </c>
      <c r="Q1699" s="200" t="s">
        <v>15819</v>
      </c>
      <c r="R1699" s="200" t="s">
        <v>15820</v>
      </c>
    </row>
    <row r="1700" spans="1:18" hidden="1">
      <c r="A1700" s="200" t="s">
        <v>15821</v>
      </c>
      <c r="B1700" s="200" t="s">
        <v>15822</v>
      </c>
      <c r="C1700" s="200" t="s">
        <v>7134</v>
      </c>
      <c r="D1700" s="200" t="s">
        <v>7135</v>
      </c>
      <c r="E1700" s="200" t="s">
        <v>7136</v>
      </c>
      <c r="F1700" s="200" t="s">
        <v>7137</v>
      </c>
      <c r="G1700" s="200"/>
      <c r="H1700" s="200" t="s">
        <v>7138</v>
      </c>
      <c r="I1700" s="200"/>
      <c r="J1700" s="201">
        <v>12</v>
      </c>
      <c r="K1700" s="200" t="s">
        <v>7136</v>
      </c>
      <c r="L1700" s="201">
        <v>29025672</v>
      </c>
      <c r="M1700" s="201">
        <v>100</v>
      </c>
      <c r="N1700" s="201">
        <v>2902567200</v>
      </c>
      <c r="O1700" s="200" t="s">
        <v>7139</v>
      </c>
      <c r="P1700" s="200" t="s">
        <v>15823</v>
      </c>
      <c r="Q1700" s="200" t="s">
        <v>15824</v>
      </c>
      <c r="R1700" s="200" t="s">
        <v>15825</v>
      </c>
    </row>
    <row r="1701" spans="1:18" hidden="1">
      <c r="A1701" s="200" t="s">
        <v>15826</v>
      </c>
      <c r="B1701" s="200" t="s">
        <v>15827</v>
      </c>
      <c r="C1701" s="200" t="s">
        <v>7134</v>
      </c>
      <c r="D1701" s="200" t="s">
        <v>7165</v>
      </c>
      <c r="E1701" s="200" t="s">
        <v>7136</v>
      </c>
      <c r="F1701" s="200" t="s">
        <v>7137</v>
      </c>
      <c r="G1701" s="200"/>
      <c r="H1701" s="200" t="s">
        <v>7138</v>
      </c>
      <c r="I1701" s="200"/>
      <c r="J1701" s="201">
        <v>12</v>
      </c>
      <c r="K1701" s="200" t="s">
        <v>7136</v>
      </c>
      <c r="L1701" s="201">
        <v>25291210</v>
      </c>
      <c r="M1701" s="201">
        <v>500</v>
      </c>
      <c r="N1701" s="201">
        <v>12645605000</v>
      </c>
      <c r="O1701" s="200" t="s">
        <v>7139</v>
      </c>
      <c r="P1701" s="200" t="s">
        <v>15828</v>
      </c>
      <c r="Q1701" s="200" t="s">
        <v>15829</v>
      </c>
      <c r="R1701" s="200" t="s">
        <v>15830</v>
      </c>
    </row>
    <row r="1702" spans="1:18" hidden="1">
      <c r="A1702" s="200" t="s">
        <v>15831</v>
      </c>
      <c r="B1702" s="200" t="s">
        <v>15832</v>
      </c>
      <c r="C1702" s="200" t="s">
        <v>7134</v>
      </c>
      <c r="D1702" s="200" t="s">
        <v>7173</v>
      </c>
      <c r="E1702" s="200" t="s">
        <v>7136</v>
      </c>
      <c r="F1702" s="200" t="s">
        <v>9040</v>
      </c>
      <c r="G1702" s="200"/>
      <c r="H1702" s="200" t="s">
        <v>9041</v>
      </c>
      <c r="I1702" s="200"/>
      <c r="J1702" s="201">
        <v>12</v>
      </c>
      <c r="K1702" s="200" t="s">
        <v>7136</v>
      </c>
      <c r="L1702" s="201">
        <v>17453814</v>
      </c>
      <c r="M1702" s="201">
        <v>500</v>
      </c>
      <c r="N1702" s="201">
        <v>8726907000</v>
      </c>
      <c r="O1702" s="200" t="s">
        <v>7139</v>
      </c>
      <c r="P1702" s="200" t="s">
        <v>15833</v>
      </c>
      <c r="Q1702" s="200" t="s">
        <v>15834</v>
      </c>
      <c r="R1702" s="200" t="s">
        <v>15835</v>
      </c>
    </row>
    <row r="1703" spans="1:18" hidden="1">
      <c r="A1703" s="200" t="s">
        <v>15836</v>
      </c>
      <c r="B1703" s="200" t="s">
        <v>15837</v>
      </c>
      <c r="C1703" s="200" t="s">
        <v>7134</v>
      </c>
      <c r="D1703" s="200" t="s">
        <v>7173</v>
      </c>
      <c r="E1703" s="200" t="s">
        <v>7136</v>
      </c>
      <c r="F1703" s="200" t="s">
        <v>7481</v>
      </c>
      <c r="G1703" s="200"/>
      <c r="H1703" s="200" t="s">
        <v>7482</v>
      </c>
      <c r="I1703" s="200"/>
      <c r="J1703" s="201">
        <v>12</v>
      </c>
      <c r="K1703" s="200" t="s">
        <v>7136</v>
      </c>
      <c r="L1703" s="201">
        <v>27275020</v>
      </c>
      <c r="M1703" s="201">
        <v>500</v>
      </c>
      <c r="N1703" s="201">
        <v>13637510000</v>
      </c>
      <c r="O1703" s="200" t="s">
        <v>7139</v>
      </c>
      <c r="P1703" s="200" t="s">
        <v>15838</v>
      </c>
      <c r="Q1703" s="200" t="s">
        <v>15839</v>
      </c>
      <c r="R1703" s="200" t="s">
        <v>15840</v>
      </c>
    </row>
    <row r="1704" spans="1:18" hidden="1">
      <c r="A1704" s="200" t="s">
        <v>15841</v>
      </c>
      <c r="B1704" s="200" t="s">
        <v>15842</v>
      </c>
      <c r="C1704" s="200" t="s">
        <v>7145</v>
      </c>
      <c r="D1704" s="200" t="s">
        <v>7136</v>
      </c>
      <c r="E1704" s="200" t="s">
        <v>7136</v>
      </c>
      <c r="F1704" s="200" t="s">
        <v>7450</v>
      </c>
      <c r="G1704" s="200"/>
      <c r="H1704" s="200" t="s">
        <v>7451</v>
      </c>
      <c r="I1704" s="200"/>
      <c r="J1704" s="201">
        <v>6</v>
      </c>
      <c r="K1704" s="200" t="s">
        <v>7136</v>
      </c>
      <c r="L1704" s="201">
        <v>63341590</v>
      </c>
      <c r="M1704" s="201">
        <v>500</v>
      </c>
      <c r="N1704" s="201">
        <v>31670795000</v>
      </c>
      <c r="O1704" s="200" t="s">
        <v>7139</v>
      </c>
      <c r="P1704" s="200" t="s">
        <v>15843</v>
      </c>
      <c r="Q1704" s="200" t="s">
        <v>15844</v>
      </c>
      <c r="R1704" s="200" t="s">
        <v>15845</v>
      </c>
    </row>
    <row r="1705" spans="1:18" hidden="1">
      <c r="A1705" s="200" t="s">
        <v>15846</v>
      </c>
      <c r="B1705" s="200" t="s">
        <v>15847</v>
      </c>
      <c r="C1705" s="200" t="s">
        <v>7145</v>
      </c>
      <c r="D1705" s="200" t="s">
        <v>7136</v>
      </c>
      <c r="E1705" s="200" t="s">
        <v>7136</v>
      </c>
      <c r="F1705" s="200" t="s">
        <v>7186</v>
      </c>
      <c r="G1705" s="200"/>
      <c r="H1705" s="200" t="s">
        <v>7187</v>
      </c>
      <c r="I1705" s="200"/>
      <c r="J1705" s="201">
        <v>12</v>
      </c>
      <c r="K1705" s="200" t="s">
        <v>7136</v>
      </c>
      <c r="L1705" s="201">
        <v>27875819</v>
      </c>
      <c r="M1705" s="201">
        <v>5000</v>
      </c>
      <c r="N1705" s="201">
        <v>139379095000</v>
      </c>
      <c r="O1705" s="200" t="s">
        <v>7139</v>
      </c>
      <c r="P1705" s="200" t="s">
        <v>15848</v>
      </c>
      <c r="Q1705" s="200" t="s">
        <v>15849</v>
      </c>
      <c r="R1705" s="200" t="s">
        <v>15850</v>
      </c>
    </row>
    <row r="1706" spans="1:18" hidden="1">
      <c r="A1706" s="200" t="s">
        <v>15851</v>
      </c>
      <c r="B1706" s="200" t="s">
        <v>15852</v>
      </c>
      <c r="C1706" s="200" t="s">
        <v>7134</v>
      </c>
      <c r="D1706" s="200" t="s">
        <v>7173</v>
      </c>
      <c r="E1706" s="200" t="s">
        <v>7136</v>
      </c>
      <c r="F1706" s="200" t="s">
        <v>7348</v>
      </c>
      <c r="G1706" s="200"/>
      <c r="H1706" s="200" t="s">
        <v>7349</v>
      </c>
      <c r="I1706" s="200"/>
      <c r="J1706" s="201">
        <v>12</v>
      </c>
      <c r="K1706" s="200" t="s">
        <v>7136</v>
      </c>
      <c r="L1706" s="201">
        <v>15328276</v>
      </c>
      <c r="M1706" s="201">
        <v>500</v>
      </c>
      <c r="N1706" s="201">
        <v>7664138000</v>
      </c>
      <c r="O1706" s="200" t="s">
        <v>7139</v>
      </c>
      <c r="P1706" s="200" t="s">
        <v>15853</v>
      </c>
      <c r="Q1706" s="200" t="s">
        <v>15854</v>
      </c>
      <c r="R1706" s="200" t="s">
        <v>15855</v>
      </c>
    </row>
    <row r="1707" spans="1:18" hidden="1">
      <c r="A1707" s="200" t="s">
        <v>15856</v>
      </c>
      <c r="B1707" s="200" t="s">
        <v>15857</v>
      </c>
      <c r="C1707" s="200" t="s">
        <v>7134</v>
      </c>
      <c r="D1707" s="200" t="s">
        <v>7321</v>
      </c>
      <c r="E1707" s="200" t="s">
        <v>7136</v>
      </c>
      <c r="F1707" s="200" t="s">
        <v>7331</v>
      </c>
      <c r="G1707" s="200"/>
      <c r="H1707" s="200" t="s">
        <v>7332</v>
      </c>
      <c r="I1707" s="200"/>
      <c r="J1707" s="201">
        <v>12</v>
      </c>
      <c r="K1707" s="200" t="s">
        <v>7136</v>
      </c>
      <c r="L1707" s="201">
        <v>3620000</v>
      </c>
      <c r="M1707" s="201">
        <v>100</v>
      </c>
      <c r="N1707" s="201">
        <v>362000000</v>
      </c>
      <c r="O1707" s="200" t="s">
        <v>7139</v>
      </c>
      <c r="P1707" s="200" t="s">
        <v>15858</v>
      </c>
      <c r="Q1707" s="200" t="s">
        <v>15859</v>
      </c>
      <c r="R1707" s="200" t="s">
        <v>15860</v>
      </c>
    </row>
    <row r="1708" spans="1:18" hidden="1">
      <c r="A1708" s="200" t="s">
        <v>15861</v>
      </c>
      <c r="B1708" s="200" t="s">
        <v>15862</v>
      </c>
      <c r="C1708" s="200" t="s">
        <v>7134</v>
      </c>
      <c r="D1708" s="200" t="s">
        <v>7165</v>
      </c>
      <c r="E1708" s="200" t="s">
        <v>7136</v>
      </c>
      <c r="F1708" s="200" t="s">
        <v>7331</v>
      </c>
      <c r="G1708" s="200"/>
      <c r="H1708" s="200" t="s">
        <v>7332</v>
      </c>
      <c r="I1708" s="200"/>
      <c r="J1708" s="201">
        <v>12</v>
      </c>
      <c r="K1708" s="200" t="s">
        <v>7136</v>
      </c>
      <c r="L1708" s="201">
        <v>55481190</v>
      </c>
      <c r="M1708" s="201">
        <v>5000</v>
      </c>
      <c r="N1708" s="201">
        <v>277405950000</v>
      </c>
      <c r="O1708" s="200" t="s">
        <v>7139</v>
      </c>
      <c r="P1708" s="200" t="s">
        <v>15863</v>
      </c>
      <c r="Q1708" s="200" t="s">
        <v>15864</v>
      </c>
      <c r="R1708" s="200" t="s">
        <v>15865</v>
      </c>
    </row>
    <row r="1709" spans="1:18" hidden="1">
      <c r="A1709" s="200" t="s">
        <v>15866</v>
      </c>
      <c r="B1709" s="200" t="s">
        <v>15867</v>
      </c>
      <c r="C1709" s="200" t="s">
        <v>7134</v>
      </c>
      <c r="D1709" s="200" t="s">
        <v>7173</v>
      </c>
      <c r="E1709" s="200" t="s">
        <v>7136</v>
      </c>
      <c r="F1709" s="200" t="s">
        <v>7137</v>
      </c>
      <c r="G1709" s="200"/>
      <c r="H1709" s="200" t="s">
        <v>7138</v>
      </c>
      <c r="I1709" s="200"/>
      <c r="J1709" s="201">
        <v>12</v>
      </c>
      <c r="K1709" s="200" t="s">
        <v>7136</v>
      </c>
      <c r="L1709" s="201">
        <v>56913674</v>
      </c>
      <c r="M1709" s="201">
        <v>500</v>
      </c>
      <c r="N1709" s="201">
        <v>28456837000</v>
      </c>
      <c r="O1709" s="200" t="s">
        <v>7139</v>
      </c>
      <c r="P1709" s="200" t="s">
        <v>15868</v>
      </c>
      <c r="Q1709" s="200" t="s">
        <v>15869</v>
      </c>
      <c r="R1709" s="200" t="s">
        <v>15870</v>
      </c>
    </row>
    <row r="1710" spans="1:18" hidden="1">
      <c r="A1710" s="200" t="s">
        <v>15871</v>
      </c>
      <c r="B1710" s="200" t="s">
        <v>15872</v>
      </c>
      <c r="C1710" s="200" t="s">
        <v>7440</v>
      </c>
      <c r="D1710" s="200" t="s">
        <v>7441</v>
      </c>
      <c r="E1710" s="200" t="s">
        <v>7136</v>
      </c>
      <c r="F1710" s="200" t="s">
        <v>9588</v>
      </c>
      <c r="G1710" s="200"/>
      <c r="H1710" s="200" t="s">
        <v>9589</v>
      </c>
      <c r="I1710" s="200"/>
      <c r="J1710" s="201">
        <v>12</v>
      </c>
      <c r="K1710" s="200" t="s">
        <v>8325</v>
      </c>
      <c r="L1710" s="201">
        <v>2820250</v>
      </c>
      <c r="M1710" s="201">
        <v>1000</v>
      </c>
      <c r="N1710" s="201">
        <v>2820250000</v>
      </c>
      <c r="O1710" s="200" t="s">
        <v>7139</v>
      </c>
      <c r="P1710" s="200" t="s">
        <v>15873</v>
      </c>
      <c r="Q1710" s="200" t="s">
        <v>15874</v>
      </c>
      <c r="R1710" s="200" t="s">
        <v>15875</v>
      </c>
    </row>
    <row r="1711" spans="1:18" hidden="1">
      <c r="A1711" s="200" t="s">
        <v>15876</v>
      </c>
      <c r="B1711" s="200" t="s">
        <v>15877</v>
      </c>
      <c r="C1711" s="200" t="s">
        <v>7134</v>
      </c>
      <c r="D1711" s="200" t="s">
        <v>7173</v>
      </c>
      <c r="E1711" s="200" t="s">
        <v>7136</v>
      </c>
      <c r="F1711" s="200" t="s">
        <v>7314</v>
      </c>
      <c r="G1711" s="200"/>
      <c r="H1711" s="200" t="s">
        <v>7315</v>
      </c>
      <c r="I1711" s="200"/>
      <c r="J1711" s="201">
        <v>12</v>
      </c>
      <c r="K1711" s="200" t="s">
        <v>7136</v>
      </c>
      <c r="L1711" s="201">
        <v>8288520</v>
      </c>
      <c r="M1711" s="201">
        <v>500</v>
      </c>
      <c r="N1711" s="201">
        <v>4144260000</v>
      </c>
      <c r="O1711" s="200" t="s">
        <v>7139</v>
      </c>
      <c r="P1711" s="200" t="s">
        <v>15878</v>
      </c>
      <c r="Q1711" s="200" t="s">
        <v>15879</v>
      </c>
      <c r="R1711" s="200" t="s">
        <v>15880</v>
      </c>
    </row>
    <row r="1712" spans="1:18" hidden="1">
      <c r="A1712" s="200" t="s">
        <v>15881</v>
      </c>
      <c r="B1712" s="200" t="s">
        <v>15882</v>
      </c>
      <c r="C1712" s="200" t="s">
        <v>7134</v>
      </c>
      <c r="D1712" s="200" t="s">
        <v>7135</v>
      </c>
      <c r="E1712" s="200" t="s">
        <v>7136</v>
      </c>
      <c r="F1712" s="200" t="s">
        <v>7360</v>
      </c>
      <c r="G1712" s="200"/>
      <c r="H1712" s="200" t="s">
        <v>7361</v>
      </c>
      <c r="I1712" s="200"/>
      <c r="J1712" s="201">
        <v>12</v>
      </c>
      <c r="K1712" s="200" t="s">
        <v>7136</v>
      </c>
      <c r="L1712" s="201">
        <v>10000000</v>
      </c>
      <c r="M1712" s="201">
        <v>500</v>
      </c>
      <c r="N1712" s="201">
        <v>5000000000</v>
      </c>
      <c r="O1712" s="200" t="s">
        <v>7139</v>
      </c>
      <c r="P1712" s="200" t="s">
        <v>15883</v>
      </c>
      <c r="Q1712" s="200" t="s">
        <v>15884</v>
      </c>
      <c r="R1712" s="200" t="s">
        <v>15885</v>
      </c>
    </row>
    <row r="1713" spans="1:18" hidden="1">
      <c r="A1713" s="200" t="s">
        <v>15886</v>
      </c>
      <c r="B1713" s="200" t="s">
        <v>15887</v>
      </c>
      <c r="C1713" s="200" t="s">
        <v>7440</v>
      </c>
      <c r="D1713" s="200" t="s">
        <v>7441</v>
      </c>
      <c r="E1713" s="200" t="s">
        <v>7136</v>
      </c>
      <c r="F1713" s="200" t="s">
        <v>7607</v>
      </c>
      <c r="G1713" s="200"/>
      <c r="H1713" s="200" t="s">
        <v>7608</v>
      </c>
      <c r="I1713" s="200"/>
      <c r="J1713" s="201">
        <v>12</v>
      </c>
      <c r="K1713" s="200" t="s">
        <v>8807</v>
      </c>
      <c r="L1713" s="201">
        <v>2841460</v>
      </c>
      <c r="M1713" s="201">
        <v>500</v>
      </c>
      <c r="N1713" s="201">
        <v>1420730000</v>
      </c>
      <c r="O1713" s="200" t="s">
        <v>7139</v>
      </c>
      <c r="P1713" s="200" t="s">
        <v>15888</v>
      </c>
      <c r="Q1713" s="200" t="s">
        <v>15889</v>
      </c>
      <c r="R1713" s="200" t="s">
        <v>15890</v>
      </c>
    </row>
    <row r="1714" spans="1:18" hidden="1">
      <c r="A1714" s="200" t="s">
        <v>15891</v>
      </c>
      <c r="B1714" s="200" t="s">
        <v>15892</v>
      </c>
      <c r="C1714" s="200" t="s">
        <v>7134</v>
      </c>
      <c r="D1714" s="200" t="s">
        <v>7241</v>
      </c>
      <c r="E1714" s="200" t="s">
        <v>7242</v>
      </c>
      <c r="F1714" s="200" t="s">
        <v>7599</v>
      </c>
      <c r="G1714" s="200"/>
      <c r="H1714" s="200" t="s">
        <v>7600</v>
      </c>
      <c r="I1714" s="200"/>
      <c r="J1714" s="201">
        <v>12</v>
      </c>
      <c r="K1714" s="200" t="s">
        <v>7136</v>
      </c>
      <c r="L1714" s="201">
        <v>33182668</v>
      </c>
      <c r="M1714" s="201">
        <v>500</v>
      </c>
      <c r="N1714" s="201">
        <v>16591334000</v>
      </c>
      <c r="O1714" s="200" t="s">
        <v>7139</v>
      </c>
      <c r="P1714" s="200" t="s">
        <v>15893</v>
      </c>
      <c r="Q1714" s="200" t="s">
        <v>15894</v>
      </c>
      <c r="R1714" s="200" t="s">
        <v>15895</v>
      </c>
    </row>
    <row r="1715" spans="1:18" hidden="1">
      <c r="A1715" s="200" t="s">
        <v>15896</v>
      </c>
      <c r="B1715" s="200" t="s">
        <v>15897</v>
      </c>
      <c r="C1715" s="200" t="s">
        <v>7145</v>
      </c>
      <c r="D1715" s="200" t="s">
        <v>7136</v>
      </c>
      <c r="E1715" s="200" t="s">
        <v>7136</v>
      </c>
      <c r="F1715" s="200" t="s">
        <v>7137</v>
      </c>
      <c r="G1715" s="200"/>
      <c r="H1715" s="200" t="s">
        <v>7138</v>
      </c>
      <c r="I1715" s="200"/>
      <c r="J1715" s="201">
        <v>12</v>
      </c>
      <c r="K1715" s="200" t="s">
        <v>7136</v>
      </c>
      <c r="L1715" s="201">
        <v>63246419</v>
      </c>
      <c r="M1715" s="201">
        <v>1000</v>
      </c>
      <c r="N1715" s="201">
        <v>63246419000</v>
      </c>
      <c r="O1715" s="200" t="s">
        <v>7139</v>
      </c>
      <c r="P1715" s="200" t="s">
        <v>15898</v>
      </c>
      <c r="Q1715" s="200" t="s">
        <v>15899</v>
      </c>
      <c r="R1715" s="200" t="s">
        <v>15900</v>
      </c>
    </row>
    <row r="1716" spans="1:18" hidden="1">
      <c r="A1716" s="200" t="s">
        <v>15901</v>
      </c>
      <c r="B1716" s="200" t="s">
        <v>15902</v>
      </c>
      <c r="C1716" s="200" t="s">
        <v>7145</v>
      </c>
      <c r="D1716" s="200" t="s">
        <v>7136</v>
      </c>
      <c r="E1716" s="200" t="s">
        <v>7136</v>
      </c>
      <c r="F1716" s="200" t="s">
        <v>7822</v>
      </c>
      <c r="G1716" s="200"/>
      <c r="H1716" s="200" t="s">
        <v>7823</v>
      </c>
      <c r="I1716" s="200"/>
      <c r="J1716" s="201">
        <v>12</v>
      </c>
      <c r="K1716" s="200" t="s">
        <v>7136</v>
      </c>
      <c r="L1716" s="201">
        <v>27959544</v>
      </c>
      <c r="M1716" s="201">
        <v>5000</v>
      </c>
      <c r="N1716" s="201">
        <v>139797720000</v>
      </c>
      <c r="O1716" s="200" t="s">
        <v>7139</v>
      </c>
      <c r="P1716" s="200" t="s">
        <v>15903</v>
      </c>
      <c r="Q1716" s="200" t="s">
        <v>15904</v>
      </c>
      <c r="R1716" s="200" t="s">
        <v>15905</v>
      </c>
    </row>
    <row r="1717" spans="1:18" hidden="1">
      <c r="A1717" s="200" t="s">
        <v>15906</v>
      </c>
      <c r="B1717" s="200" t="s">
        <v>15907</v>
      </c>
      <c r="C1717" s="200" t="s">
        <v>7145</v>
      </c>
      <c r="D1717" s="200" t="s">
        <v>7136</v>
      </c>
      <c r="E1717" s="200" t="s">
        <v>7136</v>
      </c>
      <c r="F1717" s="200" t="s">
        <v>7450</v>
      </c>
      <c r="G1717" s="200"/>
      <c r="H1717" s="200" t="s">
        <v>7451</v>
      </c>
      <c r="I1717" s="200"/>
      <c r="J1717" s="201">
        <v>12</v>
      </c>
      <c r="K1717" s="200" t="s">
        <v>7136</v>
      </c>
      <c r="L1717" s="201">
        <v>42851600</v>
      </c>
      <c r="M1717" s="201">
        <v>500</v>
      </c>
      <c r="N1717" s="201">
        <v>21425800000</v>
      </c>
      <c r="O1717" s="200" t="s">
        <v>7139</v>
      </c>
      <c r="P1717" s="200" t="s">
        <v>15908</v>
      </c>
      <c r="Q1717" s="200" t="s">
        <v>15909</v>
      </c>
      <c r="R1717" s="200" t="s">
        <v>15910</v>
      </c>
    </row>
    <row r="1718" spans="1:18" hidden="1">
      <c r="A1718" s="200" t="s">
        <v>15911</v>
      </c>
      <c r="B1718" s="200" t="s">
        <v>15912</v>
      </c>
      <c r="C1718" s="200" t="s">
        <v>7134</v>
      </c>
      <c r="D1718" s="200" t="s">
        <v>7173</v>
      </c>
      <c r="E1718" s="200" t="s">
        <v>7136</v>
      </c>
      <c r="F1718" s="200" t="s">
        <v>7481</v>
      </c>
      <c r="G1718" s="200"/>
      <c r="H1718" s="200" t="s">
        <v>7482</v>
      </c>
      <c r="I1718" s="200"/>
      <c r="J1718" s="201">
        <v>12</v>
      </c>
      <c r="K1718" s="200" t="s">
        <v>7136</v>
      </c>
      <c r="L1718" s="201">
        <v>11376432</v>
      </c>
      <c r="M1718" s="201">
        <v>500</v>
      </c>
      <c r="N1718" s="201">
        <v>5688216000</v>
      </c>
      <c r="O1718" s="200" t="s">
        <v>7139</v>
      </c>
      <c r="P1718" s="200" t="s">
        <v>15913</v>
      </c>
      <c r="Q1718" s="200" t="s">
        <v>15914</v>
      </c>
      <c r="R1718" s="200" t="s">
        <v>15915</v>
      </c>
    </row>
    <row r="1719" spans="1:18" hidden="1">
      <c r="A1719" s="200" t="s">
        <v>15916</v>
      </c>
      <c r="B1719" s="200" t="s">
        <v>15917</v>
      </c>
      <c r="C1719" s="200" t="s">
        <v>7134</v>
      </c>
      <c r="D1719" s="200" t="s">
        <v>7502</v>
      </c>
      <c r="E1719" s="200" t="s">
        <v>7136</v>
      </c>
      <c r="F1719" s="200" t="s">
        <v>7153</v>
      </c>
      <c r="G1719" s="200"/>
      <c r="H1719" s="200" t="s">
        <v>7154</v>
      </c>
      <c r="I1719" s="200"/>
      <c r="J1719" s="201">
        <v>12</v>
      </c>
      <c r="K1719" s="200" t="s">
        <v>7136</v>
      </c>
      <c r="L1719" s="201">
        <v>219932050</v>
      </c>
      <c r="M1719" s="204" t="s">
        <v>7503</v>
      </c>
      <c r="N1719" s="201">
        <v>669924185</v>
      </c>
      <c r="O1719" s="200" t="s">
        <v>7504</v>
      </c>
      <c r="P1719" s="200" t="s">
        <v>15918</v>
      </c>
      <c r="Q1719" s="200" t="s">
        <v>15919</v>
      </c>
      <c r="R1719" s="200" t="s">
        <v>15920</v>
      </c>
    </row>
    <row r="1720" spans="1:18" hidden="1">
      <c r="A1720" s="200" t="s">
        <v>15921</v>
      </c>
      <c r="B1720" s="200" t="s">
        <v>15922</v>
      </c>
      <c r="C1720" s="200" t="s">
        <v>7134</v>
      </c>
      <c r="D1720" s="200" t="s">
        <v>7173</v>
      </c>
      <c r="E1720" s="200" t="s">
        <v>7136</v>
      </c>
      <c r="F1720" s="200" t="s">
        <v>7314</v>
      </c>
      <c r="G1720" s="200"/>
      <c r="H1720" s="200" t="s">
        <v>7315</v>
      </c>
      <c r="I1720" s="200"/>
      <c r="J1720" s="201">
        <v>3</v>
      </c>
      <c r="K1720" s="200" t="s">
        <v>7136</v>
      </c>
      <c r="L1720" s="201">
        <v>12294000</v>
      </c>
      <c r="M1720" s="201">
        <v>500</v>
      </c>
      <c r="N1720" s="201">
        <v>6823500000</v>
      </c>
      <c r="O1720" s="200" t="s">
        <v>7139</v>
      </c>
      <c r="P1720" s="200" t="s">
        <v>15923</v>
      </c>
      <c r="Q1720" s="200" t="s">
        <v>15924</v>
      </c>
      <c r="R1720" s="200" t="s">
        <v>15925</v>
      </c>
    </row>
    <row r="1721" spans="1:18" hidden="1">
      <c r="A1721" s="200" t="s">
        <v>15926</v>
      </c>
      <c r="B1721" s="200" t="s">
        <v>15927</v>
      </c>
      <c r="C1721" s="200" t="s">
        <v>7145</v>
      </c>
      <c r="D1721" s="200" t="s">
        <v>7136</v>
      </c>
      <c r="E1721" s="200" t="s">
        <v>7136</v>
      </c>
      <c r="F1721" s="200" t="s">
        <v>7423</v>
      </c>
      <c r="G1721" s="200"/>
      <c r="H1721" s="200" t="s">
        <v>7424</v>
      </c>
      <c r="I1721" s="200"/>
      <c r="J1721" s="201">
        <v>12</v>
      </c>
      <c r="K1721" s="200" t="s">
        <v>7136</v>
      </c>
      <c r="L1721" s="201">
        <v>94801884</v>
      </c>
      <c r="M1721" s="201">
        <v>200</v>
      </c>
      <c r="N1721" s="201">
        <v>18960376800</v>
      </c>
      <c r="O1721" s="200" t="s">
        <v>7139</v>
      </c>
      <c r="P1721" s="200" t="s">
        <v>15928</v>
      </c>
      <c r="Q1721" s="200" t="s">
        <v>15929</v>
      </c>
      <c r="R1721" s="200" t="s">
        <v>15930</v>
      </c>
    </row>
    <row r="1722" spans="1:18" hidden="1">
      <c r="A1722" s="200" t="s">
        <v>15931</v>
      </c>
      <c r="B1722" s="200" t="s">
        <v>15932</v>
      </c>
      <c r="C1722" s="200" t="s">
        <v>7440</v>
      </c>
      <c r="D1722" s="200" t="s">
        <v>7441</v>
      </c>
      <c r="E1722" s="200" t="s">
        <v>7136</v>
      </c>
      <c r="F1722" s="200" t="s">
        <v>7488</v>
      </c>
      <c r="G1722" s="200"/>
      <c r="H1722" s="200" t="s">
        <v>7489</v>
      </c>
      <c r="I1722" s="200"/>
      <c r="J1722" s="201">
        <v>12</v>
      </c>
      <c r="K1722" s="200" t="s">
        <v>8325</v>
      </c>
      <c r="L1722" s="201">
        <v>17293400</v>
      </c>
      <c r="M1722" s="201">
        <v>100</v>
      </c>
      <c r="N1722" s="201">
        <v>1729340000</v>
      </c>
      <c r="O1722" s="200" t="s">
        <v>7139</v>
      </c>
      <c r="P1722" s="200" t="s">
        <v>15933</v>
      </c>
      <c r="Q1722" s="200" t="s">
        <v>15934</v>
      </c>
      <c r="R1722" s="200" t="s">
        <v>15935</v>
      </c>
    </row>
    <row r="1723" spans="1:18" hidden="1">
      <c r="A1723" s="200" t="s">
        <v>15936</v>
      </c>
      <c r="B1723" s="200" t="s">
        <v>15937</v>
      </c>
      <c r="C1723" s="200" t="s">
        <v>7134</v>
      </c>
      <c r="D1723" s="200" t="s">
        <v>7165</v>
      </c>
      <c r="E1723" s="200" t="s">
        <v>7136</v>
      </c>
      <c r="F1723" s="200" t="s">
        <v>7302</v>
      </c>
      <c r="G1723" s="200"/>
      <c r="H1723" s="200" t="s">
        <v>7303</v>
      </c>
      <c r="I1723" s="200"/>
      <c r="J1723" s="201">
        <v>12</v>
      </c>
      <c r="K1723" s="200" t="s">
        <v>7136</v>
      </c>
      <c r="L1723" s="201">
        <v>10608636</v>
      </c>
      <c r="M1723" s="201">
        <v>500</v>
      </c>
      <c r="N1723" s="201">
        <v>5304318000</v>
      </c>
      <c r="O1723" s="200" t="s">
        <v>7139</v>
      </c>
      <c r="P1723" s="200" t="s">
        <v>15938</v>
      </c>
      <c r="Q1723" s="200" t="s">
        <v>15939</v>
      </c>
      <c r="R1723" s="200" t="s">
        <v>15940</v>
      </c>
    </row>
    <row r="1724" spans="1:18" hidden="1">
      <c r="A1724" s="200" t="s">
        <v>15941</v>
      </c>
      <c r="B1724" s="200" t="s">
        <v>15942</v>
      </c>
      <c r="C1724" s="200" t="s">
        <v>7134</v>
      </c>
      <c r="D1724" s="200" t="s">
        <v>7165</v>
      </c>
      <c r="E1724" s="200" t="s">
        <v>7136</v>
      </c>
      <c r="F1724" s="200" t="s">
        <v>7302</v>
      </c>
      <c r="G1724" s="200"/>
      <c r="H1724" s="200" t="s">
        <v>7303</v>
      </c>
      <c r="I1724" s="200"/>
      <c r="J1724" s="201">
        <v>12</v>
      </c>
      <c r="K1724" s="200" t="s">
        <v>7136</v>
      </c>
      <c r="L1724" s="201">
        <v>14287836</v>
      </c>
      <c r="M1724" s="201">
        <v>500</v>
      </c>
      <c r="N1724" s="201">
        <v>7143918000</v>
      </c>
      <c r="O1724" s="200" t="s">
        <v>7139</v>
      </c>
      <c r="P1724" s="200" t="s">
        <v>15943</v>
      </c>
      <c r="Q1724" s="200" t="s">
        <v>15944</v>
      </c>
      <c r="R1724" s="200" t="s">
        <v>15945</v>
      </c>
    </row>
    <row r="1725" spans="1:18" hidden="1">
      <c r="A1725" s="200" t="s">
        <v>15946</v>
      </c>
      <c r="B1725" s="200" t="s">
        <v>15947</v>
      </c>
      <c r="C1725" s="200" t="s">
        <v>7134</v>
      </c>
      <c r="D1725" s="200" t="s">
        <v>7135</v>
      </c>
      <c r="E1725" s="200" t="s">
        <v>7136</v>
      </c>
      <c r="F1725" s="200" t="s">
        <v>7902</v>
      </c>
      <c r="G1725" s="200"/>
      <c r="H1725" s="200" t="s">
        <v>7903</v>
      </c>
      <c r="I1725" s="200"/>
      <c r="J1725" s="201">
        <v>12</v>
      </c>
      <c r="K1725" s="200" t="s">
        <v>7136</v>
      </c>
      <c r="L1725" s="201">
        <v>45069982</v>
      </c>
      <c r="M1725" s="201">
        <v>500</v>
      </c>
      <c r="N1725" s="201">
        <v>22534991000</v>
      </c>
      <c r="O1725" s="200" t="s">
        <v>7139</v>
      </c>
      <c r="P1725" s="200" t="s">
        <v>15948</v>
      </c>
      <c r="Q1725" s="200" t="s">
        <v>15949</v>
      </c>
      <c r="R1725" s="200" t="s">
        <v>15950</v>
      </c>
    </row>
    <row r="1726" spans="1:18" hidden="1">
      <c r="A1726" s="200" t="s">
        <v>15951</v>
      </c>
      <c r="B1726" s="200" t="s">
        <v>15952</v>
      </c>
      <c r="C1726" s="200" t="s">
        <v>7145</v>
      </c>
      <c r="D1726" s="200" t="s">
        <v>7136</v>
      </c>
      <c r="E1726" s="200" t="s">
        <v>7136</v>
      </c>
      <c r="F1726" s="200" t="s">
        <v>7464</v>
      </c>
      <c r="G1726" s="200"/>
      <c r="H1726" s="200" t="s">
        <v>7465</v>
      </c>
      <c r="I1726" s="200"/>
      <c r="J1726" s="201">
        <v>12</v>
      </c>
      <c r="K1726" s="200" t="s">
        <v>7136</v>
      </c>
      <c r="L1726" s="201">
        <v>57740970</v>
      </c>
      <c r="M1726" s="201">
        <v>500</v>
      </c>
      <c r="N1726" s="201">
        <v>28870485000</v>
      </c>
      <c r="O1726" s="200" t="s">
        <v>7139</v>
      </c>
      <c r="P1726" s="200" t="s">
        <v>15953</v>
      </c>
      <c r="Q1726" s="200" t="s">
        <v>15954</v>
      </c>
      <c r="R1726" s="200" t="s">
        <v>15955</v>
      </c>
    </row>
    <row r="1727" spans="1:18" hidden="1">
      <c r="A1727" s="200" t="s">
        <v>15956</v>
      </c>
      <c r="B1727" s="200" t="s">
        <v>15957</v>
      </c>
      <c r="C1727" s="200" t="s">
        <v>7134</v>
      </c>
      <c r="D1727" s="200" t="s">
        <v>7173</v>
      </c>
      <c r="E1727" s="200" t="s">
        <v>7136</v>
      </c>
      <c r="F1727" s="200" t="s">
        <v>8732</v>
      </c>
      <c r="G1727" s="200"/>
      <c r="H1727" s="200" t="s">
        <v>8733</v>
      </c>
      <c r="I1727" s="200"/>
      <c r="J1727" s="201">
        <v>12</v>
      </c>
      <c r="K1727" s="200" t="s">
        <v>7136</v>
      </c>
      <c r="L1727" s="201">
        <v>9325130</v>
      </c>
      <c r="M1727" s="201">
        <v>500</v>
      </c>
      <c r="N1727" s="201">
        <v>4662565000</v>
      </c>
      <c r="O1727" s="200" t="s">
        <v>7139</v>
      </c>
      <c r="P1727" s="200" t="s">
        <v>15958</v>
      </c>
      <c r="Q1727" s="200" t="s">
        <v>15959</v>
      </c>
      <c r="R1727" s="200" t="s">
        <v>15960</v>
      </c>
    </row>
    <row r="1728" spans="1:18" hidden="1">
      <c r="A1728" s="200" t="s">
        <v>15961</v>
      </c>
      <c r="B1728" s="200" t="s">
        <v>15962</v>
      </c>
      <c r="C1728" s="200" t="s">
        <v>7134</v>
      </c>
      <c r="D1728" s="200" t="s">
        <v>7135</v>
      </c>
      <c r="E1728" s="200" t="s">
        <v>7136</v>
      </c>
      <c r="F1728" s="200" t="s">
        <v>8355</v>
      </c>
      <c r="G1728" s="200"/>
      <c r="H1728" s="200" t="s">
        <v>8356</v>
      </c>
      <c r="I1728" s="200"/>
      <c r="J1728" s="201">
        <v>12</v>
      </c>
      <c r="K1728" s="200" t="s">
        <v>7136</v>
      </c>
      <c r="L1728" s="201">
        <v>22276078</v>
      </c>
      <c r="M1728" s="201">
        <v>500</v>
      </c>
      <c r="N1728" s="201">
        <v>11138039000</v>
      </c>
      <c r="O1728" s="200" t="s">
        <v>7139</v>
      </c>
      <c r="P1728" s="200" t="s">
        <v>15963</v>
      </c>
      <c r="Q1728" s="200" t="s">
        <v>15964</v>
      </c>
      <c r="R1728" s="200" t="s">
        <v>15965</v>
      </c>
    </row>
    <row r="1729" spans="1:18" hidden="1">
      <c r="A1729" s="200" t="s">
        <v>15966</v>
      </c>
      <c r="B1729" s="200" t="s">
        <v>15967</v>
      </c>
      <c r="C1729" s="200" t="s">
        <v>7134</v>
      </c>
      <c r="D1729" s="200" t="s">
        <v>7193</v>
      </c>
      <c r="E1729" s="200" t="s">
        <v>7136</v>
      </c>
      <c r="F1729" s="200" t="s">
        <v>7924</v>
      </c>
      <c r="G1729" s="200"/>
      <c r="H1729" s="200" t="s">
        <v>7925</v>
      </c>
      <c r="I1729" s="200"/>
      <c r="J1729" s="201">
        <v>12</v>
      </c>
      <c r="K1729" s="200" t="s">
        <v>7136</v>
      </c>
      <c r="L1729" s="201">
        <v>18978618</v>
      </c>
      <c r="M1729" s="201">
        <v>500</v>
      </c>
      <c r="N1729" s="201">
        <v>9489309000</v>
      </c>
      <c r="O1729" s="200" t="s">
        <v>7139</v>
      </c>
      <c r="P1729" s="200" t="s">
        <v>15968</v>
      </c>
      <c r="Q1729" s="200" t="s">
        <v>15969</v>
      </c>
      <c r="R1729" s="200" t="s">
        <v>15970</v>
      </c>
    </row>
    <row r="1730" spans="1:18" hidden="1">
      <c r="A1730" s="200" t="s">
        <v>15971</v>
      </c>
      <c r="B1730" s="200" t="s">
        <v>15972</v>
      </c>
      <c r="C1730" s="200" t="s">
        <v>7134</v>
      </c>
      <c r="D1730" s="200" t="s">
        <v>7135</v>
      </c>
      <c r="E1730" s="200" t="s">
        <v>7136</v>
      </c>
      <c r="F1730" s="200" t="s">
        <v>7166</v>
      </c>
      <c r="G1730" s="200"/>
      <c r="H1730" s="200" t="s">
        <v>7167</v>
      </c>
      <c r="I1730" s="200"/>
      <c r="J1730" s="201">
        <v>12</v>
      </c>
      <c r="K1730" s="200" t="s">
        <v>7136</v>
      </c>
      <c r="L1730" s="201">
        <v>42581037</v>
      </c>
      <c r="M1730" s="201">
        <v>500</v>
      </c>
      <c r="N1730" s="201">
        <v>21290518500</v>
      </c>
      <c r="O1730" s="200" t="s">
        <v>7139</v>
      </c>
      <c r="P1730" s="200" t="s">
        <v>15973</v>
      </c>
      <c r="Q1730" s="200" t="s">
        <v>15974</v>
      </c>
      <c r="R1730" s="200" t="s">
        <v>15975</v>
      </c>
    </row>
    <row r="1731" spans="1:18" hidden="1">
      <c r="A1731" s="200" t="s">
        <v>15976</v>
      </c>
      <c r="B1731" s="200" t="s">
        <v>15977</v>
      </c>
      <c r="C1731" s="200" t="s">
        <v>7134</v>
      </c>
      <c r="D1731" s="200" t="s">
        <v>7165</v>
      </c>
      <c r="E1731" s="200" t="s">
        <v>7136</v>
      </c>
      <c r="F1731" s="200" t="s">
        <v>7137</v>
      </c>
      <c r="G1731" s="200"/>
      <c r="H1731" s="200" t="s">
        <v>7138</v>
      </c>
      <c r="I1731" s="200"/>
      <c r="J1731" s="201">
        <v>12</v>
      </c>
      <c r="K1731" s="200" t="s">
        <v>7136</v>
      </c>
      <c r="L1731" s="201">
        <v>17132936</v>
      </c>
      <c r="M1731" s="201">
        <v>500</v>
      </c>
      <c r="N1731" s="201">
        <v>8652968000</v>
      </c>
      <c r="O1731" s="200" t="s">
        <v>7139</v>
      </c>
      <c r="P1731" s="200" t="s">
        <v>15978</v>
      </c>
      <c r="Q1731" s="200" t="s">
        <v>15979</v>
      </c>
      <c r="R1731" s="200" t="s">
        <v>15980</v>
      </c>
    </row>
    <row r="1732" spans="1:18" hidden="1">
      <c r="A1732" s="200" t="s">
        <v>15981</v>
      </c>
      <c r="B1732" s="200" t="s">
        <v>15982</v>
      </c>
      <c r="C1732" s="200" t="s">
        <v>7440</v>
      </c>
      <c r="D1732" s="200" t="s">
        <v>7441</v>
      </c>
      <c r="E1732" s="200" t="s">
        <v>7136</v>
      </c>
      <c r="F1732" s="200" t="s">
        <v>7390</v>
      </c>
      <c r="G1732" s="200"/>
      <c r="H1732" s="200" t="s">
        <v>7391</v>
      </c>
      <c r="I1732" s="200"/>
      <c r="J1732" s="201">
        <v>12</v>
      </c>
      <c r="K1732" s="200" t="s">
        <v>8073</v>
      </c>
      <c r="L1732" s="201">
        <v>25614304</v>
      </c>
      <c r="M1732" s="201">
        <v>500</v>
      </c>
      <c r="N1732" s="201">
        <v>12807152000</v>
      </c>
      <c r="O1732" s="200" t="s">
        <v>7139</v>
      </c>
      <c r="P1732" s="200" t="s">
        <v>15983</v>
      </c>
      <c r="Q1732" s="200" t="s">
        <v>15984</v>
      </c>
      <c r="R1732" s="200" t="s">
        <v>15985</v>
      </c>
    </row>
    <row r="1733" spans="1:18" hidden="1">
      <c r="A1733" s="200" t="s">
        <v>15986</v>
      </c>
      <c r="B1733" s="200" t="s">
        <v>15987</v>
      </c>
      <c r="C1733" s="200" t="s">
        <v>7145</v>
      </c>
      <c r="D1733" s="200" t="s">
        <v>7136</v>
      </c>
      <c r="E1733" s="200" t="s">
        <v>7136</v>
      </c>
      <c r="F1733" s="200" t="s">
        <v>7276</v>
      </c>
      <c r="G1733" s="200"/>
      <c r="H1733" s="200" t="s">
        <v>7277</v>
      </c>
      <c r="I1733" s="200"/>
      <c r="J1733" s="201">
        <v>12</v>
      </c>
      <c r="K1733" s="200" t="s">
        <v>7136</v>
      </c>
      <c r="L1733" s="201">
        <v>17998577</v>
      </c>
      <c r="M1733" s="201">
        <v>500</v>
      </c>
      <c r="N1733" s="201">
        <v>8999288500</v>
      </c>
      <c r="O1733" s="200" t="s">
        <v>7139</v>
      </c>
      <c r="P1733" s="200" t="s">
        <v>15988</v>
      </c>
      <c r="Q1733" s="200" t="s">
        <v>15989</v>
      </c>
      <c r="R1733" s="200" t="s">
        <v>15990</v>
      </c>
    </row>
    <row r="1734" spans="1:18" hidden="1">
      <c r="A1734" s="200" t="s">
        <v>15991</v>
      </c>
      <c r="B1734" s="200" t="s">
        <v>15992</v>
      </c>
      <c r="C1734" s="200" t="s">
        <v>7134</v>
      </c>
      <c r="D1734" s="200" t="s">
        <v>7165</v>
      </c>
      <c r="E1734" s="200" t="s">
        <v>7136</v>
      </c>
      <c r="F1734" s="200" t="s">
        <v>7166</v>
      </c>
      <c r="G1734" s="200"/>
      <c r="H1734" s="200" t="s">
        <v>7167</v>
      </c>
      <c r="I1734" s="200"/>
      <c r="J1734" s="201">
        <v>12</v>
      </c>
      <c r="K1734" s="200" t="s">
        <v>7136</v>
      </c>
      <c r="L1734" s="201">
        <v>12319550</v>
      </c>
      <c r="M1734" s="201">
        <v>500</v>
      </c>
      <c r="N1734" s="201">
        <v>6159775000</v>
      </c>
      <c r="O1734" s="200" t="s">
        <v>7139</v>
      </c>
      <c r="P1734" s="200" t="s">
        <v>15993</v>
      </c>
      <c r="Q1734" s="200" t="s">
        <v>15994</v>
      </c>
      <c r="R1734" s="200" t="s">
        <v>15995</v>
      </c>
    </row>
    <row r="1735" spans="1:18" hidden="1">
      <c r="A1735" s="200" t="s">
        <v>15996</v>
      </c>
      <c r="B1735" s="200" t="s">
        <v>15997</v>
      </c>
      <c r="C1735" s="200" t="s">
        <v>7134</v>
      </c>
      <c r="D1735" s="200" t="s">
        <v>7241</v>
      </c>
      <c r="E1735" s="200" t="s">
        <v>7242</v>
      </c>
      <c r="F1735" s="200" t="s">
        <v>9040</v>
      </c>
      <c r="G1735" s="200"/>
      <c r="H1735" s="200" t="s">
        <v>9041</v>
      </c>
      <c r="I1735" s="200"/>
      <c r="J1735" s="201">
        <v>12</v>
      </c>
      <c r="K1735" s="200" t="s">
        <v>7136</v>
      </c>
      <c r="L1735" s="201">
        <v>30303521</v>
      </c>
      <c r="M1735" s="201">
        <v>100</v>
      </c>
      <c r="N1735" s="201">
        <v>3030352100</v>
      </c>
      <c r="O1735" s="200" t="s">
        <v>7139</v>
      </c>
      <c r="P1735" s="200" t="s">
        <v>15998</v>
      </c>
      <c r="Q1735" s="200" t="s">
        <v>15999</v>
      </c>
      <c r="R1735" s="200" t="s">
        <v>16000</v>
      </c>
    </row>
    <row r="1736" spans="1:18" hidden="1">
      <c r="A1736" s="200" t="s">
        <v>16001</v>
      </c>
      <c r="B1736" s="200" t="s">
        <v>16002</v>
      </c>
      <c r="C1736" s="200" t="s">
        <v>7134</v>
      </c>
      <c r="D1736" s="200" t="s">
        <v>7135</v>
      </c>
      <c r="E1736" s="200" t="s">
        <v>7136</v>
      </c>
      <c r="F1736" s="200" t="s">
        <v>7213</v>
      </c>
      <c r="G1736" s="200"/>
      <c r="H1736" s="200" t="s">
        <v>7214</v>
      </c>
      <c r="I1736" s="200"/>
      <c r="J1736" s="201">
        <v>12</v>
      </c>
      <c r="K1736" s="200" t="s">
        <v>7136</v>
      </c>
      <c r="L1736" s="201">
        <v>23157365</v>
      </c>
      <c r="M1736" s="201">
        <v>500</v>
      </c>
      <c r="N1736" s="201">
        <v>11578682500</v>
      </c>
      <c r="O1736" s="200" t="s">
        <v>7139</v>
      </c>
      <c r="P1736" s="200" t="s">
        <v>16003</v>
      </c>
      <c r="Q1736" s="200" t="s">
        <v>16004</v>
      </c>
      <c r="R1736" s="200" t="s">
        <v>16005</v>
      </c>
    </row>
    <row r="1737" spans="1:18" hidden="1">
      <c r="A1737" s="200" t="s">
        <v>16006</v>
      </c>
      <c r="B1737" s="200" t="s">
        <v>16007</v>
      </c>
      <c r="C1737" s="200" t="s">
        <v>7145</v>
      </c>
      <c r="D1737" s="200" t="s">
        <v>7136</v>
      </c>
      <c r="E1737" s="200" t="s">
        <v>7136</v>
      </c>
      <c r="F1737" s="200" t="s">
        <v>16008</v>
      </c>
      <c r="G1737" s="200"/>
      <c r="H1737" s="200" t="s">
        <v>16009</v>
      </c>
      <c r="I1737" s="200"/>
      <c r="J1737" s="201">
        <v>12</v>
      </c>
      <c r="K1737" s="200" t="s">
        <v>7136</v>
      </c>
      <c r="L1737" s="201">
        <v>141806193</v>
      </c>
      <c r="M1737" s="201">
        <v>1000</v>
      </c>
      <c r="N1737" s="201">
        <v>141806193000</v>
      </c>
      <c r="O1737" s="200" t="s">
        <v>7139</v>
      </c>
      <c r="P1737" s="200" t="s">
        <v>16010</v>
      </c>
      <c r="Q1737" s="200" t="s">
        <v>16011</v>
      </c>
      <c r="R1737" s="200" t="s">
        <v>16012</v>
      </c>
    </row>
    <row r="1738" spans="1:18" hidden="1">
      <c r="A1738" s="200" t="s">
        <v>16013</v>
      </c>
      <c r="B1738" s="200" t="s">
        <v>16014</v>
      </c>
      <c r="C1738" s="200" t="s">
        <v>7134</v>
      </c>
      <c r="D1738" s="200" t="s">
        <v>7193</v>
      </c>
      <c r="E1738" s="200" t="s">
        <v>7136</v>
      </c>
      <c r="F1738" s="200" t="s">
        <v>8732</v>
      </c>
      <c r="G1738" s="200"/>
      <c r="H1738" s="200" t="s">
        <v>8733</v>
      </c>
      <c r="I1738" s="200"/>
      <c r="J1738" s="201">
        <v>12</v>
      </c>
      <c r="K1738" s="200" t="s">
        <v>7136</v>
      </c>
      <c r="L1738" s="201">
        <v>13943199</v>
      </c>
      <c r="M1738" s="201">
        <v>500</v>
      </c>
      <c r="N1738" s="201">
        <v>6971599500</v>
      </c>
      <c r="O1738" s="200" t="s">
        <v>7139</v>
      </c>
      <c r="P1738" s="200" t="s">
        <v>16015</v>
      </c>
      <c r="Q1738" s="200" t="s">
        <v>16016</v>
      </c>
      <c r="R1738" s="200" t="s">
        <v>16017</v>
      </c>
    </row>
    <row r="1739" spans="1:18" hidden="1">
      <c r="A1739" s="200" t="s">
        <v>16018</v>
      </c>
      <c r="B1739" s="200" t="s">
        <v>16019</v>
      </c>
      <c r="C1739" s="200" t="s">
        <v>7134</v>
      </c>
      <c r="D1739" s="200" t="s">
        <v>7135</v>
      </c>
      <c r="E1739" s="200" t="s">
        <v>7136</v>
      </c>
      <c r="F1739" s="200" t="s">
        <v>9783</v>
      </c>
      <c r="G1739" s="200"/>
      <c r="H1739" s="200" t="s">
        <v>9784</v>
      </c>
      <c r="I1739" s="200"/>
      <c r="J1739" s="201">
        <v>12</v>
      </c>
      <c r="K1739" s="200" t="s">
        <v>7136</v>
      </c>
      <c r="L1739" s="201">
        <v>34191720</v>
      </c>
      <c r="M1739" s="201">
        <v>100</v>
      </c>
      <c r="N1739" s="201">
        <v>3419172000</v>
      </c>
      <c r="O1739" s="200" t="s">
        <v>7139</v>
      </c>
      <c r="P1739" s="200" t="s">
        <v>16020</v>
      </c>
      <c r="Q1739" s="200" t="s">
        <v>16021</v>
      </c>
      <c r="R1739" s="200" t="s">
        <v>16022</v>
      </c>
    </row>
    <row r="1740" spans="1:18" hidden="1">
      <c r="A1740" s="200" t="s">
        <v>16023</v>
      </c>
      <c r="B1740" s="200" t="s">
        <v>16024</v>
      </c>
      <c r="C1740" s="200" t="s">
        <v>7145</v>
      </c>
      <c r="D1740" s="200" t="s">
        <v>7136</v>
      </c>
      <c r="E1740" s="200" t="s">
        <v>7136</v>
      </c>
      <c r="F1740" s="200" t="s">
        <v>7450</v>
      </c>
      <c r="G1740" s="200"/>
      <c r="H1740" s="200" t="s">
        <v>7451</v>
      </c>
      <c r="I1740" s="200"/>
      <c r="J1740" s="201">
        <v>6</v>
      </c>
      <c r="K1740" s="200" t="s">
        <v>7136</v>
      </c>
      <c r="L1740" s="201">
        <v>28358617</v>
      </c>
      <c r="M1740" s="201">
        <v>1000</v>
      </c>
      <c r="N1740" s="201">
        <v>28358617000</v>
      </c>
      <c r="O1740" s="200" t="s">
        <v>7139</v>
      </c>
      <c r="P1740" s="200" t="s">
        <v>16025</v>
      </c>
      <c r="Q1740" s="200" t="s">
        <v>16026</v>
      </c>
      <c r="R1740" s="200" t="s">
        <v>16027</v>
      </c>
    </row>
    <row r="1741" spans="1:18" hidden="1">
      <c r="A1741" s="200" t="s">
        <v>16028</v>
      </c>
      <c r="B1741" s="200" t="s">
        <v>16029</v>
      </c>
      <c r="C1741" s="200" t="s">
        <v>7145</v>
      </c>
      <c r="D1741" s="200" t="s">
        <v>7136</v>
      </c>
      <c r="E1741" s="200" t="s">
        <v>7136</v>
      </c>
      <c r="F1741" s="200" t="s">
        <v>7450</v>
      </c>
      <c r="G1741" s="200"/>
      <c r="H1741" s="200" t="s">
        <v>7451</v>
      </c>
      <c r="I1741" s="200"/>
      <c r="J1741" s="201">
        <v>8</v>
      </c>
      <c r="K1741" s="200" t="s">
        <v>7136</v>
      </c>
      <c r="L1741" s="201">
        <v>36745335</v>
      </c>
      <c r="M1741" s="201">
        <v>1000</v>
      </c>
      <c r="N1741" s="201">
        <v>36745335000</v>
      </c>
      <c r="O1741" s="200" t="s">
        <v>7139</v>
      </c>
      <c r="P1741" s="200" t="s">
        <v>10871</v>
      </c>
      <c r="Q1741" s="200" t="s">
        <v>16026</v>
      </c>
      <c r="R1741" s="200" t="s">
        <v>16027</v>
      </c>
    </row>
    <row r="1742" spans="1:18" hidden="1">
      <c r="A1742" s="200" t="s">
        <v>16030</v>
      </c>
      <c r="B1742" s="200" t="s">
        <v>16031</v>
      </c>
      <c r="C1742" s="200" t="s">
        <v>7134</v>
      </c>
      <c r="D1742" s="200" t="s">
        <v>7173</v>
      </c>
      <c r="E1742" s="200" t="s">
        <v>7136</v>
      </c>
      <c r="F1742" s="200" t="s">
        <v>7481</v>
      </c>
      <c r="G1742" s="200"/>
      <c r="H1742" s="200" t="s">
        <v>7482</v>
      </c>
      <c r="I1742" s="200"/>
      <c r="J1742" s="201">
        <v>3</v>
      </c>
      <c r="K1742" s="200" t="s">
        <v>7136</v>
      </c>
      <c r="L1742" s="201">
        <v>6386000</v>
      </c>
      <c r="M1742" s="201">
        <v>500</v>
      </c>
      <c r="N1742" s="201">
        <v>3193000000</v>
      </c>
      <c r="O1742" s="200" t="s">
        <v>7139</v>
      </c>
      <c r="P1742" s="200" t="s">
        <v>16032</v>
      </c>
      <c r="Q1742" s="200" t="s">
        <v>16033</v>
      </c>
      <c r="R1742" s="200" t="s">
        <v>16034</v>
      </c>
    </row>
    <row r="1743" spans="1:18" hidden="1">
      <c r="A1743" s="200" t="s">
        <v>16035</v>
      </c>
      <c r="B1743" s="200" t="s">
        <v>16036</v>
      </c>
      <c r="C1743" s="200" t="s">
        <v>7134</v>
      </c>
      <c r="D1743" s="200" t="s">
        <v>7241</v>
      </c>
      <c r="E1743" s="200" t="s">
        <v>7242</v>
      </c>
      <c r="F1743" s="200" t="s">
        <v>7442</v>
      </c>
      <c r="G1743" s="200"/>
      <c r="H1743" s="200" t="s">
        <v>7443</v>
      </c>
      <c r="I1743" s="200"/>
      <c r="J1743" s="201">
        <v>12</v>
      </c>
      <c r="K1743" s="200" t="s">
        <v>7136</v>
      </c>
      <c r="L1743" s="201">
        <v>7965454</v>
      </c>
      <c r="M1743" s="201">
        <v>500</v>
      </c>
      <c r="N1743" s="201">
        <v>4002727000</v>
      </c>
      <c r="O1743" s="200" t="s">
        <v>7139</v>
      </c>
      <c r="P1743" s="200" t="s">
        <v>16037</v>
      </c>
      <c r="Q1743" s="200" t="s">
        <v>16038</v>
      </c>
      <c r="R1743" s="200" t="s">
        <v>16039</v>
      </c>
    </row>
    <row r="1744" spans="1:18" hidden="1">
      <c r="A1744" s="200" t="s">
        <v>16040</v>
      </c>
      <c r="B1744" s="200" t="s">
        <v>16041</v>
      </c>
      <c r="C1744" s="200" t="s">
        <v>7134</v>
      </c>
      <c r="D1744" s="200" t="s">
        <v>7165</v>
      </c>
      <c r="E1744" s="200" t="s">
        <v>7136</v>
      </c>
      <c r="F1744" s="200" t="s">
        <v>9783</v>
      </c>
      <c r="G1744" s="200"/>
      <c r="H1744" s="200" t="s">
        <v>9784</v>
      </c>
      <c r="I1744" s="200"/>
      <c r="J1744" s="201">
        <v>12</v>
      </c>
      <c r="K1744" s="200" t="s">
        <v>7136</v>
      </c>
      <c r="L1744" s="201">
        <v>65145845</v>
      </c>
      <c r="M1744" s="201">
        <v>500</v>
      </c>
      <c r="N1744" s="201">
        <v>32948862000</v>
      </c>
      <c r="O1744" s="200" t="s">
        <v>7139</v>
      </c>
      <c r="P1744" s="200" t="s">
        <v>16042</v>
      </c>
      <c r="Q1744" s="200" t="s">
        <v>16043</v>
      </c>
      <c r="R1744" s="200" t="s">
        <v>16044</v>
      </c>
    </row>
    <row r="1745" spans="1:18" hidden="1">
      <c r="A1745" s="200" t="s">
        <v>16045</v>
      </c>
      <c r="B1745" s="200" t="s">
        <v>16046</v>
      </c>
      <c r="C1745" s="200" t="s">
        <v>7134</v>
      </c>
      <c r="D1745" s="200" t="s">
        <v>7193</v>
      </c>
      <c r="E1745" s="200" t="s">
        <v>7136</v>
      </c>
      <c r="F1745" s="200" t="s">
        <v>7166</v>
      </c>
      <c r="G1745" s="200"/>
      <c r="H1745" s="200" t="s">
        <v>7167</v>
      </c>
      <c r="I1745" s="200"/>
      <c r="J1745" s="201">
        <v>12</v>
      </c>
      <c r="K1745" s="200" t="s">
        <v>7136</v>
      </c>
      <c r="L1745" s="201">
        <v>27472451</v>
      </c>
      <c r="M1745" s="201">
        <v>500</v>
      </c>
      <c r="N1745" s="201">
        <v>13736225500</v>
      </c>
      <c r="O1745" s="200" t="s">
        <v>7139</v>
      </c>
      <c r="P1745" s="200" t="s">
        <v>16047</v>
      </c>
      <c r="Q1745" s="200" t="s">
        <v>16048</v>
      </c>
      <c r="R1745" s="200" t="s">
        <v>16049</v>
      </c>
    </row>
    <row r="1746" spans="1:18" hidden="1">
      <c r="A1746" s="200" t="s">
        <v>16050</v>
      </c>
      <c r="B1746" s="200" t="s">
        <v>16051</v>
      </c>
      <c r="C1746" s="200" t="s">
        <v>7134</v>
      </c>
      <c r="D1746" s="200" t="s">
        <v>7135</v>
      </c>
      <c r="E1746" s="200" t="s">
        <v>7136</v>
      </c>
      <c r="F1746" s="200" t="s">
        <v>7902</v>
      </c>
      <c r="G1746" s="200"/>
      <c r="H1746" s="200" t="s">
        <v>7903</v>
      </c>
      <c r="I1746" s="200"/>
      <c r="J1746" s="201">
        <v>12</v>
      </c>
      <c r="K1746" s="200" t="s">
        <v>7136</v>
      </c>
      <c r="L1746" s="201">
        <v>12043600</v>
      </c>
      <c r="M1746" s="201">
        <v>500</v>
      </c>
      <c r="N1746" s="201">
        <v>6146800000</v>
      </c>
      <c r="O1746" s="200" t="s">
        <v>7139</v>
      </c>
      <c r="P1746" s="200" t="s">
        <v>16052</v>
      </c>
      <c r="Q1746" s="200" t="s">
        <v>16053</v>
      </c>
      <c r="R1746" s="200" t="s">
        <v>16054</v>
      </c>
    </row>
    <row r="1747" spans="1:18" hidden="1">
      <c r="A1747" s="200" t="s">
        <v>16055</v>
      </c>
      <c r="B1747" s="200" t="s">
        <v>16056</v>
      </c>
      <c r="C1747" s="200" t="s">
        <v>7134</v>
      </c>
      <c r="D1747" s="200" t="s">
        <v>7135</v>
      </c>
      <c r="E1747" s="200" t="s">
        <v>7136</v>
      </c>
      <c r="F1747" s="200" t="s">
        <v>7423</v>
      </c>
      <c r="G1747" s="200"/>
      <c r="H1747" s="200" t="s">
        <v>7424</v>
      </c>
      <c r="I1747" s="200"/>
      <c r="J1747" s="201">
        <v>12</v>
      </c>
      <c r="K1747" s="200" t="s">
        <v>7136</v>
      </c>
      <c r="L1747" s="201">
        <v>641131295</v>
      </c>
      <c r="M1747" s="201">
        <v>200</v>
      </c>
      <c r="N1747" s="201">
        <v>128226259000</v>
      </c>
      <c r="O1747" s="200" t="s">
        <v>7139</v>
      </c>
      <c r="P1747" s="200" t="s">
        <v>16057</v>
      </c>
      <c r="Q1747" s="200" t="s">
        <v>16058</v>
      </c>
      <c r="R1747" s="200" t="s">
        <v>16059</v>
      </c>
    </row>
    <row r="1748" spans="1:18" hidden="1">
      <c r="A1748" s="200" t="s">
        <v>16060</v>
      </c>
      <c r="B1748" s="200" t="s">
        <v>16061</v>
      </c>
      <c r="C1748" s="200" t="s">
        <v>7134</v>
      </c>
      <c r="D1748" s="200" t="s">
        <v>7173</v>
      </c>
      <c r="E1748" s="200" t="s">
        <v>7136</v>
      </c>
      <c r="F1748" s="200" t="s">
        <v>8047</v>
      </c>
      <c r="G1748" s="200"/>
      <c r="H1748" s="200" t="s">
        <v>8048</v>
      </c>
      <c r="I1748" s="200"/>
      <c r="J1748" s="201">
        <v>12</v>
      </c>
      <c r="K1748" s="200" t="s">
        <v>7136</v>
      </c>
      <c r="L1748" s="201">
        <v>4769250</v>
      </c>
      <c r="M1748" s="201">
        <v>500</v>
      </c>
      <c r="N1748" s="201">
        <v>2384625000</v>
      </c>
      <c r="O1748" s="200" t="s">
        <v>7139</v>
      </c>
      <c r="P1748" s="200" t="s">
        <v>16062</v>
      </c>
      <c r="Q1748" s="200" t="s">
        <v>16063</v>
      </c>
      <c r="R1748" s="200" t="s">
        <v>16064</v>
      </c>
    </row>
    <row r="1749" spans="1:18" hidden="1">
      <c r="A1749" s="200" t="s">
        <v>16065</v>
      </c>
      <c r="B1749" s="200" t="s">
        <v>16066</v>
      </c>
      <c r="C1749" s="200" t="s">
        <v>7134</v>
      </c>
      <c r="D1749" s="200" t="s">
        <v>7135</v>
      </c>
      <c r="E1749" s="200" t="s">
        <v>7136</v>
      </c>
      <c r="F1749" s="200" t="s">
        <v>7372</v>
      </c>
      <c r="G1749" s="200"/>
      <c r="H1749" s="200" t="s">
        <v>7373</v>
      </c>
      <c r="I1749" s="200"/>
      <c r="J1749" s="201">
        <v>12</v>
      </c>
      <c r="K1749" s="200" t="s">
        <v>7136</v>
      </c>
      <c r="L1749" s="201">
        <v>19805760</v>
      </c>
      <c r="M1749" s="201">
        <v>500</v>
      </c>
      <c r="N1749" s="201">
        <v>9902880000</v>
      </c>
      <c r="O1749" s="200" t="s">
        <v>7139</v>
      </c>
      <c r="P1749" s="200" t="s">
        <v>16067</v>
      </c>
      <c r="Q1749" s="200" t="s">
        <v>16068</v>
      </c>
      <c r="R1749" s="200" t="s">
        <v>16069</v>
      </c>
    </row>
    <row r="1750" spans="1:18" hidden="1">
      <c r="A1750" s="200" t="s">
        <v>16070</v>
      </c>
      <c r="B1750" s="200" t="s">
        <v>16071</v>
      </c>
      <c r="C1750" s="200" t="s">
        <v>7145</v>
      </c>
      <c r="D1750" s="200" t="s">
        <v>7136</v>
      </c>
      <c r="E1750" s="200" t="s">
        <v>7136</v>
      </c>
      <c r="F1750" s="200" t="s">
        <v>7423</v>
      </c>
      <c r="G1750" s="200"/>
      <c r="H1750" s="200" t="s">
        <v>7424</v>
      </c>
      <c r="I1750" s="200"/>
      <c r="J1750" s="201">
        <v>12</v>
      </c>
      <c r="K1750" s="200" t="s">
        <v>7136</v>
      </c>
      <c r="L1750" s="201">
        <v>2800000</v>
      </c>
      <c r="M1750" s="201">
        <v>5000</v>
      </c>
      <c r="N1750" s="201">
        <v>14000000000</v>
      </c>
      <c r="O1750" s="200" t="s">
        <v>7139</v>
      </c>
      <c r="P1750" s="200" t="s">
        <v>16072</v>
      </c>
      <c r="Q1750" s="200" t="s">
        <v>16073</v>
      </c>
      <c r="R1750" s="200" t="s">
        <v>16074</v>
      </c>
    </row>
    <row r="1751" spans="1:18" hidden="1">
      <c r="A1751" s="200" t="s">
        <v>16075</v>
      </c>
      <c r="B1751" s="200" t="s">
        <v>16076</v>
      </c>
      <c r="C1751" s="200" t="s">
        <v>7134</v>
      </c>
      <c r="D1751" s="200" t="s">
        <v>7173</v>
      </c>
      <c r="E1751" s="200" t="s">
        <v>7136</v>
      </c>
      <c r="F1751" s="200" t="s">
        <v>7442</v>
      </c>
      <c r="G1751" s="200"/>
      <c r="H1751" s="200" t="s">
        <v>7443</v>
      </c>
      <c r="I1751" s="200"/>
      <c r="J1751" s="201">
        <v>12</v>
      </c>
      <c r="K1751" s="200" t="s">
        <v>7136</v>
      </c>
      <c r="L1751" s="201">
        <v>123008045</v>
      </c>
      <c r="M1751" s="201">
        <v>200</v>
      </c>
      <c r="N1751" s="201">
        <v>24601609000</v>
      </c>
      <c r="O1751" s="200" t="s">
        <v>7139</v>
      </c>
      <c r="P1751" s="200" t="s">
        <v>15928</v>
      </c>
      <c r="Q1751" s="200" t="s">
        <v>16077</v>
      </c>
      <c r="R1751" s="200" t="s">
        <v>16078</v>
      </c>
    </row>
    <row r="1752" spans="1:18" hidden="1">
      <c r="A1752" s="200" t="s">
        <v>16079</v>
      </c>
      <c r="B1752" s="200" t="s">
        <v>16080</v>
      </c>
      <c r="C1752" s="200" t="s">
        <v>7145</v>
      </c>
      <c r="D1752" s="200" t="s">
        <v>7136</v>
      </c>
      <c r="E1752" s="200" t="s">
        <v>7136</v>
      </c>
      <c r="F1752" s="200" t="s">
        <v>7206</v>
      </c>
      <c r="G1752" s="200"/>
      <c r="H1752" s="200" t="s">
        <v>7207</v>
      </c>
      <c r="I1752" s="200"/>
      <c r="J1752" s="201">
        <v>12</v>
      </c>
      <c r="K1752" s="200" t="s">
        <v>7136</v>
      </c>
      <c r="L1752" s="201">
        <v>70712995</v>
      </c>
      <c r="M1752" s="201">
        <v>500</v>
      </c>
      <c r="N1752" s="201">
        <v>35356497500</v>
      </c>
      <c r="O1752" s="200" t="s">
        <v>7139</v>
      </c>
      <c r="P1752" s="200" t="s">
        <v>16081</v>
      </c>
      <c r="Q1752" s="200" t="s">
        <v>16082</v>
      </c>
      <c r="R1752" s="200" t="s">
        <v>16083</v>
      </c>
    </row>
    <row r="1753" spans="1:18" hidden="1">
      <c r="A1753" s="200" t="s">
        <v>16084</v>
      </c>
      <c r="B1753" s="200" t="s">
        <v>16085</v>
      </c>
      <c r="C1753" s="200" t="s">
        <v>7134</v>
      </c>
      <c r="D1753" s="200" t="s">
        <v>7165</v>
      </c>
      <c r="E1753" s="200" t="s">
        <v>7136</v>
      </c>
      <c r="F1753" s="200" t="s">
        <v>9040</v>
      </c>
      <c r="G1753" s="200"/>
      <c r="H1753" s="200" t="s">
        <v>9041</v>
      </c>
      <c r="I1753" s="200"/>
      <c r="J1753" s="201">
        <v>12</v>
      </c>
      <c r="K1753" s="200" t="s">
        <v>7136</v>
      </c>
      <c r="L1753" s="201">
        <v>13683782</v>
      </c>
      <c r="M1753" s="201">
        <v>500</v>
      </c>
      <c r="N1753" s="201">
        <v>6841891000</v>
      </c>
      <c r="O1753" s="200" t="s">
        <v>7139</v>
      </c>
      <c r="P1753" s="200" t="s">
        <v>16086</v>
      </c>
      <c r="Q1753" s="200" t="s">
        <v>16087</v>
      </c>
      <c r="R1753" s="200" t="s">
        <v>16088</v>
      </c>
    </row>
    <row r="1754" spans="1:18" hidden="1">
      <c r="A1754" s="200" t="s">
        <v>16089</v>
      </c>
      <c r="B1754" s="200" t="s">
        <v>16090</v>
      </c>
      <c r="C1754" s="200" t="s">
        <v>7134</v>
      </c>
      <c r="D1754" s="200" t="s">
        <v>7173</v>
      </c>
      <c r="E1754" s="200" t="s">
        <v>7136</v>
      </c>
      <c r="F1754" s="200" t="s">
        <v>8597</v>
      </c>
      <c r="G1754" s="200"/>
      <c r="H1754" s="200" t="s">
        <v>8598</v>
      </c>
      <c r="I1754" s="200"/>
      <c r="J1754" s="201">
        <v>12</v>
      </c>
      <c r="K1754" s="200" t="s">
        <v>7136</v>
      </c>
      <c r="L1754" s="201">
        <v>10867730</v>
      </c>
      <c r="M1754" s="201">
        <v>500</v>
      </c>
      <c r="N1754" s="201">
        <v>5991545000</v>
      </c>
      <c r="O1754" s="200" t="s">
        <v>7139</v>
      </c>
      <c r="P1754" s="200" t="s">
        <v>16091</v>
      </c>
      <c r="Q1754" s="200" t="s">
        <v>16092</v>
      </c>
      <c r="R1754" s="200" t="s">
        <v>16093</v>
      </c>
    </row>
    <row r="1755" spans="1:18" hidden="1">
      <c r="A1755" s="200" t="s">
        <v>16094</v>
      </c>
      <c r="B1755" s="200" t="s">
        <v>16095</v>
      </c>
      <c r="C1755" s="200" t="s">
        <v>7145</v>
      </c>
      <c r="D1755" s="200" t="s">
        <v>7136</v>
      </c>
      <c r="E1755" s="200" t="s">
        <v>7136</v>
      </c>
      <c r="F1755" s="200" t="s">
        <v>7194</v>
      </c>
      <c r="G1755" s="200"/>
      <c r="H1755" s="200" t="s">
        <v>7195</v>
      </c>
      <c r="I1755" s="200"/>
      <c r="J1755" s="201">
        <v>12</v>
      </c>
      <c r="K1755" s="200" t="s">
        <v>7136</v>
      </c>
      <c r="L1755" s="201">
        <v>53396820</v>
      </c>
      <c r="M1755" s="201">
        <v>500</v>
      </c>
      <c r="N1755" s="201">
        <v>26698410000</v>
      </c>
      <c r="O1755" s="200" t="s">
        <v>7139</v>
      </c>
      <c r="P1755" s="200" t="s">
        <v>11473</v>
      </c>
      <c r="Q1755" s="200" t="s">
        <v>16096</v>
      </c>
      <c r="R1755" s="200" t="s">
        <v>16097</v>
      </c>
    </row>
    <row r="1756" spans="1:18" hidden="1">
      <c r="A1756" s="200" t="s">
        <v>16098</v>
      </c>
      <c r="B1756" s="200" t="s">
        <v>16099</v>
      </c>
      <c r="C1756" s="200" t="s">
        <v>7440</v>
      </c>
      <c r="D1756" s="200" t="s">
        <v>7441</v>
      </c>
      <c r="E1756" s="200" t="s">
        <v>7136</v>
      </c>
      <c r="F1756" s="200" t="s">
        <v>7243</v>
      </c>
      <c r="G1756" s="200"/>
      <c r="H1756" s="200" t="s">
        <v>7244</v>
      </c>
      <c r="I1756" s="200"/>
      <c r="J1756" s="201">
        <v>12</v>
      </c>
      <c r="K1756" s="200" t="s">
        <v>7601</v>
      </c>
      <c r="L1756" s="201">
        <v>7711315</v>
      </c>
      <c r="M1756" s="201">
        <v>500</v>
      </c>
      <c r="N1756" s="201">
        <v>3855657500</v>
      </c>
      <c r="O1756" s="200" t="s">
        <v>7139</v>
      </c>
      <c r="P1756" s="200" t="s">
        <v>16100</v>
      </c>
      <c r="Q1756" s="200" t="s">
        <v>16101</v>
      </c>
      <c r="R1756" s="200" t="s">
        <v>16102</v>
      </c>
    </row>
    <row r="1757" spans="1:18" hidden="1">
      <c r="A1757" s="200" t="s">
        <v>16103</v>
      </c>
      <c r="B1757" s="200" t="s">
        <v>16104</v>
      </c>
      <c r="C1757" s="200" t="s">
        <v>7134</v>
      </c>
      <c r="D1757" s="200" t="s">
        <v>7135</v>
      </c>
      <c r="E1757" s="200" t="s">
        <v>7136</v>
      </c>
      <c r="F1757" s="200" t="s">
        <v>7166</v>
      </c>
      <c r="G1757" s="200"/>
      <c r="H1757" s="200" t="s">
        <v>7167</v>
      </c>
      <c r="I1757" s="200"/>
      <c r="J1757" s="201">
        <v>12</v>
      </c>
      <c r="K1757" s="200" t="s">
        <v>7136</v>
      </c>
      <c r="L1757" s="201">
        <v>23200000</v>
      </c>
      <c r="M1757" s="201">
        <v>500</v>
      </c>
      <c r="N1757" s="201">
        <v>11600000000</v>
      </c>
      <c r="O1757" s="200" t="s">
        <v>7139</v>
      </c>
      <c r="P1757" s="200" t="s">
        <v>16105</v>
      </c>
      <c r="Q1757" s="200" t="s">
        <v>16106</v>
      </c>
      <c r="R1757" s="200" t="s">
        <v>16107</v>
      </c>
    </row>
    <row r="1758" spans="1:18" hidden="1">
      <c r="A1758" s="200" t="s">
        <v>16108</v>
      </c>
      <c r="B1758" s="200" t="s">
        <v>16109</v>
      </c>
      <c r="C1758" s="200" t="s">
        <v>7134</v>
      </c>
      <c r="D1758" s="200" t="s">
        <v>7173</v>
      </c>
      <c r="E1758" s="200" t="s">
        <v>7136</v>
      </c>
      <c r="F1758" s="200" t="s">
        <v>7257</v>
      </c>
      <c r="G1758" s="200"/>
      <c r="H1758" s="200" t="s">
        <v>7258</v>
      </c>
      <c r="I1758" s="200"/>
      <c r="J1758" s="201">
        <v>12</v>
      </c>
      <c r="K1758" s="200" t="s">
        <v>7136</v>
      </c>
      <c r="L1758" s="201">
        <v>32383349</v>
      </c>
      <c r="M1758" s="201">
        <v>100</v>
      </c>
      <c r="N1758" s="201">
        <v>3238334900</v>
      </c>
      <c r="O1758" s="200" t="s">
        <v>7139</v>
      </c>
      <c r="P1758" s="200" t="s">
        <v>16110</v>
      </c>
      <c r="Q1758" s="200" t="s">
        <v>16111</v>
      </c>
      <c r="R1758" s="200" t="s">
        <v>16112</v>
      </c>
    </row>
    <row r="1759" spans="1:18" hidden="1">
      <c r="A1759" s="200" t="s">
        <v>16113</v>
      </c>
      <c r="B1759" s="200" t="s">
        <v>16114</v>
      </c>
      <c r="C1759" s="200" t="s">
        <v>7134</v>
      </c>
      <c r="D1759" s="200" t="s">
        <v>7165</v>
      </c>
      <c r="E1759" s="200" t="s">
        <v>7136</v>
      </c>
      <c r="F1759" s="200" t="s">
        <v>7800</v>
      </c>
      <c r="G1759" s="200"/>
      <c r="H1759" s="200" t="s">
        <v>7801</v>
      </c>
      <c r="I1759" s="200"/>
      <c r="J1759" s="201">
        <v>12</v>
      </c>
      <c r="K1759" s="200" t="s">
        <v>7136</v>
      </c>
      <c r="L1759" s="201">
        <v>46563612</v>
      </c>
      <c r="M1759" s="201">
        <v>500</v>
      </c>
      <c r="N1759" s="201">
        <v>23281806000</v>
      </c>
      <c r="O1759" s="200" t="s">
        <v>7139</v>
      </c>
      <c r="P1759" s="200" t="s">
        <v>16115</v>
      </c>
      <c r="Q1759" s="200" t="s">
        <v>16116</v>
      </c>
      <c r="R1759" s="200" t="s">
        <v>16117</v>
      </c>
    </row>
    <row r="1760" spans="1:18" hidden="1">
      <c r="A1760" s="200" t="s">
        <v>16118</v>
      </c>
      <c r="B1760" s="200" t="s">
        <v>16119</v>
      </c>
      <c r="C1760" s="200" t="s">
        <v>7134</v>
      </c>
      <c r="D1760" s="200" t="s">
        <v>7135</v>
      </c>
      <c r="E1760" s="200" t="s">
        <v>7136</v>
      </c>
      <c r="F1760" s="200" t="s">
        <v>7314</v>
      </c>
      <c r="G1760" s="200"/>
      <c r="H1760" s="200" t="s">
        <v>7315</v>
      </c>
      <c r="I1760" s="200"/>
      <c r="J1760" s="201">
        <v>12</v>
      </c>
      <c r="K1760" s="200" t="s">
        <v>7136</v>
      </c>
      <c r="L1760" s="201">
        <v>39215380</v>
      </c>
      <c r="M1760" s="201">
        <v>500</v>
      </c>
      <c r="N1760" s="201">
        <v>19607690000</v>
      </c>
      <c r="O1760" s="200" t="s">
        <v>7139</v>
      </c>
      <c r="P1760" s="200" t="s">
        <v>16120</v>
      </c>
      <c r="Q1760" s="200" t="s">
        <v>16121</v>
      </c>
      <c r="R1760" s="200" t="s">
        <v>16122</v>
      </c>
    </row>
    <row r="1761" spans="1:18" hidden="1">
      <c r="A1761" s="200" t="s">
        <v>16123</v>
      </c>
      <c r="B1761" s="200" t="s">
        <v>16124</v>
      </c>
      <c r="C1761" s="200" t="s">
        <v>7145</v>
      </c>
      <c r="D1761" s="200" t="s">
        <v>7136</v>
      </c>
      <c r="E1761" s="200" t="s">
        <v>7136</v>
      </c>
      <c r="F1761" s="200" t="s">
        <v>7888</v>
      </c>
      <c r="G1761" s="200"/>
      <c r="H1761" s="200" t="s">
        <v>7889</v>
      </c>
      <c r="I1761" s="200"/>
      <c r="J1761" s="201">
        <v>12</v>
      </c>
      <c r="K1761" s="200" t="s">
        <v>7136</v>
      </c>
      <c r="L1761" s="201">
        <v>109889337</v>
      </c>
      <c r="M1761" s="201">
        <v>500</v>
      </c>
      <c r="N1761" s="201">
        <v>54944668500</v>
      </c>
      <c r="O1761" s="200" t="s">
        <v>7139</v>
      </c>
      <c r="P1761" s="200" t="s">
        <v>16125</v>
      </c>
      <c r="Q1761" s="200" t="s">
        <v>16126</v>
      </c>
      <c r="R1761" s="200" t="s">
        <v>16127</v>
      </c>
    </row>
    <row r="1762" spans="1:18" hidden="1">
      <c r="A1762" s="200" t="s">
        <v>16128</v>
      </c>
      <c r="B1762" s="200" t="s">
        <v>16129</v>
      </c>
      <c r="C1762" s="200" t="s">
        <v>7134</v>
      </c>
      <c r="D1762" s="200" t="s">
        <v>7165</v>
      </c>
      <c r="E1762" s="200" t="s">
        <v>7136</v>
      </c>
      <c r="F1762" s="200" t="s">
        <v>7137</v>
      </c>
      <c r="G1762" s="200"/>
      <c r="H1762" s="200" t="s">
        <v>7138</v>
      </c>
      <c r="I1762" s="200"/>
      <c r="J1762" s="201">
        <v>12</v>
      </c>
      <c r="K1762" s="200" t="s">
        <v>7136</v>
      </c>
      <c r="L1762" s="201">
        <v>43885224</v>
      </c>
      <c r="M1762" s="201">
        <v>500</v>
      </c>
      <c r="N1762" s="201">
        <v>21942612000</v>
      </c>
      <c r="O1762" s="200" t="s">
        <v>7139</v>
      </c>
      <c r="P1762" s="200" t="s">
        <v>16130</v>
      </c>
      <c r="Q1762" s="200" t="s">
        <v>16131</v>
      </c>
      <c r="R1762" s="200" t="s">
        <v>16132</v>
      </c>
    </row>
    <row r="1763" spans="1:18" hidden="1">
      <c r="A1763" s="200" t="s">
        <v>16133</v>
      </c>
      <c r="B1763" s="200" t="s">
        <v>16134</v>
      </c>
      <c r="C1763" s="200" t="s">
        <v>7145</v>
      </c>
      <c r="D1763" s="200" t="s">
        <v>7136</v>
      </c>
      <c r="E1763" s="200" t="s">
        <v>7136</v>
      </c>
      <c r="F1763" s="200" t="s">
        <v>7213</v>
      </c>
      <c r="G1763" s="200"/>
      <c r="H1763" s="200" t="s">
        <v>7214</v>
      </c>
      <c r="I1763" s="200"/>
      <c r="J1763" s="201">
        <v>12</v>
      </c>
      <c r="K1763" s="200" t="s">
        <v>7136</v>
      </c>
      <c r="L1763" s="201">
        <v>15333213</v>
      </c>
      <c r="M1763" s="201">
        <v>500</v>
      </c>
      <c r="N1763" s="201">
        <v>7666606500</v>
      </c>
      <c r="O1763" s="200" t="s">
        <v>7139</v>
      </c>
      <c r="P1763" s="200" t="s">
        <v>16135</v>
      </c>
      <c r="Q1763" s="200" t="s">
        <v>16136</v>
      </c>
      <c r="R1763" s="200" t="s">
        <v>16137</v>
      </c>
    </row>
    <row r="1764" spans="1:18" hidden="1">
      <c r="A1764" s="200" t="s">
        <v>16138</v>
      </c>
      <c r="B1764" s="200" t="s">
        <v>16139</v>
      </c>
      <c r="C1764" s="200" t="s">
        <v>7145</v>
      </c>
      <c r="D1764" s="200" t="s">
        <v>7136</v>
      </c>
      <c r="E1764" s="200" t="s">
        <v>7136</v>
      </c>
      <c r="F1764" s="200" t="s">
        <v>8611</v>
      </c>
      <c r="G1764" s="200"/>
      <c r="H1764" s="200" t="s">
        <v>8612</v>
      </c>
      <c r="I1764" s="200"/>
      <c r="J1764" s="201">
        <v>12</v>
      </c>
      <c r="K1764" s="200" t="s">
        <v>7136</v>
      </c>
      <c r="L1764" s="201">
        <v>4374754</v>
      </c>
      <c r="M1764" s="201">
        <v>5000</v>
      </c>
      <c r="N1764" s="201">
        <v>21873770000</v>
      </c>
      <c r="O1764" s="200" t="s">
        <v>7139</v>
      </c>
      <c r="P1764" s="200" t="s">
        <v>16140</v>
      </c>
      <c r="Q1764" s="200" t="s">
        <v>16141</v>
      </c>
      <c r="R1764" s="200" t="s">
        <v>16142</v>
      </c>
    </row>
    <row r="1765" spans="1:18" hidden="1">
      <c r="A1765" s="200" t="s">
        <v>16143</v>
      </c>
      <c r="B1765" s="200" t="s">
        <v>16144</v>
      </c>
      <c r="C1765" s="200" t="s">
        <v>7134</v>
      </c>
      <c r="D1765" s="200" t="s">
        <v>7241</v>
      </c>
      <c r="E1765" s="200" t="s">
        <v>10603</v>
      </c>
      <c r="F1765" s="200" t="s">
        <v>14361</v>
      </c>
      <c r="G1765" s="200"/>
      <c r="H1765" s="200" t="s">
        <v>14362</v>
      </c>
      <c r="I1765" s="200"/>
      <c r="J1765" s="201">
        <v>12</v>
      </c>
      <c r="K1765" s="200" t="s">
        <v>7136</v>
      </c>
      <c r="L1765" s="201">
        <v>10275960</v>
      </c>
      <c r="M1765" s="201">
        <v>500</v>
      </c>
      <c r="N1765" s="201">
        <v>5137980000</v>
      </c>
      <c r="O1765" s="200" t="s">
        <v>7139</v>
      </c>
      <c r="P1765" s="200" t="s">
        <v>16145</v>
      </c>
      <c r="Q1765" s="200" t="s">
        <v>16146</v>
      </c>
      <c r="R1765" s="200" t="s">
        <v>16147</v>
      </c>
    </row>
    <row r="1766" spans="1:18" hidden="1">
      <c r="A1766" s="200" t="s">
        <v>16148</v>
      </c>
      <c r="B1766" s="200" t="s">
        <v>16149</v>
      </c>
      <c r="C1766" s="200" t="s">
        <v>7134</v>
      </c>
      <c r="D1766" s="200" t="s">
        <v>7173</v>
      </c>
      <c r="E1766" s="200" t="s">
        <v>7136</v>
      </c>
      <c r="F1766" s="200" t="s">
        <v>7174</v>
      </c>
      <c r="G1766" s="200"/>
      <c r="H1766" s="200" t="s">
        <v>7175</v>
      </c>
      <c r="I1766" s="200"/>
      <c r="J1766" s="201">
        <v>12</v>
      </c>
      <c r="K1766" s="200" t="s">
        <v>7136</v>
      </c>
      <c r="L1766" s="201">
        <v>58035312</v>
      </c>
      <c r="M1766" s="201">
        <v>500</v>
      </c>
      <c r="N1766" s="201">
        <v>29017656000</v>
      </c>
      <c r="O1766" s="200" t="s">
        <v>7139</v>
      </c>
      <c r="P1766" s="200" t="s">
        <v>16150</v>
      </c>
      <c r="Q1766" s="200" t="s">
        <v>16151</v>
      </c>
      <c r="R1766" s="200" t="s">
        <v>16152</v>
      </c>
    </row>
    <row r="1767" spans="1:18" hidden="1">
      <c r="A1767" s="200" t="s">
        <v>16153</v>
      </c>
      <c r="B1767" s="200" t="s">
        <v>16154</v>
      </c>
      <c r="C1767" s="200" t="s">
        <v>7134</v>
      </c>
      <c r="D1767" s="200" t="s">
        <v>7173</v>
      </c>
      <c r="E1767" s="200" t="s">
        <v>7136</v>
      </c>
      <c r="F1767" s="200" t="s">
        <v>8355</v>
      </c>
      <c r="G1767" s="200"/>
      <c r="H1767" s="200" t="s">
        <v>8356</v>
      </c>
      <c r="I1767" s="200"/>
      <c r="J1767" s="201">
        <v>12</v>
      </c>
      <c r="K1767" s="200" t="s">
        <v>7136</v>
      </c>
      <c r="L1767" s="201">
        <v>12843222</v>
      </c>
      <c r="M1767" s="201">
        <v>500</v>
      </c>
      <c r="N1767" s="201">
        <v>6421611000</v>
      </c>
      <c r="O1767" s="200" t="s">
        <v>7139</v>
      </c>
      <c r="P1767" s="200" t="s">
        <v>7537</v>
      </c>
      <c r="Q1767" s="200" t="s">
        <v>16155</v>
      </c>
      <c r="R1767" s="200" t="s">
        <v>16156</v>
      </c>
    </row>
    <row r="1768" spans="1:18" hidden="1">
      <c r="A1768" s="200" t="s">
        <v>16157</v>
      </c>
      <c r="B1768" s="200" t="s">
        <v>16158</v>
      </c>
      <c r="C1768" s="200" t="s">
        <v>7134</v>
      </c>
      <c r="D1768" s="200" t="s">
        <v>7165</v>
      </c>
      <c r="E1768" s="200" t="s">
        <v>7136</v>
      </c>
      <c r="F1768" s="200" t="s">
        <v>7174</v>
      </c>
      <c r="G1768" s="200"/>
      <c r="H1768" s="200" t="s">
        <v>7175</v>
      </c>
      <c r="I1768" s="200"/>
      <c r="J1768" s="201">
        <v>12</v>
      </c>
      <c r="K1768" s="200" t="s">
        <v>7136</v>
      </c>
      <c r="L1768" s="201">
        <v>17200000</v>
      </c>
      <c r="M1768" s="201">
        <v>500</v>
      </c>
      <c r="N1768" s="201">
        <v>8600000000</v>
      </c>
      <c r="O1768" s="200" t="s">
        <v>7139</v>
      </c>
      <c r="P1768" s="200" t="s">
        <v>16159</v>
      </c>
      <c r="Q1768" s="200" t="s">
        <v>16160</v>
      </c>
      <c r="R1768" s="200" t="s">
        <v>16161</v>
      </c>
    </row>
    <row r="1769" spans="1:18" hidden="1">
      <c r="A1769" s="200" t="s">
        <v>16162</v>
      </c>
      <c r="B1769" s="200" t="s">
        <v>16163</v>
      </c>
      <c r="C1769" s="200" t="s">
        <v>7134</v>
      </c>
      <c r="D1769" s="200" t="s">
        <v>7165</v>
      </c>
      <c r="E1769" s="200" t="s">
        <v>7136</v>
      </c>
      <c r="F1769" s="200" t="s">
        <v>9040</v>
      </c>
      <c r="G1769" s="200"/>
      <c r="H1769" s="200" t="s">
        <v>9041</v>
      </c>
      <c r="I1769" s="200"/>
      <c r="J1769" s="201">
        <v>12</v>
      </c>
      <c r="K1769" s="200" t="s">
        <v>7136</v>
      </c>
      <c r="L1769" s="201">
        <v>13216478</v>
      </c>
      <c r="M1769" s="201">
        <v>500</v>
      </c>
      <c r="N1769" s="201">
        <v>6608239000</v>
      </c>
      <c r="O1769" s="200" t="s">
        <v>7139</v>
      </c>
      <c r="P1769" s="200" t="s">
        <v>16164</v>
      </c>
      <c r="Q1769" s="200" t="s">
        <v>16165</v>
      </c>
      <c r="R1769" s="200" t="s">
        <v>16166</v>
      </c>
    </row>
    <row r="1770" spans="1:18" hidden="1">
      <c r="A1770" s="200" t="s">
        <v>16167</v>
      </c>
      <c r="B1770" s="200" t="s">
        <v>16168</v>
      </c>
      <c r="C1770" s="200" t="s">
        <v>7134</v>
      </c>
      <c r="D1770" s="200" t="s">
        <v>7135</v>
      </c>
      <c r="E1770" s="200" t="s">
        <v>7136</v>
      </c>
      <c r="F1770" s="200" t="s">
        <v>7685</v>
      </c>
      <c r="G1770" s="200"/>
      <c r="H1770" s="200" t="s">
        <v>7686</v>
      </c>
      <c r="I1770" s="200"/>
      <c r="J1770" s="201">
        <v>9</v>
      </c>
      <c r="K1770" s="200" t="s">
        <v>7136</v>
      </c>
      <c r="L1770" s="201">
        <v>21045467</v>
      </c>
      <c r="M1770" s="201">
        <v>500</v>
      </c>
      <c r="N1770" s="201">
        <v>10522733500</v>
      </c>
      <c r="O1770" s="200" t="s">
        <v>7139</v>
      </c>
      <c r="P1770" s="200" t="s">
        <v>16169</v>
      </c>
      <c r="Q1770" s="200" t="s">
        <v>16170</v>
      </c>
      <c r="R1770" s="200" t="s">
        <v>16171</v>
      </c>
    </row>
    <row r="1771" spans="1:18" hidden="1">
      <c r="A1771" s="200" t="s">
        <v>16172</v>
      </c>
      <c r="B1771" s="200" t="s">
        <v>16173</v>
      </c>
      <c r="C1771" s="200" t="s">
        <v>7145</v>
      </c>
      <c r="D1771" s="200" t="s">
        <v>7136</v>
      </c>
      <c r="E1771" s="200" t="s">
        <v>7136</v>
      </c>
      <c r="F1771" s="200" t="s">
        <v>7250</v>
      </c>
      <c r="G1771" s="200"/>
      <c r="H1771" s="200" t="s">
        <v>7251</v>
      </c>
      <c r="I1771" s="200"/>
      <c r="J1771" s="201">
        <v>12</v>
      </c>
      <c r="K1771" s="200" t="s">
        <v>7136</v>
      </c>
      <c r="L1771" s="201">
        <v>29747874</v>
      </c>
      <c r="M1771" s="201">
        <v>500</v>
      </c>
      <c r="N1771" s="201">
        <v>14873937000</v>
      </c>
      <c r="O1771" s="200" t="s">
        <v>7139</v>
      </c>
      <c r="P1771" s="200" t="s">
        <v>16174</v>
      </c>
      <c r="Q1771" s="200" t="s">
        <v>16175</v>
      </c>
      <c r="R1771" s="200" t="s">
        <v>16176</v>
      </c>
    </row>
    <row r="1772" spans="1:18" hidden="1">
      <c r="A1772" s="200" t="s">
        <v>16177</v>
      </c>
      <c r="B1772" s="200" t="s">
        <v>16178</v>
      </c>
      <c r="C1772" s="200" t="s">
        <v>7134</v>
      </c>
      <c r="D1772" s="200" t="s">
        <v>7135</v>
      </c>
      <c r="E1772" s="200" t="s">
        <v>7136</v>
      </c>
      <c r="F1772" s="200" t="s">
        <v>7137</v>
      </c>
      <c r="G1772" s="200"/>
      <c r="H1772" s="200" t="s">
        <v>7138</v>
      </c>
      <c r="I1772" s="200"/>
      <c r="J1772" s="201">
        <v>12</v>
      </c>
      <c r="K1772" s="200" t="s">
        <v>7136</v>
      </c>
      <c r="L1772" s="201">
        <v>23327472</v>
      </c>
      <c r="M1772" s="201">
        <v>500</v>
      </c>
      <c r="N1772" s="201">
        <v>11663736000</v>
      </c>
      <c r="O1772" s="200" t="s">
        <v>7139</v>
      </c>
      <c r="P1772" s="200" t="s">
        <v>16179</v>
      </c>
      <c r="Q1772" s="200" t="s">
        <v>16180</v>
      </c>
      <c r="R1772" s="200" t="s">
        <v>16181</v>
      </c>
    </row>
    <row r="1773" spans="1:18" hidden="1">
      <c r="A1773" s="200" t="s">
        <v>16182</v>
      </c>
      <c r="B1773" s="200" t="s">
        <v>16183</v>
      </c>
      <c r="C1773" s="200" t="s">
        <v>7134</v>
      </c>
      <c r="D1773" s="200" t="s">
        <v>7165</v>
      </c>
      <c r="E1773" s="200" t="s">
        <v>7136</v>
      </c>
      <c r="F1773" s="200" t="s">
        <v>7166</v>
      </c>
      <c r="G1773" s="200"/>
      <c r="H1773" s="200" t="s">
        <v>7167</v>
      </c>
      <c r="I1773" s="200"/>
      <c r="J1773" s="201">
        <v>12</v>
      </c>
      <c r="K1773" s="200" t="s">
        <v>7136</v>
      </c>
      <c r="L1773" s="201">
        <v>12718462</v>
      </c>
      <c r="M1773" s="201">
        <v>500</v>
      </c>
      <c r="N1773" s="201">
        <v>6359231000</v>
      </c>
      <c r="O1773" s="200" t="s">
        <v>7139</v>
      </c>
      <c r="P1773" s="200" t="s">
        <v>16184</v>
      </c>
      <c r="Q1773" s="200" t="s">
        <v>16185</v>
      </c>
      <c r="R1773" s="200" t="s">
        <v>16186</v>
      </c>
    </row>
    <row r="1774" spans="1:18" hidden="1">
      <c r="A1774" s="200" t="s">
        <v>16187</v>
      </c>
      <c r="B1774" s="200" t="s">
        <v>16188</v>
      </c>
      <c r="C1774" s="200" t="s">
        <v>7134</v>
      </c>
      <c r="D1774" s="200" t="s">
        <v>7165</v>
      </c>
      <c r="E1774" s="200" t="s">
        <v>7136</v>
      </c>
      <c r="F1774" s="200" t="s">
        <v>7174</v>
      </c>
      <c r="G1774" s="200"/>
      <c r="H1774" s="200" t="s">
        <v>7175</v>
      </c>
      <c r="I1774" s="200"/>
      <c r="J1774" s="201">
        <v>12</v>
      </c>
      <c r="K1774" s="200" t="s">
        <v>7136</v>
      </c>
      <c r="L1774" s="201">
        <v>9183669</v>
      </c>
      <c r="M1774" s="201">
        <v>500</v>
      </c>
      <c r="N1774" s="201">
        <v>4591834500</v>
      </c>
      <c r="O1774" s="200" t="s">
        <v>7139</v>
      </c>
      <c r="P1774" s="200" t="s">
        <v>16189</v>
      </c>
      <c r="Q1774" s="200" t="s">
        <v>16190</v>
      </c>
      <c r="R1774" s="200" t="s">
        <v>16191</v>
      </c>
    </row>
    <row r="1775" spans="1:18" hidden="1">
      <c r="A1775" s="200" t="s">
        <v>16192</v>
      </c>
      <c r="B1775" s="200" t="s">
        <v>16193</v>
      </c>
      <c r="C1775" s="200" t="s">
        <v>7134</v>
      </c>
      <c r="D1775" s="200" t="s">
        <v>7193</v>
      </c>
      <c r="E1775" s="200" t="s">
        <v>7136</v>
      </c>
      <c r="F1775" s="200" t="s">
        <v>9040</v>
      </c>
      <c r="G1775" s="200"/>
      <c r="H1775" s="200" t="s">
        <v>9041</v>
      </c>
      <c r="I1775" s="200"/>
      <c r="J1775" s="201">
        <v>12</v>
      </c>
      <c r="K1775" s="200" t="s">
        <v>7136</v>
      </c>
      <c r="L1775" s="201">
        <v>38234020</v>
      </c>
      <c r="M1775" s="201">
        <v>100</v>
      </c>
      <c r="N1775" s="201">
        <v>3823402000</v>
      </c>
      <c r="O1775" s="200" t="s">
        <v>7139</v>
      </c>
      <c r="P1775" s="200" t="s">
        <v>16194</v>
      </c>
      <c r="Q1775" s="200" t="s">
        <v>16195</v>
      </c>
      <c r="R1775" s="200" t="s">
        <v>16196</v>
      </c>
    </row>
    <row r="1776" spans="1:18" hidden="1">
      <c r="A1776" s="200" t="s">
        <v>16197</v>
      </c>
      <c r="B1776" s="200" t="s">
        <v>16198</v>
      </c>
      <c r="C1776" s="200" t="s">
        <v>7134</v>
      </c>
      <c r="D1776" s="200" t="s">
        <v>7241</v>
      </c>
      <c r="E1776" s="200" t="s">
        <v>7242</v>
      </c>
      <c r="F1776" s="200" t="s">
        <v>7859</v>
      </c>
      <c r="G1776" s="200"/>
      <c r="H1776" s="200" t="s">
        <v>7860</v>
      </c>
      <c r="I1776" s="200"/>
      <c r="J1776" s="201">
        <v>12</v>
      </c>
      <c r="K1776" s="200" t="s">
        <v>7136</v>
      </c>
      <c r="L1776" s="201">
        <v>34150762</v>
      </c>
      <c r="M1776" s="201">
        <v>500</v>
      </c>
      <c r="N1776" s="201">
        <v>17075381000</v>
      </c>
      <c r="O1776" s="200" t="s">
        <v>7139</v>
      </c>
      <c r="P1776" s="200" t="s">
        <v>16199</v>
      </c>
      <c r="Q1776" s="200" t="s">
        <v>16200</v>
      </c>
      <c r="R1776" s="200" t="s">
        <v>16201</v>
      </c>
    </row>
    <row r="1777" spans="1:18" hidden="1">
      <c r="A1777" s="200" t="s">
        <v>16202</v>
      </c>
      <c r="B1777" s="200" t="s">
        <v>16203</v>
      </c>
      <c r="C1777" s="200" t="s">
        <v>7145</v>
      </c>
      <c r="D1777" s="200" t="s">
        <v>7136</v>
      </c>
      <c r="E1777" s="200" t="s">
        <v>7136</v>
      </c>
      <c r="F1777" s="200" t="s">
        <v>7213</v>
      </c>
      <c r="G1777" s="200"/>
      <c r="H1777" s="200" t="s">
        <v>7214</v>
      </c>
      <c r="I1777" s="200"/>
      <c r="J1777" s="201">
        <v>12</v>
      </c>
      <c r="K1777" s="200" t="s">
        <v>7136</v>
      </c>
      <c r="L1777" s="201">
        <v>10000000</v>
      </c>
      <c r="M1777" s="201">
        <v>500</v>
      </c>
      <c r="N1777" s="201">
        <v>5000000000</v>
      </c>
      <c r="O1777" s="200" t="s">
        <v>7139</v>
      </c>
      <c r="P1777" s="200" t="s">
        <v>16204</v>
      </c>
      <c r="Q1777" s="200" t="s">
        <v>16205</v>
      </c>
      <c r="R1777" s="200" t="s">
        <v>16206</v>
      </c>
    </row>
    <row r="1778" spans="1:18" hidden="1">
      <c r="A1778" s="200" t="s">
        <v>16207</v>
      </c>
      <c r="B1778" s="200" t="s">
        <v>16208</v>
      </c>
      <c r="C1778" s="200" t="s">
        <v>7134</v>
      </c>
      <c r="D1778" s="200" t="s">
        <v>7193</v>
      </c>
      <c r="E1778" s="200" t="s">
        <v>7136</v>
      </c>
      <c r="F1778" s="200" t="s">
        <v>7174</v>
      </c>
      <c r="G1778" s="200"/>
      <c r="H1778" s="200" t="s">
        <v>7175</v>
      </c>
      <c r="I1778" s="200"/>
      <c r="J1778" s="201">
        <v>12</v>
      </c>
      <c r="K1778" s="200" t="s">
        <v>7136</v>
      </c>
      <c r="L1778" s="201">
        <v>8772174</v>
      </c>
      <c r="M1778" s="201">
        <v>500</v>
      </c>
      <c r="N1778" s="201">
        <v>4386087000</v>
      </c>
      <c r="O1778" s="200" t="s">
        <v>7139</v>
      </c>
      <c r="P1778" s="200" t="s">
        <v>16209</v>
      </c>
      <c r="Q1778" s="200" t="s">
        <v>16210</v>
      </c>
      <c r="R1778" s="200" t="s">
        <v>16211</v>
      </c>
    </row>
    <row r="1779" spans="1:18" hidden="1">
      <c r="A1779" s="200" t="s">
        <v>16212</v>
      </c>
      <c r="B1779" s="200" t="s">
        <v>16213</v>
      </c>
      <c r="C1779" s="200" t="s">
        <v>7134</v>
      </c>
      <c r="D1779" s="200" t="s">
        <v>7173</v>
      </c>
      <c r="E1779" s="200" t="s">
        <v>7136</v>
      </c>
      <c r="F1779" s="200" t="s">
        <v>7888</v>
      </c>
      <c r="G1779" s="200"/>
      <c r="H1779" s="200" t="s">
        <v>7889</v>
      </c>
      <c r="I1779" s="200"/>
      <c r="J1779" s="201">
        <v>12</v>
      </c>
      <c r="K1779" s="200" t="s">
        <v>7136</v>
      </c>
      <c r="L1779" s="201">
        <v>3192883</v>
      </c>
      <c r="M1779" s="201">
        <v>500</v>
      </c>
      <c r="N1779" s="201">
        <v>1596441500</v>
      </c>
      <c r="O1779" s="200" t="s">
        <v>7139</v>
      </c>
      <c r="P1779" s="200" t="s">
        <v>16214</v>
      </c>
      <c r="Q1779" s="200" t="s">
        <v>16215</v>
      </c>
      <c r="R1779" s="200" t="s">
        <v>16216</v>
      </c>
    </row>
    <row r="1780" spans="1:18" hidden="1">
      <c r="A1780" s="200" t="s">
        <v>16217</v>
      </c>
      <c r="B1780" s="200" t="s">
        <v>16218</v>
      </c>
      <c r="C1780" s="200" t="s">
        <v>7134</v>
      </c>
      <c r="D1780" s="200" t="s">
        <v>7165</v>
      </c>
      <c r="E1780" s="200" t="s">
        <v>7136</v>
      </c>
      <c r="F1780" s="200" t="s">
        <v>7902</v>
      </c>
      <c r="G1780" s="200"/>
      <c r="H1780" s="200" t="s">
        <v>7903</v>
      </c>
      <c r="I1780" s="200"/>
      <c r="J1780" s="201">
        <v>12</v>
      </c>
      <c r="K1780" s="200" t="s">
        <v>7136</v>
      </c>
      <c r="L1780" s="201">
        <v>8693978</v>
      </c>
      <c r="M1780" s="201">
        <v>500</v>
      </c>
      <c r="N1780" s="201">
        <v>4346989000</v>
      </c>
      <c r="O1780" s="200" t="s">
        <v>7139</v>
      </c>
      <c r="P1780" s="200" t="s">
        <v>16219</v>
      </c>
      <c r="Q1780" s="200" t="s">
        <v>16220</v>
      </c>
      <c r="R1780" s="200" t="s">
        <v>16221</v>
      </c>
    </row>
    <row r="1781" spans="1:18" hidden="1">
      <c r="A1781" s="200" t="s">
        <v>16222</v>
      </c>
      <c r="B1781" s="200" t="s">
        <v>16223</v>
      </c>
      <c r="C1781" s="200" t="s">
        <v>7134</v>
      </c>
      <c r="D1781" s="200" t="s">
        <v>7135</v>
      </c>
      <c r="E1781" s="200" t="s">
        <v>7136</v>
      </c>
      <c r="F1781" s="200" t="s">
        <v>7481</v>
      </c>
      <c r="G1781" s="200"/>
      <c r="H1781" s="200" t="s">
        <v>7482</v>
      </c>
      <c r="I1781" s="200"/>
      <c r="J1781" s="201">
        <v>12</v>
      </c>
      <c r="K1781" s="200" t="s">
        <v>7136</v>
      </c>
      <c r="L1781" s="201">
        <v>24396458</v>
      </c>
      <c r="M1781" s="201">
        <v>500</v>
      </c>
      <c r="N1781" s="201">
        <v>12198229000</v>
      </c>
      <c r="O1781" s="200" t="s">
        <v>7139</v>
      </c>
      <c r="P1781" s="200" t="s">
        <v>16224</v>
      </c>
      <c r="Q1781" s="200" t="s">
        <v>16225</v>
      </c>
      <c r="R1781" s="200" t="s">
        <v>16226</v>
      </c>
    </row>
    <row r="1782" spans="1:18" hidden="1">
      <c r="A1782" s="200" t="s">
        <v>16227</v>
      </c>
      <c r="B1782" s="200" t="s">
        <v>16228</v>
      </c>
      <c r="C1782" s="200" t="s">
        <v>7134</v>
      </c>
      <c r="D1782" s="200" t="s">
        <v>7165</v>
      </c>
      <c r="E1782" s="200" t="s">
        <v>7136</v>
      </c>
      <c r="F1782" s="200" t="s">
        <v>7585</v>
      </c>
      <c r="G1782" s="200"/>
      <c r="H1782" s="200" t="s">
        <v>7586</v>
      </c>
      <c r="I1782" s="200"/>
      <c r="J1782" s="201">
        <v>12</v>
      </c>
      <c r="K1782" s="200" t="s">
        <v>7136</v>
      </c>
      <c r="L1782" s="201">
        <v>9331705</v>
      </c>
      <c r="M1782" s="201">
        <v>500</v>
      </c>
      <c r="N1782" s="201">
        <v>4665852500</v>
      </c>
      <c r="O1782" s="200" t="s">
        <v>7139</v>
      </c>
      <c r="P1782" s="200" t="s">
        <v>16229</v>
      </c>
      <c r="Q1782" s="200" t="s">
        <v>16230</v>
      </c>
      <c r="R1782" s="200" t="s">
        <v>16231</v>
      </c>
    </row>
    <row r="1783" spans="1:18" hidden="1">
      <c r="A1783" s="200" t="s">
        <v>16232</v>
      </c>
      <c r="B1783" s="200" t="s">
        <v>16233</v>
      </c>
      <c r="C1783" s="200" t="s">
        <v>7145</v>
      </c>
      <c r="D1783" s="200" t="s">
        <v>7136</v>
      </c>
      <c r="E1783" s="200" t="s">
        <v>7136</v>
      </c>
      <c r="F1783" s="200" t="s">
        <v>7276</v>
      </c>
      <c r="G1783" s="200"/>
      <c r="H1783" s="200" t="s">
        <v>7277</v>
      </c>
      <c r="I1783" s="200"/>
      <c r="J1783" s="201">
        <v>12</v>
      </c>
      <c r="K1783" s="200" t="s">
        <v>7136</v>
      </c>
      <c r="L1783" s="201">
        <v>26803285</v>
      </c>
      <c r="M1783" s="201">
        <v>1000</v>
      </c>
      <c r="N1783" s="201">
        <v>26803285000</v>
      </c>
      <c r="O1783" s="200" t="s">
        <v>7139</v>
      </c>
      <c r="P1783" s="200" t="s">
        <v>16234</v>
      </c>
      <c r="Q1783" s="200" t="s">
        <v>16235</v>
      </c>
      <c r="R1783" s="200" t="s">
        <v>16236</v>
      </c>
    </row>
    <row r="1784" spans="1:18" hidden="1">
      <c r="A1784" s="200" t="s">
        <v>16237</v>
      </c>
      <c r="B1784" s="200" t="s">
        <v>16238</v>
      </c>
      <c r="C1784" s="200" t="s">
        <v>7145</v>
      </c>
      <c r="D1784" s="200" t="s">
        <v>7136</v>
      </c>
      <c r="E1784" s="200" t="s">
        <v>7136</v>
      </c>
      <c r="F1784" s="200" t="s">
        <v>7276</v>
      </c>
      <c r="G1784" s="200"/>
      <c r="H1784" s="200" t="s">
        <v>7277</v>
      </c>
      <c r="I1784" s="200"/>
      <c r="J1784" s="201">
        <v>12</v>
      </c>
      <c r="K1784" s="200" t="s">
        <v>7136</v>
      </c>
      <c r="L1784" s="201">
        <v>11540400</v>
      </c>
      <c r="M1784" s="201">
        <v>1000</v>
      </c>
      <c r="N1784" s="201">
        <v>11540400000</v>
      </c>
      <c r="O1784" s="200" t="s">
        <v>7139</v>
      </c>
      <c r="P1784" s="200" t="s">
        <v>16239</v>
      </c>
      <c r="Q1784" s="200" t="s">
        <v>16240</v>
      </c>
      <c r="R1784" s="200" t="s">
        <v>16241</v>
      </c>
    </row>
    <row r="1785" spans="1:18" hidden="1">
      <c r="A1785" s="200" t="s">
        <v>16242</v>
      </c>
      <c r="B1785" s="200" t="s">
        <v>16243</v>
      </c>
      <c r="C1785" s="200" t="s">
        <v>7145</v>
      </c>
      <c r="D1785" s="200" t="s">
        <v>7136</v>
      </c>
      <c r="E1785" s="200" t="s">
        <v>7136</v>
      </c>
      <c r="F1785" s="200" t="s">
        <v>7379</v>
      </c>
      <c r="G1785" s="200"/>
      <c r="H1785" s="200" t="s">
        <v>7380</v>
      </c>
      <c r="I1785" s="200"/>
      <c r="J1785" s="201">
        <v>12</v>
      </c>
      <c r="K1785" s="200" t="s">
        <v>7136</v>
      </c>
      <c r="L1785" s="201">
        <v>54024880</v>
      </c>
      <c r="M1785" s="201">
        <v>500</v>
      </c>
      <c r="N1785" s="201">
        <v>27012440000</v>
      </c>
      <c r="O1785" s="200" t="s">
        <v>7139</v>
      </c>
      <c r="P1785" s="200" t="s">
        <v>16244</v>
      </c>
      <c r="Q1785" s="200" t="s">
        <v>16245</v>
      </c>
      <c r="R1785" s="200" t="s">
        <v>16246</v>
      </c>
    </row>
    <row r="1786" spans="1:18" hidden="1">
      <c r="A1786" s="200" t="s">
        <v>16247</v>
      </c>
      <c r="B1786" s="200" t="s">
        <v>16248</v>
      </c>
      <c r="C1786" s="200" t="s">
        <v>7145</v>
      </c>
      <c r="D1786" s="200" t="s">
        <v>7136</v>
      </c>
      <c r="E1786" s="200" t="s">
        <v>7136</v>
      </c>
      <c r="F1786" s="200" t="s">
        <v>7276</v>
      </c>
      <c r="G1786" s="200"/>
      <c r="H1786" s="200" t="s">
        <v>7277</v>
      </c>
      <c r="I1786" s="200"/>
      <c r="J1786" s="201">
        <v>12</v>
      </c>
      <c r="K1786" s="200" t="s">
        <v>7136</v>
      </c>
      <c r="L1786" s="201">
        <v>2660000</v>
      </c>
      <c r="M1786" s="201">
        <v>5000</v>
      </c>
      <c r="N1786" s="201">
        <v>13300000000</v>
      </c>
      <c r="O1786" s="200" t="s">
        <v>7139</v>
      </c>
      <c r="P1786" s="200" t="s">
        <v>16249</v>
      </c>
      <c r="Q1786" s="200" t="s">
        <v>16250</v>
      </c>
      <c r="R1786" s="200" t="s">
        <v>16251</v>
      </c>
    </row>
    <row r="1787" spans="1:18" hidden="1">
      <c r="A1787" s="200" t="s">
        <v>16252</v>
      </c>
      <c r="B1787" s="200" t="s">
        <v>16253</v>
      </c>
      <c r="C1787" s="200" t="s">
        <v>7134</v>
      </c>
      <c r="D1787" s="200" t="s">
        <v>7173</v>
      </c>
      <c r="E1787" s="200" t="s">
        <v>7136</v>
      </c>
      <c r="F1787" s="200" t="s">
        <v>7585</v>
      </c>
      <c r="G1787" s="200"/>
      <c r="H1787" s="200" t="s">
        <v>7586</v>
      </c>
      <c r="I1787" s="200"/>
      <c r="J1787" s="201">
        <v>12</v>
      </c>
      <c r="K1787" s="200" t="s">
        <v>7136</v>
      </c>
      <c r="L1787" s="201">
        <v>30726747</v>
      </c>
      <c r="M1787" s="201">
        <v>100</v>
      </c>
      <c r="N1787" s="201">
        <v>3072674700</v>
      </c>
      <c r="O1787" s="200" t="s">
        <v>7139</v>
      </c>
      <c r="P1787" s="200" t="s">
        <v>10074</v>
      </c>
      <c r="Q1787" s="200" t="s">
        <v>16254</v>
      </c>
      <c r="R1787" s="200" t="s">
        <v>16255</v>
      </c>
    </row>
    <row r="1788" spans="1:18" hidden="1">
      <c r="A1788" s="200" t="s">
        <v>16256</v>
      </c>
      <c r="B1788" s="200" t="s">
        <v>16257</v>
      </c>
      <c r="C1788" s="200" t="s">
        <v>7134</v>
      </c>
      <c r="D1788" s="200" t="s">
        <v>8480</v>
      </c>
      <c r="E1788" s="200" t="s">
        <v>7136</v>
      </c>
      <c r="F1788" s="200" t="s">
        <v>7464</v>
      </c>
      <c r="G1788" s="200"/>
      <c r="H1788" s="200" t="s">
        <v>7465</v>
      </c>
      <c r="I1788" s="200"/>
      <c r="J1788" s="201">
        <v>12</v>
      </c>
      <c r="K1788" s="200" t="s">
        <v>7136</v>
      </c>
      <c r="L1788" s="201">
        <v>44216140</v>
      </c>
      <c r="M1788" s="201">
        <v>100</v>
      </c>
      <c r="N1788" s="201">
        <v>4421614000</v>
      </c>
      <c r="O1788" s="200" t="s">
        <v>7139</v>
      </c>
      <c r="P1788" s="200" t="s">
        <v>16258</v>
      </c>
      <c r="Q1788" s="200" t="s">
        <v>16259</v>
      </c>
      <c r="R1788" s="200" t="s">
        <v>16260</v>
      </c>
    </row>
    <row r="1789" spans="1:18" hidden="1">
      <c r="A1789" s="200" t="s">
        <v>16261</v>
      </c>
      <c r="B1789" s="200" t="s">
        <v>16262</v>
      </c>
      <c r="C1789" s="200" t="s">
        <v>7145</v>
      </c>
      <c r="D1789" s="200" t="s">
        <v>7136</v>
      </c>
      <c r="E1789" s="200" t="s">
        <v>7136</v>
      </c>
      <c r="F1789" s="200" t="s">
        <v>16263</v>
      </c>
      <c r="G1789" s="200"/>
      <c r="H1789" s="200" t="s">
        <v>16264</v>
      </c>
      <c r="I1789" s="200"/>
      <c r="J1789" s="201">
        <v>12</v>
      </c>
      <c r="K1789" s="200" t="s">
        <v>7136</v>
      </c>
      <c r="L1789" s="201">
        <v>2400000</v>
      </c>
      <c r="M1789" s="201">
        <v>5000</v>
      </c>
      <c r="N1789" s="201">
        <v>12000000000</v>
      </c>
      <c r="O1789" s="200" t="s">
        <v>7139</v>
      </c>
      <c r="P1789" s="200" t="s">
        <v>16265</v>
      </c>
      <c r="Q1789" s="200" t="s">
        <v>16266</v>
      </c>
      <c r="R1789" s="200" t="s">
        <v>16267</v>
      </c>
    </row>
    <row r="1790" spans="1:18" hidden="1">
      <c r="A1790" s="200" t="s">
        <v>16268</v>
      </c>
      <c r="B1790" s="200" t="s">
        <v>16269</v>
      </c>
      <c r="C1790" s="200" t="s">
        <v>7145</v>
      </c>
      <c r="D1790" s="200" t="s">
        <v>7136</v>
      </c>
      <c r="E1790" s="200" t="s">
        <v>7136</v>
      </c>
      <c r="F1790" s="200" t="s">
        <v>16270</v>
      </c>
      <c r="G1790" s="200"/>
      <c r="H1790" s="200" t="s">
        <v>16271</v>
      </c>
      <c r="I1790" s="200"/>
      <c r="J1790" s="201">
        <v>12</v>
      </c>
      <c r="K1790" s="200" t="s">
        <v>7136</v>
      </c>
      <c r="L1790" s="201">
        <v>77456610</v>
      </c>
      <c r="M1790" s="201">
        <v>500</v>
      </c>
      <c r="N1790" s="201">
        <v>38728305000</v>
      </c>
      <c r="O1790" s="200" t="s">
        <v>7139</v>
      </c>
      <c r="P1790" s="200" t="s">
        <v>16272</v>
      </c>
      <c r="Q1790" s="200" t="s">
        <v>16273</v>
      </c>
      <c r="R1790" s="200" t="s">
        <v>16274</v>
      </c>
    </row>
    <row r="1791" spans="1:18" hidden="1">
      <c r="A1791" s="200" t="s">
        <v>16275</v>
      </c>
      <c r="B1791" s="200" t="s">
        <v>16276</v>
      </c>
      <c r="C1791" s="200" t="s">
        <v>7134</v>
      </c>
      <c r="D1791" s="200" t="s">
        <v>7135</v>
      </c>
      <c r="E1791" s="200" t="s">
        <v>7136</v>
      </c>
      <c r="F1791" s="200" t="s">
        <v>7924</v>
      </c>
      <c r="G1791" s="200"/>
      <c r="H1791" s="200" t="s">
        <v>7925</v>
      </c>
      <c r="I1791" s="200"/>
      <c r="J1791" s="201">
        <v>12</v>
      </c>
      <c r="K1791" s="200" t="s">
        <v>7136</v>
      </c>
      <c r="L1791" s="201">
        <v>33370000</v>
      </c>
      <c r="M1791" s="201">
        <v>500</v>
      </c>
      <c r="N1791" s="201">
        <v>16685000000</v>
      </c>
      <c r="O1791" s="200" t="s">
        <v>7139</v>
      </c>
      <c r="P1791" s="200" t="s">
        <v>16277</v>
      </c>
      <c r="Q1791" s="200" t="s">
        <v>16278</v>
      </c>
      <c r="R1791" s="200" t="s">
        <v>16279</v>
      </c>
    </row>
    <row r="1792" spans="1:18" hidden="1">
      <c r="A1792" s="200" t="s">
        <v>16280</v>
      </c>
      <c r="B1792" s="200" t="s">
        <v>16281</v>
      </c>
      <c r="C1792" s="200" t="s">
        <v>7145</v>
      </c>
      <c r="D1792" s="200" t="s">
        <v>7136</v>
      </c>
      <c r="E1792" s="200" t="s">
        <v>7136</v>
      </c>
      <c r="F1792" s="200" t="s">
        <v>7276</v>
      </c>
      <c r="G1792" s="200"/>
      <c r="H1792" s="200" t="s">
        <v>7277</v>
      </c>
      <c r="I1792" s="200"/>
      <c r="J1792" s="201">
        <v>12</v>
      </c>
      <c r="K1792" s="200" t="s">
        <v>7136</v>
      </c>
      <c r="L1792" s="201">
        <v>19085664</v>
      </c>
      <c r="M1792" s="201">
        <v>2500</v>
      </c>
      <c r="N1792" s="201">
        <v>48826860000</v>
      </c>
      <c r="O1792" s="200" t="s">
        <v>7139</v>
      </c>
      <c r="P1792" s="200" t="s">
        <v>16282</v>
      </c>
      <c r="Q1792" s="200" t="s">
        <v>16283</v>
      </c>
      <c r="R1792" s="200" t="s">
        <v>16284</v>
      </c>
    </row>
    <row r="1793" spans="1:18" hidden="1">
      <c r="A1793" s="200" t="s">
        <v>16285</v>
      </c>
      <c r="B1793" s="200" t="s">
        <v>16286</v>
      </c>
      <c r="C1793" s="200" t="s">
        <v>7145</v>
      </c>
      <c r="D1793" s="200" t="s">
        <v>7136</v>
      </c>
      <c r="E1793" s="200" t="s">
        <v>7136</v>
      </c>
      <c r="F1793" s="200" t="s">
        <v>16287</v>
      </c>
      <c r="G1793" s="200"/>
      <c r="H1793" s="200" t="s">
        <v>16288</v>
      </c>
      <c r="I1793" s="200"/>
      <c r="J1793" s="201">
        <v>12</v>
      </c>
      <c r="K1793" s="200" t="s">
        <v>7136</v>
      </c>
      <c r="L1793" s="201">
        <v>1200000</v>
      </c>
      <c r="M1793" s="201">
        <v>5000</v>
      </c>
      <c r="N1793" s="201">
        <v>6000000000</v>
      </c>
      <c r="O1793" s="200" t="s">
        <v>7139</v>
      </c>
      <c r="P1793" s="200" t="s">
        <v>16289</v>
      </c>
      <c r="Q1793" s="200" t="s">
        <v>16290</v>
      </c>
      <c r="R1793" s="200" t="s">
        <v>16291</v>
      </c>
    </row>
    <row r="1794" spans="1:18" hidden="1">
      <c r="A1794" s="200" t="s">
        <v>16292</v>
      </c>
      <c r="B1794" s="200" t="s">
        <v>16293</v>
      </c>
      <c r="C1794" s="200" t="s">
        <v>7134</v>
      </c>
      <c r="D1794" s="200" t="s">
        <v>7135</v>
      </c>
      <c r="E1794" s="200" t="s">
        <v>7136</v>
      </c>
      <c r="F1794" s="200" t="s">
        <v>7213</v>
      </c>
      <c r="G1794" s="200"/>
      <c r="H1794" s="200" t="s">
        <v>7214</v>
      </c>
      <c r="I1794" s="200"/>
      <c r="J1794" s="201">
        <v>12</v>
      </c>
      <c r="K1794" s="200" t="s">
        <v>7136</v>
      </c>
      <c r="L1794" s="201">
        <v>13513500</v>
      </c>
      <c r="M1794" s="201">
        <v>500</v>
      </c>
      <c r="N1794" s="201">
        <v>6756750000</v>
      </c>
      <c r="O1794" s="200" t="s">
        <v>7139</v>
      </c>
      <c r="P1794" s="200" t="s">
        <v>16294</v>
      </c>
      <c r="Q1794" s="200" t="s">
        <v>16295</v>
      </c>
      <c r="R1794" s="200" t="s">
        <v>16296</v>
      </c>
    </row>
    <row r="1795" spans="1:18" hidden="1">
      <c r="A1795" s="200" t="s">
        <v>16297</v>
      </c>
      <c r="B1795" s="200" t="s">
        <v>16298</v>
      </c>
      <c r="C1795" s="200" t="s">
        <v>7145</v>
      </c>
      <c r="D1795" s="200" t="s">
        <v>7136</v>
      </c>
      <c r="E1795" s="200" t="s">
        <v>7136</v>
      </c>
      <c r="F1795" s="200" t="s">
        <v>7302</v>
      </c>
      <c r="G1795" s="200"/>
      <c r="H1795" s="200" t="s">
        <v>7303</v>
      </c>
      <c r="I1795" s="200"/>
      <c r="J1795" s="201">
        <v>12</v>
      </c>
      <c r="K1795" s="200" t="s">
        <v>7136</v>
      </c>
      <c r="L1795" s="201">
        <v>14202975</v>
      </c>
      <c r="M1795" s="201">
        <v>1000</v>
      </c>
      <c r="N1795" s="201">
        <v>14202975000</v>
      </c>
      <c r="O1795" s="200" t="s">
        <v>7139</v>
      </c>
      <c r="P1795" s="200" t="s">
        <v>16299</v>
      </c>
      <c r="Q1795" s="200" t="s">
        <v>16300</v>
      </c>
      <c r="R1795" s="200" t="s">
        <v>16301</v>
      </c>
    </row>
    <row r="1796" spans="1:18" hidden="1">
      <c r="A1796" s="200" t="s">
        <v>16302</v>
      </c>
      <c r="B1796" s="200" t="s">
        <v>16303</v>
      </c>
      <c r="C1796" s="200" t="s">
        <v>7145</v>
      </c>
      <c r="D1796" s="200" t="s">
        <v>7136</v>
      </c>
      <c r="E1796" s="200" t="s">
        <v>7136</v>
      </c>
      <c r="F1796" s="200" t="s">
        <v>7348</v>
      </c>
      <c r="G1796" s="200"/>
      <c r="H1796" s="200" t="s">
        <v>7349</v>
      </c>
      <c r="I1796" s="200"/>
      <c r="J1796" s="201">
        <v>12</v>
      </c>
      <c r="K1796" s="200" t="s">
        <v>7136</v>
      </c>
      <c r="L1796" s="201">
        <v>51513741</v>
      </c>
      <c r="M1796" s="201">
        <v>500</v>
      </c>
      <c r="N1796" s="201">
        <v>25756870500</v>
      </c>
      <c r="O1796" s="200" t="s">
        <v>7139</v>
      </c>
      <c r="P1796" s="200" t="s">
        <v>16304</v>
      </c>
      <c r="Q1796" s="200" t="s">
        <v>16305</v>
      </c>
      <c r="R1796" s="200" t="s">
        <v>16301</v>
      </c>
    </row>
    <row r="1797" spans="1:18" hidden="1">
      <c r="A1797" s="200" t="s">
        <v>16306</v>
      </c>
      <c r="B1797" s="200" t="s">
        <v>16307</v>
      </c>
      <c r="C1797" s="200" t="s">
        <v>7145</v>
      </c>
      <c r="D1797" s="200" t="s">
        <v>7136</v>
      </c>
      <c r="E1797" s="200" t="s">
        <v>7136</v>
      </c>
      <c r="F1797" s="200" t="s">
        <v>7137</v>
      </c>
      <c r="G1797" s="200"/>
      <c r="H1797" s="200" t="s">
        <v>7138</v>
      </c>
      <c r="I1797" s="200"/>
      <c r="J1797" s="201">
        <v>12</v>
      </c>
      <c r="K1797" s="200" t="s">
        <v>7136</v>
      </c>
      <c r="L1797" s="201">
        <v>46110835</v>
      </c>
      <c r="M1797" s="201">
        <v>500</v>
      </c>
      <c r="N1797" s="201">
        <v>23055417500</v>
      </c>
      <c r="O1797" s="200" t="s">
        <v>7139</v>
      </c>
      <c r="P1797" s="200" t="s">
        <v>16308</v>
      </c>
      <c r="Q1797" s="200" t="s">
        <v>16309</v>
      </c>
      <c r="R1797" s="200" t="s">
        <v>16310</v>
      </c>
    </row>
    <row r="1798" spans="1:18" hidden="1">
      <c r="A1798" s="200" t="s">
        <v>16311</v>
      </c>
      <c r="B1798" s="200" t="s">
        <v>16312</v>
      </c>
      <c r="C1798" s="200" t="s">
        <v>7145</v>
      </c>
      <c r="D1798" s="200" t="s">
        <v>7136</v>
      </c>
      <c r="E1798" s="200" t="s">
        <v>7136</v>
      </c>
      <c r="F1798" s="200" t="s">
        <v>8536</v>
      </c>
      <c r="G1798" s="200"/>
      <c r="H1798" s="200" t="s">
        <v>8537</v>
      </c>
      <c r="I1798" s="200"/>
      <c r="J1798" s="201">
        <v>12</v>
      </c>
      <c r="K1798" s="200" t="s">
        <v>7136</v>
      </c>
      <c r="L1798" s="201">
        <v>37080390</v>
      </c>
      <c r="M1798" s="201">
        <v>1000</v>
      </c>
      <c r="N1798" s="201">
        <v>37080390000</v>
      </c>
      <c r="O1798" s="200" t="s">
        <v>7139</v>
      </c>
      <c r="P1798" s="200" t="s">
        <v>16313</v>
      </c>
      <c r="Q1798" s="200" t="s">
        <v>16314</v>
      </c>
      <c r="R1798" s="200" t="s">
        <v>16315</v>
      </c>
    </row>
    <row r="1799" spans="1:18" hidden="1">
      <c r="A1799" s="200" t="s">
        <v>16316</v>
      </c>
      <c r="B1799" s="200" t="s">
        <v>16317</v>
      </c>
      <c r="C1799" s="200" t="s">
        <v>7134</v>
      </c>
      <c r="D1799" s="200" t="s">
        <v>7165</v>
      </c>
      <c r="E1799" s="200" t="s">
        <v>7136</v>
      </c>
      <c r="F1799" s="200" t="s">
        <v>7552</v>
      </c>
      <c r="G1799" s="200"/>
      <c r="H1799" s="200" t="s">
        <v>7553</v>
      </c>
      <c r="I1799" s="200"/>
      <c r="J1799" s="201">
        <v>12</v>
      </c>
      <c r="K1799" s="200" t="s">
        <v>7136</v>
      </c>
      <c r="L1799" s="201">
        <v>15078709</v>
      </c>
      <c r="M1799" s="201">
        <v>500</v>
      </c>
      <c r="N1799" s="201">
        <v>7539354500</v>
      </c>
      <c r="O1799" s="200" t="s">
        <v>7139</v>
      </c>
      <c r="P1799" s="200" t="s">
        <v>16318</v>
      </c>
      <c r="Q1799" s="200" t="s">
        <v>16319</v>
      </c>
      <c r="R1799" s="200" t="s">
        <v>16320</v>
      </c>
    </row>
    <row r="1800" spans="1:18" hidden="1">
      <c r="A1800" s="200" t="s">
        <v>16321</v>
      </c>
      <c r="B1800" s="200" t="s">
        <v>16322</v>
      </c>
      <c r="C1800" s="200" t="s">
        <v>7145</v>
      </c>
      <c r="D1800" s="200" t="s">
        <v>7136</v>
      </c>
      <c r="E1800" s="200" t="s">
        <v>7136</v>
      </c>
      <c r="F1800" s="200" t="s">
        <v>7876</v>
      </c>
      <c r="G1800" s="200"/>
      <c r="H1800" s="200" t="s">
        <v>7877</v>
      </c>
      <c r="I1800" s="200"/>
      <c r="J1800" s="201">
        <v>12</v>
      </c>
      <c r="K1800" s="200" t="s">
        <v>7136</v>
      </c>
      <c r="L1800" s="201">
        <v>36313190</v>
      </c>
      <c r="M1800" s="201">
        <v>500</v>
      </c>
      <c r="N1800" s="201">
        <v>18156595000</v>
      </c>
      <c r="O1800" s="200" t="s">
        <v>7139</v>
      </c>
      <c r="P1800" s="200" t="s">
        <v>16323</v>
      </c>
      <c r="Q1800" s="200" t="s">
        <v>16324</v>
      </c>
      <c r="R1800" s="200" t="s">
        <v>16325</v>
      </c>
    </row>
    <row r="1801" spans="1:18" hidden="1">
      <c r="A1801" s="200" t="s">
        <v>16326</v>
      </c>
      <c r="B1801" s="200" t="s">
        <v>16327</v>
      </c>
      <c r="C1801" s="200" t="s">
        <v>7145</v>
      </c>
      <c r="D1801" s="200" t="s">
        <v>7136</v>
      </c>
      <c r="E1801" s="200" t="s">
        <v>7136</v>
      </c>
      <c r="F1801" s="200" t="s">
        <v>7153</v>
      </c>
      <c r="G1801" s="200"/>
      <c r="H1801" s="200" t="s">
        <v>7154</v>
      </c>
      <c r="I1801" s="200"/>
      <c r="J1801" s="201">
        <v>12</v>
      </c>
      <c r="K1801" s="200" t="s">
        <v>7136</v>
      </c>
      <c r="L1801" s="201">
        <v>49347483</v>
      </c>
      <c r="M1801" s="201">
        <v>1000</v>
      </c>
      <c r="N1801" s="201">
        <v>49852615000</v>
      </c>
      <c r="O1801" s="200" t="s">
        <v>7139</v>
      </c>
      <c r="P1801" s="200" t="s">
        <v>16328</v>
      </c>
      <c r="Q1801" s="200" t="s">
        <v>16329</v>
      </c>
      <c r="R1801" s="200" t="s">
        <v>16315</v>
      </c>
    </row>
    <row r="1802" spans="1:18" hidden="1">
      <c r="A1802" s="200" t="s">
        <v>16330</v>
      </c>
      <c r="B1802" s="200" t="s">
        <v>16331</v>
      </c>
      <c r="C1802" s="200" t="s">
        <v>7145</v>
      </c>
      <c r="D1802" s="200" t="s">
        <v>7136</v>
      </c>
      <c r="E1802" s="200" t="s">
        <v>7136</v>
      </c>
      <c r="F1802" s="200" t="s">
        <v>7302</v>
      </c>
      <c r="G1802" s="200"/>
      <c r="H1802" s="200" t="s">
        <v>7303</v>
      </c>
      <c r="I1802" s="200"/>
      <c r="J1802" s="201">
        <v>12</v>
      </c>
      <c r="K1802" s="200" t="s">
        <v>7136</v>
      </c>
      <c r="L1802" s="201">
        <v>21929315</v>
      </c>
      <c r="M1802" s="201">
        <v>500</v>
      </c>
      <c r="N1802" s="201">
        <v>10964657500</v>
      </c>
      <c r="O1802" s="200" t="s">
        <v>7139</v>
      </c>
      <c r="P1802" s="200" t="s">
        <v>9199</v>
      </c>
      <c r="Q1802" s="200" t="s">
        <v>16332</v>
      </c>
      <c r="R1802" s="200" t="s">
        <v>16333</v>
      </c>
    </row>
    <row r="1803" spans="1:18" hidden="1">
      <c r="A1803" s="200" t="s">
        <v>16334</v>
      </c>
      <c r="B1803" s="200" t="s">
        <v>16335</v>
      </c>
      <c r="C1803" s="200" t="s">
        <v>7134</v>
      </c>
      <c r="D1803" s="200" t="s">
        <v>7502</v>
      </c>
      <c r="E1803" s="200" t="s">
        <v>7136</v>
      </c>
      <c r="F1803" s="200" t="s">
        <v>7302</v>
      </c>
      <c r="G1803" s="200"/>
      <c r="H1803" s="200" t="s">
        <v>7303</v>
      </c>
      <c r="I1803" s="200"/>
      <c r="J1803" s="201">
        <v>12</v>
      </c>
      <c r="K1803" s="200" t="s">
        <v>7136</v>
      </c>
      <c r="L1803" s="201">
        <v>19867866</v>
      </c>
      <c r="M1803" s="201">
        <v>0</v>
      </c>
      <c r="N1803" s="201">
        <v>0</v>
      </c>
      <c r="O1803" s="200" t="s">
        <v>8716</v>
      </c>
      <c r="P1803" s="200" t="s">
        <v>16336</v>
      </c>
      <c r="Q1803" s="200" t="s">
        <v>16337</v>
      </c>
      <c r="R1803" s="200" t="s">
        <v>16338</v>
      </c>
    </row>
    <row r="1804" spans="1:18" hidden="1">
      <c r="A1804" s="200" t="s">
        <v>16339</v>
      </c>
      <c r="B1804" s="200" t="s">
        <v>16340</v>
      </c>
      <c r="C1804" s="200" t="s">
        <v>7134</v>
      </c>
      <c r="D1804" s="200" t="s">
        <v>7135</v>
      </c>
      <c r="E1804" s="200" t="s">
        <v>7136</v>
      </c>
      <c r="F1804" s="200" t="s">
        <v>7302</v>
      </c>
      <c r="G1804" s="200"/>
      <c r="H1804" s="200" t="s">
        <v>7303</v>
      </c>
      <c r="I1804" s="200"/>
      <c r="J1804" s="201">
        <v>12</v>
      </c>
      <c r="K1804" s="200" t="s">
        <v>7136</v>
      </c>
      <c r="L1804" s="201">
        <v>19606277</v>
      </c>
      <c r="M1804" s="201">
        <v>500</v>
      </c>
      <c r="N1804" s="201">
        <v>10104130000</v>
      </c>
      <c r="O1804" s="200" t="s">
        <v>7139</v>
      </c>
      <c r="P1804" s="200" t="s">
        <v>16341</v>
      </c>
      <c r="Q1804" s="200" t="s">
        <v>16342</v>
      </c>
      <c r="R1804" s="200" t="s">
        <v>16343</v>
      </c>
    </row>
    <row r="1805" spans="1:18" hidden="1">
      <c r="A1805" s="200" t="s">
        <v>16344</v>
      </c>
      <c r="B1805" s="200" t="s">
        <v>16345</v>
      </c>
      <c r="C1805" s="200" t="s">
        <v>7134</v>
      </c>
      <c r="D1805" s="200" t="s">
        <v>7241</v>
      </c>
      <c r="E1805" s="200" t="s">
        <v>7242</v>
      </c>
      <c r="F1805" s="200" t="s">
        <v>7166</v>
      </c>
      <c r="G1805" s="200"/>
      <c r="H1805" s="200" t="s">
        <v>7167</v>
      </c>
      <c r="I1805" s="200"/>
      <c r="J1805" s="201">
        <v>12</v>
      </c>
      <c r="K1805" s="200" t="s">
        <v>7136</v>
      </c>
      <c r="L1805" s="201">
        <v>22182217</v>
      </c>
      <c r="M1805" s="201">
        <v>100</v>
      </c>
      <c r="N1805" s="201">
        <v>2218221700</v>
      </c>
      <c r="O1805" s="200" t="s">
        <v>7139</v>
      </c>
      <c r="P1805" s="200" t="s">
        <v>7675</v>
      </c>
      <c r="Q1805" s="200" t="s">
        <v>16346</v>
      </c>
      <c r="R1805" s="200" t="s">
        <v>16347</v>
      </c>
    </row>
    <row r="1806" spans="1:18" hidden="1">
      <c r="A1806" s="200" t="s">
        <v>16348</v>
      </c>
      <c r="B1806" s="200" t="s">
        <v>16349</v>
      </c>
      <c r="C1806" s="200" t="s">
        <v>7134</v>
      </c>
      <c r="D1806" s="200" t="s">
        <v>7135</v>
      </c>
      <c r="E1806" s="200" t="s">
        <v>7136</v>
      </c>
      <c r="F1806" s="200" t="s">
        <v>16350</v>
      </c>
      <c r="G1806" s="200"/>
      <c r="H1806" s="200" t="s">
        <v>16351</v>
      </c>
      <c r="I1806" s="200"/>
      <c r="J1806" s="201">
        <v>12</v>
      </c>
      <c r="K1806" s="200" t="s">
        <v>7136</v>
      </c>
      <c r="L1806" s="201">
        <v>81379556</v>
      </c>
      <c r="M1806" s="201">
        <v>500</v>
      </c>
      <c r="N1806" s="201">
        <v>40689778000</v>
      </c>
      <c r="O1806" s="200" t="s">
        <v>7139</v>
      </c>
      <c r="P1806" s="200" t="s">
        <v>16352</v>
      </c>
      <c r="Q1806" s="200" t="s">
        <v>16353</v>
      </c>
      <c r="R1806" s="200" t="s">
        <v>16354</v>
      </c>
    </row>
    <row r="1807" spans="1:18" hidden="1">
      <c r="A1807" s="200" t="s">
        <v>16355</v>
      </c>
      <c r="B1807" s="200" t="s">
        <v>16356</v>
      </c>
      <c r="C1807" s="200" t="s">
        <v>7134</v>
      </c>
      <c r="D1807" s="200" t="s">
        <v>7173</v>
      </c>
      <c r="E1807" s="200" t="s">
        <v>7136</v>
      </c>
      <c r="F1807" s="200" t="s">
        <v>8604</v>
      </c>
      <c r="G1807" s="200"/>
      <c r="H1807" s="200" t="s">
        <v>8605</v>
      </c>
      <c r="I1807" s="200"/>
      <c r="J1807" s="201">
        <v>12</v>
      </c>
      <c r="K1807" s="200" t="s">
        <v>7136</v>
      </c>
      <c r="L1807" s="201">
        <v>13530910</v>
      </c>
      <c r="M1807" s="201">
        <v>500</v>
      </c>
      <c r="N1807" s="201">
        <v>6765455000</v>
      </c>
      <c r="O1807" s="200" t="s">
        <v>7139</v>
      </c>
      <c r="P1807" s="200" t="s">
        <v>16357</v>
      </c>
      <c r="Q1807" s="200" t="s">
        <v>16358</v>
      </c>
      <c r="R1807" s="200" t="s">
        <v>16359</v>
      </c>
    </row>
    <row r="1808" spans="1:18" ht="40.5">
      <c r="A1808" s="200" t="s">
        <v>16360</v>
      </c>
      <c r="B1808" s="200" t="s">
        <v>16361</v>
      </c>
      <c r="C1808" s="200" t="s">
        <v>7134</v>
      </c>
      <c r="D1808" s="200" t="s">
        <v>7241</v>
      </c>
      <c r="E1808" s="200" t="s">
        <v>7242</v>
      </c>
      <c r="F1808" s="200" t="s">
        <v>7225</v>
      </c>
      <c r="G1808" s="202" t="s">
        <v>7226</v>
      </c>
      <c r="H1808" s="200" t="s">
        <v>7227</v>
      </c>
      <c r="I1808" s="207" t="s">
        <v>16362</v>
      </c>
      <c r="J1808" s="201">
        <v>12</v>
      </c>
      <c r="K1808" s="200" t="s">
        <v>7136</v>
      </c>
      <c r="L1808" s="201">
        <v>21996222</v>
      </c>
      <c r="M1808" s="201">
        <v>500</v>
      </c>
      <c r="N1808" s="201">
        <v>10998111000</v>
      </c>
      <c r="O1808" s="200" t="s">
        <v>7139</v>
      </c>
      <c r="P1808" s="200" t="s">
        <v>16363</v>
      </c>
      <c r="Q1808" s="200" t="s">
        <v>16364</v>
      </c>
      <c r="R1808" s="200" t="s">
        <v>16365</v>
      </c>
    </row>
    <row r="1809" spans="1:18" hidden="1">
      <c r="A1809" s="200" t="s">
        <v>16366</v>
      </c>
      <c r="B1809" s="200" t="s">
        <v>16367</v>
      </c>
      <c r="C1809" s="200" t="s">
        <v>7145</v>
      </c>
      <c r="D1809" s="200" t="s">
        <v>7136</v>
      </c>
      <c r="E1809" s="200" t="s">
        <v>7136</v>
      </c>
      <c r="F1809" s="200" t="s">
        <v>7450</v>
      </c>
      <c r="G1809" s="200"/>
      <c r="H1809" s="200" t="s">
        <v>7451</v>
      </c>
      <c r="I1809" s="200"/>
      <c r="J1809" s="201">
        <v>12</v>
      </c>
      <c r="K1809" s="200" t="s">
        <v>7136</v>
      </c>
      <c r="L1809" s="201">
        <v>38782520</v>
      </c>
      <c r="M1809" s="201">
        <v>1000</v>
      </c>
      <c r="N1809" s="201">
        <v>38782520000</v>
      </c>
      <c r="O1809" s="200" t="s">
        <v>7139</v>
      </c>
      <c r="P1809" s="200" t="s">
        <v>16368</v>
      </c>
      <c r="Q1809" s="200" t="s">
        <v>16369</v>
      </c>
      <c r="R1809" s="200" t="s">
        <v>16370</v>
      </c>
    </row>
    <row r="1810" spans="1:18" hidden="1">
      <c r="A1810" s="200" t="s">
        <v>16371</v>
      </c>
      <c r="B1810" s="200" t="s">
        <v>16372</v>
      </c>
      <c r="C1810" s="200" t="s">
        <v>7145</v>
      </c>
      <c r="D1810" s="200" t="s">
        <v>7136</v>
      </c>
      <c r="E1810" s="200" t="s">
        <v>7136</v>
      </c>
      <c r="F1810" s="200" t="s">
        <v>7137</v>
      </c>
      <c r="G1810" s="200"/>
      <c r="H1810" s="200" t="s">
        <v>7138</v>
      </c>
      <c r="I1810" s="200"/>
      <c r="J1810" s="201">
        <v>12</v>
      </c>
      <c r="K1810" s="200" t="s">
        <v>7136</v>
      </c>
      <c r="L1810" s="201">
        <v>19786678</v>
      </c>
      <c r="M1810" s="201">
        <v>500</v>
      </c>
      <c r="N1810" s="201">
        <v>9893339000</v>
      </c>
      <c r="O1810" s="200" t="s">
        <v>7139</v>
      </c>
      <c r="P1810" s="200" t="s">
        <v>16373</v>
      </c>
      <c r="Q1810" s="200" t="s">
        <v>16374</v>
      </c>
      <c r="R1810" s="200" t="s">
        <v>16375</v>
      </c>
    </row>
    <row r="1811" spans="1:18" hidden="1">
      <c r="A1811" s="200" t="s">
        <v>16376</v>
      </c>
      <c r="B1811" s="200" t="s">
        <v>16377</v>
      </c>
      <c r="C1811" s="200" t="s">
        <v>7134</v>
      </c>
      <c r="D1811" s="200" t="s">
        <v>8480</v>
      </c>
      <c r="E1811" s="200" t="s">
        <v>7136</v>
      </c>
      <c r="F1811" s="200" t="s">
        <v>7174</v>
      </c>
      <c r="G1811" s="200"/>
      <c r="H1811" s="200" t="s">
        <v>7175</v>
      </c>
      <c r="I1811" s="200"/>
      <c r="J1811" s="201">
        <v>12</v>
      </c>
      <c r="K1811" s="200" t="s">
        <v>7136</v>
      </c>
      <c r="L1811" s="201">
        <v>21878701</v>
      </c>
      <c r="M1811" s="201">
        <v>500</v>
      </c>
      <c r="N1811" s="201">
        <v>10939350500</v>
      </c>
      <c r="O1811" s="200" t="s">
        <v>7139</v>
      </c>
      <c r="P1811" s="200" t="s">
        <v>16378</v>
      </c>
      <c r="Q1811" s="200" t="s">
        <v>16379</v>
      </c>
      <c r="R1811" s="200" t="s">
        <v>16380</v>
      </c>
    </row>
    <row r="1812" spans="1:18" hidden="1">
      <c r="A1812" s="200" t="s">
        <v>16381</v>
      </c>
      <c r="B1812" s="200" t="s">
        <v>16382</v>
      </c>
      <c r="C1812" s="200" t="s">
        <v>7134</v>
      </c>
      <c r="D1812" s="200" t="s">
        <v>7135</v>
      </c>
      <c r="E1812" s="200" t="s">
        <v>7136</v>
      </c>
      <c r="F1812" s="200" t="s">
        <v>9316</v>
      </c>
      <c r="G1812" s="200"/>
      <c r="H1812" s="200" t="s">
        <v>9317</v>
      </c>
      <c r="I1812" s="200"/>
      <c r="J1812" s="201">
        <v>12</v>
      </c>
      <c r="K1812" s="200" t="s">
        <v>7136</v>
      </c>
      <c r="L1812" s="201">
        <v>81945553</v>
      </c>
      <c r="M1812" s="201">
        <v>500</v>
      </c>
      <c r="N1812" s="201">
        <v>40972776500</v>
      </c>
      <c r="O1812" s="200" t="s">
        <v>7139</v>
      </c>
      <c r="P1812" s="200" t="s">
        <v>16383</v>
      </c>
      <c r="Q1812" s="200" t="s">
        <v>16384</v>
      </c>
      <c r="R1812" s="200" t="s">
        <v>16385</v>
      </c>
    </row>
    <row r="1813" spans="1:18" hidden="1">
      <c r="A1813" s="200" t="s">
        <v>16386</v>
      </c>
      <c r="B1813" s="200" t="s">
        <v>16387</v>
      </c>
      <c r="C1813" s="200" t="s">
        <v>7145</v>
      </c>
      <c r="D1813" s="200" t="s">
        <v>7136</v>
      </c>
      <c r="E1813" s="200" t="s">
        <v>7136</v>
      </c>
      <c r="F1813" s="200" t="s">
        <v>16263</v>
      </c>
      <c r="G1813" s="200"/>
      <c r="H1813" s="200" t="s">
        <v>16264</v>
      </c>
      <c r="I1813" s="200"/>
      <c r="J1813" s="201">
        <v>12</v>
      </c>
      <c r="K1813" s="200" t="s">
        <v>7136</v>
      </c>
      <c r="L1813" s="201">
        <v>1680000</v>
      </c>
      <c r="M1813" s="201">
        <v>5000</v>
      </c>
      <c r="N1813" s="201">
        <v>8400000000</v>
      </c>
      <c r="O1813" s="200" t="s">
        <v>7139</v>
      </c>
      <c r="P1813" s="200" t="s">
        <v>16388</v>
      </c>
      <c r="Q1813" s="200" t="s">
        <v>16389</v>
      </c>
      <c r="R1813" s="200" t="s">
        <v>16390</v>
      </c>
    </row>
    <row r="1814" spans="1:18" hidden="1">
      <c r="A1814" s="200" t="s">
        <v>16391</v>
      </c>
      <c r="B1814" s="200" t="s">
        <v>16392</v>
      </c>
      <c r="C1814" s="200" t="s">
        <v>7134</v>
      </c>
      <c r="D1814" s="200" t="s">
        <v>7241</v>
      </c>
      <c r="E1814" s="200" t="s">
        <v>7242</v>
      </c>
      <c r="F1814" s="200" t="s">
        <v>7302</v>
      </c>
      <c r="G1814" s="200"/>
      <c r="H1814" s="200" t="s">
        <v>7303</v>
      </c>
      <c r="I1814" s="200"/>
      <c r="J1814" s="201">
        <v>12</v>
      </c>
      <c r="K1814" s="200" t="s">
        <v>7136</v>
      </c>
      <c r="L1814" s="201">
        <v>6840000</v>
      </c>
      <c r="M1814" s="201">
        <v>500</v>
      </c>
      <c r="N1814" s="201">
        <v>3420000000</v>
      </c>
      <c r="O1814" s="200" t="s">
        <v>7139</v>
      </c>
      <c r="P1814" s="200" t="s">
        <v>16393</v>
      </c>
      <c r="Q1814" s="200" t="s">
        <v>16394</v>
      </c>
      <c r="R1814" s="200" t="s">
        <v>16395</v>
      </c>
    </row>
    <row r="1815" spans="1:18" hidden="1">
      <c r="A1815" s="200" t="s">
        <v>16396</v>
      </c>
      <c r="B1815" s="200" t="s">
        <v>16397</v>
      </c>
      <c r="C1815" s="200" t="s">
        <v>7134</v>
      </c>
      <c r="D1815" s="200" t="s">
        <v>7165</v>
      </c>
      <c r="E1815" s="200" t="s">
        <v>7136</v>
      </c>
      <c r="F1815" s="200" t="s">
        <v>10184</v>
      </c>
      <c r="G1815" s="200"/>
      <c r="H1815" s="200" t="s">
        <v>10185</v>
      </c>
      <c r="I1815" s="200"/>
      <c r="J1815" s="201">
        <v>12</v>
      </c>
      <c r="K1815" s="200" t="s">
        <v>7136</v>
      </c>
      <c r="L1815" s="201">
        <v>32684246</v>
      </c>
      <c r="M1815" s="201">
        <v>100</v>
      </c>
      <c r="N1815" s="201">
        <v>3268424600</v>
      </c>
      <c r="O1815" s="200" t="s">
        <v>7139</v>
      </c>
      <c r="P1815" s="200" t="s">
        <v>16398</v>
      </c>
      <c r="Q1815" s="200" t="s">
        <v>16399</v>
      </c>
      <c r="R1815" s="200" t="s">
        <v>16400</v>
      </c>
    </row>
    <row r="1816" spans="1:18" hidden="1">
      <c r="A1816" s="200" t="s">
        <v>16401</v>
      </c>
      <c r="B1816" s="200" t="s">
        <v>16402</v>
      </c>
      <c r="C1816" s="200" t="s">
        <v>7134</v>
      </c>
      <c r="D1816" s="200" t="s">
        <v>7165</v>
      </c>
      <c r="E1816" s="200" t="s">
        <v>7136</v>
      </c>
      <c r="F1816" s="200" t="s">
        <v>10500</v>
      </c>
      <c r="G1816" s="200"/>
      <c r="H1816" s="200" t="s">
        <v>10501</v>
      </c>
      <c r="I1816" s="200"/>
      <c r="J1816" s="201">
        <v>12</v>
      </c>
      <c r="K1816" s="200" t="s">
        <v>7136</v>
      </c>
      <c r="L1816" s="201">
        <v>15677552</v>
      </c>
      <c r="M1816" s="201">
        <v>500</v>
      </c>
      <c r="N1816" s="201">
        <v>8478776000</v>
      </c>
      <c r="O1816" s="200" t="s">
        <v>7139</v>
      </c>
      <c r="P1816" s="200" t="s">
        <v>16403</v>
      </c>
      <c r="Q1816" s="200" t="s">
        <v>16404</v>
      </c>
      <c r="R1816" s="200" t="s">
        <v>16405</v>
      </c>
    </row>
    <row r="1817" spans="1:18" hidden="1">
      <c r="A1817" s="200" t="s">
        <v>16406</v>
      </c>
      <c r="B1817" s="200" t="s">
        <v>16407</v>
      </c>
      <c r="C1817" s="200" t="s">
        <v>7134</v>
      </c>
      <c r="D1817" s="200" t="s">
        <v>7135</v>
      </c>
      <c r="E1817" s="200" t="s">
        <v>7136</v>
      </c>
      <c r="F1817" s="200" t="s">
        <v>7314</v>
      </c>
      <c r="G1817" s="200"/>
      <c r="H1817" s="200" t="s">
        <v>7315</v>
      </c>
      <c r="I1817" s="200"/>
      <c r="J1817" s="201">
        <v>12</v>
      </c>
      <c r="K1817" s="200" t="s">
        <v>7136</v>
      </c>
      <c r="L1817" s="201">
        <v>32209292</v>
      </c>
      <c r="M1817" s="201">
        <v>500</v>
      </c>
      <c r="N1817" s="201">
        <v>16104646000</v>
      </c>
      <c r="O1817" s="200" t="s">
        <v>7139</v>
      </c>
      <c r="P1817" s="200" t="s">
        <v>16408</v>
      </c>
      <c r="Q1817" s="200" t="s">
        <v>16409</v>
      </c>
      <c r="R1817" s="200" t="s">
        <v>16410</v>
      </c>
    </row>
    <row r="1818" spans="1:18" hidden="1">
      <c r="A1818" s="200" t="s">
        <v>16411</v>
      </c>
      <c r="B1818" s="200" t="s">
        <v>16412</v>
      </c>
      <c r="C1818" s="200" t="s">
        <v>7134</v>
      </c>
      <c r="D1818" s="200" t="s">
        <v>7173</v>
      </c>
      <c r="E1818" s="200" t="s">
        <v>7136</v>
      </c>
      <c r="F1818" s="200" t="s">
        <v>7166</v>
      </c>
      <c r="G1818" s="200"/>
      <c r="H1818" s="200" t="s">
        <v>7167</v>
      </c>
      <c r="I1818" s="200"/>
      <c r="J1818" s="201">
        <v>12</v>
      </c>
      <c r="K1818" s="200" t="s">
        <v>7136</v>
      </c>
      <c r="L1818" s="201">
        <v>8769174</v>
      </c>
      <c r="M1818" s="201">
        <v>500</v>
      </c>
      <c r="N1818" s="201">
        <v>4384587000</v>
      </c>
      <c r="O1818" s="200" t="s">
        <v>7139</v>
      </c>
      <c r="P1818" s="200" t="s">
        <v>16413</v>
      </c>
      <c r="Q1818" s="200" t="s">
        <v>16414</v>
      </c>
      <c r="R1818" s="200" t="s">
        <v>16415</v>
      </c>
    </row>
    <row r="1819" spans="1:18" hidden="1">
      <c r="A1819" s="200" t="s">
        <v>16416</v>
      </c>
      <c r="B1819" s="200" t="s">
        <v>16417</v>
      </c>
      <c r="C1819" s="200" t="s">
        <v>7134</v>
      </c>
      <c r="D1819" s="200" t="s">
        <v>7241</v>
      </c>
      <c r="E1819" s="200" t="s">
        <v>7242</v>
      </c>
      <c r="F1819" s="200" t="s">
        <v>7243</v>
      </c>
      <c r="G1819" s="200"/>
      <c r="H1819" s="200" t="s">
        <v>7244</v>
      </c>
      <c r="I1819" s="200"/>
      <c r="J1819" s="201">
        <v>12</v>
      </c>
      <c r="K1819" s="200" t="s">
        <v>7136</v>
      </c>
      <c r="L1819" s="201">
        <v>25144982</v>
      </c>
      <c r="M1819" s="201">
        <v>500</v>
      </c>
      <c r="N1819" s="201">
        <v>12572491000</v>
      </c>
      <c r="O1819" s="200" t="s">
        <v>7139</v>
      </c>
      <c r="P1819" s="200" t="s">
        <v>16418</v>
      </c>
      <c r="Q1819" s="200" t="s">
        <v>16419</v>
      </c>
      <c r="R1819" s="200" t="s">
        <v>16420</v>
      </c>
    </row>
    <row r="1820" spans="1:18" hidden="1">
      <c r="A1820" s="200" t="s">
        <v>16421</v>
      </c>
      <c r="B1820" s="200" t="s">
        <v>16422</v>
      </c>
      <c r="C1820" s="200" t="s">
        <v>7134</v>
      </c>
      <c r="D1820" s="200" t="s">
        <v>7193</v>
      </c>
      <c r="E1820" s="200" t="s">
        <v>7136</v>
      </c>
      <c r="F1820" s="200" t="s">
        <v>7457</v>
      </c>
      <c r="G1820" s="200"/>
      <c r="H1820" s="200" t="s">
        <v>7458</v>
      </c>
      <c r="I1820" s="200"/>
      <c r="J1820" s="201">
        <v>12</v>
      </c>
      <c r="K1820" s="200" t="s">
        <v>7136</v>
      </c>
      <c r="L1820" s="201">
        <v>43568670</v>
      </c>
      <c r="M1820" s="201">
        <v>500</v>
      </c>
      <c r="N1820" s="201">
        <v>21784335000</v>
      </c>
      <c r="O1820" s="200" t="s">
        <v>7139</v>
      </c>
      <c r="P1820" s="200" t="s">
        <v>16423</v>
      </c>
      <c r="Q1820" s="200" t="s">
        <v>16424</v>
      </c>
      <c r="R1820" s="200" t="s">
        <v>16425</v>
      </c>
    </row>
    <row r="1821" spans="1:18" hidden="1">
      <c r="A1821" s="200" t="s">
        <v>16426</v>
      </c>
      <c r="B1821" s="200" t="s">
        <v>16427</v>
      </c>
      <c r="C1821" s="200" t="s">
        <v>7134</v>
      </c>
      <c r="D1821" s="200" t="s">
        <v>7165</v>
      </c>
      <c r="E1821" s="200" t="s">
        <v>7136</v>
      </c>
      <c r="F1821" s="200" t="s">
        <v>9040</v>
      </c>
      <c r="G1821" s="200"/>
      <c r="H1821" s="200" t="s">
        <v>9041</v>
      </c>
      <c r="I1821" s="200"/>
      <c r="J1821" s="201">
        <v>12</v>
      </c>
      <c r="K1821" s="200" t="s">
        <v>7136</v>
      </c>
      <c r="L1821" s="201">
        <v>14553844</v>
      </c>
      <c r="M1821" s="201">
        <v>500</v>
      </c>
      <c r="N1821" s="201">
        <v>7276922000</v>
      </c>
      <c r="O1821" s="200" t="s">
        <v>7139</v>
      </c>
      <c r="P1821" s="200" t="s">
        <v>16428</v>
      </c>
      <c r="Q1821" s="200" t="s">
        <v>16429</v>
      </c>
      <c r="R1821" s="200" t="s">
        <v>16430</v>
      </c>
    </row>
    <row r="1822" spans="1:18" hidden="1">
      <c r="A1822" s="200" t="s">
        <v>16431</v>
      </c>
      <c r="B1822" s="200" t="s">
        <v>16432</v>
      </c>
      <c r="C1822" s="200" t="s">
        <v>7134</v>
      </c>
      <c r="D1822" s="200" t="s">
        <v>7241</v>
      </c>
      <c r="E1822" s="200" t="s">
        <v>7242</v>
      </c>
      <c r="F1822" s="200" t="s">
        <v>7174</v>
      </c>
      <c r="G1822" s="200"/>
      <c r="H1822" s="200" t="s">
        <v>7175</v>
      </c>
      <c r="I1822" s="200"/>
      <c r="J1822" s="201">
        <v>12</v>
      </c>
      <c r="K1822" s="200" t="s">
        <v>7136</v>
      </c>
      <c r="L1822" s="201">
        <v>7500789</v>
      </c>
      <c r="M1822" s="201">
        <v>500</v>
      </c>
      <c r="N1822" s="201">
        <v>3782394500</v>
      </c>
      <c r="O1822" s="200" t="s">
        <v>7139</v>
      </c>
      <c r="P1822" s="200" t="s">
        <v>16433</v>
      </c>
      <c r="Q1822" s="200" t="s">
        <v>16434</v>
      </c>
      <c r="R1822" s="200" t="s">
        <v>16435</v>
      </c>
    </row>
    <row r="1823" spans="1:18" hidden="1">
      <c r="A1823" s="200" t="s">
        <v>16436</v>
      </c>
      <c r="B1823" s="200" t="s">
        <v>16437</v>
      </c>
      <c r="C1823" s="200" t="s">
        <v>7440</v>
      </c>
      <c r="D1823" s="200" t="s">
        <v>7441</v>
      </c>
      <c r="E1823" s="200" t="s">
        <v>7136</v>
      </c>
      <c r="F1823" s="200" t="s">
        <v>7302</v>
      </c>
      <c r="G1823" s="200"/>
      <c r="H1823" s="200" t="s">
        <v>7303</v>
      </c>
      <c r="I1823" s="200"/>
      <c r="J1823" s="201">
        <v>12</v>
      </c>
      <c r="K1823" s="200" t="s">
        <v>11263</v>
      </c>
      <c r="L1823" s="201">
        <v>5667180</v>
      </c>
      <c r="M1823" s="201">
        <v>500</v>
      </c>
      <c r="N1823" s="201">
        <v>2833590000</v>
      </c>
      <c r="O1823" s="200" t="s">
        <v>7139</v>
      </c>
      <c r="P1823" s="200" t="s">
        <v>16438</v>
      </c>
      <c r="Q1823" s="200" t="s">
        <v>16439</v>
      </c>
      <c r="R1823" s="200" t="s">
        <v>16440</v>
      </c>
    </row>
    <row r="1824" spans="1:18" hidden="1">
      <c r="A1824" s="200" t="s">
        <v>16441</v>
      </c>
      <c r="B1824" s="200" t="s">
        <v>16442</v>
      </c>
      <c r="C1824" s="200" t="s">
        <v>7134</v>
      </c>
      <c r="D1824" s="200" t="s">
        <v>7241</v>
      </c>
      <c r="E1824" s="200" t="s">
        <v>7242</v>
      </c>
      <c r="F1824" s="200" t="s">
        <v>7859</v>
      </c>
      <c r="G1824" s="200"/>
      <c r="H1824" s="200" t="s">
        <v>7860</v>
      </c>
      <c r="I1824" s="200"/>
      <c r="J1824" s="201">
        <v>12</v>
      </c>
      <c r="K1824" s="200" t="s">
        <v>7136</v>
      </c>
      <c r="L1824" s="201">
        <v>22525010</v>
      </c>
      <c r="M1824" s="201">
        <v>500</v>
      </c>
      <c r="N1824" s="201">
        <v>11262505000</v>
      </c>
      <c r="O1824" s="200" t="s">
        <v>7139</v>
      </c>
      <c r="P1824" s="200" t="s">
        <v>16443</v>
      </c>
      <c r="Q1824" s="200" t="s">
        <v>16444</v>
      </c>
      <c r="R1824" s="200" t="s">
        <v>16445</v>
      </c>
    </row>
    <row r="1825" spans="1:18" hidden="1">
      <c r="A1825" s="200" t="s">
        <v>16446</v>
      </c>
      <c r="B1825" s="200" t="s">
        <v>16447</v>
      </c>
      <c r="C1825" s="200" t="s">
        <v>7134</v>
      </c>
      <c r="D1825" s="200" t="s">
        <v>7241</v>
      </c>
      <c r="E1825" s="200" t="s">
        <v>7242</v>
      </c>
      <c r="F1825" s="200" t="s">
        <v>7859</v>
      </c>
      <c r="G1825" s="200"/>
      <c r="H1825" s="200" t="s">
        <v>7860</v>
      </c>
      <c r="I1825" s="200"/>
      <c r="J1825" s="201">
        <v>12</v>
      </c>
      <c r="K1825" s="200" t="s">
        <v>7136</v>
      </c>
      <c r="L1825" s="201">
        <v>9590835</v>
      </c>
      <c r="M1825" s="201">
        <v>500</v>
      </c>
      <c r="N1825" s="201">
        <v>4795417500</v>
      </c>
      <c r="O1825" s="200" t="s">
        <v>7139</v>
      </c>
      <c r="P1825" s="200" t="s">
        <v>16448</v>
      </c>
      <c r="Q1825" s="200" t="s">
        <v>16449</v>
      </c>
      <c r="R1825" s="200" t="s">
        <v>16450</v>
      </c>
    </row>
    <row r="1826" spans="1:18" hidden="1">
      <c r="A1826" s="200" t="s">
        <v>16451</v>
      </c>
      <c r="B1826" s="200" t="s">
        <v>16452</v>
      </c>
      <c r="C1826" s="200" t="s">
        <v>7134</v>
      </c>
      <c r="D1826" s="200" t="s">
        <v>7173</v>
      </c>
      <c r="E1826" s="200" t="s">
        <v>7136</v>
      </c>
      <c r="F1826" s="200" t="s">
        <v>7302</v>
      </c>
      <c r="G1826" s="200"/>
      <c r="H1826" s="200" t="s">
        <v>7303</v>
      </c>
      <c r="I1826" s="200"/>
      <c r="J1826" s="201">
        <v>12</v>
      </c>
      <c r="K1826" s="200" t="s">
        <v>7136</v>
      </c>
      <c r="L1826" s="201">
        <v>7000000</v>
      </c>
      <c r="M1826" s="201">
        <v>500</v>
      </c>
      <c r="N1826" s="201">
        <v>3500000000</v>
      </c>
      <c r="O1826" s="200" t="s">
        <v>7139</v>
      </c>
      <c r="P1826" s="200" t="s">
        <v>16453</v>
      </c>
      <c r="Q1826" s="200" t="s">
        <v>16454</v>
      </c>
      <c r="R1826" s="200" t="s">
        <v>16455</v>
      </c>
    </row>
    <row r="1827" spans="1:18" hidden="1">
      <c r="A1827" s="200" t="s">
        <v>16456</v>
      </c>
      <c r="B1827" s="200" t="s">
        <v>16457</v>
      </c>
      <c r="C1827" s="200" t="s">
        <v>7134</v>
      </c>
      <c r="D1827" s="200" t="s">
        <v>7165</v>
      </c>
      <c r="E1827" s="200" t="s">
        <v>7136</v>
      </c>
      <c r="F1827" s="200" t="s">
        <v>7457</v>
      </c>
      <c r="G1827" s="200"/>
      <c r="H1827" s="200" t="s">
        <v>7458</v>
      </c>
      <c r="I1827" s="200"/>
      <c r="J1827" s="201">
        <v>12</v>
      </c>
      <c r="K1827" s="200" t="s">
        <v>7136</v>
      </c>
      <c r="L1827" s="201">
        <v>20032636</v>
      </c>
      <c r="M1827" s="201">
        <v>500</v>
      </c>
      <c r="N1827" s="201">
        <v>10016318000</v>
      </c>
      <c r="O1827" s="200" t="s">
        <v>7139</v>
      </c>
      <c r="P1827" s="200" t="s">
        <v>16458</v>
      </c>
      <c r="Q1827" s="200" t="s">
        <v>16459</v>
      </c>
      <c r="R1827" s="200" t="s">
        <v>16460</v>
      </c>
    </row>
    <row r="1828" spans="1:18" hidden="1">
      <c r="A1828" s="200" t="s">
        <v>16461</v>
      </c>
      <c r="B1828" s="200" t="s">
        <v>16462</v>
      </c>
      <c r="C1828" s="200" t="s">
        <v>7134</v>
      </c>
      <c r="D1828" s="200" t="s">
        <v>7173</v>
      </c>
      <c r="E1828" s="200" t="s">
        <v>7136</v>
      </c>
      <c r="F1828" s="200" t="s">
        <v>8568</v>
      </c>
      <c r="G1828" s="200"/>
      <c r="H1828" s="200" t="s">
        <v>8569</v>
      </c>
      <c r="I1828" s="200"/>
      <c r="J1828" s="201">
        <v>12</v>
      </c>
      <c r="K1828" s="200" t="s">
        <v>7136</v>
      </c>
      <c r="L1828" s="201">
        <v>20000000</v>
      </c>
      <c r="M1828" s="201">
        <v>500</v>
      </c>
      <c r="N1828" s="201">
        <v>10000000000</v>
      </c>
      <c r="O1828" s="200" t="s">
        <v>7139</v>
      </c>
      <c r="P1828" s="200" t="s">
        <v>16463</v>
      </c>
      <c r="Q1828" s="200" t="s">
        <v>16464</v>
      </c>
      <c r="R1828" s="200" t="s">
        <v>16465</v>
      </c>
    </row>
    <row r="1829" spans="1:18" hidden="1">
      <c r="A1829" s="200" t="s">
        <v>16466</v>
      </c>
      <c r="B1829" s="200" t="s">
        <v>16467</v>
      </c>
      <c r="C1829" s="200" t="s">
        <v>7134</v>
      </c>
      <c r="D1829" s="200" t="s">
        <v>7173</v>
      </c>
      <c r="E1829" s="200" t="s">
        <v>7136</v>
      </c>
      <c r="F1829" s="200" t="s">
        <v>7442</v>
      </c>
      <c r="G1829" s="200"/>
      <c r="H1829" s="200" t="s">
        <v>7443</v>
      </c>
      <c r="I1829" s="200"/>
      <c r="J1829" s="201">
        <v>12</v>
      </c>
      <c r="K1829" s="200" t="s">
        <v>7136</v>
      </c>
      <c r="L1829" s="201">
        <v>16062409</v>
      </c>
      <c r="M1829" s="201">
        <v>500</v>
      </c>
      <c r="N1829" s="201">
        <v>8031204500</v>
      </c>
      <c r="O1829" s="200" t="s">
        <v>7139</v>
      </c>
      <c r="P1829" s="200" t="s">
        <v>16463</v>
      </c>
      <c r="Q1829" s="200" t="s">
        <v>16468</v>
      </c>
      <c r="R1829" s="200" t="s">
        <v>16469</v>
      </c>
    </row>
    <row r="1830" spans="1:18" hidden="1">
      <c r="A1830" s="200" t="s">
        <v>16470</v>
      </c>
      <c r="B1830" s="200" t="s">
        <v>16471</v>
      </c>
      <c r="C1830" s="200" t="s">
        <v>7134</v>
      </c>
      <c r="D1830" s="200" t="s">
        <v>7165</v>
      </c>
      <c r="E1830" s="200" t="s">
        <v>7136</v>
      </c>
      <c r="F1830" s="200" t="s">
        <v>7166</v>
      </c>
      <c r="G1830" s="200"/>
      <c r="H1830" s="200" t="s">
        <v>7167</v>
      </c>
      <c r="I1830" s="200"/>
      <c r="J1830" s="201">
        <v>12</v>
      </c>
      <c r="K1830" s="200" t="s">
        <v>7136</v>
      </c>
      <c r="L1830" s="201">
        <v>10384000</v>
      </c>
      <c r="M1830" s="201">
        <v>500</v>
      </c>
      <c r="N1830" s="201">
        <v>5192000000</v>
      </c>
      <c r="O1830" s="200" t="s">
        <v>7139</v>
      </c>
      <c r="P1830" s="200" t="s">
        <v>16472</v>
      </c>
      <c r="Q1830" s="200" t="s">
        <v>16473</v>
      </c>
      <c r="R1830" s="200" t="s">
        <v>16474</v>
      </c>
    </row>
    <row r="1831" spans="1:18" hidden="1">
      <c r="A1831" s="200" t="s">
        <v>16475</v>
      </c>
      <c r="B1831" s="200" t="s">
        <v>16476</v>
      </c>
      <c r="C1831" s="200" t="s">
        <v>7134</v>
      </c>
      <c r="D1831" s="200" t="s">
        <v>7165</v>
      </c>
      <c r="E1831" s="200" t="s">
        <v>7136</v>
      </c>
      <c r="F1831" s="200" t="s">
        <v>7464</v>
      </c>
      <c r="G1831" s="200"/>
      <c r="H1831" s="200" t="s">
        <v>7465</v>
      </c>
      <c r="I1831" s="200"/>
      <c r="J1831" s="201">
        <v>12</v>
      </c>
      <c r="K1831" s="200" t="s">
        <v>7136</v>
      </c>
      <c r="L1831" s="201">
        <v>12089892</v>
      </c>
      <c r="M1831" s="201">
        <v>500</v>
      </c>
      <c r="N1831" s="201">
        <v>6044946000</v>
      </c>
      <c r="O1831" s="200" t="s">
        <v>7139</v>
      </c>
      <c r="P1831" s="200" t="s">
        <v>16477</v>
      </c>
      <c r="Q1831" s="200" t="s">
        <v>16478</v>
      </c>
      <c r="R1831" s="200" t="s">
        <v>16479</v>
      </c>
    </row>
    <row r="1832" spans="1:18" hidden="1">
      <c r="A1832" s="200" t="s">
        <v>16480</v>
      </c>
      <c r="B1832" s="200" t="s">
        <v>16481</v>
      </c>
      <c r="C1832" s="200" t="s">
        <v>7134</v>
      </c>
      <c r="D1832" s="200" t="s">
        <v>7135</v>
      </c>
      <c r="E1832" s="200" t="s">
        <v>7136</v>
      </c>
      <c r="F1832" s="200" t="s">
        <v>7416</v>
      </c>
      <c r="G1832" s="200"/>
      <c r="H1832" s="200" t="s">
        <v>7417</v>
      </c>
      <c r="I1832" s="200"/>
      <c r="J1832" s="201">
        <v>12</v>
      </c>
      <c r="K1832" s="200" t="s">
        <v>7136</v>
      </c>
      <c r="L1832" s="201">
        <v>36396069</v>
      </c>
      <c r="M1832" s="201">
        <v>500</v>
      </c>
      <c r="N1832" s="201">
        <v>18198034500</v>
      </c>
      <c r="O1832" s="200" t="s">
        <v>7139</v>
      </c>
      <c r="P1832" s="200" t="s">
        <v>16482</v>
      </c>
      <c r="Q1832" s="200" t="s">
        <v>16483</v>
      </c>
      <c r="R1832" s="200" t="s">
        <v>16484</v>
      </c>
    </row>
    <row r="1833" spans="1:18" hidden="1">
      <c r="A1833" s="200" t="s">
        <v>16485</v>
      </c>
      <c r="B1833" s="200" t="s">
        <v>16486</v>
      </c>
      <c r="C1833" s="200" t="s">
        <v>7134</v>
      </c>
      <c r="D1833" s="200" t="s">
        <v>7135</v>
      </c>
      <c r="E1833" s="200" t="s">
        <v>7136</v>
      </c>
      <c r="F1833" s="200" t="s">
        <v>7166</v>
      </c>
      <c r="G1833" s="200"/>
      <c r="H1833" s="200" t="s">
        <v>7167</v>
      </c>
      <c r="I1833" s="200"/>
      <c r="J1833" s="201">
        <v>12</v>
      </c>
      <c r="K1833" s="200" t="s">
        <v>7136</v>
      </c>
      <c r="L1833" s="201">
        <v>14597808</v>
      </c>
      <c r="M1833" s="201">
        <v>500</v>
      </c>
      <c r="N1833" s="201">
        <v>7298904000</v>
      </c>
      <c r="O1833" s="200" t="s">
        <v>7139</v>
      </c>
      <c r="P1833" s="200" t="s">
        <v>16487</v>
      </c>
      <c r="Q1833" s="200" t="s">
        <v>16488</v>
      </c>
      <c r="R1833" s="200" t="s">
        <v>16489</v>
      </c>
    </row>
    <row r="1834" spans="1:18" hidden="1">
      <c r="A1834" s="200" t="s">
        <v>16490</v>
      </c>
      <c r="B1834" s="200" t="s">
        <v>16491</v>
      </c>
      <c r="C1834" s="200" t="s">
        <v>7134</v>
      </c>
      <c r="D1834" s="200" t="s">
        <v>7173</v>
      </c>
      <c r="E1834" s="200" t="s">
        <v>7136</v>
      </c>
      <c r="F1834" s="200" t="s">
        <v>9040</v>
      </c>
      <c r="G1834" s="200"/>
      <c r="H1834" s="200" t="s">
        <v>9041</v>
      </c>
      <c r="I1834" s="200"/>
      <c r="J1834" s="201">
        <v>12</v>
      </c>
      <c r="K1834" s="200" t="s">
        <v>7136</v>
      </c>
      <c r="L1834" s="201">
        <v>71299472</v>
      </c>
      <c r="M1834" s="201">
        <v>100</v>
      </c>
      <c r="N1834" s="201">
        <v>7129947200</v>
      </c>
      <c r="O1834" s="200" t="s">
        <v>7139</v>
      </c>
      <c r="P1834" s="200" t="s">
        <v>16492</v>
      </c>
      <c r="Q1834" s="200" t="s">
        <v>16493</v>
      </c>
      <c r="R1834" s="200" t="s">
        <v>16494</v>
      </c>
    </row>
    <row r="1835" spans="1:18" hidden="1">
      <c r="A1835" s="200" t="s">
        <v>16495</v>
      </c>
      <c r="B1835" s="200" t="s">
        <v>16496</v>
      </c>
      <c r="C1835" s="200" t="s">
        <v>7134</v>
      </c>
      <c r="D1835" s="200" t="s">
        <v>7165</v>
      </c>
      <c r="E1835" s="200" t="s">
        <v>7136</v>
      </c>
      <c r="F1835" s="200" t="s">
        <v>7302</v>
      </c>
      <c r="G1835" s="200"/>
      <c r="H1835" s="200" t="s">
        <v>7303</v>
      </c>
      <c r="I1835" s="200"/>
      <c r="J1835" s="201">
        <v>12</v>
      </c>
      <c r="K1835" s="200" t="s">
        <v>7136</v>
      </c>
      <c r="L1835" s="201">
        <v>22267814</v>
      </c>
      <c r="M1835" s="201">
        <v>500</v>
      </c>
      <c r="N1835" s="201">
        <v>11133907000</v>
      </c>
      <c r="O1835" s="200" t="s">
        <v>7139</v>
      </c>
      <c r="P1835" s="200" t="s">
        <v>16497</v>
      </c>
      <c r="Q1835" s="200" t="s">
        <v>16498</v>
      </c>
      <c r="R1835" s="200" t="s">
        <v>16499</v>
      </c>
    </row>
    <row r="1836" spans="1:18" hidden="1">
      <c r="A1836" s="200" t="s">
        <v>16500</v>
      </c>
      <c r="B1836" s="200" t="s">
        <v>16501</v>
      </c>
      <c r="C1836" s="200" t="s">
        <v>7134</v>
      </c>
      <c r="D1836" s="200" t="s">
        <v>7165</v>
      </c>
      <c r="E1836" s="200" t="s">
        <v>7136</v>
      </c>
      <c r="F1836" s="200" t="s">
        <v>7194</v>
      </c>
      <c r="G1836" s="200"/>
      <c r="H1836" s="200" t="s">
        <v>7195</v>
      </c>
      <c r="I1836" s="200"/>
      <c r="J1836" s="201">
        <v>12</v>
      </c>
      <c r="K1836" s="200" t="s">
        <v>7136</v>
      </c>
      <c r="L1836" s="201">
        <v>19114432</v>
      </c>
      <c r="M1836" s="201">
        <v>500</v>
      </c>
      <c r="N1836" s="201">
        <v>9557216000</v>
      </c>
      <c r="O1836" s="200" t="s">
        <v>7139</v>
      </c>
      <c r="P1836" s="200" t="s">
        <v>16502</v>
      </c>
      <c r="Q1836" s="200" t="s">
        <v>16503</v>
      </c>
      <c r="R1836" s="200" t="s">
        <v>16504</v>
      </c>
    </row>
    <row r="1837" spans="1:18" hidden="1">
      <c r="A1837" s="200" t="s">
        <v>16505</v>
      </c>
      <c r="B1837" s="200" t="s">
        <v>16506</v>
      </c>
      <c r="C1837" s="200" t="s">
        <v>7145</v>
      </c>
      <c r="D1837" s="200" t="s">
        <v>7136</v>
      </c>
      <c r="E1837" s="200" t="s">
        <v>7136</v>
      </c>
      <c r="F1837" s="200" t="s">
        <v>7450</v>
      </c>
      <c r="G1837" s="200"/>
      <c r="H1837" s="200" t="s">
        <v>7451</v>
      </c>
      <c r="I1837" s="200"/>
      <c r="J1837" s="201">
        <v>6</v>
      </c>
      <c r="K1837" s="200" t="s">
        <v>7136</v>
      </c>
      <c r="L1837" s="201">
        <v>197376000</v>
      </c>
      <c r="M1837" s="201">
        <v>1000</v>
      </c>
      <c r="N1837" s="201">
        <v>197376000000</v>
      </c>
      <c r="O1837" s="200" t="s">
        <v>7139</v>
      </c>
      <c r="P1837" s="200" t="s">
        <v>16507</v>
      </c>
      <c r="Q1837" s="200" t="s">
        <v>7136</v>
      </c>
      <c r="R1837" s="200" t="s">
        <v>16508</v>
      </c>
    </row>
    <row r="1838" spans="1:18" hidden="1">
      <c r="A1838" s="200" t="s">
        <v>16509</v>
      </c>
      <c r="B1838" s="200" t="s">
        <v>16510</v>
      </c>
      <c r="C1838" s="200" t="s">
        <v>7134</v>
      </c>
      <c r="D1838" s="200" t="s">
        <v>7165</v>
      </c>
      <c r="E1838" s="200" t="s">
        <v>7136</v>
      </c>
      <c r="F1838" s="200" t="s">
        <v>7137</v>
      </c>
      <c r="G1838" s="200"/>
      <c r="H1838" s="200" t="s">
        <v>7138</v>
      </c>
      <c r="I1838" s="200"/>
      <c r="J1838" s="201">
        <v>12</v>
      </c>
      <c r="K1838" s="200" t="s">
        <v>7136</v>
      </c>
      <c r="L1838" s="201">
        <v>57848466</v>
      </c>
      <c r="M1838" s="201">
        <v>500</v>
      </c>
      <c r="N1838" s="201">
        <v>28924233000</v>
      </c>
      <c r="O1838" s="200" t="s">
        <v>7139</v>
      </c>
      <c r="P1838" s="200" t="s">
        <v>16511</v>
      </c>
      <c r="Q1838" s="200" t="s">
        <v>16512</v>
      </c>
      <c r="R1838" s="200" t="s">
        <v>16513</v>
      </c>
    </row>
    <row r="1839" spans="1:18" hidden="1">
      <c r="A1839" s="200" t="s">
        <v>16514</v>
      </c>
      <c r="B1839" s="200" t="s">
        <v>16515</v>
      </c>
      <c r="C1839" s="200" t="s">
        <v>7145</v>
      </c>
      <c r="D1839" s="200" t="s">
        <v>7136</v>
      </c>
      <c r="E1839" s="200" t="s">
        <v>7136</v>
      </c>
      <c r="F1839" s="200" t="s">
        <v>12022</v>
      </c>
      <c r="G1839" s="200"/>
      <c r="H1839" s="200" t="s">
        <v>12023</v>
      </c>
      <c r="I1839" s="200"/>
      <c r="J1839" s="201">
        <v>12</v>
      </c>
      <c r="K1839" s="200" t="s">
        <v>7136</v>
      </c>
      <c r="L1839" s="201">
        <v>13335601</v>
      </c>
      <c r="M1839" s="201">
        <v>100</v>
      </c>
      <c r="N1839" s="201">
        <v>1333560100</v>
      </c>
      <c r="O1839" s="200" t="s">
        <v>7139</v>
      </c>
      <c r="P1839" s="200" t="s">
        <v>16516</v>
      </c>
      <c r="Q1839" s="200" t="s">
        <v>16517</v>
      </c>
      <c r="R1839" s="200" t="s">
        <v>16518</v>
      </c>
    </row>
    <row r="1840" spans="1:18" hidden="1">
      <c r="A1840" s="200" t="s">
        <v>16519</v>
      </c>
      <c r="B1840" s="200" t="s">
        <v>16520</v>
      </c>
      <c r="C1840" s="200" t="s">
        <v>7134</v>
      </c>
      <c r="D1840" s="200" t="s">
        <v>7135</v>
      </c>
      <c r="E1840" s="200" t="s">
        <v>7136</v>
      </c>
      <c r="F1840" s="200" t="s">
        <v>16008</v>
      </c>
      <c r="G1840" s="200"/>
      <c r="H1840" s="200" t="s">
        <v>16009</v>
      </c>
      <c r="I1840" s="200"/>
      <c r="J1840" s="201">
        <v>12</v>
      </c>
      <c r="K1840" s="200" t="s">
        <v>7136</v>
      </c>
      <c r="L1840" s="201">
        <v>16503790</v>
      </c>
      <c r="M1840" s="201">
        <v>500</v>
      </c>
      <c r="N1840" s="201">
        <v>8684795000</v>
      </c>
      <c r="O1840" s="200" t="s">
        <v>7139</v>
      </c>
      <c r="P1840" s="200" t="s">
        <v>16521</v>
      </c>
      <c r="Q1840" s="200" t="s">
        <v>16522</v>
      </c>
      <c r="R1840" s="200" t="s">
        <v>16523</v>
      </c>
    </row>
    <row r="1841" spans="1:18" hidden="1">
      <c r="A1841" s="200" t="s">
        <v>16524</v>
      </c>
      <c r="B1841" s="200" t="s">
        <v>16525</v>
      </c>
      <c r="C1841" s="200" t="s">
        <v>7134</v>
      </c>
      <c r="D1841" s="200" t="s">
        <v>7165</v>
      </c>
      <c r="E1841" s="200" t="s">
        <v>7136</v>
      </c>
      <c r="F1841" s="200" t="s">
        <v>7464</v>
      </c>
      <c r="G1841" s="200"/>
      <c r="H1841" s="200" t="s">
        <v>7465</v>
      </c>
      <c r="I1841" s="200"/>
      <c r="J1841" s="201">
        <v>12</v>
      </c>
      <c r="K1841" s="200" t="s">
        <v>7136</v>
      </c>
      <c r="L1841" s="201">
        <v>23204903</v>
      </c>
      <c r="M1841" s="201">
        <v>500</v>
      </c>
      <c r="N1841" s="201">
        <v>11602451500</v>
      </c>
      <c r="O1841" s="200" t="s">
        <v>7139</v>
      </c>
      <c r="P1841" s="200" t="s">
        <v>16526</v>
      </c>
      <c r="Q1841" s="200" t="s">
        <v>16527</v>
      </c>
      <c r="R1841" s="200" t="s">
        <v>16528</v>
      </c>
    </row>
    <row r="1842" spans="1:18" hidden="1">
      <c r="A1842" s="200" t="s">
        <v>16529</v>
      </c>
      <c r="B1842" s="200" t="s">
        <v>16530</v>
      </c>
      <c r="C1842" s="200" t="s">
        <v>7134</v>
      </c>
      <c r="D1842" s="200" t="s">
        <v>7241</v>
      </c>
      <c r="E1842" s="200" t="s">
        <v>7242</v>
      </c>
      <c r="F1842" s="200" t="s">
        <v>7481</v>
      </c>
      <c r="G1842" s="200"/>
      <c r="H1842" s="200" t="s">
        <v>7482</v>
      </c>
      <c r="I1842" s="200"/>
      <c r="J1842" s="201">
        <v>12</v>
      </c>
      <c r="K1842" s="200" t="s">
        <v>7136</v>
      </c>
      <c r="L1842" s="201">
        <v>15248264</v>
      </c>
      <c r="M1842" s="201">
        <v>100</v>
      </c>
      <c r="N1842" s="201">
        <v>1524826400</v>
      </c>
      <c r="O1842" s="200" t="s">
        <v>7139</v>
      </c>
      <c r="P1842" s="200" t="s">
        <v>16531</v>
      </c>
      <c r="Q1842" s="200" t="s">
        <v>16532</v>
      </c>
      <c r="R1842" s="200" t="s">
        <v>16533</v>
      </c>
    </row>
    <row r="1843" spans="1:18" hidden="1">
      <c r="A1843" s="200" t="s">
        <v>16534</v>
      </c>
      <c r="B1843" s="200" t="s">
        <v>16535</v>
      </c>
      <c r="C1843" s="200" t="s">
        <v>7440</v>
      </c>
      <c r="D1843" s="200" t="s">
        <v>7441</v>
      </c>
      <c r="E1843" s="200" t="s">
        <v>7136</v>
      </c>
      <c r="F1843" s="200" t="s">
        <v>15739</v>
      </c>
      <c r="G1843" s="200"/>
      <c r="H1843" s="200" t="s">
        <v>15740</v>
      </c>
      <c r="I1843" s="200"/>
      <c r="J1843" s="201">
        <v>12</v>
      </c>
      <c r="K1843" s="200" t="s">
        <v>8325</v>
      </c>
      <c r="L1843" s="201">
        <v>5160000</v>
      </c>
      <c r="M1843" s="201">
        <v>500</v>
      </c>
      <c r="N1843" s="201">
        <v>2580000000</v>
      </c>
      <c r="O1843" s="200" t="s">
        <v>7139</v>
      </c>
      <c r="P1843" s="200" t="s">
        <v>16536</v>
      </c>
      <c r="Q1843" s="200" t="s">
        <v>16537</v>
      </c>
      <c r="R1843" s="200" t="s">
        <v>16538</v>
      </c>
    </row>
    <row r="1844" spans="1:18" hidden="1">
      <c r="A1844" s="200" t="s">
        <v>16539</v>
      </c>
      <c r="B1844" s="200" t="s">
        <v>16540</v>
      </c>
      <c r="C1844" s="200" t="s">
        <v>7134</v>
      </c>
      <c r="D1844" s="200" t="s">
        <v>7135</v>
      </c>
      <c r="E1844" s="200" t="s">
        <v>7136</v>
      </c>
      <c r="F1844" s="200" t="s">
        <v>8362</v>
      </c>
      <c r="G1844" s="200"/>
      <c r="H1844" s="200" t="s">
        <v>8363</v>
      </c>
      <c r="I1844" s="200"/>
      <c r="J1844" s="201">
        <v>12</v>
      </c>
      <c r="K1844" s="200" t="s">
        <v>7136</v>
      </c>
      <c r="L1844" s="201">
        <v>32579342</v>
      </c>
      <c r="M1844" s="201">
        <v>1000</v>
      </c>
      <c r="N1844" s="201">
        <v>32579342000</v>
      </c>
      <c r="O1844" s="200" t="s">
        <v>7139</v>
      </c>
      <c r="P1844" s="200" t="s">
        <v>16541</v>
      </c>
      <c r="Q1844" s="200" t="s">
        <v>16542</v>
      </c>
      <c r="R1844" s="200" t="s">
        <v>16543</v>
      </c>
    </row>
    <row r="1845" spans="1:18" hidden="1">
      <c r="A1845" s="200" t="s">
        <v>16544</v>
      </c>
      <c r="B1845" s="200" t="s">
        <v>16545</v>
      </c>
      <c r="C1845" s="200" t="s">
        <v>7134</v>
      </c>
      <c r="D1845" s="200" t="s">
        <v>7135</v>
      </c>
      <c r="E1845" s="200" t="s">
        <v>7136</v>
      </c>
      <c r="F1845" s="200" t="s">
        <v>7137</v>
      </c>
      <c r="G1845" s="200"/>
      <c r="H1845" s="200" t="s">
        <v>7138</v>
      </c>
      <c r="I1845" s="200"/>
      <c r="J1845" s="201">
        <v>12</v>
      </c>
      <c r="K1845" s="200" t="s">
        <v>7136</v>
      </c>
      <c r="L1845" s="201">
        <v>16748240</v>
      </c>
      <c r="M1845" s="201">
        <v>500</v>
      </c>
      <c r="N1845" s="201">
        <v>8374120000</v>
      </c>
      <c r="O1845" s="200" t="s">
        <v>7139</v>
      </c>
      <c r="P1845" s="200" t="s">
        <v>16546</v>
      </c>
      <c r="Q1845" s="200" t="s">
        <v>16547</v>
      </c>
      <c r="R1845" s="200" t="s">
        <v>16548</v>
      </c>
    </row>
    <row r="1846" spans="1:18" ht="27">
      <c r="A1846" s="200" t="s">
        <v>16549</v>
      </c>
      <c r="B1846" s="200" t="s">
        <v>16550</v>
      </c>
      <c r="C1846" s="200" t="s">
        <v>7134</v>
      </c>
      <c r="D1846" s="200" t="s">
        <v>8480</v>
      </c>
      <c r="E1846" s="200" t="s">
        <v>7136</v>
      </c>
      <c r="F1846" s="200" t="s">
        <v>7225</v>
      </c>
      <c r="G1846" s="202" t="s">
        <v>7226</v>
      </c>
      <c r="H1846" s="200" t="s">
        <v>7227</v>
      </c>
      <c r="I1846" s="205" t="s">
        <v>16551</v>
      </c>
      <c r="J1846" s="201">
        <v>12</v>
      </c>
      <c r="K1846" s="200" t="s">
        <v>7136</v>
      </c>
      <c r="L1846" s="201">
        <v>3610839</v>
      </c>
      <c r="M1846" s="201">
        <v>500</v>
      </c>
      <c r="N1846" s="201">
        <v>1805419500</v>
      </c>
      <c r="O1846" s="200" t="s">
        <v>7139</v>
      </c>
      <c r="P1846" s="200" t="s">
        <v>16552</v>
      </c>
      <c r="Q1846" s="200" t="s">
        <v>16553</v>
      </c>
      <c r="R1846" s="200" t="s">
        <v>16554</v>
      </c>
    </row>
    <row r="1847" spans="1:18" hidden="1">
      <c r="A1847" s="200" t="s">
        <v>16555</v>
      </c>
      <c r="B1847" s="200" t="s">
        <v>16556</v>
      </c>
      <c r="C1847" s="200" t="s">
        <v>7145</v>
      </c>
      <c r="D1847" s="200" t="s">
        <v>7136</v>
      </c>
      <c r="E1847" s="200" t="s">
        <v>7136</v>
      </c>
      <c r="F1847" s="200" t="s">
        <v>7302</v>
      </c>
      <c r="G1847" s="200"/>
      <c r="H1847" s="200" t="s">
        <v>7303</v>
      </c>
      <c r="I1847" s="200"/>
      <c r="J1847" s="201">
        <v>12</v>
      </c>
      <c r="K1847" s="200" t="s">
        <v>7136</v>
      </c>
      <c r="L1847" s="201">
        <v>76982774</v>
      </c>
      <c r="M1847" s="201">
        <v>500</v>
      </c>
      <c r="N1847" s="201">
        <v>38491387000</v>
      </c>
      <c r="O1847" s="200" t="s">
        <v>7139</v>
      </c>
      <c r="P1847" s="200" t="s">
        <v>16557</v>
      </c>
      <c r="Q1847" s="200" t="s">
        <v>16558</v>
      </c>
      <c r="R1847" s="200" t="s">
        <v>16559</v>
      </c>
    </row>
    <row r="1848" spans="1:18" hidden="1">
      <c r="A1848" s="200" t="s">
        <v>16560</v>
      </c>
      <c r="B1848" s="200" t="s">
        <v>16561</v>
      </c>
      <c r="C1848" s="200" t="s">
        <v>7134</v>
      </c>
      <c r="D1848" s="200" t="s">
        <v>7173</v>
      </c>
      <c r="E1848" s="200" t="s">
        <v>7136</v>
      </c>
      <c r="F1848" s="200" t="s">
        <v>7166</v>
      </c>
      <c r="G1848" s="200"/>
      <c r="H1848" s="200" t="s">
        <v>7167</v>
      </c>
      <c r="I1848" s="200"/>
      <c r="J1848" s="201">
        <v>12</v>
      </c>
      <c r="K1848" s="200" t="s">
        <v>7136</v>
      </c>
      <c r="L1848" s="201">
        <v>10315513</v>
      </c>
      <c r="M1848" s="201">
        <v>500</v>
      </c>
      <c r="N1848" s="201">
        <v>5157756500</v>
      </c>
      <c r="O1848" s="200" t="s">
        <v>7139</v>
      </c>
      <c r="P1848" s="200" t="s">
        <v>16562</v>
      </c>
      <c r="Q1848" s="200" t="s">
        <v>16563</v>
      </c>
      <c r="R1848" s="200" t="s">
        <v>16564</v>
      </c>
    </row>
    <row r="1849" spans="1:18" hidden="1">
      <c r="A1849" s="200" t="s">
        <v>16565</v>
      </c>
      <c r="B1849" s="200" t="s">
        <v>16566</v>
      </c>
      <c r="C1849" s="200" t="s">
        <v>7145</v>
      </c>
      <c r="D1849" s="200" t="s">
        <v>7136</v>
      </c>
      <c r="E1849" s="200" t="s">
        <v>7136</v>
      </c>
      <c r="F1849" s="200" t="s">
        <v>8355</v>
      </c>
      <c r="G1849" s="200"/>
      <c r="H1849" s="200" t="s">
        <v>8356</v>
      </c>
      <c r="I1849" s="200"/>
      <c r="J1849" s="201">
        <v>12</v>
      </c>
      <c r="K1849" s="200" t="s">
        <v>7136</v>
      </c>
      <c r="L1849" s="201">
        <v>115041225</v>
      </c>
      <c r="M1849" s="201">
        <v>200</v>
      </c>
      <c r="N1849" s="201">
        <v>23008245000</v>
      </c>
      <c r="O1849" s="200" t="s">
        <v>7139</v>
      </c>
      <c r="P1849" s="200" t="s">
        <v>16567</v>
      </c>
      <c r="Q1849" s="200" t="s">
        <v>16568</v>
      </c>
      <c r="R1849" s="200" t="s">
        <v>16569</v>
      </c>
    </row>
    <row r="1850" spans="1:18" hidden="1">
      <c r="A1850" s="200" t="s">
        <v>16570</v>
      </c>
      <c r="B1850" s="200" t="s">
        <v>16571</v>
      </c>
      <c r="C1850" s="200" t="s">
        <v>7134</v>
      </c>
      <c r="D1850" s="200" t="s">
        <v>8480</v>
      </c>
      <c r="E1850" s="200" t="s">
        <v>7136</v>
      </c>
      <c r="F1850" s="200" t="s">
        <v>7276</v>
      </c>
      <c r="G1850" s="200"/>
      <c r="H1850" s="200" t="s">
        <v>7277</v>
      </c>
      <c r="I1850" s="200"/>
      <c r="J1850" s="201">
        <v>12</v>
      </c>
      <c r="K1850" s="200" t="s">
        <v>7136</v>
      </c>
      <c r="L1850" s="201">
        <v>29129064</v>
      </c>
      <c r="M1850" s="201">
        <v>500</v>
      </c>
      <c r="N1850" s="201">
        <v>14564532000</v>
      </c>
      <c r="O1850" s="200" t="s">
        <v>7139</v>
      </c>
      <c r="P1850" s="200" t="s">
        <v>16572</v>
      </c>
      <c r="Q1850" s="200" t="s">
        <v>16573</v>
      </c>
      <c r="R1850" s="200" t="s">
        <v>16574</v>
      </c>
    </row>
    <row r="1851" spans="1:18" hidden="1">
      <c r="A1851" s="200" t="s">
        <v>16575</v>
      </c>
      <c r="B1851" s="200" t="s">
        <v>16576</v>
      </c>
      <c r="C1851" s="200" t="s">
        <v>7145</v>
      </c>
      <c r="D1851" s="200" t="s">
        <v>7136</v>
      </c>
      <c r="E1851" s="200" t="s">
        <v>7136</v>
      </c>
      <c r="F1851" s="200" t="s">
        <v>7276</v>
      </c>
      <c r="G1851" s="200"/>
      <c r="H1851" s="200" t="s">
        <v>7277</v>
      </c>
      <c r="I1851" s="200"/>
      <c r="J1851" s="201">
        <v>12</v>
      </c>
      <c r="K1851" s="200" t="s">
        <v>7136</v>
      </c>
      <c r="L1851" s="201">
        <v>14704872</v>
      </c>
      <c r="M1851" s="201">
        <v>500</v>
      </c>
      <c r="N1851" s="201">
        <v>7352436000</v>
      </c>
      <c r="O1851" s="200" t="s">
        <v>7139</v>
      </c>
      <c r="P1851" s="200" t="s">
        <v>16577</v>
      </c>
      <c r="Q1851" s="200" t="s">
        <v>16578</v>
      </c>
      <c r="R1851" s="200" t="s">
        <v>16579</v>
      </c>
    </row>
    <row r="1852" spans="1:18" hidden="1">
      <c r="A1852" s="200" t="s">
        <v>16580</v>
      </c>
      <c r="B1852" s="200" t="s">
        <v>16581</v>
      </c>
      <c r="C1852" s="200" t="s">
        <v>7145</v>
      </c>
      <c r="D1852" s="200" t="s">
        <v>7136</v>
      </c>
      <c r="E1852" s="200" t="s">
        <v>7136</v>
      </c>
      <c r="F1852" s="200" t="s">
        <v>8187</v>
      </c>
      <c r="G1852" s="200"/>
      <c r="H1852" s="200" t="s">
        <v>8188</v>
      </c>
      <c r="I1852" s="200"/>
      <c r="J1852" s="201">
        <v>12</v>
      </c>
      <c r="K1852" s="200" t="s">
        <v>7136</v>
      </c>
      <c r="L1852" s="201">
        <v>10000000</v>
      </c>
      <c r="M1852" s="201">
        <v>500</v>
      </c>
      <c r="N1852" s="201">
        <v>5000000000</v>
      </c>
      <c r="O1852" s="200" t="s">
        <v>7139</v>
      </c>
      <c r="P1852" s="200" t="s">
        <v>16582</v>
      </c>
      <c r="Q1852" s="200" t="s">
        <v>16583</v>
      </c>
      <c r="R1852" s="200" t="s">
        <v>16584</v>
      </c>
    </row>
    <row r="1853" spans="1:18" hidden="1">
      <c r="A1853" s="200" t="s">
        <v>16585</v>
      </c>
      <c r="B1853" s="200" t="s">
        <v>16586</v>
      </c>
      <c r="C1853" s="200" t="s">
        <v>7134</v>
      </c>
      <c r="D1853" s="200" t="s">
        <v>7173</v>
      </c>
      <c r="E1853" s="200" t="s">
        <v>7136</v>
      </c>
      <c r="F1853" s="200" t="s">
        <v>7442</v>
      </c>
      <c r="G1853" s="200"/>
      <c r="H1853" s="200" t="s">
        <v>7443</v>
      </c>
      <c r="I1853" s="200"/>
      <c r="J1853" s="201">
        <v>12</v>
      </c>
      <c r="K1853" s="200" t="s">
        <v>7136</v>
      </c>
      <c r="L1853" s="201">
        <v>11110000</v>
      </c>
      <c r="M1853" s="201">
        <v>500</v>
      </c>
      <c r="N1853" s="201">
        <v>5555000000</v>
      </c>
      <c r="O1853" s="200" t="s">
        <v>7139</v>
      </c>
      <c r="P1853" s="200" t="s">
        <v>16587</v>
      </c>
      <c r="Q1853" s="200" t="s">
        <v>16588</v>
      </c>
      <c r="R1853" s="200" t="s">
        <v>16589</v>
      </c>
    </row>
    <row r="1854" spans="1:18" hidden="1">
      <c r="A1854" s="200" t="s">
        <v>16590</v>
      </c>
      <c r="B1854" s="200" t="s">
        <v>16591</v>
      </c>
      <c r="C1854" s="200" t="s">
        <v>7134</v>
      </c>
      <c r="D1854" s="200" t="s">
        <v>7135</v>
      </c>
      <c r="E1854" s="200" t="s">
        <v>7136</v>
      </c>
      <c r="F1854" s="200" t="s">
        <v>8568</v>
      </c>
      <c r="G1854" s="200"/>
      <c r="H1854" s="200" t="s">
        <v>8569</v>
      </c>
      <c r="I1854" s="200"/>
      <c r="J1854" s="201">
        <v>12</v>
      </c>
      <c r="K1854" s="200" t="s">
        <v>7136</v>
      </c>
      <c r="L1854" s="201">
        <v>9000000</v>
      </c>
      <c r="M1854" s="201">
        <v>500</v>
      </c>
      <c r="N1854" s="201">
        <v>4500000000</v>
      </c>
      <c r="O1854" s="200" t="s">
        <v>7139</v>
      </c>
      <c r="P1854" s="200" t="s">
        <v>16592</v>
      </c>
      <c r="Q1854" s="200" t="s">
        <v>16593</v>
      </c>
      <c r="R1854" s="200" t="s">
        <v>16594</v>
      </c>
    </row>
    <row r="1855" spans="1:18" hidden="1">
      <c r="A1855" s="200" t="s">
        <v>16595</v>
      </c>
      <c r="B1855" s="200" t="s">
        <v>16596</v>
      </c>
      <c r="C1855" s="200" t="s">
        <v>7145</v>
      </c>
      <c r="D1855" s="200" t="s">
        <v>7136</v>
      </c>
      <c r="E1855" s="200" t="s">
        <v>7136</v>
      </c>
      <c r="F1855" s="200" t="s">
        <v>8084</v>
      </c>
      <c r="G1855" s="200"/>
      <c r="H1855" s="200" t="s">
        <v>8085</v>
      </c>
      <c r="I1855" s="200"/>
      <c r="J1855" s="201">
        <v>12</v>
      </c>
      <c r="K1855" s="200" t="s">
        <v>7136</v>
      </c>
      <c r="L1855" s="201">
        <v>15973355</v>
      </c>
      <c r="M1855" s="201">
        <v>500</v>
      </c>
      <c r="N1855" s="201">
        <v>7986677500</v>
      </c>
      <c r="O1855" s="200" t="s">
        <v>7139</v>
      </c>
      <c r="P1855" s="200" t="s">
        <v>16597</v>
      </c>
      <c r="Q1855" s="200" t="s">
        <v>16578</v>
      </c>
      <c r="R1855" s="200" t="s">
        <v>16598</v>
      </c>
    </row>
    <row r="1856" spans="1:18" hidden="1">
      <c r="A1856" s="200" t="s">
        <v>16599</v>
      </c>
      <c r="B1856" s="200" t="s">
        <v>16600</v>
      </c>
      <c r="C1856" s="200" t="s">
        <v>7134</v>
      </c>
      <c r="D1856" s="200" t="s">
        <v>7241</v>
      </c>
      <c r="E1856" s="200" t="s">
        <v>10406</v>
      </c>
      <c r="F1856" s="200" t="s">
        <v>8026</v>
      </c>
      <c r="G1856" s="200"/>
      <c r="H1856" s="200" t="s">
        <v>8027</v>
      </c>
      <c r="I1856" s="200"/>
      <c r="J1856" s="201">
        <v>12</v>
      </c>
      <c r="K1856" s="200" t="s">
        <v>7136</v>
      </c>
      <c r="L1856" s="201">
        <v>57171671</v>
      </c>
      <c r="M1856" s="201">
        <v>500</v>
      </c>
      <c r="N1856" s="201">
        <v>28585835500</v>
      </c>
      <c r="O1856" s="200" t="s">
        <v>7139</v>
      </c>
      <c r="P1856" s="200" t="s">
        <v>16601</v>
      </c>
      <c r="Q1856" s="200" t="s">
        <v>16602</v>
      </c>
      <c r="R1856" s="200" t="s">
        <v>16603</v>
      </c>
    </row>
    <row r="1857" spans="1:18" hidden="1">
      <c r="A1857" s="200" t="s">
        <v>16604</v>
      </c>
      <c r="B1857" s="200" t="s">
        <v>16605</v>
      </c>
      <c r="C1857" s="200" t="s">
        <v>7134</v>
      </c>
      <c r="D1857" s="200" t="s">
        <v>7165</v>
      </c>
      <c r="E1857" s="200" t="s">
        <v>7136</v>
      </c>
      <c r="F1857" s="200" t="s">
        <v>7348</v>
      </c>
      <c r="G1857" s="200"/>
      <c r="H1857" s="200" t="s">
        <v>7349</v>
      </c>
      <c r="I1857" s="200"/>
      <c r="J1857" s="201">
        <v>12</v>
      </c>
      <c r="K1857" s="200" t="s">
        <v>7136</v>
      </c>
      <c r="L1857" s="201">
        <v>34442833</v>
      </c>
      <c r="M1857" s="201">
        <v>500</v>
      </c>
      <c r="N1857" s="201">
        <v>17371416500</v>
      </c>
      <c r="O1857" s="200" t="s">
        <v>7139</v>
      </c>
      <c r="P1857" s="200" t="s">
        <v>16606</v>
      </c>
      <c r="Q1857" s="200" t="s">
        <v>16607</v>
      </c>
      <c r="R1857" s="200" t="s">
        <v>16608</v>
      </c>
    </row>
    <row r="1858" spans="1:18" hidden="1">
      <c r="A1858" s="200" t="s">
        <v>16609</v>
      </c>
      <c r="B1858" s="200" t="s">
        <v>16610</v>
      </c>
      <c r="C1858" s="200" t="s">
        <v>7145</v>
      </c>
      <c r="D1858" s="200" t="s">
        <v>7136</v>
      </c>
      <c r="E1858" s="200" t="s">
        <v>7136</v>
      </c>
      <c r="F1858" s="200" t="s">
        <v>8996</v>
      </c>
      <c r="G1858" s="200"/>
      <c r="H1858" s="200" t="s">
        <v>8997</v>
      </c>
      <c r="I1858" s="200"/>
      <c r="J1858" s="201">
        <v>12</v>
      </c>
      <c r="K1858" s="200" t="s">
        <v>7136</v>
      </c>
      <c r="L1858" s="201">
        <v>32128774</v>
      </c>
      <c r="M1858" s="201">
        <v>5000</v>
      </c>
      <c r="N1858" s="201">
        <v>160643870000</v>
      </c>
      <c r="O1858" s="200" t="s">
        <v>7139</v>
      </c>
      <c r="P1858" s="200" t="s">
        <v>16611</v>
      </c>
      <c r="Q1858" s="200" t="s">
        <v>16612</v>
      </c>
      <c r="R1858" s="200" t="s">
        <v>16613</v>
      </c>
    </row>
    <row r="1859" spans="1:18" hidden="1">
      <c r="A1859" s="200" t="s">
        <v>16614</v>
      </c>
      <c r="B1859" s="200" t="s">
        <v>16615</v>
      </c>
      <c r="C1859" s="200" t="s">
        <v>7145</v>
      </c>
      <c r="D1859" s="200" t="s">
        <v>7136</v>
      </c>
      <c r="E1859" s="200" t="s">
        <v>7136</v>
      </c>
      <c r="F1859" s="200" t="s">
        <v>9878</v>
      </c>
      <c r="G1859" s="200"/>
      <c r="H1859" s="200" t="s">
        <v>9879</v>
      </c>
      <c r="I1859" s="200"/>
      <c r="J1859" s="201">
        <v>12</v>
      </c>
      <c r="K1859" s="200" t="s">
        <v>7136</v>
      </c>
      <c r="L1859" s="201">
        <v>49759668</v>
      </c>
      <c r="M1859" s="201">
        <v>1000</v>
      </c>
      <c r="N1859" s="201">
        <v>49759668000</v>
      </c>
      <c r="O1859" s="200" t="s">
        <v>7139</v>
      </c>
      <c r="P1859" s="200" t="s">
        <v>16616</v>
      </c>
      <c r="Q1859" s="200" t="s">
        <v>16617</v>
      </c>
      <c r="R1859" s="200" t="s">
        <v>16618</v>
      </c>
    </row>
    <row r="1860" spans="1:18" hidden="1">
      <c r="A1860" s="200" t="s">
        <v>16619</v>
      </c>
      <c r="B1860" s="200" t="s">
        <v>16620</v>
      </c>
      <c r="C1860" s="200" t="s">
        <v>7134</v>
      </c>
      <c r="D1860" s="200" t="s">
        <v>7241</v>
      </c>
      <c r="E1860" s="200" t="s">
        <v>10406</v>
      </c>
      <c r="F1860" s="200" t="s">
        <v>7599</v>
      </c>
      <c r="G1860" s="200"/>
      <c r="H1860" s="200" t="s">
        <v>7600</v>
      </c>
      <c r="I1860" s="200"/>
      <c r="J1860" s="201">
        <v>12</v>
      </c>
      <c r="K1860" s="200" t="s">
        <v>7136</v>
      </c>
      <c r="L1860" s="201">
        <v>17802259</v>
      </c>
      <c r="M1860" s="201">
        <v>500</v>
      </c>
      <c r="N1860" s="201">
        <v>8901129500</v>
      </c>
      <c r="O1860" s="200" t="s">
        <v>7139</v>
      </c>
      <c r="P1860" s="200" t="s">
        <v>16621</v>
      </c>
      <c r="Q1860" s="200" t="s">
        <v>16622</v>
      </c>
      <c r="R1860" s="200" t="s">
        <v>16623</v>
      </c>
    </row>
    <row r="1861" spans="1:18" hidden="1">
      <c r="A1861" s="200" t="s">
        <v>16624</v>
      </c>
      <c r="B1861" s="200" t="s">
        <v>16625</v>
      </c>
      <c r="C1861" s="200" t="s">
        <v>7134</v>
      </c>
      <c r="D1861" s="200" t="s">
        <v>7241</v>
      </c>
      <c r="E1861" s="200" t="s">
        <v>7242</v>
      </c>
      <c r="F1861" s="200" t="s">
        <v>7599</v>
      </c>
      <c r="G1861" s="200"/>
      <c r="H1861" s="200" t="s">
        <v>7600</v>
      </c>
      <c r="I1861" s="200"/>
      <c r="J1861" s="201">
        <v>12</v>
      </c>
      <c r="K1861" s="200" t="s">
        <v>7136</v>
      </c>
      <c r="L1861" s="201">
        <v>6668588</v>
      </c>
      <c r="M1861" s="201">
        <v>500</v>
      </c>
      <c r="N1861" s="201">
        <v>3334294000</v>
      </c>
      <c r="O1861" s="200" t="s">
        <v>7139</v>
      </c>
      <c r="P1861" s="200" t="s">
        <v>16626</v>
      </c>
      <c r="Q1861" s="200" t="s">
        <v>16627</v>
      </c>
      <c r="R1861" s="200" t="s">
        <v>16628</v>
      </c>
    </row>
    <row r="1862" spans="1:18" hidden="1">
      <c r="A1862" s="200" t="s">
        <v>16629</v>
      </c>
      <c r="B1862" s="200" t="s">
        <v>16630</v>
      </c>
      <c r="C1862" s="200" t="s">
        <v>7440</v>
      </c>
      <c r="D1862" s="200" t="s">
        <v>7441</v>
      </c>
      <c r="E1862" s="200" t="s">
        <v>7136</v>
      </c>
      <c r="F1862" s="200" t="s">
        <v>8959</v>
      </c>
      <c r="G1862" s="200"/>
      <c r="H1862" s="200" t="s">
        <v>8960</v>
      </c>
      <c r="I1862" s="200"/>
      <c r="J1862" s="201">
        <v>12</v>
      </c>
      <c r="K1862" s="200" t="s">
        <v>16631</v>
      </c>
      <c r="L1862" s="201">
        <v>4771050</v>
      </c>
      <c r="M1862" s="201">
        <v>500</v>
      </c>
      <c r="N1862" s="201">
        <v>2385525000</v>
      </c>
      <c r="O1862" s="200" t="s">
        <v>7139</v>
      </c>
      <c r="P1862" s="200" t="s">
        <v>16632</v>
      </c>
      <c r="Q1862" s="200" t="s">
        <v>16633</v>
      </c>
      <c r="R1862" s="200" t="s">
        <v>16634</v>
      </c>
    </row>
    <row r="1863" spans="1:18" hidden="1">
      <c r="A1863" s="200" t="s">
        <v>16635</v>
      </c>
      <c r="B1863" s="200" t="s">
        <v>16636</v>
      </c>
      <c r="C1863" s="200" t="s">
        <v>7134</v>
      </c>
      <c r="D1863" s="200" t="s">
        <v>7173</v>
      </c>
      <c r="E1863" s="200" t="s">
        <v>7136</v>
      </c>
      <c r="F1863" s="200" t="s">
        <v>7166</v>
      </c>
      <c r="G1863" s="200"/>
      <c r="H1863" s="200" t="s">
        <v>7167</v>
      </c>
      <c r="I1863" s="200"/>
      <c r="J1863" s="201">
        <v>12</v>
      </c>
      <c r="K1863" s="200" t="s">
        <v>7136</v>
      </c>
      <c r="L1863" s="201">
        <v>39812863</v>
      </c>
      <c r="M1863" s="201">
        <v>500</v>
      </c>
      <c r="N1863" s="201">
        <v>19906431500</v>
      </c>
      <c r="O1863" s="200" t="s">
        <v>7139</v>
      </c>
      <c r="P1863" s="200" t="s">
        <v>16637</v>
      </c>
      <c r="Q1863" s="200" t="s">
        <v>16638</v>
      </c>
      <c r="R1863" s="200" t="s">
        <v>16639</v>
      </c>
    </row>
    <row r="1864" spans="1:18" hidden="1">
      <c r="A1864" s="200" t="s">
        <v>16640</v>
      </c>
      <c r="B1864" s="200" t="s">
        <v>16641</v>
      </c>
      <c r="C1864" s="200" t="s">
        <v>7134</v>
      </c>
      <c r="D1864" s="200" t="s">
        <v>7165</v>
      </c>
      <c r="E1864" s="200" t="s">
        <v>7136</v>
      </c>
      <c r="F1864" s="200" t="s">
        <v>8739</v>
      </c>
      <c r="G1864" s="200"/>
      <c r="H1864" s="200" t="s">
        <v>8740</v>
      </c>
      <c r="I1864" s="200"/>
      <c r="J1864" s="201">
        <v>12</v>
      </c>
      <c r="K1864" s="200" t="s">
        <v>7136</v>
      </c>
      <c r="L1864" s="201">
        <v>83747117</v>
      </c>
      <c r="M1864" s="201">
        <v>100</v>
      </c>
      <c r="N1864" s="201">
        <v>8374711700</v>
      </c>
      <c r="O1864" s="200" t="s">
        <v>7139</v>
      </c>
      <c r="P1864" s="200" t="s">
        <v>16642</v>
      </c>
      <c r="Q1864" s="200" t="s">
        <v>16643</v>
      </c>
      <c r="R1864" s="200" t="s">
        <v>16644</v>
      </c>
    </row>
    <row r="1865" spans="1:18" hidden="1">
      <c r="A1865" s="200" t="s">
        <v>16645</v>
      </c>
      <c r="B1865" s="200" t="s">
        <v>16646</v>
      </c>
      <c r="C1865" s="200" t="s">
        <v>7134</v>
      </c>
      <c r="D1865" s="200" t="s">
        <v>7135</v>
      </c>
      <c r="E1865" s="200" t="s">
        <v>7136</v>
      </c>
      <c r="F1865" s="200" t="s">
        <v>7464</v>
      </c>
      <c r="G1865" s="200"/>
      <c r="H1865" s="200" t="s">
        <v>7465</v>
      </c>
      <c r="I1865" s="200"/>
      <c r="J1865" s="201">
        <v>12</v>
      </c>
      <c r="K1865" s="200" t="s">
        <v>7136</v>
      </c>
      <c r="L1865" s="201">
        <v>95732184</v>
      </c>
      <c r="M1865" s="201">
        <v>500</v>
      </c>
      <c r="N1865" s="201">
        <v>47866092000</v>
      </c>
      <c r="O1865" s="200" t="s">
        <v>7139</v>
      </c>
      <c r="P1865" s="200" t="s">
        <v>9758</v>
      </c>
      <c r="Q1865" s="200" t="s">
        <v>16647</v>
      </c>
      <c r="R1865" s="200" t="s">
        <v>16648</v>
      </c>
    </row>
    <row r="1866" spans="1:18" hidden="1">
      <c r="A1866" s="200" t="s">
        <v>16649</v>
      </c>
      <c r="B1866" s="200" t="s">
        <v>16650</v>
      </c>
      <c r="C1866" s="200" t="s">
        <v>7145</v>
      </c>
      <c r="D1866" s="200" t="s">
        <v>7136</v>
      </c>
      <c r="E1866" s="200" t="s">
        <v>7136</v>
      </c>
      <c r="F1866" s="200" t="s">
        <v>7302</v>
      </c>
      <c r="G1866" s="200"/>
      <c r="H1866" s="200" t="s">
        <v>7303</v>
      </c>
      <c r="I1866" s="200"/>
      <c r="J1866" s="201">
        <v>12</v>
      </c>
      <c r="K1866" s="200" t="s">
        <v>7136</v>
      </c>
      <c r="L1866" s="201">
        <v>12800000</v>
      </c>
      <c r="M1866" s="201">
        <v>500</v>
      </c>
      <c r="N1866" s="201">
        <v>6400000000</v>
      </c>
      <c r="O1866" s="200" t="s">
        <v>7139</v>
      </c>
      <c r="P1866" s="200" t="s">
        <v>16651</v>
      </c>
      <c r="Q1866" s="200" t="s">
        <v>16652</v>
      </c>
      <c r="R1866" s="200" t="s">
        <v>16653</v>
      </c>
    </row>
    <row r="1867" spans="1:18" hidden="1">
      <c r="A1867" s="200" t="s">
        <v>16654</v>
      </c>
      <c r="B1867" s="200" t="s">
        <v>16655</v>
      </c>
      <c r="C1867" s="200" t="s">
        <v>7145</v>
      </c>
      <c r="D1867" s="200" t="s">
        <v>7136</v>
      </c>
      <c r="E1867" s="200" t="s">
        <v>7136</v>
      </c>
      <c r="F1867" s="200" t="s">
        <v>12022</v>
      </c>
      <c r="G1867" s="200"/>
      <c r="H1867" s="200" t="s">
        <v>12023</v>
      </c>
      <c r="I1867" s="200"/>
      <c r="J1867" s="201">
        <v>12</v>
      </c>
      <c r="K1867" s="200" t="s">
        <v>7136</v>
      </c>
      <c r="L1867" s="201">
        <v>6649138</v>
      </c>
      <c r="M1867" s="201">
        <v>5000</v>
      </c>
      <c r="N1867" s="201">
        <v>34245690000</v>
      </c>
      <c r="O1867" s="200" t="s">
        <v>7139</v>
      </c>
      <c r="P1867" s="200" t="s">
        <v>16656</v>
      </c>
      <c r="Q1867" s="200" t="s">
        <v>16657</v>
      </c>
      <c r="R1867" s="200" t="s">
        <v>16658</v>
      </c>
    </row>
    <row r="1868" spans="1:18" hidden="1">
      <c r="A1868" s="200" t="s">
        <v>16659</v>
      </c>
      <c r="B1868" s="200" t="s">
        <v>16660</v>
      </c>
      <c r="C1868" s="200" t="s">
        <v>7145</v>
      </c>
      <c r="D1868" s="200" t="s">
        <v>7136</v>
      </c>
      <c r="E1868" s="200" t="s">
        <v>7136</v>
      </c>
      <c r="F1868" s="200" t="s">
        <v>8597</v>
      </c>
      <c r="G1868" s="200"/>
      <c r="H1868" s="200" t="s">
        <v>8598</v>
      </c>
      <c r="I1868" s="200"/>
      <c r="J1868" s="201">
        <v>12</v>
      </c>
      <c r="K1868" s="200" t="s">
        <v>7136</v>
      </c>
      <c r="L1868" s="201">
        <v>5192239</v>
      </c>
      <c r="M1868" s="201">
        <v>5000</v>
      </c>
      <c r="N1868" s="201">
        <v>25961195000</v>
      </c>
      <c r="O1868" s="200" t="s">
        <v>7139</v>
      </c>
      <c r="P1868" s="200" t="s">
        <v>16661</v>
      </c>
      <c r="Q1868" s="200" t="s">
        <v>16662</v>
      </c>
      <c r="R1868" s="200" t="s">
        <v>16663</v>
      </c>
    </row>
    <row r="1869" spans="1:18" hidden="1">
      <c r="A1869" s="200" t="s">
        <v>16664</v>
      </c>
      <c r="B1869" s="200" t="s">
        <v>16665</v>
      </c>
      <c r="C1869" s="200" t="s">
        <v>7145</v>
      </c>
      <c r="D1869" s="200" t="s">
        <v>7136</v>
      </c>
      <c r="E1869" s="200" t="s">
        <v>7136</v>
      </c>
      <c r="F1869" s="200" t="s">
        <v>9556</v>
      </c>
      <c r="G1869" s="200"/>
      <c r="H1869" s="200" t="s">
        <v>9557</v>
      </c>
      <c r="I1869" s="200"/>
      <c r="J1869" s="201">
        <v>12</v>
      </c>
      <c r="K1869" s="200" t="s">
        <v>7136</v>
      </c>
      <c r="L1869" s="201">
        <v>4000000</v>
      </c>
      <c r="M1869" s="201">
        <v>5000</v>
      </c>
      <c r="N1869" s="201">
        <v>20000000000</v>
      </c>
      <c r="O1869" s="200" t="s">
        <v>7139</v>
      </c>
      <c r="P1869" s="200" t="s">
        <v>16666</v>
      </c>
      <c r="Q1869" s="200" t="s">
        <v>16667</v>
      </c>
      <c r="R1869" s="200" t="s">
        <v>16668</v>
      </c>
    </row>
    <row r="1870" spans="1:18" hidden="1">
      <c r="A1870" s="200" t="s">
        <v>16669</v>
      </c>
      <c r="B1870" s="200" t="s">
        <v>16670</v>
      </c>
      <c r="C1870" s="200" t="s">
        <v>7145</v>
      </c>
      <c r="D1870" s="200" t="s">
        <v>7136</v>
      </c>
      <c r="E1870" s="200" t="s">
        <v>7136</v>
      </c>
      <c r="F1870" s="200" t="s">
        <v>9549</v>
      </c>
      <c r="G1870" s="200"/>
      <c r="H1870" s="200" t="s">
        <v>9550</v>
      </c>
      <c r="I1870" s="200"/>
      <c r="J1870" s="201">
        <v>12</v>
      </c>
      <c r="K1870" s="200" t="s">
        <v>7136</v>
      </c>
      <c r="L1870" s="201">
        <v>1257651</v>
      </c>
      <c r="M1870" s="201">
        <v>500</v>
      </c>
      <c r="N1870" s="201">
        <v>628825500</v>
      </c>
      <c r="O1870" s="200" t="s">
        <v>7139</v>
      </c>
      <c r="P1870" s="200" t="s">
        <v>7309</v>
      </c>
      <c r="Q1870" s="200" t="s">
        <v>16671</v>
      </c>
      <c r="R1870" s="200" t="s">
        <v>7311</v>
      </c>
    </row>
    <row r="1871" spans="1:18" hidden="1">
      <c r="A1871" s="200" t="s">
        <v>16672</v>
      </c>
      <c r="B1871" s="200" t="s">
        <v>16673</v>
      </c>
      <c r="C1871" s="200" t="s">
        <v>7134</v>
      </c>
      <c r="D1871" s="200" t="s">
        <v>7135</v>
      </c>
      <c r="E1871" s="200" t="s">
        <v>7136</v>
      </c>
      <c r="F1871" s="200" t="s">
        <v>7276</v>
      </c>
      <c r="G1871" s="200"/>
      <c r="H1871" s="200" t="s">
        <v>7277</v>
      </c>
      <c r="I1871" s="200"/>
      <c r="J1871" s="201">
        <v>12</v>
      </c>
      <c r="K1871" s="200" t="s">
        <v>7136</v>
      </c>
      <c r="L1871" s="201">
        <v>30979827</v>
      </c>
      <c r="M1871" s="201">
        <v>500</v>
      </c>
      <c r="N1871" s="201">
        <v>15489913500</v>
      </c>
      <c r="O1871" s="200" t="s">
        <v>7139</v>
      </c>
      <c r="P1871" s="200" t="s">
        <v>16674</v>
      </c>
      <c r="Q1871" s="200" t="s">
        <v>16675</v>
      </c>
      <c r="R1871" s="200" t="s">
        <v>16676</v>
      </c>
    </row>
    <row r="1872" spans="1:18" hidden="1">
      <c r="A1872" s="200" t="s">
        <v>16677</v>
      </c>
      <c r="B1872" s="200" t="s">
        <v>16678</v>
      </c>
      <c r="C1872" s="200" t="s">
        <v>7134</v>
      </c>
      <c r="D1872" s="200" t="s">
        <v>7165</v>
      </c>
      <c r="E1872" s="200" t="s">
        <v>7136</v>
      </c>
      <c r="F1872" s="200" t="s">
        <v>7481</v>
      </c>
      <c r="G1872" s="200"/>
      <c r="H1872" s="200" t="s">
        <v>7482</v>
      </c>
      <c r="I1872" s="200"/>
      <c r="J1872" s="201">
        <v>12</v>
      </c>
      <c r="K1872" s="200" t="s">
        <v>7136</v>
      </c>
      <c r="L1872" s="201">
        <v>68513739</v>
      </c>
      <c r="M1872" s="201">
        <v>500</v>
      </c>
      <c r="N1872" s="201">
        <v>34684304000</v>
      </c>
      <c r="O1872" s="200" t="s">
        <v>7139</v>
      </c>
      <c r="P1872" s="200" t="s">
        <v>16679</v>
      </c>
      <c r="Q1872" s="200" t="s">
        <v>16680</v>
      </c>
      <c r="R1872" s="200" t="s">
        <v>16681</v>
      </c>
    </row>
    <row r="1873" spans="1:18" hidden="1">
      <c r="A1873" s="200" t="s">
        <v>16682</v>
      </c>
      <c r="B1873" s="200" t="s">
        <v>16683</v>
      </c>
      <c r="C1873" s="200" t="s">
        <v>7145</v>
      </c>
      <c r="D1873" s="200" t="s">
        <v>7136</v>
      </c>
      <c r="E1873" s="200" t="s">
        <v>7136</v>
      </c>
      <c r="F1873" s="200" t="s">
        <v>7409</v>
      </c>
      <c r="G1873" s="200"/>
      <c r="H1873" s="200" t="s">
        <v>7410</v>
      </c>
      <c r="I1873" s="200"/>
      <c r="J1873" s="201">
        <v>12</v>
      </c>
      <c r="K1873" s="200" t="s">
        <v>7136</v>
      </c>
      <c r="L1873" s="201">
        <v>125831721</v>
      </c>
      <c r="M1873" s="201">
        <v>500</v>
      </c>
      <c r="N1873" s="201">
        <v>62915860500</v>
      </c>
      <c r="O1873" s="200" t="s">
        <v>7139</v>
      </c>
      <c r="P1873" s="200" t="s">
        <v>16684</v>
      </c>
      <c r="Q1873" s="200" t="s">
        <v>16685</v>
      </c>
      <c r="R1873" s="200" t="s">
        <v>16686</v>
      </c>
    </row>
    <row r="1874" spans="1:18" hidden="1">
      <c r="A1874" s="200" t="s">
        <v>16687</v>
      </c>
      <c r="B1874" s="200" t="s">
        <v>16688</v>
      </c>
      <c r="C1874" s="200" t="s">
        <v>7145</v>
      </c>
      <c r="D1874" s="200" t="s">
        <v>7136</v>
      </c>
      <c r="E1874" s="200" t="s">
        <v>7136</v>
      </c>
      <c r="F1874" s="200" t="s">
        <v>7257</v>
      </c>
      <c r="G1874" s="200"/>
      <c r="H1874" s="200" t="s">
        <v>7258</v>
      </c>
      <c r="I1874" s="200"/>
      <c r="J1874" s="201">
        <v>12</v>
      </c>
      <c r="K1874" s="200" t="s">
        <v>7136</v>
      </c>
      <c r="L1874" s="201">
        <v>600000</v>
      </c>
      <c r="M1874" s="201">
        <v>5000</v>
      </c>
      <c r="N1874" s="201">
        <v>3000000000</v>
      </c>
      <c r="O1874" s="200" t="s">
        <v>7139</v>
      </c>
      <c r="P1874" s="200" t="s">
        <v>16689</v>
      </c>
      <c r="Q1874" s="200" t="s">
        <v>16690</v>
      </c>
      <c r="R1874" s="200" t="s">
        <v>16691</v>
      </c>
    </row>
    <row r="1875" spans="1:18" hidden="1">
      <c r="A1875" s="200" t="s">
        <v>16692</v>
      </c>
      <c r="B1875" s="200" t="s">
        <v>16693</v>
      </c>
      <c r="C1875" s="200" t="s">
        <v>7145</v>
      </c>
      <c r="D1875" s="200" t="s">
        <v>7136</v>
      </c>
      <c r="E1875" s="200" t="s">
        <v>7136</v>
      </c>
      <c r="F1875" s="200" t="s">
        <v>7276</v>
      </c>
      <c r="G1875" s="200"/>
      <c r="H1875" s="200" t="s">
        <v>7277</v>
      </c>
      <c r="I1875" s="200"/>
      <c r="J1875" s="201">
        <v>12</v>
      </c>
      <c r="K1875" s="200" t="s">
        <v>7136</v>
      </c>
      <c r="L1875" s="201">
        <v>11988038</v>
      </c>
      <c r="M1875" s="201">
        <v>2500</v>
      </c>
      <c r="N1875" s="201">
        <v>29970095000</v>
      </c>
      <c r="O1875" s="200" t="s">
        <v>7139</v>
      </c>
      <c r="P1875" s="200" t="s">
        <v>7168</v>
      </c>
      <c r="Q1875" s="200" t="s">
        <v>16694</v>
      </c>
      <c r="R1875" s="200" t="s">
        <v>16695</v>
      </c>
    </row>
    <row r="1876" spans="1:18" hidden="1">
      <c r="A1876" s="200" t="s">
        <v>16696</v>
      </c>
      <c r="B1876" s="200" t="s">
        <v>16697</v>
      </c>
      <c r="C1876" s="200" t="s">
        <v>7145</v>
      </c>
      <c r="D1876" s="200" t="s">
        <v>7136</v>
      </c>
      <c r="E1876" s="200" t="s">
        <v>7136</v>
      </c>
      <c r="F1876" s="200" t="s">
        <v>7276</v>
      </c>
      <c r="G1876" s="200"/>
      <c r="H1876" s="200" t="s">
        <v>7277</v>
      </c>
      <c r="I1876" s="200"/>
      <c r="J1876" s="201">
        <v>12</v>
      </c>
      <c r="K1876" s="200" t="s">
        <v>7136</v>
      </c>
      <c r="L1876" s="201">
        <v>5485962</v>
      </c>
      <c r="M1876" s="201">
        <v>2500</v>
      </c>
      <c r="N1876" s="201">
        <v>13714905000</v>
      </c>
      <c r="O1876" s="200" t="s">
        <v>7139</v>
      </c>
      <c r="P1876" s="200" t="s">
        <v>13157</v>
      </c>
      <c r="Q1876" s="200" t="s">
        <v>16698</v>
      </c>
      <c r="R1876" s="200" t="s">
        <v>16699</v>
      </c>
    </row>
    <row r="1877" spans="1:18" hidden="1">
      <c r="A1877" s="200" t="s">
        <v>16700</v>
      </c>
      <c r="B1877" s="200" t="s">
        <v>16701</v>
      </c>
      <c r="C1877" s="200" t="s">
        <v>7145</v>
      </c>
      <c r="D1877" s="200" t="s">
        <v>7136</v>
      </c>
      <c r="E1877" s="200" t="s">
        <v>7136</v>
      </c>
      <c r="F1877" s="200" t="s">
        <v>7276</v>
      </c>
      <c r="G1877" s="200"/>
      <c r="H1877" s="200" t="s">
        <v>7277</v>
      </c>
      <c r="I1877" s="200"/>
      <c r="J1877" s="201">
        <v>12</v>
      </c>
      <c r="K1877" s="200" t="s">
        <v>7136</v>
      </c>
      <c r="L1877" s="201">
        <v>5009861</v>
      </c>
      <c r="M1877" s="201">
        <v>2500</v>
      </c>
      <c r="N1877" s="201">
        <v>12524652500</v>
      </c>
      <c r="O1877" s="200" t="s">
        <v>7139</v>
      </c>
      <c r="P1877" s="200" t="s">
        <v>8633</v>
      </c>
      <c r="Q1877" s="200" t="s">
        <v>16702</v>
      </c>
      <c r="R1877" s="200" t="s">
        <v>16703</v>
      </c>
    </row>
    <row r="1878" spans="1:18" hidden="1">
      <c r="A1878" s="200" t="s">
        <v>16704</v>
      </c>
      <c r="B1878" s="200" t="s">
        <v>16705</v>
      </c>
      <c r="C1878" s="200" t="s">
        <v>7134</v>
      </c>
      <c r="D1878" s="200" t="s">
        <v>8480</v>
      </c>
      <c r="E1878" s="200" t="s">
        <v>7136</v>
      </c>
      <c r="F1878" s="200" t="s">
        <v>7206</v>
      </c>
      <c r="G1878" s="200"/>
      <c r="H1878" s="200" t="s">
        <v>7207</v>
      </c>
      <c r="I1878" s="200"/>
      <c r="J1878" s="201">
        <v>12</v>
      </c>
      <c r="K1878" s="200" t="s">
        <v>7136</v>
      </c>
      <c r="L1878" s="201">
        <v>49908224</v>
      </c>
      <c r="M1878" s="201">
        <v>500</v>
      </c>
      <c r="N1878" s="201">
        <v>24954112000</v>
      </c>
      <c r="O1878" s="200" t="s">
        <v>7139</v>
      </c>
      <c r="P1878" s="200" t="s">
        <v>7511</v>
      </c>
      <c r="Q1878" s="200" t="s">
        <v>16706</v>
      </c>
      <c r="R1878" s="200" t="s">
        <v>16707</v>
      </c>
    </row>
    <row r="1879" spans="1:18" hidden="1">
      <c r="A1879" s="200" t="s">
        <v>16708</v>
      </c>
      <c r="B1879" s="200" t="s">
        <v>16709</v>
      </c>
      <c r="C1879" s="200" t="s">
        <v>7134</v>
      </c>
      <c r="D1879" s="200" t="s">
        <v>7165</v>
      </c>
      <c r="E1879" s="200" t="s">
        <v>7136</v>
      </c>
      <c r="F1879" s="200" t="s">
        <v>7166</v>
      </c>
      <c r="G1879" s="200"/>
      <c r="H1879" s="200" t="s">
        <v>7167</v>
      </c>
      <c r="I1879" s="200"/>
      <c r="J1879" s="201">
        <v>12</v>
      </c>
      <c r="K1879" s="200" t="s">
        <v>7136</v>
      </c>
      <c r="L1879" s="201">
        <v>48249212</v>
      </c>
      <c r="M1879" s="201">
        <v>500</v>
      </c>
      <c r="N1879" s="201">
        <v>24124606000</v>
      </c>
      <c r="O1879" s="200" t="s">
        <v>7139</v>
      </c>
      <c r="P1879" s="200" t="s">
        <v>16710</v>
      </c>
      <c r="Q1879" s="200" t="s">
        <v>16711</v>
      </c>
      <c r="R1879" s="200" t="s">
        <v>16712</v>
      </c>
    </row>
    <row r="1880" spans="1:18" hidden="1">
      <c r="A1880" s="200" t="s">
        <v>16713</v>
      </c>
      <c r="B1880" s="200" t="s">
        <v>16714</v>
      </c>
      <c r="C1880" s="200" t="s">
        <v>7145</v>
      </c>
      <c r="D1880" s="200" t="s">
        <v>7136</v>
      </c>
      <c r="E1880" s="200" t="s">
        <v>7136</v>
      </c>
      <c r="F1880" s="200" t="s">
        <v>10489</v>
      </c>
      <c r="G1880" s="200"/>
      <c r="H1880" s="200" t="s">
        <v>10490</v>
      </c>
      <c r="I1880" s="200"/>
      <c r="J1880" s="201">
        <v>12</v>
      </c>
      <c r="K1880" s="200" t="s">
        <v>7136</v>
      </c>
      <c r="L1880" s="201">
        <v>59199244</v>
      </c>
      <c r="M1880" s="201">
        <v>200</v>
      </c>
      <c r="N1880" s="201">
        <v>11839848800</v>
      </c>
      <c r="O1880" s="200" t="s">
        <v>7139</v>
      </c>
      <c r="P1880" s="200" t="s">
        <v>16715</v>
      </c>
      <c r="Q1880" s="200" t="s">
        <v>16716</v>
      </c>
      <c r="R1880" s="200" t="s">
        <v>16717</v>
      </c>
    </row>
    <row r="1881" spans="1:18" hidden="1">
      <c r="A1881" s="200" t="s">
        <v>16718</v>
      </c>
      <c r="B1881" s="200" t="s">
        <v>16719</v>
      </c>
      <c r="C1881" s="200" t="s">
        <v>7134</v>
      </c>
      <c r="D1881" s="200" t="s">
        <v>7135</v>
      </c>
      <c r="E1881" s="200" t="s">
        <v>7136</v>
      </c>
      <c r="F1881" s="200" t="s">
        <v>8033</v>
      </c>
      <c r="G1881" s="200"/>
      <c r="H1881" s="200" t="s">
        <v>8034</v>
      </c>
      <c r="I1881" s="200"/>
      <c r="J1881" s="201">
        <v>12</v>
      </c>
      <c r="K1881" s="200" t="s">
        <v>7136</v>
      </c>
      <c r="L1881" s="201">
        <v>26979634</v>
      </c>
      <c r="M1881" s="201">
        <v>100</v>
      </c>
      <c r="N1881" s="201">
        <v>2697963400</v>
      </c>
      <c r="O1881" s="200" t="s">
        <v>7139</v>
      </c>
      <c r="P1881" s="200" t="s">
        <v>16720</v>
      </c>
      <c r="Q1881" s="200" t="s">
        <v>16721</v>
      </c>
      <c r="R1881" s="200" t="s">
        <v>16722</v>
      </c>
    </row>
    <row r="1882" spans="1:18" hidden="1">
      <c r="A1882" s="200" t="s">
        <v>16723</v>
      </c>
      <c r="B1882" s="200" t="s">
        <v>16724</v>
      </c>
      <c r="C1882" s="200" t="s">
        <v>7134</v>
      </c>
      <c r="D1882" s="200" t="s">
        <v>7193</v>
      </c>
      <c r="E1882" s="200" t="s">
        <v>7136</v>
      </c>
      <c r="F1882" s="200" t="s">
        <v>7924</v>
      </c>
      <c r="G1882" s="200"/>
      <c r="H1882" s="200" t="s">
        <v>7925</v>
      </c>
      <c r="I1882" s="200"/>
      <c r="J1882" s="201">
        <v>12</v>
      </c>
      <c r="K1882" s="200" t="s">
        <v>7136</v>
      </c>
      <c r="L1882" s="201">
        <v>34665230</v>
      </c>
      <c r="M1882" s="201">
        <v>500</v>
      </c>
      <c r="N1882" s="201">
        <v>17582615000</v>
      </c>
      <c r="O1882" s="200" t="s">
        <v>7139</v>
      </c>
      <c r="P1882" s="200" t="s">
        <v>12232</v>
      </c>
      <c r="Q1882" s="200" t="s">
        <v>16725</v>
      </c>
      <c r="R1882" s="200" t="s">
        <v>16726</v>
      </c>
    </row>
    <row r="1883" spans="1:18" hidden="1">
      <c r="A1883" s="200" t="s">
        <v>16727</v>
      </c>
      <c r="B1883" s="200" t="s">
        <v>16728</v>
      </c>
      <c r="C1883" s="200" t="s">
        <v>7134</v>
      </c>
      <c r="D1883" s="200" t="s">
        <v>7173</v>
      </c>
      <c r="E1883" s="200" t="s">
        <v>7136</v>
      </c>
      <c r="F1883" s="200" t="s">
        <v>7859</v>
      </c>
      <c r="G1883" s="200"/>
      <c r="H1883" s="200" t="s">
        <v>7860</v>
      </c>
      <c r="I1883" s="200"/>
      <c r="J1883" s="201">
        <v>12</v>
      </c>
      <c r="K1883" s="200" t="s">
        <v>7136</v>
      </c>
      <c r="L1883" s="201">
        <v>9960000</v>
      </c>
      <c r="M1883" s="201">
        <v>500</v>
      </c>
      <c r="N1883" s="201">
        <v>4980000000</v>
      </c>
      <c r="O1883" s="200" t="s">
        <v>7139</v>
      </c>
      <c r="P1883" s="200" t="s">
        <v>16729</v>
      </c>
      <c r="Q1883" s="200" t="s">
        <v>16730</v>
      </c>
      <c r="R1883" s="200" t="s">
        <v>16731</v>
      </c>
    </row>
    <row r="1884" spans="1:18" hidden="1">
      <c r="A1884" s="200" t="s">
        <v>16732</v>
      </c>
      <c r="B1884" s="200" t="s">
        <v>16733</v>
      </c>
      <c r="C1884" s="200" t="s">
        <v>7134</v>
      </c>
      <c r="D1884" s="200" t="s">
        <v>7165</v>
      </c>
      <c r="E1884" s="200" t="s">
        <v>7136</v>
      </c>
      <c r="F1884" s="200" t="s">
        <v>7423</v>
      </c>
      <c r="G1884" s="200"/>
      <c r="H1884" s="200" t="s">
        <v>7424</v>
      </c>
      <c r="I1884" s="200"/>
      <c r="J1884" s="201">
        <v>12</v>
      </c>
      <c r="K1884" s="200" t="s">
        <v>7136</v>
      </c>
      <c r="L1884" s="201">
        <v>6227130</v>
      </c>
      <c r="M1884" s="201">
        <v>500</v>
      </c>
      <c r="N1884" s="201">
        <v>3113565000</v>
      </c>
      <c r="O1884" s="200" t="s">
        <v>7139</v>
      </c>
      <c r="P1884" s="200" t="s">
        <v>16734</v>
      </c>
      <c r="Q1884" s="200" t="s">
        <v>16735</v>
      </c>
      <c r="R1884" s="200" t="s">
        <v>16736</v>
      </c>
    </row>
    <row r="1885" spans="1:18" hidden="1">
      <c r="A1885" s="200" t="s">
        <v>16737</v>
      </c>
      <c r="B1885" s="200" t="s">
        <v>16738</v>
      </c>
      <c r="C1885" s="200" t="s">
        <v>7134</v>
      </c>
      <c r="D1885" s="200" t="s">
        <v>7193</v>
      </c>
      <c r="E1885" s="200" t="s">
        <v>7136</v>
      </c>
      <c r="F1885" s="200" t="s">
        <v>9316</v>
      </c>
      <c r="G1885" s="200"/>
      <c r="H1885" s="200" t="s">
        <v>9317</v>
      </c>
      <c r="I1885" s="200"/>
      <c r="J1885" s="201">
        <v>12</v>
      </c>
      <c r="K1885" s="200" t="s">
        <v>7136</v>
      </c>
      <c r="L1885" s="201">
        <v>4078777</v>
      </c>
      <c r="M1885" s="201">
        <v>500</v>
      </c>
      <c r="N1885" s="201">
        <v>2039388500</v>
      </c>
      <c r="O1885" s="200" t="s">
        <v>7139</v>
      </c>
      <c r="P1885" s="200" t="s">
        <v>16739</v>
      </c>
      <c r="Q1885" s="200" t="s">
        <v>16740</v>
      </c>
      <c r="R1885" s="200" t="s">
        <v>16741</v>
      </c>
    </row>
    <row r="1886" spans="1:18" hidden="1">
      <c r="A1886" s="200" t="s">
        <v>16742</v>
      </c>
      <c r="B1886" s="200" t="s">
        <v>16743</v>
      </c>
      <c r="C1886" s="200" t="s">
        <v>7134</v>
      </c>
      <c r="D1886" s="200" t="s">
        <v>7241</v>
      </c>
      <c r="E1886" s="200" t="s">
        <v>7242</v>
      </c>
      <c r="F1886" s="200" t="s">
        <v>7599</v>
      </c>
      <c r="G1886" s="200"/>
      <c r="H1886" s="200" t="s">
        <v>7600</v>
      </c>
      <c r="I1886" s="200"/>
      <c r="J1886" s="201">
        <v>12</v>
      </c>
      <c r="K1886" s="200" t="s">
        <v>7136</v>
      </c>
      <c r="L1886" s="201">
        <v>20727202</v>
      </c>
      <c r="M1886" s="201">
        <v>500</v>
      </c>
      <c r="N1886" s="201">
        <v>10363601000</v>
      </c>
      <c r="O1886" s="200" t="s">
        <v>7139</v>
      </c>
      <c r="P1886" s="200" t="s">
        <v>16744</v>
      </c>
      <c r="Q1886" s="200" t="s">
        <v>16745</v>
      </c>
      <c r="R1886" s="200" t="s">
        <v>16746</v>
      </c>
    </row>
    <row r="1887" spans="1:18" hidden="1">
      <c r="A1887" s="200" t="s">
        <v>16747</v>
      </c>
      <c r="B1887" s="200" t="s">
        <v>16748</v>
      </c>
      <c r="C1887" s="200" t="s">
        <v>7134</v>
      </c>
      <c r="D1887" s="200" t="s">
        <v>7241</v>
      </c>
      <c r="E1887" s="200" t="s">
        <v>7242</v>
      </c>
      <c r="F1887" s="200" t="s">
        <v>7859</v>
      </c>
      <c r="G1887" s="200"/>
      <c r="H1887" s="200" t="s">
        <v>7860</v>
      </c>
      <c r="I1887" s="200"/>
      <c r="J1887" s="201">
        <v>12</v>
      </c>
      <c r="K1887" s="200" t="s">
        <v>7136</v>
      </c>
      <c r="L1887" s="201">
        <v>14079521</v>
      </c>
      <c r="M1887" s="201">
        <v>500</v>
      </c>
      <c r="N1887" s="201">
        <v>7039760500</v>
      </c>
      <c r="O1887" s="200" t="s">
        <v>7139</v>
      </c>
      <c r="P1887" s="200" t="s">
        <v>16749</v>
      </c>
      <c r="Q1887" s="200" t="s">
        <v>16750</v>
      </c>
      <c r="R1887" s="200" t="s">
        <v>16751</v>
      </c>
    </row>
    <row r="1888" spans="1:18" hidden="1">
      <c r="A1888" s="200" t="s">
        <v>16752</v>
      </c>
      <c r="B1888" s="200" t="s">
        <v>16753</v>
      </c>
      <c r="C1888" s="200" t="s">
        <v>7145</v>
      </c>
      <c r="D1888" s="200" t="s">
        <v>7136</v>
      </c>
      <c r="E1888" s="200" t="s">
        <v>7136</v>
      </c>
      <c r="F1888" s="200" t="s">
        <v>10302</v>
      </c>
      <c r="G1888" s="200"/>
      <c r="H1888" s="200" t="s">
        <v>10303</v>
      </c>
      <c r="I1888" s="200"/>
      <c r="J1888" s="201">
        <v>12</v>
      </c>
      <c r="K1888" s="200" t="s">
        <v>7136</v>
      </c>
      <c r="L1888" s="201">
        <v>17232431</v>
      </c>
      <c r="M1888" s="201">
        <v>500</v>
      </c>
      <c r="N1888" s="201">
        <v>8616215500</v>
      </c>
      <c r="O1888" s="200" t="s">
        <v>7139</v>
      </c>
      <c r="P1888" s="200" t="s">
        <v>16754</v>
      </c>
      <c r="Q1888" s="200" t="s">
        <v>16755</v>
      </c>
      <c r="R1888" s="200" t="s">
        <v>16756</v>
      </c>
    </row>
    <row r="1889" spans="1:18" hidden="1">
      <c r="A1889" s="200" t="s">
        <v>16757</v>
      </c>
      <c r="B1889" s="200" t="s">
        <v>16758</v>
      </c>
      <c r="C1889" s="200" t="s">
        <v>7134</v>
      </c>
      <c r="D1889" s="200" t="s">
        <v>7241</v>
      </c>
      <c r="E1889" s="200" t="s">
        <v>7242</v>
      </c>
      <c r="F1889" s="200" t="s">
        <v>7243</v>
      </c>
      <c r="G1889" s="200"/>
      <c r="H1889" s="200" t="s">
        <v>7244</v>
      </c>
      <c r="I1889" s="200"/>
      <c r="J1889" s="201">
        <v>12</v>
      </c>
      <c r="K1889" s="200" t="s">
        <v>7136</v>
      </c>
      <c r="L1889" s="201">
        <v>32607945</v>
      </c>
      <c r="M1889" s="201">
        <v>500</v>
      </c>
      <c r="N1889" s="201">
        <v>16303972500</v>
      </c>
      <c r="O1889" s="200" t="s">
        <v>7139</v>
      </c>
      <c r="P1889" s="200" t="s">
        <v>16759</v>
      </c>
      <c r="Q1889" s="200" t="s">
        <v>16760</v>
      </c>
      <c r="R1889" s="200" t="s">
        <v>16761</v>
      </c>
    </row>
    <row r="1890" spans="1:18" hidden="1">
      <c r="A1890" s="200" t="s">
        <v>16762</v>
      </c>
      <c r="B1890" s="200" t="s">
        <v>16763</v>
      </c>
      <c r="C1890" s="200" t="s">
        <v>7134</v>
      </c>
      <c r="D1890" s="200" t="s">
        <v>7165</v>
      </c>
      <c r="E1890" s="200" t="s">
        <v>7136</v>
      </c>
      <c r="F1890" s="200" t="s">
        <v>8033</v>
      </c>
      <c r="G1890" s="200"/>
      <c r="H1890" s="200" t="s">
        <v>8034</v>
      </c>
      <c r="I1890" s="200"/>
      <c r="J1890" s="201">
        <v>12</v>
      </c>
      <c r="K1890" s="200" t="s">
        <v>7136</v>
      </c>
      <c r="L1890" s="201">
        <v>58115438</v>
      </c>
      <c r="M1890" s="201">
        <v>500</v>
      </c>
      <c r="N1890" s="201">
        <v>29057719000</v>
      </c>
      <c r="O1890" s="200" t="s">
        <v>7139</v>
      </c>
      <c r="P1890" s="200" t="s">
        <v>16764</v>
      </c>
      <c r="Q1890" s="200" t="s">
        <v>16765</v>
      </c>
      <c r="R1890" s="200" t="s">
        <v>16766</v>
      </c>
    </row>
    <row r="1891" spans="1:18" hidden="1">
      <c r="A1891" s="200" t="s">
        <v>16767</v>
      </c>
      <c r="B1891" s="200" t="s">
        <v>16768</v>
      </c>
      <c r="C1891" s="200" t="s">
        <v>7134</v>
      </c>
      <c r="D1891" s="200" t="s">
        <v>7173</v>
      </c>
      <c r="E1891" s="200" t="s">
        <v>7136</v>
      </c>
      <c r="F1891" s="200" t="s">
        <v>7481</v>
      </c>
      <c r="G1891" s="200"/>
      <c r="H1891" s="200" t="s">
        <v>7482</v>
      </c>
      <c r="I1891" s="200"/>
      <c r="J1891" s="201">
        <v>12</v>
      </c>
      <c r="K1891" s="200" t="s">
        <v>7136</v>
      </c>
      <c r="L1891" s="201">
        <v>9444600</v>
      </c>
      <c r="M1891" s="201">
        <v>500</v>
      </c>
      <c r="N1891" s="201">
        <v>4722300000</v>
      </c>
      <c r="O1891" s="200" t="s">
        <v>7139</v>
      </c>
      <c r="P1891" s="200" t="s">
        <v>16769</v>
      </c>
      <c r="Q1891" s="200" t="s">
        <v>16770</v>
      </c>
      <c r="R1891" s="200" t="s">
        <v>16771</v>
      </c>
    </row>
    <row r="1892" spans="1:18" hidden="1">
      <c r="A1892" s="200" t="s">
        <v>16772</v>
      </c>
      <c r="B1892" s="200" t="s">
        <v>16773</v>
      </c>
      <c r="C1892" s="200" t="s">
        <v>7134</v>
      </c>
      <c r="D1892" s="200" t="s">
        <v>7173</v>
      </c>
      <c r="E1892" s="200" t="s">
        <v>7136</v>
      </c>
      <c r="F1892" s="200" t="s">
        <v>7348</v>
      </c>
      <c r="G1892" s="200"/>
      <c r="H1892" s="200" t="s">
        <v>7349</v>
      </c>
      <c r="I1892" s="200"/>
      <c r="J1892" s="201">
        <v>12</v>
      </c>
      <c r="K1892" s="200" t="s">
        <v>7136</v>
      </c>
      <c r="L1892" s="201">
        <v>35745668</v>
      </c>
      <c r="M1892" s="201">
        <v>100</v>
      </c>
      <c r="N1892" s="201">
        <v>3574566800</v>
      </c>
      <c r="O1892" s="200" t="s">
        <v>7139</v>
      </c>
      <c r="P1892" s="200" t="s">
        <v>12336</v>
      </c>
      <c r="Q1892" s="200" t="s">
        <v>16774</v>
      </c>
      <c r="R1892" s="200" t="s">
        <v>16775</v>
      </c>
    </row>
    <row r="1893" spans="1:18" hidden="1">
      <c r="A1893" s="200" t="s">
        <v>16776</v>
      </c>
      <c r="B1893" s="200" t="s">
        <v>16777</v>
      </c>
      <c r="C1893" s="200" t="s">
        <v>7134</v>
      </c>
      <c r="D1893" s="200" t="s">
        <v>7135</v>
      </c>
      <c r="E1893" s="200" t="s">
        <v>7136</v>
      </c>
      <c r="F1893" s="200" t="s">
        <v>7194</v>
      </c>
      <c r="G1893" s="200"/>
      <c r="H1893" s="200" t="s">
        <v>7195</v>
      </c>
      <c r="I1893" s="200"/>
      <c r="J1893" s="201">
        <v>12</v>
      </c>
      <c r="K1893" s="200" t="s">
        <v>7136</v>
      </c>
      <c r="L1893" s="201">
        <v>49193587</v>
      </c>
      <c r="M1893" s="201">
        <v>500</v>
      </c>
      <c r="N1893" s="201">
        <v>24596793500</v>
      </c>
      <c r="O1893" s="200" t="s">
        <v>7139</v>
      </c>
      <c r="P1893" s="200" t="s">
        <v>16557</v>
      </c>
      <c r="Q1893" s="200" t="s">
        <v>16778</v>
      </c>
      <c r="R1893" s="200" t="s">
        <v>16779</v>
      </c>
    </row>
    <row r="1894" spans="1:18" hidden="1">
      <c r="A1894" s="200" t="s">
        <v>16780</v>
      </c>
      <c r="B1894" s="200" t="s">
        <v>16781</v>
      </c>
      <c r="C1894" s="200" t="s">
        <v>7134</v>
      </c>
      <c r="D1894" s="200" t="s">
        <v>7173</v>
      </c>
      <c r="E1894" s="200" t="s">
        <v>7136</v>
      </c>
      <c r="F1894" s="200" t="s">
        <v>7481</v>
      </c>
      <c r="G1894" s="200"/>
      <c r="H1894" s="200" t="s">
        <v>7482</v>
      </c>
      <c r="I1894" s="200"/>
      <c r="J1894" s="201">
        <v>12</v>
      </c>
      <c r="K1894" s="200" t="s">
        <v>7136</v>
      </c>
      <c r="L1894" s="201">
        <v>8838549</v>
      </c>
      <c r="M1894" s="201">
        <v>500</v>
      </c>
      <c r="N1894" s="201">
        <v>4419274500</v>
      </c>
      <c r="O1894" s="200" t="s">
        <v>7139</v>
      </c>
      <c r="P1894" s="200" t="s">
        <v>16782</v>
      </c>
      <c r="Q1894" s="200" t="s">
        <v>16783</v>
      </c>
      <c r="R1894" s="200" t="s">
        <v>16784</v>
      </c>
    </row>
    <row r="1895" spans="1:18" hidden="1">
      <c r="A1895" s="200" t="s">
        <v>16785</v>
      </c>
      <c r="B1895" s="200" t="s">
        <v>16786</v>
      </c>
      <c r="C1895" s="200" t="s">
        <v>7134</v>
      </c>
      <c r="D1895" s="200" t="s">
        <v>7165</v>
      </c>
      <c r="E1895" s="200" t="s">
        <v>7136</v>
      </c>
      <c r="F1895" s="200" t="s">
        <v>9228</v>
      </c>
      <c r="G1895" s="200"/>
      <c r="H1895" s="200" t="s">
        <v>9229</v>
      </c>
      <c r="I1895" s="200"/>
      <c r="J1895" s="201">
        <v>12</v>
      </c>
      <c r="K1895" s="200" t="s">
        <v>7136</v>
      </c>
      <c r="L1895" s="201">
        <v>15800344</v>
      </c>
      <c r="M1895" s="201">
        <v>500</v>
      </c>
      <c r="N1895" s="201">
        <v>7900172000</v>
      </c>
      <c r="O1895" s="200" t="s">
        <v>7139</v>
      </c>
      <c r="P1895" s="200" t="s">
        <v>9405</v>
      </c>
      <c r="Q1895" s="200" t="s">
        <v>9334</v>
      </c>
      <c r="R1895" s="200" t="s">
        <v>16787</v>
      </c>
    </row>
    <row r="1896" spans="1:18" hidden="1">
      <c r="A1896" s="200" t="s">
        <v>16788</v>
      </c>
      <c r="B1896" s="200" t="s">
        <v>16789</v>
      </c>
      <c r="C1896" s="200" t="s">
        <v>7134</v>
      </c>
      <c r="D1896" s="200" t="s">
        <v>7173</v>
      </c>
      <c r="E1896" s="200" t="s">
        <v>7136</v>
      </c>
      <c r="F1896" s="200" t="s">
        <v>7166</v>
      </c>
      <c r="G1896" s="200"/>
      <c r="H1896" s="200" t="s">
        <v>7167</v>
      </c>
      <c r="I1896" s="200"/>
      <c r="J1896" s="201">
        <v>12</v>
      </c>
      <c r="K1896" s="200" t="s">
        <v>7136</v>
      </c>
      <c r="L1896" s="201">
        <v>39357140</v>
      </c>
      <c r="M1896" s="201">
        <v>100</v>
      </c>
      <c r="N1896" s="201">
        <v>3935714000</v>
      </c>
      <c r="O1896" s="200" t="s">
        <v>7139</v>
      </c>
      <c r="P1896" s="200" t="s">
        <v>16790</v>
      </c>
      <c r="Q1896" s="200" t="s">
        <v>16791</v>
      </c>
      <c r="R1896" s="200" t="s">
        <v>16792</v>
      </c>
    </row>
    <row r="1897" spans="1:18" hidden="1">
      <c r="A1897" s="200" t="s">
        <v>16793</v>
      </c>
      <c r="B1897" s="200" t="s">
        <v>16794</v>
      </c>
      <c r="C1897" s="200" t="s">
        <v>7134</v>
      </c>
      <c r="D1897" s="200" t="s">
        <v>7173</v>
      </c>
      <c r="E1897" s="200" t="s">
        <v>7136</v>
      </c>
      <c r="F1897" s="200" t="s">
        <v>7166</v>
      </c>
      <c r="G1897" s="200"/>
      <c r="H1897" s="200" t="s">
        <v>7167</v>
      </c>
      <c r="I1897" s="200"/>
      <c r="J1897" s="201">
        <v>12</v>
      </c>
      <c r="K1897" s="200" t="s">
        <v>7136</v>
      </c>
      <c r="L1897" s="201">
        <v>7190618</v>
      </c>
      <c r="M1897" s="201">
        <v>500</v>
      </c>
      <c r="N1897" s="201">
        <v>3595309000</v>
      </c>
      <c r="O1897" s="200" t="s">
        <v>7139</v>
      </c>
      <c r="P1897" s="200" t="s">
        <v>16795</v>
      </c>
      <c r="Q1897" s="200" t="s">
        <v>16796</v>
      </c>
      <c r="R1897" s="200" t="s">
        <v>16797</v>
      </c>
    </row>
    <row r="1898" spans="1:18" hidden="1">
      <c r="A1898" s="200" t="s">
        <v>16798</v>
      </c>
      <c r="B1898" s="200" t="s">
        <v>16799</v>
      </c>
      <c r="C1898" s="200" t="s">
        <v>7440</v>
      </c>
      <c r="D1898" s="200" t="s">
        <v>7441</v>
      </c>
      <c r="E1898" s="200" t="s">
        <v>7136</v>
      </c>
      <c r="F1898" s="200" t="s">
        <v>7488</v>
      </c>
      <c r="G1898" s="200"/>
      <c r="H1898" s="200" t="s">
        <v>7489</v>
      </c>
      <c r="I1898" s="200"/>
      <c r="J1898" s="201">
        <v>12</v>
      </c>
      <c r="K1898" s="200" t="s">
        <v>7781</v>
      </c>
      <c r="L1898" s="201">
        <v>11100743</v>
      </c>
      <c r="M1898" s="201">
        <v>100</v>
      </c>
      <c r="N1898" s="201">
        <v>1110074300</v>
      </c>
      <c r="O1898" s="200" t="s">
        <v>7139</v>
      </c>
      <c r="P1898" s="200" t="s">
        <v>16800</v>
      </c>
      <c r="Q1898" s="200" t="s">
        <v>16801</v>
      </c>
      <c r="R1898" s="200" t="s">
        <v>16802</v>
      </c>
    </row>
    <row r="1899" spans="1:18" hidden="1">
      <c r="A1899" s="200" t="s">
        <v>16803</v>
      </c>
      <c r="B1899" s="200" t="s">
        <v>16804</v>
      </c>
      <c r="C1899" s="200" t="s">
        <v>7134</v>
      </c>
      <c r="D1899" s="200" t="s">
        <v>7165</v>
      </c>
      <c r="E1899" s="200" t="s">
        <v>7136</v>
      </c>
      <c r="F1899" s="200" t="s">
        <v>7481</v>
      </c>
      <c r="G1899" s="200"/>
      <c r="H1899" s="200" t="s">
        <v>7482</v>
      </c>
      <c r="I1899" s="200"/>
      <c r="J1899" s="201">
        <v>12</v>
      </c>
      <c r="K1899" s="200" t="s">
        <v>7136</v>
      </c>
      <c r="L1899" s="201">
        <v>15474430</v>
      </c>
      <c r="M1899" s="201">
        <v>500</v>
      </c>
      <c r="N1899" s="201">
        <v>7737215000</v>
      </c>
      <c r="O1899" s="200" t="s">
        <v>7139</v>
      </c>
      <c r="P1899" s="200" t="s">
        <v>16805</v>
      </c>
      <c r="Q1899" s="200" t="s">
        <v>16806</v>
      </c>
      <c r="R1899" s="200" t="s">
        <v>16807</v>
      </c>
    </row>
    <row r="1900" spans="1:18" hidden="1">
      <c r="A1900" s="200" t="s">
        <v>16808</v>
      </c>
      <c r="B1900" s="200" t="s">
        <v>16809</v>
      </c>
      <c r="C1900" s="200" t="s">
        <v>7134</v>
      </c>
      <c r="D1900" s="200" t="s">
        <v>7165</v>
      </c>
      <c r="E1900" s="200" t="s">
        <v>7136</v>
      </c>
      <c r="F1900" s="200" t="s">
        <v>8611</v>
      </c>
      <c r="G1900" s="200"/>
      <c r="H1900" s="200" t="s">
        <v>8612</v>
      </c>
      <c r="I1900" s="200"/>
      <c r="J1900" s="201">
        <v>12</v>
      </c>
      <c r="K1900" s="200" t="s">
        <v>7136</v>
      </c>
      <c r="L1900" s="201">
        <v>29987597</v>
      </c>
      <c r="M1900" s="201">
        <v>500</v>
      </c>
      <c r="N1900" s="201">
        <v>15304357500</v>
      </c>
      <c r="O1900" s="200" t="s">
        <v>7139</v>
      </c>
      <c r="P1900" s="200" t="s">
        <v>16810</v>
      </c>
      <c r="Q1900" s="200" t="s">
        <v>16811</v>
      </c>
      <c r="R1900" s="200" t="s">
        <v>16812</v>
      </c>
    </row>
    <row r="1901" spans="1:18" hidden="1">
      <c r="A1901" s="200" t="s">
        <v>16813</v>
      </c>
      <c r="B1901" s="200" t="s">
        <v>16814</v>
      </c>
      <c r="C1901" s="200" t="s">
        <v>7134</v>
      </c>
      <c r="D1901" s="200" t="s">
        <v>7165</v>
      </c>
      <c r="E1901" s="200" t="s">
        <v>7136</v>
      </c>
      <c r="F1901" s="200" t="s">
        <v>7442</v>
      </c>
      <c r="G1901" s="200"/>
      <c r="H1901" s="200" t="s">
        <v>7443</v>
      </c>
      <c r="I1901" s="200"/>
      <c r="J1901" s="201">
        <v>12</v>
      </c>
      <c r="K1901" s="200" t="s">
        <v>7136</v>
      </c>
      <c r="L1901" s="201">
        <v>16448909</v>
      </c>
      <c r="M1901" s="201">
        <v>500</v>
      </c>
      <c r="N1901" s="201">
        <v>8374454500</v>
      </c>
      <c r="O1901" s="200" t="s">
        <v>7139</v>
      </c>
      <c r="P1901" s="200" t="s">
        <v>16815</v>
      </c>
      <c r="Q1901" s="200" t="s">
        <v>16816</v>
      </c>
      <c r="R1901" s="200" t="s">
        <v>16817</v>
      </c>
    </row>
    <row r="1902" spans="1:18" hidden="1">
      <c r="A1902" s="200" t="s">
        <v>16818</v>
      </c>
      <c r="B1902" s="200" t="s">
        <v>16819</v>
      </c>
      <c r="C1902" s="200" t="s">
        <v>7134</v>
      </c>
      <c r="D1902" s="200" t="s">
        <v>7173</v>
      </c>
      <c r="E1902" s="200" t="s">
        <v>7136</v>
      </c>
      <c r="F1902" s="200" t="s">
        <v>7607</v>
      </c>
      <c r="G1902" s="200"/>
      <c r="H1902" s="200" t="s">
        <v>7608</v>
      </c>
      <c r="I1902" s="200"/>
      <c r="J1902" s="201">
        <v>12</v>
      </c>
      <c r="K1902" s="200" t="s">
        <v>7136</v>
      </c>
      <c r="L1902" s="201">
        <v>31208908</v>
      </c>
      <c r="M1902" s="201">
        <v>100</v>
      </c>
      <c r="N1902" s="201">
        <v>3120890800</v>
      </c>
      <c r="O1902" s="200" t="s">
        <v>7139</v>
      </c>
      <c r="P1902" s="200" t="s">
        <v>16820</v>
      </c>
      <c r="Q1902" s="200" t="s">
        <v>16821</v>
      </c>
      <c r="R1902" s="200" t="s">
        <v>16822</v>
      </c>
    </row>
    <row r="1903" spans="1:18" hidden="1">
      <c r="A1903" s="200" t="s">
        <v>16823</v>
      </c>
      <c r="B1903" s="200" t="s">
        <v>16824</v>
      </c>
      <c r="C1903" s="200" t="s">
        <v>7134</v>
      </c>
      <c r="D1903" s="200" t="s">
        <v>7135</v>
      </c>
      <c r="E1903" s="200" t="s">
        <v>7136</v>
      </c>
      <c r="F1903" s="200" t="s">
        <v>7206</v>
      </c>
      <c r="G1903" s="200"/>
      <c r="H1903" s="200" t="s">
        <v>7207</v>
      </c>
      <c r="I1903" s="200"/>
      <c r="J1903" s="201">
        <v>12</v>
      </c>
      <c r="K1903" s="200" t="s">
        <v>7136</v>
      </c>
      <c r="L1903" s="201">
        <v>98008044</v>
      </c>
      <c r="M1903" s="201">
        <v>500</v>
      </c>
      <c r="N1903" s="201">
        <v>49004022000</v>
      </c>
      <c r="O1903" s="200" t="s">
        <v>7139</v>
      </c>
      <c r="P1903" s="200" t="s">
        <v>16825</v>
      </c>
      <c r="Q1903" s="200" t="s">
        <v>16826</v>
      </c>
      <c r="R1903" s="200" t="s">
        <v>16827</v>
      </c>
    </row>
    <row r="1904" spans="1:18" hidden="1">
      <c r="A1904" s="200" t="s">
        <v>16828</v>
      </c>
      <c r="B1904" s="200" t="s">
        <v>16829</v>
      </c>
      <c r="C1904" s="200" t="s">
        <v>7134</v>
      </c>
      <c r="D1904" s="200" t="s">
        <v>7241</v>
      </c>
      <c r="E1904" s="200" t="s">
        <v>7242</v>
      </c>
      <c r="F1904" s="200" t="s">
        <v>7243</v>
      </c>
      <c r="G1904" s="200"/>
      <c r="H1904" s="200" t="s">
        <v>7244</v>
      </c>
      <c r="I1904" s="200"/>
      <c r="J1904" s="201">
        <v>12</v>
      </c>
      <c r="K1904" s="200" t="s">
        <v>7136</v>
      </c>
      <c r="L1904" s="201">
        <v>62104061</v>
      </c>
      <c r="M1904" s="201">
        <v>100</v>
      </c>
      <c r="N1904" s="201">
        <v>6210406100</v>
      </c>
      <c r="O1904" s="200" t="s">
        <v>7139</v>
      </c>
      <c r="P1904" s="200" t="s">
        <v>16830</v>
      </c>
      <c r="Q1904" s="200" t="s">
        <v>16831</v>
      </c>
      <c r="R1904" s="200" t="s">
        <v>16832</v>
      </c>
    </row>
    <row r="1905" spans="1:18" hidden="1">
      <c r="A1905" s="200" t="s">
        <v>16833</v>
      </c>
      <c r="B1905" s="200" t="s">
        <v>16834</v>
      </c>
      <c r="C1905" s="200" t="s">
        <v>7145</v>
      </c>
      <c r="D1905" s="200" t="s">
        <v>7136</v>
      </c>
      <c r="E1905" s="200" t="s">
        <v>7136</v>
      </c>
      <c r="F1905" s="200" t="s">
        <v>7213</v>
      </c>
      <c r="G1905" s="200"/>
      <c r="H1905" s="200" t="s">
        <v>7214</v>
      </c>
      <c r="I1905" s="200"/>
      <c r="J1905" s="201">
        <v>12</v>
      </c>
      <c r="K1905" s="200" t="s">
        <v>7136</v>
      </c>
      <c r="L1905" s="201">
        <v>19072280</v>
      </c>
      <c r="M1905" s="201">
        <v>500</v>
      </c>
      <c r="N1905" s="201">
        <v>9536140000</v>
      </c>
      <c r="O1905" s="200" t="s">
        <v>7139</v>
      </c>
      <c r="P1905" s="200" t="s">
        <v>16835</v>
      </c>
      <c r="Q1905" s="200" t="s">
        <v>16836</v>
      </c>
      <c r="R1905" s="200" t="s">
        <v>16837</v>
      </c>
    </row>
    <row r="1906" spans="1:18" hidden="1">
      <c r="A1906" s="200" t="s">
        <v>16838</v>
      </c>
      <c r="B1906" s="200" t="s">
        <v>16839</v>
      </c>
      <c r="C1906" s="200" t="s">
        <v>7145</v>
      </c>
      <c r="D1906" s="200" t="s">
        <v>7136</v>
      </c>
      <c r="E1906" s="200" t="s">
        <v>7136</v>
      </c>
      <c r="F1906" s="200" t="s">
        <v>16840</v>
      </c>
      <c r="G1906" s="200"/>
      <c r="H1906" s="200" t="s">
        <v>16841</v>
      </c>
      <c r="I1906" s="200"/>
      <c r="J1906" s="201">
        <v>12</v>
      </c>
      <c r="K1906" s="200" t="s">
        <v>7136</v>
      </c>
      <c r="L1906" s="201">
        <v>11578744</v>
      </c>
      <c r="M1906" s="201">
        <v>5000</v>
      </c>
      <c r="N1906" s="201">
        <v>57893720000</v>
      </c>
      <c r="O1906" s="200" t="s">
        <v>7139</v>
      </c>
      <c r="P1906" s="200" t="s">
        <v>16842</v>
      </c>
      <c r="Q1906" s="200" t="s">
        <v>16843</v>
      </c>
      <c r="R1906" s="200" t="s">
        <v>16844</v>
      </c>
    </row>
    <row r="1907" spans="1:18" hidden="1">
      <c r="A1907" s="200" t="s">
        <v>16845</v>
      </c>
      <c r="B1907" s="200" t="s">
        <v>16846</v>
      </c>
      <c r="C1907" s="200" t="s">
        <v>7134</v>
      </c>
      <c r="D1907" s="200" t="s">
        <v>7241</v>
      </c>
      <c r="E1907" s="200" t="s">
        <v>7242</v>
      </c>
      <c r="F1907" s="200" t="s">
        <v>7137</v>
      </c>
      <c r="G1907" s="200"/>
      <c r="H1907" s="200" t="s">
        <v>7138</v>
      </c>
      <c r="I1907" s="200"/>
      <c r="J1907" s="201">
        <v>12</v>
      </c>
      <c r="K1907" s="200" t="s">
        <v>7136</v>
      </c>
      <c r="L1907" s="201">
        <v>6307280</v>
      </c>
      <c r="M1907" s="201">
        <v>500</v>
      </c>
      <c r="N1907" s="201">
        <v>3153640000</v>
      </c>
      <c r="O1907" s="200" t="s">
        <v>7139</v>
      </c>
      <c r="P1907" s="200" t="s">
        <v>15025</v>
      </c>
      <c r="Q1907" s="200" t="s">
        <v>16847</v>
      </c>
      <c r="R1907" s="200" t="s">
        <v>16848</v>
      </c>
    </row>
    <row r="1908" spans="1:18" hidden="1">
      <c r="A1908" s="200" t="s">
        <v>16849</v>
      </c>
      <c r="B1908" s="200" t="s">
        <v>16850</v>
      </c>
      <c r="C1908" s="200" t="s">
        <v>7145</v>
      </c>
      <c r="D1908" s="200" t="s">
        <v>7136</v>
      </c>
      <c r="E1908" s="200" t="s">
        <v>7136</v>
      </c>
      <c r="F1908" s="200" t="s">
        <v>8084</v>
      </c>
      <c r="G1908" s="200"/>
      <c r="H1908" s="200" t="s">
        <v>8085</v>
      </c>
      <c r="I1908" s="200"/>
      <c r="J1908" s="201">
        <v>12</v>
      </c>
      <c r="K1908" s="200" t="s">
        <v>7136</v>
      </c>
      <c r="L1908" s="201">
        <v>16567409</v>
      </c>
      <c r="M1908" s="201">
        <v>1000</v>
      </c>
      <c r="N1908" s="201">
        <v>17571493000</v>
      </c>
      <c r="O1908" s="200" t="s">
        <v>7139</v>
      </c>
      <c r="P1908" s="200" t="s">
        <v>16851</v>
      </c>
      <c r="Q1908" s="200" t="s">
        <v>16852</v>
      </c>
      <c r="R1908" s="200" t="s">
        <v>16853</v>
      </c>
    </row>
    <row r="1909" spans="1:18" hidden="1">
      <c r="A1909" s="200" t="s">
        <v>16854</v>
      </c>
      <c r="B1909" s="200" t="s">
        <v>16855</v>
      </c>
      <c r="C1909" s="200" t="s">
        <v>7134</v>
      </c>
      <c r="D1909" s="200" t="s">
        <v>7135</v>
      </c>
      <c r="E1909" s="200" t="s">
        <v>7136</v>
      </c>
      <c r="F1909" s="200" t="s">
        <v>7442</v>
      </c>
      <c r="G1909" s="200"/>
      <c r="H1909" s="200" t="s">
        <v>7443</v>
      </c>
      <c r="I1909" s="200"/>
      <c r="J1909" s="201">
        <v>12</v>
      </c>
      <c r="K1909" s="200" t="s">
        <v>7136</v>
      </c>
      <c r="L1909" s="201">
        <v>18217551</v>
      </c>
      <c r="M1909" s="201">
        <v>500</v>
      </c>
      <c r="N1909" s="201">
        <v>9126725500</v>
      </c>
      <c r="O1909" s="200" t="s">
        <v>7139</v>
      </c>
      <c r="P1909" s="200" t="s">
        <v>16856</v>
      </c>
      <c r="Q1909" s="200" t="s">
        <v>16857</v>
      </c>
      <c r="R1909" s="200" t="s">
        <v>16858</v>
      </c>
    </row>
    <row r="1910" spans="1:18" hidden="1">
      <c r="A1910" s="200" t="s">
        <v>16859</v>
      </c>
      <c r="B1910" s="200" t="s">
        <v>16860</v>
      </c>
      <c r="C1910" s="200" t="s">
        <v>7134</v>
      </c>
      <c r="D1910" s="200" t="s">
        <v>7193</v>
      </c>
      <c r="E1910" s="200" t="s">
        <v>7136</v>
      </c>
      <c r="F1910" s="200" t="s">
        <v>9040</v>
      </c>
      <c r="G1910" s="200"/>
      <c r="H1910" s="200" t="s">
        <v>9041</v>
      </c>
      <c r="I1910" s="200"/>
      <c r="J1910" s="201">
        <v>12</v>
      </c>
      <c r="K1910" s="200" t="s">
        <v>7136</v>
      </c>
      <c r="L1910" s="201">
        <v>19111631</v>
      </c>
      <c r="M1910" s="201">
        <v>500</v>
      </c>
      <c r="N1910" s="201">
        <v>9555815500</v>
      </c>
      <c r="O1910" s="200" t="s">
        <v>7139</v>
      </c>
      <c r="P1910" s="200" t="s">
        <v>16861</v>
      </c>
      <c r="Q1910" s="200" t="s">
        <v>16862</v>
      </c>
      <c r="R1910" s="200" t="s">
        <v>16863</v>
      </c>
    </row>
    <row r="1911" spans="1:18" hidden="1">
      <c r="A1911" s="200" t="s">
        <v>16864</v>
      </c>
      <c r="B1911" s="200" t="s">
        <v>16865</v>
      </c>
      <c r="C1911" s="200" t="s">
        <v>7145</v>
      </c>
      <c r="D1911" s="200" t="s">
        <v>7136</v>
      </c>
      <c r="E1911" s="200" t="s">
        <v>7136</v>
      </c>
      <c r="F1911" s="200" t="s">
        <v>7423</v>
      </c>
      <c r="G1911" s="200"/>
      <c r="H1911" s="200" t="s">
        <v>7424</v>
      </c>
      <c r="I1911" s="200"/>
      <c r="J1911" s="201">
        <v>12</v>
      </c>
      <c r="K1911" s="200" t="s">
        <v>7136</v>
      </c>
      <c r="L1911" s="201">
        <v>12447744</v>
      </c>
      <c r="M1911" s="201">
        <v>500</v>
      </c>
      <c r="N1911" s="201">
        <v>6223872000</v>
      </c>
      <c r="O1911" s="200" t="s">
        <v>7139</v>
      </c>
      <c r="P1911" s="200" t="s">
        <v>16866</v>
      </c>
      <c r="Q1911" s="200" t="s">
        <v>16867</v>
      </c>
      <c r="R1911" s="200" t="s">
        <v>16868</v>
      </c>
    </row>
    <row r="1912" spans="1:18" hidden="1">
      <c r="A1912" s="200" t="s">
        <v>16869</v>
      </c>
      <c r="B1912" s="200" t="s">
        <v>16870</v>
      </c>
      <c r="C1912" s="200" t="s">
        <v>7134</v>
      </c>
      <c r="D1912" s="200" t="s">
        <v>7165</v>
      </c>
      <c r="E1912" s="200" t="s">
        <v>7136</v>
      </c>
      <c r="F1912" s="200" t="s">
        <v>8026</v>
      </c>
      <c r="G1912" s="200"/>
      <c r="H1912" s="200" t="s">
        <v>8027</v>
      </c>
      <c r="I1912" s="200"/>
      <c r="J1912" s="201">
        <v>12</v>
      </c>
      <c r="K1912" s="200" t="s">
        <v>7136</v>
      </c>
      <c r="L1912" s="201">
        <v>6621120</v>
      </c>
      <c r="M1912" s="201">
        <v>500</v>
      </c>
      <c r="N1912" s="201">
        <v>3533010000</v>
      </c>
      <c r="O1912" s="200" t="s">
        <v>7139</v>
      </c>
      <c r="P1912" s="200" t="s">
        <v>15627</v>
      </c>
      <c r="Q1912" s="200" t="s">
        <v>16871</v>
      </c>
      <c r="R1912" s="200" t="s">
        <v>16872</v>
      </c>
    </row>
    <row r="1913" spans="1:18" hidden="1">
      <c r="A1913" s="200" t="s">
        <v>16873</v>
      </c>
      <c r="B1913" s="200" t="s">
        <v>16874</v>
      </c>
      <c r="C1913" s="200" t="s">
        <v>7134</v>
      </c>
      <c r="D1913" s="200" t="s">
        <v>7241</v>
      </c>
      <c r="E1913" s="200" t="s">
        <v>7242</v>
      </c>
      <c r="F1913" s="200" t="s">
        <v>7243</v>
      </c>
      <c r="G1913" s="200"/>
      <c r="H1913" s="200" t="s">
        <v>7244</v>
      </c>
      <c r="I1913" s="200"/>
      <c r="J1913" s="201">
        <v>12</v>
      </c>
      <c r="K1913" s="200" t="s">
        <v>7136</v>
      </c>
      <c r="L1913" s="201">
        <v>20393640</v>
      </c>
      <c r="M1913" s="201">
        <v>500</v>
      </c>
      <c r="N1913" s="201">
        <v>10196820000</v>
      </c>
      <c r="O1913" s="200" t="s">
        <v>7139</v>
      </c>
      <c r="P1913" s="200" t="s">
        <v>16875</v>
      </c>
      <c r="Q1913" s="200" t="s">
        <v>16876</v>
      </c>
      <c r="R1913" s="200" t="s">
        <v>16877</v>
      </c>
    </row>
    <row r="1914" spans="1:18" hidden="1">
      <c r="A1914" s="200" t="s">
        <v>16878</v>
      </c>
      <c r="B1914" s="200" t="s">
        <v>16879</v>
      </c>
      <c r="C1914" s="200" t="s">
        <v>7134</v>
      </c>
      <c r="D1914" s="200" t="s">
        <v>7135</v>
      </c>
      <c r="E1914" s="200" t="s">
        <v>7136</v>
      </c>
      <c r="F1914" s="200" t="s">
        <v>12821</v>
      </c>
      <c r="G1914" s="200"/>
      <c r="H1914" s="200" t="s">
        <v>12822</v>
      </c>
      <c r="I1914" s="200"/>
      <c r="J1914" s="201">
        <v>12</v>
      </c>
      <c r="K1914" s="200" t="s">
        <v>7136</v>
      </c>
      <c r="L1914" s="201">
        <v>8610587</v>
      </c>
      <c r="M1914" s="201">
        <v>500</v>
      </c>
      <c r="N1914" s="201">
        <v>4305293500</v>
      </c>
      <c r="O1914" s="200" t="s">
        <v>7139</v>
      </c>
      <c r="P1914" s="200" t="s">
        <v>16880</v>
      </c>
      <c r="Q1914" s="200" t="s">
        <v>16881</v>
      </c>
      <c r="R1914" s="200" t="s">
        <v>16882</v>
      </c>
    </row>
    <row r="1915" spans="1:18" hidden="1">
      <c r="A1915" s="200" t="s">
        <v>16883</v>
      </c>
      <c r="B1915" s="200" t="s">
        <v>16884</v>
      </c>
      <c r="C1915" s="200" t="s">
        <v>7134</v>
      </c>
      <c r="D1915" s="200" t="s">
        <v>7165</v>
      </c>
      <c r="E1915" s="200" t="s">
        <v>7136</v>
      </c>
      <c r="F1915" s="200" t="s">
        <v>7166</v>
      </c>
      <c r="G1915" s="200"/>
      <c r="H1915" s="200" t="s">
        <v>7167</v>
      </c>
      <c r="I1915" s="200"/>
      <c r="J1915" s="201">
        <v>12</v>
      </c>
      <c r="K1915" s="200" t="s">
        <v>7136</v>
      </c>
      <c r="L1915" s="201">
        <v>22482268</v>
      </c>
      <c r="M1915" s="201">
        <v>500</v>
      </c>
      <c r="N1915" s="201">
        <v>11241134000</v>
      </c>
      <c r="O1915" s="200" t="s">
        <v>7139</v>
      </c>
      <c r="P1915" s="200" t="s">
        <v>16885</v>
      </c>
      <c r="Q1915" s="200" t="s">
        <v>16886</v>
      </c>
      <c r="R1915" s="200" t="s">
        <v>16887</v>
      </c>
    </row>
    <row r="1916" spans="1:18" hidden="1">
      <c r="A1916" s="200" t="s">
        <v>16888</v>
      </c>
      <c r="B1916" s="200" t="s">
        <v>16889</v>
      </c>
      <c r="C1916" s="200" t="s">
        <v>7134</v>
      </c>
      <c r="D1916" s="200" t="s">
        <v>7241</v>
      </c>
      <c r="E1916" s="200" t="s">
        <v>7242</v>
      </c>
      <c r="F1916" s="200" t="s">
        <v>9040</v>
      </c>
      <c r="G1916" s="200"/>
      <c r="H1916" s="200" t="s">
        <v>9041</v>
      </c>
      <c r="I1916" s="200"/>
      <c r="J1916" s="201">
        <v>12</v>
      </c>
      <c r="K1916" s="200" t="s">
        <v>7136</v>
      </c>
      <c r="L1916" s="201">
        <v>6920780</v>
      </c>
      <c r="M1916" s="201">
        <v>500</v>
      </c>
      <c r="N1916" s="201">
        <v>3460390000</v>
      </c>
      <c r="O1916" s="200" t="s">
        <v>7139</v>
      </c>
      <c r="P1916" s="200" t="s">
        <v>16890</v>
      </c>
      <c r="Q1916" s="200" t="s">
        <v>16891</v>
      </c>
      <c r="R1916" s="200" t="s">
        <v>16892</v>
      </c>
    </row>
    <row r="1917" spans="1:18" hidden="1">
      <c r="A1917" s="200" t="s">
        <v>16893</v>
      </c>
      <c r="B1917" s="200" t="s">
        <v>16894</v>
      </c>
      <c r="C1917" s="200" t="s">
        <v>7145</v>
      </c>
      <c r="D1917" s="200" t="s">
        <v>7136</v>
      </c>
      <c r="E1917" s="200" t="s">
        <v>7136</v>
      </c>
      <c r="F1917" s="200" t="s">
        <v>7924</v>
      </c>
      <c r="G1917" s="200"/>
      <c r="H1917" s="200" t="s">
        <v>7925</v>
      </c>
      <c r="I1917" s="200"/>
      <c r="J1917" s="201">
        <v>12</v>
      </c>
      <c r="K1917" s="200" t="s">
        <v>7136</v>
      </c>
      <c r="L1917" s="201">
        <v>13000000</v>
      </c>
      <c r="M1917" s="201">
        <v>500</v>
      </c>
      <c r="N1917" s="201">
        <v>6500000000</v>
      </c>
      <c r="O1917" s="200" t="s">
        <v>7139</v>
      </c>
      <c r="P1917" s="200" t="s">
        <v>16895</v>
      </c>
      <c r="Q1917" s="200" t="s">
        <v>16896</v>
      </c>
      <c r="R1917" s="200" t="s">
        <v>16897</v>
      </c>
    </row>
    <row r="1918" spans="1:18" hidden="1">
      <c r="A1918" s="200" t="s">
        <v>16898</v>
      </c>
      <c r="B1918" s="200" t="s">
        <v>16899</v>
      </c>
      <c r="C1918" s="200" t="s">
        <v>7134</v>
      </c>
      <c r="D1918" s="200" t="s">
        <v>7135</v>
      </c>
      <c r="E1918" s="200" t="s">
        <v>7136</v>
      </c>
      <c r="F1918" s="200" t="s">
        <v>7276</v>
      </c>
      <c r="G1918" s="200"/>
      <c r="H1918" s="200" t="s">
        <v>7277</v>
      </c>
      <c r="I1918" s="200"/>
      <c r="J1918" s="201">
        <v>12</v>
      </c>
      <c r="K1918" s="200" t="s">
        <v>7136</v>
      </c>
      <c r="L1918" s="201">
        <v>12000000</v>
      </c>
      <c r="M1918" s="201">
        <v>500</v>
      </c>
      <c r="N1918" s="201">
        <v>6000000000</v>
      </c>
      <c r="O1918" s="200" t="s">
        <v>7139</v>
      </c>
      <c r="P1918" s="200" t="s">
        <v>16900</v>
      </c>
      <c r="Q1918" s="200" t="s">
        <v>16901</v>
      </c>
      <c r="R1918" s="200" t="s">
        <v>16902</v>
      </c>
    </row>
    <row r="1919" spans="1:18" hidden="1">
      <c r="A1919" s="200" t="s">
        <v>16903</v>
      </c>
      <c r="B1919" s="200" t="s">
        <v>16904</v>
      </c>
      <c r="C1919" s="200" t="s">
        <v>7145</v>
      </c>
      <c r="D1919" s="200" t="s">
        <v>7136</v>
      </c>
      <c r="E1919" s="200" t="s">
        <v>7136</v>
      </c>
      <c r="F1919" s="200" t="s">
        <v>7924</v>
      </c>
      <c r="G1919" s="200"/>
      <c r="H1919" s="200" t="s">
        <v>7925</v>
      </c>
      <c r="I1919" s="200"/>
      <c r="J1919" s="201">
        <v>12</v>
      </c>
      <c r="K1919" s="200" t="s">
        <v>7136</v>
      </c>
      <c r="L1919" s="201">
        <v>10000000</v>
      </c>
      <c r="M1919" s="201">
        <v>500</v>
      </c>
      <c r="N1919" s="201">
        <v>5000000000</v>
      </c>
      <c r="O1919" s="200" t="s">
        <v>7139</v>
      </c>
      <c r="P1919" s="200" t="s">
        <v>16895</v>
      </c>
      <c r="Q1919" s="200" t="s">
        <v>16905</v>
      </c>
      <c r="R1919" s="200" t="s">
        <v>16906</v>
      </c>
    </row>
    <row r="1920" spans="1:18" hidden="1">
      <c r="A1920" s="200" t="s">
        <v>16907</v>
      </c>
      <c r="B1920" s="200" t="s">
        <v>16908</v>
      </c>
      <c r="C1920" s="200" t="s">
        <v>7145</v>
      </c>
      <c r="D1920" s="200" t="s">
        <v>7136</v>
      </c>
      <c r="E1920" s="200" t="s">
        <v>7136</v>
      </c>
      <c r="F1920" s="200" t="s">
        <v>7924</v>
      </c>
      <c r="G1920" s="200"/>
      <c r="H1920" s="200" t="s">
        <v>7925</v>
      </c>
      <c r="I1920" s="200"/>
      <c r="J1920" s="201">
        <v>12</v>
      </c>
      <c r="K1920" s="200" t="s">
        <v>7136</v>
      </c>
      <c r="L1920" s="201">
        <v>55895292</v>
      </c>
      <c r="M1920" s="201">
        <v>500</v>
      </c>
      <c r="N1920" s="201">
        <v>27947646000</v>
      </c>
      <c r="O1920" s="200" t="s">
        <v>7139</v>
      </c>
      <c r="P1920" s="200" t="s">
        <v>16909</v>
      </c>
      <c r="Q1920" s="200" t="s">
        <v>16910</v>
      </c>
      <c r="R1920" s="200" t="s">
        <v>16911</v>
      </c>
    </row>
    <row r="1921" spans="1:18" hidden="1">
      <c r="A1921" s="200" t="s">
        <v>16912</v>
      </c>
      <c r="B1921" s="200" t="s">
        <v>16913</v>
      </c>
      <c r="C1921" s="200" t="s">
        <v>7145</v>
      </c>
      <c r="D1921" s="200" t="s">
        <v>7136</v>
      </c>
      <c r="E1921" s="200" t="s">
        <v>7136</v>
      </c>
      <c r="F1921" s="200" t="s">
        <v>7924</v>
      </c>
      <c r="G1921" s="200"/>
      <c r="H1921" s="200" t="s">
        <v>7925</v>
      </c>
      <c r="I1921" s="200"/>
      <c r="J1921" s="201">
        <v>12</v>
      </c>
      <c r="K1921" s="200" t="s">
        <v>7136</v>
      </c>
      <c r="L1921" s="201">
        <v>15800000</v>
      </c>
      <c r="M1921" s="201">
        <v>500</v>
      </c>
      <c r="N1921" s="201">
        <v>7900000000</v>
      </c>
      <c r="O1921" s="200" t="s">
        <v>7139</v>
      </c>
      <c r="P1921" s="200" t="s">
        <v>16914</v>
      </c>
      <c r="Q1921" s="200" t="s">
        <v>16915</v>
      </c>
      <c r="R1921" s="200" t="s">
        <v>16916</v>
      </c>
    </row>
    <row r="1922" spans="1:18" hidden="1">
      <c r="A1922" s="200" t="s">
        <v>16917</v>
      </c>
      <c r="B1922" s="200" t="s">
        <v>16918</v>
      </c>
      <c r="C1922" s="200" t="s">
        <v>7145</v>
      </c>
      <c r="D1922" s="200" t="s">
        <v>7136</v>
      </c>
      <c r="E1922" s="200" t="s">
        <v>7136</v>
      </c>
      <c r="F1922" s="200" t="s">
        <v>9878</v>
      </c>
      <c r="G1922" s="200"/>
      <c r="H1922" s="200" t="s">
        <v>9879</v>
      </c>
      <c r="I1922" s="200"/>
      <c r="J1922" s="201">
        <v>12</v>
      </c>
      <c r="K1922" s="200" t="s">
        <v>7136</v>
      </c>
      <c r="L1922" s="201">
        <v>52200000</v>
      </c>
      <c r="M1922" s="201">
        <v>1000</v>
      </c>
      <c r="N1922" s="201">
        <v>52200000000</v>
      </c>
      <c r="O1922" s="200" t="s">
        <v>7139</v>
      </c>
      <c r="P1922" s="200" t="s">
        <v>16919</v>
      </c>
      <c r="Q1922" s="200" t="s">
        <v>16920</v>
      </c>
      <c r="R1922" s="200" t="s">
        <v>16921</v>
      </c>
    </row>
    <row r="1923" spans="1:18" hidden="1">
      <c r="A1923" s="200" t="s">
        <v>16922</v>
      </c>
      <c r="B1923" s="200" t="s">
        <v>16923</v>
      </c>
      <c r="C1923" s="200" t="s">
        <v>7145</v>
      </c>
      <c r="D1923" s="200" t="s">
        <v>7136</v>
      </c>
      <c r="E1923" s="200" t="s">
        <v>7136</v>
      </c>
      <c r="F1923" s="200" t="s">
        <v>7276</v>
      </c>
      <c r="G1923" s="200"/>
      <c r="H1923" s="200" t="s">
        <v>7277</v>
      </c>
      <c r="I1923" s="200"/>
      <c r="J1923" s="201">
        <v>12</v>
      </c>
      <c r="K1923" s="200" t="s">
        <v>7136</v>
      </c>
      <c r="L1923" s="201">
        <v>77751599</v>
      </c>
      <c r="M1923" s="201">
        <v>1000</v>
      </c>
      <c r="N1923" s="201">
        <v>77751599000</v>
      </c>
      <c r="O1923" s="200" t="s">
        <v>7139</v>
      </c>
      <c r="P1923" s="200" t="s">
        <v>16924</v>
      </c>
      <c r="Q1923" s="200" t="s">
        <v>16925</v>
      </c>
      <c r="R1923" s="200" t="s">
        <v>16926</v>
      </c>
    </row>
    <row r="1924" spans="1:18" hidden="1">
      <c r="A1924" s="200" t="s">
        <v>16927</v>
      </c>
      <c r="B1924" s="200" t="s">
        <v>16928</v>
      </c>
      <c r="C1924" s="200" t="s">
        <v>7440</v>
      </c>
      <c r="D1924" s="200" t="s">
        <v>7441</v>
      </c>
      <c r="E1924" s="200" t="s">
        <v>7136</v>
      </c>
      <c r="F1924" s="200" t="s">
        <v>7302</v>
      </c>
      <c r="G1924" s="200"/>
      <c r="H1924" s="200" t="s">
        <v>7303</v>
      </c>
      <c r="I1924" s="200"/>
      <c r="J1924" s="201">
        <v>12</v>
      </c>
      <c r="K1924" s="200" t="s">
        <v>10016</v>
      </c>
      <c r="L1924" s="201">
        <v>2589337</v>
      </c>
      <c r="M1924" s="201">
        <v>500</v>
      </c>
      <c r="N1924" s="201">
        <v>1294668500</v>
      </c>
      <c r="O1924" s="200" t="s">
        <v>7139</v>
      </c>
      <c r="P1924" s="200" t="s">
        <v>16929</v>
      </c>
      <c r="Q1924" s="200" t="s">
        <v>16930</v>
      </c>
      <c r="R1924" s="200" t="s">
        <v>16931</v>
      </c>
    </row>
    <row r="1925" spans="1:18" hidden="1">
      <c r="A1925" s="200" t="s">
        <v>16932</v>
      </c>
      <c r="B1925" s="200" t="s">
        <v>16933</v>
      </c>
      <c r="C1925" s="200" t="s">
        <v>7145</v>
      </c>
      <c r="D1925" s="200" t="s">
        <v>7136</v>
      </c>
      <c r="E1925" s="200" t="s">
        <v>7136</v>
      </c>
      <c r="F1925" s="200" t="s">
        <v>7379</v>
      </c>
      <c r="G1925" s="200"/>
      <c r="H1925" s="200" t="s">
        <v>7380</v>
      </c>
      <c r="I1925" s="200"/>
      <c r="J1925" s="201">
        <v>12</v>
      </c>
      <c r="K1925" s="200" t="s">
        <v>7136</v>
      </c>
      <c r="L1925" s="201">
        <v>145471745</v>
      </c>
      <c r="M1925" s="201">
        <v>500</v>
      </c>
      <c r="N1925" s="201">
        <v>73311885500</v>
      </c>
      <c r="O1925" s="200" t="s">
        <v>7139</v>
      </c>
      <c r="P1925" s="200" t="s">
        <v>16934</v>
      </c>
      <c r="Q1925" s="200" t="s">
        <v>16935</v>
      </c>
      <c r="R1925" s="200" t="s">
        <v>16936</v>
      </c>
    </row>
    <row r="1926" spans="1:18" hidden="1">
      <c r="A1926" s="200" t="s">
        <v>16937</v>
      </c>
      <c r="B1926" s="200" t="s">
        <v>16938</v>
      </c>
      <c r="C1926" s="200" t="s">
        <v>7440</v>
      </c>
      <c r="D1926" s="200" t="s">
        <v>7441</v>
      </c>
      <c r="E1926" s="200" t="s">
        <v>7136</v>
      </c>
      <c r="F1926" s="200" t="s">
        <v>7302</v>
      </c>
      <c r="G1926" s="200"/>
      <c r="H1926" s="200" t="s">
        <v>7303</v>
      </c>
      <c r="I1926" s="200"/>
      <c r="J1926" s="201">
        <v>12</v>
      </c>
      <c r="K1926" s="200" t="s">
        <v>7781</v>
      </c>
      <c r="L1926" s="201">
        <v>13966316</v>
      </c>
      <c r="M1926" s="201">
        <v>100</v>
      </c>
      <c r="N1926" s="201">
        <v>1396631600</v>
      </c>
      <c r="O1926" s="200" t="s">
        <v>7139</v>
      </c>
      <c r="P1926" s="200" t="s">
        <v>16939</v>
      </c>
      <c r="Q1926" s="200" t="s">
        <v>16940</v>
      </c>
      <c r="R1926" s="200" t="s">
        <v>16941</v>
      </c>
    </row>
    <row r="1927" spans="1:18" hidden="1">
      <c r="A1927" s="200" t="s">
        <v>16942</v>
      </c>
      <c r="B1927" s="200" t="s">
        <v>16943</v>
      </c>
      <c r="C1927" s="200" t="s">
        <v>7134</v>
      </c>
      <c r="D1927" s="200" t="s">
        <v>7173</v>
      </c>
      <c r="E1927" s="200" t="s">
        <v>7136</v>
      </c>
      <c r="F1927" s="200" t="s">
        <v>7859</v>
      </c>
      <c r="G1927" s="200"/>
      <c r="H1927" s="200" t="s">
        <v>7860</v>
      </c>
      <c r="I1927" s="200"/>
      <c r="J1927" s="201">
        <v>12</v>
      </c>
      <c r="K1927" s="200" t="s">
        <v>7136</v>
      </c>
      <c r="L1927" s="201">
        <v>56268318</v>
      </c>
      <c r="M1927" s="201">
        <v>500</v>
      </c>
      <c r="N1927" s="201">
        <v>28134159000</v>
      </c>
      <c r="O1927" s="200" t="s">
        <v>7139</v>
      </c>
      <c r="P1927" s="200" t="s">
        <v>16944</v>
      </c>
      <c r="Q1927" s="200" t="s">
        <v>16945</v>
      </c>
      <c r="R1927" s="200" t="s">
        <v>16946</v>
      </c>
    </row>
    <row r="1928" spans="1:18" hidden="1">
      <c r="A1928" s="200" t="s">
        <v>16947</v>
      </c>
      <c r="B1928" s="200" t="s">
        <v>16948</v>
      </c>
      <c r="C1928" s="200" t="s">
        <v>7134</v>
      </c>
      <c r="D1928" s="200" t="s">
        <v>7241</v>
      </c>
      <c r="E1928" s="200" t="s">
        <v>7242</v>
      </c>
      <c r="F1928" s="200" t="s">
        <v>7243</v>
      </c>
      <c r="G1928" s="200"/>
      <c r="H1928" s="200" t="s">
        <v>7244</v>
      </c>
      <c r="I1928" s="200"/>
      <c r="J1928" s="201">
        <v>12</v>
      </c>
      <c r="K1928" s="200" t="s">
        <v>7136</v>
      </c>
      <c r="L1928" s="201">
        <v>26429162</v>
      </c>
      <c r="M1928" s="201">
        <v>500</v>
      </c>
      <c r="N1928" s="201">
        <v>13214581000</v>
      </c>
      <c r="O1928" s="200" t="s">
        <v>7139</v>
      </c>
      <c r="P1928" s="200" t="s">
        <v>16949</v>
      </c>
      <c r="Q1928" s="200" t="s">
        <v>16950</v>
      </c>
      <c r="R1928" s="200" t="s">
        <v>16951</v>
      </c>
    </row>
    <row r="1929" spans="1:18" hidden="1">
      <c r="A1929" s="200" t="s">
        <v>16952</v>
      </c>
      <c r="B1929" s="200" t="s">
        <v>16953</v>
      </c>
      <c r="C1929" s="200" t="s">
        <v>7145</v>
      </c>
      <c r="D1929" s="200" t="s">
        <v>7136</v>
      </c>
      <c r="E1929" s="200" t="s">
        <v>7136</v>
      </c>
      <c r="F1929" s="200" t="s">
        <v>7166</v>
      </c>
      <c r="G1929" s="200"/>
      <c r="H1929" s="200" t="s">
        <v>7167</v>
      </c>
      <c r="I1929" s="200"/>
      <c r="J1929" s="201">
        <v>12</v>
      </c>
      <c r="K1929" s="200" t="s">
        <v>7136</v>
      </c>
      <c r="L1929" s="201">
        <v>58867419</v>
      </c>
      <c r="M1929" s="201">
        <v>500</v>
      </c>
      <c r="N1929" s="201">
        <v>29858708000</v>
      </c>
      <c r="O1929" s="200" t="s">
        <v>7139</v>
      </c>
      <c r="P1929" s="200" t="s">
        <v>16954</v>
      </c>
      <c r="Q1929" s="200" t="s">
        <v>16955</v>
      </c>
      <c r="R1929" s="200" t="s">
        <v>16956</v>
      </c>
    </row>
    <row r="1930" spans="1:18" hidden="1">
      <c r="A1930" s="200" t="s">
        <v>16957</v>
      </c>
      <c r="B1930" s="200" t="s">
        <v>16958</v>
      </c>
      <c r="C1930" s="200" t="s">
        <v>7134</v>
      </c>
      <c r="D1930" s="200" t="s">
        <v>7193</v>
      </c>
      <c r="E1930" s="200" t="s">
        <v>7136</v>
      </c>
      <c r="F1930" s="200" t="s">
        <v>7166</v>
      </c>
      <c r="G1930" s="200"/>
      <c r="H1930" s="200" t="s">
        <v>7167</v>
      </c>
      <c r="I1930" s="200"/>
      <c r="J1930" s="201">
        <v>12</v>
      </c>
      <c r="K1930" s="200" t="s">
        <v>7136</v>
      </c>
      <c r="L1930" s="201">
        <v>47841128</v>
      </c>
      <c r="M1930" s="201">
        <v>500</v>
      </c>
      <c r="N1930" s="201">
        <v>23920564000</v>
      </c>
      <c r="O1930" s="200" t="s">
        <v>7139</v>
      </c>
      <c r="P1930" s="200" t="s">
        <v>16959</v>
      </c>
      <c r="Q1930" s="200" t="s">
        <v>16960</v>
      </c>
      <c r="R1930" s="200" t="s">
        <v>16961</v>
      </c>
    </row>
    <row r="1931" spans="1:18" hidden="1">
      <c r="A1931" s="200" t="s">
        <v>16962</v>
      </c>
      <c r="B1931" s="200" t="s">
        <v>16963</v>
      </c>
      <c r="C1931" s="200" t="s">
        <v>7134</v>
      </c>
      <c r="D1931" s="200" t="s">
        <v>7135</v>
      </c>
      <c r="E1931" s="200" t="s">
        <v>7136</v>
      </c>
      <c r="F1931" s="200" t="s">
        <v>9285</v>
      </c>
      <c r="G1931" s="200"/>
      <c r="H1931" s="200" t="s">
        <v>9286</v>
      </c>
      <c r="I1931" s="200"/>
      <c r="J1931" s="201">
        <v>12</v>
      </c>
      <c r="K1931" s="200" t="s">
        <v>7136</v>
      </c>
      <c r="L1931" s="201">
        <v>14000000</v>
      </c>
      <c r="M1931" s="201">
        <v>500</v>
      </c>
      <c r="N1931" s="201">
        <v>7000000000</v>
      </c>
      <c r="O1931" s="200" t="s">
        <v>7139</v>
      </c>
      <c r="P1931" s="200" t="s">
        <v>16964</v>
      </c>
      <c r="Q1931" s="200" t="s">
        <v>16965</v>
      </c>
      <c r="R1931" s="200" t="s">
        <v>16966</v>
      </c>
    </row>
    <row r="1932" spans="1:18" hidden="1">
      <c r="A1932" s="200" t="s">
        <v>16967</v>
      </c>
      <c r="B1932" s="200" t="s">
        <v>16968</v>
      </c>
      <c r="C1932" s="200" t="s">
        <v>7134</v>
      </c>
      <c r="D1932" s="200" t="s">
        <v>7165</v>
      </c>
      <c r="E1932" s="200" t="s">
        <v>7136</v>
      </c>
      <c r="F1932" s="200" t="s">
        <v>8026</v>
      </c>
      <c r="G1932" s="200"/>
      <c r="H1932" s="200" t="s">
        <v>8027</v>
      </c>
      <c r="I1932" s="200"/>
      <c r="J1932" s="201">
        <v>12</v>
      </c>
      <c r="K1932" s="200" t="s">
        <v>7136</v>
      </c>
      <c r="L1932" s="201">
        <v>9190885</v>
      </c>
      <c r="M1932" s="201">
        <v>500</v>
      </c>
      <c r="N1932" s="201">
        <v>4595442500</v>
      </c>
      <c r="O1932" s="200" t="s">
        <v>7139</v>
      </c>
      <c r="P1932" s="200" t="s">
        <v>16969</v>
      </c>
      <c r="Q1932" s="200" t="s">
        <v>16970</v>
      </c>
      <c r="R1932" s="200" t="s">
        <v>16971</v>
      </c>
    </row>
    <row r="1933" spans="1:18" hidden="1">
      <c r="A1933" s="200" t="s">
        <v>16972</v>
      </c>
      <c r="B1933" s="200" t="s">
        <v>16973</v>
      </c>
      <c r="C1933" s="200" t="s">
        <v>7134</v>
      </c>
      <c r="D1933" s="200" t="s">
        <v>7165</v>
      </c>
      <c r="E1933" s="200" t="s">
        <v>7136</v>
      </c>
      <c r="F1933" s="200" t="s">
        <v>7822</v>
      </c>
      <c r="G1933" s="200"/>
      <c r="H1933" s="200" t="s">
        <v>7823</v>
      </c>
      <c r="I1933" s="200"/>
      <c r="J1933" s="201">
        <v>12</v>
      </c>
      <c r="K1933" s="200" t="s">
        <v>7136</v>
      </c>
      <c r="L1933" s="201">
        <v>10000000</v>
      </c>
      <c r="M1933" s="201">
        <v>500</v>
      </c>
      <c r="N1933" s="201">
        <v>5000000000</v>
      </c>
      <c r="O1933" s="200" t="s">
        <v>7139</v>
      </c>
      <c r="P1933" s="200" t="s">
        <v>16974</v>
      </c>
      <c r="Q1933" s="200" t="s">
        <v>16975</v>
      </c>
      <c r="R1933" s="200" t="s">
        <v>16976</v>
      </c>
    </row>
    <row r="1934" spans="1:18" hidden="1">
      <c r="A1934" s="200" t="s">
        <v>16977</v>
      </c>
      <c r="B1934" s="200" t="s">
        <v>16978</v>
      </c>
      <c r="C1934" s="200" t="s">
        <v>7145</v>
      </c>
      <c r="D1934" s="200" t="s">
        <v>7136</v>
      </c>
      <c r="E1934" s="200" t="s">
        <v>7136</v>
      </c>
      <c r="F1934" s="200" t="s">
        <v>10147</v>
      </c>
      <c r="G1934" s="200"/>
      <c r="H1934" s="200" t="s">
        <v>10148</v>
      </c>
      <c r="I1934" s="200"/>
      <c r="J1934" s="201">
        <v>12</v>
      </c>
      <c r="K1934" s="200" t="s">
        <v>7136</v>
      </c>
      <c r="L1934" s="201">
        <v>1429220</v>
      </c>
      <c r="M1934" s="201">
        <v>5000</v>
      </c>
      <c r="N1934" s="201">
        <v>7146100000</v>
      </c>
      <c r="O1934" s="200" t="s">
        <v>7139</v>
      </c>
      <c r="P1934" s="200" t="s">
        <v>16979</v>
      </c>
      <c r="Q1934" s="200" t="s">
        <v>16980</v>
      </c>
      <c r="R1934" s="200" t="s">
        <v>16981</v>
      </c>
    </row>
    <row r="1935" spans="1:18" hidden="1">
      <c r="A1935" s="200" t="s">
        <v>16982</v>
      </c>
      <c r="B1935" s="200" t="s">
        <v>16983</v>
      </c>
      <c r="C1935" s="200" t="s">
        <v>7440</v>
      </c>
      <c r="D1935" s="200" t="s">
        <v>7441</v>
      </c>
      <c r="E1935" s="200" t="s">
        <v>7136</v>
      </c>
      <c r="F1935" s="200" t="s">
        <v>7379</v>
      </c>
      <c r="G1935" s="200"/>
      <c r="H1935" s="200" t="s">
        <v>7380</v>
      </c>
      <c r="I1935" s="200"/>
      <c r="J1935" s="201">
        <v>12</v>
      </c>
      <c r="K1935" s="200" t="s">
        <v>9790</v>
      </c>
      <c r="L1935" s="201">
        <v>10555100</v>
      </c>
      <c r="M1935" s="201">
        <v>500</v>
      </c>
      <c r="N1935" s="201">
        <v>5277550000</v>
      </c>
      <c r="O1935" s="200" t="s">
        <v>7139</v>
      </c>
      <c r="P1935" s="200" t="s">
        <v>16984</v>
      </c>
      <c r="Q1935" s="200" t="s">
        <v>16985</v>
      </c>
      <c r="R1935" s="200" t="s">
        <v>16986</v>
      </c>
    </row>
    <row r="1936" spans="1:18" hidden="1">
      <c r="A1936" s="200" t="s">
        <v>16987</v>
      </c>
      <c r="B1936" s="200" t="s">
        <v>16988</v>
      </c>
      <c r="C1936" s="200" t="s">
        <v>7134</v>
      </c>
      <c r="D1936" s="200" t="s">
        <v>7135</v>
      </c>
      <c r="E1936" s="200" t="s">
        <v>7136</v>
      </c>
      <c r="F1936" s="200" t="s">
        <v>7457</v>
      </c>
      <c r="G1936" s="200"/>
      <c r="H1936" s="200" t="s">
        <v>7458</v>
      </c>
      <c r="I1936" s="200"/>
      <c r="J1936" s="201">
        <v>12</v>
      </c>
      <c r="K1936" s="200" t="s">
        <v>7136</v>
      </c>
      <c r="L1936" s="201">
        <v>20551290</v>
      </c>
      <c r="M1936" s="201">
        <v>500</v>
      </c>
      <c r="N1936" s="201">
        <v>10275645000</v>
      </c>
      <c r="O1936" s="200" t="s">
        <v>7139</v>
      </c>
      <c r="P1936" s="200" t="s">
        <v>16989</v>
      </c>
      <c r="Q1936" s="200" t="s">
        <v>16990</v>
      </c>
      <c r="R1936" s="200" t="s">
        <v>16991</v>
      </c>
    </row>
    <row r="1937" spans="1:18" hidden="1">
      <c r="A1937" s="200" t="s">
        <v>16992</v>
      </c>
      <c r="B1937" s="200" t="s">
        <v>16993</v>
      </c>
      <c r="C1937" s="200" t="s">
        <v>7134</v>
      </c>
      <c r="D1937" s="200" t="s">
        <v>7193</v>
      </c>
      <c r="E1937" s="200" t="s">
        <v>7136</v>
      </c>
      <c r="F1937" s="200" t="s">
        <v>10184</v>
      </c>
      <c r="G1937" s="200"/>
      <c r="H1937" s="200" t="s">
        <v>10185</v>
      </c>
      <c r="I1937" s="200"/>
      <c r="J1937" s="201">
        <v>12</v>
      </c>
      <c r="K1937" s="200" t="s">
        <v>7136</v>
      </c>
      <c r="L1937" s="201">
        <v>46872529</v>
      </c>
      <c r="M1937" s="201">
        <v>500</v>
      </c>
      <c r="N1937" s="201">
        <v>23436264500</v>
      </c>
      <c r="O1937" s="200" t="s">
        <v>7139</v>
      </c>
      <c r="P1937" s="200" t="s">
        <v>16994</v>
      </c>
      <c r="Q1937" s="200" t="s">
        <v>16995</v>
      </c>
      <c r="R1937" s="200" t="s">
        <v>16996</v>
      </c>
    </row>
    <row r="1938" spans="1:18" hidden="1">
      <c r="A1938" s="200" t="s">
        <v>16997</v>
      </c>
      <c r="B1938" s="200" t="s">
        <v>16998</v>
      </c>
      <c r="C1938" s="200" t="s">
        <v>7145</v>
      </c>
      <c r="D1938" s="200" t="s">
        <v>7136</v>
      </c>
      <c r="E1938" s="200" t="s">
        <v>7136</v>
      </c>
      <c r="F1938" s="200" t="s">
        <v>7213</v>
      </c>
      <c r="G1938" s="200"/>
      <c r="H1938" s="200" t="s">
        <v>7214</v>
      </c>
      <c r="I1938" s="200"/>
      <c r="J1938" s="201">
        <v>6</v>
      </c>
      <c r="K1938" s="200" t="s">
        <v>7136</v>
      </c>
      <c r="L1938" s="201">
        <v>32000000</v>
      </c>
      <c r="M1938" s="201">
        <v>500</v>
      </c>
      <c r="N1938" s="201">
        <v>16000000000</v>
      </c>
      <c r="O1938" s="200" t="s">
        <v>7139</v>
      </c>
      <c r="P1938" s="200" t="s">
        <v>16999</v>
      </c>
      <c r="Q1938" s="200" t="s">
        <v>17000</v>
      </c>
      <c r="R1938" s="200" t="s">
        <v>17001</v>
      </c>
    </row>
    <row r="1939" spans="1:18">
      <c r="A1939" s="200" t="s">
        <v>17002</v>
      </c>
      <c r="B1939" s="200" t="s">
        <v>17003</v>
      </c>
      <c r="C1939" s="200" t="s">
        <v>7134</v>
      </c>
      <c r="D1939" s="200" t="s">
        <v>7135</v>
      </c>
      <c r="E1939" s="200" t="s">
        <v>7136</v>
      </c>
      <c r="F1939" s="200" t="s">
        <v>7225</v>
      </c>
      <c r="G1939" s="202" t="s">
        <v>8160</v>
      </c>
      <c r="H1939" s="200" t="s">
        <v>7227</v>
      </c>
      <c r="I1939" s="205" t="s">
        <v>17004</v>
      </c>
      <c r="J1939" s="201">
        <v>12</v>
      </c>
      <c r="K1939" s="200" t="s">
        <v>7136</v>
      </c>
      <c r="L1939" s="201">
        <v>21712702</v>
      </c>
      <c r="M1939" s="201">
        <v>5000</v>
      </c>
      <c r="N1939" s="201">
        <v>108563510000</v>
      </c>
      <c r="O1939" s="200" t="s">
        <v>7139</v>
      </c>
      <c r="P1939" s="200" t="s">
        <v>17005</v>
      </c>
      <c r="Q1939" s="200" t="s">
        <v>17006</v>
      </c>
      <c r="R1939" s="200" t="s">
        <v>17007</v>
      </c>
    </row>
    <row r="1940" spans="1:18" hidden="1">
      <c r="A1940" s="200" t="s">
        <v>17008</v>
      </c>
      <c r="B1940" s="200" t="s">
        <v>17009</v>
      </c>
      <c r="C1940" s="200" t="s">
        <v>7134</v>
      </c>
      <c r="D1940" s="200" t="s">
        <v>7135</v>
      </c>
      <c r="E1940" s="200" t="s">
        <v>7136</v>
      </c>
      <c r="F1940" s="200" t="s">
        <v>7525</v>
      </c>
      <c r="G1940" s="200"/>
      <c r="H1940" s="200" t="s">
        <v>7526</v>
      </c>
      <c r="I1940" s="200"/>
      <c r="J1940" s="201">
        <v>12</v>
      </c>
      <c r="K1940" s="200" t="s">
        <v>7136</v>
      </c>
      <c r="L1940" s="201">
        <v>115080002</v>
      </c>
      <c r="M1940" s="201">
        <v>500</v>
      </c>
      <c r="N1940" s="201">
        <v>57540001000</v>
      </c>
      <c r="O1940" s="200" t="s">
        <v>7139</v>
      </c>
      <c r="P1940" s="200" t="s">
        <v>17010</v>
      </c>
      <c r="Q1940" s="200" t="s">
        <v>17011</v>
      </c>
      <c r="R1940" s="200" t="s">
        <v>17007</v>
      </c>
    </row>
    <row r="1941" spans="1:18" hidden="1">
      <c r="A1941" s="200" t="s">
        <v>17012</v>
      </c>
      <c r="B1941" s="200" t="s">
        <v>17013</v>
      </c>
      <c r="C1941" s="200" t="s">
        <v>7145</v>
      </c>
      <c r="D1941" s="200" t="s">
        <v>7136</v>
      </c>
      <c r="E1941" s="200" t="s">
        <v>7136</v>
      </c>
      <c r="F1941" s="200" t="s">
        <v>7194</v>
      </c>
      <c r="G1941" s="200"/>
      <c r="H1941" s="200" t="s">
        <v>7195</v>
      </c>
      <c r="I1941" s="200"/>
      <c r="J1941" s="201">
        <v>12</v>
      </c>
      <c r="K1941" s="200" t="s">
        <v>7136</v>
      </c>
      <c r="L1941" s="201">
        <v>84704985</v>
      </c>
      <c r="M1941" s="201">
        <v>500</v>
      </c>
      <c r="N1941" s="201">
        <v>42352492500</v>
      </c>
      <c r="O1941" s="200" t="s">
        <v>7139</v>
      </c>
      <c r="P1941" s="200" t="s">
        <v>17014</v>
      </c>
      <c r="Q1941" s="200" t="s">
        <v>17015</v>
      </c>
      <c r="R1941" s="200" t="s">
        <v>17016</v>
      </c>
    </row>
    <row r="1942" spans="1:18" hidden="1">
      <c r="A1942" s="200" t="s">
        <v>17017</v>
      </c>
      <c r="B1942" s="200" t="s">
        <v>17018</v>
      </c>
      <c r="C1942" s="200" t="s">
        <v>7134</v>
      </c>
      <c r="D1942" s="200" t="s">
        <v>7173</v>
      </c>
      <c r="E1942" s="200" t="s">
        <v>7136</v>
      </c>
      <c r="F1942" s="200" t="s">
        <v>7348</v>
      </c>
      <c r="G1942" s="200"/>
      <c r="H1942" s="200" t="s">
        <v>7349</v>
      </c>
      <c r="I1942" s="200"/>
      <c r="J1942" s="201">
        <v>12</v>
      </c>
      <c r="K1942" s="200" t="s">
        <v>7136</v>
      </c>
      <c r="L1942" s="201">
        <v>9640315</v>
      </c>
      <c r="M1942" s="201">
        <v>500</v>
      </c>
      <c r="N1942" s="201">
        <v>4963657500</v>
      </c>
      <c r="O1942" s="200" t="s">
        <v>7139</v>
      </c>
      <c r="P1942" s="200" t="s">
        <v>9342</v>
      </c>
      <c r="Q1942" s="200" t="s">
        <v>17019</v>
      </c>
      <c r="R1942" s="200" t="s">
        <v>17020</v>
      </c>
    </row>
    <row r="1943" spans="1:18" hidden="1">
      <c r="A1943" s="200" t="s">
        <v>17021</v>
      </c>
      <c r="B1943" s="200" t="s">
        <v>17022</v>
      </c>
      <c r="C1943" s="200" t="s">
        <v>7134</v>
      </c>
      <c r="D1943" s="200" t="s">
        <v>7135</v>
      </c>
      <c r="E1943" s="200" t="s">
        <v>7136</v>
      </c>
      <c r="F1943" s="200" t="s">
        <v>9783</v>
      </c>
      <c r="G1943" s="200"/>
      <c r="H1943" s="200" t="s">
        <v>9784</v>
      </c>
      <c r="I1943" s="200"/>
      <c r="J1943" s="201">
        <v>12</v>
      </c>
      <c r="K1943" s="200" t="s">
        <v>7136</v>
      </c>
      <c r="L1943" s="201">
        <v>44436018</v>
      </c>
      <c r="M1943" s="201">
        <v>100</v>
      </c>
      <c r="N1943" s="201">
        <v>4443601800</v>
      </c>
      <c r="O1943" s="200" t="s">
        <v>7139</v>
      </c>
      <c r="P1943" s="200" t="s">
        <v>17023</v>
      </c>
      <c r="Q1943" s="200" t="s">
        <v>17024</v>
      </c>
      <c r="R1943" s="200" t="s">
        <v>17025</v>
      </c>
    </row>
    <row r="1944" spans="1:18" hidden="1">
      <c r="A1944" s="200" t="s">
        <v>17026</v>
      </c>
      <c r="B1944" s="200" t="s">
        <v>17027</v>
      </c>
      <c r="C1944" s="200" t="s">
        <v>7134</v>
      </c>
      <c r="D1944" s="200" t="s">
        <v>7135</v>
      </c>
      <c r="E1944" s="200" t="s">
        <v>7136</v>
      </c>
      <c r="F1944" s="200" t="s">
        <v>7194</v>
      </c>
      <c r="G1944" s="200"/>
      <c r="H1944" s="200" t="s">
        <v>7195</v>
      </c>
      <c r="I1944" s="200"/>
      <c r="J1944" s="201">
        <v>12</v>
      </c>
      <c r="K1944" s="200" t="s">
        <v>7136</v>
      </c>
      <c r="L1944" s="201">
        <v>26493538</v>
      </c>
      <c r="M1944" s="201">
        <v>500</v>
      </c>
      <c r="N1944" s="201">
        <v>13246769000</v>
      </c>
      <c r="O1944" s="200" t="s">
        <v>7139</v>
      </c>
      <c r="P1944" s="200" t="s">
        <v>17028</v>
      </c>
      <c r="Q1944" s="200" t="s">
        <v>17029</v>
      </c>
      <c r="R1944" s="200" t="s">
        <v>17030</v>
      </c>
    </row>
    <row r="1945" spans="1:18" hidden="1">
      <c r="A1945" s="200" t="s">
        <v>17031</v>
      </c>
      <c r="B1945" s="200" t="s">
        <v>17032</v>
      </c>
      <c r="C1945" s="200" t="s">
        <v>7134</v>
      </c>
      <c r="D1945" s="200" t="s">
        <v>7241</v>
      </c>
      <c r="E1945" s="200" t="s">
        <v>7242</v>
      </c>
      <c r="F1945" s="200" t="s">
        <v>7243</v>
      </c>
      <c r="G1945" s="200"/>
      <c r="H1945" s="200" t="s">
        <v>7244</v>
      </c>
      <c r="I1945" s="200"/>
      <c r="J1945" s="201">
        <v>12</v>
      </c>
      <c r="K1945" s="200" t="s">
        <v>7136</v>
      </c>
      <c r="L1945" s="201">
        <v>22322396</v>
      </c>
      <c r="M1945" s="201">
        <v>500</v>
      </c>
      <c r="N1945" s="201">
        <v>11161198000</v>
      </c>
      <c r="O1945" s="200" t="s">
        <v>7139</v>
      </c>
      <c r="P1945" s="200" t="s">
        <v>17033</v>
      </c>
      <c r="Q1945" s="200" t="s">
        <v>17034</v>
      </c>
      <c r="R1945" s="200" t="s">
        <v>17035</v>
      </c>
    </row>
    <row r="1946" spans="1:18" hidden="1">
      <c r="A1946" s="200" t="s">
        <v>17036</v>
      </c>
      <c r="B1946" s="200" t="s">
        <v>17037</v>
      </c>
      <c r="C1946" s="200" t="s">
        <v>7145</v>
      </c>
      <c r="D1946" s="200" t="s">
        <v>7136</v>
      </c>
      <c r="E1946" s="200" t="s">
        <v>7136</v>
      </c>
      <c r="F1946" s="200" t="s">
        <v>8033</v>
      </c>
      <c r="G1946" s="200"/>
      <c r="H1946" s="200" t="s">
        <v>8034</v>
      </c>
      <c r="I1946" s="200"/>
      <c r="J1946" s="201">
        <v>12</v>
      </c>
      <c r="K1946" s="200" t="s">
        <v>7136</v>
      </c>
      <c r="L1946" s="201">
        <v>445311182</v>
      </c>
      <c r="M1946" s="201">
        <v>100</v>
      </c>
      <c r="N1946" s="201">
        <v>44581118200</v>
      </c>
      <c r="O1946" s="200" t="s">
        <v>7139</v>
      </c>
      <c r="P1946" s="200" t="s">
        <v>17038</v>
      </c>
      <c r="Q1946" s="200" t="s">
        <v>17039</v>
      </c>
      <c r="R1946" s="200" t="s">
        <v>17040</v>
      </c>
    </row>
    <row r="1947" spans="1:18" hidden="1">
      <c r="A1947" s="200" t="s">
        <v>17041</v>
      </c>
      <c r="B1947" s="200" t="s">
        <v>17042</v>
      </c>
      <c r="C1947" s="200" t="s">
        <v>7134</v>
      </c>
      <c r="D1947" s="200" t="s">
        <v>7165</v>
      </c>
      <c r="E1947" s="200" t="s">
        <v>7136</v>
      </c>
      <c r="F1947" s="200" t="s">
        <v>7481</v>
      </c>
      <c r="G1947" s="200"/>
      <c r="H1947" s="200" t="s">
        <v>7482</v>
      </c>
      <c r="I1947" s="200"/>
      <c r="J1947" s="201">
        <v>12</v>
      </c>
      <c r="K1947" s="200" t="s">
        <v>7136</v>
      </c>
      <c r="L1947" s="201">
        <v>82234417</v>
      </c>
      <c r="M1947" s="201">
        <v>100</v>
      </c>
      <c r="N1947" s="201">
        <v>8223441700</v>
      </c>
      <c r="O1947" s="200" t="s">
        <v>7139</v>
      </c>
      <c r="P1947" s="200" t="s">
        <v>17043</v>
      </c>
      <c r="Q1947" s="200" t="s">
        <v>17044</v>
      </c>
      <c r="R1947" s="200" t="s">
        <v>17045</v>
      </c>
    </row>
    <row r="1948" spans="1:18" hidden="1">
      <c r="A1948" s="200" t="s">
        <v>17046</v>
      </c>
      <c r="B1948" s="200" t="s">
        <v>17047</v>
      </c>
      <c r="C1948" s="200" t="s">
        <v>7145</v>
      </c>
      <c r="D1948" s="200" t="s">
        <v>7136</v>
      </c>
      <c r="E1948" s="200" t="s">
        <v>7136</v>
      </c>
      <c r="F1948" s="200" t="s">
        <v>8996</v>
      </c>
      <c r="G1948" s="200"/>
      <c r="H1948" s="200" t="s">
        <v>8997</v>
      </c>
      <c r="I1948" s="200"/>
      <c r="J1948" s="201">
        <v>12</v>
      </c>
      <c r="K1948" s="200" t="s">
        <v>7136</v>
      </c>
      <c r="L1948" s="201">
        <v>476621437</v>
      </c>
      <c r="M1948" s="201">
        <v>5000</v>
      </c>
      <c r="N1948" s="201">
        <v>2383107185000</v>
      </c>
      <c r="O1948" s="200" t="s">
        <v>7139</v>
      </c>
      <c r="P1948" s="200" t="s">
        <v>17048</v>
      </c>
      <c r="Q1948" s="200" t="s">
        <v>17049</v>
      </c>
      <c r="R1948" s="200" t="s">
        <v>17050</v>
      </c>
    </row>
    <row r="1949" spans="1:18" hidden="1">
      <c r="A1949" s="200" t="s">
        <v>17051</v>
      </c>
      <c r="B1949" s="200" t="s">
        <v>17052</v>
      </c>
      <c r="C1949" s="200" t="s">
        <v>7145</v>
      </c>
      <c r="D1949" s="200" t="s">
        <v>7136</v>
      </c>
      <c r="E1949" s="200" t="s">
        <v>7136</v>
      </c>
      <c r="F1949" s="200" t="s">
        <v>7331</v>
      </c>
      <c r="G1949" s="200"/>
      <c r="H1949" s="200" t="s">
        <v>7332</v>
      </c>
      <c r="I1949" s="200"/>
      <c r="J1949" s="201">
        <v>12</v>
      </c>
      <c r="K1949" s="200" t="s">
        <v>7136</v>
      </c>
      <c r="L1949" s="201">
        <v>132630917</v>
      </c>
      <c r="M1949" s="201">
        <v>500</v>
      </c>
      <c r="N1949" s="201">
        <v>66315458500</v>
      </c>
      <c r="O1949" s="200" t="s">
        <v>7139</v>
      </c>
      <c r="P1949" s="200" t="s">
        <v>17053</v>
      </c>
      <c r="Q1949" s="200" t="s">
        <v>17054</v>
      </c>
      <c r="R1949" s="200" t="s">
        <v>17055</v>
      </c>
    </row>
    <row r="1950" spans="1:18" hidden="1">
      <c r="A1950" s="200" t="s">
        <v>17056</v>
      </c>
      <c r="B1950" s="200" t="s">
        <v>17057</v>
      </c>
      <c r="C1950" s="200" t="s">
        <v>7134</v>
      </c>
      <c r="D1950" s="200" t="s">
        <v>7241</v>
      </c>
      <c r="E1950" s="200" t="s">
        <v>10406</v>
      </c>
      <c r="F1950" s="200" t="s">
        <v>8033</v>
      </c>
      <c r="G1950" s="200"/>
      <c r="H1950" s="200" t="s">
        <v>8034</v>
      </c>
      <c r="I1950" s="200"/>
      <c r="J1950" s="201">
        <v>12</v>
      </c>
      <c r="K1950" s="200" t="s">
        <v>7136</v>
      </c>
      <c r="L1950" s="201">
        <v>22497198</v>
      </c>
      <c r="M1950" s="201">
        <v>500</v>
      </c>
      <c r="N1950" s="201">
        <v>11248599000</v>
      </c>
      <c r="O1950" s="200" t="s">
        <v>7139</v>
      </c>
      <c r="P1950" s="200" t="s">
        <v>17058</v>
      </c>
      <c r="Q1950" s="200" t="s">
        <v>17059</v>
      </c>
      <c r="R1950" s="200" t="s">
        <v>17060</v>
      </c>
    </row>
    <row r="1951" spans="1:18" hidden="1">
      <c r="A1951" s="200" t="s">
        <v>17061</v>
      </c>
      <c r="B1951" s="200" t="s">
        <v>17062</v>
      </c>
      <c r="C1951" s="200" t="s">
        <v>7145</v>
      </c>
      <c r="D1951" s="200" t="s">
        <v>7136</v>
      </c>
      <c r="E1951" s="200" t="s">
        <v>7136</v>
      </c>
      <c r="F1951" s="200" t="s">
        <v>7822</v>
      </c>
      <c r="G1951" s="200"/>
      <c r="H1951" s="200" t="s">
        <v>7823</v>
      </c>
      <c r="I1951" s="200"/>
      <c r="J1951" s="201">
        <v>12</v>
      </c>
      <c r="K1951" s="200" t="s">
        <v>7136</v>
      </c>
      <c r="L1951" s="201">
        <v>40000000</v>
      </c>
      <c r="M1951" s="201">
        <v>500</v>
      </c>
      <c r="N1951" s="201">
        <v>20000000000</v>
      </c>
      <c r="O1951" s="200" t="s">
        <v>7139</v>
      </c>
      <c r="P1951" s="200" t="s">
        <v>17063</v>
      </c>
      <c r="Q1951" s="200" t="s">
        <v>17064</v>
      </c>
      <c r="R1951" s="200" t="s">
        <v>17065</v>
      </c>
    </row>
    <row r="1952" spans="1:18">
      <c r="A1952" s="200" t="s">
        <v>17066</v>
      </c>
      <c r="B1952" s="200" t="s">
        <v>17067</v>
      </c>
      <c r="C1952" s="200" t="s">
        <v>7134</v>
      </c>
      <c r="D1952" s="200" t="s">
        <v>7241</v>
      </c>
      <c r="E1952" s="200" t="s">
        <v>7242</v>
      </c>
      <c r="F1952" s="200" t="s">
        <v>7225</v>
      </c>
      <c r="G1952" s="206" t="s">
        <v>8040</v>
      </c>
      <c r="H1952" s="200" t="s">
        <v>7227</v>
      </c>
      <c r="I1952" s="205" t="s">
        <v>17068</v>
      </c>
      <c r="J1952" s="201">
        <v>12</v>
      </c>
      <c r="K1952" s="200" t="s">
        <v>7136</v>
      </c>
      <c r="L1952" s="201">
        <v>6961196</v>
      </c>
      <c r="M1952" s="201">
        <v>500</v>
      </c>
      <c r="N1952" s="201">
        <v>3480598000</v>
      </c>
      <c r="O1952" s="200" t="s">
        <v>7139</v>
      </c>
      <c r="P1952" s="200" t="s">
        <v>17069</v>
      </c>
      <c r="Q1952" s="200" t="s">
        <v>17070</v>
      </c>
      <c r="R1952" s="200" t="s">
        <v>17071</v>
      </c>
    </row>
    <row r="1953" spans="1:18" hidden="1">
      <c r="A1953" s="200" t="s">
        <v>17072</v>
      </c>
      <c r="B1953" s="200" t="s">
        <v>17073</v>
      </c>
      <c r="C1953" s="200" t="s">
        <v>7134</v>
      </c>
      <c r="D1953" s="200" t="s">
        <v>7135</v>
      </c>
      <c r="E1953" s="200" t="s">
        <v>7136</v>
      </c>
      <c r="F1953" s="200" t="s">
        <v>7213</v>
      </c>
      <c r="G1953" s="200"/>
      <c r="H1953" s="200" t="s">
        <v>7214</v>
      </c>
      <c r="I1953" s="200"/>
      <c r="J1953" s="201">
        <v>12</v>
      </c>
      <c r="K1953" s="200" t="s">
        <v>7136</v>
      </c>
      <c r="L1953" s="201">
        <v>16569188</v>
      </c>
      <c r="M1953" s="201">
        <v>500</v>
      </c>
      <c r="N1953" s="201">
        <v>8284594000</v>
      </c>
      <c r="O1953" s="200" t="s">
        <v>7139</v>
      </c>
      <c r="P1953" s="200" t="s">
        <v>17074</v>
      </c>
      <c r="Q1953" s="200" t="s">
        <v>17075</v>
      </c>
      <c r="R1953" s="200" t="s">
        <v>17076</v>
      </c>
    </row>
    <row r="1954" spans="1:18" hidden="1">
      <c r="A1954" s="200" t="s">
        <v>17077</v>
      </c>
      <c r="B1954" s="200" t="s">
        <v>17078</v>
      </c>
      <c r="C1954" s="200" t="s">
        <v>7134</v>
      </c>
      <c r="D1954" s="200" t="s">
        <v>7135</v>
      </c>
      <c r="E1954" s="200" t="s">
        <v>7136</v>
      </c>
      <c r="F1954" s="200" t="s">
        <v>7137</v>
      </c>
      <c r="G1954" s="200"/>
      <c r="H1954" s="200" t="s">
        <v>7138</v>
      </c>
      <c r="I1954" s="200"/>
      <c r="J1954" s="201">
        <v>12</v>
      </c>
      <c r="K1954" s="200" t="s">
        <v>7136</v>
      </c>
      <c r="L1954" s="201">
        <v>73824118</v>
      </c>
      <c r="M1954" s="201">
        <v>500</v>
      </c>
      <c r="N1954" s="201">
        <v>36912059000</v>
      </c>
      <c r="O1954" s="200" t="s">
        <v>7139</v>
      </c>
      <c r="P1954" s="200" t="s">
        <v>17079</v>
      </c>
      <c r="Q1954" s="200" t="s">
        <v>17080</v>
      </c>
      <c r="R1954" s="200" t="s">
        <v>17081</v>
      </c>
    </row>
    <row r="1955" spans="1:18" hidden="1">
      <c r="A1955" s="200" t="s">
        <v>17082</v>
      </c>
      <c r="B1955" s="200" t="s">
        <v>17083</v>
      </c>
      <c r="C1955" s="200" t="s">
        <v>7134</v>
      </c>
      <c r="D1955" s="200" t="s">
        <v>7193</v>
      </c>
      <c r="E1955" s="200" t="s">
        <v>7136</v>
      </c>
      <c r="F1955" s="200" t="s">
        <v>7481</v>
      </c>
      <c r="G1955" s="200"/>
      <c r="H1955" s="200" t="s">
        <v>7482</v>
      </c>
      <c r="I1955" s="200"/>
      <c r="J1955" s="201">
        <v>12</v>
      </c>
      <c r="K1955" s="200" t="s">
        <v>7136</v>
      </c>
      <c r="L1955" s="201">
        <v>15312136</v>
      </c>
      <c r="M1955" s="201">
        <v>100</v>
      </c>
      <c r="N1955" s="201">
        <v>1531213600</v>
      </c>
      <c r="O1955" s="200" t="s">
        <v>7139</v>
      </c>
      <c r="P1955" s="200" t="s">
        <v>17084</v>
      </c>
      <c r="Q1955" s="200" t="s">
        <v>17085</v>
      </c>
      <c r="R1955" s="200" t="s">
        <v>17086</v>
      </c>
    </row>
    <row r="1956" spans="1:18" hidden="1">
      <c r="A1956" s="200" t="s">
        <v>17087</v>
      </c>
      <c r="B1956" s="200" t="s">
        <v>17088</v>
      </c>
      <c r="C1956" s="200" t="s">
        <v>7145</v>
      </c>
      <c r="D1956" s="200" t="s">
        <v>7136</v>
      </c>
      <c r="E1956" s="200" t="s">
        <v>7136</v>
      </c>
      <c r="F1956" s="200" t="s">
        <v>7174</v>
      </c>
      <c r="G1956" s="200"/>
      <c r="H1956" s="200" t="s">
        <v>7175</v>
      </c>
      <c r="I1956" s="200"/>
      <c r="J1956" s="201">
        <v>12</v>
      </c>
      <c r="K1956" s="200" t="s">
        <v>7136</v>
      </c>
      <c r="L1956" s="201">
        <v>36810230</v>
      </c>
      <c r="M1956" s="201">
        <v>500</v>
      </c>
      <c r="N1956" s="201">
        <v>18405115000</v>
      </c>
      <c r="O1956" s="200" t="s">
        <v>7139</v>
      </c>
      <c r="P1956" s="200" t="s">
        <v>17089</v>
      </c>
      <c r="Q1956" s="200" t="s">
        <v>17090</v>
      </c>
      <c r="R1956" s="200" t="s">
        <v>17091</v>
      </c>
    </row>
    <row r="1957" spans="1:18" hidden="1">
      <c r="A1957" s="200" t="s">
        <v>17092</v>
      </c>
      <c r="B1957" s="200" t="s">
        <v>17093</v>
      </c>
      <c r="C1957" s="200" t="s">
        <v>7134</v>
      </c>
      <c r="D1957" s="200" t="s">
        <v>7502</v>
      </c>
      <c r="E1957" s="200" t="s">
        <v>7136</v>
      </c>
      <c r="F1957" s="200" t="s">
        <v>7153</v>
      </c>
      <c r="G1957" s="200"/>
      <c r="H1957" s="200" t="s">
        <v>7154</v>
      </c>
      <c r="I1957" s="200"/>
      <c r="J1957" s="201">
        <v>12</v>
      </c>
      <c r="K1957" s="200" t="s">
        <v>7136</v>
      </c>
      <c r="L1957" s="201">
        <v>64041675</v>
      </c>
      <c r="M1957" s="204" t="s">
        <v>7503</v>
      </c>
      <c r="N1957" s="201">
        <v>398343224</v>
      </c>
      <c r="O1957" s="200" t="s">
        <v>7504</v>
      </c>
      <c r="P1957" s="200" t="s">
        <v>17094</v>
      </c>
      <c r="Q1957" s="200" t="s">
        <v>17095</v>
      </c>
      <c r="R1957" s="200" t="s">
        <v>17096</v>
      </c>
    </row>
    <row r="1958" spans="1:18" hidden="1">
      <c r="A1958" s="200" t="s">
        <v>17097</v>
      </c>
      <c r="B1958" s="200" t="s">
        <v>17098</v>
      </c>
      <c r="C1958" s="200" t="s">
        <v>7134</v>
      </c>
      <c r="D1958" s="200" t="s">
        <v>7165</v>
      </c>
      <c r="E1958" s="200" t="s">
        <v>7136</v>
      </c>
      <c r="F1958" s="200" t="s">
        <v>7481</v>
      </c>
      <c r="G1958" s="200"/>
      <c r="H1958" s="200" t="s">
        <v>7482</v>
      </c>
      <c r="I1958" s="200"/>
      <c r="J1958" s="201">
        <v>12</v>
      </c>
      <c r="K1958" s="200" t="s">
        <v>7136</v>
      </c>
      <c r="L1958" s="201">
        <v>12866420</v>
      </c>
      <c r="M1958" s="201">
        <v>500</v>
      </c>
      <c r="N1958" s="201">
        <v>6433210000</v>
      </c>
      <c r="O1958" s="200" t="s">
        <v>7139</v>
      </c>
      <c r="P1958" s="200" t="s">
        <v>17099</v>
      </c>
      <c r="Q1958" s="200" t="s">
        <v>17100</v>
      </c>
      <c r="R1958" s="200" t="s">
        <v>17101</v>
      </c>
    </row>
    <row r="1959" spans="1:18" hidden="1">
      <c r="A1959" s="200" t="s">
        <v>17102</v>
      </c>
      <c r="B1959" s="200" t="s">
        <v>17103</v>
      </c>
      <c r="C1959" s="200" t="s">
        <v>7134</v>
      </c>
      <c r="D1959" s="200" t="s">
        <v>7165</v>
      </c>
      <c r="E1959" s="200" t="s">
        <v>7136</v>
      </c>
      <c r="F1959" s="200" t="s">
        <v>7481</v>
      </c>
      <c r="G1959" s="200"/>
      <c r="H1959" s="200" t="s">
        <v>7482</v>
      </c>
      <c r="I1959" s="200"/>
      <c r="J1959" s="201">
        <v>12</v>
      </c>
      <c r="K1959" s="200" t="s">
        <v>7136</v>
      </c>
      <c r="L1959" s="201">
        <v>6595192</v>
      </c>
      <c r="M1959" s="201">
        <v>500</v>
      </c>
      <c r="N1959" s="201">
        <v>3297596000</v>
      </c>
      <c r="O1959" s="200" t="s">
        <v>7139</v>
      </c>
      <c r="P1959" s="200" t="s">
        <v>17104</v>
      </c>
      <c r="Q1959" s="200" t="s">
        <v>17105</v>
      </c>
      <c r="R1959" s="200" t="s">
        <v>17106</v>
      </c>
    </row>
    <row r="1960" spans="1:18" hidden="1">
      <c r="A1960" s="200" t="s">
        <v>17107</v>
      </c>
      <c r="B1960" s="200" t="s">
        <v>17108</v>
      </c>
      <c r="C1960" s="200" t="s">
        <v>7134</v>
      </c>
      <c r="D1960" s="200" t="s">
        <v>7173</v>
      </c>
      <c r="E1960" s="200" t="s">
        <v>7136</v>
      </c>
      <c r="F1960" s="200" t="s">
        <v>7153</v>
      </c>
      <c r="G1960" s="200"/>
      <c r="H1960" s="200" t="s">
        <v>7154</v>
      </c>
      <c r="I1960" s="200"/>
      <c r="J1960" s="201">
        <v>12</v>
      </c>
      <c r="K1960" s="200" t="s">
        <v>7136</v>
      </c>
      <c r="L1960" s="201">
        <v>15610000</v>
      </c>
      <c r="M1960" s="201">
        <v>500</v>
      </c>
      <c r="N1960" s="201">
        <v>9755000000</v>
      </c>
      <c r="O1960" s="200" t="s">
        <v>7139</v>
      </c>
      <c r="P1960" s="200" t="s">
        <v>17109</v>
      </c>
      <c r="Q1960" s="200" t="s">
        <v>17110</v>
      </c>
      <c r="R1960" s="200" t="s">
        <v>17111</v>
      </c>
    </row>
    <row r="1961" spans="1:18" hidden="1">
      <c r="A1961" s="200" t="s">
        <v>17112</v>
      </c>
      <c r="B1961" s="200" t="s">
        <v>17113</v>
      </c>
      <c r="C1961" s="200" t="s">
        <v>7134</v>
      </c>
      <c r="D1961" s="200" t="s">
        <v>7173</v>
      </c>
      <c r="E1961" s="200" t="s">
        <v>7136</v>
      </c>
      <c r="F1961" s="200" t="s">
        <v>7174</v>
      </c>
      <c r="G1961" s="200"/>
      <c r="H1961" s="200" t="s">
        <v>7175</v>
      </c>
      <c r="I1961" s="200"/>
      <c r="J1961" s="201">
        <v>12</v>
      </c>
      <c r="K1961" s="200" t="s">
        <v>7136</v>
      </c>
      <c r="L1961" s="201">
        <v>31784197</v>
      </c>
      <c r="M1961" s="201">
        <v>500</v>
      </c>
      <c r="N1961" s="201">
        <v>15892098500</v>
      </c>
      <c r="O1961" s="200" t="s">
        <v>7139</v>
      </c>
      <c r="P1961" s="200" t="s">
        <v>17114</v>
      </c>
      <c r="Q1961" s="200" t="s">
        <v>17115</v>
      </c>
      <c r="R1961" s="200" t="s">
        <v>17116</v>
      </c>
    </row>
    <row r="1962" spans="1:18" hidden="1">
      <c r="A1962" s="200" t="s">
        <v>17117</v>
      </c>
      <c r="B1962" s="200" t="s">
        <v>17118</v>
      </c>
      <c r="C1962" s="200" t="s">
        <v>7134</v>
      </c>
      <c r="D1962" s="200" t="s">
        <v>7135</v>
      </c>
      <c r="E1962" s="200" t="s">
        <v>7136</v>
      </c>
      <c r="F1962" s="200" t="s">
        <v>8355</v>
      </c>
      <c r="G1962" s="200"/>
      <c r="H1962" s="200" t="s">
        <v>8356</v>
      </c>
      <c r="I1962" s="200"/>
      <c r="J1962" s="201">
        <v>12</v>
      </c>
      <c r="K1962" s="200" t="s">
        <v>7136</v>
      </c>
      <c r="L1962" s="201">
        <v>18103654</v>
      </c>
      <c r="M1962" s="201">
        <v>500</v>
      </c>
      <c r="N1962" s="201">
        <v>9149610000</v>
      </c>
      <c r="O1962" s="200" t="s">
        <v>7139</v>
      </c>
      <c r="P1962" s="200" t="s">
        <v>17119</v>
      </c>
      <c r="Q1962" s="200" t="s">
        <v>17120</v>
      </c>
      <c r="R1962" s="200" t="s">
        <v>17121</v>
      </c>
    </row>
    <row r="1963" spans="1:18" hidden="1">
      <c r="A1963" s="200" t="s">
        <v>17122</v>
      </c>
      <c r="B1963" s="200" t="s">
        <v>17123</v>
      </c>
      <c r="C1963" s="200" t="s">
        <v>7134</v>
      </c>
      <c r="D1963" s="200" t="s">
        <v>7173</v>
      </c>
      <c r="E1963" s="200" t="s">
        <v>7136</v>
      </c>
      <c r="F1963" s="200" t="s">
        <v>7859</v>
      </c>
      <c r="G1963" s="200"/>
      <c r="H1963" s="200" t="s">
        <v>7860</v>
      </c>
      <c r="I1963" s="200"/>
      <c r="J1963" s="201">
        <v>12</v>
      </c>
      <c r="K1963" s="200" t="s">
        <v>7136</v>
      </c>
      <c r="L1963" s="201">
        <v>10743000</v>
      </c>
      <c r="M1963" s="201">
        <v>500</v>
      </c>
      <c r="N1963" s="201">
        <v>5371500000</v>
      </c>
      <c r="O1963" s="200" t="s">
        <v>7139</v>
      </c>
      <c r="P1963" s="200" t="s">
        <v>17124</v>
      </c>
      <c r="Q1963" s="200" t="s">
        <v>17125</v>
      </c>
      <c r="R1963" s="200" t="s">
        <v>17126</v>
      </c>
    </row>
    <row r="1964" spans="1:18" hidden="1">
      <c r="A1964" s="200" t="s">
        <v>17127</v>
      </c>
      <c r="B1964" s="200" t="s">
        <v>17128</v>
      </c>
      <c r="C1964" s="200" t="s">
        <v>7134</v>
      </c>
      <c r="D1964" s="200" t="s">
        <v>7135</v>
      </c>
      <c r="E1964" s="200" t="s">
        <v>7136</v>
      </c>
      <c r="F1964" s="200" t="s">
        <v>7302</v>
      </c>
      <c r="G1964" s="200"/>
      <c r="H1964" s="200" t="s">
        <v>7303</v>
      </c>
      <c r="I1964" s="200"/>
      <c r="J1964" s="201">
        <v>12</v>
      </c>
      <c r="K1964" s="200" t="s">
        <v>7136</v>
      </c>
      <c r="L1964" s="201">
        <v>4034800</v>
      </c>
      <c r="M1964" s="201">
        <v>500</v>
      </c>
      <c r="N1964" s="201">
        <v>2017400000</v>
      </c>
      <c r="O1964" s="200" t="s">
        <v>7139</v>
      </c>
      <c r="P1964" s="200" t="s">
        <v>17129</v>
      </c>
      <c r="Q1964" s="200" t="s">
        <v>17130</v>
      </c>
      <c r="R1964" s="200" t="s">
        <v>17131</v>
      </c>
    </row>
    <row r="1965" spans="1:18" hidden="1">
      <c r="A1965" s="200" t="s">
        <v>17132</v>
      </c>
      <c r="B1965" s="200" t="s">
        <v>17133</v>
      </c>
      <c r="C1965" s="200" t="s">
        <v>7145</v>
      </c>
      <c r="D1965" s="200" t="s">
        <v>7136</v>
      </c>
      <c r="E1965" s="200" t="s">
        <v>7136</v>
      </c>
      <c r="F1965" s="200" t="s">
        <v>7213</v>
      </c>
      <c r="G1965" s="200"/>
      <c r="H1965" s="200" t="s">
        <v>7214</v>
      </c>
      <c r="I1965" s="200"/>
      <c r="J1965" s="201">
        <v>12</v>
      </c>
      <c r="K1965" s="200" t="s">
        <v>7136</v>
      </c>
      <c r="L1965" s="201">
        <v>87286004</v>
      </c>
      <c r="M1965" s="201">
        <v>500</v>
      </c>
      <c r="N1965" s="201">
        <v>43643002000</v>
      </c>
      <c r="O1965" s="200" t="s">
        <v>7139</v>
      </c>
      <c r="P1965" s="200" t="s">
        <v>17134</v>
      </c>
      <c r="Q1965" s="200" t="s">
        <v>17135</v>
      </c>
      <c r="R1965" s="200" t="s">
        <v>17136</v>
      </c>
    </row>
    <row r="1966" spans="1:18" hidden="1">
      <c r="A1966" s="200" t="s">
        <v>17137</v>
      </c>
      <c r="B1966" s="200" t="s">
        <v>17138</v>
      </c>
      <c r="C1966" s="200" t="s">
        <v>7134</v>
      </c>
      <c r="D1966" s="200" t="s">
        <v>7321</v>
      </c>
      <c r="E1966" s="200" t="s">
        <v>7136</v>
      </c>
      <c r="F1966" s="200" t="s">
        <v>7331</v>
      </c>
      <c r="G1966" s="200"/>
      <c r="H1966" s="200" t="s">
        <v>7332</v>
      </c>
      <c r="I1966" s="200"/>
      <c r="J1966" s="201">
        <v>12</v>
      </c>
      <c r="K1966" s="200" t="s">
        <v>7136</v>
      </c>
      <c r="L1966" s="201">
        <v>6501000</v>
      </c>
      <c r="M1966" s="201">
        <v>100</v>
      </c>
      <c r="N1966" s="201">
        <v>650100000</v>
      </c>
      <c r="O1966" s="200" t="s">
        <v>7139</v>
      </c>
      <c r="P1966" s="200" t="s">
        <v>17139</v>
      </c>
      <c r="Q1966" s="200" t="s">
        <v>17140</v>
      </c>
      <c r="R1966" s="200" t="s">
        <v>17141</v>
      </c>
    </row>
    <row r="1967" spans="1:18" hidden="1">
      <c r="A1967" s="200" t="s">
        <v>17142</v>
      </c>
      <c r="B1967" s="200" t="s">
        <v>17143</v>
      </c>
      <c r="C1967" s="200" t="s">
        <v>7134</v>
      </c>
      <c r="D1967" s="200" t="s">
        <v>7321</v>
      </c>
      <c r="E1967" s="200" t="s">
        <v>7136</v>
      </c>
      <c r="F1967" s="200" t="s">
        <v>7331</v>
      </c>
      <c r="G1967" s="200"/>
      <c r="H1967" s="200" t="s">
        <v>7332</v>
      </c>
      <c r="I1967" s="200"/>
      <c r="J1967" s="201">
        <v>12</v>
      </c>
      <c r="K1967" s="200" t="s">
        <v>7136</v>
      </c>
      <c r="L1967" s="201">
        <v>7710000</v>
      </c>
      <c r="M1967" s="201">
        <v>100</v>
      </c>
      <c r="N1967" s="201">
        <v>771000000</v>
      </c>
      <c r="O1967" s="200" t="s">
        <v>7139</v>
      </c>
      <c r="P1967" s="200" t="s">
        <v>7662</v>
      </c>
      <c r="Q1967" s="200" t="s">
        <v>17144</v>
      </c>
      <c r="R1967" s="200" t="s">
        <v>17145</v>
      </c>
    </row>
    <row r="1968" spans="1:18" hidden="1">
      <c r="A1968" s="200" t="s">
        <v>17146</v>
      </c>
      <c r="B1968" s="200" t="s">
        <v>17147</v>
      </c>
      <c r="C1968" s="200" t="s">
        <v>7134</v>
      </c>
      <c r="D1968" s="200" t="s">
        <v>7173</v>
      </c>
      <c r="E1968" s="200" t="s">
        <v>7136</v>
      </c>
      <c r="F1968" s="200" t="s">
        <v>7481</v>
      </c>
      <c r="G1968" s="200"/>
      <c r="H1968" s="200" t="s">
        <v>7482</v>
      </c>
      <c r="I1968" s="200"/>
      <c r="J1968" s="201">
        <v>12</v>
      </c>
      <c r="K1968" s="200" t="s">
        <v>7136</v>
      </c>
      <c r="L1968" s="201">
        <v>70671257</v>
      </c>
      <c r="M1968" s="201">
        <v>100</v>
      </c>
      <c r="N1968" s="201">
        <v>7067125700</v>
      </c>
      <c r="O1968" s="200" t="s">
        <v>7139</v>
      </c>
      <c r="P1968" s="200" t="s">
        <v>17148</v>
      </c>
      <c r="Q1968" s="200" t="s">
        <v>17149</v>
      </c>
      <c r="R1968" s="200" t="s">
        <v>17150</v>
      </c>
    </row>
    <row r="1969" spans="1:18" hidden="1">
      <c r="A1969" s="200" t="s">
        <v>17151</v>
      </c>
      <c r="B1969" s="200" t="s">
        <v>17152</v>
      </c>
      <c r="C1969" s="200" t="s">
        <v>7145</v>
      </c>
      <c r="D1969" s="200" t="s">
        <v>7136</v>
      </c>
      <c r="E1969" s="200" t="s">
        <v>7136</v>
      </c>
      <c r="F1969" s="200" t="s">
        <v>8732</v>
      </c>
      <c r="G1969" s="200"/>
      <c r="H1969" s="200" t="s">
        <v>8733</v>
      </c>
      <c r="I1969" s="200"/>
      <c r="J1969" s="201">
        <v>12</v>
      </c>
      <c r="K1969" s="200" t="s">
        <v>7136</v>
      </c>
      <c r="L1969" s="201">
        <v>13554044</v>
      </c>
      <c r="M1969" s="201">
        <v>500</v>
      </c>
      <c r="N1969" s="201">
        <v>6777022000</v>
      </c>
      <c r="O1969" s="200" t="s">
        <v>7139</v>
      </c>
      <c r="P1969" s="200" t="s">
        <v>17153</v>
      </c>
      <c r="Q1969" s="200" t="s">
        <v>17154</v>
      </c>
      <c r="R1969" s="200" t="s">
        <v>17155</v>
      </c>
    </row>
    <row r="1970" spans="1:18" hidden="1">
      <c r="A1970" s="200" t="s">
        <v>17156</v>
      </c>
      <c r="B1970" s="200" t="s">
        <v>17157</v>
      </c>
      <c r="C1970" s="200" t="s">
        <v>7134</v>
      </c>
      <c r="D1970" s="200" t="s">
        <v>7135</v>
      </c>
      <c r="E1970" s="200" t="s">
        <v>7136</v>
      </c>
      <c r="F1970" s="200" t="s">
        <v>7314</v>
      </c>
      <c r="G1970" s="200"/>
      <c r="H1970" s="200" t="s">
        <v>7315</v>
      </c>
      <c r="I1970" s="200"/>
      <c r="J1970" s="201">
        <v>12</v>
      </c>
      <c r="K1970" s="200" t="s">
        <v>7136</v>
      </c>
      <c r="L1970" s="201">
        <v>12000000</v>
      </c>
      <c r="M1970" s="201">
        <v>500</v>
      </c>
      <c r="N1970" s="201">
        <v>6000000000</v>
      </c>
      <c r="O1970" s="200" t="s">
        <v>7139</v>
      </c>
      <c r="P1970" s="200" t="s">
        <v>17158</v>
      </c>
      <c r="Q1970" s="200" t="s">
        <v>17159</v>
      </c>
      <c r="R1970" s="200" t="s">
        <v>17160</v>
      </c>
    </row>
    <row r="1971" spans="1:18" hidden="1">
      <c r="A1971" s="200" t="s">
        <v>17161</v>
      </c>
      <c r="B1971" s="200" t="s">
        <v>17162</v>
      </c>
      <c r="C1971" s="200" t="s">
        <v>7145</v>
      </c>
      <c r="D1971" s="200" t="s">
        <v>7136</v>
      </c>
      <c r="E1971" s="200" t="s">
        <v>7136</v>
      </c>
      <c r="F1971" s="200" t="s">
        <v>8732</v>
      </c>
      <c r="G1971" s="200"/>
      <c r="H1971" s="200" t="s">
        <v>8733</v>
      </c>
      <c r="I1971" s="200"/>
      <c r="J1971" s="201">
        <v>12</v>
      </c>
      <c r="K1971" s="200" t="s">
        <v>7136</v>
      </c>
      <c r="L1971" s="201">
        <v>20861556</v>
      </c>
      <c r="M1971" s="201">
        <v>500</v>
      </c>
      <c r="N1971" s="201">
        <v>10430778000</v>
      </c>
      <c r="O1971" s="200" t="s">
        <v>7139</v>
      </c>
      <c r="P1971" s="200" t="s">
        <v>17163</v>
      </c>
      <c r="Q1971" s="200" t="s">
        <v>17164</v>
      </c>
      <c r="R1971" s="200" t="s">
        <v>17165</v>
      </c>
    </row>
    <row r="1972" spans="1:18" hidden="1">
      <c r="A1972" s="200" t="s">
        <v>17166</v>
      </c>
      <c r="B1972" s="200" t="s">
        <v>17167</v>
      </c>
      <c r="C1972" s="200" t="s">
        <v>7134</v>
      </c>
      <c r="D1972" s="200" t="s">
        <v>7135</v>
      </c>
      <c r="E1972" s="200" t="s">
        <v>7136</v>
      </c>
      <c r="F1972" s="200" t="s">
        <v>7314</v>
      </c>
      <c r="G1972" s="200"/>
      <c r="H1972" s="200" t="s">
        <v>7315</v>
      </c>
      <c r="I1972" s="200"/>
      <c r="J1972" s="201">
        <v>12</v>
      </c>
      <c r="K1972" s="200" t="s">
        <v>7136</v>
      </c>
      <c r="L1972" s="201">
        <v>17150000</v>
      </c>
      <c r="M1972" s="201">
        <v>500</v>
      </c>
      <c r="N1972" s="201">
        <v>8575000000</v>
      </c>
      <c r="O1972" s="200" t="s">
        <v>7139</v>
      </c>
      <c r="P1972" s="200" t="s">
        <v>17168</v>
      </c>
      <c r="Q1972" s="200" t="s">
        <v>17169</v>
      </c>
      <c r="R1972" s="200" t="s">
        <v>17170</v>
      </c>
    </row>
    <row r="1973" spans="1:18" hidden="1">
      <c r="A1973" s="200" t="s">
        <v>17171</v>
      </c>
      <c r="B1973" s="200" t="s">
        <v>17172</v>
      </c>
      <c r="C1973" s="200" t="s">
        <v>7134</v>
      </c>
      <c r="D1973" s="200" t="s">
        <v>7135</v>
      </c>
      <c r="E1973" s="200" t="s">
        <v>7136</v>
      </c>
      <c r="F1973" s="200" t="s">
        <v>9783</v>
      </c>
      <c r="G1973" s="200"/>
      <c r="H1973" s="200" t="s">
        <v>9784</v>
      </c>
      <c r="I1973" s="200"/>
      <c r="J1973" s="201">
        <v>12</v>
      </c>
      <c r="K1973" s="200" t="s">
        <v>7136</v>
      </c>
      <c r="L1973" s="201">
        <v>16715858</v>
      </c>
      <c r="M1973" s="201">
        <v>500</v>
      </c>
      <c r="N1973" s="201">
        <v>8357929000</v>
      </c>
      <c r="O1973" s="200" t="s">
        <v>7139</v>
      </c>
      <c r="P1973" s="200" t="s">
        <v>17173</v>
      </c>
      <c r="Q1973" s="200" t="s">
        <v>17174</v>
      </c>
      <c r="R1973" s="200" t="s">
        <v>17175</v>
      </c>
    </row>
    <row r="1974" spans="1:18" hidden="1">
      <c r="A1974" s="200" t="s">
        <v>17176</v>
      </c>
      <c r="B1974" s="200" t="s">
        <v>17177</v>
      </c>
      <c r="C1974" s="200" t="s">
        <v>7134</v>
      </c>
      <c r="D1974" s="200" t="s">
        <v>7165</v>
      </c>
      <c r="E1974" s="200" t="s">
        <v>7136</v>
      </c>
      <c r="F1974" s="200" t="s">
        <v>8033</v>
      </c>
      <c r="G1974" s="200"/>
      <c r="H1974" s="200" t="s">
        <v>8034</v>
      </c>
      <c r="I1974" s="200"/>
      <c r="J1974" s="201">
        <v>12</v>
      </c>
      <c r="K1974" s="200" t="s">
        <v>7136</v>
      </c>
      <c r="L1974" s="201">
        <v>4880000</v>
      </c>
      <c r="M1974" s="201">
        <v>500</v>
      </c>
      <c r="N1974" s="201">
        <v>2440000000</v>
      </c>
      <c r="O1974" s="200" t="s">
        <v>7139</v>
      </c>
      <c r="P1974" s="200" t="s">
        <v>17178</v>
      </c>
      <c r="Q1974" s="200" t="s">
        <v>17179</v>
      </c>
      <c r="R1974" s="200" t="s">
        <v>17180</v>
      </c>
    </row>
    <row r="1975" spans="1:18" hidden="1">
      <c r="A1975" s="200" t="s">
        <v>17181</v>
      </c>
      <c r="B1975" s="200" t="s">
        <v>17182</v>
      </c>
      <c r="C1975" s="200" t="s">
        <v>7134</v>
      </c>
      <c r="D1975" s="200" t="s">
        <v>7173</v>
      </c>
      <c r="E1975" s="200" t="s">
        <v>7136</v>
      </c>
      <c r="F1975" s="200" t="s">
        <v>7464</v>
      </c>
      <c r="G1975" s="200"/>
      <c r="H1975" s="200" t="s">
        <v>7465</v>
      </c>
      <c r="I1975" s="200"/>
      <c r="J1975" s="201">
        <v>12</v>
      </c>
      <c r="K1975" s="200" t="s">
        <v>7136</v>
      </c>
      <c r="L1975" s="201">
        <v>36192257</v>
      </c>
      <c r="M1975" s="201">
        <v>500</v>
      </c>
      <c r="N1975" s="201">
        <v>18096128500</v>
      </c>
      <c r="O1975" s="200" t="s">
        <v>7139</v>
      </c>
      <c r="P1975" s="200" t="s">
        <v>17183</v>
      </c>
      <c r="Q1975" s="200" t="s">
        <v>17184</v>
      </c>
      <c r="R1975" s="200" t="s">
        <v>17185</v>
      </c>
    </row>
    <row r="1976" spans="1:18" hidden="1">
      <c r="A1976" s="200" t="s">
        <v>17186</v>
      </c>
      <c r="B1976" s="200" t="s">
        <v>17187</v>
      </c>
      <c r="C1976" s="200" t="s">
        <v>7134</v>
      </c>
      <c r="D1976" s="200" t="s">
        <v>7173</v>
      </c>
      <c r="E1976" s="200" t="s">
        <v>7136</v>
      </c>
      <c r="F1976" s="200" t="s">
        <v>7137</v>
      </c>
      <c r="G1976" s="200"/>
      <c r="H1976" s="200" t="s">
        <v>7138</v>
      </c>
      <c r="I1976" s="200"/>
      <c r="J1976" s="201">
        <v>12</v>
      </c>
      <c r="K1976" s="200" t="s">
        <v>7136</v>
      </c>
      <c r="L1976" s="201">
        <v>12135382</v>
      </c>
      <c r="M1976" s="201">
        <v>500</v>
      </c>
      <c r="N1976" s="201">
        <v>6067691000</v>
      </c>
      <c r="O1976" s="200" t="s">
        <v>7139</v>
      </c>
      <c r="P1976" s="200" t="s">
        <v>17188</v>
      </c>
      <c r="Q1976" s="200" t="s">
        <v>17189</v>
      </c>
      <c r="R1976" s="200" t="s">
        <v>17190</v>
      </c>
    </row>
    <row r="1977" spans="1:18" hidden="1">
      <c r="A1977" s="200" t="s">
        <v>17191</v>
      </c>
      <c r="B1977" s="200" t="s">
        <v>17192</v>
      </c>
      <c r="C1977" s="200" t="s">
        <v>7134</v>
      </c>
      <c r="D1977" s="200" t="s">
        <v>7173</v>
      </c>
      <c r="E1977" s="200" t="s">
        <v>7136</v>
      </c>
      <c r="F1977" s="200" t="s">
        <v>7166</v>
      </c>
      <c r="G1977" s="200"/>
      <c r="H1977" s="200" t="s">
        <v>7167</v>
      </c>
      <c r="I1977" s="200"/>
      <c r="J1977" s="201">
        <v>12</v>
      </c>
      <c r="K1977" s="200" t="s">
        <v>7136</v>
      </c>
      <c r="L1977" s="201">
        <v>7945395</v>
      </c>
      <c r="M1977" s="201">
        <v>500</v>
      </c>
      <c r="N1977" s="201">
        <v>3972697500</v>
      </c>
      <c r="O1977" s="200" t="s">
        <v>7139</v>
      </c>
      <c r="P1977" s="200" t="s">
        <v>17193</v>
      </c>
      <c r="Q1977" s="200" t="s">
        <v>17194</v>
      </c>
      <c r="R1977" s="200" t="s">
        <v>17195</v>
      </c>
    </row>
    <row r="1978" spans="1:18" hidden="1">
      <c r="A1978" s="200" t="s">
        <v>17196</v>
      </c>
      <c r="B1978" s="200" t="s">
        <v>17197</v>
      </c>
      <c r="C1978" s="200" t="s">
        <v>7134</v>
      </c>
      <c r="D1978" s="200" t="s">
        <v>7135</v>
      </c>
      <c r="E1978" s="200" t="s">
        <v>7136</v>
      </c>
      <c r="F1978" s="200" t="s">
        <v>7888</v>
      </c>
      <c r="G1978" s="200"/>
      <c r="H1978" s="200" t="s">
        <v>7889</v>
      </c>
      <c r="I1978" s="200"/>
      <c r="J1978" s="201">
        <v>12</v>
      </c>
      <c r="K1978" s="200" t="s">
        <v>7136</v>
      </c>
      <c r="L1978" s="201">
        <v>24154730</v>
      </c>
      <c r="M1978" s="201">
        <v>500</v>
      </c>
      <c r="N1978" s="201">
        <v>12077365000</v>
      </c>
      <c r="O1978" s="200" t="s">
        <v>7139</v>
      </c>
      <c r="P1978" s="200" t="s">
        <v>17198</v>
      </c>
      <c r="Q1978" s="200" t="s">
        <v>17199</v>
      </c>
      <c r="R1978" s="200" t="s">
        <v>17200</v>
      </c>
    </row>
    <row r="1979" spans="1:18" hidden="1">
      <c r="A1979" s="200" t="s">
        <v>17201</v>
      </c>
      <c r="B1979" s="200" t="s">
        <v>17202</v>
      </c>
      <c r="C1979" s="200" t="s">
        <v>7134</v>
      </c>
      <c r="D1979" s="200" t="s">
        <v>7165</v>
      </c>
      <c r="E1979" s="200" t="s">
        <v>7136</v>
      </c>
      <c r="F1979" s="200" t="s">
        <v>7488</v>
      </c>
      <c r="G1979" s="200"/>
      <c r="H1979" s="200" t="s">
        <v>7489</v>
      </c>
      <c r="I1979" s="200"/>
      <c r="J1979" s="201">
        <v>12</v>
      </c>
      <c r="K1979" s="200" t="s">
        <v>7136</v>
      </c>
      <c r="L1979" s="201">
        <v>11251616</v>
      </c>
      <c r="M1979" s="201">
        <v>500</v>
      </c>
      <c r="N1979" s="201">
        <v>5625808000</v>
      </c>
      <c r="O1979" s="200" t="s">
        <v>7139</v>
      </c>
      <c r="P1979" s="200" t="s">
        <v>17203</v>
      </c>
      <c r="Q1979" s="200" t="s">
        <v>17204</v>
      </c>
      <c r="R1979" s="200" t="s">
        <v>17205</v>
      </c>
    </row>
    <row r="1980" spans="1:18" hidden="1">
      <c r="A1980" s="200" t="s">
        <v>17206</v>
      </c>
      <c r="B1980" s="200" t="s">
        <v>17207</v>
      </c>
      <c r="C1980" s="200" t="s">
        <v>7134</v>
      </c>
      <c r="D1980" s="200" t="s">
        <v>7165</v>
      </c>
      <c r="E1980" s="200" t="s">
        <v>7136</v>
      </c>
      <c r="F1980" s="200" t="s">
        <v>7174</v>
      </c>
      <c r="G1980" s="200"/>
      <c r="H1980" s="200" t="s">
        <v>7175</v>
      </c>
      <c r="I1980" s="200"/>
      <c r="J1980" s="201">
        <v>12</v>
      </c>
      <c r="K1980" s="200" t="s">
        <v>7136</v>
      </c>
      <c r="L1980" s="201">
        <v>39820883</v>
      </c>
      <c r="M1980" s="201">
        <v>500</v>
      </c>
      <c r="N1980" s="201">
        <v>19910441500</v>
      </c>
      <c r="O1980" s="200" t="s">
        <v>7139</v>
      </c>
      <c r="P1980" s="200" t="s">
        <v>17208</v>
      </c>
      <c r="Q1980" s="200" t="s">
        <v>17209</v>
      </c>
      <c r="R1980" s="200" t="s">
        <v>17210</v>
      </c>
    </row>
    <row r="1981" spans="1:18" hidden="1">
      <c r="A1981" s="200" t="s">
        <v>17211</v>
      </c>
      <c r="B1981" s="200" t="s">
        <v>17212</v>
      </c>
      <c r="C1981" s="200" t="s">
        <v>7134</v>
      </c>
      <c r="D1981" s="200" t="s">
        <v>7173</v>
      </c>
      <c r="E1981" s="200" t="s">
        <v>7136</v>
      </c>
      <c r="F1981" s="200" t="s">
        <v>7302</v>
      </c>
      <c r="G1981" s="200"/>
      <c r="H1981" s="200" t="s">
        <v>7303</v>
      </c>
      <c r="I1981" s="200"/>
      <c r="J1981" s="201">
        <v>12</v>
      </c>
      <c r="K1981" s="200" t="s">
        <v>7136</v>
      </c>
      <c r="L1981" s="201">
        <v>27887050</v>
      </c>
      <c r="M1981" s="201">
        <v>100</v>
      </c>
      <c r="N1981" s="201">
        <v>2788705000</v>
      </c>
      <c r="O1981" s="200" t="s">
        <v>7139</v>
      </c>
      <c r="P1981" s="200" t="s">
        <v>17213</v>
      </c>
      <c r="Q1981" s="200" t="s">
        <v>17214</v>
      </c>
      <c r="R1981" s="200" t="s">
        <v>17215</v>
      </c>
    </row>
    <row r="1982" spans="1:18" hidden="1">
      <c r="A1982" s="200" t="s">
        <v>17216</v>
      </c>
      <c r="B1982" s="200" t="s">
        <v>17217</v>
      </c>
      <c r="C1982" s="200" t="s">
        <v>7134</v>
      </c>
      <c r="D1982" s="200" t="s">
        <v>7241</v>
      </c>
      <c r="E1982" s="200" t="s">
        <v>10406</v>
      </c>
      <c r="F1982" s="200" t="s">
        <v>7360</v>
      </c>
      <c r="G1982" s="200"/>
      <c r="H1982" s="200" t="s">
        <v>7361</v>
      </c>
      <c r="I1982" s="200"/>
      <c r="J1982" s="201">
        <v>12</v>
      </c>
      <c r="K1982" s="200" t="s">
        <v>7136</v>
      </c>
      <c r="L1982" s="201">
        <v>27174135</v>
      </c>
      <c r="M1982" s="201">
        <v>500</v>
      </c>
      <c r="N1982" s="201">
        <v>13587067500</v>
      </c>
      <c r="O1982" s="200" t="s">
        <v>7139</v>
      </c>
      <c r="P1982" s="200" t="s">
        <v>17218</v>
      </c>
      <c r="Q1982" s="200" t="s">
        <v>17219</v>
      </c>
      <c r="R1982" s="200" t="s">
        <v>17220</v>
      </c>
    </row>
    <row r="1983" spans="1:18" hidden="1">
      <c r="A1983" s="200" t="s">
        <v>17221</v>
      </c>
      <c r="B1983" s="200" t="s">
        <v>17222</v>
      </c>
      <c r="C1983" s="200" t="s">
        <v>7145</v>
      </c>
      <c r="D1983" s="200" t="s">
        <v>7136</v>
      </c>
      <c r="E1983" s="200" t="s">
        <v>7136</v>
      </c>
      <c r="F1983" s="200" t="s">
        <v>10022</v>
      </c>
      <c r="G1983" s="200"/>
      <c r="H1983" s="200" t="s">
        <v>10023</v>
      </c>
      <c r="I1983" s="200"/>
      <c r="J1983" s="201">
        <v>12</v>
      </c>
      <c r="K1983" s="200" t="s">
        <v>7136</v>
      </c>
      <c r="L1983" s="201">
        <v>48086533</v>
      </c>
      <c r="M1983" s="201">
        <v>500</v>
      </c>
      <c r="N1983" s="201">
        <v>24043266500</v>
      </c>
      <c r="O1983" s="200" t="s">
        <v>7139</v>
      </c>
      <c r="P1983" s="200" t="s">
        <v>17223</v>
      </c>
      <c r="Q1983" s="200" t="s">
        <v>7136</v>
      </c>
      <c r="R1983" s="200" t="s">
        <v>17224</v>
      </c>
    </row>
    <row r="1984" spans="1:18" hidden="1">
      <c r="A1984" s="200" t="s">
        <v>17225</v>
      </c>
      <c r="B1984" s="200" t="s">
        <v>17226</v>
      </c>
      <c r="C1984" s="200" t="s">
        <v>7145</v>
      </c>
      <c r="D1984" s="200" t="s">
        <v>7136</v>
      </c>
      <c r="E1984" s="200" t="s">
        <v>7136</v>
      </c>
      <c r="F1984" s="200" t="s">
        <v>7450</v>
      </c>
      <c r="G1984" s="200"/>
      <c r="H1984" s="200" t="s">
        <v>7451</v>
      </c>
      <c r="I1984" s="200"/>
      <c r="J1984" s="201">
        <v>12</v>
      </c>
      <c r="K1984" s="200" t="s">
        <v>7136</v>
      </c>
      <c r="L1984" s="201">
        <v>48060774</v>
      </c>
      <c r="M1984" s="201">
        <v>1000</v>
      </c>
      <c r="N1984" s="201">
        <v>48060774000</v>
      </c>
      <c r="O1984" s="200" t="s">
        <v>7139</v>
      </c>
      <c r="P1984" s="200" t="s">
        <v>17227</v>
      </c>
      <c r="Q1984" s="200" t="s">
        <v>17228</v>
      </c>
      <c r="R1984" s="200" t="s">
        <v>17229</v>
      </c>
    </row>
    <row r="1985" spans="1:18" hidden="1">
      <c r="A1985" s="200" t="s">
        <v>17230</v>
      </c>
      <c r="B1985" s="200" t="s">
        <v>17231</v>
      </c>
      <c r="C1985" s="200" t="s">
        <v>7134</v>
      </c>
      <c r="D1985" s="200" t="s">
        <v>7135</v>
      </c>
      <c r="E1985" s="200" t="s">
        <v>7136</v>
      </c>
      <c r="F1985" s="200" t="s">
        <v>7360</v>
      </c>
      <c r="G1985" s="200"/>
      <c r="H1985" s="200" t="s">
        <v>7361</v>
      </c>
      <c r="I1985" s="200"/>
      <c r="J1985" s="201">
        <v>12</v>
      </c>
      <c r="K1985" s="200" t="s">
        <v>7136</v>
      </c>
      <c r="L1985" s="201">
        <v>49019283</v>
      </c>
      <c r="M1985" s="201">
        <v>1000</v>
      </c>
      <c r="N1985" s="201">
        <v>49019283000</v>
      </c>
      <c r="O1985" s="200" t="s">
        <v>7139</v>
      </c>
      <c r="P1985" s="200" t="s">
        <v>17232</v>
      </c>
      <c r="Q1985" s="200" t="s">
        <v>17233</v>
      </c>
      <c r="R1985" s="200" t="s">
        <v>17234</v>
      </c>
    </row>
    <row r="1986" spans="1:18" hidden="1">
      <c r="A1986" s="200" t="s">
        <v>17235</v>
      </c>
      <c r="B1986" s="200" t="s">
        <v>17236</v>
      </c>
      <c r="C1986" s="200" t="s">
        <v>7134</v>
      </c>
      <c r="D1986" s="200" t="s">
        <v>7135</v>
      </c>
      <c r="E1986" s="200" t="s">
        <v>7136</v>
      </c>
      <c r="F1986" s="200" t="s">
        <v>7585</v>
      </c>
      <c r="G1986" s="200"/>
      <c r="H1986" s="200" t="s">
        <v>7586</v>
      </c>
      <c r="I1986" s="200"/>
      <c r="J1986" s="201">
        <v>12</v>
      </c>
      <c r="K1986" s="200" t="s">
        <v>7136</v>
      </c>
      <c r="L1986" s="201">
        <v>30901728</v>
      </c>
      <c r="M1986" s="201">
        <v>500</v>
      </c>
      <c r="N1986" s="201">
        <v>15450864000</v>
      </c>
      <c r="O1986" s="200" t="s">
        <v>7139</v>
      </c>
      <c r="P1986" s="200" t="s">
        <v>17237</v>
      </c>
      <c r="Q1986" s="200" t="s">
        <v>17238</v>
      </c>
      <c r="R1986" s="200" t="s">
        <v>17239</v>
      </c>
    </row>
    <row r="1987" spans="1:18" hidden="1">
      <c r="A1987" s="200" t="s">
        <v>17240</v>
      </c>
      <c r="B1987" s="200" t="s">
        <v>17241</v>
      </c>
      <c r="C1987" s="200" t="s">
        <v>7134</v>
      </c>
      <c r="D1987" s="200" t="s">
        <v>7321</v>
      </c>
      <c r="E1987" s="200" t="s">
        <v>7136</v>
      </c>
      <c r="F1987" s="200" t="s">
        <v>7153</v>
      </c>
      <c r="G1987" s="200"/>
      <c r="H1987" s="200" t="s">
        <v>7154</v>
      </c>
      <c r="I1987" s="200"/>
      <c r="J1987" s="201">
        <v>12</v>
      </c>
      <c r="K1987" s="200" t="s">
        <v>7136</v>
      </c>
      <c r="L1987" s="201">
        <v>3009000</v>
      </c>
      <c r="M1987" s="201">
        <v>100</v>
      </c>
      <c r="N1987" s="201">
        <v>300900000</v>
      </c>
      <c r="O1987" s="200" t="s">
        <v>7139</v>
      </c>
      <c r="P1987" s="200" t="s">
        <v>17242</v>
      </c>
      <c r="Q1987" s="200" t="s">
        <v>7136</v>
      </c>
      <c r="R1987" s="200" t="s">
        <v>17243</v>
      </c>
    </row>
    <row r="1988" spans="1:18" hidden="1">
      <c r="A1988" s="200" t="s">
        <v>17244</v>
      </c>
      <c r="B1988" s="200" t="s">
        <v>17245</v>
      </c>
      <c r="C1988" s="200" t="s">
        <v>7134</v>
      </c>
      <c r="D1988" s="200" t="s">
        <v>7173</v>
      </c>
      <c r="E1988" s="200" t="s">
        <v>7136</v>
      </c>
      <c r="F1988" s="200" t="s">
        <v>7166</v>
      </c>
      <c r="G1988" s="200"/>
      <c r="H1988" s="200" t="s">
        <v>7167</v>
      </c>
      <c r="I1988" s="200"/>
      <c r="J1988" s="201">
        <v>12</v>
      </c>
      <c r="K1988" s="200" t="s">
        <v>7136</v>
      </c>
      <c r="L1988" s="201">
        <v>18748658</v>
      </c>
      <c r="M1988" s="201">
        <v>500</v>
      </c>
      <c r="N1988" s="201">
        <v>9374329000</v>
      </c>
      <c r="O1988" s="200" t="s">
        <v>7139</v>
      </c>
      <c r="P1988" s="200" t="s">
        <v>17246</v>
      </c>
      <c r="Q1988" s="200" t="s">
        <v>17247</v>
      </c>
      <c r="R1988" s="200" t="s">
        <v>17248</v>
      </c>
    </row>
    <row r="1989" spans="1:18" hidden="1">
      <c r="A1989" s="200" t="s">
        <v>17249</v>
      </c>
      <c r="B1989" s="200" t="s">
        <v>17250</v>
      </c>
      <c r="C1989" s="200" t="s">
        <v>7134</v>
      </c>
      <c r="D1989" s="200" t="s">
        <v>7135</v>
      </c>
      <c r="E1989" s="200" t="s">
        <v>7136</v>
      </c>
      <c r="F1989" s="200" t="s">
        <v>9549</v>
      </c>
      <c r="G1989" s="200"/>
      <c r="H1989" s="200" t="s">
        <v>9550</v>
      </c>
      <c r="I1989" s="200"/>
      <c r="J1989" s="201">
        <v>12</v>
      </c>
      <c r="K1989" s="200" t="s">
        <v>7136</v>
      </c>
      <c r="L1989" s="201">
        <v>19419374</v>
      </c>
      <c r="M1989" s="201">
        <v>500</v>
      </c>
      <c r="N1989" s="201">
        <v>9709687000</v>
      </c>
      <c r="O1989" s="200" t="s">
        <v>7139</v>
      </c>
      <c r="P1989" s="200" t="s">
        <v>17251</v>
      </c>
      <c r="Q1989" s="200" t="s">
        <v>17252</v>
      </c>
      <c r="R1989" s="200" t="s">
        <v>17253</v>
      </c>
    </row>
    <row r="1990" spans="1:18" hidden="1">
      <c r="A1990" s="200" t="s">
        <v>17254</v>
      </c>
      <c r="B1990" s="200" t="s">
        <v>17255</v>
      </c>
      <c r="C1990" s="200" t="s">
        <v>7134</v>
      </c>
      <c r="D1990" s="200" t="s">
        <v>7135</v>
      </c>
      <c r="E1990" s="200" t="s">
        <v>7136</v>
      </c>
      <c r="F1990" s="200" t="s">
        <v>7302</v>
      </c>
      <c r="G1990" s="200"/>
      <c r="H1990" s="200" t="s">
        <v>7303</v>
      </c>
      <c r="I1990" s="200"/>
      <c r="J1990" s="201">
        <v>12</v>
      </c>
      <c r="K1990" s="200" t="s">
        <v>7136</v>
      </c>
      <c r="L1990" s="201">
        <v>160542012</v>
      </c>
      <c r="M1990" s="201">
        <v>100</v>
      </c>
      <c r="N1990" s="201">
        <v>16054201200</v>
      </c>
      <c r="O1990" s="200" t="s">
        <v>7139</v>
      </c>
      <c r="P1990" s="200" t="s">
        <v>17256</v>
      </c>
      <c r="Q1990" s="200" t="s">
        <v>17257</v>
      </c>
      <c r="R1990" s="200" t="s">
        <v>17258</v>
      </c>
    </row>
    <row r="1991" spans="1:18" hidden="1">
      <c r="A1991" s="200" t="s">
        <v>17259</v>
      </c>
      <c r="B1991" s="200" t="s">
        <v>17260</v>
      </c>
      <c r="C1991" s="200" t="s">
        <v>7134</v>
      </c>
      <c r="D1991" s="200" t="s">
        <v>7173</v>
      </c>
      <c r="E1991" s="200" t="s">
        <v>7136</v>
      </c>
      <c r="F1991" s="200" t="s">
        <v>9549</v>
      </c>
      <c r="G1991" s="200"/>
      <c r="H1991" s="200" t="s">
        <v>9550</v>
      </c>
      <c r="I1991" s="200"/>
      <c r="J1991" s="201">
        <v>12</v>
      </c>
      <c r="K1991" s="200" t="s">
        <v>7136</v>
      </c>
      <c r="L1991" s="201">
        <v>5060000</v>
      </c>
      <c r="M1991" s="201">
        <v>500</v>
      </c>
      <c r="N1991" s="201">
        <v>2530000000</v>
      </c>
      <c r="O1991" s="200" t="s">
        <v>7139</v>
      </c>
      <c r="P1991" s="200" t="s">
        <v>17261</v>
      </c>
      <c r="Q1991" s="200" t="s">
        <v>17262</v>
      </c>
      <c r="R1991" s="200" t="s">
        <v>17263</v>
      </c>
    </row>
    <row r="1992" spans="1:18" hidden="1">
      <c r="A1992" s="200" t="s">
        <v>17264</v>
      </c>
      <c r="B1992" s="200" t="s">
        <v>17265</v>
      </c>
      <c r="C1992" s="200" t="s">
        <v>7134</v>
      </c>
      <c r="D1992" s="200" t="s">
        <v>7173</v>
      </c>
      <c r="E1992" s="200" t="s">
        <v>7136</v>
      </c>
      <c r="F1992" s="200" t="s">
        <v>8568</v>
      </c>
      <c r="G1992" s="200"/>
      <c r="H1992" s="200" t="s">
        <v>8569</v>
      </c>
      <c r="I1992" s="200"/>
      <c r="J1992" s="201">
        <v>12</v>
      </c>
      <c r="K1992" s="200" t="s">
        <v>7136</v>
      </c>
      <c r="L1992" s="201">
        <v>22146762</v>
      </c>
      <c r="M1992" s="201">
        <v>500</v>
      </c>
      <c r="N1992" s="201">
        <v>11073381000</v>
      </c>
      <c r="O1992" s="200" t="s">
        <v>7139</v>
      </c>
      <c r="P1992" s="200" t="s">
        <v>17266</v>
      </c>
      <c r="Q1992" s="200" t="s">
        <v>17267</v>
      </c>
      <c r="R1992" s="200" t="s">
        <v>17268</v>
      </c>
    </row>
    <row r="1993" spans="1:18" hidden="1">
      <c r="A1993" s="200" t="s">
        <v>17269</v>
      </c>
      <c r="B1993" s="200" t="s">
        <v>17270</v>
      </c>
      <c r="C1993" s="200" t="s">
        <v>7134</v>
      </c>
      <c r="D1993" s="200" t="s">
        <v>7241</v>
      </c>
      <c r="E1993" s="200" t="s">
        <v>10406</v>
      </c>
      <c r="F1993" s="200" t="s">
        <v>13247</v>
      </c>
      <c r="G1993" s="200"/>
      <c r="H1993" s="200" t="s">
        <v>13248</v>
      </c>
      <c r="I1993" s="200"/>
      <c r="J1993" s="201">
        <v>12</v>
      </c>
      <c r="K1993" s="200" t="s">
        <v>7136</v>
      </c>
      <c r="L1993" s="201">
        <v>12247648</v>
      </c>
      <c r="M1993" s="201">
        <v>500</v>
      </c>
      <c r="N1993" s="201">
        <v>6123824000</v>
      </c>
      <c r="O1993" s="200" t="s">
        <v>7139</v>
      </c>
      <c r="P1993" s="200" t="s">
        <v>17271</v>
      </c>
      <c r="Q1993" s="200" t="s">
        <v>17272</v>
      </c>
      <c r="R1993" s="200" t="s">
        <v>17273</v>
      </c>
    </row>
    <row r="1994" spans="1:18" hidden="1">
      <c r="A1994" s="200" t="s">
        <v>17274</v>
      </c>
      <c r="B1994" s="200" t="s">
        <v>17275</v>
      </c>
      <c r="C1994" s="200" t="s">
        <v>7440</v>
      </c>
      <c r="D1994" s="200" t="s">
        <v>7441</v>
      </c>
      <c r="E1994" s="200" t="s">
        <v>7136</v>
      </c>
      <c r="F1994" s="200" t="s">
        <v>9040</v>
      </c>
      <c r="G1994" s="200"/>
      <c r="H1994" s="200" t="s">
        <v>9041</v>
      </c>
      <c r="I1994" s="200"/>
      <c r="J1994" s="201">
        <v>12</v>
      </c>
      <c r="K1994" s="200" t="s">
        <v>11394</v>
      </c>
      <c r="L1994" s="201">
        <v>2226540</v>
      </c>
      <c r="M1994" s="201">
        <v>500</v>
      </c>
      <c r="N1994" s="201">
        <v>1113270000</v>
      </c>
      <c r="O1994" s="200" t="s">
        <v>7139</v>
      </c>
      <c r="P1994" s="200" t="s">
        <v>17276</v>
      </c>
      <c r="Q1994" s="200" t="s">
        <v>17277</v>
      </c>
      <c r="R1994" s="200" t="s">
        <v>17278</v>
      </c>
    </row>
    <row r="1995" spans="1:18" hidden="1">
      <c r="A1995" s="200" t="s">
        <v>17279</v>
      </c>
      <c r="B1995" s="200" t="s">
        <v>17280</v>
      </c>
      <c r="C1995" s="200" t="s">
        <v>7134</v>
      </c>
      <c r="D1995" s="200" t="s">
        <v>7135</v>
      </c>
      <c r="E1995" s="200" t="s">
        <v>7136</v>
      </c>
      <c r="F1995" s="200" t="s">
        <v>7243</v>
      </c>
      <c r="G1995" s="200"/>
      <c r="H1995" s="200" t="s">
        <v>7244</v>
      </c>
      <c r="I1995" s="200"/>
      <c r="J1995" s="201">
        <v>12</v>
      </c>
      <c r="K1995" s="200" t="s">
        <v>7136</v>
      </c>
      <c r="L1995" s="201">
        <v>63861340</v>
      </c>
      <c r="M1995" s="201">
        <v>100</v>
      </c>
      <c r="N1995" s="201">
        <v>6386134000</v>
      </c>
      <c r="O1995" s="200" t="s">
        <v>7139</v>
      </c>
      <c r="P1995" s="200" t="s">
        <v>17281</v>
      </c>
      <c r="Q1995" s="200" t="s">
        <v>17282</v>
      </c>
      <c r="R1995" s="200" t="s">
        <v>17283</v>
      </c>
    </row>
    <row r="1996" spans="1:18" hidden="1">
      <c r="A1996" s="200" t="s">
        <v>17284</v>
      </c>
      <c r="B1996" s="200" t="s">
        <v>17285</v>
      </c>
      <c r="C1996" s="200" t="s">
        <v>7134</v>
      </c>
      <c r="D1996" s="200" t="s">
        <v>7165</v>
      </c>
      <c r="E1996" s="200" t="s">
        <v>7136</v>
      </c>
      <c r="F1996" s="200" t="s">
        <v>7302</v>
      </c>
      <c r="G1996" s="200"/>
      <c r="H1996" s="200" t="s">
        <v>7303</v>
      </c>
      <c r="I1996" s="200"/>
      <c r="J1996" s="201">
        <v>12</v>
      </c>
      <c r="K1996" s="200" t="s">
        <v>7136</v>
      </c>
      <c r="L1996" s="201">
        <v>14858157</v>
      </c>
      <c r="M1996" s="201">
        <v>500</v>
      </c>
      <c r="N1996" s="201">
        <v>7429078500</v>
      </c>
      <c r="O1996" s="200" t="s">
        <v>7139</v>
      </c>
      <c r="P1996" s="200" t="s">
        <v>17286</v>
      </c>
      <c r="Q1996" s="200" t="s">
        <v>17287</v>
      </c>
      <c r="R1996" s="200" t="s">
        <v>17288</v>
      </c>
    </row>
    <row r="1997" spans="1:18" hidden="1">
      <c r="A1997" s="200" t="s">
        <v>17289</v>
      </c>
      <c r="B1997" s="200" t="s">
        <v>17290</v>
      </c>
      <c r="C1997" s="200" t="s">
        <v>7134</v>
      </c>
      <c r="D1997" s="200" t="s">
        <v>7173</v>
      </c>
      <c r="E1997" s="200" t="s">
        <v>7136</v>
      </c>
      <c r="F1997" s="200" t="s">
        <v>7302</v>
      </c>
      <c r="G1997" s="200"/>
      <c r="H1997" s="200" t="s">
        <v>7303</v>
      </c>
      <c r="I1997" s="200"/>
      <c r="J1997" s="201">
        <v>12</v>
      </c>
      <c r="K1997" s="200" t="s">
        <v>7136</v>
      </c>
      <c r="L1997" s="201">
        <v>26558307</v>
      </c>
      <c r="M1997" s="201">
        <v>100</v>
      </c>
      <c r="N1997" s="201">
        <v>2655830700</v>
      </c>
      <c r="O1997" s="200" t="s">
        <v>7139</v>
      </c>
      <c r="P1997" s="200" t="s">
        <v>8780</v>
      </c>
      <c r="Q1997" s="200" t="s">
        <v>17291</v>
      </c>
      <c r="R1997" s="200" t="s">
        <v>17292</v>
      </c>
    </row>
    <row r="1998" spans="1:18" hidden="1">
      <c r="A1998" s="200" t="s">
        <v>17293</v>
      </c>
      <c r="B1998" s="200" t="s">
        <v>17294</v>
      </c>
      <c r="C1998" s="200" t="s">
        <v>7440</v>
      </c>
      <c r="D1998" s="200" t="s">
        <v>7441</v>
      </c>
      <c r="E1998" s="200" t="s">
        <v>7136</v>
      </c>
      <c r="F1998" s="200" t="s">
        <v>7166</v>
      </c>
      <c r="G1998" s="200"/>
      <c r="H1998" s="200" t="s">
        <v>7167</v>
      </c>
      <c r="I1998" s="200"/>
      <c r="J1998" s="201">
        <v>12</v>
      </c>
      <c r="K1998" s="200" t="s">
        <v>8747</v>
      </c>
      <c r="L1998" s="201">
        <v>5823333</v>
      </c>
      <c r="M1998" s="201">
        <v>500</v>
      </c>
      <c r="N1998" s="201">
        <v>2911666500</v>
      </c>
      <c r="O1998" s="200" t="s">
        <v>7139</v>
      </c>
      <c r="P1998" s="200" t="s">
        <v>17295</v>
      </c>
      <c r="Q1998" s="200" t="s">
        <v>17296</v>
      </c>
      <c r="R1998" s="200" t="s">
        <v>17297</v>
      </c>
    </row>
    <row r="1999" spans="1:18" hidden="1">
      <c r="A1999" s="200" t="s">
        <v>17298</v>
      </c>
      <c r="B1999" s="200" t="s">
        <v>17299</v>
      </c>
      <c r="C1999" s="200" t="s">
        <v>7134</v>
      </c>
      <c r="D1999" s="200" t="s">
        <v>7165</v>
      </c>
      <c r="E1999" s="200" t="s">
        <v>7136</v>
      </c>
      <c r="F1999" s="200" t="s">
        <v>7481</v>
      </c>
      <c r="G1999" s="200"/>
      <c r="H1999" s="200" t="s">
        <v>7482</v>
      </c>
      <c r="I1999" s="200"/>
      <c r="J1999" s="201">
        <v>12</v>
      </c>
      <c r="K1999" s="200" t="s">
        <v>7136</v>
      </c>
      <c r="L1999" s="201">
        <v>15559118</v>
      </c>
      <c r="M1999" s="201">
        <v>500</v>
      </c>
      <c r="N1999" s="201">
        <v>7779559000</v>
      </c>
      <c r="O1999" s="200" t="s">
        <v>7139</v>
      </c>
      <c r="P1999" s="200" t="s">
        <v>17300</v>
      </c>
      <c r="Q1999" s="200" t="s">
        <v>17301</v>
      </c>
      <c r="R1999" s="200" t="s">
        <v>17302</v>
      </c>
    </row>
    <row r="2000" spans="1:18" hidden="1">
      <c r="A2000" s="200" t="s">
        <v>17303</v>
      </c>
      <c r="B2000" s="200" t="s">
        <v>17304</v>
      </c>
      <c r="C2000" s="200" t="s">
        <v>7134</v>
      </c>
      <c r="D2000" s="200" t="s">
        <v>7241</v>
      </c>
      <c r="E2000" s="200" t="s">
        <v>7242</v>
      </c>
      <c r="F2000" s="200" t="s">
        <v>7481</v>
      </c>
      <c r="G2000" s="200"/>
      <c r="H2000" s="200" t="s">
        <v>7482</v>
      </c>
      <c r="I2000" s="200"/>
      <c r="J2000" s="201">
        <v>12</v>
      </c>
      <c r="K2000" s="200" t="s">
        <v>7136</v>
      </c>
      <c r="L2000" s="201">
        <v>5680444</v>
      </c>
      <c r="M2000" s="201">
        <v>500</v>
      </c>
      <c r="N2000" s="201">
        <v>2840222000</v>
      </c>
      <c r="O2000" s="200" t="s">
        <v>7139</v>
      </c>
      <c r="P2000" s="200" t="s">
        <v>17305</v>
      </c>
      <c r="Q2000" s="200" t="s">
        <v>17306</v>
      </c>
      <c r="R2000" s="200" t="s">
        <v>17307</v>
      </c>
    </row>
    <row r="2001" spans="1:18" hidden="1">
      <c r="A2001" s="200" t="s">
        <v>17308</v>
      </c>
      <c r="B2001" s="200" t="s">
        <v>17309</v>
      </c>
      <c r="C2001" s="200" t="s">
        <v>7134</v>
      </c>
      <c r="D2001" s="200" t="s">
        <v>7135</v>
      </c>
      <c r="E2001" s="200" t="s">
        <v>7136</v>
      </c>
      <c r="F2001" s="200" t="s">
        <v>7481</v>
      </c>
      <c r="G2001" s="200"/>
      <c r="H2001" s="200" t="s">
        <v>7482</v>
      </c>
      <c r="I2001" s="200"/>
      <c r="J2001" s="201">
        <v>12</v>
      </c>
      <c r="K2001" s="200" t="s">
        <v>7136</v>
      </c>
      <c r="L2001" s="201">
        <v>40213222</v>
      </c>
      <c r="M2001" s="201">
        <v>100</v>
      </c>
      <c r="N2001" s="201">
        <v>4021322200</v>
      </c>
      <c r="O2001" s="200" t="s">
        <v>7139</v>
      </c>
      <c r="P2001" s="200" t="s">
        <v>17310</v>
      </c>
      <c r="Q2001" s="200" t="s">
        <v>14534</v>
      </c>
      <c r="R2001" s="200" t="s">
        <v>17311</v>
      </c>
    </row>
    <row r="2002" spans="1:18" hidden="1">
      <c r="A2002" s="200" t="s">
        <v>17312</v>
      </c>
      <c r="B2002" s="200" t="s">
        <v>17313</v>
      </c>
      <c r="C2002" s="200" t="s">
        <v>7134</v>
      </c>
      <c r="D2002" s="200" t="s">
        <v>7135</v>
      </c>
      <c r="E2002" s="200" t="s">
        <v>7136</v>
      </c>
      <c r="F2002" s="200" t="s">
        <v>7213</v>
      </c>
      <c r="G2002" s="200"/>
      <c r="H2002" s="200" t="s">
        <v>7214</v>
      </c>
      <c r="I2002" s="200"/>
      <c r="J2002" s="201">
        <v>12</v>
      </c>
      <c r="K2002" s="200" t="s">
        <v>7136</v>
      </c>
      <c r="L2002" s="201">
        <v>39064256</v>
      </c>
      <c r="M2002" s="201">
        <v>500</v>
      </c>
      <c r="N2002" s="201">
        <v>19532128000</v>
      </c>
      <c r="O2002" s="200" t="s">
        <v>7139</v>
      </c>
      <c r="P2002" s="200" t="s">
        <v>17314</v>
      </c>
      <c r="Q2002" s="200" t="s">
        <v>17315</v>
      </c>
      <c r="R2002" s="200" t="s">
        <v>17316</v>
      </c>
    </row>
    <row r="2003" spans="1:18" hidden="1">
      <c r="A2003" s="200" t="s">
        <v>17317</v>
      </c>
      <c r="B2003" s="200" t="s">
        <v>17318</v>
      </c>
      <c r="C2003" s="200" t="s">
        <v>7134</v>
      </c>
      <c r="D2003" s="200" t="s">
        <v>7135</v>
      </c>
      <c r="E2003" s="200" t="s">
        <v>7136</v>
      </c>
      <c r="F2003" s="200" t="s">
        <v>7206</v>
      </c>
      <c r="G2003" s="200"/>
      <c r="H2003" s="200" t="s">
        <v>7207</v>
      </c>
      <c r="I2003" s="200"/>
      <c r="J2003" s="201">
        <v>12</v>
      </c>
      <c r="K2003" s="200" t="s">
        <v>7136</v>
      </c>
      <c r="L2003" s="201">
        <v>37842602</v>
      </c>
      <c r="M2003" s="201">
        <v>500</v>
      </c>
      <c r="N2003" s="201">
        <v>18921301000</v>
      </c>
      <c r="O2003" s="200" t="s">
        <v>7139</v>
      </c>
      <c r="P2003" s="200" t="s">
        <v>8899</v>
      </c>
      <c r="Q2003" s="200" t="s">
        <v>17319</v>
      </c>
      <c r="R2003" s="200" t="s">
        <v>17320</v>
      </c>
    </row>
    <row r="2004" spans="1:18" hidden="1">
      <c r="A2004" s="200" t="s">
        <v>17321</v>
      </c>
      <c r="B2004" s="200" t="s">
        <v>17322</v>
      </c>
      <c r="C2004" s="200" t="s">
        <v>7134</v>
      </c>
      <c r="D2004" s="200" t="s">
        <v>7135</v>
      </c>
      <c r="E2004" s="200" t="s">
        <v>7136</v>
      </c>
      <c r="F2004" s="200" t="s">
        <v>7552</v>
      </c>
      <c r="G2004" s="200"/>
      <c r="H2004" s="200" t="s">
        <v>7553</v>
      </c>
      <c r="I2004" s="200"/>
      <c r="J2004" s="201">
        <v>12</v>
      </c>
      <c r="K2004" s="200" t="s">
        <v>7136</v>
      </c>
      <c r="L2004" s="201">
        <v>38605869</v>
      </c>
      <c r="M2004" s="201">
        <v>500</v>
      </c>
      <c r="N2004" s="201">
        <v>19302934500</v>
      </c>
      <c r="O2004" s="200" t="s">
        <v>7139</v>
      </c>
      <c r="P2004" s="200" t="s">
        <v>17323</v>
      </c>
      <c r="Q2004" s="200" t="s">
        <v>17324</v>
      </c>
      <c r="R2004" s="200" t="s">
        <v>17325</v>
      </c>
    </row>
    <row r="2005" spans="1:18" hidden="1">
      <c r="A2005" s="200" t="s">
        <v>17326</v>
      </c>
      <c r="B2005" s="200" t="s">
        <v>17327</v>
      </c>
      <c r="C2005" s="200" t="s">
        <v>7134</v>
      </c>
      <c r="D2005" s="200" t="s">
        <v>7173</v>
      </c>
      <c r="E2005" s="200" t="s">
        <v>7136</v>
      </c>
      <c r="F2005" s="200" t="s">
        <v>7302</v>
      </c>
      <c r="G2005" s="200"/>
      <c r="H2005" s="200" t="s">
        <v>7303</v>
      </c>
      <c r="I2005" s="200"/>
      <c r="J2005" s="201">
        <v>12</v>
      </c>
      <c r="K2005" s="200" t="s">
        <v>7136</v>
      </c>
      <c r="L2005" s="201">
        <v>28291298</v>
      </c>
      <c r="M2005" s="201">
        <v>500</v>
      </c>
      <c r="N2005" s="201">
        <v>14145649000</v>
      </c>
      <c r="O2005" s="200" t="s">
        <v>7139</v>
      </c>
      <c r="P2005" s="200" t="s">
        <v>17328</v>
      </c>
      <c r="Q2005" s="200" t="s">
        <v>17329</v>
      </c>
      <c r="R2005" s="200" t="s">
        <v>17330</v>
      </c>
    </row>
    <row r="2006" spans="1:18" hidden="1">
      <c r="A2006" s="200" t="s">
        <v>17331</v>
      </c>
      <c r="B2006" s="200" t="s">
        <v>17332</v>
      </c>
      <c r="C2006" s="200" t="s">
        <v>7134</v>
      </c>
      <c r="D2006" s="200" t="s">
        <v>7135</v>
      </c>
      <c r="E2006" s="200" t="s">
        <v>7136</v>
      </c>
      <c r="F2006" s="200" t="s">
        <v>7166</v>
      </c>
      <c r="G2006" s="200"/>
      <c r="H2006" s="200" t="s">
        <v>7167</v>
      </c>
      <c r="I2006" s="200"/>
      <c r="J2006" s="201">
        <v>12</v>
      </c>
      <c r="K2006" s="200" t="s">
        <v>7136</v>
      </c>
      <c r="L2006" s="201">
        <v>60712429</v>
      </c>
      <c r="M2006" s="201">
        <v>500</v>
      </c>
      <c r="N2006" s="201">
        <v>30356214500</v>
      </c>
      <c r="O2006" s="200" t="s">
        <v>7139</v>
      </c>
      <c r="P2006" s="200" t="s">
        <v>17333</v>
      </c>
      <c r="Q2006" s="200" t="s">
        <v>17334</v>
      </c>
      <c r="R2006" s="200" t="s">
        <v>17335</v>
      </c>
    </row>
    <row r="2007" spans="1:18" hidden="1">
      <c r="A2007" s="200" t="s">
        <v>17336</v>
      </c>
      <c r="B2007" s="200" t="s">
        <v>17337</v>
      </c>
      <c r="C2007" s="200" t="s">
        <v>7145</v>
      </c>
      <c r="D2007" s="200" t="s">
        <v>7136</v>
      </c>
      <c r="E2007" s="200" t="s">
        <v>7136</v>
      </c>
      <c r="F2007" s="200" t="s">
        <v>7450</v>
      </c>
      <c r="G2007" s="200"/>
      <c r="H2007" s="200" t="s">
        <v>7451</v>
      </c>
      <c r="I2007" s="200"/>
      <c r="J2007" s="201">
        <v>2</v>
      </c>
      <c r="K2007" s="200" t="s">
        <v>7136</v>
      </c>
      <c r="L2007" s="201">
        <v>40400000</v>
      </c>
      <c r="M2007" s="201">
        <v>500</v>
      </c>
      <c r="N2007" s="201">
        <v>20200000000</v>
      </c>
      <c r="O2007" s="200" t="s">
        <v>7139</v>
      </c>
      <c r="P2007" s="200" t="s">
        <v>17338</v>
      </c>
      <c r="Q2007" s="200" t="s">
        <v>15844</v>
      </c>
      <c r="R2007" s="200" t="s">
        <v>15845</v>
      </c>
    </row>
    <row r="2008" spans="1:18" hidden="1">
      <c r="A2008" s="200" t="s">
        <v>17339</v>
      </c>
      <c r="B2008" s="200" t="s">
        <v>17340</v>
      </c>
      <c r="C2008" s="200" t="s">
        <v>7145</v>
      </c>
      <c r="D2008" s="200" t="s">
        <v>7136</v>
      </c>
      <c r="E2008" s="200" t="s">
        <v>7136</v>
      </c>
      <c r="F2008" s="200" t="s">
        <v>7450</v>
      </c>
      <c r="G2008" s="200"/>
      <c r="H2008" s="200" t="s">
        <v>7451</v>
      </c>
      <c r="I2008" s="200"/>
      <c r="J2008" s="201">
        <v>11</v>
      </c>
      <c r="K2008" s="200" t="s">
        <v>7136</v>
      </c>
      <c r="L2008" s="201">
        <v>88534474</v>
      </c>
      <c r="M2008" s="201">
        <v>500</v>
      </c>
      <c r="N2008" s="201">
        <v>44267237000</v>
      </c>
      <c r="O2008" s="200" t="s">
        <v>7139</v>
      </c>
      <c r="P2008" s="200" t="s">
        <v>17341</v>
      </c>
      <c r="Q2008" s="200" t="s">
        <v>15844</v>
      </c>
      <c r="R2008" s="200" t="s">
        <v>17342</v>
      </c>
    </row>
    <row r="2009" spans="1:18" hidden="1">
      <c r="A2009" s="200" t="s">
        <v>17343</v>
      </c>
      <c r="B2009" s="200" t="s">
        <v>17344</v>
      </c>
      <c r="C2009" s="200" t="s">
        <v>7134</v>
      </c>
      <c r="D2009" s="200" t="s">
        <v>7241</v>
      </c>
      <c r="E2009" s="200" t="s">
        <v>7242</v>
      </c>
      <c r="F2009" s="200" t="s">
        <v>9040</v>
      </c>
      <c r="G2009" s="200"/>
      <c r="H2009" s="200" t="s">
        <v>9041</v>
      </c>
      <c r="I2009" s="200"/>
      <c r="J2009" s="201">
        <v>12</v>
      </c>
      <c r="K2009" s="200" t="s">
        <v>7136</v>
      </c>
      <c r="L2009" s="201">
        <v>12348320</v>
      </c>
      <c r="M2009" s="201">
        <v>500</v>
      </c>
      <c r="N2009" s="201">
        <v>6174160000</v>
      </c>
      <c r="O2009" s="200" t="s">
        <v>7139</v>
      </c>
      <c r="P2009" s="200" t="s">
        <v>17345</v>
      </c>
      <c r="Q2009" s="200" t="s">
        <v>17346</v>
      </c>
      <c r="R2009" s="200" t="s">
        <v>17347</v>
      </c>
    </row>
    <row r="2010" spans="1:18" hidden="1">
      <c r="A2010" s="200" t="s">
        <v>17348</v>
      </c>
      <c r="B2010" s="200" t="s">
        <v>17349</v>
      </c>
      <c r="C2010" s="200" t="s">
        <v>7134</v>
      </c>
      <c r="D2010" s="200" t="s">
        <v>7135</v>
      </c>
      <c r="E2010" s="200" t="s">
        <v>7136</v>
      </c>
      <c r="F2010" s="200" t="s">
        <v>7302</v>
      </c>
      <c r="G2010" s="200"/>
      <c r="H2010" s="200" t="s">
        <v>7303</v>
      </c>
      <c r="I2010" s="200"/>
      <c r="J2010" s="201">
        <v>12</v>
      </c>
      <c r="K2010" s="200" t="s">
        <v>7136</v>
      </c>
      <c r="L2010" s="201">
        <v>40000000</v>
      </c>
      <c r="M2010" s="201">
        <v>500</v>
      </c>
      <c r="N2010" s="201">
        <v>20000000000</v>
      </c>
      <c r="O2010" s="200" t="s">
        <v>7139</v>
      </c>
      <c r="P2010" s="200" t="s">
        <v>17350</v>
      </c>
      <c r="Q2010" s="200" t="s">
        <v>17351</v>
      </c>
      <c r="R2010" s="200" t="s">
        <v>17352</v>
      </c>
    </row>
    <row r="2011" spans="1:18" hidden="1">
      <c r="A2011" s="200" t="s">
        <v>17353</v>
      </c>
      <c r="B2011" s="200" t="s">
        <v>17354</v>
      </c>
      <c r="C2011" s="200" t="s">
        <v>7134</v>
      </c>
      <c r="D2011" s="200" t="s">
        <v>7165</v>
      </c>
      <c r="E2011" s="200" t="s">
        <v>7136</v>
      </c>
      <c r="F2011" s="200" t="s">
        <v>7481</v>
      </c>
      <c r="G2011" s="200"/>
      <c r="H2011" s="200" t="s">
        <v>7482</v>
      </c>
      <c r="I2011" s="200"/>
      <c r="J2011" s="201">
        <v>12</v>
      </c>
      <c r="K2011" s="200" t="s">
        <v>7136</v>
      </c>
      <c r="L2011" s="201">
        <v>114534446</v>
      </c>
      <c r="M2011" s="201">
        <v>100</v>
      </c>
      <c r="N2011" s="201">
        <v>11500364600</v>
      </c>
      <c r="O2011" s="200" t="s">
        <v>7139</v>
      </c>
      <c r="P2011" s="200" t="s">
        <v>17355</v>
      </c>
      <c r="Q2011" s="200" t="s">
        <v>17356</v>
      </c>
      <c r="R2011" s="200" t="s">
        <v>17357</v>
      </c>
    </row>
    <row r="2012" spans="1:18" hidden="1">
      <c r="A2012" s="200" t="s">
        <v>17358</v>
      </c>
      <c r="B2012" s="200" t="s">
        <v>17359</v>
      </c>
      <c r="C2012" s="200" t="s">
        <v>7145</v>
      </c>
      <c r="D2012" s="200" t="s">
        <v>7136</v>
      </c>
      <c r="E2012" s="200" t="s">
        <v>7136</v>
      </c>
      <c r="F2012" s="200" t="s">
        <v>7137</v>
      </c>
      <c r="G2012" s="200"/>
      <c r="H2012" s="200" t="s">
        <v>7138</v>
      </c>
      <c r="I2012" s="200"/>
      <c r="J2012" s="201">
        <v>12</v>
      </c>
      <c r="K2012" s="200" t="s">
        <v>7136</v>
      </c>
      <c r="L2012" s="201">
        <v>23620751</v>
      </c>
      <c r="M2012" s="201">
        <v>500</v>
      </c>
      <c r="N2012" s="201">
        <v>13684570000</v>
      </c>
      <c r="O2012" s="200" t="s">
        <v>7139</v>
      </c>
      <c r="P2012" s="200" t="s">
        <v>17360</v>
      </c>
      <c r="Q2012" s="200" t="s">
        <v>17361</v>
      </c>
      <c r="R2012" s="200" t="s">
        <v>17362</v>
      </c>
    </row>
    <row r="2013" spans="1:18" hidden="1">
      <c r="A2013" s="200" t="s">
        <v>17363</v>
      </c>
      <c r="B2013" s="200" t="s">
        <v>17364</v>
      </c>
      <c r="C2013" s="200" t="s">
        <v>7134</v>
      </c>
      <c r="D2013" s="200" t="s">
        <v>7165</v>
      </c>
      <c r="E2013" s="200" t="s">
        <v>7136</v>
      </c>
      <c r="F2013" s="200" t="s">
        <v>7331</v>
      </c>
      <c r="G2013" s="200"/>
      <c r="H2013" s="200" t="s">
        <v>7332</v>
      </c>
      <c r="I2013" s="200"/>
      <c r="J2013" s="201">
        <v>3</v>
      </c>
      <c r="K2013" s="200" t="s">
        <v>7136</v>
      </c>
      <c r="L2013" s="201">
        <v>6388000</v>
      </c>
      <c r="M2013" s="201">
        <v>5000</v>
      </c>
      <c r="N2013" s="201">
        <v>31940000000</v>
      </c>
      <c r="O2013" s="200" t="s">
        <v>7139</v>
      </c>
      <c r="P2013" s="200" t="s">
        <v>17365</v>
      </c>
      <c r="Q2013" s="200" t="s">
        <v>17366</v>
      </c>
      <c r="R2013" s="200" t="s">
        <v>17367</v>
      </c>
    </row>
    <row r="2014" spans="1:18" hidden="1">
      <c r="A2014" s="200" t="s">
        <v>17368</v>
      </c>
      <c r="B2014" s="200" t="s">
        <v>17369</v>
      </c>
      <c r="C2014" s="200" t="s">
        <v>7134</v>
      </c>
      <c r="D2014" s="200" t="s">
        <v>7173</v>
      </c>
      <c r="E2014" s="200" t="s">
        <v>7136</v>
      </c>
      <c r="F2014" s="200" t="s">
        <v>8568</v>
      </c>
      <c r="G2014" s="200"/>
      <c r="H2014" s="200" t="s">
        <v>8569</v>
      </c>
      <c r="I2014" s="200"/>
      <c r="J2014" s="201">
        <v>12</v>
      </c>
      <c r="K2014" s="200" t="s">
        <v>7136</v>
      </c>
      <c r="L2014" s="201">
        <v>18900000</v>
      </c>
      <c r="M2014" s="201">
        <v>200</v>
      </c>
      <c r="N2014" s="201">
        <v>3780000000</v>
      </c>
      <c r="O2014" s="200" t="s">
        <v>7139</v>
      </c>
      <c r="P2014" s="200" t="s">
        <v>17370</v>
      </c>
      <c r="Q2014" s="200" t="s">
        <v>17371</v>
      </c>
      <c r="R2014" s="200" t="s">
        <v>17372</v>
      </c>
    </row>
    <row r="2015" spans="1:18" hidden="1">
      <c r="A2015" s="200" t="s">
        <v>17373</v>
      </c>
      <c r="B2015" s="200" t="s">
        <v>17374</v>
      </c>
      <c r="C2015" s="200" t="s">
        <v>7134</v>
      </c>
      <c r="D2015" s="200" t="s">
        <v>7165</v>
      </c>
      <c r="E2015" s="200" t="s">
        <v>7136</v>
      </c>
      <c r="F2015" s="200" t="s">
        <v>7213</v>
      </c>
      <c r="G2015" s="200"/>
      <c r="H2015" s="200" t="s">
        <v>7214</v>
      </c>
      <c r="I2015" s="200"/>
      <c r="J2015" s="201">
        <v>12</v>
      </c>
      <c r="K2015" s="200" t="s">
        <v>7136</v>
      </c>
      <c r="L2015" s="201">
        <v>27841064</v>
      </c>
      <c r="M2015" s="201">
        <v>100</v>
      </c>
      <c r="N2015" s="201">
        <v>2784106400</v>
      </c>
      <c r="O2015" s="200" t="s">
        <v>7139</v>
      </c>
      <c r="P2015" s="200" t="s">
        <v>17375</v>
      </c>
      <c r="Q2015" s="200" t="s">
        <v>17376</v>
      </c>
      <c r="R2015" s="200" t="s">
        <v>17377</v>
      </c>
    </row>
    <row r="2016" spans="1:18" hidden="1">
      <c r="A2016" s="200" t="s">
        <v>17378</v>
      </c>
      <c r="B2016" s="200" t="s">
        <v>17379</v>
      </c>
      <c r="C2016" s="200" t="s">
        <v>7145</v>
      </c>
      <c r="D2016" s="200" t="s">
        <v>7136</v>
      </c>
      <c r="E2016" s="200" t="s">
        <v>7136</v>
      </c>
      <c r="F2016" s="200" t="s">
        <v>17380</v>
      </c>
      <c r="G2016" s="200"/>
      <c r="H2016" s="200" t="s">
        <v>17381</v>
      </c>
      <c r="I2016" s="200"/>
      <c r="J2016" s="201">
        <v>12</v>
      </c>
      <c r="K2016" s="200" t="s">
        <v>7136</v>
      </c>
      <c r="L2016" s="201">
        <v>120369116</v>
      </c>
      <c r="M2016" s="201">
        <v>500</v>
      </c>
      <c r="N2016" s="201">
        <v>60184558000</v>
      </c>
      <c r="O2016" s="200" t="s">
        <v>7139</v>
      </c>
      <c r="P2016" s="200" t="s">
        <v>17382</v>
      </c>
      <c r="Q2016" s="200" t="s">
        <v>17383</v>
      </c>
      <c r="R2016" s="200" t="s">
        <v>17384</v>
      </c>
    </row>
    <row r="2017" spans="1:18" hidden="1">
      <c r="A2017" s="200" t="s">
        <v>17385</v>
      </c>
      <c r="B2017" s="200" t="s">
        <v>17386</v>
      </c>
      <c r="C2017" s="200" t="s">
        <v>7134</v>
      </c>
      <c r="D2017" s="200" t="s">
        <v>7135</v>
      </c>
      <c r="E2017" s="200" t="s">
        <v>7136</v>
      </c>
      <c r="F2017" s="200" t="s">
        <v>7174</v>
      </c>
      <c r="G2017" s="200"/>
      <c r="H2017" s="200" t="s">
        <v>7175</v>
      </c>
      <c r="I2017" s="200"/>
      <c r="J2017" s="201">
        <v>12</v>
      </c>
      <c r="K2017" s="200" t="s">
        <v>7136</v>
      </c>
      <c r="L2017" s="201">
        <v>15593077</v>
      </c>
      <c r="M2017" s="201">
        <v>500</v>
      </c>
      <c r="N2017" s="201">
        <v>7796538500</v>
      </c>
      <c r="O2017" s="200" t="s">
        <v>7139</v>
      </c>
      <c r="P2017" s="200" t="s">
        <v>17387</v>
      </c>
      <c r="Q2017" s="200" t="s">
        <v>17388</v>
      </c>
      <c r="R2017" s="200" t="s">
        <v>17389</v>
      </c>
    </row>
    <row r="2018" spans="1:18" hidden="1">
      <c r="A2018" s="200" t="s">
        <v>17390</v>
      </c>
      <c r="B2018" s="200" t="s">
        <v>17391</v>
      </c>
      <c r="C2018" s="200" t="s">
        <v>7134</v>
      </c>
      <c r="D2018" s="200" t="s">
        <v>7165</v>
      </c>
      <c r="E2018" s="200" t="s">
        <v>7136</v>
      </c>
      <c r="F2018" s="200" t="s">
        <v>8732</v>
      </c>
      <c r="G2018" s="200"/>
      <c r="H2018" s="200" t="s">
        <v>8733</v>
      </c>
      <c r="I2018" s="200"/>
      <c r="J2018" s="201">
        <v>12</v>
      </c>
      <c r="K2018" s="200" t="s">
        <v>7136</v>
      </c>
      <c r="L2018" s="201">
        <v>9048000</v>
      </c>
      <c r="M2018" s="201">
        <v>500</v>
      </c>
      <c r="N2018" s="201">
        <v>4524000000</v>
      </c>
      <c r="O2018" s="200" t="s">
        <v>7139</v>
      </c>
      <c r="P2018" s="200" t="s">
        <v>17392</v>
      </c>
      <c r="Q2018" s="200" t="s">
        <v>17393</v>
      </c>
      <c r="R2018" s="200" t="s">
        <v>17394</v>
      </c>
    </row>
    <row r="2019" spans="1:18" hidden="1">
      <c r="A2019" s="200" t="s">
        <v>17395</v>
      </c>
      <c r="B2019" s="200" t="s">
        <v>17396</v>
      </c>
      <c r="C2019" s="200" t="s">
        <v>7134</v>
      </c>
      <c r="D2019" s="200" t="s">
        <v>7165</v>
      </c>
      <c r="E2019" s="200" t="s">
        <v>7136</v>
      </c>
      <c r="F2019" s="200" t="s">
        <v>7166</v>
      </c>
      <c r="G2019" s="200"/>
      <c r="H2019" s="200" t="s">
        <v>7167</v>
      </c>
      <c r="I2019" s="200"/>
      <c r="J2019" s="201">
        <v>12</v>
      </c>
      <c r="K2019" s="200" t="s">
        <v>7136</v>
      </c>
      <c r="L2019" s="201">
        <v>10020447</v>
      </c>
      <c r="M2019" s="201">
        <v>500</v>
      </c>
      <c r="N2019" s="201">
        <v>5010223500</v>
      </c>
      <c r="O2019" s="200" t="s">
        <v>7139</v>
      </c>
      <c r="P2019" s="200" t="s">
        <v>17397</v>
      </c>
      <c r="Q2019" s="200" t="s">
        <v>17398</v>
      </c>
      <c r="R2019" s="200" t="s">
        <v>17399</v>
      </c>
    </row>
    <row r="2020" spans="1:18" hidden="1">
      <c r="A2020" s="200" t="s">
        <v>17400</v>
      </c>
      <c r="B2020" s="200" t="s">
        <v>17401</v>
      </c>
      <c r="C2020" s="200" t="s">
        <v>7134</v>
      </c>
      <c r="D2020" s="200" t="s">
        <v>7173</v>
      </c>
      <c r="E2020" s="200" t="s">
        <v>7136</v>
      </c>
      <c r="F2020" s="200" t="s">
        <v>7276</v>
      </c>
      <c r="G2020" s="200"/>
      <c r="H2020" s="200" t="s">
        <v>7277</v>
      </c>
      <c r="I2020" s="200"/>
      <c r="J2020" s="201">
        <v>12</v>
      </c>
      <c r="K2020" s="200" t="s">
        <v>7136</v>
      </c>
      <c r="L2020" s="201">
        <v>64185876</v>
      </c>
      <c r="M2020" s="201">
        <v>100</v>
      </c>
      <c r="N2020" s="201">
        <v>6418587600</v>
      </c>
      <c r="O2020" s="200" t="s">
        <v>7139</v>
      </c>
      <c r="P2020" s="200" t="s">
        <v>17402</v>
      </c>
      <c r="Q2020" s="200" t="s">
        <v>17403</v>
      </c>
      <c r="R2020" s="200" t="s">
        <v>17404</v>
      </c>
    </row>
    <row r="2021" spans="1:18" hidden="1">
      <c r="A2021" s="200" t="s">
        <v>17405</v>
      </c>
      <c r="B2021" s="200" t="s">
        <v>17406</v>
      </c>
      <c r="C2021" s="200" t="s">
        <v>7134</v>
      </c>
      <c r="D2021" s="200" t="s">
        <v>7165</v>
      </c>
      <c r="E2021" s="200" t="s">
        <v>7136</v>
      </c>
      <c r="F2021" s="200" t="s">
        <v>7166</v>
      </c>
      <c r="G2021" s="200"/>
      <c r="H2021" s="200" t="s">
        <v>7167</v>
      </c>
      <c r="I2021" s="200"/>
      <c r="J2021" s="201">
        <v>12</v>
      </c>
      <c r="K2021" s="200" t="s">
        <v>7136</v>
      </c>
      <c r="L2021" s="201">
        <v>16584962</v>
      </c>
      <c r="M2021" s="201">
        <v>500</v>
      </c>
      <c r="N2021" s="201">
        <v>8425981000</v>
      </c>
      <c r="O2021" s="200" t="s">
        <v>7139</v>
      </c>
      <c r="P2021" s="200" t="s">
        <v>17407</v>
      </c>
      <c r="Q2021" s="200" t="s">
        <v>17408</v>
      </c>
      <c r="R2021" s="200" t="s">
        <v>17409</v>
      </c>
    </row>
    <row r="2022" spans="1:18" hidden="1">
      <c r="A2022" s="200" t="s">
        <v>17410</v>
      </c>
      <c r="B2022" s="200" t="s">
        <v>17411</v>
      </c>
      <c r="C2022" s="200" t="s">
        <v>7134</v>
      </c>
      <c r="D2022" s="200" t="s">
        <v>7193</v>
      </c>
      <c r="E2022" s="200" t="s">
        <v>7136</v>
      </c>
      <c r="F2022" s="200" t="s">
        <v>7416</v>
      </c>
      <c r="G2022" s="200"/>
      <c r="H2022" s="200" t="s">
        <v>7417</v>
      </c>
      <c r="I2022" s="200"/>
      <c r="J2022" s="201">
        <v>12</v>
      </c>
      <c r="K2022" s="200" t="s">
        <v>7136</v>
      </c>
      <c r="L2022" s="201">
        <v>19680097</v>
      </c>
      <c r="M2022" s="201">
        <v>500</v>
      </c>
      <c r="N2022" s="201">
        <v>9840048500</v>
      </c>
      <c r="O2022" s="200" t="s">
        <v>7139</v>
      </c>
      <c r="P2022" s="200" t="s">
        <v>17412</v>
      </c>
      <c r="Q2022" s="200" t="s">
        <v>17413</v>
      </c>
      <c r="R2022" s="200" t="s">
        <v>17414</v>
      </c>
    </row>
    <row r="2023" spans="1:18" hidden="1">
      <c r="A2023" s="200" t="s">
        <v>17415</v>
      </c>
      <c r="B2023" s="200" t="s">
        <v>17416</v>
      </c>
      <c r="C2023" s="200" t="s">
        <v>7440</v>
      </c>
      <c r="D2023" s="200" t="s">
        <v>7441</v>
      </c>
      <c r="E2023" s="200" t="s">
        <v>7136</v>
      </c>
      <c r="F2023" s="200" t="s">
        <v>7174</v>
      </c>
      <c r="G2023" s="200"/>
      <c r="H2023" s="200" t="s">
        <v>7175</v>
      </c>
      <c r="I2023" s="200"/>
      <c r="J2023" s="201">
        <v>12</v>
      </c>
      <c r="K2023" s="200" t="s">
        <v>8325</v>
      </c>
      <c r="L2023" s="201">
        <v>4800000</v>
      </c>
      <c r="M2023" s="201">
        <v>500</v>
      </c>
      <c r="N2023" s="201">
        <v>2400000000</v>
      </c>
      <c r="O2023" s="200" t="s">
        <v>7139</v>
      </c>
      <c r="P2023" s="200" t="s">
        <v>17417</v>
      </c>
      <c r="Q2023" s="200" t="s">
        <v>17418</v>
      </c>
      <c r="R2023" s="200" t="s">
        <v>17419</v>
      </c>
    </row>
    <row r="2024" spans="1:18" hidden="1">
      <c r="A2024" s="200" t="s">
        <v>17420</v>
      </c>
      <c r="B2024" s="200" t="s">
        <v>17421</v>
      </c>
      <c r="C2024" s="200" t="s">
        <v>7134</v>
      </c>
      <c r="D2024" s="200" t="s">
        <v>8480</v>
      </c>
      <c r="E2024" s="200" t="s">
        <v>7136</v>
      </c>
      <c r="F2024" s="200" t="s">
        <v>7302</v>
      </c>
      <c r="G2024" s="200"/>
      <c r="H2024" s="200" t="s">
        <v>7303</v>
      </c>
      <c r="I2024" s="200"/>
      <c r="J2024" s="201">
        <v>12</v>
      </c>
      <c r="K2024" s="200" t="s">
        <v>7136</v>
      </c>
      <c r="L2024" s="201">
        <v>49729332</v>
      </c>
      <c r="M2024" s="201">
        <v>500</v>
      </c>
      <c r="N2024" s="201">
        <v>24864666000</v>
      </c>
      <c r="O2024" s="200" t="s">
        <v>7139</v>
      </c>
      <c r="P2024" s="200" t="s">
        <v>17422</v>
      </c>
      <c r="Q2024" s="200" t="s">
        <v>17423</v>
      </c>
      <c r="R2024" s="200" t="s">
        <v>17424</v>
      </c>
    </row>
    <row r="2025" spans="1:18" hidden="1">
      <c r="A2025" s="200" t="s">
        <v>17425</v>
      </c>
      <c r="B2025" s="200" t="s">
        <v>17426</v>
      </c>
      <c r="C2025" s="200" t="s">
        <v>7145</v>
      </c>
      <c r="D2025" s="200" t="s">
        <v>7136</v>
      </c>
      <c r="E2025" s="200" t="s">
        <v>7136</v>
      </c>
      <c r="F2025" s="200" t="s">
        <v>7302</v>
      </c>
      <c r="G2025" s="200"/>
      <c r="H2025" s="200" t="s">
        <v>7303</v>
      </c>
      <c r="I2025" s="200"/>
      <c r="J2025" s="201">
        <v>12</v>
      </c>
      <c r="K2025" s="200" t="s">
        <v>7136</v>
      </c>
      <c r="L2025" s="201">
        <v>11349509</v>
      </c>
      <c r="M2025" s="201">
        <v>500</v>
      </c>
      <c r="N2025" s="201">
        <v>5674754500</v>
      </c>
      <c r="O2025" s="200" t="s">
        <v>7139</v>
      </c>
      <c r="P2025" s="200" t="s">
        <v>17427</v>
      </c>
      <c r="Q2025" s="200" t="s">
        <v>17428</v>
      </c>
      <c r="R2025" s="200" t="s">
        <v>17429</v>
      </c>
    </row>
    <row r="2026" spans="1:18" hidden="1">
      <c r="A2026" s="200" t="s">
        <v>17430</v>
      </c>
      <c r="B2026" s="200" t="s">
        <v>17431</v>
      </c>
      <c r="C2026" s="200" t="s">
        <v>7145</v>
      </c>
      <c r="D2026" s="200" t="s">
        <v>7136</v>
      </c>
      <c r="E2026" s="200" t="s">
        <v>7136</v>
      </c>
      <c r="F2026" s="200" t="s">
        <v>7153</v>
      </c>
      <c r="G2026" s="200"/>
      <c r="H2026" s="200" t="s">
        <v>7154</v>
      </c>
      <c r="I2026" s="200"/>
      <c r="J2026" s="201">
        <v>12</v>
      </c>
      <c r="K2026" s="200" t="s">
        <v>7136</v>
      </c>
      <c r="L2026" s="201">
        <v>9603921</v>
      </c>
      <c r="M2026" s="201">
        <v>500</v>
      </c>
      <c r="N2026" s="201">
        <v>4801960500</v>
      </c>
      <c r="O2026" s="200" t="s">
        <v>7139</v>
      </c>
      <c r="P2026" s="200" t="s">
        <v>17432</v>
      </c>
      <c r="Q2026" s="200" t="s">
        <v>17433</v>
      </c>
      <c r="R2026" s="200" t="s">
        <v>17434</v>
      </c>
    </row>
    <row r="2027" spans="1:18" hidden="1">
      <c r="A2027" s="200" t="s">
        <v>17435</v>
      </c>
      <c r="B2027" s="200" t="s">
        <v>17436</v>
      </c>
      <c r="C2027" s="200" t="s">
        <v>7134</v>
      </c>
      <c r="D2027" s="200" t="s">
        <v>7135</v>
      </c>
      <c r="E2027" s="200" t="s">
        <v>7136</v>
      </c>
      <c r="F2027" s="200" t="s">
        <v>7257</v>
      </c>
      <c r="G2027" s="200"/>
      <c r="H2027" s="200" t="s">
        <v>7258</v>
      </c>
      <c r="I2027" s="200"/>
      <c r="J2027" s="201">
        <v>12</v>
      </c>
      <c r="K2027" s="200" t="s">
        <v>7136</v>
      </c>
      <c r="L2027" s="201">
        <v>20628000</v>
      </c>
      <c r="M2027" s="201">
        <v>500</v>
      </c>
      <c r="N2027" s="201">
        <v>10314000000</v>
      </c>
      <c r="O2027" s="200" t="s">
        <v>7139</v>
      </c>
      <c r="P2027" s="200" t="s">
        <v>17437</v>
      </c>
      <c r="Q2027" s="200" t="s">
        <v>17438</v>
      </c>
      <c r="R2027" s="200" t="s">
        <v>17439</v>
      </c>
    </row>
    <row r="2028" spans="1:18" hidden="1">
      <c r="A2028" s="200" t="s">
        <v>17440</v>
      </c>
      <c r="B2028" s="200" t="s">
        <v>17441</v>
      </c>
      <c r="C2028" s="200" t="s">
        <v>7134</v>
      </c>
      <c r="D2028" s="200" t="s">
        <v>7165</v>
      </c>
      <c r="E2028" s="200" t="s">
        <v>7136</v>
      </c>
      <c r="F2028" s="200" t="s">
        <v>7302</v>
      </c>
      <c r="G2028" s="200"/>
      <c r="H2028" s="200" t="s">
        <v>7303</v>
      </c>
      <c r="I2028" s="200"/>
      <c r="J2028" s="201">
        <v>12</v>
      </c>
      <c r="K2028" s="200" t="s">
        <v>7136</v>
      </c>
      <c r="L2028" s="201">
        <v>10680000</v>
      </c>
      <c r="M2028" s="201">
        <v>500</v>
      </c>
      <c r="N2028" s="201">
        <v>5340000000</v>
      </c>
      <c r="O2028" s="200" t="s">
        <v>7139</v>
      </c>
      <c r="P2028" s="200" t="s">
        <v>17442</v>
      </c>
      <c r="Q2028" s="200" t="s">
        <v>16337</v>
      </c>
      <c r="R2028" s="200" t="s">
        <v>17443</v>
      </c>
    </row>
    <row r="2029" spans="1:18" hidden="1">
      <c r="A2029" s="200" t="s">
        <v>17444</v>
      </c>
      <c r="B2029" s="200" t="s">
        <v>17445</v>
      </c>
      <c r="C2029" s="200" t="s">
        <v>7145</v>
      </c>
      <c r="D2029" s="200" t="s">
        <v>7136</v>
      </c>
      <c r="E2029" s="200" t="s">
        <v>7136</v>
      </c>
      <c r="F2029" s="200" t="s">
        <v>7302</v>
      </c>
      <c r="G2029" s="200"/>
      <c r="H2029" s="200" t="s">
        <v>7303</v>
      </c>
      <c r="I2029" s="200"/>
      <c r="J2029" s="201">
        <v>12</v>
      </c>
      <c r="K2029" s="200" t="s">
        <v>7136</v>
      </c>
      <c r="L2029" s="201">
        <v>30650756</v>
      </c>
      <c r="M2029" s="201">
        <v>1000</v>
      </c>
      <c r="N2029" s="201">
        <v>30650756000</v>
      </c>
      <c r="O2029" s="200" t="s">
        <v>7139</v>
      </c>
      <c r="P2029" s="200" t="s">
        <v>17446</v>
      </c>
      <c r="Q2029" s="200" t="s">
        <v>17447</v>
      </c>
      <c r="R2029" s="200" t="s">
        <v>17448</v>
      </c>
    </row>
    <row r="2030" spans="1:18" hidden="1">
      <c r="A2030" s="200" t="s">
        <v>17449</v>
      </c>
      <c r="B2030" s="200" t="s">
        <v>17450</v>
      </c>
      <c r="C2030" s="200" t="s">
        <v>7145</v>
      </c>
      <c r="D2030" s="200" t="s">
        <v>7136</v>
      </c>
      <c r="E2030" s="200" t="s">
        <v>7136</v>
      </c>
      <c r="F2030" s="200" t="s">
        <v>7302</v>
      </c>
      <c r="G2030" s="200"/>
      <c r="H2030" s="200" t="s">
        <v>7303</v>
      </c>
      <c r="I2030" s="200"/>
      <c r="J2030" s="201">
        <v>12</v>
      </c>
      <c r="K2030" s="200" t="s">
        <v>7136</v>
      </c>
      <c r="L2030" s="201">
        <v>35008228</v>
      </c>
      <c r="M2030" s="201">
        <v>1000</v>
      </c>
      <c r="N2030" s="201">
        <v>35008228000</v>
      </c>
      <c r="O2030" s="200" t="s">
        <v>7139</v>
      </c>
      <c r="P2030" s="200" t="s">
        <v>17451</v>
      </c>
      <c r="Q2030" s="200" t="s">
        <v>17452</v>
      </c>
      <c r="R2030" s="200" t="s">
        <v>17453</v>
      </c>
    </row>
    <row r="2031" spans="1:18" hidden="1">
      <c r="A2031" s="200" t="s">
        <v>17454</v>
      </c>
      <c r="B2031" s="200" t="s">
        <v>17455</v>
      </c>
      <c r="C2031" s="200" t="s">
        <v>7134</v>
      </c>
      <c r="D2031" s="200" t="s">
        <v>8480</v>
      </c>
      <c r="E2031" s="200" t="s">
        <v>7136</v>
      </c>
      <c r="F2031" s="200" t="s">
        <v>7302</v>
      </c>
      <c r="G2031" s="200"/>
      <c r="H2031" s="200" t="s">
        <v>7303</v>
      </c>
      <c r="I2031" s="200"/>
      <c r="J2031" s="201">
        <v>12</v>
      </c>
      <c r="K2031" s="200" t="s">
        <v>7136</v>
      </c>
      <c r="L2031" s="201">
        <v>23940660</v>
      </c>
      <c r="M2031" s="201">
        <v>500</v>
      </c>
      <c r="N2031" s="201">
        <v>11970330000</v>
      </c>
      <c r="O2031" s="200" t="s">
        <v>7139</v>
      </c>
      <c r="P2031" s="200" t="s">
        <v>17456</v>
      </c>
      <c r="Q2031" s="200" t="s">
        <v>17457</v>
      </c>
      <c r="R2031" s="200" t="s">
        <v>17458</v>
      </c>
    </row>
    <row r="2032" spans="1:18" hidden="1">
      <c r="A2032" s="200" t="s">
        <v>17459</v>
      </c>
      <c r="B2032" s="200" t="s">
        <v>17460</v>
      </c>
      <c r="C2032" s="200" t="s">
        <v>7440</v>
      </c>
      <c r="D2032" s="200" t="s">
        <v>7441</v>
      </c>
      <c r="E2032" s="200" t="s">
        <v>7136</v>
      </c>
      <c r="F2032" s="200" t="s">
        <v>7166</v>
      </c>
      <c r="G2032" s="200"/>
      <c r="H2032" s="200" t="s">
        <v>7167</v>
      </c>
      <c r="I2032" s="200"/>
      <c r="J2032" s="201">
        <v>12</v>
      </c>
      <c r="K2032" s="200" t="s">
        <v>7601</v>
      </c>
      <c r="L2032" s="201">
        <v>2868401</v>
      </c>
      <c r="M2032" s="201">
        <v>500</v>
      </c>
      <c r="N2032" s="201">
        <v>1763050000</v>
      </c>
      <c r="O2032" s="200" t="s">
        <v>7139</v>
      </c>
      <c r="P2032" s="200" t="s">
        <v>17461</v>
      </c>
      <c r="Q2032" s="200" t="s">
        <v>17462</v>
      </c>
      <c r="R2032" s="200" t="s">
        <v>17463</v>
      </c>
    </row>
    <row r="2033" spans="1:18" hidden="1">
      <c r="A2033" s="200" t="s">
        <v>17464</v>
      </c>
      <c r="B2033" s="200" t="s">
        <v>17465</v>
      </c>
      <c r="C2033" s="200" t="s">
        <v>7145</v>
      </c>
      <c r="D2033" s="200" t="s">
        <v>7136</v>
      </c>
      <c r="E2033" s="200" t="s">
        <v>7136</v>
      </c>
      <c r="F2033" s="200" t="s">
        <v>10302</v>
      </c>
      <c r="G2033" s="200"/>
      <c r="H2033" s="200" t="s">
        <v>10303</v>
      </c>
      <c r="I2033" s="200"/>
      <c r="J2033" s="201">
        <v>12</v>
      </c>
      <c r="K2033" s="200" t="s">
        <v>7136</v>
      </c>
      <c r="L2033" s="201">
        <v>30907210</v>
      </c>
      <c r="M2033" s="201">
        <v>500</v>
      </c>
      <c r="N2033" s="201">
        <v>15453605000</v>
      </c>
      <c r="O2033" s="200" t="s">
        <v>7139</v>
      </c>
      <c r="P2033" s="200" t="s">
        <v>17466</v>
      </c>
      <c r="Q2033" s="200" t="s">
        <v>17467</v>
      </c>
      <c r="R2033" s="200" t="s">
        <v>17468</v>
      </c>
    </row>
    <row r="2034" spans="1:18" hidden="1">
      <c r="A2034" s="200" t="s">
        <v>17469</v>
      </c>
      <c r="B2034" s="200" t="s">
        <v>17470</v>
      </c>
      <c r="C2034" s="200" t="s">
        <v>7134</v>
      </c>
      <c r="D2034" s="200" t="s">
        <v>7241</v>
      </c>
      <c r="E2034" s="200" t="s">
        <v>7242</v>
      </c>
      <c r="F2034" s="200" t="s">
        <v>7276</v>
      </c>
      <c r="G2034" s="200"/>
      <c r="H2034" s="200" t="s">
        <v>7277</v>
      </c>
      <c r="I2034" s="200"/>
      <c r="J2034" s="201">
        <v>12</v>
      </c>
      <c r="K2034" s="200" t="s">
        <v>7136</v>
      </c>
      <c r="L2034" s="201">
        <v>15932133</v>
      </c>
      <c r="M2034" s="201">
        <v>500</v>
      </c>
      <c r="N2034" s="201">
        <v>7966066500</v>
      </c>
      <c r="O2034" s="200" t="s">
        <v>7139</v>
      </c>
      <c r="P2034" s="200" t="s">
        <v>17471</v>
      </c>
      <c r="Q2034" s="200" t="s">
        <v>17472</v>
      </c>
      <c r="R2034" s="200" t="s">
        <v>17473</v>
      </c>
    </row>
    <row r="2035" spans="1:18" hidden="1">
      <c r="A2035" s="200" t="s">
        <v>17474</v>
      </c>
      <c r="B2035" s="200" t="s">
        <v>17475</v>
      </c>
      <c r="C2035" s="200" t="s">
        <v>7134</v>
      </c>
      <c r="D2035" s="200" t="s">
        <v>7135</v>
      </c>
      <c r="E2035" s="200" t="s">
        <v>7136</v>
      </c>
      <c r="F2035" s="200" t="s">
        <v>7348</v>
      </c>
      <c r="G2035" s="200"/>
      <c r="H2035" s="200" t="s">
        <v>7349</v>
      </c>
      <c r="I2035" s="200"/>
      <c r="J2035" s="201">
        <v>12</v>
      </c>
      <c r="K2035" s="200" t="s">
        <v>7136</v>
      </c>
      <c r="L2035" s="201">
        <v>26314876</v>
      </c>
      <c r="M2035" s="201">
        <v>500</v>
      </c>
      <c r="N2035" s="201">
        <v>13157438000</v>
      </c>
      <c r="O2035" s="200" t="s">
        <v>7139</v>
      </c>
      <c r="P2035" s="200" t="s">
        <v>17476</v>
      </c>
      <c r="Q2035" s="200" t="s">
        <v>17477</v>
      </c>
      <c r="R2035" s="200" t="s">
        <v>17478</v>
      </c>
    </row>
    <row r="2036" spans="1:18" hidden="1">
      <c r="A2036" s="200" t="s">
        <v>17479</v>
      </c>
      <c r="B2036" s="200" t="s">
        <v>17480</v>
      </c>
      <c r="C2036" s="200" t="s">
        <v>7134</v>
      </c>
      <c r="D2036" s="200" t="s">
        <v>7135</v>
      </c>
      <c r="E2036" s="200" t="s">
        <v>7136</v>
      </c>
      <c r="F2036" s="200" t="s">
        <v>9316</v>
      </c>
      <c r="G2036" s="200"/>
      <c r="H2036" s="200" t="s">
        <v>9317</v>
      </c>
      <c r="I2036" s="200"/>
      <c r="J2036" s="201">
        <v>12</v>
      </c>
      <c r="K2036" s="200" t="s">
        <v>7136</v>
      </c>
      <c r="L2036" s="201">
        <v>41232626</v>
      </c>
      <c r="M2036" s="201">
        <v>1000</v>
      </c>
      <c r="N2036" s="201">
        <v>41232626000</v>
      </c>
      <c r="O2036" s="200" t="s">
        <v>7139</v>
      </c>
      <c r="P2036" s="200" t="s">
        <v>17481</v>
      </c>
      <c r="Q2036" s="200" t="s">
        <v>17482</v>
      </c>
      <c r="R2036" s="200" t="s">
        <v>17483</v>
      </c>
    </row>
    <row r="2037" spans="1:18" hidden="1">
      <c r="A2037" s="200" t="s">
        <v>17484</v>
      </c>
      <c r="B2037" s="200" t="s">
        <v>17485</v>
      </c>
      <c r="C2037" s="200" t="s">
        <v>7134</v>
      </c>
      <c r="D2037" s="200" t="s">
        <v>7165</v>
      </c>
      <c r="E2037" s="200" t="s">
        <v>7136</v>
      </c>
      <c r="F2037" s="200" t="s">
        <v>7800</v>
      </c>
      <c r="G2037" s="200"/>
      <c r="H2037" s="200" t="s">
        <v>7801</v>
      </c>
      <c r="I2037" s="200"/>
      <c r="J2037" s="201">
        <v>12</v>
      </c>
      <c r="K2037" s="200" t="s">
        <v>7136</v>
      </c>
      <c r="L2037" s="201">
        <v>50000000</v>
      </c>
      <c r="M2037" s="201">
        <v>500</v>
      </c>
      <c r="N2037" s="201">
        <v>25000000000</v>
      </c>
      <c r="O2037" s="200" t="s">
        <v>7139</v>
      </c>
      <c r="P2037" s="200" t="s">
        <v>17486</v>
      </c>
      <c r="Q2037" s="200" t="s">
        <v>17487</v>
      </c>
      <c r="R2037" s="200" t="s">
        <v>17488</v>
      </c>
    </row>
    <row r="2038" spans="1:18" hidden="1">
      <c r="A2038" s="200" t="s">
        <v>17489</v>
      </c>
      <c r="B2038" s="200" t="s">
        <v>17490</v>
      </c>
      <c r="C2038" s="200" t="s">
        <v>7145</v>
      </c>
      <c r="D2038" s="200" t="s">
        <v>7136</v>
      </c>
      <c r="E2038" s="200" t="s">
        <v>7136</v>
      </c>
      <c r="F2038" s="200" t="s">
        <v>7153</v>
      </c>
      <c r="G2038" s="200"/>
      <c r="H2038" s="200" t="s">
        <v>7154</v>
      </c>
      <c r="I2038" s="200"/>
      <c r="J2038" s="201">
        <v>12</v>
      </c>
      <c r="K2038" s="200" t="s">
        <v>7136</v>
      </c>
      <c r="L2038" s="201">
        <v>12626426</v>
      </c>
      <c r="M2038" s="201">
        <v>5000</v>
      </c>
      <c r="N2038" s="201">
        <v>68514080000</v>
      </c>
      <c r="O2038" s="200" t="s">
        <v>7139</v>
      </c>
      <c r="P2038" s="200" t="s">
        <v>17491</v>
      </c>
      <c r="Q2038" s="200" t="s">
        <v>17492</v>
      </c>
      <c r="R2038" s="200" t="s">
        <v>17493</v>
      </c>
    </row>
    <row r="2039" spans="1:18" hidden="1">
      <c r="A2039" s="200" t="s">
        <v>17494</v>
      </c>
      <c r="B2039" s="200" t="s">
        <v>17495</v>
      </c>
      <c r="C2039" s="200" t="s">
        <v>7145</v>
      </c>
      <c r="D2039" s="200" t="s">
        <v>7136</v>
      </c>
      <c r="E2039" s="200" t="s">
        <v>7136</v>
      </c>
      <c r="F2039" s="200" t="s">
        <v>7379</v>
      </c>
      <c r="G2039" s="200"/>
      <c r="H2039" s="200" t="s">
        <v>7380</v>
      </c>
      <c r="I2039" s="200"/>
      <c r="J2039" s="201">
        <v>12</v>
      </c>
      <c r="K2039" s="200" t="s">
        <v>7136</v>
      </c>
      <c r="L2039" s="201">
        <v>25210438</v>
      </c>
      <c r="M2039" s="201">
        <v>5000</v>
      </c>
      <c r="N2039" s="201">
        <v>127616205000</v>
      </c>
      <c r="O2039" s="200" t="s">
        <v>7139</v>
      </c>
      <c r="P2039" s="200" t="s">
        <v>17496</v>
      </c>
      <c r="Q2039" s="200" t="s">
        <v>17497</v>
      </c>
      <c r="R2039" s="200" t="s">
        <v>17498</v>
      </c>
    </row>
    <row r="2040" spans="1:18" hidden="1">
      <c r="A2040" s="200" t="s">
        <v>17499</v>
      </c>
      <c r="B2040" s="200" t="s">
        <v>17500</v>
      </c>
      <c r="C2040" s="200" t="s">
        <v>7134</v>
      </c>
      <c r="D2040" s="200" t="s">
        <v>7193</v>
      </c>
      <c r="E2040" s="200" t="s">
        <v>7136</v>
      </c>
      <c r="F2040" s="200" t="s">
        <v>7859</v>
      </c>
      <c r="G2040" s="200"/>
      <c r="H2040" s="200" t="s">
        <v>7860</v>
      </c>
      <c r="I2040" s="200"/>
      <c r="J2040" s="201">
        <v>12</v>
      </c>
      <c r="K2040" s="200" t="s">
        <v>7136</v>
      </c>
      <c r="L2040" s="201">
        <v>11412356</v>
      </c>
      <c r="M2040" s="201">
        <v>500</v>
      </c>
      <c r="N2040" s="201">
        <v>5706178000</v>
      </c>
      <c r="O2040" s="200" t="s">
        <v>7139</v>
      </c>
      <c r="P2040" s="200" t="s">
        <v>17501</v>
      </c>
      <c r="Q2040" s="200" t="s">
        <v>17502</v>
      </c>
      <c r="R2040" s="200" t="s">
        <v>17503</v>
      </c>
    </row>
    <row r="2041" spans="1:18" hidden="1">
      <c r="A2041" s="200" t="s">
        <v>17504</v>
      </c>
      <c r="B2041" s="200" t="s">
        <v>17505</v>
      </c>
      <c r="C2041" s="200" t="s">
        <v>7145</v>
      </c>
      <c r="D2041" s="200" t="s">
        <v>7136</v>
      </c>
      <c r="E2041" s="200" t="s">
        <v>7136</v>
      </c>
      <c r="F2041" s="200" t="s">
        <v>9890</v>
      </c>
      <c r="G2041" s="200"/>
      <c r="H2041" s="200" t="s">
        <v>9891</v>
      </c>
      <c r="I2041" s="200"/>
      <c r="J2041" s="201">
        <v>12</v>
      </c>
      <c r="K2041" s="200" t="s">
        <v>7136</v>
      </c>
      <c r="L2041" s="201">
        <v>27519091</v>
      </c>
      <c r="M2041" s="201">
        <v>5000</v>
      </c>
      <c r="N2041" s="201">
        <v>151434755000</v>
      </c>
      <c r="O2041" s="200" t="s">
        <v>7139</v>
      </c>
      <c r="P2041" s="200" t="s">
        <v>17506</v>
      </c>
      <c r="Q2041" s="200" t="s">
        <v>17492</v>
      </c>
      <c r="R2041" s="200" t="s">
        <v>17503</v>
      </c>
    </row>
    <row r="2042" spans="1:18" hidden="1">
      <c r="A2042" s="200" t="s">
        <v>17507</v>
      </c>
      <c r="B2042" s="200" t="s">
        <v>17508</v>
      </c>
      <c r="C2042" s="200" t="s">
        <v>7134</v>
      </c>
      <c r="D2042" s="200" t="s">
        <v>7193</v>
      </c>
      <c r="E2042" s="200" t="s">
        <v>7136</v>
      </c>
      <c r="F2042" s="200" t="s">
        <v>7859</v>
      </c>
      <c r="G2042" s="200"/>
      <c r="H2042" s="200" t="s">
        <v>7860</v>
      </c>
      <c r="I2042" s="200"/>
      <c r="J2042" s="201">
        <v>12</v>
      </c>
      <c r="K2042" s="200" t="s">
        <v>7136</v>
      </c>
      <c r="L2042" s="201">
        <v>64920050</v>
      </c>
      <c r="M2042" s="201">
        <v>0</v>
      </c>
      <c r="N2042" s="201">
        <v>0</v>
      </c>
      <c r="O2042" s="200" t="s">
        <v>8716</v>
      </c>
      <c r="P2042" s="200" t="s">
        <v>17509</v>
      </c>
      <c r="Q2042" s="200" t="s">
        <v>17510</v>
      </c>
      <c r="R2042" s="200" t="s">
        <v>17511</v>
      </c>
    </row>
    <row r="2043" spans="1:18" hidden="1">
      <c r="A2043" s="200" t="s">
        <v>17512</v>
      </c>
      <c r="B2043" s="200" t="s">
        <v>17513</v>
      </c>
      <c r="C2043" s="200" t="s">
        <v>7145</v>
      </c>
      <c r="D2043" s="200" t="s">
        <v>7136</v>
      </c>
      <c r="E2043" s="200" t="s">
        <v>7136</v>
      </c>
      <c r="F2043" s="200" t="s">
        <v>7636</v>
      </c>
      <c r="G2043" s="200"/>
      <c r="H2043" s="200" t="s">
        <v>7637</v>
      </c>
      <c r="I2043" s="200"/>
      <c r="J2043" s="201">
        <v>12</v>
      </c>
      <c r="K2043" s="200" t="s">
        <v>7136</v>
      </c>
      <c r="L2043" s="201">
        <v>38000000</v>
      </c>
      <c r="M2043" s="201">
        <v>1000</v>
      </c>
      <c r="N2043" s="201">
        <v>38000000000</v>
      </c>
      <c r="O2043" s="200" t="s">
        <v>7139</v>
      </c>
      <c r="P2043" s="200" t="s">
        <v>17514</v>
      </c>
      <c r="Q2043" s="200" t="s">
        <v>17515</v>
      </c>
      <c r="R2043" s="200" t="s">
        <v>17516</v>
      </c>
    </row>
    <row r="2044" spans="1:18" hidden="1">
      <c r="A2044" s="200" t="s">
        <v>17517</v>
      </c>
      <c r="B2044" s="200" t="s">
        <v>17518</v>
      </c>
      <c r="C2044" s="200" t="s">
        <v>7134</v>
      </c>
      <c r="D2044" s="200" t="s">
        <v>8480</v>
      </c>
      <c r="E2044" s="200" t="s">
        <v>7136</v>
      </c>
      <c r="F2044" s="200" t="s">
        <v>7481</v>
      </c>
      <c r="G2044" s="200"/>
      <c r="H2044" s="200" t="s">
        <v>7482</v>
      </c>
      <c r="I2044" s="200"/>
      <c r="J2044" s="201">
        <v>12</v>
      </c>
      <c r="K2044" s="200" t="s">
        <v>7136</v>
      </c>
      <c r="L2044" s="201">
        <v>19720225</v>
      </c>
      <c r="M2044" s="201">
        <v>500</v>
      </c>
      <c r="N2044" s="201">
        <v>9860112500</v>
      </c>
      <c r="O2044" s="200" t="s">
        <v>7139</v>
      </c>
      <c r="P2044" s="200" t="s">
        <v>17519</v>
      </c>
      <c r="Q2044" s="200" t="s">
        <v>17520</v>
      </c>
      <c r="R2044" s="200" t="s">
        <v>17521</v>
      </c>
    </row>
    <row r="2045" spans="1:18" hidden="1">
      <c r="A2045" s="200" t="s">
        <v>17522</v>
      </c>
      <c r="B2045" s="200" t="s">
        <v>17523</v>
      </c>
      <c r="C2045" s="200" t="s">
        <v>7145</v>
      </c>
      <c r="D2045" s="200" t="s">
        <v>7136</v>
      </c>
      <c r="E2045" s="200" t="s">
        <v>7136</v>
      </c>
      <c r="F2045" s="200" t="s">
        <v>17524</v>
      </c>
      <c r="G2045" s="200"/>
      <c r="H2045" s="200" t="s">
        <v>17525</v>
      </c>
      <c r="I2045" s="200"/>
      <c r="J2045" s="201">
        <v>12</v>
      </c>
      <c r="K2045" s="200" t="s">
        <v>7136</v>
      </c>
      <c r="L2045" s="201">
        <v>73799619</v>
      </c>
      <c r="M2045" s="201">
        <v>500</v>
      </c>
      <c r="N2045" s="201">
        <v>40662398000</v>
      </c>
      <c r="O2045" s="200" t="s">
        <v>7139</v>
      </c>
      <c r="P2045" s="200" t="s">
        <v>17526</v>
      </c>
      <c r="Q2045" s="200" t="s">
        <v>17527</v>
      </c>
      <c r="R2045" s="200" t="s">
        <v>17528</v>
      </c>
    </row>
    <row r="2046" spans="1:18" hidden="1">
      <c r="A2046" s="200" t="s">
        <v>17529</v>
      </c>
      <c r="B2046" s="200" t="s">
        <v>17530</v>
      </c>
      <c r="C2046" s="200" t="s">
        <v>7134</v>
      </c>
      <c r="D2046" s="200" t="s">
        <v>7165</v>
      </c>
      <c r="E2046" s="200" t="s">
        <v>7136</v>
      </c>
      <c r="F2046" s="200" t="s">
        <v>8739</v>
      </c>
      <c r="G2046" s="200"/>
      <c r="H2046" s="200" t="s">
        <v>8740</v>
      </c>
      <c r="I2046" s="200"/>
      <c r="J2046" s="201">
        <v>12</v>
      </c>
      <c r="K2046" s="200" t="s">
        <v>7136</v>
      </c>
      <c r="L2046" s="201">
        <v>88500234</v>
      </c>
      <c r="M2046" s="201">
        <v>500</v>
      </c>
      <c r="N2046" s="201">
        <v>46532198500</v>
      </c>
      <c r="O2046" s="200" t="s">
        <v>7139</v>
      </c>
      <c r="P2046" s="200" t="s">
        <v>17531</v>
      </c>
      <c r="Q2046" s="200" t="s">
        <v>17532</v>
      </c>
      <c r="R2046" s="200" t="s">
        <v>17533</v>
      </c>
    </row>
    <row r="2047" spans="1:18" hidden="1">
      <c r="A2047" s="200" t="s">
        <v>17534</v>
      </c>
      <c r="B2047" s="200" t="s">
        <v>17535</v>
      </c>
      <c r="C2047" s="200" t="s">
        <v>7134</v>
      </c>
      <c r="D2047" s="200" t="s">
        <v>7165</v>
      </c>
      <c r="E2047" s="200" t="s">
        <v>7136</v>
      </c>
      <c r="F2047" s="200" t="s">
        <v>7174</v>
      </c>
      <c r="G2047" s="200"/>
      <c r="H2047" s="200" t="s">
        <v>7175</v>
      </c>
      <c r="I2047" s="200"/>
      <c r="J2047" s="201">
        <v>12</v>
      </c>
      <c r="K2047" s="200" t="s">
        <v>7136</v>
      </c>
      <c r="L2047" s="201">
        <v>9796800</v>
      </c>
      <c r="M2047" s="201">
        <v>500</v>
      </c>
      <c r="N2047" s="201">
        <v>4898400000</v>
      </c>
      <c r="O2047" s="200" t="s">
        <v>7139</v>
      </c>
      <c r="P2047" s="200" t="s">
        <v>17536</v>
      </c>
      <c r="Q2047" s="200" t="s">
        <v>17537</v>
      </c>
      <c r="R2047" s="200" t="s">
        <v>17538</v>
      </c>
    </row>
    <row r="2048" spans="1:18" hidden="1">
      <c r="A2048" s="200" t="s">
        <v>17539</v>
      </c>
      <c r="B2048" s="200" t="s">
        <v>17540</v>
      </c>
      <c r="C2048" s="200" t="s">
        <v>7134</v>
      </c>
      <c r="D2048" s="200" t="s">
        <v>7165</v>
      </c>
      <c r="E2048" s="200" t="s">
        <v>7136</v>
      </c>
      <c r="F2048" s="200" t="s">
        <v>7166</v>
      </c>
      <c r="G2048" s="200"/>
      <c r="H2048" s="200" t="s">
        <v>7167</v>
      </c>
      <c r="I2048" s="200"/>
      <c r="J2048" s="201">
        <v>12</v>
      </c>
      <c r="K2048" s="200" t="s">
        <v>7136</v>
      </c>
      <c r="L2048" s="201">
        <v>9750373</v>
      </c>
      <c r="M2048" s="201">
        <v>500</v>
      </c>
      <c r="N2048" s="201">
        <v>4875186500</v>
      </c>
      <c r="O2048" s="200" t="s">
        <v>7139</v>
      </c>
      <c r="P2048" s="200" t="s">
        <v>17541</v>
      </c>
      <c r="Q2048" s="200" t="s">
        <v>17542</v>
      </c>
      <c r="R2048" s="200" t="s">
        <v>17543</v>
      </c>
    </row>
    <row r="2049" spans="1:18" hidden="1">
      <c r="A2049" s="200" t="s">
        <v>17544</v>
      </c>
      <c r="B2049" s="200" t="s">
        <v>17545</v>
      </c>
      <c r="C2049" s="200" t="s">
        <v>7134</v>
      </c>
      <c r="D2049" s="200" t="s">
        <v>7173</v>
      </c>
      <c r="E2049" s="200" t="s">
        <v>7136</v>
      </c>
      <c r="F2049" s="200" t="s">
        <v>7924</v>
      </c>
      <c r="G2049" s="200"/>
      <c r="H2049" s="200" t="s">
        <v>7925</v>
      </c>
      <c r="I2049" s="200"/>
      <c r="J2049" s="201">
        <v>12</v>
      </c>
      <c r="K2049" s="200" t="s">
        <v>7136</v>
      </c>
      <c r="L2049" s="201">
        <v>19614175</v>
      </c>
      <c r="M2049" s="201">
        <v>500</v>
      </c>
      <c r="N2049" s="201">
        <v>9807087500</v>
      </c>
      <c r="O2049" s="200" t="s">
        <v>7139</v>
      </c>
      <c r="P2049" s="200" t="s">
        <v>17546</v>
      </c>
      <c r="Q2049" s="200" t="s">
        <v>17547</v>
      </c>
      <c r="R2049" s="200" t="s">
        <v>17548</v>
      </c>
    </row>
    <row r="2050" spans="1:18" hidden="1">
      <c r="A2050" s="200" t="s">
        <v>17549</v>
      </c>
      <c r="B2050" s="200" t="s">
        <v>17550</v>
      </c>
      <c r="C2050" s="200" t="s">
        <v>7134</v>
      </c>
      <c r="D2050" s="200" t="s">
        <v>7165</v>
      </c>
      <c r="E2050" s="200" t="s">
        <v>7136</v>
      </c>
      <c r="F2050" s="200" t="s">
        <v>7174</v>
      </c>
      <c r="G2050" s="200"/>
      <c r="H2050" s="200" t="s">
        <v>7175</v>
      </c>
      <c r="I2050" s="200"/>
      <c r="J2050" s="201">
        <v>12</v>
      </c>
      <c r="K2050" s="200" t="s">
        <v>7136</v>
      </c>
      <c r="L2050" s="201">
        <v>17530500</v>
      </c>
      <c r="M2050" s="201">
        <v>500</v>
      </c>
      <c r="N2050" s="201">
        <v>8765250000</v>
      </c>
      <c r="O2050" s="200" t="s">
        <v>7139</v>
      </c>
      <c r="P2050" s="200" t="s">
        <v>17551</v>
      </c>
      <c r="Q2050" s="200" t="s">
        <v>17552</v>
      </c>
      <c r="R2050" s="200" t="s">
        <v>17553</v>
      </c>
    </row>
    <row r="2051" spans="1:18" hidden="1">
      <c r="A2051" s="200" t="s">
        <v>17554</v>
      </c>
      <c r="B2051" s="200" t="s">
        <v>17555</v>
      </c>
      <c r="C2051" s="200" t="s">
        <v>7134</v>
      </c>
      <c r="D2051" s="200" t="s">
        <v>7135</v>
      </c>
      <c r="E2051" s="200" t="s">
        <v>7136</v>
      </c>
      <c r="F2051" s="200" t="s">
        <v>7685</v>
      </c>
      <c r="G2051" s="200"/>
      <c r="H2051" s="200" t="s">
        <v>7686</v>
      </c>
      <c r="I2051" s="200"/>
      <c r="J2051" s="201">
        <v>12</v>
      </c>
      <c r="K2051" s="200" t="s">
        <v>7136</v>
      </c>
      <c r="L2051" s="201">
        <v>15574552</v>
      </c>
      <c r="M2051" s="201">
        <v>500</v>
      </c>
      <c r="N2051" s="201">
        <v>7787276000</v>
      </c>
      <c r="O2051" s="200" t="s">
        <v>7139</v>
      </c>
      <c r="P2051" s="200" t="s">
        <v>13522</v>
      </c>
      <c r="Q2051" s="200" t="s">
        <v>17556</v>
      </c>
      <c r="R2051" s="200" t="s">
        <v>17557</v>
      </c>
    </row>
    <row r="2052" spans="1:18" ht="67.5">
      <c r="A2052" s="200" t="s">
        <v>17558</v>
      </c>
      <c r="B2052" s="200" t="s">
        <v>17559</v>
      </c>
      <c r="C2052" s="200" t="s">
        <v>7134</v>
      </c>
      <c r="D2052" s="200" t="s">
        <v>7173</v>
      </c>
      <c r="E2052" s="200" t="s">
        <v>7136</v>
      </c>
      <c r="F2052" s="200" t="s">
        <v>7225</v>
      </c>
      <c r="G2052" s="202" t="s">
        <v>8160</v>
      </c>
      <c r="H2052" s="200" t="s">
        <v>7227</v>
      </c>
      <c r="I2052" s="205" t="s">
        <v>17560</v>
      </c>
      <c r="J2052" s="201">
        <v>12</v>
      </c>
      <c r="K2052" s="200" t="s">
        <v>7136</v>
      </c>
      <c r="L2052" s="201">
        <v>35755674</v>
      </c>
      <c r="M2052" s="201">
        <v>100</v>
      </c>
      <c r="N2052" s="201">
        <v>3575567400</v>
      </c>
      <c r="O2052" s="200" t="s">
        <v>7139</v>
      </c>
      <c r="P2052" s="200" t="s">
        <v>17561</v>
      </c>
      <c r="Q2052" s="200" t="s">
        <v>17562</v>
      </c>
      <c r="R2052" s="200" t="s">
        <v>17563</v>
      </c>
    </row>
    <row r="2053" spans="1:18" hidden="1">
      <c r="A2053" s="200" t="s">
        <v>17564</v>
      </c>
      <c r="B2053" s="200" t="s">
        <v>17565</v>
      </c>
      <c r="C2053" s="200" t="s">
        <v>7134</v>
      </c>
      <c r="D2053" s="200" t="s">
        <v>7165</v>
      </c>
      <c r="E2053" s="200" t="s">
        <v>7136</v>
      </c>
      <c r="F2053" s="200" t="s">
        <v>7636</v>
      </c>
      <c r="G2053" s="200"/>
      <c r="H2053" s="200" t="s">
        <v>7637</v>
      </c>
      <c r="I2053" s="200"/>
      <c r="J2053" s="201">
        <v>12</v>
      </c>
      <c r="K2053" s="200" t="s">
        <v>7136</v>
      </c>
      <c r="L2053" s="201">
        <v>29535894</v>
      </c>
      <c r="M2053" s="201">
        <v>500</v>
      </c>
      <c r="N2053" s="201">
        <v>14767947000</v>
      </c>
      <c r="O2053" s="200" t="s">
        <v>7139</v>
      </c>
      <c r="P2053" s="200" t="s">
        <v>17566</v>
      </c>
      <c r="Q2053" s="200" t="s">
        <v>17567</v>
      </c>
      <c r="R2053" s="200" t="s">
        <v>17568</v>
      </c>
    </row>
    <row r="2054" spans="1:18" ht="40.5">
      <c r="A2054" s="200" t="s">
        <v>17569</v>
      </c>
      <c r="B2054" s="200" t="s">
        <v>17570</v>
      </c>
      <c r="C2054" s="200" t="s">
        <v>7145</v>
      </c>
      <c r="D2054" s="200" t="s">
        <v>7136</v>
      </c>
      <c r="E2054" s="200" t="s">
        <v>7136</v>
      </c>
      <c r="F2054" s="200" t="s">
        <v>7225</v>
      </c>
      <c r="G2054" s="202" t="s">
        <v>8160</v>
      </c>
      <c r="H2054" s="200" t="s">
        <v>7227</v>
      </c>
      <c r="I2054" s="205" t="s">
        <v>17571</v>
      </c>
      <c r="J2054" s="201">
        <v>12</v>
      </c>
      <c r="K2054" s="200" t="s">
        <v>7136</v>
      </c>
      <c r="L2054" s="201">
        <v>19172319</v>
      </c>
      <c r="M2054" s="201">
        <v>5000</v>
      </c>
      <c r="N2054" s="201">
        <v>95861595000</v>
      </c>
      <c r="O2054" s="200" t="s">
        <v>7139</v>
      </c>
      <c r="P2054" s="200" t="s">
        <v>17572</v>
      </c>
      <c r="Q2054" s="200" t="s">
        <v>17573</v>
      </c>
      <c r="R2054" s="200" t="s">
        <v>17574</v>
      </c>
    </row>
    <row r="2055" spans="1:18" hidden="1">
      <c r="A2055" s="200" t="s">
        <v>17575</v>
      </c>
      <c r="B2055" s="200" t="s">
        <v>17576</v>
      </c>
      <c r="C2055" s="200" t="s">
        <v>7134</v>
      </c>
      <c r="D2055" s="200" t="s">
        <v>7165</v>
      </c>
      <c r="E2055" s="200" t="s">
        <v>7136</v>
      </c>
      <c r="F2055" s="200" t="s">
        <v>7859</v>
      </c>
      <c r="G2055" s="200"/>
      <c r="H2055" s="200" t="s">
        <v>7860</v>
      </c>
      <c r="I2055" s="200"/>
      <c r="J2055" s="201">
        <v>12</v>
      </c>
      <c r="K2055" s="200" t="s">
        <v>7136</v>
      </c>
      <c r="L2055" s="201">
        <v>29543558</v>
      </c>
      <c r="M2055" s="201">
        <v>500</v>
      </c>
      <c r="N2055" s="201">
        <v>14771779000</v>
      </c>
      <c r="O2055" s="200" t="s">
        <v>7139</v>
      </c>
      <c r="P2055" s="200" t="s">
        <v>17577</v>
      </c>
      <c r="Q2055" s="200" t="s">
        <v>17578</v>
      </c>
      <c r="R2055" s="200" t="s">
        <v>17579</v>
      </c>
    </row>
    <row r="2056" spans="1:18" hidden="1">
      <c r="A2056" s="200" t="s">
        <v>17580</v>
      </c>
      <c r="B2056" s="200" t="s">
        <v>17581</v>
      </c>
      <c r="C2056" s="200" t="s">
        <v>7145</v>
      </c>
      <c r="D2056" s="200" t="s">
        <v>7136</v>
      </c>
      <c r="E2056" s="200" t="s">
        <v>7136</v>
      </c>
      <c r="F2056" s="200" t="s">
        <v>7314</v>
      </c>
      <c r="G2056" s="200"/>
      <c r="H2056" s="200" t="s">
        <v>7315</v>
      </c>
      <c r="I2056" s="200"/>
      <c r="J2056" s="201">
        <v>12</v>
      </c>
      <c r="K2056" s="200" t="s">
        <v>7136</v>
      </c>
      <c r="L2056" s="201">
        <v>121051466</v>
      </c>
      <c r="M2056" s="201">
        <v>500</v>
      </c>
      <c r="N2056" s="201">
        <v>60525733000</v>
      </c>
      <c r="O2056" s="200" t="s">
        <v>7139</v>
      </c>
      <c r="P2056" s="200" t="s">
        <v>17582</v>
      </c>
      <c r="Q2056" s="200" t="s">
        <v>17583</v>
      </c>
      <c r="R2056" s="200" t="s">
        <v>17584</v>
      </c>
    </row>
    <row r="2057" spans="1:18" hidden="1">
      <c r="A2057" s="200" t="s">
        <v>17585</v>
      </c>
      <c r="B2057" s="200" t="s">
        <v>17586</v>
      </c>
      <c r="C2057" s="200" t="s">
        <v>7134</v>
      </c>
      <c r="D2057" s="200" t="s">
        <v>7173</v>
      </c>
      <c r="E2057" s="200" t="s">
        <v>7136</v>
      </c>
      <c r="F2057" s="200" t="s">
        <v>7481</v>
      </c>
      <c r="G2057" s="200"/>
      <c r="H2057" s="200" t="s">
        <v>7482</v>
      </c>
      <c r="I2057" s="200"/>
      <c r="J2057" s="201">
        <v>12</v>
      </c>
      <c r="K2057" s="200" t="s">
        <v>7136</v>
      </c>
      <c r="L2057" s="201">
        <v>10091685</v>
      </c>
      <c r="M2057" s="201">
        <v>500</v>
      </c>
      <c r="N2057" s="201">
        <v>5045842500</v>
      </c>
      <c r="O2057" s="200" t="s">
        <v>7139</v>
      </c>
      <c r="P2057" s="200" t="s">
        <v>15531</v>
      </c>
      <c r="Q2057" s="200" t="s">
        <v>17587</v>
      </c>
      <c r="R2057" s="200" t="s">
        <v>17588</v>
      </c>
    </row>
    <row r="2058" spans="1:18" hidden="1">
      <c r="A2058" s="200" t="s">
        <v>17589</v>
      </c>
      <c r="B2058" s="200" t="s">
        <v>17590</v>
      </c>
      <c r="C2058" s="200" t="s">
        <v>7145</v>
      </c>
      <c r="D2058" s="200" t="s">
        <v>7136</v>
      </c>
      <c r="E2058" s="200" t="s">
        <v>7136</v>
      </c>
      <c r="F2058" s="200" t="s">
        <v>7153</v>
      </c>
      <c r="G2058" s="200"/>
      <c r="H2058" s="200" t="s">
        <v>7154</v>
      </c>
      <c r="I2058" s="200"/>
      <c r="J2058" s="201">
        <v>12</v>
      </c>
      <c r="K2058" s="200" t="s">
        <v>7136</v>
      </c>
      <c r="L2058" s="201">
        <v>35562185</v>
      </c>
      <c r="M2058" s="201">
        <v>100</v>
      </c>
      <c r="N2058" s="201">
        <v>3556218500</v>
      </c>
      <c r="O2058" s="200" t="s">
        <v>7139</v>
      </c>
      <c r="P2058" s="200" t="s">
        <v>17591</v>
      </c>
      <c r="Q2058" s="200" t="s">
        <v>17592</v>
      </c>
      <c r="R2058" s="200" t="s">
        <v>17593</v>
      </c>
    </row>
    <row r="2059" spans="1:18" hidden="1">
      <c r="A2059" s="200" t="s">
        <v>17594</v>
      </c>
      <c r="B2059" s="200" t="s">
        <v>17595</v>
      </c>
      <c r="C2059" s="200" t="s">
        <v>7145</v>
      </c>
      <c r="D2059" s="200" t="s">
        <v>7136</v>
      </c>
      <c r="E2059" s="200" t="s">
        <v>7136</v>
      </c>
      <c r="F2059" s="200" t="s">
        <v>17596</v>
      </c>
      <c r="G2059" s="200"/>
      <c r="H2059" s="200" t="s">
        <v>17597</v>
      </c>
      <c r="I2059" s="200"/>
      <c r="J2059" s="201">
        <v>12</v>
      </c>
      <c r="K2059" s="200" t="s">
        <v>7136</v>
      </c>
      <c r="L2059" s="201">
        <v>22437330</v>
      </c>
      <c r="M2059" s="201">
        <v>100</v>
      </c>
      <c r="N2059" s="201">
        <v>2243733000</v>
      </c>
      <c r="O2059" s="200" t="s">
        <v>7139</v>
      </c>
      <c r="P2059" s="200" t="s">
        <v>17591</v>
      </c>
      <c r="Q2059" s="200" t="s">
        <v>17592</v>
      </c>
      <c r="R2059" s="200" t="s">
        <v>17598</v>
      </c>
    </row>
    <row r="2060" spans="1:18" hidden="1">
      <c r="A2060" s="200" t="s">
        <v>17599</v>
      </c>
      <c r="B2060" s="200" t="s">
        <v>17600</v>
      </c>
      <c r="C2060" s="200" t="s">
        <v>7134</v>
      </c>
      <c r="D2060" s="200" t="s">
        <v>7241</v>
      </c>
      <c r="E2060" s="200" t="s">
        <v>7242</v>
      </c>
      <c r="F2060" s="200" t="s">
        <v>9040</v>
      </c>
      <c r="G2060" s="200"/>
      <c r="H2060" s="200" t="s">
        <v>9041</v>
      </c>
      <c r="I2060" s="200"/>
      <c r="J2060" s="201">
        <v>12</v>
      </c>
      <c r="K2060" s="200" t="s">
        <v>7136</v>
      </c>
      <c r="L2060" s="201">
        <v>16479411</v>
      </c>
      <c r="M2060" s="201">
        <v>500</v>
      </c>
      <c r="N2060" s="201">
        <v>8239705500</v>
      </c>
      <c r="O2060" s="200" t="s">
        <v>7139</v>
      </c>
      <c r="P2060" s="200" t="s">
        <v>17601</v>
      </c>
      <c r="Q2060" s="200" t="s">
        <v>17602</v>
      </c>
      <c r="R2060" s="200" t="s">
        <v>17603</v>
      </c>
    </row>
    <row r="2061" spans="1:18" hidden="1">
      <c r="A2061" s="200" t="s">
        <v>17604</v>
      </c>
      <c r="B2061" s="200" t="s">
        <v>17605</v>
      </c>
      <c r="C2061" s="200" t="s">
        <v>7134</v>
      </c>
      <c r="D2061" s="200" t="s">
        <v>7241</v>
      </c>
      <c r="E2061" s="200" t="s">
        <v>7242</v>
      </c>
      <c r="F2061" s="200" t="s">
        <v>7243</v>
      </c>
      <c r="G2061" s="200"/>
      <c r="H2061" s="200" t="s">
        <v>7244</v>
      </c>
      <c r="I2061" s="200"/>
      <c r="J2061" s="201">
        <v>12</v>
      </c>
      <c r="K2061" s="200" t="s">
        <v>7136</v>
      </c>
      <c r="L2061" s="201">
        <v>13789968</v>
      </c>
      <c r="M2061" s="201">
        <v>500</v>
      </c>
      <c r="N2061" s="201">
        <v>6894984000</v>
      </c>
      <c r="O2061" s="200" t="s">
        <v>7139</v>
      </c>
      <c r="P2061" s="200" t="s">
        <v>17606</v>
      </c>
      <c r="Q2061" s="200" t="s">
        <v>17607</v>
      </c>
      <c r="R2061" s="200" t="s">
        <v>17608</v>
      </c>
    </row>
    <row r="2062" spans="1:18" hidden="1">
      <c r="A2062" s="200" t="s">
        <v>17609</v>
      </c>
      <c r="B2062" s="200" t="s">
        <v>17610</v>
      </c>
      <c r="C2062" s="200" t="s">
        <v>7134</v>
      </c>
      <c r="D2062" s="200" t="s">
        <v>7135</v>
      </c>
      <c r="E2062" s="200" t="s">
        <v>7136</v>
      </c>
      <c r="F2062" s="200" t="s">
        <v>17611</v>
      </c>
      <c r="G2062" s="200"/>
      <c r="H2062" s="200" t="s">
        <v>17612</v>
      </c>
      <c r="I2062" s="200"/>
      <c r="J2062" s="201">
        <v>12</v>
      </c>
      <c r="K2062" s="200" t="s">
        <v>7136</v>
      </c>
      <c r="L2062" s="201">
        <v>38907090</v>
      </c>
      <c r="M2062" s="201">
        <v>500</v>
      </c>
      <c r="N2062" s="201">
        <v>19453545000</v>
      </c>
      <c r="O2062" s="200" t="s">
        <v>7139</v>
      </c>
      <c r="P2062" s="200" t="s">
        <v>17613</v>
      </c>
      <c r="Q2062" s="200" t="s">
        <v>17614</v>
      </c>
      <c r="R2062" s="200" t="s">
        <v>17615</v>
      </c>
    </row>
    <row r="2063" spans="1:18" hidden="1">
      <c r="A2063" s="200" t="s">
        <v>17616</v>
      </c>
      <c r="B2063" s="200" t="s">
        <v>17617</v>
      </c>
      <c r="C2063" s="200" t="s">
        <v>7145</v>
      </c>
      <c r="D2063" s="200" t="s">
        <v>7136</v>
      </c>
      <c r="E2063" s="200" t="s">
        <v>7136</v>
      </c>
      <c r="F2063" s="200" t="s">
        <v>7464</v>
      </c>
      <c r="G2063" s="200"/>
      <c r="H2063" s="200" t="s">
        <v>7465</v>
      </c>
      <c r="I2063" s="200"/>
      <c r="J2063" s="201">
        <v>12</v>
      </c>
      <c r="K2063" s="200" t="s">
        <v>7136</v>
      </c>
      <c r="L2063" s="201">
        <v>231211638</v>
      </c>
      <c r="M2063" s="201">
        <v>500</v>
      </c>
      <c r="N2063" s="201">
        <v>115605819000</v>
      </c>
      <c r="O2063" s="200" t="s">
        <v>7139</v>
      </c>
      <c r="P2063" s="200" t="s">
        <v>17618</v>
      </c>
      <c r="Q2063" s="200" t="s">
        <v>17619</v>
      </c>
      <c r="R2063" s="200" t="s">
        <v>17620</v>
      </c>
    </row>
    <row r="2064" spans="1:18" hidden="1">
      <c r="A2064" s="200" t="s">
        <v>17621</v>
      </c>
      <c r="B2064" s="200" t="s">
        <v>17622</v>
      </c>
      <c r="C2064" s="200" t="s">
        <v>7134</v>
      </c>
      <c r="D2064" s="200" t="s">
        <v>7173</v>
      </c>
      <c r="E2064" s="200" t="s">
        <v>7136</v>
      </c>
      <c r="F2064" s="200" t="s">
        <v>7314</v>
      </c>
      <c r="G2064" s="200"/>
      <c r="H2064" s="200" t="s">
        <v>7315</v>
      </c>
      <c r="I2064" s="200"/>
      <c r="J2064" s="201">
        <v>12</v>
      </c>
      <c r="K2064" s="200" t="s">
        <v>7136</v>
      </c>
      <c r="L2064" s="201">
        <v>125973472</v>
      </c>
      <c r="M2064" s="201">
        <v>500</v>
      </c>
      <c r="N2064" s="201">
        <v>62986736000</v>
      </c>
      <c r="O2064" s="200" t="s">
        <v>7139</v>
      </c>
      <c r="P2064" s="200" t="s">
        <v>17623</v>
      </c>
      <c r="Q2064" s="200" t="s">
        <v>17624</v>
      </c>
      <c r="R2064" s="200" t="s">
        <v>17625</v>
      </c>
    </row>
    <row r="2065" spans="1:18" hidden="1">
      <c r="A2065" s="200" t="s">
        <v>17626</v>
      </c>
      <c r="B2065" s="200" t="s">
        <v>17627</v>
      </c>
      <c r="C2065" s="200" t="s">
        <v>7134</v>
      </c>
      <c r="D2065" s="200" t="s">
        <v>7135</v>
      </c>
      <c r="E2065" s="200" t="s">
        <v>7136</v>
      </c>
      <c r="F2065" s="200" t="s">
        <v>17628</v>
      </c>
      <c r="G2065" s="200"/>
      <c r="H2065" s="200" t="s">
        <v>17629</v>
      </c>
      <c r="I2065" s="200"/>
      <c r="J2065" s="201">
        <v>12</v>
      </c>
      <c r="K2065" s="200" t="s">
        <v>7136</v>
      </c>
      <c r="L2065" s="201">
        <v>124422450</v>
      </c>
      <c r="M2065" s="201">
        <v>500</v>
      </c>
      <c r="N2065" s="201">
        <v>62211225000</v>
      </c>
      <c r="O2065" s="200" t="s">
        <v>7139</v>
      </c>
      <c r="P2065" s="200" t="s">
        <v>17623</v>
      </c>
      <c r="Q2065" s="200" t="s">
        <v>17624</v>
      </c>
      <c r="R2065" s="200" t="s">
        <v>17630</v>
      </c>
    </row>
    <row r="2066" spans="1:18" hidden="1">
      <c r="A2066" s="200" t="s">
        <v>17631</v>
      </c>
      <c r="B2066" s="200" t="s">
        <v>17632</v>
      </c>
      <c r="C2066" s="200" t="s">
        <v>7134</v>
      </c>
      <c r="D2066" s="200" t="s">
        <v>7193</v>
      </c>
      <c r="E2066" s="200" t="s">
        <v>7136</v>
      </c>
      <c r="F2066" s="200" t="s">
        <v>7243</v>
      </c>
      <c r="G2066" s="200"/>
      <c r="H2066" s="200" t="s">
        <v>7244</v>
      </c>
      <c r="I2066" s="200"/>
      <c r="J2066" s="201">
        <v>12</v>
      </c>
      <c r="K2066" s="200" t="s">
        <v>7136</v>
      </c>
      <c r="L2066" s="201">
        <v>8883462</v>
      </c>
      <c r="M2066" s="201">
        <v>500</v>
      </c>
      <c r="N2066" s="201">
        <v>4441731000</v>
      </c>
      <c r="O2066" s="200" t="s">
        <v>7139</v>
      </c>
      <c r="P2066" s="200" t="s">
        <v>17633</v>
      </c>
      <c r="Q2066" s="200" t="s">
        <v>17634</v>
      </c>
      <c r="R2066" s="200" t="s">
        <v>17635</v>
      </c>
    </row>
    <row r="2067" spans="1:18" hidden="1">
      <c r="A2067" s="200" t="s">
        <v>17636</v>
      </c>
      <c r="B2067" s="200" t="s">
        <v>17637</v>
      </c>
      <c r="C2067" s="200" t="s">
        <v>7134</v>
      </c>
      <c r="D2067" s="200" t="s">
        <v>7135</v>
      </c>
      <c r="E2067" s="200" t="s">
        <v>7136</v>
      </c>
      <c r="F2067" s="200" t="s">
        <v>7721</v>
      </c>
      <c r="G2067" s="200"/>
      <c r="H2067" s="200" t="s">
        <v>7722</v>
      </c>
      <c r="I2067" s="200"/>
      <c r="J2067" s="201">
        <v>12</v>
      </c>
      <c r="K2067" s="200" t="s">
        <v>7136</v>
      </c>
      <c r="L2067" s="201">
        <v>13804687</v>
      </c>
      <c r="M2067" s="201">
        <v>500</v>
      </c>
      <c r="N2067" s="201">
        <v>6902343500</v>
      </c>
      <c r="O2067" s="200" t="s">
        <v>7139</v>
      </c>
      <c r="P2067" s="200" t="s">
        <v>17638</v>
      </c>
      <c r="Q2067" s="200" t="s">
        <v>17639</v>
      </c>
      <c r="R2067" s="200" t="s">
        <v>17640</v>
      </c>
    </row>
    <row r="2068" spans="1:18" hidden="1">
      <c r="A2068" s="200" t="s">
        <v>17641</v>
      </c>
      <c r="B2068" s="200" t="s">
        <v>17642</v>
      </c>
      <c r="C2068" s="200" t="s">
        <v>7134</v>
      </c>
      <c r="D2068" s="200" t="s">
        <v>7173</v>
      </c>
      <c r="E2068" s="200" t="s">
        <v>7136</v>
      </c>
      <c r="F2068" s="200" t="s">
        <v>7348</v>
      </c>
      <c r="G2068" s="200"/>
      <c r="H2068" s="200" t="s">
        <v>7349</v>
      </c>
      <c r="I2068" s="200"/>
      <c r="J2068" s="201">
        <v>12</v>
      </c>
      <c r="K2068" s="200" t="s">
        <v>7136</v>
      </c>
      <c r="L2068" s="201">
        <v>9271621</v>
      </c>
      <c r="M2068" s="201">
        <v>500</v>
      </c>
      <c r="N2068" s="201">
        <v>4635810500</v>
      </c>
      <c r="O2068" s="200" t="s">
        <v>7139</v>
      </c>
      <c r="P2068" s="200" t="s">
        <v>17643</v>
      </c>
      <c r="Q2068" s="200" t="s">
        <v>17644</v>
      </c>
      <c r="R2068" s="200" t="s">
        <v>17645</v>
      </c>
    </row>
    <row r="2069" spans="1:18" hidden="1">
      <c r="A2069" s="200" t="s">
        <v>17646</v>
      </c>
      <c r="B2069" s="200" t="s">
        <v>17647</v>
      </c>
      <c r="C2069" s="200" t="s">
        <v>7440</v>
      </c>
      <c r="D2069" s="200" t="s">
        <v>7441</v>
      </c>
      <c r="E2069" s="200" t="s">
        <v>7136</v>
      </c>
      <c r="F2069" s="200" t="s">
        <v>7166</v>
      </c>
      <c r="G2069" s="200"/>
      <c r="H2069" s="200" t="s">
        <v>7167</v>
      </c>
      <c r="I2069" s="200"/>
      <c r="J2069" s="201">
        <v>12</v>
      </c>
      <c r="K2069" s="200" t="s">
        <v>10016</v>
      </c>
      <c r="L2069" s="201">
        <v>9443800</v>
      </c>
      <c r="M2069" s="201">
        <v>500</v>
      </c>
      <c r="N2069" s="201">
        <v>4721900000</v>
      </c>
      <c r="O2069" s="200" t="s">
        <v>7139</v>
      </c>
      <c r="P2069" s="200" t="s">
        <v>17648</v>
      </c>
      <c r="Q2069" s="200" t="s">
        <v>17649</v>
      </c>
      <c r="R2069" s="200" t="s">
        <v>17650</v>
      </c>
    </row>
    <row r="2070" spans="1:18" hidden="1">
      <c r="A2070" s="200" t="s">
        <v>17651</v>
      </c>
      <c r="B2070" s="200" t="s">
        <v>17652</v>
      </c>
      <c r="C2070" s="200" t="s">
        <v>7134</v>
      </c>
      <c r="D2070" s="200" t="s">
        <v>7135</v>
      </c>
      <c r="E2070" s="200" t="s">
        <v>7136</v>
      </c>
      <c r="F2070" s="200" t="s">
        <v>7153</v>
      </c>
      <c r="G2070" s="200"/>
      <c r="H2070" s="200" t="s">
        <v>7154</v>
      </c>
      <c r="I2070" s="200"/>
      <c r="J2070" s="201">
        <v>12</v>
      </c>
      <c r="K2070" s="200" t="s">
        <v>7136</v>
      </c>
      <c r="L2070" s="201">
        <v>178247112</v>
      </c>
      <c r="M2070" s="201">
        <v>500</v>
      </c>
      <c r="N2070" s="201">
        <v>89123556000</v>
      </c>
      <c r="O2070" s="200" t="s">
        <v>7139</v>
      </c>
      <c r="P2070" s="200" t="s">
        <v>17653</v>
      </c>
      <c r="Q2070" s="200" t="s">
        <v>17654</v>
      </c>
      <c r="R2070" s="200" t="s">
        <v>17655</v>
      </c>
    </row>
    <row r="2071" spans="1:18" hidden="1">
      <c r="A2071" s="200" t="s">
        <v>17656</v>
      </c>
      <c r="B2071" s="200" t="s">
        <v>17657</v>
      </c>
      <c r="C2071" s="200" t="s">
        <v>7145</v>
      </c>
      <c r="D2071" s="200" t="s">
        <v>7136</v>
      </c>
      <c r="E2071" s="200" t="s">
        <v>7136</v>
      </c>
      <c r="F2071" s="200" t="s">
        <v>7257</v>
      </c>
      <c r="G2071" s="200"/>
      <c r="H2071" s="200" t="s">
        <v>7258</v>
      </c>
      <c r="I2071" s="200"/>
      <c r="J2071" s="201">
        <v>12</v>
      </c>
      <c r="K2071" s="200" t="s">
        <v>7136</v>
      </c>
      <c r="L2071" s="201">
        <v>12523850</v>
      </c>
      <c r="M2071" s="201">
        <v>200</v>
      </c>
      <c r="N2071" s="201">
        <v>2659482000</v>
      </c>
      <c r="O2071" s="200" t="s">
        <v>7139</v>
      </c>
      <c r="P2071" s="200" t="s">
        <v>17658</v>
      </c>
      <c r="Q2071" s="200" t="s">
        <v>17659</v>
      </c>
      <c r="R2071" s="200" t="s">
        <v>17660</v>
      </c>
    </row>
    <row r="2072" spans="1:18" hidden="1">
      <c r="A2072" s="200" t="s">
        <v>17661</v>
      </c>
      <c r="B2072" s="200" t="s">
        <v>17662</v>
      </c>
      <c r="C2072" s="200" t="s">
        <v>7145</v>
      </c>
      <c r="D2072" s="200" t="s">
        <v>7136</v>
      </c>
      <c r="E2072" s="200" t="s">
        <v>7136</v>
      </c>
      <c r="F2072" s="200" t="s">
        <v>7153</v>
      </c>
      <c r="G2072" s="200"/>
      <c r="H2072" s="200" t="s">
        <v>7154</v>
      </c>
      <c r="I2072" s="200"/>
      <c r="J2072" s="201">
        <v>12</v>
      </c>
      <c r="K2072" s="200" t="s">
        <v>7136</v>
      </c>
      <c r="L2072" s="201">
        <v>14847347</v>
      </c>
      <c r="M2072" s="201">
        <v>500</v>
      </c>
      <c r="N2072" s="201">
        <v>7724036500</v>
      </c>
      <c r="O2072" s="200" t="s">
        <v>7139</v>
      </c>
      <c r="P2072" s="200" t="s">
        <v>17658</v>
      </c>
      <c r="Q2072" s="200" t="s">
        <v>17659</v>
      </c>
      <c r="R2072" s="200" t="s">
        <v>17663</v>
      </c>
    </row>
    <row r="2073" spans="1:18" hidden="1">
      <c r="A2073" s="200" t="s">
        <v>17664</v>
      </c>
      <c r="B2073" s="200" t="s">
        <v>17665</v>
      </c>
      <c r="C2073" s="200" t="s">
        <v>7145</v>
      </c>
      <c r="D2073" s="200" t="s">
        <v>7136</v>
      </c>
      <c r="E2073" s="200" t="s">
        <v>7136</v>
      </c>
      <c r="F2073" s="200" t="s">
        <v>7481</v>
      </c>
      <c r="G2073" s="200"/>
      <c r="H2073" s="200" t="s">
        <v>7482</v>
      </c>
      <c r="I2073" s="200"/>
      <c r="J2073" s="201">
        <v>12</v>
      </c>
      <c r="K2073" s="200" t="s">
        <v>7136</v>
      </c>
      <c r="L2073" s="201">
        <v>49072045</v>
      </c>
      <c r="M2073" s="201">
        <v>100</v>
      </c>
      <c r="N2073" s="201">
        <v>4907204500</v>
      </c>
      <c r="O2073" s="200" t="s">
        <v>7139</v>
      </c>
      <c r="P2073" s="200" t="s">
        <v>17666</v>
      </c>
      <c r="Q2073" s="200" t="s">
        <v>17667</v>
      </c>
      <c r="R2073" s="200" t="s">
        <v>17668</v>
      </c>
    </row>
    <row r="2074" spans="1:18" hidden="1">
      <c r="A2074" s="200" t="s">
        <v>17669</v>
      </c>
      <c r="B2074" s="200" t="s">
        <v>17670</v>
      </c>
      <c r="C2074" s="200" t="s">
        <v>7134</v>
      </c>
      <c r="D2074" s="200" t="s">
        <v>7165</v>
      </c>
      <c r="E2074" s="200" t="s">
        <v>7136</v>
      </c>
      <c r="F2074" s="200" t="s">
        <v>10500</v>
      </c>
      <c r="G2074" s="200"/>
      <c r="H2074" s="200" t="s">
        <v>10501</v>
      </c>
      <c r="I2074" s="200"/>
      <c r="J2074" s="201">
        <v>12</v>
      </c>
      <c r="K2074" s="200" t="s">
        <v>7136</v>
      </c>
      <c r="L2074" s="201">
        <v>11543764</v>
      </c>
      <c r="M2074" s="201">
        <v>500</v>
      </c>
      <c r="N2074" s="201">
        <v>5872294500</v>
      </c>
      <c r="O2074" s="200" t="s">
        <v>7139</v>
      </c>
      <c r="P2074" s="200" t="s">
        <v>17671</v>
      </c>
      <c r="Q2074" s="200" t="s">
        <v>17672</v>
      </c>
      <c r="R2074" s="200" t="s">
        <v>17673</v>
      </c>
    </row>
    <row r="2075" spans="1:18" hidden="1">
      <c r="A2075" s="200" t="s">
        <v>17674</v>
      </c>
      <c r="B2075" s="200" t="s">
        <v>17675</v>
      </c>
      <c r="C2075" s="200" t="s">
        <v>7440</v>
      </c>
      <c r="D2075" s="200" t="s">
        <v>7441</v>
      </c>
      <c r="E2075" s="200" t="s">
        <v>7136</v>
      </c>
      <c r="F2075" s="200" t="s">
        <v>7243</v>
      </c>
      <c r="G2075" s="200"/>
      <c r="H2075" s="200" t="s">
        <v>7244</v>
      </c>
      <c r="I2075" s="200"/>
      <c r="J2075" s="201">
        <v>12</v>
      </c>
      <c r="K2075" s="200" t="s">
        <v>10016</v>
      </c>
      <c r="L2075" s="201">
        <v>5078057</v>
      </c>
      <c r="M2075" s="201">
        <v>500</v>
      </c>
      <c r="N2075" s="201">
        <v>2539028500</v>
      </c>
      <c r="O2075" s="200" t="s">
        <v>7139</v>
      </c>
      <c r="P2075" s="200" t="s">
        <v>17676</v>
      </c>
      <c r="Q2075" s="200" t="s">
        <v>17677</v>
      </c>
      <c r="R2075" s="200" t="s">
        <v>17678</v>
      </c>
    </row>
    <row r="2076" spans="1:18" hidden="1">
      <c r="A2076" s="200" t="s">
        <v>17679</v>
      </c>
      <c r="B2076" s="200" t="s">
        <v>17680</v>
      </c>
      <c r="C2076" s="200" t="s">
        <v>7134</v>
      </c>
      <c r="D2076" s="200" t="s">
        <v>7135</v>
      </c>
      <c r="E2076" s="200" t="s">
        <v>7136</v>
      </c>
      <c r="F2076" s="200" t="s">
        <v>7348</v>
      </c>
      <c r="G2076" s="200"/>
      <c r="H2076" s="200" t="s">
        <v>7349</v>
      </c>
      <c r="I2076" s="200"/>
      <c r="J2076" s="201">
        <v>12</v>
      </c>
      <c r="K2076" s="200" t="s">
        <v>7136</v>
      </c>
      <c r="L2076" s="201">
        <v>35755643</v>
      </c>
      <c r="M2076" s="201">
        <v>500</v>
      </c>
      <c r="N2076" s="201">
        <v>17877821500</v>
      </c>
      <c r="O2076" s="200" t="s">
        <v>7139</v>
      </c>
      <c r="P2076" s="200" t="s">
        <v>17681</v>
      </c>
      <c r="Q2076" s="200" t="s">
        <v>17682</v>
      </c>
      <c r="R2076" s="200" t="s">
        <v>17683</v>
      </c>
    </row>
    <row r="2077" spans="1:18" hidden="1">
      <c r="A2077" s="200" t="s">
        <v>17684</v>
      </c>
      <c r="B2077" s="200" t="s">
        <v>17685</v>
      </c>
      <c r="C2077" s="200" t="s">
        <v>7134</v>
      </c>
      <c r="D2077" s="200" t="s">
        <v>7193</v>
      </c>
      <c r="E2077" s="200" t="s">
        <v>7136</v>
      </c>
      <c r="F2077" s="200" t="s">
        <v>7137</v>
      </c>
      <c r="G2077" s="200"/>
      <c r="H2077" s="200" t="s">
        <v>7138</v>
      </c>
      <c r="I2077" s="200"/>
      <c r="J2077" s="201">
        <v>12</v>
      </c>
      <c r="K2077" s="200" t="s">
        <v>7136</v>
      </c>
      <c r="L2077" s="201">
        <v>22961315</v>
      </c>
      <c r="M2077" s="201">
        <v>1000</v>
      </c>
      <c r="N2077" s="201">
        <v>22961315000</v>
      </c>
      <c r="O2077" s="200" t="s">
        <v>7139</v>
      </c>
      <c r="P2077" s="200" t="s">
        <v>10661</v>
      </c>
      <c r="Q2077" s="200" t="s">
        <v>17686</v>
      </c>
      <c r="R2077" s="200" t="s">
        <v>17687</v>
      </c>
    </row>
    <row r="2078" spans="1:18" hidden="1">
      <c r="A2078" s="200" t="s">
        <v>17688</v>
      </c>
      <c r="B2078" s="200" t="s">
        <v>17689</v>
      </c>
      <c r="C2078" s="200" t="s">
        <v>7134</v>
      </c>
      <c r="D2078" s="200" t="s">
        <v>7165</v>
      </c>
      <c r="E2078" s="200" t="s">
        <v>7136</v>
      </c>
      <c r="F2078" s="200" t="s">
        <v>7206</v>
      </c>
      <c r="G2078" s="200"/>
      <c r="H2078" s="200" t="s">
        <v>7207</v>
      </c>
      <c r="I2078" s="200"/>
      <c r="J2078" s="201">
        <v>12</v>
      </c>
      <c r="K2078" s="200" t="s">
        <v>7136</v>
      </c>
      <c r="L2078" s="201">
        <v>11715480</v>
      </c>
      <c r="M2078" s="201">
        <v>1000</v>
      </c>
      <c r="N2078" s="201">
        <v>11715480000</v>
      </c>
      <c r="O2078" s="200" t="s">
        <v>7139</v>
      </c>
      <c r="P2078" s="200" t="s">
        <v>17690</v>
      </c>
      <c r="Q2078" s="200" t="s">
        <v>17691</v>
      </c>
      <c r="R2078" s="200" t="s">
        <v>17692</v>
      </c>
    </row>
    <row r="2079" spans="1:18" hidden="1">
      <c r="A2079" s="200" t="s">
        <v>17693</v>
      </c>
      <c r="B2079" s="200" t="s">
        <v>17694</v>
      </c>
      <c r="C2079" s="200" t="s">
        <v>7134</v>
      </c>
      <c r="D2079" s="200" t="s">
        <v>7502</v>
      </c>
      <c r="E2079" s="200" t="s">
        <v>7136</v>
      </c>
      <c r="F2079" s="200" t="s">
        <v>7153</v>
      </c>
      <c r="G2079" s="200"/>
      <c r="H2079" s="200" t="s">
        <v>7154</v>
      </c>
      <c r="I2079" s="200"/>
      <c r="J2079" s="201">
        <v>12</v>
      </c>
      <c r="K2079" s="200" t="s">
        <v>7136</v>
      </c>
      <c r="L2079" s="201">
        <v>71830626</v>
      </c>
      <c r="M2079" s="204">
        <v>0.5</v>
      </c>
      <c r="N2079" s="201">
        <v>35915313</v>
      </c>
      <c r="O2079" s="200" t="s">
        <v>8716</v>
      </c>
      <c r="P2079" s="200" t="s">
        <v>17695</v>
      </c>
      <c r="Q2079" s="200" t="s">
        <v>17696</v>
      </c>
      <c r="R2079" s="200" t="s">
        <v>17697</v>
      </c>
    </row>
    <row r="2080" spans="1:18" hidden="1">
      <c r="A2080" s="200" t="s">
        <v>17698</v>
      </c>
      <c r="B2080" s="200" t="s">
        <v>17699</v>
      </c>
      <c r="C2080" s="200" t="s">
        <v>7134</v>
      </c>
      <c r="D2080" s="200" t="s">
        <v>7241</v>
      </c>
      <c r="E2080" s="200" t="s">
        <v>7242</v>
      </c>
      <c r="F2080" s="200" t="s">
        <v>7243</v>
      </c>
      <c r="G2080" s="200"/>
      <c r="H2080" s="200" t="s">
        <v>7244</v>
      </c>
      <c r="I2080" s="200"/>
      <c r="J2080" s="201">
        <v>12</v>
      </c>
      <c r="K2080" s="200" t="s">
        <v>7136</v>
      </c>
      <c r="L2080" s="201">
        <v>69246486</v>
      </c>
      <c r="M2080" s="201">
        <v>500</v>
      </c>
      <c r="N2080" s="201">
        <v>34623243000</v>
      </c>
      <c r="O2080" s="200" t="s">
        <v>7139</v>
      </c>
      <c r="P2080" s="200" t="s">
        <v>17700</v>
      </c>
      <c r="Q2080" s="200" t="s">
        <v>17701</v>
      </c>
      <c r="R2080" s="200" t="s">
        <v>17702</v>
      </c>
    </row>
    <row r="2081" spans="1:18" hidden="1">
      <c r="A2081" s="200" t="s">
        <v>17703</v>
      </c>
      <c r="B2081" s="200" t="s">
        <v>17704</v>
      </c>
      <c r="C2081" s="200" t="s">
        <v>7134</v>
      </c>
      <c r="D2081" s="200" t="s">
        <v>7165</v>
      </c>
      <c r="E2081" s="200" t="s">
        <v>7136</v>
      </c>
      <c r="F2081" s="200" t="s">
        <v>7464</v>
      </c>
      <c r="G2081" s="200"/>
      <c r="H2081" s="200" t="s">
        <v>7465</v>
      </c>
      <c r="I2081" s="200"/>
      <c r="J2081" s="201">
        <v>12</v>
      </c>
      <c r="K2081" s="200" t="s">
        <v>7136</v>
      </c>
      <c r="L2081" s="201">
        <v>6500000</v>
      </c>
      <c r="M2081" s="201">
        <v>500</v>
      </c>
      <c r="N2081" s="201">
        <v>3650000000</v>
      </c>
      <c r="O2081" s="200" t="s">
        <v>7139</v>
      </c>
      <c r="P2081" s="200" t="s">
        <v>17705</v>
      </c>
      <c r="Q2081" s="200" t="s">
        <v>17706</v>
      </c>
      <c r="R2081" s="200" t="s">
        <v>17707</v>
      </c>
    </row>
    <row r="2082" spans="1:18" hidden="1">
      <c r="A2082" s="200" t="s">
        <v>17708</v>
      </c>
      <c r="B2082" s="200" t="s">
        <v>17709</v>
      </c>
      <c r="C2082" s="200" t="s">
        <v>7134</v>
      </c>
      <c r="D2082" s="200" t="s">
        <v>7135</v>
      </c>
      <c r="E2082" s="200" t="s">
        <v>7136</v>
      </c>
      <c r="F2082" s="200" t="s">
        <v>7348</v>
      </c>
      <c r="G2082" s="200"/>
      <c r="H2082" s="200" t="s">
        <v>7349</v>
      </c>
      <c r="I2082" s="200"/>
      <c r="J2082" s="201">
        <v>12</v>
      </c>
      <c r="K2082" s="200" t="s">
        <v>7136</v>
      </c>
      <c r="L2082" s="201">
        <v>61365626</v>
      </c>
      <c r="M2082" s="201">
        <v>1000</v>
      </c>
      <c r="N2082" s="201">
        <v>61365626000</v>
      </c>
      <c r="O2082" s="200" t="s">
        <v>7139</v>
      </c>
      <c r="P2082" s="200" t="s">
        <v>17710</v>
      </c>
      <c r="Q2082" s="200" t="s">
        <v>17711</v>
      </c>
      <c r="R2082" s="200" t="s">
        <v>17712</v>
      </c>
    </row>
    <row r="2083" spans="1:18" hidden="1">
      <c r="A2083" s="200" t="s">
        <v>17713</v>
      </c>
      <c r="B2083" s="200" t="s">
        <v>17714</v>
      </c>
      <c r="C2083" s="200" t="s">
        <v>7134</v>
      </c>
      <c r="D2083" s="200" t="s">
        <v>7165</v>
      </c>
      <c r="E2083" s="200" t="s">
        <v>7136</v>
      </c>
      <c r="F2083" s="200" t="s">
        <v>9040</v>
      </c>
      <c r="G2083" s="200"/>
      <c r="H2083" s="200" t="s">
        <v>9041</v>
      </c>
      <c r="I2083" s="200"/>
      <c r="J2083" s="201">
        <v>12</v>
      </c>
      <c r="K2083" s="200" t="s">
        <v>7136</v>
      </c>
      <c r="L2083" s="201">
        <v>64776702</v>
      </c>
      <c r="M2083" s="201">
        <v>100</v>
      </c>
      <c r="N2083" s="201">
        <v>6477670200</v>
      </c>
      <c r="O2083" s="200" t="s">
        <v>7139</v>
      </c>
      <c r="P2083" s="200" t="s">
        <v>17715</v>
      </c>
      <c r="Q2083" s="200" t="s">
        <v>17716</v>
      </c>
      <c r="R2083" s="200" t="s">
        <v>17717</v>
      </c>
    </row>
    <row r="2084" spans="1:18" hidden="1">
      <c r="A2084" s="200" t="s">
        <v>17718</v>
      </c>
      <c r="B2084" s="200" t="s">
        <v>17719</v>
      </c>
      <c r="C2084" s="200" t="s">
        <v>7134</v>
      </c>
      <c r="D2084" s="200" t="s">
        <v>7241</v>
      </c>
      <c r="E2084" s="200" t="s">
        <v>7242</v>
      </c>
      <c r="F2084" s="200" t="s">
        <v>7599</v>
      </c>
      <c r="G2084" s="200"/>
      <c r="H2084" s="200" t="s">
        <v>7600</v>
      </c>
      <c r="I2084" s="200"/>
      <c r="J2084" s="201">
        <v>12</v>
      </c>
      <c r="K2084" s="200" t="s">
        <v>7136</v>
      </c>
      <c r="L2084" s="201">
        <v>13620141</v>
      </c>
      <c r="M2084" s="201">
        <v>100</v>
      </c>
      <c r="N2084" s="201">
        <v>1362014100</v>
      </c>
      <c r="O2084" s="200" t="s">
        <v>7139</v>
      </c>
      <c r="P2084" s="200" t="s">
        <v>17720</v>
      </c>
      <c r="Q2084" s="200" t="s">
        <v>17721</v>
      </c>
      <c r="R2084" s="200" t="s">
        <v>17722</v>
      </c>
    </row>
    <row r="2085" spans="1:18" hidden="1">
      <c r="A2085" s="200" t="s">
        <v>17723</v>
      </c>
      <c r="B2085" s="200" t="s">
        <v>17724</v>
      </c>
      <c r="C2085" s="200" t="s">
        <v>7134</v>
      </c>
      <c r="D2085" s="200" t="s">
        <v>8480</v>
      </c>
      <c r="E2085" s="200" t="s">
        <v>7136</v>
      </c>
      <c r="F2085" s="200" t="s">
        <v>7302</v>
      </c>
      <c r="G2085" s="200"/>
      <c r="H2085" s="200" t="s">
        <v>7303</v>
      </c>
      <c r="I2085" s="200"/>
      <c r="J2085" s="201">
        <v>12</v>
      </c>
      <c r="K2085" s="200" t="s">
        <v>7136</v>
      </c>
      <c r="L2085" s="201">
        <v>18071353</v>
      </c>
      <c r="M2085" s="201">
        <v>500</v>
      </c>
      <c r="N2085" s="201">
        <v>9035676500</v>
      </c>
      <c r="O2085" s="200" t="s">
        <v>7139</v>
      </c>
      <c r="P2085" s="200" t="s">
        <v>17725</v>
      </c>
      <c r="Q2085" s="200" t="s">
        <v>17726</v>
      </c>
      <c r="R2085" s="200" t="s">
        <v>17727</v>
      </c>
    </row>
    <row r="2086" spans="1:18" hidden="1">
      <c r="A2086" s="200" t="s">
        <v>17728</v>
      </c>
      <c r="B2086" s="200" t="s">
        <v>17729</v>
      </c>
      <c r="C2086" s="200" t="s">
        <v>7134</v>
      </c>
      <c r="D2086" s="200" t="s">
        <v>7135</v>
      </c>
      <c r="E2086" s="200" t="s">
        <v>7136</v>
      </c>
      <c r="F2086" s="200" t="s">
        <v>7481</v>
      </c>
      <c r="G2086" s="200"/>
      <c r="H2086" s="200" t="s">
        <v>7482</v>
      </c>
      <c r="I2086" s="200"/>
      <c r="J2086" s="201">
        <v>12</v>
      </c>
      <c r="K2086" s="200" t="s">
        <v>7136</v>
      </c>
      <c r="L2086" s="201">
        <v>13546307</v>
      </c>
      <c r="M2086" s="201">
        <v>500</v>
      </c>
      <c r="N2086" s="201">
        <v>6773153500</v>
      </c>
      <c r="O2086" s="200" t="s">
        <v>7139</v>
      </c>
      <c r="P2086" s="200" t="s">
        <v>17730</v>
      </c>
      <c r="Q2086" s="200" t="s">
        <v>17731</v>
      </c>
      <c r="R2086" s="200" t="s">
        <v>17732</v>
      </c>
    </row>
    <row r="2087" spans="1:18" hidden="1">
      <c r="A2087" s="200" t="s">
        <v>17733</v>
      </c>
      <c r="B2087" s="200" t="s">
        <v>17734</v>
      </c>
      <c r="C2087" s="200" t="s">
        <v>7145</v>
      </c>
      <c r="D2087" s="200" t="s">
        <v>7136</v>
      </c>
      <c r="E2087" s="200" t="s">
        <v>7136</v>
      </c>
      <c r="F2087" s="200" t="s">
        <v>8033</v>
      </c>
      <c r="G2087" s="200"/>
      <c r="H2087" s="200" t="s">
        <v>8034</v>
      </c>
      <c r="I2087" s="200"/>
      <c r="J2087" s="201">
        <v>12</v>
      </c>
      <c r="K2087" s="200" t="s">
        <v>7136</v>
      </c>
      <c r="L2087" s="201">
        <v>36580741</v>
      </c>
      <c r="M2087" s="201">
        <v>500</v>
      </c>
      <c r="N2087" s="201">
        <v>18290370500</v>
      </c>
      <c r="O2087" s="200" t="s">
        <v>7139</v>
      </c>
      <c r="P2087" s="200" t="s">
        <v>13568</v>
      </c>
      <c r="Q2087" s="200" t="s">
        <v>17735</v>
      </c>
      <c r="R2087" s="200" t="s">
        <v>17736</v>
      </c>
    </row>
    <row r="2088" spans="1:18" hidden="1">
      <c r="A2088" s="200" t="s">
        <v>17737</v>
      </c>
      <c r="B2088" s="200" t="s">
        <v>17738</v>
      </c>
      <c r="C2088" s="200" t="s">
        <v>7134</v>
      </c>
      <c r="D2088" s="200" t="s">
        <v>7321</v>
      </c>
      <c r="E2088" s="200" t="s">
        <v>7136</v>
      </c>
      <c r="F2088" s="200" t="s">
        <v>7331</v>
      </c>
      <c r="G2088" s="200"/>
      <c r="H2088" s="200" t="s">
        <v>7332</v>
      </c>
      <c r="I2088" s="200"/>
      <c r="J2088" s="201">
        <v>12</v>
      </c>
      <c r="K2088" s="200" t="s">
        <v>7136</v>
      </c>
      <c r="L2088" s="201">
        <v>3430000</v>
      </c>
      <c r="M2088" s="201">
        <v>100</v>
      </c>
      <c r="N2088" s="201">
        <v>343000000</v>
      </c>
      <c r="O2088" s="200" t="s">
        <v>7139</v>
      </c>
      <c r="P2088" s="200" t="s">
        <v>17739</v>
      </c>
      <c r="Q2088" s="200" t="s">
        <v>17740</v>
      </c>
      <c r="R2088" s="200" t="s">
        <v>17741</v>
      </c>
    </row>
    <row r="2089" spans="1:18" hidden="1">
      <c r="A2089" s="200" t="s">
        <v>17742</v>
      </c>
      <c r="B2089" s="200" t="s">
        <v>17743</v>
      </c>
      <c r="C2089" s="200" t="s">
        <v>7134</v>
      </c>
      <c r="D2089" s="200" t="s">
        <v>7321</v>
      </c>
      <c r="E2089" s="200" t="s">
        <v>7136</v>
      </c>
      <c r="F2089" s="200" t="s">
        <v>7331</v>
      </c>
      <c r="G2089" s="200"/>
      <c r="H2089" s="200" t="s">
        <v>7332</v>
      </c>
      <c r="I2089" s="200"/>
      <c r="J2089" s="201">
        <v>12</v>
      </c>
      <c r="K2089" s="200" t="s">
        <v>7136</v>
      </c>
      <c r="L2089" s="201">
        <v>4105000</v>
      </c>
      <c r="M2089" s="201">
        <v>100</v>
      </c>
      <c r="N2089" s="201">
        <v>410500000</v>
      </c>
      <c r="O2089" s="200" t="s">
        <v>7139</v>
      </c>
      <c r="P2089" s="200" t="s">
        <v>17744</v>
      </c>
      <c r="Q2089" s="200" t="s">
        <v>17745</v>
      </c>
      <c r="R2089" s="200" t="s">
        <v>17741</v>
      </c>
    </row>
    <row r="2090" spans="1:18" hidden="1">
      <c r="A2090" s="200" t="s">
        <v>17746</v>
      </c>
      <c r="B2090" s="200" t="s">
        <v>11394</v>
      </c>
      <c r="C2090" s="200" t="s">
        <v>7145</v>
      </c>
      <c r="D2090" s="200" t="s">
        <v>7136</v>
      </c>
      <c r="E2090" s="200" t="s">
        <v>7136</v>
      </c>
      <c r="F2090" s="200" t="s">
        <v>7331</v>
      </c>
      <c r="G2090" s="200"/>
      <c r="H2090" s="200" t="s">
        <v>7332</v>
      </c>
      <c r="I2090" s="200"/>
      <c r="J2090" s="201">
        <v>12</v>
      </c>
      <c r="K2090" s="200" t="s">
        <v>7136</v>
      </c>
      <c r="L2090" s="201">
        <v>26219513</v>
      </c>
      <c r="M2090" s="201">
        <v>5000</v>
      </c>
      <c r="N2090" s="201">
        <v>131097565000</v>
      </c>
      <c r="O2090" s="200" t="s">
        <v>7139</v>
      </c>
      <c r="P2090" s="200" t="s">
        <v>17747</v>
      </c>
      <c r="Q2090" s="200" t="s">
        <v>17748</v>
      </c>
      <c r="R2090" s="200" t="s">
        <v>17749</v>
      </c>
    </row>
    <row r="2091" spans="1:18" ht="54">
      <c r="A2091" s="200" t="s">
        <v>17750</v>
      </c>
      <c r="B2091" s="200" t="s">
        <v>17751</v>
      </c>
      <c r="C2091" s="200" t="s">
        <v>7134</v>
      </c>
      <c r="D2091" s="200" t="s">
        <v>7135</v>
      </c>
      <c r="E2091" s="200" t="s">
        <v>7136</v>
      </c>
      <c r="F2091" s="200" t="s">
        <v>7225</v>
      </c>
      <c r="G2091" s="202" t="s">
        <v>8160</v>
      </c>
      <c r="H2091" s="200" t="s">
        <v>7227</v>
      </c>
      <c r="I2091" s="205" t="s">
        <v>17752</v>
      </c>
      <c r="J2091" s="201">
        <v>12</v>
      </c>
      <c r="K2091" s="200" t="s">
        <v>7136</v>
      </c>
      <c r="L2091" s="201">
        <v>19547793</v>
      </c>
      <c r="M2091" s="201">
        <v>500</v>
      </c>
      <c r="N2091" s="201">
        <v>9773896500</v>
      </c>
      <c r="O2091" s="200" t="s">
        <v>7139</v>
      </c>
      <c r="P2091" s="200" t="s">
        <v>17753</v>
      </c>
      <c r="Q2091" s="200" t="s">
        <v>17754</v>
      </c>
      <c r="R2091" s="200" t="s">
        <v>17755</v>
      </c>
    </row>
    <row r="2092" spans="1:18" hidden="1">
      <c r="A2092" s="200" t="s">
        <v>17756</v>
      </c>
      <c r="B2092" s="200" t="s">
        <v>17757</v>
      </c>
      <c r="C2092" s="200" t="s">
        <v>7440</v>
      </c>
      <c r="D2092" s="200" t="s">
        <v>7441</v>
      </c>
      <c r="E2092" s="200" t="s">
        <v>7136</v>
      </c>
      <c r="F2092" s="200" t="s">
        <v>7243</v>
      </c>
      <c r="G2092" s="200"/>
      <c r="H2092" s="200" t="s">
        <v>7244</v>
      </c>
      <c r="I2092" s="200"/>
      <c r="J2092" s="201">
        <v>12</v>
      </c>
      <c r="K2092" s="200" t="s">
        <v>9093</v>
      </c>
      <c r="L2092" s="201">
        <v>4071173</v>
      </c>
      <c r="M2092" s="201">
        <v>500</v>
      </c>
      <c r="N2092" s="201">
        <v>2035586500</v>
      </c>
      <c r="O2092" s="200" t="s">
        <v>7139</v>
      </c>
      <c r="P2092" s="200" t="s">
        <v>17758</v>
      </c>
      <c r="Q2092" s="200" t="s">
        <v>17759</v>
      </c>
      <c r="R2092" s="200" t="s">
        <v>17760</v>
      </c>
    </row>
    <row r="2093" spans="1:18" hidden="1">
      <c r="A2093" s="200" t="s">
        <v>17761</v>
      </c>
      <c r="B2093" s="200" t="s">
        <v>17762</v>
      </c>
      <c r="C2093" s="200" t="s">
        <v>7134</v>
      </c>
      <c r="D2093" s="200" t="s">
        <v>7135</v>
      </c>
      <c r="E2093" s="200" t="s">
        <v>7136</v>
      </c>
      <c r="F2093" s="200" t="s">
        <v>7137</v>
      </c>
      <c r="G2093" s="200"/>
      <c r="H2093" s="200" t="s">
        <v>7138</v>
      </c>
      <c r="I2093" s="200"/>
      <c r="J2093" s="201">
        <v>12</v>
      </c>
      <c r="K2093" s="200" t="s">
        <v>7136</v>
      </c>
      <c r="L2093" s="201">
        <v>6314290</v>
      </c>
      <c r="M2093" s="201">
        <v>500</v>
      </c>
      <c r="N2093" s="201">
        <v>3157145000</v>
      </c>
      <c r="O2093" s="200" t="s">
        <v>7139</v>
      </c>
      <c r="P2093" s="200" t="s">
        <v>17763</v>
      </c>
      <c r="Q2093" s="200" t="s">
        <v>17764</v>
      </c>
      <c r="R2093" s="200" t="s">
        <v>17765</v>
      </c>
    </row>
    <row r="2094" spans="1:18" hidden="1">
      <c r="A2094" s="200" t="s">
        <v>17766</v>
      </c>
      <c r="B2094" s="200" t="s">
        <v>17767</v>
      </c>
      <c r="C2094" s="200" t="s">
        <v>7440</v>
      </c>
      <c r="D2094" s="200" t="s">
        <v>7441</v>
      </c>
      <c r="E2094" s="200" t="s">
        <v>7136</v>
      </c>
      <c r="F2094" s="200" t="s">
        <v>7481</v>
      </c>
      <c r="G2094" s="200"/>
      <c r="H2094" s="200" t="s">
        <v>7482</v>
      </c>
      <c r="I2094" s="200"/>
      <c r="J2094" s="201">
        <v>12</v>
      </c>
      <c r="K2094" s="200" t="s">
        <v>7444</v>
      </c>
      <c r="L2094" s="201">
        <v>2152101</v>
      </c>
      <c r="M2094" s="201">
        <v>500</v>
      </c>
      <c r="N2094" s="201">
        <v>1076050500</v>
      </c>
      <c r="O2094" s="200" t="s">
        <v>7139</v>
      </c>
      <c r="P2094" s="200" t="s">
        <v>17768</v>
      </c>
      <c r="Q2094" s="200" t="s">
        <v>17769</v>
      </c>
      <c r="R2094" s="200" t="s">
        <v>17770</v>
      </c>
    </row>
    <row r="2095" spans="1:18" hidden="1">
      <c r="A2095" s="200" t="s">
        <v>17771</v>
      </c>
      <c r="B2095" s="200" t="s">
        <v>17772</v>
      </c>
      <c r="C2095" s="200" t="s">
        <v>7440</v>
      </c>
      <c r="D2095" s="200" t="s">
        <v>7441</v>
      </c>
      <c r="E2095" s="200" t="s">
        <v>7136</v>
      </c>
      <c r="F2095" s="200" t="s">
        <v>9588</v>
      </c>
      <c r="G2095" s="200"/>
      <c r="H2095" s="200" t="s">
        <v>9589</v>
      </c>
      <c r="I2095" s="200"/>
      <c r="J2095" s="201">
        <v>12</v>
      </c>
      <c r="K2095" s="200" t="s">
        <v>8073</v>
      </c>
      <c r="L2095" s="201">
        <v>9241666</v>
      </c>
      <c r="M2095" s="201">
        <v>500</v>
      </c>
      <c r="N2095" s="201">
        <v>4620833000</v>
      </c>
      <c r="O2095" s="200" t="s">
        <v>7139</v>
      </c>
      <c r="P2095" s="200" t="s">
        <v>17773</v>
      </c>
      <c r="Q2095" s="200" t="s">
        <v>17774</v>
      </c>
      <c r="R2095" s="200" t="s">
        <v>17775</v>
      </c>
    </row>
    <row r="2096" spans="1:18" hidden="1">
      <c r="A2096" s="200" t="s">
        <v>17776</v>
      </c>
      <c r="B2096" s="200" t="s">
        <v>17777</v>
      </c>
      <c r="C2096" s="200" t="s">
        <v>7134</v>
      </c>
      <c r="D2096" s="200" t="s">
        <v>7165</v>
      </c>
      <c r="E2096" s="200" t="s">
        <v>7136</v>
      </c>
      <c r="F2096" s="200" t="s">
        <v>7166</v>
      </c>
      <c r="G2096" s="200"/>
      <c r="H2096" s="200" t="s">
        <v>7167</v>
      </c>
      <c r="I2096" s="200"/>
      <c r="J2096" s="201">
        <v>12</v>
      </c>
      <c r="K2096" s="200" t="s">
        <v>7136</v>
      </c>
      <c r="L2096" s="201">
        <v>15976257</v>
      </c>
      <c r="M2096" s="201">
        <v>500</v>
      </c>
      <c r="N2096" s="201">
        <v>8324128500</v>
      </c>
      <c r="O2096" s="200" t="s">
        <v>7139</v>
      </c>
      <c r="P2096" s="200" t="s">
        <v>17778</v>
      </c>
      <c r="Q2096" s="200" t="s">
        <v>17779</v>
      </c>
      <c r="R2096" s="200" t="s">
        <v>17780</v>
      </c>
    </row>
    <row r="2097" spans="1:18" hidden="1">
      <c r="A2097" s="200" t="s">
        <v>17781</v>
      </c>
      <c r="B2097" s="200" t="s">
        <v>17782</v>
      </c>
      <c r="C2097" s="200" t="s">
        <v>7134</v>
      </c>
      <c r="D2097" s="200" t="s">
        <v>7135</v>
      </c>
      <c r="E2097" s="200" t="s">
        <v>7136</v>
      </c>
      <c r="F2097" s="200" t="s">
        <v>7174</v>
      </c>
      <c r="G2097" s="200"/>
      <c r="H2097" s="200" t="s">
        <v>7175</v>
      </c>
      <c r="I2097" s="200"/>
      <c r="J2097" s="201">
        <v>12</v>
      </c>
      <c r="K2097" s="200" t="s">
        <v>7136</v>
      </c>
      <c r="L2097" s="201">
        <v>13113585</v>
      </c>
      <c r="M2097" s="201">
        <v>500</v>
      </c>
      <c r="N2097" s="201">
        <v>6556792500</v>
      </c>
      <c r="O2097" s="200" t="s">
        <v>7139</v>
      </c>
      <c r="P2097" s="200" t="s">
        <v>17783</v>
      </c>
      <c r="Q2097" s="200" t="s">
        <v>17784</v>
      </c>
      <c r="R2097" s="200" t="s">
        <v>17785</v>
      </c>
    </row>
    <row r="2098" spans="1:18" hidden="1">
      <c r="A2098" s="200" t="s">
        <v>17786</v>
      </c>
      <c r="B2098" s="200" t="s">
        <v>17787</v>
      </c>
      <c r="C2098" s="200" t="s">
        <v>7145</v>
      </c>
      <c r="D2098" s="200" t="s">
        <v>7136</v>
      </c>
      <c r="E2098" s="200" t="s">
        <v>7136</v>
      </c>
      <c r="F2098" s="200" t="s">
        <v>7779</v>
      </c>
      <c r="G2098" s="200"/>
      <c r="H2098" s="200" t="s">
        <v>7780</v>
      </c>
      <c r="I2098" s="200"/>
      <c r="J2098" s="201">
        <v>12</v>
      </c>
      <c r="K2098" s="200" t="s">
        <v>7136</v>
      </c>
      <c r="L2098" s="201">
        <v>27583100</v>
      </c>
      <c r="M2098" s="201">
        <v>500</v>
      </c>
      <c r="N2098" s="201">
        <v>13791550000</v>
      </c>
      <c r="O2098" s="200" t="s">
        <v>7139</v>
      </c>
      <c r="P2098" s="200" t="s">
        <v>17788</v>
      </c>
      <c r="Q2098" s="200" t="s">
        <v>17789</v>
      </c>
      <c r="R2098" s="200" t="s">
        <v>17790</v>
      </c>
    </row>
    <row r="2099" spans="1:18" hidden="1">
      <c r="A2099" s="200" t="s">
        <v>17791</v>
      </c>
      <c r="B2099" s="200" t="s">
        <v>17792</v>
      </c>
      <c r="C2099" s="200" t="s">
        <v>7145</v>
      </c>
      <c r="D2099" s="200" t="s">
        <v>7136</v>
      </c>
      <c r="E2099" s="200" t="s">
        <v>7136</v>
      </c>
      <c r="F2099" s="200" t="s">
        <v>7822</v>
      </c>
      <c r="G2099" s="200"/>
      <c r="H2099" s="200" t="s">
        <v>7823</v>
      </c>
      <c r="I2099" s="200"/>
      <c r="J2099" s="201">
        <v>12</v>
      </c>
      <c r="K2099" s="200" t="s">
        <v>7136</v>
      </c>
      <c r="L2099" s="201">
        <v>29228750</v>
      </c>
      <c r="M2099" s="201">
        <v>500</v>
      </c>
      <c r="N2099" s="201">
        <v>14614375000</v>
      </c>
      <c r="O2099" s="200" t="s">
        <v>7139</v>
      </c>
      <c r="P2099" s="200" t="s">
        <v>17793</v>
      </c>
      <c r="Q2099" s="200" t="s">
        <v>17794</v>
      </c>
      <c r="R2099" s="200" t="s">
        <v>17795</v>
      </c>
    </row>
    <row r="2100" spans="1:18" hidden="1">
      <c r="A2100" s="200" t="s">
        <v>17796</v>
      </c>
      <c r="B2100" s="200" t="s">
        <v>17797</v>
      </c>
      <c r="C2100" s="200" t="s">
        <v>7145</v>
      </c>
      <c r="D2100" s="200" t="s">
        <v>7136</v>
      </c>
      <c r="E2100" s="200" t="s">
        <v>7136</v>
      </c>
      <c r="F2100" s="200" t="s">
        <v>7822</v>
      </c>
      <c r="G2100" s="200"/>
      <c r="H2100" s="200" t="s">
        <v>7823</v>
      </c>
      <c r="I2100" s="200"/>
      <c r="J2100" s="201">
        <v>12</v>
      </c>
      <c r="K2100" s="200" t="s">
        <v>7136</v>
      </c>
      <c r="L2100" s="201">
        <v>11600000</v>
      </c>
      <c r="M2100" s="201">
        <v>500</v>
      </c>
      <c r="N2100" s="201">
        <v>5800000000</v>
      </c>
      <c r="O2100" s="200" t="s">
        <v>7139</v>
      </c>
      <c r="P2100" s="200" t="s">
        <v>10715</v>
      </c>
      <c r="Q2100" s="200" t="s">
        <v>17798</v>
      </c>
      <c r="R2100" s="200" t="s">
        <v>17790</v>
      </c>
    </row>
    <row r="2101" spans="1:18" hidden="1">
      <c r="A2101" s="200" t="s">
        <v>17799</v>
      </c>
      <c r="B2101" s="200" t="s">
        <v>17800</v>
      </c>
      <c r="C2101" s="200" t="s">
        <v>7134</v>
      </c>
      <c r="D2101" s="200" t="s">
        <v>7165</v>
      </c>
      <c r="E2101" s="200" t="s">
        <v>7136</v>
      </c>
      <c r="F2101" s="200" t="s">
        <v>7416</v>
      </c>
      <c r="G2101" s="200"/>
      <c r="H2101" s="200" t="s">
        <v>7417</v>
      </c>
      <c r="I2101" s="200"/>
      <c r="J2101" s="201">
        <v>12</v>
      </c>
      <c r="K2101" s="200" t="s">
        <v>7136</v>
      </c>
      <c r="L2101" s="201">
        <v>26500000</v>
      </c>
      <c r="M2101" s="201">
        <v>500</v>
      </c>
      <c r="N2101" s="201">
        <v>13250000000</v>
      </c>
      <c r="O2101" s="200" t="s">
        <v>7139</v>
      </c>
      <c r="P2101" s="200" t="s">
        <v>17801</v>
      </c>
      <c r="Q2101" s="200" t="s">
        <v>17802</v>
      </c>
      <c r="R2101" s="200" t="s">
        <v>17803</v>
      </c>
    </row>
    <row r="2102" spans="1:18" hidden="1">
      <c r="A2102" s="200" t="s">
        <v>17804</v>
      </c>
      <c r="B2102" s="200" t="s">
        <v>17805</v>
      </c>
      <c r="C2102" s="200" t="s">
        <v>7145</v>
      </c>
      <c r="D2102" s="200" t="s">
        <v>7136</v>
      </c>
      <c r="E2102" s="200" t="s">
        <v>7136</v>
      </c>
      <c r="F2102" s="200" t="s">
        <v>9890</v>
      </c>
      <c r="G2102" s="200"/>
      <c r="H2102" s="200" t="s">
        <v>9891</v>
      </c>
      <c r="I2102" s="200"/>
      <c r="J2102" s="201">
        <v>12</v>
      </c>
      <c r="K2102" s="200" t="s">
        <v>7136</v>
      </c>
      <c r="L2102" s="201">
        <v>1113400</v>
      </c>
      <c r="M2102" s="201">
        <v>5000</v>
      </c>
      <c r="N2102" s="201">
        <v>5567000000</v>
      </c>
      <c r="O2102" s="200" t="s">
        <v>7139</v>
      </c>
      <c r="P2102" s="200" t="s">
        <v>17806</v>
      </c>
      <c r="Q2102" s="200" t="s">
        <v>17807</v>
      </c>
      <c r="R2102" s="200" t="s">
        <v>17808</v>
      </c>
    </row>
    <row r="2103" spans="1:18" hidden="1">
      <c r="A2103" s="200" t="s">
        <v>17809</v>
      </c>
      <c r="B2103" s="200" t="s">
        <v>17810</v>
      </c>
      <c r="C2103" s="200" t="s">
        <v>7145</v>
      </c>
      <c r="D2103" s="200" t="s">
        <v>7136</v>
      </c>
      <c r="E2103" s="200" t="s">
        <v>7136</v>
      </c>
      <c r="F2103" s="200" t="s">
        <v>9692</v>
      </c>
      <c r="G2103" s="200"/>
      <c r="H2103" s="200" t="s">
        <v>9693</v>
      </c>
      <c r="I2103" s="200"/>
      <c r="J2103" s="201">
        <v>12</v>
      </c>
      <c r="K2103" s="200" t="s">
        <v>7136</v>
      </c>
      <c r="L2103" s="201">
        <v>70805940</v>
      </c>
      <c r="M2103" s="201">
        <v>500</v>
      </c>
      <c r="N2103" s="201">
        <v>35402970000</v>
      </c>
      <c r="O2103" s="200" t="s">
        <v>7139</v>
      </c>
      <c r="P2103" s="200" t="s">
        <v>17811</v>
      </c>
      <c r="Q2103" s="200" t="s">
        <v>17812</v>
      </c>
      <c r="R2103" s="200" t="s">
        <v>17813</v>
      </c>
    </row>
    <row r="2104" spans="1:18" hidden="1">
      <c r="A2104" s="200" t="s">
        <v>17814</v>
      </c>
      <c r="B2104" s="200" t="s">
        <v>17815</v>
      </c>
      <c r="C2104" s="200" t="s">
        <v>7134</v>
      </c>
      <c r="D2104" s="200" t="s">
        <v>7173</v>
      </c>
      <c r="E2104" s="200" t="s">
        <v>7136</v>
      </c>
      <c r="F2104" s="200" t="s">
        <v>7166</v>
      </c>
      <c r="G2104" s="200"/>
      <c r="H2104" s="200" t="s">
        <v>7167</v>
      </c>
      <c r="I2104" s="200"/>
      <c r="J2104" s="201">
        <v>12</v>
      </c>
      <c r="K2104" s="200" t="s">
        <v>7136</v>
      </c>
      <c r="L2104" s="201">
        <v>24142230</v>
      </c>
      <c r="M2104" s="201">
        <v>100</v>
      </c>
      <c r="N2104" s="201">
        <v>2414223000</v>
      </c>
      <c r="O2104" s="200" t="s">
        <v>7139</v>
      </c>
      <c r="P2104" s="200" t="s">
        <v>17816</v>
      </c>
      <c r="Q2104" s="200" t="s">
        <v>13055</v>
      </c>
      <c r="R2104" s="200" t="s">
        <v>17817</v>
      </c>
    </row>
    <row r="2105" spans="1:18" hidden="1">
      <c r="A2105" s="200" t="s">
        <v>17818</v>
      </c>
      <c r="B2105" s="200" t="s">
        <v>17819</v>
      </c>
      <c r="C2105" s="200" t="s">
        <v>7134</v>
      </c>
      <c r="D2105" s="200" t="s">
        <v>7165</v>
      </c>
      <c r="E2105" s="200" t="s">
        <v>7136</v>
      </c>
      <c r="F2105" s="200" t="s">
        <v>9549</v>
      </c>
      <c r="G2105" s="200"/>
      <c r="H2105" s="200" t="s">
        <v>9550</v>
      </c>
      <c r="I2105" s="200"/>
      <c r="J2105" s="201">
        <v>12</v>
      </c>
      <c r="K2105" s="200" t="s">
        <v>7136</v>
      </c>
      <c r="L2105" s="201">
        <v>8600000</v>
      </c>
      <c r="M2105" s="201">
        <v>500</v>
      </c>
      <c r="N2105" s="201">
        <v>4300000000</v>
      </c>
      <c r="O2105" s="200" t="s">
        <v>7139</v>
      </c>
      <c r="P2105" s="200" t="s">
        <v>12918</v>
      </c>
      <c r="Q2105" s="200" t="s">
        <v>17820</v>
      </c>
      <c r="R2105" s="200" t="s">
        <v>17821</v>
      </c>
    </row>
    <row r="2106" spans="1:18" hidden="1">
      <c r="A2106" s="200" t="s">
        <v>17822</v>
      </c>
      <c r="B2106" s="200" t="s">
        <v>17823</v>
      </c>
      <c r="C2106" s="200" t="s">
        <v>7145</v>
      </c>
      <c r="D2106" s="200" t="s">
        <v>7136</v>
      </c>
      <c r="E2106" s="200" t="s">
        <v>7136</v>
      </c>
      <c r="F2106" s="200" t="s">
        <v>7213</v>
      </c>
      <c r="G2106" s="200"/>
      <c r="H2106" s="200" t="s">
        <v>7214</v>
      </c>
      <c r="I2106" s="200"/>
      <c r="J2106" s="201">
        <v>12</v>
      </c>
      <c r="K2106" s="200" t="s">
        <v>7136</v>
      </c>
      <c r="L2106" s="201">
        <v>36700000</v>
      </c>
      <c r="M2106" s="201">
        <v>500</v>
      </c>
      <c r="N2106" s="201">
        <v>20000000000</v>
      </c>
      <c r="O2106" s="200" t="s">
        <v>7139</v>
      </c>
      <c r="P2106" s="200" t="s">
        <v>17824</v>
      </c>
      <c r="Q2106" s="200" t="s">
        <v>17825</v>
      </c>
      <c r="R2106" s="200" t="s">
        <v>17826</v>
      </c>
    </row>
    <row r="2107" spans="1:18" hidden="1">
      <c r="A2107" s="200" t="s">
        <v>17827</v>
      </c>
      <c r="B2107" s="200" t="s">
        <v>17828</v>
      </c>
      <c r="C2107" s="200" t="s">
        <v>7440</v>
      </c>
      <c r="D2107" s="200" t="s">
        <v>7441</v>
      </c>
      <c r="E2107" s="200" t="s">
        <v>7136</v>
      </c>
      <c r="F2107" s="200" t="s">
        <v>7213</v>
      </c>
      <c r="G2107" s="200"/>
      <c r="H2107" s="200" t="s">
        <v>7214</v>
      </c>
      <c r="I2107" s="200"/>
      <c r="J2107" s="201">
        <v>12</v>
      </c>
      <c r="K2107" s="200" t="s">
        <v>7601</v>
      </c>
      <c r="L2107" s="201">
        <v>6239986</v>
      </c>
      <c r="M2107" s="201">
        <v>500</v>
      </c>
      <c r="N2107" s="201">
        <v>3119993000</v>
      </c>
      <c r="O2107" s="200" t="s">
        <v>7139</v>
      </c>
      <c r="P2107" s="200" t="s">
        <v>17829</v>
      </c>
      <c r="Q2107" s="200" t="s">
        <v>17830</v>
      </c>
      <c r="R2107" s="200" t="s">
        <v>17831</v>
      </c>
    </row>
    <row r="2108" spans="1:18" hidden="1">
      <c r="A2108" s="200" t="s">
        <v>17832</v>
      </c>
      <c r="B2108" s="200" t="s">
        <v>17833</v>
      </c>
      <c r="C2108" s="200" t="s">
        <v>7145</v>
      </c>
      <c r="D2108" s="200" t="s">
        <v>7136</v>
      </c>
      <c r="E2108" s="200" t="s">
        <v>7136</v>
      </c>
      <c r="F2108" s="200" t="s">
        <v>7379</v>
      </c>
      <c r="G2108" s="200"/>
      <c r="H2108" s="200" t="s">
        <v>7380</v>
      </c>
      <c r="I2108" s="200"/>
      <c r="J2108" s="201">
        <v>12</v>
      </c>
      <c r="K2108" s="200" t="s">
        <v>7136</v>
      </c>
      <c r="L2108" s="201">
        <v>38899098</v>
      </c>
      <c r="M2108" s="201">
        <v>500</v>
      </c>
      <c r="N2108" s="201">
        <v>20100620000</v>
      </c>
      <c r="O2108" s="200" t="s">
        <v>7139</v>
      </c>
      <c r="P2108" s="200" t="s">
        <v>12312</v>
      </c>
      <c r="Q2108" s="200" t="s">
        <v>17834</v>
      </c>
      <c r="R2108" s="200" t="s">
        <v>17835</v>
      </c>
    </row>
    <row r="2109" spans="1:18" hidden="1">
      <c r="A2109" s="200" t="s">
        <v>17836</v>
      </c>
      <c r="B2109" s="200" t="s">
        <v>17837</v>
      </c>
      <c r="C2109" s="200" t="s">
        <v>7134</v>
      </c>
      <c r="D2109" s="200" t="s">
        <v>7135</v>
      </c>
      <c r="E2109" s="200" t="s">
        <v>7136</v>
      </c>
      <c r="F2109" s="200" t="s">
        <v>9549</v>
      </c>
      <c r="G2109" s="200"/>
      <c r="H2109" s="200" t="s">
        <v>9550</v>
      </c>
      <c r="I2109" s="200"/>
      <c r="J2109" s="201">
        <v>12</v>
      </c>
      <c r="K2109" s="200" t="s">
        <v>7136</v>
      </c>
      <c r="L2109" s="201">
        <v>20007381</v>
      </c>
      <c r="M2109" s="201">
        <v>500</v>
      </c>
      <c r="N2109" s="201">
        <v>10003690500</v>
      </c>
      <c r="O2109" s="200" t="s">
        <v>7139</v>
      </c>
      <c r="P2109" s="200" t="s">
        <v>17838</v>
      </c>
      <c r="Q2109" s="200" t="s">
        <v>17839</v>
      </c>
      <c r="R2109" s="200" t="s">
        <v>17840</v>
      </c>
    </row>
    <row r="2110" spans="1:18" hidden="1">
      <c r="A2110" s="200" t="s">
        <v>17841</v>
      </c>
      <c r="B2110" s="200" t="s">
        <v>17842</v>
      </c>
      <c r="C2110" s="200" t="s">
        <v>7134</v>
      </c>
      <c r="D2110" s="200" t="s">
        <v>7165</v>
      </c>
      <c r="E2110" s="200" t="s">
        <v>7136</v>
      </c>
      <c r="F2110" s="200" t="s">
        <v>8194</v>
      </c>
      <c r="G2110" s="200"/>
      <c r="H2110" s="200" t="s">
        <v>8195</v>
      </c>
      <c r="I2110" s="200"/>
      <c r="J2110" s="201">
        <v>12</v>
      </c>
      <c r="K2110" s="200" t="s">
        <v>7136</v>
      </c>
      <c r="L2110" s="201">
        <v>38416584</v>
      </c>
      <c r="M2110" s="201">
        <v>100</v>
      </c>
      <c r="N2110" s="201">
        <v>3841658400</v>
      </c>
      <c r="O2110" s="200" t="s">
        <v>7139</v>
      </c>
      <c r="P2110" s="200" t="s">
        <v>17843</v>
      </c>
      <c r="Q2110" s="200" t="s">
        <v>17844</v>
      </c>
      <c r="R2110" s="200" t="s">
        <v>17845</v>
      </c>
    </row>
    <row r="2111" spans="1:18" hidden="1">
      <c r="A2111" s="200" t="s">
        <v>17846</v>
      </c>
      <c r="B2111" s="200" t="s">
        <v>17847</v>
      </c>
      <c r="C2111" s="200" t="s">
        <v>7145</v>
      </c>
      <c r="D2111" s="200" t="s">
        <v>7136</v>
      </c>
      <c r="E2111" s="200" t="s">
        <v>7136</v>
      </c>
      <c r="F2111" s="200" t="s">
        <v>7213</v>
      </c>
      <c r="G2111" s="200"/>
      <c r="H2111" s="200" t="s">
        <v>7214</v>
      </c>
      <c r="I2111" s="200"/>
      <c r="J2111" s="201">
        <v>12</v>
      </c>
      <c r="K2111" s="200" t="s">
        <v>7136</v>
      </c>
      <c r="L2111" s="201">
        <v>7600000</v>
      </c>
      <c r="M2111" s="201">
        <v>500</v>
      </c>
      <c r="N2111" s="201">
        <v>3800000000</v>
      </c>
      <c r="O2111" s="200" t="s">
        <v>7139</v>
      </c>
      <c r="P2111" s="200" t="s">
        <v>17848</v>
      </c>
      <c r="Q2111" s="200" t="s">
        <v>17849</v>
      </c>
      <c r="R2111" s="200" t="s">
        <v>17850</v>
      </c>
    </row>
    <row r="2112" spans="1:18" hidden="1">
      <c r="A2112" s="200" t="s">
        <v>17851</v>
      </c>
      <c r="B2112" s="200" t="s">
        <v>17852</v>
      </c>
      <c r="C2112" s="200" t="s">
        <v>7145</v>
      </c>
      <c r="D2112" s="200" t="s">
        <v>7136</v>
      </c>
      <c r="E2112" s="200" t="s">
        <v>7136</v>
      </c>
      <c r="F2112" s="200" t="s">
        <v>7206</v>
      </c>
      <c r="G2112" s="200"/>
      <c r="H2112" s="200" t="s">
        <v>7207</v>
      </c>
      <c r="I2112" s="200"/>
      <c r="J2112" s="201">
        <v>12</v>
      </c>
      <c r="K2112" s="200" t="s">
        <v>7136</v>
      </c>
      <c r="L2112" s="201">
        <v>48149587</v>
      </c>
      <c r="M2112" s="201">
        <v>500</v>
      </c>
      <c r="N2112" s="201">
        <v>24955871000</v>
      </c>
      <c r="O2112" s="200" t="s">
        <v>7139</v>
      </c>
      <c r="P2112" s="200" t="s">
        <v>17853</v>
      </c>
      <c r="Q2112" s="200" t="s">
        <v>17854</v>
      </c>
      <c r="R2112" s="200" t="s">
        <v>17855</v>
      </c>
    </row>
    <row r="2113" spans="1:18" hidden="1">
      <c r="A2113" s="200" t="s">
        <v>17856</v>
      </c>
      <c r="B2113" s="200" t="s">
        <v>17857</v>
      </c>
      <c r="C2113" s="200" t="s">
        <v>7134</v>
      </c>
      <c r="D2113" s="200" t="s">
        <v>7173</v>
      </c>
      <c r="E2113" s="200" t="s">
        <v>7136</v>
      </c>
      <c r="F2113" s="200" t="s">
        <v>7859</v>
      </c>
      <c r="G2113" s="200"/>
      <c r="H2113" s="200" t="s">
        <v>7860</v>
      </c>
      <c r="I2113" s="200"/>
      <c r="J2113" s="201">
        <v>12</v>
      </c>
      <c r="K2113" s="200" t="s">
        <v>7136</v>
      </c>
      <c r="L2113" s="201">
        <v>8108834</v>
      </c>
      <c r="M2113" s="201">
        <v>500</v>
      </c>
      <c r="N2113" s="201">
        <v>4054417000</v>
      </c>
      <c r="O2113" s="200" t="s">
        <v>7139</v>
      </c>
      <c r="P2113" s="200" t="s">
        <v>17858</v>
      </c>
      <c r="Q2113" s="200" t="s">
        <v>17859</v>
      </c>
      <c r="R2113" s="200" t="s">
        <v>17860</v>
      </c>
    </row>
    <row r="2114" spans="1:18" hidden="1">
      <c r="A2114" s="200" t="s">
        <v>17861</v>
      </c>
      <c r="B2114" s="200" t="s">
        <v>17862</v>
      </c>
      <c r="C2114" s="200" t="s">
        <v>7134</v>
      </c>
      <c r="D2114" s="200" t="s">
        <v>7135</v>
      </c>
      <c r="E2114" s="200" t="s">
        <v>7136</v>
      </c>
      <c r="F2114" s="200" t="s">
        <v>9549</v>
      </c>
      <c r="G2114" s="200"/>
      <c r="H2114" s="200" t="s">
        <v>9550</v>
      </c>
      <c r="I2114" s="200"/>
      <c r="J2114" s="201">
        <v>12</v>
      </c>
      <c r="K2114" s="200" t="s">
        <v>7136</v>
      </c>
      <c r="L2114" s="201">
        <v>82227973</v>
      </c>
      <c r="M2114" s="201">
        <v>100</v>
      </c>
      <c r="N2114" s="201">
        <v>8222797300</v>
      </c>
      <c r="O2114" s="200" t="s">
        <v>7139</v>
      </c>
      <c r="P2114" s="200" t="s">
        <v>12143</v>
      </c>
      <c r="Q2114" s="200" t="s">
        <v>17863</v>
      </c>
      <c r="R2114" s="200" t="s">
        <v>17864</v>
      </c>
    </row>
    <row r="2115" spans="1:18" hidden="1">
      <c r="A2115" s="200" t="s">
        <v>17865</v>
      </c>
      <c r="B2115" s="200" t="s">
        <v>17866</v>
      </c>
      <c r="C2115" s="200" t="s">
        <v>7134</v>
      </c>
      <c r="D2115" s="200" t="s">
        <v>8480</v>
      </c>
      <c r="E2115" s="200" t="s">
        <v>7136</v>
      </c>
      <c r="F2115" s="200" t="s">
        <v>7194</v>
      </c>
      <c r="G2115" s="200"/>
      <c r="H2115" s="200" t="s">
        <v>7195</v>
      </c>
      <c r="I2115" s="200"/>
      <c r="J2115" s="201">
        <v>12</v>
      </c>
      <c r="K2115" s="200" t="s">
        <v>7136</v>
      </c>
      <c r="L2115" s="201">
        <v>21163148</v>
      </c>
      <c r="M2115" s="201">
        <v>500</v>
      </c>
      <c r="N2115" s="201">
        <v>10581574000</v>
      </c>
      <c r="O2115" s="200" t="s">
        <v>7139</v>
      </c>
      <c r="P2115" s="200" t="s">
        <v>17867</v>
      </c>
      <c r="Q2115" s="200" t="s">
        <v>17868</v>
      </c>
      <c r="R2115" s="200" t="s">
        <v>17869</v>
      </c>
    </row>
    <row r="2116" spans="1:18" hidden="1">
      <c r="A2116" s="200" t="s">
        <v>17870</v>
      </c>
      <c r="B2116" s="200" t="s">
        <v>17871</v>
      </c>
      <c r="C2116" s="200" t="s">
        <v>7134</v>
      </c>
      <c r="D2116" s="200" t="s">
        <v>7165</v>
      </c>
      <c r="E2116" s="200" t="s">
        <v>7136</v>
      </c>
      <c r="F2116" s="200" t="s">
        <v>7276</v>
      </c>
      <c r="G2116" s="200"/>
      <c r="H2116" s="200" t="s">
        <v>7277</v>
      </c>
      <c r="I2116" s="200"/>
      <c r="J2116" s="201">
        <v>12</v>
      </c>
      <c r="K2116" s="200" t="s">
        <v>7136</v>
      </c>
      <c r="L2116" s="201">
        <v>32474435</v>
      </c>
      <c r="M2116" s="201">
        <v>500</v>
      </c>
      <c r="N2116" s="201">
        <v>16237217500</v>
      </c>
      <c r="O2116" s="200" t="s">
        <v>7139</v>
      </c>
      <c r="P2116" s="200" t="s">
        <v>17872</v>
      </c>
      <c r="Q2116" s="200" t="s">
        <v>17873</v>
      </c>
      <c r="R2116" s="200" t="s">
        <v>17874</v>
      </c>
    </row>
    <row r="2117" spans="1:18" hidden="1">
      <c r="A2117" s="200" t="s">
        <v>17875</v>
      </c>
      <c r="B2117" s="200" t="s">
        <v>17876</v>
      </c>
      <c r="C2117" s="200" t="s">
        <v>7134</v>
      </c>
      <c r="D2117" s="200" t="s">
        <v>7165</v>
      </c>
      <c r="E2117" s="200" t="s">
        <v>7136</v>
      </c>
      <c r="F2117" s="200" t="s">
        <v>7166</v>
      </c>
      <c r="G2117" s="200"/>
      <c r="H2117" s="200" t="s">
        <v>7167</v>
      </c>
      <c r="I2117" s="200"/>
      <c r="J2117" s="201">
        <v>12</v>
      </c>
      <c r="K2117" s="200" t="s">
        <v>7136</v>
      </c>
      <c r="L2117" s="201">
        <v>19768226</v>
      </c>
      <c r="M2117" s="201">
        <v>500</v>
      </c>
      <c r="N2117" s="201">
        <v>9884113000</v>
      </c>
      <c r="O2117" s="200" t="s">
        <v>7139</v>
      </c>
      <c r="P2117" s="200" t="s">
        <v>17877</v>
      </c>
      <c r="Q2117" s="200" t="s">
        <v>17878</v>
      </c>
      <c r="R2117" s="200" t="s">
        <v>17879</v>
      </c>
    </row>
    <row r="2118" spans="1:18" hidden="1">
      <c r="A2118" s="200" t="s">
        <v>17880</v>
      </c>
      <c r="B2118" s="200" t="s">
        <v>17881</v>
      </c>
      <c r="C2118" s="200" t="s">
        <v>7145</v>
      </c>
      <c r="D2118" s="200" t="s">
        <v>7136</v>
      </c>
      <c r="E2118" s="200" t="s">
        <v>7136</v>
      </c>
      <c r="F2118" s="200" t="s">
        <v>7924</v>
      </c>
      <c r="G2118" s="200"/>
      <c r="H2118" s="200" t="s">
        <v>7925</v>
      </c>
      <c r="I2118" s="200"/>
      <c r="J2118" s="201">
        <v>12</v>
      </c>
      <c r="K2118" s="200" t="s">
        <v>7136</v>
      </c>
      <c r="L2118" s="201">
        <v>4717650</v>
      </c>
      <c r="M2118" s="201">
        <v>500</v>
      </c>
      <c r="N2118" s="201">
        <v>3771825000</v>
      </c>
      <c r="O2118" s="200" t="s">
        <v>7139</v>
      </c>
      <c r="P2118" s="200" t="s">
        <v>17882</v>
      </c>
      <c r="Q2118" s="200" t="s">
        <v>17883</v>
      </c>
      <c r="R2118" s="200" t="s">
        <v>17884</v>
      </c>
    </row>
    <row r="2119" spans="1:18" hidden="1">
      <c r="A2119" s="200" t="s">
        <v>17885</v>
      </c>
      <c r="B2119" s="200" t="s">
        <v>17886</v>
      </c>
      <c r="C2119" s="200" t="s">
        <v>7440</v>
      </c>
      <c r="D2119" s="200" t="s">
        <v>7441</v>
      </c>
      <c r="E2119" s="200" t="s">
        <v>7136</v>
      </c>
      <c r="F2119" s="200" t="s">
        <v>8959</v>
      </c>
      <c r="G2119" s="200"/>
      <c r="H2119" s="200" t="s">
        <v>8960</v>
      </c>
      <c r="I2119" s="200"/>
      <c r="J2119" s="201">
        <v>12</v>
      </c>
      <c r="K2119" s="200" t="s">
        <v>8325</v>
      </c>
      <c r="L2119" s="201">
        <v>4000000</v>
      </c>
      <c r="M2119" s="201">
        <v>100</v>
      </c>
      <c r="N2119" s="201">
        <v>400000000</v>
      </c>
      <c r="O2119" s="200" t="s">
        <v>7139</v>
      </c>
      <c r="P2119" s="200" t="s">
        <v>17887</v>
      </c>
      <c r="Q2119" s="200" t="s">
        <v>17888</v>
      </c>
      <c r="R2119" s="200" t="s">
        <v>17889</v>
      </c>
    </row>
    <row r="2120" spans="1:18" hidden="1">
      <c r="A2120" s="200" t="s">
        <v>17890</v>
      </c>
      <c r="B2120" s="200" t="s">
        <v>17891</v>
      </c>
      <c r="C2120" s="200" t="s">
        <v>7134</v>
      </c>
      <c r="D2120" s="200" t="s">
        <v>7165</v>
      </c>
      <c r="E2120" s="200" t="s">
        <v>7136</v>
      </c>
      <c r="F2120" s="200" t="s">
        <v>7166</v>
      </c>
      <c r="G2120" s="200"/>
      <c r="H2120" s="200" t="s">
        <v>7167</v>
      </c>
      <c r="I2120" s="200"/>
      <c r="J2120" s="201">
        <v>12</v>
      </c>
      <c r="K2120" s="200" t="s">
        <v>7136</v>
      </c>
      <c r="L2120" s="201">
        <v>37353645</v>
      </c>
      <c r="M2120" s="201">
        <v>500</v>
      </c>
      <c r="N2120" s="201">
        <v>18977721500</v>
      </c>
      <c r="O2120" s="200" t="s">
        <v>7139</v>
      </c>
      <c r="P2120" s="200" t="s">
        <v>17892</v>
      </c>
      <c r="Q2120" s="200" t="s">
        <v>17893</v>
      </c>
      <c r="R2120" s="200" t="s">
        <v>17894</v>
      </c>
    </row>
    <row r="2121" spans="1:18" hidden="1">
      <c r="A2121" s="200" t="s">
        <v>17895</v>
      </c>
      <c r="B2121" s="200" t="s">
        <v>17896</v>
      </c>
      <c r="C2121" s="200" t="s">
        <v>7440</v>
      </c>
      <c r="D2121" s="200" t="s">
        <v>7441</v>
      </c>
      <c r="E2121" s="200" t="s">
        <v>7136</v>
      </c>
      <c r="F2121" s="200" t="s">
        <v>9549</v>
      </c>
      <c r="G2121" s="200"/>
      <c r="H2121" s="200" t="s">
        <v>9550</v>
      </c>
      <c r="I2121" s="200"/>
      <c r="J2121" s="201">
        <v>12</v>
      </c>
      <c r="K2121" s="200" t="s">
        <v>14647</v>
      </c>
      <c r="L2121" s="201">
        <v>8220091</v>
      </c>
      <c r="M2121" s="201">
        <v>100</v>
      </c>
      <c r="N2121" s="201">
        <v>822009100</v>
      </c>
      <c r="O2121" s="200" t="s">
        <v>7139</v>
      </c>
      <c r="P2121" s="200" t="s">
        <v>17897</v>
      </c>
      <c r="Q2121" s="200" t="s">
        <v>17898</v>
      </c>
      <c r="R2121" s="200" t="s">
        <v>17899</v>
      </c>
    </row>
    <row r="2122" spans="1:18" hidden="1">
      <c r="A2122" s="200" t="s">
        <v>17900</v>
      </c>
      <c r="B2122" s="200" t="s">
        <v>17901</v>
      </c>
      <c r="C2122" s="200" t="s">
        <v>7134</v>
      </c>
      <c r="D2122" s="200" t="s">
        <v>7173</v>
      </c>
      <c r="E2122" s="200" t="s">
        <v>7136</v>
      </c>
      <c r="F2122" s="200" t="s">
        <v>7348</v>
      </c>
      <c r="G2122" s="200"/>
      <c r="H2122" s="200" t="s">
        <v>7349</v>
      </c>
      <c r="I2122" s="200"/>
      <c r="J2122" s="201">
        <v>12</v>
      </c>
      <c r="K2122" s="200" t="s">
        <v>7136</v>
      </c>
      <c r="L2122" s="201">
        <v>13855911</v>
      </c>
      <c r="M2122" s="201">
        <v>500</v>
      </c>
      <c r="N2122" s="201">
        <v>6927955500</v>
      </c>
      <c r="O2122" s="200" t="s">
        <v>7139</v>
      </c>
      <c r="P2122" s="200" t="s">
        <v>17902</v>
      </c>
      <c r="Q2122" s="200" t="s">
        <v>17903</v>
      </c>
      <c r="R2122" s="200" t="s">
        <v>17904</v>
      </c>
    </row>
    <row r="2123" spans="1:18" hidden="1">
      <c r="A2123" s="200" t="s">
        <v>17905</v>
      </c>
      <c r="B2123" s="200" t="s">
        <v>17906</v>
      </c>
      <c r="C2123" s="200" t="s">
        <v>7134</v>
      </c>
      <c r="D2123" s="200" t="s">
        <v>7173</v>
      </c>
      <c r="E2123" s="200" t="s">
        <v>7136</v>
      </c>
      <c r="F2123" s="200" t="s">
        <v>7174</v>
      </c>
      <c r="G2123" s="200"/>
      <c r="H2123" s="200" t="s">
        <v>7175</v>
      </c>
      <c r="I2123" s="200"/>
      <c r="J2123" s="201">
        <v>12</v>
      </c>
      <c r="K2123" s="200" t="s">
        <v>7136</v>
      </c>
      <c r="L2123" s="201">
        <v>9973631</v>
      </c>
      <c r="M2123" s="201">
        <v>500</v>
      </c>
      <c r="N2123" s="201">
        <v>4986815500</v>
      </c>
      <c r="O2123" s="200" t="s">
        <v>7139</v>
      </c>
      <c r="P2123" s="200" t="s">
        <v>17907</v>
      </c>
      <c r="Q2123" s="200" t="s">
        <v>17908</v>
      </c>
      <c r="R2123" s="200" t="s">
        <v>17909</v>
      </c>
    </row>
    <row r="2124" spans="1:18" hidden="1">
      <c r="A2124" s="200" t="s">
        <v>17910</v>
      </c>
      <c r="B2124" s="200" t="s">
        <v>17911</v>
      </c>
      <c r="C2124" s="200" t="s">
        <v>7145</v>
      </c>
      <c r="D2124" s="200" t="s">
        <v>7136</v>
      </c>
      <c r="E2124" s="200" t="s">
        <v>7136</v>
      </c>
      <c r="F2124" s="200" t="s">
        <v>8033</v>
      </c>
      <c r="G2124" s="200"/>
      <c r="H2124" s="200" t="s">
        <v>8034</v>
      </c>
      <c r="I2124" s="200"/>
      <c r="J2124" s="201">
        <v>12</v>
      </c>
      <c r="K2124" s="200" t="s">
        <v>7136</v>
      </c>
      <c r="L2124" s="201">
        <v>9702706</v>
      </c>
      <c r="M2124" s="201">
        <v>500</v>
      </c>
      <c r="N2124" s="201">
        <v>5026353000</v>
      </c>
      <c r="O2124" s="200" t="s">
        <v>7139</v>
      </c>
      <c r="P2124" s="200" t="s">
        <v>17912</v>
      </c>
      <c r="Q2124" s="200" t="s">
        <v>17913</v>
      </c>
      <c r="R2124" s="200" t="s">
        <v>17914</v>
      </c>
    </row>
    <row r="2125" spans="1:18" hidden="1">
      <c r="A2125" s="200" t="s">
        <v>17915</v>
      </c>
      <c r="B2125" s="200" t="s">
        <v>17916</v>
      </c>
      <c r="C2125" s="200" t="s">
        <v>7134</v>
      </c>
      <c r="D2125" s="200" t="s">
        <v>7135</v>
      </c>
      <c r="E2125" s="200" t="s">
        <v>7136</v>
      </c>
      <c r="F2125" s="200" t="s">
        <v>7174</v>
      </c>
      <c r="G2125" s="200"/>
      <c r="H2125" s="200" t="s">
        <v>7175</v>
      </c>
      <c r="I2125" s="200"/>
      <c r="J2125" s="201">
        <v>12</v>
      </c>
      <c r="K2125" s="200" t="s">
        <v>7136</v>
      </c>
      <c r="L2125" s="201">
        <v>108604300</v>
      </c>
      <c r="M2125" s="201">
        <v>100</v>
      </c>
      <c r="N2125" s="201">
        <v>10860430000</v>
      </c>
      <c r="O2125" s="200" t="s">
        <v>7139</v>
      </c>
      <c r="P2125" s="200" t="s">
        <v>17256</v>
      </c>
      <c r="Q2125" s="200" t="s">
        <v>17917</v>
      </c>
      <c r="R2125" s="200" t="s">
        <v>17918</v>
      </c>
    </row>
    <row r="2126" spans="1:18" hidden="1">
      <c r="A2126" s="200" t="s">
        <v>17919</v>
      </c>
      <c r="B2126" s="200" t="s">
        <v>17920</v>
      </c>
      <c r="C2126" s="200" t="s">
        <v>7145</v>
      </c>
      <c r="D2126" s="200" t="s">
        <v>7136</v>
      </c>
      <c r="E2126" s="200" t="s">
        <v>7136</v>
      </c>
      <c r="F2126" s="200" t="s">
        <v>7302</v>
      </c>
      <c r="G2126" s="200"/>
      <c r="H2126" s="200" t="s">
        <v>7303</v>
      </c>
      <c r="I2126" s="200"/>
      <c r="J2126" s="201">
        <v>12</v>
      </c>
      <c r="K2126" s="200" t="s">
        <v>7136</v>
      </c>
      <c r="L2126" s="201">
        <v>24054799</v>
      </c>
      <c r="M2126" s="201">
        <v>200</v>
      </c>
      <c r="N2126" s="201">
        <v>4810959800</v>
      </c>
      <c r="O2126" s="200" t="s">
        <v>7139</v>
      </c>
      <c r="P2126" s="200" t="s">
        <v>12113</v>
      </c>
      <c r="Q2126" s="200" t="s">
        <v>17921</v>
      </c>
      <c r="R2126" s="200" t="s">
        <v>17922</v>
      </c>
    </row>
    <row r="2127" spans="1:18" hidden="1">
      <c r="A2127" s="200" t="s">
        <v>17923</v>
      </c>
      <c r="B2127" s="200" t="s">
        <v>17924</v>
      </c>
      <c r="C2127" s="200" t="s">
        <v>7440</v>
      </c>
      <c r="D2127" s="200" t="s">
        <v>7441</v>
      </c>
      <c r="E2127" s="200" t="s">
        <v>7136</v>
      </c>
      <c r="F2127" s="200" t="s">
        <v>7481</v>
      </c>
      <c r="G2127" s="200"/>
      <c r="H2127" s="200" t="s">
        <v>7482</v>
      </c>
      <c r="I2127" s="200"/>
      <c r="J2127" s="201">
        <v>12</v>
      </c>
      <c r="K2127" s="200" t="s">
        <v>8807</v>
      </c>
      <c r="L2127" s="201">
        <v>3833470</v>
      </c>
      <c r="M2127" s="201">
        <v>500</v>
      </c>
      <c r="N2127" s="201">
        <v>1916735000</v>
      </c>
      <c r="O2127" s="200" t="s">
        <v>7139</v>
      </c>
      <c r="P2127" s="200" t="s">
        <v>17925</v>
      </c>
      <c r="Q2127" s="200" t="s">
        <v>17926</v>
      </c>
      <c r="R2127" s="200" t="s">
        <v>17927</v>
      </c>
    </row>
    <row r="2128" spans="1:18" hidden="1">
      <c r="A2128" s="200" t="s">
        <v>17928</v>
      </c>
      <c r="B2128" s="200" t="s">
        <v>17929</v>
      </c>
      <c r="C2128" s="200" t="s">
        <v>7134</v>
      </c>
      <c r="D2128" s="200" t="s">
        <v>7135</v>
      </c>
      <c r="E2128" s="200" t="s">
        <v>7136</v>
      </c>
      <c r="F2128" s="200" t="s">
        <v>8739</v>
      </c>
      <c r="G2128" s="200"/>
      <c r="H2128" s="200" t="s">
        <v>8740</v>
      </c>
      <c r="I2128" s="200"/>
      <c r="J2128" s="201">
        <v>12</v>
      </c>
      <c r="K2128" s="200" t="s">
        <v>7136</v>
      </c>
      <c r="L2128" s="201">
        <v>9614957</v>
      </c>
      <c r="M2128" s="201">
        <v>500</v>
      </c>
      <c r="N2128" s="201">
        <v>4807478500</v>
      </c>
      <c r="O2128" s="200" t="s">
        <v>7139</v>
      </c>
      <c r="P2128" s="200" t="s">
        <v>17930</v>
      </c>
      <c r="Q2128" s="200" t="s">
        <v>17931</v>
      </c>
      <c r="R2128" s="200" t="s">
        <v>17932</v>
      </c>
    </row>
    <row r="2129" spans="1:18" hidden="1">
      <c r="A2129" s="200" t="s">
        <v>17933</v>
      </c>
      <c r="B2129" s="200" t="s">
        <v>17934</v>
      </c>
      <c r="C2129" s="200" t="s">
        <v>7134</v>
      </c>
      <c r="D2129" s="200" t="s">
        <v>7165</v>
      </c>
      <c r="E2129" s="200" t="s">
        <v>7136</v>
      </c>
      <c r="F2129" s="200" t="s">
        <v>7685</v>
      </c>
      <c r="G2129" s="200"/>
      <c r="H2129" s="200" t="s">
        <v>7686</v>
      </c>
      <c r="I2129" s="200"/>
      <c r="J2129" s="201">
        <v>12</v>
      </c>
      <c r="K2129" s="200" t="s">
        <v>7136</v>
      </c>
      <c r="L2129" s="201">
        <v>16417058</v>
      </c>
      <c r="M2129" s="201">
        <v>500</v>
      </c>
      <c r="N2129" s="201">
        <v>8358529000</v>
      </c>
      <c r="O2129" s="200" t="s">
        <v>7139</v>
      </c>
      <c r="P2129" s="200" t="s">
        <v>17935</v>
      </c>
      <c r="Q2129" s="200" t="s">
        <v>17936</v>
      </c>
      <c r="R2129" s="200" t="s">
        <v>17937</v>
      </c>
    </row>
    <row r="2130" spans="1:18" hidden="1">
      <c r="A2130" s="200" t="s">
        <v>17938</v>
      </c>
      <c r="B2130" s="200" t="s">
        <v>17939</v>
      </c>
      <c r="C2130" s="200" t="s">
        <v>7134</v>
      </c>
      <c r="D2130" s="200" t="s">
        <v>7173</v>
      </c>
      <c r="E2130" s="200" t="s">
        <v>7136</v>
      </c>
      <c r="F2130" s="200" t="s">
        <v>7481</v>
      </c>
      <c r="G2130" s="200"/>
      <c r="H2130" s="200" t="s">
        <v>7482</v>
      </c>
      <c r="I2130" s="200"/>
      <c r="J2130" s="201">
        <v>12</v>
      </c>
      <c r="K2130" s="200" t="s">
        <v>7136</v>
      </c>
      <c r="L2130" s="201">
        <v>8558040</v>
      </c>
      <c r="M2130" s="201">
        <v>500</v>
      </c>
      <c r="N2130" s="201">
        <v>4279020000</v>
      </c>
      <c r="O2130" s="200" t="s">
        <v>7139</v>
      </c>
      <c r="P2130" s="200" t="s">
        <v>17940</v>
      </c>
      <c r="Q2130" s="200" t="s">
        <v>17941</v>
      </c>
      <c r="R2130" s="200" t="s">
        <v>17942</v>
      </c>
    </row>
    <row r="2131" spans="1:18" hidden="1">
      <c r="A2131" s="200" t="s">
        <v>17943</v>
      </c>
      <c r="B2131" s="200" t="s">
        <v>17944</v>
      </c>
      <c r="C2131" s="200" t="s">
        <v>7134</v>
      </c>
      <c r="D2131" s="200" t="s">
        <v>7135</v>
      </c>
      <c r="E2131" s="200" t="s">
        <v>7136</v>
      </c>
      <c r="F2131" s="200" t="s">
        <v>7166</v>
      </c>
      <c r="G2131" s="200"/>
      <c r="H2131" s="200" t="s">
        <v>7167</v>
      </c>
      <c r="I2131" s="200"/>
      <c r="J2131" s="201">
        <v>12</v>
      </c>
      <c r="K2131" s="200" t="s">
        <v>7136</v>
      </c>
      <c r="L2131" s="201">
        <v>38023245</v>
      </c>
      <c r="M2131" s="201">
        <v>500</v>
      </c>
      <c r="N2131" s="201">
        <v>19147956000</v>
      </c>
      <c r="O2131" s="200" t="s">
        <v>7139</v>
      </c>
      <c r="P2131" s="200" t="s">
        <v>17945</v>
      </c>
      <c r="Q2131" s="200" t="s">
        <v>17946</v>
      </c>
      <c r="R2131" s="200" t="s">
        <v>17947</v>
      </c>
    </row>
    <row r="2132" spans="1:18" hidden="1">
      <c r="A2132" s="200" t="s">
        <v>17948</v>
      </c>
      <c r="B2132" s="200" t="s">
        <v>17949</v>
      </c>
      <c r="C2132" s="200" t="s">
        <v>7134</v>
      </c>
      <c r="D2132" s="200" t="s">
        <v>8480</v>
      </c>
      <c r="E2132" s="200" t="s">
        <v>7136</v>
      </c>
      <c r="F2132" s="200" t="s">
        <v>7481</v>
      </c>
      <c r="G2132" s="200"/>
      <c r="H2132" s="200" t="s">
        <v>7482</v>
      </c>
      <c r="I2132" s="200"/>
      <c r="J2132" s="201">
        <v>12</v>
      </c>
      <c r="K2132" s="200" t="s">
        <v>7136</v>
      </c>
      <c r="L2132" s="201">
        <v>44198921</v>
      </c>
      <c r="M2132" s="201">
        <v>500</v>
      </c>
      <c r="N2132" s="201">
        <v>22099460500</v>
      </c>
      <c r="O2132" s="200" t="s">
        <v>7139</v>
      </c>
      <c r="P2132" s="200" t="s">
        <v>17950</v>
      </c>
      <c r="Q2132" s="200" t="s">
        <v>17951</v>
      </c>
      <c r="R2132" s="200" t="s">
        <v>17952</v>
      </c>
    </row>
    <row r="2133" spans="1:18" hidden="1">
      <c r="A2133" s="200" t="s">
        <v>17953</v>
      </c>
      <c r="B2133" s="200" t="s">
        <v>17954</v>
      </c>
      <c r="C2133" s="200" t="s">
        <v>7134</v>
      </c>
      <c r="D2133" s="200" t="s">
        <v>7241</v>
      </c>
      <c r="E2133" s="200" t="s">
        <v>7242</v>
      </c>
      <c r="F2133" s="200" t="s">
        <v>7243</v>
      </c>
      <c r="G2133" s="200"/>
      <c r="H2133" s="200" t="s">
        <v>7244</v>
      </c>
      <c r="I2133" s="200"/>
      <c r="J2133" s="201">
        <v>12</v>
      </c>
      <c r="K2133" s="200" t="s">
        <v>7136</v>
      </c>
      <c r="L2133" s="201">
        <v>7852427</v>
      </c>
      <c r="M2133" s="201">
        <v>500</v>
      </c>
      <c r="N2133" s="201">
        <v>3926213500</v>
      </c>
      <c r="O2133" s="200" t="s">
        <v>7139</v>
      </c>
      <c r="P2133" s="200" t="s">
        <v>17955</v>
      </c>
      <c r="Q2133" s="200" t="s">
        <v>17956</v>
      </c>
      <c r="R2133" s="200" t="s">
        <v>17957</v>
      </c>
    </row>
    <row r="2134" spans="1:18" hidden="1">
      <c r="A2134" s="200" t="s">
        <v>17958</v>
      </c>
      <c r="B2134" s="200" t="s">
        <v>17959</v>
      </c>
      <c r="C2134" s="200" t="s">
        <v>7134</v>
      </c>
      <c r="D2134" s="200" t="s">
        <v>7135</v>
      </c>
      <c r="E2134" s="200" t="s">
        <v>7136</v>
      </c>
      <c r="F2134" s="200" t="s">
        <v>7137</v>
      </c>
      <c r="G2134" s="200"/>
      <c r="H2134" s="200" t="s">
        <v>7138</v>
      </c>
      <c r="I2134" s="200"/>
      <c r="J2134" s="201">
        <v>12</v>
      </c>
      <c r="K2134" s="200" t="s">
        <v>7136</v>
      </c>
      <c r="L2134" s="201">
        <v>44332472</v>
      </c>
      <c r="M2134" s="201">
        <v>500</v>
      </c>
      <c r="N2134" s="201">
        <v>22166236000</v>
      </c>
      <c r="O2134" s="200" t="s">
        <v>7139</v>
      </c>
      <c r="P2134" s="200" t="s">
        <v>17960</v>
      </c>
      <c r="Q2134" s="200" t="s">
        <v>17961</v>
      </c>
      <c r="R2134" s="200" t="s">
        <v>17962</v>
      </c>
    </row>
    <row r="2135" spans="1:18" hidden="1">
      <c r="A2135" s="200" t="s">
        <v>17963</v>
      </c>
      <c r="B2135" s="200" t="s">
        <v>17964</v>
      </c>
      <c r="C2135" s="200" t="s">
        <v>7134</v>
      </c>
      <c r="D2135" s="200" t="s">
        <v>7173</v>
      </c>
      <c r="E2135" s="200" t="s">
        <v>7136</v>
      </c>
      <c r="F2135" s="200" t="s">
        <v>7481</v>
      </c>
      <c r="G2135" s="200"/>
      <c r="H2135" s="200" t="s">
        <v>7482</v>
      </c>
      <c r="I2135" s="200"/>
      <c r="J2135" s="201">
        <v>12</v>
      </c>
      <c r="K2135" s="200" t="s">
        <v>7136</v>
      </c>
      <c r="L2135" s="201">
        <v>7357424</v>
      </c>
      <c r="M2135" s="201">
        <v>500</v>
      </c>
      <c r="N2135" s="201">
        <v>3678712000</v>
      </c>
      <c r="O2135" s="200" t="s">
        <v>7139</v>
      </c>
      <c r="P2135" s="200" t="s">
        <v>17965</v>
      </c>
      <c r="Q2135" s="200" t="s">
        <v>17966</v>
      </c>
      <c r="R2135" s="200" t="s">
        <v>17967</v>
      </c>
    </row>
    <row r="2136" spans="1:18" hidden="1">
      <c r="A2136" s="200" t="s">
        <v>17968</v>
      </c>
      <c r="B2136" s="200" t="s">
        <v>17969</v>
      </c>
      <c r="C2136" s="200" t="s">
        <v>7134</v>
      </c>
      <c r="D2136" s="200" t="s">
        <v>7135</v>
      </c>
      <c r="E2136" s="200" t="s">
        <v>7136</v>
      </c>
      <c r="F2136" s="200" t="s">
        <v>7379</v>
      </c>
      <c r="G2136" s="200"/>
      <c r="H2136" s="200" t="s">
        <v>7380</v>
      </c>
      <c r="I2136" s="200"/>
      <c r="J2136" s="201">
        <v>12</v>
      </c>
      <c r="K2136" s="200" t="s">
        <v>7136</v>
      </c>
      <c r="L2136" s="201">
        <v>17546331</v>
      </c>
      <c r="M2136" s="201">
        <v>500</v>
      </c>
      <c r="N2136" s="201">
        <v>8773165500</v>
      </c>
      <c r="O2136" s="200" t="s">
        <v>7139</v>
      </c>
      <c r="P2136" s="200" t="s">
        <v>17970</v>
      </c>
      <c r="Q2136" s="200" t="s">
        <v>17971</v>
      </c>
      <c r="R2136" s="200" t="s">
        <v>17972</v>
      </c>
    </row>
    <row r="2137" spans="1:18" hidden="1">
      <c r="A2137" s="200" t="s">
        <v>17973</v>
      </c>
      <c r="B2137" s="200" t="s">
        <v>17974</v>
      </c>
      <c r="C2137" s="200" t="s">
        <v>7134</v>
      </c>
      <c r="D2137" s="200" t="s">
        <v>7173</v>
      </c>
      <c r="E2137" s="200" t="s">
        <v>7136</v>
      </c>
      <c r="F2137" s="200" t="s">
        <v>7481</v>
      </c>
      <c r="G2137" s="200"/>
      <c r="H2137" s="200" t="s">
        <v>7482</v>
      </c>
      <c r="I2137" s="200"/>
      <c r="J2137" s="201">
        <v>12</v>
      </c>
      <c r="K2137" s="200" t="s">
        <v>7136</v>
      </c>
      <c r="L2137" s="201">
        <v>5491250</v>
      </c>
      <c r="M2137" s="201">
        <v>100</v>
      </c>
      <c r="N2137" s="201">
        <v>549125000</v>
      </c>
      <c r="O2137" s="200" t="s">
        <v>7139</v>
      </c>
      <c r="P2137" s="200" t="s">
        <v>17975</v>
      </c>
      <c r="Q2137" s="200" t="s">
        <v>17976</v>
      </c>
      <c r="R2137" s="200" t="s">
        <v>17977</v>
      </c>
    </row>
    <row r="2138" spans="1:18" hidden="1">
      <c r="A2138" s="200" t="s">
        <v>17978</v>
      </c>
      <c r="B2138" s="200" t="s">
        <v>17979</v>
      </c>
      <c r="C2138" s="200" t="s">
        <v>7134</v>
      </c>
      <c r="D2138" s="200" t="s">
        <v>7173</v>
      </c>
      <c r="E2138" s="200" t="s">
        <v>7136</v>
      </c>
      <c r="F2138" s="200" t="s">
        <v>7166</v>
      </c>
      <c r="G2138" s="200"/>
      <c r="H2138" s="200" t="s">
        <v>7167</v>
      </c>
      <c r="I2138" s="200"/>
      <c r="J2138" s="201">
        <v>12</v>
      </c>
      <c r="K2138" s="200" t="s">
        <v>7136</v>
      </c>
      <c r="L2138" s="201">
        <v>14150497</v>
      </c>
      <c r="M2138" s="201">
        <v>500</v>
      </c>
      <c r="N2138" s="201">
        <v>7075248500</v>
      </c>
      <c r="O2138" s="200" t="s">
        <v>7139</v>
      </c>
      <c r="P2138" s="200" t="s">
        <v>17980</v>
      </c>
      <c r="Q2138" s="200" t="s">
        <v>17981</v>
      </c>
      <c r="R2138" s="200" t="s">
        <v>17982</v>
      </c>
    </row>
    <row r="2139" spans="1:18" hidden="1">
      <c r="A2139" s="200" t="s">
        <v>17983</v>
      </c>
      <c r="B2139" s="200" t="s">
        <v>17984</v>
      </c>
      <c r="C2139" s="200" t="s">
        <v>7134</v>
      </c>
      <c r="D2139" s="200" t="s">
        <v>7135</v>
      </c>
      <c r="E2139" s="200" t="s">
        <v>7136</v>
      </c>
      <c r="F2139" s="200" t="s">
        <v>7234</v>
      </c>
      <c r="G2139" s="200"/>
      <c r="H2139" s="200" t="s">
        <v>7235</v>
      </c>
      <c r="I2139" s="200"/>
      <c r="J2139" s="201">
        <v>12</v>
      </c>
      <c r="K2139" s="200" t="s">
        <v>7136</v>
      </c>
      <c r="L2139" s="201">
        <v>100000000</v>
      </c>
      <c r="M2139" s="201">
        <v>500</v>
      </c>
      <c r="N2139" s="201">
        <v>50000000000</v>
      </c>
      <c r="O2139" s="200" t="s">
        <v>7139</v>
      </c>
      <c r="P2139" s="200" t="s">
        <v>17985</v>
      </c>
      <c r="Q2139" s="200" t="s">
        <v>17986</v>
      </c>
      <c r="R2139" s="200" t="s">
        <v>17987</v>
      </c>
    </row>
    <row r="2140" spans="1:18" hidden="1">
      <c r="A2140" s="200" t="s">
        <v>17988</v>
      </c>
      <c r="B2140" s="200" t="s">
        <v>17989</v>
      </c>
      <c r="C2140" s="200" t="s">
        <v>7134</v>
      </c>
      <c r="D2140" s="200" t="s">
        <v>7135</v>
      </c>
      <c r="E2140" s="200" t="s">
        <v>7136</v>
      </c>
      <c r="F2140" s="200" t="s">
        <v>7481</v>
      </c>
      <c r="G2140" s="200"/>
      <c r="H2140" s="200" t="s">
        <v>7482</v>
      </c>
      <c r="I2140" s="200"/>
      <c r="J2140" s="201">
        <v>12</v>
      </c>
      <c r="K2140" s="200" t="s">
        <v>7136</v>
      </c>
      <c r="L2140" s="201">
        <v>55448455</v>
      </c>
      <c r="M2140" s="201">
        <v>500</v>
      </c>
      <c r="N2140" s="201">
        <v>27724227500</v>
      </c>
      <c r="O2140" s="200" t="s">
        <v>7139</v>
      </c>
      <c r="P2140" s="200" t="s">
        <v>11019</v>
      </c>
      <c r="Q2140" s="200" t="s">
        <v>17990</v>
      </c>
      <c r="R2140" s="200" t="s">
        <v>17991</v>
      </c>
    </row>
    <row r="2141" spans="1:18" hidden="1">
      <c r="A2141" s="200" t="s">
        <v>17992</v>
      </c>
      <c r="B2141" s="200" t="s">
        <v>17993</v>
      </c>
      <c r="C2141" s="200" t="s">
        <v>7134</v>
      </c>
      <c r="D2141" s="200" t="s">
        <v>7165</v>
      </c>
      <c r="E2141" s="200" t="s">
        <v>7136</v>
      </c>
      <c r="F2141" s="200" t="s">
        <v>8187</v>
      </c>
      <c r="G2141" s="200"/>
      <c r="H2141" s="200" t="s">
        <v>8188</v>
      </c>
      <c r="I2141" s="200"/>
      <c r="J2141" s="201">
        <v>12</v>
      </c>
      <c r="K2141" s="200" t="s">
        <v>7136</v>
      </c>
      <c r="L2141" s="201">
        <v>11675000</v>
      </c>
      <c r="M2141" s="201">
        <v>500</v>
      </c>
      <c r="N2141" s="201">
        <v>5837500000</v>
      </c>
      <c r="O2141" s="200" t="s">
        <v>7139</v>
      </c>
      <c r="P2141" s="200" t="s">
        <v>17994</v>
      </c>
      <c r="Q2141" s="200" t="s">
        <v>17995</v>
      </c>
      <c r="R2141" s="200" t="s">
        <v>17996</v>
      </c>
    </row>
    <row r="2142" spans="1:18" hidden="1">
      <c r="A2142" s="200" t="s">
        <v>17997</v>
      </c>
      <c r="B2142" s="200" t="s">
        <v>17998</v>
      </c>
      <c r="C2142" s="200" t="s">
        <v>7134</v>
      </c>
      <c r="D2142" s="200" t="s">
        <v>7241</v>
      </c>
      <c r="E2142" s="200" t="s">
        <v>7242</v>
      </c>
      <c r="F2142" s="200" t="s">
        <v>7859</v>
      </c>
      <c r="G2142" s="200"/>
      <c r="H2142" s="200" t="s">
        <v>7860</v>
      </c>
      <c r="I2142" s="200"/>
      <c r="J2142" s="201">
        <v>12</v>
      </c>
      <c r="K2142" s="200" t="s">
        <v>7136</v>
      </c>
      <c r="L2142" s="201">
        <v>20791964</v>
      </c>
      <c r="M2142" s="201">
        <v>500</v>
      </c>
      <c r="N2142" s="201">
        <v>10395982000</v>
      </c>
      <c r="O2142" s="200" t="s">
        <v>7139</v>
      </c>
      <c r="P2142" s="200" t="s">
        <v>17999</v>
      </c>
      <c r="Q2142" s="200" t="s">
        <v>18000</v>
      </c>
      <c r="R2142" s="200" t="s">
        <v>18001</v>
      </c>
    </row>
    <row r="2143" spans="1:18" hidden="1">
      <c r="A2143" s="200" t="s">
        <v>18002</v>
      </c>
      <c r="B2143" s="200" t="s">
        <v>18003</v>
      </c>
      <c r="C2143" s="200" t="s">
        <v>7134</v>
      </c>
      <c r="D2143" s="200" t="s">
        <v>7135</v>
      </c>
      <c r="E2143" s="200" t="s">
        <v>7136</v>
      </c>
      <c r="F2143" s="200" t="s">
        <v>7599</v>
      </c>
      <c r="G2143" s="200"/>
      <c r="H2143" s="200" t="s">
        <v>7600</v>
      </c>
      <c r="I2143" s="200"/>
      <c r="J2143" s="201">
        <v>12</v>
      </c>
      <c r="K2143" s="200" t="s">
        <v>7136</v>
      </c>
      <c r="L2143" s="201">
        <v>8128000</v>
      </c>
      <c r="M2143" s="201">
        <v>500</v>
      </c>
      <c r="N2143" s="201">
        <v>4464000000</v>
      </c>
      <c r="O2143" s="200" t="s">
        <v>7139</v>
      </c>
      <c r="P2143" s="200" t="s">
        <v>18004</v>
      </c>
      <c r="Q2143" s="200" t="s">
        <v>18005</v>
      </c>
      <c r="R2143" s="200" t="s">
        <v>18006</v>
      </c>
    </row>
    <row r="2144" spans="1:18" hidden="1">
      <c r="A2144" s="200" t="s">
        <v>18007</v>
      </c>
      <c r="B2144" s="200" t="s">
        <v>18008</v>
      </c>
      <c r="C2144" s="200" t="s">
        <v>7134</v>
      </c>
      <c r="D2144" s="200" t="s">
        <v>7135</v>
      </c>
      <c r="E2144" s="200" t="s">
        <v>7136</v>
      </c>
      <c r="F2144" s="200" t="s">
        <v>7166</v>
      </c>
      <c r="G2144" s="200"/>
      <c r="H2144" s="200" t="s">
        <v>7167</v>
      </c>
      <c r="I2144" s="200"/>
      <c r="J2144" s="201">
        <v>12</v>
      </c>
      <c r="K2144" s="200" t="s">
        <v>7136</v>
      </c>
      <c r="L2144" s="201">
        <v>105609041</v>
      </c>
      <c r="M2144" s="201">
        <v>500</v>
      </c>
      <c r="N2144" s="201">
        <v>52804520500</v>
      </c>
      <c r="O2144" s="200" t="s">
        <v>7139</v>
      </c>
      <c r="P2144" s="200" t="s">
        <v>18009</v>
      </c>
      <c r="Q2144" s="200" t="s">
        <v>18010</v>
      </c>
      <c r="R2144" s="200" t="s">
        <v>18011</v>
      </c>
    </row>
    <row r="2145" spans="1:18" hidden="1">
      <c r="A2145" s="200" t="s">
        <v>18012</v>
      </c>
      <c r="B2145" s="200" t="s">
        <v>18013</v>
      </c>
      <c r="C2145" s="200" t="s">
        <v>7134</v>
      </c>
      <c r="D2145" s="200" t="s">
        <v>7241</v>
      </c>
      <c r="E2145" s="200" t="s">
        <v>10406</v>
      </c>
      <c r="F2145" s="200" t="s">
        <v>7166</v>
      </c>
      <c r="G2145" s="200"/>
      <c r="H2145" s="200" t="s">
        <v>7167</v>
      </c>
      <c r="I2145" s="200"/>
      <c r="J2145" s="201">
        <v>12</v>
      </c>
      <c r="K2145" s="200" t="s">
        <v>7136</v>
      </c>
      <c r="L2145" s="201">
        <v>18643352</v>
      </c>
      <c r="M2145" s="201">
        <v>500</v>
      </c>
      <c r="N2145" s="201">
        <v>9321676000</v>
      </c>
      <c r="O2145" s="200" t="s">
        <v>7139</v>
      </c>
      <c r="P2145" s="200" t="s">
        <v>18014</v>
      </c>
      <c r="Q2145" s="200" t="s">
        <v>18015</v>
      </c>
      <c r="R2145" s="200" t="s">
        <v>18016</v>
      </c>
    </row>
    <row r="2146" spans="1:18" hidden="1">
      <c r="A2146" s="200" t="s">
        <v>18017</v>
      </c>
      <c r="B2146" s="200" t="s">
        <v>18018</v>
      </c>
      <c r="C2146" s="200" t="s">
        <v>7134</v>
      </c>
      <c r="D2146" s="200" t="s">
        <v>7165</v>
      </c>
      <c r="E2146" s="200" t="s">
        <v>7136</v>
      </c>
      <c r="F2146" s="200" t="s">
        <v>8732</v>
      </c>
      <c r="G2146" s="200"/>
      <c r="H2146" s="200" t="s">
        <v>8733</v>
      </c>
      <c r="I2146" s="200"/>
      <c r="J2146" s="201">
        <v>12</v>
      </c>
      <c r="K2146" s="200" t="s">
        <v>7136</v>
      </c>
      <c r="L2146" s="201">
        <v>11061429</v>
      </c>
      <c r="M2146" s="201">
        <v>500</v>
      </c>
      <c r="N2146" s="201">
        <v>5530714500</v>
      </c>
      <c r="O2146" s="200" t="s">
        <v>7139</v>
      </c>
      <c r="P2146" s="200" t="s">
        <v>18019</v>
      </c>
      <c r="Q2146" s="200" t="s">
        <v>18020</v>
      </c>
      <c r="R2146" s="200" t="s">
        <v>18021</v>
      </c>
    </row>
    <row r="2147" spans="1:18" hidden="1">
      <c r="A2147" s="200" t="s">
        <v>18022</v>
      </c>
      <c r="B2147" s="200" t="s">
        <v>18023</v>
      </c>
      <c r="C2147" s="200" t="s">
        <v>7145</v>
      </c>
      <c r="D2147" s="200" t="s">
        <v>7136</v>
      </c>
      <c r="E2147" s="200" t="s">
        <v>7136</v>
      </c>
      <c r="F2147" s="200" t="s">
        <v>9588</v>
      </c>
      <c r="G2147" s="200"/>
      <c r="H2147" s="200" t="s">
        <v>9589</v>
      </c>
      <c r="I2147" s="200"/>
      <c r="J2147" s="201">
        <v>12</v>
      </c>
      <c r="K2147" s="200" t="s">
        <v>7136</v>
      </c>
      <c r="L2147" s="201">
        <v>18000000</v>
      </c>
      <c r="M2147" s="201">
        <v>500</v>
      </c>
      <c r="N2147" s="201">
        <v>9000000000</v>
      </c>
      <c r="O2147" s="200" t="s">
        <v>7139</v>
      </c>
      <c r="P2147" s="200" t="s">
        <v>18024</v>
      </c>
      <c r="Q2147" s="200" t="s">
        <v>18025</v>
      </c>
      <c r="R2147" s="200" t="s">
        <v>18026</v>
      </c>
    </row>
    <row r="2148" spans="1:18" hidden="1">
      <c r="A2148" s="200" t="s">
        <v>18027</v>
      </c>
      <c r="B2148" s="200" t="s">
        <v>18028</v>
      </c>
      <c r="C2148" s="200" t="s">
        <v>7134</v>
      </c>
      <c r="D2148" s="200" t="s">
        <v>7135</v>
      </c>
      <c r="E2148" s="200" t="s">
        <v>7136</v>
      </c>
      <c r="F2148" s="200" t="s">
        <v>7137</v>
      </c>
      <c r="G2148" s="200"/>
      <c r="H2148" s="200" t="s">
        <v>7138</v>
      </c>
      <c r="I2148" s="200"/>
      <c r="J2148" s="201">
        <v>12</v>
      </c>
      <c r="K2148" s="200" t="s">
        <v>7136</v>
      </c>
      <c r="L2148" s="201">
        <v>4916315</v>
      </c>
      <c r="M2148" s="201">
        <v>500</v>
      </c>
      <c r="N2148" s="201">
        <v>2458157500</v>
      </c>
      <c r="O2148" s="200" t="s">
        <v>7139</v>
      </c>
      <c r="P2148" s="200" t="s">
        <v>18029</v>
      </c>
      <c r="Q2148" s="200" t="s">
        <v>18030</v>
      </c>
      <c r="R2148" s="200" t="s">
        <v>18031</v>
      </c>
    </row>
    <row r="2149" spans="1:18" hidden="1">
      <c r="A2149" s="200" t="s">
        <v>18032</v>
      </c>
      <c r="B2149" s="200" t="s">
        <v>18033</v>
      </c>
      <c r="C2149" s="200" t="s">
        <v>7134</v>
      </c>
      <c r="D2149" s="200" t="s">
        <v>7173</v>
      </c>
      <c r="E2149" s="200" t="s">
        <v>7136</v>
      </c>
      <c r="F2149" s="200" t="s">
        <v>7348</v>
      </c>
      <c r="G2149" s="200"/>
      <c r="H2149" s="200" t="s">
        <v>7349</v>
      </c>
      <c r="I2149" s="200"/>
      <c r="J2149" s="201">
        <v>12</v>
      </c>
      <c r="K2149" s="200" t="s">
        <v>7136</v>
      </c>
      <c r="L2149" s="201">
        <v>9872720</v>
      </c>
      <c r="M2149" s="201">
        <v>500</v>
      </c>
      <c r="N2149" s="201">
        <v>4936360000</v>
      </c>
      <c r="O2149" s="200" t="s">
        <v>7139</v>
      </c>
      <c r="P2149" s="200" t="s">
        <v>18034</v>
      </c>
      <c r="Q2149" s="200" t="s">
        <v>18035</v>
      </c>
      <c r="R2149" s="200" t="s">
        <v>18036</v>
      </c>
    </row>
    <row r="2150" spans="1:18" hidden="1">
      <c r="A2150" s="200" t="s">
        <v>18037</v>
      </c>
      <c r="B2150" s="200" t="s">
        <v>18038</v>
      </c>
      <c r="C2150" s="200" t="s">
        <v>7145</v>
      </c>
      <c r="D2150" s="200" t="s">
        <v>7136</v>
      </c>
      <c r="E2150" s="200" t="s">
        <v>7136</v>
      </c>
      <c r="F2150" s="200" t="s">
        <v>7153</v>
      </c>
      <c r="G2150" s="200"/>
      <c r="H2150" s="200" t="s">
        <v>7154</v>
      </c>
      <c r="I2150" s="200"/>
      <c r="J2150" s="201">
        <v>12</v>
      </c>
      <c r="K2150" s="200" t="s">
        <v>7136</v>
      </c>
      <c r="L2150" s="201">
        <v>50929268</v>
      </c>
      <c r="M2150" s="201">
        <v>500</v>
      </c>
      <c r="N2150" s="201">
        <v>26092303000</v>
      </c>
      <c r="O2150" s="200" t="s">
        <v>7139</v>
      </c>
      <c r="P2150" s="200" t="s">
        <v>18039</v>
      </c>
      <c r="Q2150" s="200" t="s">
        <v>18040</v>
      </c>
      <c r="R2150" s="200" t="s">
        <v>18041</v>
      </c>
    </row>
    <row r="2151" spans="1:18" hidden="1">
      <c r="A2151" s="200" t="s">
        <v>18042</v>
      </c>
      <c r="B2151" s="200" t="s">
        <v>18043</v>
      </c>
      <c r="C2151" s="200" t="s">
        <v>7134</v>
      </c>
      <c r="D2151" s="200" t="s">
        <v>7241</v>
      </c>
      <c r="E2151" s="200" t="s">
        <v>7242</v>
      </c>
      <c r="F2151" s="200" t="s">
        <v>7243</v>
      </c>
      <c r="G2151" s="200"/>
      <c r="H2151" s="200" t="s">
        <v>7244</v>
      </c>
      <c r="I2151" s="200"/>
      <c r="J2151" s="201">
        <v>12</v>
      </c>
      <c r="K2151" s="200" t="s">
        <v>7136</v>
      </c>
      <c r="L2151" s="201">
        <v>23984526</v>
      </c>
      <c r="M2151" s="201">
        <v>500</v>
      </c>
      <c r="N2151" s="201">
        <v>11992263000</v>
      </c>
      <c r="O2151" s="200" t="s">
        <v>7139</v>
      </c>
      <c r="P2151" s="200" t="s">
        <v>18044</v>
      </c>
      <c r="Q2151" s="200" t="s">
        <v>18045</v>
      </c>
      <c r="R2151" s="200" t="s">
        <v>18046</v>
      </c>
    </row>
    <row r="2152" spans="1:18" hidden="1">
      <c r="A2152" s="200" t="s">
        <v>18047</v>
      </c>
      <c r="B2152" s="200" t="s">
        <v>18048</v>
      </c>
      <c r="C2152" s="200" t="s">
        <v>7145</v>
      </c>
      <c r="D2152" s="200" t="s">
        <v>7136</v>
      </c>
      <c r="E2152" s="200" t="s">
        <v>7136</v>
      </c>
      <c r="F2152" s="200" t="s">
        <v>9878</v>
      </c>
      <c r="G2152" s="200"/>
      <c r="H2152" s="200" t="s">
        <v>9879</v>
      </c>
      <c r="I2152" s="200"/>
      <c r="J2152" s="201">
        <v>12</v>
      </c>
      <c r="K2152" s="200" t="s">
        <v>7136</v>
      </c>
      <c r="L2152" s="201">
        <v>160330279</v>
      </c>
      <c r="M2152" s="201">
        <v>500</v>
      </c>
      <c r="N2152" s="201">
        <v>80165139500</v>
      </c>
      <c r="O2152" s="200" t="s">
        <v>7139</v>
      </c>
      <c r="P2152" s="200" t="s">
        <v>18049</v>
      </c>
      <c r="Q2152" s="200" t="s">
        <v>18050</v>
      </c>
      <c r="R2152" s="200" t="s">
        <v>18051</v>
      </c>
    </row>
    <row r="2153" spans="1:18" hidden="1">
      <c r="A2153" s="200" t="s">
        <v>18052</v>
      </c>
      <c r="B2153" s="200" t="s">
        <v>18053</v>
      </c>
      <c r="C2153" s="200" t="s">
        <v>7145</v>
      </c>
      <c r="D2153" s="200" t="s">
        <v>7136</v>
      </c>
      <c r="E2153" s="200" t="s">
        <v>7136</v>
      </c>
      <c r="F2153" s="200" t="s">
        <v>7779</v>
      </c>
      <c r="G2153" s="200"/>
      <c r="H2153" s="200" t="s">
        <v>7780</v>
      </c>
      <c r="I2153" s="200"/>
      <c r="J2153" s="201">
        <v>12</v>
      </c>
      <c r="K2153" s="200" t="s">
        <v>7136</v>
      </c>
      <c r="L2153" s="201">
        <v>109472167</v>
      </c>
      <c r="M2153" s="201">
        <v>500</v>
      </c>
      <c r="N2153" s="201">
        <v>54736083500</v>
      </c>
      <c r="O2153" s="200" t="s">
        <v>7139</v>
      </c>
      <c r="P2153" s="200" t="s">
        <v>17139</v>
      </c>
      <c r="Q2153" s="200" t="s">
        <v>18054</v>
      </c>
      <c r="R2153" s="200" t="s">
        <v>18055</v>
      </c>
    </row>
    <row r="2154" spans="1:18" hidden="1">
      <c r="A2154" s="200" t="s">
        <v>18056</v>
      </c>
      <c r="B2154" s="200" t="s">
        <v>18057</v>
      </c>
      <c r="C2154" s="200" t="s">
        <v>7134</v>
      </c>
      <c r="D2154" s="200" t="s">
        <v>7165</v>
      </c>
      <c r="E2154" s="200" t="s">
        <v>7136</v>
      </c>
      <c r="F2154" s="200" t="s">
        <v>9890</v>
      </c>
      <c r="G2154" s="200"/>
      <c r="H2154" s="200" t="s">
        <v>9891</v>
      </c>
      <c r="I2154" s="200"/>
      <c r="J2154" s="201">
        <v>12</v>
      </c>
      <c r="K2154" s="200" t="s">
        <v>7136</v>
      </c>
      <c r="L2154" s="201">
        <v>90895434</v>
      </c>
      <c r="M2154" s="201">
        <v>500</v>
      </c>
      <c r="N2154" s="201">
        <v>45447717000</v>
      </c>
      <c r="O2154" s="200" t="s">
        <v>7139</v>
      </c>
      <c r="P2154" s="200" t="s">
        <v>18058</v>
      </c>
      <c r="Q2154" s="200" t="s">
        <v>18059</v>
      </c>
      <c r="R2154" s="200" t="s">
        <v>18060</v>
      </c>
    </row>
    <row r="2155" spans="1:18" hidden="1">
      <c r="A2155" s="200" t="s">
        <v>18061</v>
      </c>
      <c r="B2155" s="200" t="s">
        <v>18062</v>
      </c>
      <c r="C2155" s="200" t="s">
        <v>7134</v>
      </c>
      <c r="D2155" s="200" t="s">
        <v>7165</v>
      </c>
      <c r="E2155" s="200" t="s">
        <v>7136</v>
      </c>
      <c r="F2155" s="200" t="s">
        <v>9549</v>
      </c>
      <c r="G2155" s="200"/>
      <c r="H2155" s="200" t="s">
        <v>9550</v>
      </c>
      <c r="I2155" s="200"/>
      <c r="J2155" s="201">
        <v>12</v>
      </c>
      <c r="K2155" s="200" t="s">
        <v>7136</v>
      </c>
      <c r="L2155" s="201">
        <v>24268402</v>
      </c>
      <c r="M2155" s="201">
        <v>500</v>
      </c>
      <c r="N2155" s="201">
        <v>12134201000</v>
      </c>
      <c r="O2155" s="200" t="s">
        <v>7139</v>
      </c>
      <c r="P2155" s="200" t="s">
        <v>18063</v>
      </c>
      <c r="Q2155" s="200" t="s">
        <v>18064</v>
      </c>
      <c r="R2155" s="200" t="s">
        <v>18065</v>
      </c>
    </row>
    <row r="2156" spans="1:18" hidden="1">
      <c r="A2156" s="200" t="s">
        <v>18066</v>
      </c>
      <c r="B2156" s="200" t="s">
        <v>18067</v>
      </c>
      <c r="C2156" s="200" t="s">
        <v>7134</v>
      </c>
      <c r="D2156" s="200" t="s">
        <v>7135</v>
      </c>
      <c r="E2156" s="200" t="s">
        <v>7136</v>
      </c>
      <c r="F2156" s="200" t="s">
        <v>7213</v>
      </c>
      <c r="G2156" s="200"/>
      <c r="H2156" s="200" t="s">
        <v>7214</v>
      </c>
      <c r="I2156" s="200"/>
      <c r="J2156" s="201">
        <v>12</v>
      </c>
      <c r="K2156" s="200" t="s">
        <v>7136</v>
      </c>
      <c r="L2156" s="201">
        <v>11276679</v>
      </c>
      <c r="M2156" s="201">
        <v>500</v>
      </c>
      <c r="N2156" s="201">
        <v>5638339500</v>
      </c>
      <c r="O2156" s="200" t="s">
        <v>7139</v>
      </c>
      <c r="P2156" s="200" t="s">
        <v>14936</v>
      </c>
      <c r="Q2156" s="200" t="s">
        <v>18068</v>
      </c>
      <c r="R2156" s="200" t="s">
        <v>18069</v>
      </c>
    </row>
    <row r="2157" spans="1:18" hidden="1">
      <c r="A2157" s="200" t="s">
        <v>18070</v>
      </c>
      <c r="B2157" s="200" t="s">
        <v>18071</v>
      </c>
      <c r="C2157" s="200" t="s">
        <v>7440</v>
      </c>
      <c r="D2157" s="200" t="s">
        <v>7441</v>
      </c>
      <c r="E2157" s="200" t="s">
        <v>7136</v>
      </c>
      <c r="F2157" s="200" t="s">
        <v>7481</v>
      </c>
      <c r="G2157" s="200"/>
      <c r="H2157" s="200" t="s">
        <v>7482</v>
      </c>
      <c r="I2157" s="200"/>
      <c r="J2157" s="201">
        <v>12</v>
      </c>
      <c r="K2157" s="200" t="s">
        <v>11394</v>
      </c>
      <c r="L2157" s="201">
        <v>5313645</v>
      </c>
      <c r="M2157" s="201">
        <v>500</v>
      </c>
      <c r="N2157" s="201">
        <v>2656822500</v>
      </c>
      <c r="O2157" s="200" t="s">
        <v>7139</v>
      </c>
      <c r="P2157" s="200" t="s">
        <v>18072</v>
      </c>
      <c r="Q2157" s="200" t="s">
        <v>18073</v>
      </c>
      <c r="R2157" s="200" t="s">
        <v>18074</v>
      </c>
    </row>
    <row r="2158" spans="1:18" hidden="1">
      <c r="A2158" s="200" t="s">
        <v>18075</v>
      </c>
      <c r="B2158" s="200" t="s">
        <v>18076</v>
      </c>
      <c r="C2158" s="200" t="s">
        <v>7134</v>
      </c>
      <c r="D2158" s="200" t="s">
        <v>7165</v>
      </c>
      <c r="E2158" s="200" t="s">
        <v>7136</v>
      </c>
      <c r="F2158" s="200" t="s">
        <v>7174</v>
      </c>
      <c r="G2158" s="200"/>
      <c r="H2158" s="200" t="s">
        <v>7175</v>
      </c>
      <c r="I2158" s="200"/>
      <c r="J2158" s="201">
        <v>12</v>
      </c>
      <c r="K2158" s="200" t="s">
        <v>7136</v>
      </c>
      <c r="L2158" s="201">
        <v>10425682</v>
      </c>
      <c r="M2158" s="201">
        <v>500</v>
      </c>
      <c r="N2158" s="201">
        <v>5212841000</v>
      </c>
      <c r="O2158" s="200" t="s">
        <v>7139</v>
      </c>
      <c r="P2158" s="200" t="s">
        <v>15561</v>
      </c>
      <c r="Q2158" s="200" t="s">
        <v>18077</v>
      </c>
      <c r="R2158" s="200" t="s">
        <v>18078</v>
      </c>
    </row>
    <row r="2159" spans="1:18" hidden="1">
      <c r="A2159" s="200" t="s">
        <v>18079</v>
      </c>
      <c r="B2159" s="200" t="s">
        <v>18080</v>
      </c>
      <c r="C2159" s="200" t="s">
        <v>7134</v>
      </c>
      <c r="D2159" s="200" t="s">
        <v>7173</v>
      </c>
      <c r="E2159" s="200" t="s">
        <v>7136</v>
      </c>
      <c r="F2159" s="200" t="s">
        <v>7599</v>
      </c>
      <c r="G2159" s="200"/>
      <c r="H2159" s="200" t="s">
        <v>7600</v>
      </c>
      <c r="I2159" s="200"/>
      <c r="J2159" s="201">
        <v>12</v>
      </c>
      <c r="K2159" s="200" t="s">
        <v>7136</v>
      </c>
      <c r="L2159" s="201">
        <v>32136660</v>
      </c>
      <c r="M2159" s="201">
        <v>500</v>
      </c>
      <c r="N2159" s="201">
        <v>16068330000</v>
      </c>
      <c r="O2159" s="200" t="s">
        <v>7139</v>
      </c>
      <c r="P2159" s="200" t="s">
        <v>18081</v>
      </c>
      <c r="Q2159" s="200" t="s">
        <v>18082</v>
      </c>
      <c r="R2159" s="200" t="s">
        <v>18083</v>
      </c>
    </row>
    <row r="2160" spans="1:18" hidden="1">
      <c r="A2160" s="200" t="s">
        <v>18084</v>
      </c>
      <c r="B2160" s="200" t="s">
        <v>18085</v>
      </c>
      <c r="C2160" s="200" t="s">
        <v>7134</v>
      </c>
      <c r="D2160" s="200" t="s">
        <v>7193</v>
      </c>
      <c r="E2160" s="200" t="s">
        <v>7136</v>
      </c>
      <c r="F2160" s="200" t="s">
        <v>7166</v>
      </c>
      <c r="G2160" s="200"/>
      <c r="H2160" s="200" t="s">
        <v>7167</v>
      </c>
      <c r="I2160" s="200"/>
      <c r="J2160" s="201">
        <v>12</v>
      </c>
      <c r="K2160" s="200" t="s">
        <v>7136</v>
      </c>
      <c r="L2160" s="201">
        <v>18078428</v>
      </c>
      <c r="M2160" s="201">
        <v>500</v>
      </c>
      <c r="N2160" s="201">
        <v>9039214000</v>
      </c>
      <c r="O2160" s="200" t="s">
        <v>7139</v>
      </c>
      <c r="P2160" s="200" t="s">
        <v>18086</v>
      </c>
      <c r="Q2160" s="200" t="s">
        <v>18087</v>
      </c>
      <c r="R2160" s="200" t="s">
        <v>18088</v>
      </c>
    </row>
    <row r="2161" spans="1:18" hidden="1">
      <c r="A2161" s="200" t="s">
        <v>18089</v>
      </c>
      <c r="B2161" s="200" t="s">
        <v>18090</v>
      </c>
      <c r="C2161" s="200" t="s">
        <v>7134</v>
      </c>
      <c r="D2161" s="200" t="s">
        <v>7135</v>
      </c>
      <c r="E2161" s="200" t="s">
        <v>7136</v>
      </c>
      <c r="F2161" s="200" t="s">
        <v>7495</v>
      </c>
      <c r="G2161" s="200"/>
      <c r="H2161" s="200" t="s">
        <v>7496</v>
      </c>
      <c r="I2161" s="200"/>
      <c r="J2161" s="201">
        <v>12</v>
      </c>
      <c r="K2161" s="200" t="s">
        <v>7136</v>
      </c>
      <c r="L2161" s="201">
        <v>90942672</v>
      </c>
      <c r="M2161" s="201">
        <v>500</v>
      </c>
      <c r="N2161" s="201">
        <v>47032355000</v>
      </c>
      <c r="O2161" s="200" t="s">
        <v>7139</v>
      </c>
      <c r="P2161" s="200" t="s">
        <v>18091</v>
      </c>
      <c r="Q2161" s="200" t="s">
        <v>18092</v>
      </c>
      <c r="R2161" s="200" t="s">
        <v>18093</v>
      </c>
    </row>
    <row r="2162" spans="1:18" hidden="1">
      <c r="A2162" s="200" t="s">
        <v>18094</v>
      </c>
      <c r="B2162" s="200" t="s">
        <v>18095</v>
      </c>
      <c r="C2162" s="200" t="s">
        <v>7134</v>
      </c>
      <c r="D2162" s="200" t="s">
        <v>7135</v>
      </c>
      <c r="E2162" s="200" t="s">
        <v>7136</v>
      </c>
      <c r="F2162" s="200" t="s">
        <v>7166</v>
      </c>
      <c r="G2162" s="200"/>
      <c r="H2162" s="200" t="s">
        <v>7167</v>
      </c>
      <c r="I2162" s="200"/>
      <c r="J2162" s="201">
        <v>12</v>
      </c>
      <c r="K2162" s="200" t="s">
        <v>7136</v>
      </c>
      <c r="L2162" s="201">
        <v>50675379</v>
      </c>
      <c r="M2162" s="201">
        <v>200</v>
      </c>
      <c r="N2162" s="201">
        <v>10135075800</v>
      </c>
      <c r="O2162" s="200" t="s">
        <v>7139</v>
      </c>
      <c r="P2162" s="200" t="s">
        <v>18096</v>
      </c>
      <c r="Q2162" s="200" t="s">
        <v>18097</v>
      </c>
      <c r="R2162" s="200" t="s">
        <v>18098</v>
      </c>
    </row>
    <row r="2163" spans="1:18" hidden="1">
      <c r="A2163" s="200" t="s">
        <v>18099</v>
      </c>
      <c r="B2163" s="200" t="s">
        <v>18100</v>
      </c>
      <c r="C2163" s="200" t="s">
        <v>7134</v>
      </c>
      <c r="D2163" s="200" t="s">
        <v>7173</v>
      </c>
      <c r="E2163" s="200" t="s">
        <v>7136</v>
      </c>
      <c r="F2163" s="200" t="s">
        <v>7442</v>
      </c>
      <c r="G2163" s="200"/>
      <c r="H2163" s="200" t="s">
        <v>7443</v>
      </c>
      <c r="I2163" s="200"/>
      <c r="J2163" s="201">
        <v>12</v>
      </c>
      <c r="K2163" s="200" t="s">
        <v>7136</v>
      </c>
      <c r="L2163" s="201">
        <v>41804315</v>
      </c>
      <c r="M2163" s="201">
        <v>500</v>
      </c>
      <c r="N2163" s="201">
        <v>20902157500</v>
      </c>
      <c r="O2163" s="200" t="s">
        <v>7139</v>
      </c>
      <c r="P2163" s="200" t="s">
        <v>12046</v>
      </c>
      <c r="Q2163" s="200" t="s">
        <v>18101</v>
      </c>
      <c r="R2163" s="200" t="s">
        <v>18102</v>
      </c>
    </row>
    <row r="2164" spans="1:18" hidden="1">
      <c r="A2164" s="200" t="s">
        <v>18103</v>
      </c>
      <c r="B2164" s="200" t="s">
        <v>18104</v>
      </c>
      <c r="C2164" s="200" t="s">
        <v>7134</v>
      </c>
      <c r="D2164" s="200" t="s">
        <v>7165</v>
      </c>
      <c r="E2164" s="200" t="s">
        <v>7136</v>
      </c>
      <c r="F2164" s="200" t="s">
        <v>7599</v>
      </c>
      <c r="G2164" s="200"/>
      <c r="H2164" s="200" t="s">
        <v>7600</v>
      </c>
      <c r="I2164" s="200"/>
      <c r="J2164" s="201">
        <v>12</v>
      </c>
      <c r="K2164" s="200" t="s">
        <v>7136</v>
      </c>
      <c r="L2164" s="201">
        <v>10111930</v>
      </c>
      <c r="M2164" s="201">
        <v>500</v>
      </c>
      <c r="N2164" s="201">
        <v>5055965000</v>
      </c>
      <c r="O2164" s="200" t="s">
        <v>7139</v>
      </c>
      <c r="P2164" s="200" t="s">
        <v>18105</v>
      </c>
      <c r="Q2164" s="200" t="s">
        <v>18106</v>
      </c>
      <c r="R2164" s="200" t="s">
        <v>18107</v>
      </c>
    </row>
    <row r="2165" spans="1:18" hidden="1">
      <c r="A2165" s="200" t="s">
        <v>18108</v>
      </c>
      <c r="B2165" s="200" t="s">
        <v>18109</v>
      </c>
      <c r="C2165" s="200" t="s">
        <v>7440</v>
      </c>
      <c r="D2165" s="200" t="s">
        <v>7441</v>
      </c>
      <c r="E2165" s="200" t="s">
        <v>7136</v>
      </c>
      <c r="F2165" s="200" t="s">
        <v>7276</v>
      </c>
      <c r="G2165" s="200"/>
      <c r="H2165" s="200" t="s">
        <v>7277</v>
      </c>
      <c r="I2165" s="200"/>
      <c r="J2165" s="201">
        <v>12</v>
      </c>
      <c r="K2165" s="200" t="s">
        <v>7781</v>
      </c>
      <c r="L2165" s="201">
        <v>4049391</v>
      </c>
      <c r="M2165" s="201">
        <v>500</v>
      </c>
      <c r="N2165" s="201">
        <v>2024695500</v>
      </c>
      <c r="O2165" s="200" t="s">
        <v>7139</v>
      </c>
      <c r="P2165" s="200" t="s">
        <v>18110</v>
      </c>
      <c r="Q2165" s="200" t="s">
        <v>18111</v>
      </c>
      <c r="R2165" s="200" t="s">
        <v>18112</v>
      </c>
    </row>
    <row r="2166" spans="1:18" hidden="1">
      <c r="A2166" s="200" t="s">
        <v>18113</v>
      </c>
      <c r="B2166" s="200" t="s">
        <v>18114</v>
      </c>
      <c r="C2166" s="200" t="s">
        <v>7134</v>
      </c>
      <c r="D2166" s="200" t="s">
        <v>7241</v>
      </c>
      <c r="E2166" s="200" t="s">
        <v>7242</v>
      </c>
      <c r="F2166" s="200" t="s">
        <v>7276</v>
      </c>
      <c r="G2166" s="200"/>
      <c r="H2166" s="200" t="s">
        <v>7277</v>
      </c>
      <c r="I2166" s="200"/>
      <c r="J2166" s="201">
        <v>12</v>
      </c>
      <c r="K2166" s="200" t="s">
        <v>7136</v>
      </c>
      <c r="L2166" s="201">
        <v>25678786</v>
      </c>
      <c r="M2166" s="201">
        <v>500</v>
      </c>
      <c r="N2166" s="201">
        <v>12839393000</v>
      </c>
      <c r="O2166" s="200" t="s">
        <v>7139</v>
      </c>
      <c r="P2166" s="200" t="s">
        <v>18115</v>
      </c>
      <c r="Q2166" s="200" t="s">
        <v>18116</v>
      </c>
      <c r="R2166" s="200" t="s">
        <v>18117</v>
      </c>
    </row>
    <row r="2167" spans="1:18" hidden="1">
      <c r="A2167" s="200" t="s">
        <v>18118</v>
      </c>
      <c r="B2167" s="200" t="s">
        <v>18119</v>
      </c>
      <c r="C2167" s="200" t="s">
        <v>7145</v>
      </c>
      <c r="D2167" s="200" t="s">
        <v>7136</v>
      </c>
      <c r="E2167" s="200" t="s">
        <v>7136</v>
      </c>
      <c r="F2167" s="200" t="s">
        <v>7859</v>
      </c>
      <c r="G2167" s="200"/>
      <c r="H2167" s="200" t="s">
        <v>7860</v>
      </c>
      <c r="I2167" s="200"/>
      <c r="J2167" s="201">
        <v>12</v>
      </c>
      <c r="K2167" s="200" t="s">
        <v>7136</v>
      </c>
      <c r="L2167" s="201">
        <v>59958950</v>
      </c>
      <c r="M2167" s="201">
        <v>500</v>
      </c>
      <c r="N2167" s="201">
        <v>29979475000</v>
      </c>
      <c r="O2167" s="200" t="s">
        <v>7139</v>
      </c>
      <c r="P2167" s="200" t="s">
        <v>6623</v>
      </c>
      <c r="Q2167" s="200" t="s">
        <v>18120</v>
      </c>
      <c r="R2167" s="200" t="s">
        <v>18121</v>
      </c>
    </row>
    <row r="2168" spans="1:18" hidden="1">
      <c r="A2168" s="200" t="s">
        <v>18122</v>
      </c>
      <c r="B2168" s="200" t="s">
        <v>18123</v>
      </c>
      <c r="C2168" s="200" t="s">
        <v>7134</v>
      </c>
      <c r="D2168" s="200" t="s">
        <v>7173</v>
      </c>
      <c r="E2168" s="200" t="s">
        <v>7136</v>
      </c>
      <c r="F2168" s="200" t="s">
        <v>7137</v>
      </c>
      <c r="G2168" s="200"/>
      <c r="H2168" s="200" t="s">
        <v>7138</v>
      </c>
      <c r="I2168" s="200"/>
      <c r="J2168" s="201">
        <v>12</v>
      </c>
      <c r="K2168" s="200" t="s">
        <v>7136</v>
      </c>
      <c r="L2168" s="201">
        <v>14288753</v>
      </c>
      <c r="M2168" s="201">
        <v>500</v>
      </c>
      <c r="N2168" s="201">
        <v>7144376500</v>
      </c>
      <c r="O2168" s="200" t="s">
        <v>7139</v>
      </c>
      <c r="P2168" s="200" t="s">
        <v>18124</v>
      </c>
      <c r="Q2168" s="200" t="s">
        <v>18125</v>
      </c>
      <c r="R2168" s="200" t="s">
        <v>18126</v>
      </c>
    </row>
    <row r="2169" spans="1:18" hidden="1">
      <c r="A2169" s="200" t="s">
        <v>18127</v>
      </c>
      <c r="B2169" s="200" t="s">
        <v>18128</v>
      </c>
      <c r="C2169" s="200" t="s">
        <v>7134</v>
      </c>
      <c r="D2169" s="200" t="s">
        <v>7165</v>
      </c>
      <c r="E2169" s="200" t="s">
        <v>7136</v>
      </c>
      <c r="F2169" s="200" t="s">
        <v>8604</v>
      </c>
      <c r="G2169" s="200"/>
      <c r="H2169" s="200" t="s">
        <v>8605</v>
      </c>
      <c r="I2169" s="200"/>
      <c r="J2169" s="201">
        <v>12</v>
      </c>
      <c r="K2169" s="200" t="s">
        <v>7136</v>
      </c>
      <c r="L2169" s="201">
        <v>20000000</v>
      </c>
      <c r="M2169" s="201">
        <v>500</v>
      </c>
      <c r="N2169" s="201">
        <v>10000000000</v>
      </c>
      <c r="O2169" s="200" t="s">
        <v>7139</v>
      </c>
      <c r="P2169" s="200" t="s">
        <v>18129</v>
      </c>
      <c r="Q2169" s="200" t="s">
        <v>18130</v>
      </c>
      <c r="R2169" s="200" t="s">
        <v>18131</v>
      </c>
    </row>
    <row r="2170" spans="1:18" hidden="1">
      <c r="A2170" s="200" t="s">
        <v>18132</v>
      </c>
      <c r="B2170" s="200" t="s">
        <v>18133</v>
      </c>
      <c r="C2170" s="200" t="s">
        <v>7134</v>
      </c>
      <c r="D2170" s="200" t="s">
        <v>7173</v>
      </c>
      <c r="E2170" s="200" t="s">
        <v>7136</v>
      </c>
      <c r="F2170" s="200" t="s">
        <v>7481</v>
      </c>
      <c r="G2170" s="200"/>
      <c r="H2170" s="200" t="s">
        <v>7482</v>
      </c>
      <c r="I2170" s="200"/>
      <c r="J2170" s="201">
        <v>12</v>
      </c>
      <c r="K2170" s="200" t="s">
        <v>7136</v>
      </c>
      <c r="L2170" s="201">
        <v>11634922</v>
      </c>
      <c r="M2170" s="201">
        <v>500</v>
      </c>
      <c r="N2170" s="201">
        <v>5817461000</v>
      </c>
      <c r="O2170" s="200" t="s">
        <v>7139</v>
      </c>
      <c r="P2170" s="200" t="s">
        <v>18134</v>
      </c>
      <c r="Q2170" s="200" t="s">
        <v>18135</v>
      </c>
      <c r="R2170" s="200" t="s">
        <v>18136</v>
      </c>
    </row>
    <row r="2171" spans="1:18" hidden="1">
      <c r="A2171" s="200" t="s">
        <v>18137</v>
      </c>
      <c r="B2171" s="200" t="s">
        <v>18138</v>
      </c>
      <c r="C2171" s="200" t="s">
        <v>7134</v>
      </c>
      <c r="D2171" s="200" t="s">
        <v>7173</v>
      </c>
      <c r="E2171" s="200" t="s">
        <v>7136</v>
      </c>
      <c r="F2171" s="200" t="s">
        <v>7442</v>
      </c>
      <c r="G2171" s="200"/>
      <c r="H2171" s="200" t="s">
        <v>7443</v>
      </c>
      <c r="I2171" s="200"/>
      <c r="J2171" s="201">
        <v>12</v>
      </c>
      <c r="K2171" s="200" t="s">
        <v>7136</v>
      </c>
      <c r="L2171" s="201">
        <v>17662552</v>
      </c>
      <c r="M2171" s="201">
        <v>1000</v>
      </c>
      <c r="N2171" s="201">
        <v>17662552000</v>
      </c>
      <c r="O2171" s="200" t="s">
        <v>7139</v>
      </c>
      <c r="P2171" s="200" t="s">
        <v>18139</v>
      </c>
      <c r="Q2171" s="200" t="s">
        <v>18140</v>
      </c>
      <c r="R2171" s="200" t="s">
        <v>18141</v>
      </c>
    </row>
    <row r="2172" spans="1:18" hidden="1">
      <c r="A2172" s="200" t="s">
        <v>18142</v>
      </c>
      <c r="B2172" s="200" t="s">
        <v>18143</v>
      </c>
      <c r="C2172" s="200" t="s">
        <v>7134</v>
      </c>
      <c r="D2172" s="200" t="s">
        <v>7165</v>
      </c>
      <c r="E2172" s="200" t="s">
        <v>7136</v>
      </c>
      <c r="F2172" s="200" t="s">
        <v>7442</v>
      </c>
      <c r="G2172" s="200"/>
      <c r="H2172" s="200" t="s">
        <v>7443</v>
      </c>
      <c r="I2172" s="200"/>
      <c r="J2172" s="201">
        <v>12</v>
      </c>
      <c r="K2172" s="200" t="s">
        <v>7136</v>
      </c>
      <c r="L2172" s="201">
        <v>34420982</v>
      </c>
      <c r="M2172" s="201">
        <v>500</v>
      </c>
      <c r="N2172" s="201">
        <v>17442716000</v>
      </c>
      <c r="O2172" s="200" t="s">
        <v>7139</v>
      </c>
      <c r="P2172" s="200" t="s">
        <v>18144</v>
      </c>
      <c r="Q2172" s="200" t="s">
        <v>18145</v>
      </c>
      <c r="R2172" s="200" t="s">
        <v>18146</v>
      </c>
    </row>
    <row r="2173" spans="1:18" hidden="1">
      <c r="A2173" s="200" t="s">
        <v>18147</v>
      </c>
      <c r="B2173" s="200" t="s">
        <v>18148</v>
      </c>
      <c r="C2173" s="200" t="s">
        <v>7440</v>
      </c>
      <c r="D2173" s="200" t="s">
        <v>7441</v>
      </c>
      <c r="E2173" s="200" t="s">
        <v>7136</v>
      </c>
      <c r="F2173" s="200" t="s">
        <v>7457</v>
      </c>
      <c r="G2173" s="200"/>
      <c r="H2173" s="200" t="s">
        <v>7458</v>
      </c>
      <c r="I2173" s="200"/>
      <c r="J2173" s="201">
        <v>12</v>
      </c>
      <c r="K2173" s="200" t="s">
        <v>8325</v>
      </c>
      <c r="L2173" s="201">
        <v>6408680</v>
      </c>
      <c r="M2173" s="201">
        <v>500</v>
      </c>
      <c r="N2173" s="201">
        <v>3204340000</v>
      </c>
      <c r="O2173" s="200" t="s">
        <v>7139</v>
      </c>
      <c r="P2173" s="200" t="s">
        <v>11193</v>
      </c>
      <c r="Q2173" s="200" t="s">
        <v>18149</v>
      </c>
      <c r="R2173" s="200" t="s">
        <v>18150</v>
      </c>
    </row>
    <row r="2174" spans="1:18" hidden="1">
      <c r="A2174" s="200" t="s">
        <v>18151</v>
      </c>
      <c r="B2174" s="200" t="s">
        <v>18152</v>
      </c>
      <c r="C2174" s="200" t="s">
        <v>7134</v>
      </c>
      <c r="D2174" s="200" t="s">
        <v>7173</v>
      </c>
      <c r="E2174" s="200" t="s">
        <v>7136</v>
      </c>
      <c r="F2174" s="200" t="s">
        <v>8732</v>
      </c>
      <c r="G2174" s="200"/>
      <c r="H2174" s="200" t="s">
        <v>8733</v>
      </c>
      <c r="I2174" s="200"/>
      <c r="J2174" s="201">
        <v>12</v>
      </c>
      <c r="K2174" s="200" t="s">
        <v>7136</v>
      </c>
      <c r="L2174" s="201">
        <v>32064225</v>
      </c>
      <c r="M2174" s="201">
        <v>100</v>
      </c>
      <c r="N2174" s="201">
        <v>3206422500</v>
      </c>
      <c r="O2174" s="200" t="s">
        <v>7139</v>
      </c>
      <c r="P2174" s="200" t="s">
        <v>18153</v>
      </c>
      <c r="Q2174" s="200" t="s">
        <v>18154</v>
      </c>
      <c r="R2174" s="200" t="s">
        <v>18155</v>
      </c>
    </row>
    <row r="2175" spans="1:18" hidden="1">
      <c r="A2175" s="200" t="s">
        <v>18156</v>
      </c>
      <c r="B2175" s="200" t="s">
        <v>18157</v>
      </c>
      <c r="C2175" s="200" t="s">
        <v>7134</v>
      </c>
      <c r="D2175" s="200" t="s">
        <v>7173</v>
      </c>
      <c r="E2175" s="200" t="s">
        <v>7136</v>
      </c>
      <c r="F2175" s="200" t="s">
        <v>7174</v>
      </c>
      <c r="G2175" s="200"/>
      <c r="H2175" s="200" t="s">
        <v>7175</v>
      </c>
      <c r="I2175" s="200"/>
      <c r="J2175" s="201">
        <v>12</v>
      </c>
      <c r="K2175" s="200" t="s">
        <v>7136</v>
      </c>
      <c r="L2175" s="201">
        <v>6856330</v>
      </c>
      <c r="M2175" s="201">
        <v>500</v>
      </c>
      <c r="N2175" s="201">
        <v>3428165000</v>
      </c>
      <c r="O2175" s="200" t="s">
        <v>7139</v>
      </c>
      <c r="P2175" s="200" t="s">
        <v>18158</v>
      </c>
      <c r="Q2175" s="200" t="s">
        <v>18159</v>
      </c>
      <c r="R2175" s="200" t="s">
        <v>18160</v>
      </c>
    </row>
    <row r="2176" spans="1:18" hidden="1">
      <c r="A2176" s="200" t="s">
        <v>18161</v>
      </c>
      <c r="B2176" s="200" t="s">
        <v>18162</v>
      </c>
      <c r="C2176" s="200" t="s">
        <v>7134</v>
      </c>
      <c r="D2176" s="200" t="s">
        <v>7135</v>
      </c>
      <c r="E2176" s="200" t="s">
        <v>7136</v>
      </c>
      <c r="F2176" s="200" t="s">
        <v>7137</v>
      </c>
      <c r="G2176" s="200"/>
      <c r="H2176" s="200" t="s">
        <v>7138</v>
      </c>
      <c r="I2176" s="200"/>
      <c r="J2176" s="201">
        <v>12</v>
      </c>
      <c r="K2176" s="200" t="s">
        <v>7136</v>
      </c>
      <c r="L2176" s="201">
        <v>28178121</v>
      </c>
      <c r="M2176" s="201">
        <v>500</v>
      </c>
      <c r="N2176" s="201">
        <v>14089060500</v>
      </c>
      <c r="O2176" s="200" t="s">
        <v>7139</v>
      </c>
      <c r="P2176" s="200" t="s">
        <v>18163</v>
      </c>
      <c r="Q2176" s="200" t="s">
        <v>18164</v>
      </c>
      <c r="R2176" s="200" t="s">
        <v>18165</v>
      </c>
    </row>
    <row r="2177" spans="1:18" hidden="1">
      <c r="A2177" s="200" t="s">
        <v>18166</v>
      </c>
      <c r="B2177" s="200" t="s">
        <v>18167</v>
      </c>
      <c r="C2177" s="200" t="s">
        <v>7134</v>
      </c>
      <c r="D2177" s="200" t="s">
        <v>7173</v>
      </c>
      <c r="E2177" s="200" t="s">
        <v>7136</v>
      </c>
      <c r="F2177" s="200" t="s">
        <v>7174</v>
      </c>
      <c r="G2177" s="200"/>
      <c r="H2177" s="200" t="s">
        <v>7175</v>
      </c>
      <c r="I2177" s="200"/>
      <c r="J2177" s="201">
        <v>12</v>
      </c>
      <c r="K2177" s="200" t="s">
        <v>7136</v>
      </c>
      <c r="L2177" s="201">
        <v>10210765</v>
      </c>
      <c r="M2177" s="201">
        <v>500</v>
      </c>
      <c r="N2177" s="201">
        <v>5105382500</v>
      </c>
      <c r="O2177" s="200" t="s">
        <v>7139</v>
      </c>
      <c r="P2177" s="200" t="s">
        <v>18168</v>
      </c>
      <c r="Q2177" s="200" t="s">
        <v>18169</v>
      </c>
      <c r="R2177" s="200" t="s">
        <v>18170</v>
      </c>
    </row>
    <row r="2178" spans="1:18" hidden="1">
      <c r="A2178" s="200" t="s">
        <v>18171</v>
      </c>
      <c r="B2178" s="200" t="s">
        <v>18172</v>
      </c>
      <c r="C2178" s="200" t="s">
        <v>7134</v>
      </c>
      <c r="D2178" s="200" t="s">
        <v>7165</v>
      </c>
      <c r="E2178" s="200" t="s">
        <v>7136</v>
      </c>
      <c r="F2178" s="200" t="s">
        <v>7174</v>
      </c>
      <c r="G2178" s="200"/>
      <c r="H2178" s="200" t="s">
        <v>7175</v>
      </c>
      <c r="I2178" s="200"/>
      <c r="J2178" s="201">
        <v>12</v>
      </c>
      <c r="K2178" s="200" t="s">
        <v>7136</v>
      </c>
      <c r="L2178" s="201">
        <v>45192369</v>
      </c>
      <c r="M2178" s="201">
        <v>500</v>
      </c>
      <c r="N2178" s="201">
        <v>22596184500</v>
      </c>
      <c r="O2178" s="200" t="s">
        <v>7139</v>
      </c>
      <c r="P2178" s="200" t="s">
        <v>18173</v>
      </c>
      <c r="Q2178" s="200" t="s">
        <v>18174</v>
      </c>
      <c r="R2178" s="200" t="s">
        <v>18175</v>
      </c>
    </row>
    <row r="2179" spans="1:18" hidden="1">
      <c r="A2179" s="200" t="s">
        <v>18176</v>
      </c>
      <c r="B2179" s="200" t="s">
        <v>18177</v>
      </c>
      <c r="C2179" s="200" t="s">
        <v>7134</v>
      </c>
      <c r="D2179" s="200" t="s">
        <v>7135</v>
      </c>
      <c r="E2179" s="200" t="s">
        <v>7136</v>
      </c>
      <c r="F2179" s="200" t="s">
        <v>7166</v>
      </c>
      <c r="G2179" s="200"/>
      <c r="H2179" s="200" t="s">
        <v>7167</v>
      </c>
      <c r="I2179" s="200"/>
      <c r="J2179" s="201">
        <v>12</v>
      </c>
      <c r="K2179" s="200" t="s">
        <v>7136</v>
      </c>
      <c r="L2179" s="201">
        <v>42926793</v>
      </c>
      <c r="M2179" s="201">
        <v>500</v>
      </c>
      <c r="N2179" s="201">
        <v>21463396500</v>
      </c>
      <c r="O2179" s="200" t="s">
        <v>7139</v>
      </c>
      <c r="P2179" s="200" t="s">
        <v>18178</v>
      </c>
      <c r="Q2179" s="200" t="s">
        <v>18179</v>
      </c>
      <c r="R2179" s="200" t="s">
        <v>18180</v>
      </c>
    </row>
    <row r="2180" spans="1:18" hidden="1">
      <c r="A2180" s="200" t="s">
        <v>18181</v>
      </c>
      <c r="B2180" s="200" t="s">
        <v>18182</v>
      </c>
      <c r="C2180" s="200" t="s">
        <v>7134</v>
      </c>
      <c r="D2180" s="200" t="s">
        <v>7135</v>
      </c>
      <c r="E2180" s="200" t="s">
        <v>7136</v>
      </c>
      <c r="F2180" s="200" t="s">
        <v>7348</v>
      </c>
      <c r="G2180" s="200"/>
      <c r="H2180" s="200" t="s">
        <v>7349</v>
      </c>
      <c r="I2180" s="200"/>
      <c r="J2180" s="201">
        <v>12</v>
      </c>
      <c r="K2180" s="200" t="s">
        <v>7136</v>
      </c>
      <c r="L2180" s="201">
        <v>14049331</v>
      </c>
      <c r="M2180" s="201">
        <v>500</v>
      </c>
      <c r="N2180" s="201">
        <v>7024665500</v>
      </c>
      <c r="O2180" s="200" t="s">
        <v>7139</v>
      </c>
      <c r="P2180" s="200" t="s">
        <v>18183</v>
      </c>
      <c r="Q2180" s="200" t="s">
        <v>18184</v>
      </c>
      <c r="R2180" s="200" t="s">
        <v>18185</v>
      </c>
    </row>
    <row r="2181" spans="1:18" hidden="1">
      <c r="A2181" s="200" t="s">
        <v>18186</v>
      </c>
      <c r="B2181" s="200" t="s">
        <v>18187</v>
      </c>
      <c r="C2181" s="200" t="s">
        <v>7134</v>
      </c>
      <c r="D2181" s="200" t="s">
        <v>7165</v>
      </c>
      <c r="E2181" s="200" t="s">
        <v>7136</v>
      </c>
      <c r="F2181" s="200" t="s">
        <v>8732</v>
      </c>
      <c r="G2181" s="200"/>
      <c r="H2181" s="200" t="s">
        <v>8733</v>
      </c>
      <c r="I2181" s="200"/>
      <c r="J2181" s="201">
        <v>12</v>
      </c>
      <c r="K2181" s="200" t="s">
        <v>7136</v>
      </c>
      <c r="L2181" s="201">
        <v>6944559</v>
      </c>
      <c r="M2181" s="201">
        <v>500</v>
      </c>
      <c r="N2181" s="201">
        <v>3472279500</v>
      </c>
      <c r="O2181" s="200" t="s">
        <v>7139</v>
      </c>
      <c r="P2181" s="200" t="s">
        <v>18188</v>
      </c>
      <c r="Q2181" s="200" t="s">
        <v>18189</v>
      </c>
      <c r="R2181" s="200" t="s">
        <v>18190</v>
      </c>
    </row>
    <row r="2182" spans="1:18" hidden="1">
      <c r="A2182" s="200" t="s">
        <v>18191</v>
      </c>
      <c r="B2182" s="200" t="s">
        <v>18192</v>
      </c>
      <c r="C2182" s="200" t="s">
        <v>7134</v>
      </c>
      <c r="D2182" s="200" t="s">
        <v>7165</v>
      </c>
      <c r="E2182" s="200" t="s">
        <v>7136</v>
      </c>
      <c r="F2182" s="200" t="s">
        <v>7137</v>
      </c>
      <c r="G2182" s="200"/>
      <c r="H2182" s="200" t="s">
        <v>7138</v>
      </c>
      <c r="I2182" s="200"/>
      <c r="J2182" s="201">
        <v>12</v>
      </c>
      <c r="K2182" s="200" t="s">
        <v>7136</v>
      </c>
      <c r="L2182" s="201">
        <v>58918214</v>
      </c>
      <c r="M2182" s="201">
        <v>500</v>
      </c>
      <c r="N2182" s="201">
        <v>29459107000</v>
      </c>
      <c r="O2182" s="200" t="s">
        <v>7139</v>
      </c>
      <c r="P2182" s="200" t="s">
        <v>18193</v>
      </c>
      <c r="Q2182" s="200" t="s">
        <v>18194</v>
      </c>
      <c r="R2182" s="200" t="s">
        <v>18195</v>
      </c>
    </row>
    <row r="2183" spans="1:18" hidden="1">
      <c r="A2183" s="200" t="s">
        <v>18196</v>
      </c>
      <c r="B2183" s="200" t="s">
        <v>18197</v>
      </c>
      <c r="C2183" s="200" t="s">
        <v>7440</v>
      </c>
      <c r="D2183" s="200" t="s">
        <v>7441</v>
      </c>
      <c r="E2183" s="200" t="s">
        <v>7136</v>
      </c>
      <c r="F2183" s="200" t="s">
        <v>7481</v>
      </c>
      <c r="G2183" s="200"/>
      <c r="H2183" s="200" t="s">
        <v>7482</v>
      </c>
      <c r="I2183" s="200"/>
      <c r="J2183" s="201">
        <v>12</v>
      </c>
      <c r="K2183" s="200" t="s">
        <v>8325</v>
      </c>
      <c r="L2183" s="201">
        <v>11915582</v>
      </c>
      <c r="M2183" s="201">
        <v>500</v>
      </c>
      <c r="N2183" s="201">
        <v>5957791000</v>
      </c>
      <c r="O2183" s="200" t="s">
        <v>7139</v>
      </c>
      <c r="P2183" s="200" t="s">
        <v>18198</v>
      </c>
      <c r="Q2183" s="200" t="s">
        <v>18199</v>
      </c>
      <c r="R2183" s="200" t="s">
        <v>18200</v>
      </c>
    </row>
    <row r="2184" spans="1:18" hidden="1">
      <c r="A2184" s="200" t="s">
        <v>18201</v>
      </c>
      <c r="B2184" s="200" t="s">
        <v>18202</v>
      </c>
      <c r="C2184" s="200" t="s">
        <v>7134</v>
      </c>
      <c r="D2184" s="200" t="s">
        <v>7135</v>
      </c>
      <c r="E2184" s="200" t="s">
        <v>7136</v>
      </c>
      <c r="F2184" s="200" t="s">
        <v>12901</v>
      </c>
      <c r="G2184" s="200"/>
      <c r="H2184" s="200" t="s">
        <v>12902</v>
      </c>
      <c r="I2184" s="200"/>
      <c r="J2184" s="201">
        <v>6</v>
      </c>
      <c r="K2184" s="200" t="s">
        <v>7136</v>
      </c>
      <c r="L2184" s="201">
        <v>96046170</v>
      </c>
      <c r="M2184" s="201">
        <v>100</v>
      </c>
      <c r="N2184" s="201">
        <v>9604617000</v>
      </c>
      <c r="O2184" s="200" t="s">
        <v>7139</v>
      </c>
      <c r="P2184" s="200" t="s">
        <v>18203</v>
      </c>
      <c r="Q2184" s="200" t="s">
        <v>18204</v>
      </c>
      <c r="R2184" s="200" t="s">
        <v>18205</v>
      </c>
    </row>
    <row r="2185" spans="1:18" hidden="1">
      <c r="A2185" s="200" t="s">
        <v>18206</v>
      </c>
      <c r="B2185" s="200" t="s">
        <v>18207</v>
      </c>
      <c r="C2185" s="200" t="s">
        <v>7134</v>
      </c>
      <c r="D2185" s="200" t="s">
        <v>7135</v>
      </c>
      <c r="E2185" s="200" t="s">
        <v>7136</v>
      </c>
      <c r="F2185" s="200" t="s">
        <v>7257</v>
      </c>
      <c r="G2185" s="200"/>
      <c r="H2185" s="200" t="s">
        <v>7258</v>
      </c>
      <c r="I2185" s="200"/>
      <c r="J2185" s="201">
        <v>12</v>
      </c>
      <c r="K2185" s="200" t="s">
        <v>7136</v>
      </c>
      <c r="L2185" s="201">
        <v>7929338</v>
      </c>
      <c r="M2185" s="201">
        <v>500</v>
      </c>
      <c r="N2185" s="201">
        <v>3964669000</v>
      </c>
      <c r="O2185" s="200" t="s">
        <v>7139</v>
      </c>
      <c r="P2185" s="200" t="s">
        <v>18208</v>
      </c>
      <c r="Q2185" s="200" t="s">
        <v>18209</v>
      </c>
      <c r="R2185" s="200" t="s">
        <v>18210</v>
      </c>
    </row>
    <row r="2186" spans="1:18" hidden="1">
      <c r="A2186" s="200" t="s">
        <v>18211</v>
      </c>
      <c r="B2186" s="200" t="s">
        <v>18212</v>
      </c>
      <c r="C2186" s="200" t="s">
        <v>7145</v>
      </c>
      <c r="D2186" s="200" t="s">
        <v>7136</v>
      </c>
      <c r="E2186" s="200" t="s">
        <v>7136</v>
      </c>
      <c r="F2186" s="200" t="s">
        <v>8662</v>
      </c>
      <c r="G2186" s="200"/>
      <c r="H2186" s="200" t="s">
        <v>8663</v>
      </c>
      <c r="I2186" s="200"/>
      <c r="J2186" s="201">
        <v>12</v>
      </c>
      <c r="K2186" s="200" t="s">
        <v>7136</v>
      </c>
      <c r="L2186" s="201">
        <v>36727943</v>
      </c>
      <c r="M2186" s="201">
        <v>500</v>
      </c>
      <c r="N2186" s="201">
        <v>18363971500</v>
      </c>
      <c r="O2186" s="200" t="s">
        <v>7139</v>
      </c>
      <c r="P2186" s="200" t="s">
        <v>18213</v>
      </c>
      <c r="Q2186" s="200" t="s">
        <v>18214</v>
      </c>
      <c r="R2186" s="200" t="s">
        <v>18215</v>
      </c>
    </row>
    <row r="2187" spans="1:18" hidden="1">
      <c r="A2187" s="200" t="s">
        <v>18216</v>
      </c>
      <c r="B2187" s="200" t="s">
        <v>18217</v>
      </c>
      <c r="C2187" s="200" t="s">
        <v>7134</v>
      </c>
      <c r="D2187" s="200" t="s">
        <v>7165</v>
      </c>
      <c r="E2187" s="200" t="s">
        <v>7136</v>
      </c>
      <c r="F2187" s="200" t="s">
        <v>9783</v>
      </c>
      <c r="G2187" s="200"/>
      <c r="H2187" s="200" t="s">
        <v>9784</v>
      </c>
      <c r="I2187" s="200"/>
      <c r="J2187" s="201">
        <v>12</v>
      </c>
      <c r="K2187" s="200" t="s">
        <v>7136</v>
      </c>
      <c r="L2187" s="201">
        <v>111416600</v>
      </c>
      <c r="M2187" s="201">
        <v>500</v>
      </c>
      <c r="N2187" s="201">
        <v>57508629000</v>
      </c>
      <c r="O2187" s="200" t="s">
        <v>7139</v>
      </c>
      <c r="P2187" s="200" t="s">
        <v>18218</v>
      </c>
      <c r="Q2187" s="200" t="s">
        <v>18219</v>
      </c>
      <c r="R2187" s="200" t="s">
        <v>18220</v>
      </c>
    </row>
    <row r="2188" spans="1:18" hidden="1">
      <c r="A2188" s="200" t="s">
        <v>18221</v>
      </c>
      <c r="B2188" s="200" t="s">
        <v>18222</v>
      </c>
      <c r="C2188" s="200" t="s">
        <v>7145</v>
      </c>
      <c r="D2188" s="200" t="s">
        <v>7136</v>
      </c>
      <c r="E2188" s="200" t="s">
        <v>7136</v>
      </c>
      <c r="F2188" s="200" t="s">
        <v>7276</v>
      </c>
      <c r="G2188" s="200"/>
      <c r="H2188" s="200" t="s">
        <v>7277</v>
      </c>
      <c r="I2188" s="200"/>
      <c r="J2188" s="201">
        <v>12</v>
      </c>
      <c r="K2188" s="200" t="s">
        <v>7136</v>
      </c>
      <c r="L2188" s="201">
        <v>15830890</v>
      </c>
      <c r="M2188" s="201">
        <v>500</v>
      </c>
      <c r="N2188" s="201">
        <v>7915445000</v>
      </c>
      <c r="O2188" s="200" t="s">
        <v>7139</v>
      </c>
      <c r="P2188" s="200" t="s">
        <v>18223</v>
      </c>
      <c r="Q2188" s="200" t="s">
        <v>18224</v>
      </c>
      <c r="R2188" s="200" t="s">
        <v>18225</v>
      </c>
    </row>
    <row r="2189" spans="1:18" hidden="1">
      <c r="A2189" s="200" t="s">
        <v>18226</v>
      </c>
      <c r="B2189" s="200" t="s">
        <v>18227</v>
      </c>
      <c r="C2189" s="200" t="s">
        <v>7134</v>
      </c>
      <c r="D2189" s="200" t="s">
        <v>7135</v>
      </c>
      <c r="E2189" s="200" t="s">
        <v>7136</v>
      </c>
      <c r="F2189" s="200" t="s">
        <v>7206</v>
      </c>
      <c r="G2189" s="200"/>
      <c r="H2189" s="200" t="s">
        <v>7207</v>
      </c>
      <c r="I2189" s="200"/>
      <c r="J2189" s="201">
        <v>12</v>
      </c>
      <c r="K2189" s="200" t="s">
        <v>7136</v>
      </c>
      <c r="L2189" s="201">
        <v>26636713</v>
      </c>
      <c r="M2189" s="201">
        <v>100</v>
      </c>
      <c r="N2189" s="201">
        <v>2663671300</v>
      </c>
      <c r="O2189" s="200" t="s">
        <v>7139</v>
      </c>
      <c r="P2189" s="200" t="s">
        <v>18228</v>
      </c>
      <c r="Q2189" s="200" t="s">
        <v>18229</v>
      </c>
      <c r="R2189" s="200" t="s">
        <v>18230</v>
      </c>
    </row>
    <row r="2190" spans="1:18" hidden="1">
      <c r="A2190" s="200" t="s">
        <v>18231</v>
      </c>
      <c r="B2190" s="200" t="s">
        <v>18232</v>
      </c>
      <c r="C2190" s="200" t="s">
        <v>7134</v>
      </c>
      <c r="D2190" s="200" t="s">
        <v>7173</v>
      </c>
      <c r="E2190" s="200" t="s">
        <v>7136</v>
      </c>
      <c r="F2190" s="200" t="s">
        <v>7464</v>
      </c>
      <c r="G2190" s="200"/>
      <c r="H2190" s="200" t="s">
        <v>7465</v>
      </c>
      <c r="I2190" s="200"/>
      <c r="J2190" s="201">
        <v>12</v>
      </c>
      <c r="K2190" s="200" t="s">
        <v>7136</v>
      </c>
      <c r="L2190" s="201">
        <v>59134025</v>
      </c>
      <c r="M2190" s="201">
        <v>500</v>
      </c>
      <c r="N2190" s="201">
        <v>29567012500</v>
      </c>
      <c r="O2190" s="200" t="s">
        <v>7139</v>
      </c>
      <c r="P2190" s="200" t="s">
        <v>18233</v>
      </c>
      <c r="Q2190" s="200" t="s">
        <v>18234</v>
      </c>
      <c r="R2190" s="200" t="s">
        <v>18235</v>
      </c>
    </row>
    <row r="2191" spans="1:18">
      <c r="A2191" s="200" t="s">
        <v>18236</v>
      </c>
      <c r="B2191" s="200" t="s">
        <v>18237</v>
      </c>
      <c r="C2191" s="200" t="s">
        <v>7134</v>
      </c>
      <c r="D2191" s="200" t="s">
        <v>7135</v>
      </c>
      <c r="E2191" s="200" t="s">
        <v>7136</v>
      </c>
      <c r="F2191" s="200" t="s">
        <v>7225</v>
      </c>
      <c r="G2191" s="202" t="s">
        <v>8160</v>
      </c>
      <c r="H2191" s="200" t="s">
        <v>7227</v>
      </c>
      <c r="I2191" s="205" t="s">
        <v>18238</v>
      </c>
      <c r="J2191" s="201">
        <v>12</v>
      </c>
      <c r="K2191" s="200" t="s">
        <v>7136</v>
      </c>
      <c r="L2191" s="201">
        <v>27694076</v>
      </c>
      <c r="M2191" s="201">
        <v>500</v>
      </c>
      <c r="N2191" s="201">
        <v>13847038000</v>
      </c>
      <c r="O2191" s="200" t="s">
        <v>7139</v>
      </c>
      <c r="P2191" s="200" t="s">
        <v>18239</v>
      </c>
      <c r="Q2191" s="200" t="s">
        <v>18240</v>
      </c>
      <c r="R2191" s="200" t="s">
        <v>18241</v>
      </c>
    </row>
    <row r="2192" spans="1:18" hidden="1">
      <c r="A2192" s="200" t="s">
        <v>18242</v>
      </c>
      <c r="B2192" s="200" t="s">
        <v>18243</v>
      </c>
      <c r="C2192" s="200" t="s">
        <v>7145</v>
      </c>
      <c r="D2192" s="200" t="s">
        <v>7136</v>
      </c>
      <c r="E2192" s="200" t="s">
        <v>7136</v>
      </c>
      <c r="F2192" s="200" t="s">
        <v>7624</v>
      </c>
      <c r="G2192" s="200"/>
      <c r="H2192" s="200" t="s">
        <v>7625</v>
      </c>
      <c r="I2192" s="200"/>
      <c r="J2192" s="201">
        <v>12</v>
      </c>
      <c r="K2192" s="200" t="s">
        <v>7136</v>
      </c>
      <c r="L2192" s="201">
        <v>534569512</v>
      </c>
      <c r="M2192" s="201">
        <v>1000</v>
      </c>
      <c r="N2192" s="201">
        <v>534569512000</v>
      </c>
      <c r="O2192" s="200" t="s">
        <v>7139</v>
      </c>
      <c r="P2192" s="200" t="s">
        <v>18244</v>
      </c>
      <c r="Q2192" s="200" t="s">
        <v>18245</v>
      </c>
      <c r="R2192" s="200" t="s">
        <v>18246</v>
      </c>
    </row>
    <row r="2193" spans="1:18" hidden="1">
      <c r="A2193" s="200" t="s">
        <v>18247</v>
      </c>
      <c r="B2193" s="200" t="s">
        <v>18248</v>
      </c>
      <c r="C2193" s="200" t="s">
        <v>7134</v>
      </c>
      <c r="D2193" s="200" t="s">
        <v>7241</v>
      </c>
      <c r="E2193" s="200" t="s">
        <v>7242</v>
      </c>
      <c r="F2193" s="200" t="s">
        <v>7276</v>
      </c>
      <c r="G2193" s="200"/>
      <c r="H2193" s="200" t="s">
        <v>7277</v>
      </c>
      <c r="I2193" s="200"/>
      <c r="J2193" s="201">
        <v>12</v>
      </c>
      <c r="K2193" s="200" t="s">
        <v>7136</v>
      </c>
      <c r="L2193" s="201">
        <v>10677630</v>
      </c>
      <c r="M2193" s="201">
        <v>500</v>
      </c>
      <c r="N2193" s="201">
        <v>5338815000</v>
      </c>
      <c r="O2193" s="200" t="s">
        <v>7139</v>
      </c>
      <c r="P2193" s="200" t="s">
        <v>18249</v>
      </c>
      <c r="Q2193" s="200" t="s">
        <v>18250</v>
      </c>
      <c r="R2193" s="200" t="s">
        <v>18251</v>
      </c>
    </row>
    <row r="2194" spans="1:18" hidden="1">
      <c r="A2194" s="200" t="s">
        <v>18252</v>
      </c>
      <c r="B2194" s="200" t="s">
        <v>18253</v>
      </c>
      <c r="C2194" s="200" t="s">
        <v>7145</v>
      </c>
      <c r="D2194" s="200" t="s">
        <v>7136</v>
      </c>
      <c r="E2194" s="200" t="s">
        <v>7136</v>
      </c>
      <c r="F2194" s="200" t="s">
        <v>7975</v>
      </c>
      <c r="G2194" s="200"/>
      <c r="H2194" s="200" t="s">
        <v>7976</v>
      </c>
      <c r="I2194" s="200"/>
      <c r="J2194" s="201">
        <v>12</v>
      </c>
      <c r="K2194" s="200" t="s">
        <v>7136</v>
      </c>
      <c r="L2194" s="201">
        <v>48061460</v>
      </c>
      <c r="M2194" s="201">
        <v>500</v>
      </c>
      <c r="N2194" s="201">
        <v>24030730000</v>
      </c>
      <c r="O2194" s="200" t="s">
        <v>7139</v>
      </c>
      <c r="P2194" s="200" t="s">
        <v>18254</v>
      </c>
      <c r="Q2194" s="200" t="s">
        <v>18255</v>
      </c>
      <c r="R2194" s="200" t="s">
        <v>18256</v>
      </c>
    </row>
    <row r="2195" spans="1:18" hidden="1">
      <c r="A2195" s="200" t="s">
        <v>18257</v>
      </c>
      <c r="B2195" s="200" t="s">
        <v>18258</v>
      </c>
      <c r="C2195" s="200" t="s">
        <v>7145</v>
      </c>
      <c r="D2195" s="200" t="s">
        <v>7136</v>
      </c>
      <c r="E2195" s="200" t="s">
        <v>7136</v>
      </c>
      <c r="F2195" s="200" t="s">
        <v>10302</v>
      </c>
      <c r="G2195" s="200"/>
      <c r="H2195" s="200" t="s">
        <v>10303</v>
      </c>
      <c r="I2195" s="200"/>
      <c r="J2195" s="201">
        <v>12</v>
      </c>
      <c r="K2195" s="200" t="s">
        <v>7136</v>
      </c>
      <c r="L2195" s="201">
        <v>11500000</v>
      </c>
      <c r="M2195" s="201">
        <v>1000</v>
      </c>
      <c r="N2195" s="201">
        <v>14300000000</v>
      </c>
      <c r="O2195" s="200" t="s">
        <v>7139</v>
      </c>
      <c r="P2195" s="200" t="s">
        <v>18259</v>
      </c>
      <c r="Q2195" s="200" t="s">
        <v>18260</v>
      </c>
      <c r="R2195" s="200" t="s">
        <v>18261</v>
      </c>
    </row>
    <row r="2196" spans="1:18" hidden="1">
      <c r="A2196" s="200" t="s">
        <v>18262</v>
      </c>
      <c r="B2196" s="200" t="s">
        <v>18263</v>
      </c>
      <c r="C2196" s="200" t="s">
        <v>7134</v>
      </c>
      <c r="D2196" s="200" t="s">
        <v>7165</v>
      </c>
      <c r="E2196" s="200" t="s">
        <v>7136</v>
      </c>
      <c r="F2196" s="200" t="s">
        <v>7481</v>
      </c>
      <c r="G2196" s="200"/>
      <c r="H2196" s="200" t="s">
        <v>7482</v>
      </c>
      <c r="I2196" s="200"/>
      <c r="J2196" s="201">
        <v>12</v>
      </c>
      <c r="K2196" s="200" t="s">
        <v>7136</v>
      </c>
      <c r="L2196" s="201">
        <v>64235855</v>
      </c>
      <c r="M2196" s="201">
        <v>100</v>
      </c>
      <c r="N2196" s="201">
        <v>6622250000</v>
      </c>
      <c r="O2196" s="200" t="s">
        <v>7139</v>
      </c>
      <c r="P2196" s="200" t="s">
        <v>18264</v>
      </c>
      <c r="Q2196" s="200" t="s">
        <v>18265</v>
      </c>
      <c r="R2196" s="200" t="s">
        <v>18266</v>
      </c>
    </row>
    <row r="2197" spans="1:18" hidden="1">
      <c r="A2197" s="200" t="s">
        <v>18267</v>
      </c>
      <c r="B2197" s="200" t="s">
        <v>18268</v>
      </c>
      <c r="C2197" s="200" t="s">
        <v>7134</v>
      </c>
      <c r="D2197" s="200" t="s">
        <v>7165</v>
      </c>
      <c r="E2197" s="200" t="s">
        <v>7136</v>
      </c>
      <c r="F2197" s="200" t="s">
        <v>7924</v>
      </c>
      <c r="G2197" s="200"/>
      <c r="H2197" s="200" t="s">
        <v>7925</v>
      </c>
      <c r="I2197" s="200"/>
      <c r="J2197" s="201">
        <v>12</v>
      </c>
      <c r="K2197" s="200" t="s">
        <v>7136</v>
      </c>
      <c r="L2197" s="201">
        <v>12400000</v>
      </c>
      <c r="M2197" s="201">
        <v>500</v>
      </c>
      <c r="N2197" s="201">
        <v>6200000000</v>
      </c>
      <c r="O2197" s="200" t="s">
        <v>7139</v>
      </c>
      <c r="P2197" s="200" t="s">
        <v>18269</v>
      </c>
      <c r="Q2197" s="200" t="s">
        <v>18270</v>
      </c>
      <c r="R2197" s="200" t="s">
        <v>18271</v>
      </c>
    </row>
    <row r="2198" spans="1:18" hidden="1">
      <c r="A2198" s="200" t="s">
        <v>18272</v>
      </c>
      <c r="B2198" s="200" t="s">
        <v>18273</v>
      </c>
      <c r="C2198" s="200" t="s">
        <v>7145</v>
      </c>
      <c r="D2198" s="200" t="s">
        <v>7136</v>
      </c>
      <c r="E2198" s="200" t="s">
        <v>7136</v>
      </c>
      <c r="F2198" s="200" t="s">
        <v>9013</v>
      </c>
      <c r="G2198" s="200"/>
      <c r="H2198" s="200" t="s">
        <v>9014</v>
      </c>
      <c r="I2198" s="200"/>
      <c r="J2198" s="201">
        <v>12</v>
      </c>
      <c r="K2198" s="200" t="s">
        <v>7136</v>
      </c>
      <c r="L2198" s="201">
        <v>47566810</v>
      </c>
      <c r="M2198" s="201">
        <v>500</v>
      </c>
      <c r="N2198" s="201">
        <v>23783405000</v>
      </c>
      <c r="O2198" s="200" t="s">
        <v>7139</v>
      </c>
      <c r="P2198" s="200" t="s">
        <v>18274</v>
      </c>
      <c r="Q2198" s="200" t="s">
        <v>18275</v>
      </c>
      <c r="R2198" s="200" t="s">
        <v>18276</v>
      </c>
    </row>
    <row r="2199" spans="1:18" hidden="1">
      <c r="A2199" s="200" t="s">
        <v>18277</v>
      </c>
      <c r="B2199" s="200" t="s">
        <v>18278</v>
      </c>
      <c r="C2199" s="200" t="s">
        <v>7440</v>
      </c>
      <c r="D2199" s="200" t="s">
        <v>7441</v>
      </c>
      <c r="E2199" s="200" t="s">
        <v>7136</v>
      </c>
      <c r="F2199" s="200" t="s">
        <v>7243</v>
      </c>
      <c r="G2199" s="200"/>
      <c r="H2199" s="200" t="s">
        <v>7244</v>
      </c>
      <c r="I2199" s="200"/>
      <c r="J2199" s="201">
        <v>12</v>
      </c>
      <c r="K2199" s="200" t="s">
        <v>8747</v>
      </c>
      <c r="L2199" s="201">
        <v>8401272</v>
      </c>
      <c r="M2199" s="201">
        <v>500</v>
      </c>
      <c r="N2199" s="201">
        <v>4200636000</v>
      </c>
      <c r="O2199" s="200" t="s">
        <v>7139</v>
      </c>
      <c r="P2199" s="200" t="s">
        <v>18279</v>
      </c>
      <c r="Q2199" s="200" t="s">
        <v>18280</v>
      </c>
      <c r="R2199" s="200" t="s">
        <v>18281</v>
      </c>
    </row>
    <row r="2200" spans="1:18" hidden="1">
      <c r="A2200" s="200" t="s">
        <v>18282</v>
      </c>
      <c r="B2200" s="200" t="s">
        <v>18283</v>
      </c>
      <c r="C2200" s="200" t="s">
        <v>7134</v>
      </c>
      <c r="D2200" s="200" t="s">
        <v>7241</v>
      </c>
      <c r="E2200" s="200" t="s">
        <v>7242</v>
      </c>
      <c r="F2200" s="200" t="s">
        <v>7859</v>
      </c>
      <c r="G2200" s="200"/>
      <c r="H2200" s="200" t="s">
        <v>7860</v>
      </c>
      <c r="I2200" s="200"/>
      <c r="J2200" s="201">
        <v>12</v>
      </c>
      <c r="K2200" s="200" t="s">
        <v>7136</v>
      </c>
      <c r="L2200" s="201">
        <v>20626853</v>
      </c>
      <c r="M2200" s="201">
        <v>500</v>
      </c>
      <c r="N2200" s="201">
        <v>10313426500</v>
      </c>
      <c r="O2200" s="200" t="s">
        <v>7139</v>
      </c>
      <c r="P2200" s="200" t="s">
        <v>18284</v>
      </c>
      <c r="Q2200" s="200" t="s">
        <v>18285</v>
      </c>
      <c r="R2200" s="200" t="s">
        <v>18286</v>
      </c>
    </row>
    <row r="2201" spans="1:18" hidden="1">
      <c r="A2201" s="200" t="s">
        <v>18287</v>
      </c>
      <c r="B2201" s="200" t="s">
        <v>18288</v>
      </c>
      <c r="C2201" s="200" t="s">
        <v>7145</v>
      </c>
      <c r="D2201" s="200" t="s">
        <v>7136</v>
      </c>
      <c r="E2201" s="200" t="s">
        <v>7136</v>
      </c>
      <c r="F2201" s="200" t="s">
        <v>7213</v>
      </c>
      <c r="G2201" s="200"/>
      <c r="H2201" s="200" t="s">
        <v>7214</v>
      </c>
      <c r="I2201" s="200"/>
      <c r="J2201" s="201">
        <v>12</v>
      </c>
      <c r="K2201" s="200" t="s">
        <v>7136</v>
      </c>
      <c r="L2201" s="201">
        <v>54902259</v>
      </c>
      <c r="M2201" s="201">
        <v>500</v>
      </c>
      <c r="N2201" s="201">
        <v>27451129500</v>
      </c>
      <c r="O2201" s="200" t="s">
        <v>7139</v>
      </c>
      <c r="P2201" s="200" t="s">
        <v>18289</v>
      </c>
      <c r="Q2201" s="200" t="s">
        <v>18290</v>
      </c>
      <c r="R2201" s="200" t="s">
        <v>18291</v>
      </c>
    </row>
    <row r="2202" spans="1:18" hidden="1">
      <c r="A2202" s="200" t="s">
        <v>18292</v>
      </c>
      <c r="B2202" s="200" t="s">
        <v>18293</v>
      </c>
      <c r="C2202" s="200" t="s">
        <v>7145</v>
      </c>
      <c r="D2202" s="200" t="s">
        <v>7136</v>
      </c>
      <c r="E2202" s="200" t="s">
        <v>7136</v>
      </c>
      <c r="F2202" s="200" t="s">
        <v>7213</v>
      </c>
      <c r="G2202" s="200"/>
      <c r="H2202" s="200" t="s">
        <v>7214</v>
      </c>
      <c r="I2202" s="200"/>
      <c r="J2202" s="201">
        <v>12</v>
      </c>
      <c r="K2202" s="200" t="s">
        <v>7136</v>
      </c>
      <c r="L2202" s="201">
        <v>14625466</v>
      </c>
      <c r="M2202" s="201">
        <v>500</v>
      </c>
      <c r="N2202" s="201">
        <v>7312733000</v>
      </c>
      <c r="O2202" s="200" t="s">
        <v>7139</v>
      </c>
      <c r="P2202" s="200" t="s">
        <v>18289</v>
      </c>
      <c r="Q2202" s="200" t="s">
        <v>18294</v>
      </c>
      <c r="R2202" s="200" t="s">
        <v>18295</v>
      </c>
    </row>
    <row r="2203" spans="1:18" hidden="1">
      <c r="A2203" s="200" t="s">
        <v>18296</v>
      </c>
      <c r="B2203" s="200" t="s">
        <v>18297</v>
      </c>
      <c r="C2203" s="200" t="s">
        <v>7134</v>
      </c>
      <c r="D2203" s="200" t="s">
        <v>7135</v>
      </c>
      <c r="E2203" s="200" t="s">
        <v>7136</v>
      </c>
      <c r="F2203" s="200" t="s">
        <v>9549</v>
      </c>
      <c r="G2203" s="200"/>
      <c r="H2203" s="200" t="s">
        <v>9550</v>
      </c>
      <c r="I2203" s="200"/>
      <c r="J2203" s="201">
        <v>12</v>
      </c>
      <c r="K2203" s="200" t="s">
        <v>7136</v>
      </c>
      <c r="L2203" s="201">
        <v>11847232</v>
      </c>
      <c r="M2203" s="201">
        <v>500</v>
      </c>
      <c r="N2203" s="201">
        <v>6012340000</v>
      </c>
      <c r="O2203" s="200" t="s">
        <v>7139</v>
      </c>
      <c r="P2203" s="200" t="s">
        <v>18298</v>
      </c>
      <c r="Q2203" s="200" t="s">
        <v>18299</v>
      </c>
      <c r="R2203" s="200" t="s">
        <v>18300</v>
      </c>
    </row>
    <row r="2204" spans="1:18" ht="40.5">
      <c r="A2204" s="200">
        <v>389140</v>
      </c>
      <c r="B2204" s="200" t="s">
        <v>18301</v>
      </c>
      <c r="C2204" s="200" t="s">
        <v>7134</v>
      </c>
      <c r="D2204" s="200" t="s">
        <v>7173</v>
      </c>
      <c r="E2204" s="200" t="s">
        <v>7136</v>
      </c>
      <c r="F2204" s="200" t="s">
        <v>7225</v>
      </c>
      <c r="G2204" s="202" t="s">
        <v>7226</v>
      </c>
      <c r="H2204" s="200" t="s">
        <v>7227</v>
      </c>
      <c r="I2204" s="205" t="s">
        <v>18302</v>
      </c>
      <c r="J2204" s="201">
        <v>12</v>
      </c>
      <c r="K2204" s="200" t="s">
        <v>7136</v>
      </c>
      <c r="L2204" s="201">
        <v>10224235</v>
      </c>
      <c r="M2204" s="201">
        <v>500</v>
      </c>
      <c r="N2204" s="201">
        <v>5139617500</v>
      </c>
      <c r="O2204" s="200" t="s">
        <v>7139</v>
      </c>
      <c r="P2204" s="200" t="s">
        <v>18303</v>
      </c>
      <c r="Q2204" s="200" t="s">
        <v>18304</v>
      </c>
      <c r="R2204" s="200" t="s">
        <v>18305</v>
      </c>
    </row>
    <row r="2205" spans="1:18" hidden="1">
      <c r="A2205" s="200" t="s">
        <v>18306</v>
      </c>
      <c r="B2205" s="200" t="s">
        <v>18307</v>
      </c>
      <c r="C2205" s="200" t="s">
        <v>7134</v>
      </c>
      <c r="D2205" s="200" t="s">
        <v>7165</v>
      </c>
      <c r="E2205" s="200" t="s">
        <v>7136</v>
      </c>
      <c r="F2205" s="200" t="s">
        <v>7607</v>
      </c>
      <c r="G2205" s="200"/>
      <c r="H2205" s="200" t="s">
        <v>7608</v>
      </c>
      <c r="I2205" s="200"/>
      <c r="J2205" s="201">
        <v>12</v>
      </c>
      <c r="K2205" s="200" t="s">
        <v>7136</v>
      </c>
      <c r="L2205" s="201">
        <v>152034729</v>
      </c>
      <c r="M2205" s="201">
        <v>500</v>
      </c>
      <c r="N2205" s="201">
        <v>76017364500</v>
      </c>
      <c r="O2205" s="200" t="s">
        <v>7139</v>
      </c>
      <c r="P2205" s="200" t="s">
        <v>18308</v>
      </c>
      <c r="Q2205" s="200" t="s">
        <v>18309</v>
      </c>
      <c r="R2205" s="200" t="s">
        <v>18310</v>
      </c>
    </row>
    <row r="2206" spans="1:18" hidden="1">
      <c r="A2206" s="200" t="s">
        <v>18311</v>
      </c>
      <c r="B2206" s="200" t="s">
        <v>18312</v>
      </c>
      <c r="C2206" s="200" t="s">
        <v>7145</v>
      </c>
      <c r="D2206" s="200" t="s">
        <v>7136</v>
      </c>
      <c r="E2206" s="200" t="s">
        <v>7136</v>
      </c>
      <c r="F2206" s="200" t="s">
        <v>7416</v>
      </c>
      <c r="G2206" s="200"/>
      <c r="H2206" s="200" t="s">
        <v>7417</v>
      </c>
      <c r="I2206" s="200"/>
      <c r="J2206" s="201">
        <v>12</v>
      </c>
      <c r="K2206" s="200" t="s">
        <v>7136</v>
      </c>
      <c r="L2206" s="201">
        <v>6000000</v>
      </c>
      <c r="M2206" s="201">
        <v>5000</v>
      </c>
      <c r="N2206" s="201">
        <v>30000000000</v>
      </c>
      <c r="O2206" s="200" t="s">
        <v>7139</v>
      </c>
      <c r="P2206" s="200" t="s">
        <v>18313</v>
      </c>
      <c r="Q2206" s="200" t="s">
        <v>18314</v>
      </c>
      <c r="R2206" s="200" t="s">
        <v>18315</v>
      </c>
    </row>
    <row r="2207" spans="1:18" hidden="1">
      <c r="A2207" s="200" t="s">
        <v>18316</v>
      </c>
      <c r="B2207" s="200" t="s">
        <v>18317</v>
      </c>
      <c r="C2207" s="200" t="s">
        <v>7134</v>
      </c>
      <c r="D2207" s="200" t="s">
        <v>7165</v>
      </c>
      <c r="E2207" s="200" t="s">
        <v>7136</v>
      </c>
      <c r="F2207" s="200" t="s">
        <v>7416</v>
      </c>
      <c r="G2207" s="200"/>
      <c r="H2207" s="200" t="s">
        <v>7417</v>
      </c>
      <c r="I2207" s="200"/>
      <c r="J2207" s="201">
        <v>12</v>
      </c>
      <c r="K2207" s="200" t="s">
        <v>7136</v>
      </c>
      <c r="L2207" s="201">
        <v>41642703</v>
      </c>
      <c r="M2207" s="201">
        <v>500</v>
      </c>
      <c r="N2207" s="201">
        <v>20821351500</v>
      </c>
      <c r="O2207" s="200" t="s">
        <v>7139</v>
      </c>
      <c r="P2207" s="200" t="s">
        <v>18318</v>
      </c>
      <c r="Q2207" s="200" t="s">
        <v>18319</v>
      </c>
      <c r="R2207" s="200" t="s">
        <v>18320</v>
      </c>
    </row>
    <row r="2208" spans="1:18" hidden="1">
      <c r="A2208" s="200" t="s">
        <v>18321</v>
      </c>
      <c r="B2208" s="200" t="s">
        <v>18322</v>
      </c>
      <c r="C2208" s="200" t="s">
        <v>7145</v>
      </c>
      <c r="D2208" s="200" t="s">
        <v>7136</v>
      </c>
      <c r="E2208" s="200" t="s">
        <v>7136</v>
      </c>
      <c r="F2208" s="200" t="s">
        <v>7360</v>
      </c>
      <c r="G2208" s="200"/>
      <c r="H2208" s="200" t="s">
        <v>7361</v>
      </c>
      <c r="I2208" s="200"/>
      <c r="J2208" s="201">
        <v>12</v>
      </c>
      <c r="K2208" s="200" t="s">
        <v>7136</v>
      </c>
      <c r="L2208" s="201">
        <v>123375149</v>
      </c>
      <c r="M2208" s="201">
        <v>5000</v>
      </c>
      <c r="N2208" s="201">
        <v>616875745000</v>
      </c>
      <c r="O2208" s="200" t="s">
        <v>7139</v>
      </c>
      <c r="P2208" s="200" t="s">
        <v>18323</v>
      </c>
      <c r="Q2208" s="200" t="s">
        <v>18324</v>
      </c>
      <c r="R2208" s="200" t="s">
        <v>18325</v>
      </c>
    </row>
    <row r="2209" spans="1:18" hidden="1">
      <c r="A2209" s="200" t="s">
        <v>18326</v>
      </c>
      <c r="B2209" s="200" t="s">
        <v>18327</v>
      </c>
      <c r="C2209" s="200" t="s">
        <v>7145</v>
      </c>
      <c r="D2209" s="200" t="s">
        <v>7136</v>
      </c>
      <c r="E2209" s="200" t="s">
        <v>7136</v>
      </c>
      <c r="F2209" s="200" t="s">
        <v>9556</v>
      </c>
      <c r="G2209" s="200"/>
      <c r="H2209" s="200" t="s">
        <v>9557</v>
      </c>
      <c r="I2209" s="200"/>
      <c r="J2209" s="201">
        <v>12</v>
      </c>
      <c r="K2209" s="200" t="s">
        <v>7136</v>
      </c>
      <c r="L2209" s="201">
        <v>77463220</v>
      </c>
      <c r="M2209" s="201">
        <v>500</v>
      </c>
      <c r="N2209" s="201">
        <v>38731610000</v>
      </c>
      <c r="O2209" s="200" t="s">
        <v>7139</v>
      </c>
      <c r="P2209" s="200" t="s">
        <v>18328</v>
      </c>
      <c r="Q2209" s="200" t="s">
        <v>7136</v>
      </c>
      <c r="R2209" s="200" t="s">
        <v>18329</v>
      </c>
    </row>
    <row r="2210" spans="1:18" hidden="1">
      <c r="A2210" s="200" t="s">
        <v>18330</v>
      </c>
      <c r="B2210" s="200" t="s">
        <v>18331</v>
      </c>
      <c r="C2210" s="200" t="s">
        <v>7134</v>
      </c>
      <c r="D2210" s="200" t="s">
        <v>7173</v>
      </c>
      <c r="E2210" s="200" t="s">
        <v>7136</v>
      </c>
      <c r="F2210" s="200" t="s">
        <v>7481</v>
      </c>
      <c r="G2210" s="200"/>
      <c r="H2210" s="200" t="s">
        <v>7482</v>
      </c>
      <c r="I2210" s="200"/>
      <c r="J2210" s="201">
        <v>6</v>
      </c>
      <c r="K2210" s="200" t="s">
        <v>7136</v>
      </c>
      <c r="L2210" s="201">
        <v>9107323</v>
      </c>
      <c r="M2210" s="201">
        <v>500</v>
      </c>
      <c r="N2210" s="201">
        <v>4553661500</v>
      </c>
      <c r="O2210" s="200" t="s">
        <v>7139</v>
      </c>
      <c r="P2210" s="200" t="s">
        <v>18332</v>
      </c>
      <c r="Q2210" s="200" t="s">
        <v>18333</v>
      </c>
      <c r="R2210" s="200" t="s">
        <v>18334</v>
      </c>
    </row>
    <row r="2211" spans="1:18" hidden="1">
      <c r="A2211" s="200" t="s">
        <v>18335</v>
      </c>
      <c r="B2211" s="200" t="s">
        <v>18336</v>
      </c>
      <c r="C2211" s="200" t="s">
        <v>7134</v>
      </c>
      <c r="D2211" s="200" t="s">
        <v>7193</v>
      </c>
      <c r="E2211" s="200" t="s">
        <v>7136</v>
      </c>
      <c r="F2211" s="200" t="s">
        <v>10489</v>
      </c>
      <c r="G2211" s="200"/>
      <c r="H2211" s="200" t="s">
        <v>10490</v>
      </c>
      <c r="I2211" s="200"/>
      <c r="J2211" s="201">
        <v>12</v>
      </c>
      <c r="K2211" s="200" t="s">
        <v>7136</v>
      </c>
      <c r="L2211" s="201">
        <v>12662272</v>
      </c>
      <c r="M2211" s="201">
        <v>100</v>
      </c>
      <c r="N2211" s="201">
        <v>1266227200</v>
      </c>
      <c r="O2211" s="200" t="s">
        <v>7139</v>
      </c>
      <c r="P2211" s="200" t="s">
        <v>18337</v>
      </c>
      <c r="Q2211" s="200" t="s">
        <v>18338</v>
      </c>
      <c r="R2211" s="200" t="s">
        <v>18339</v>
      </c>
    </row>
    <row r="2212" spans="1:18" hidden="1">
      <c r="A2212" s="200" t="s">
        <v>18340</v>
      </c>
      <c r="B2212" s="200" t="s">
        <v>18341</v>
      </c>
      <c r="C2212" s="200" t="s">
        <v>7134</v>
      </c>
      <c r="D2212" s="200" t="s">
        <v>7173</v>
      </c>
      <c r="E2212" s="200" t="s">
        <v>7136</v>
      </c>
      <c r="F2212" s="200" t="s">
        <v>9549</v>
      </c>
      <c r="G2212" s="200"/>
      <c r="H2212" s="200" t="s">
        <v>9550</v>
      </c>
      <c r="I2212" s="200"/>
      <c r="J2212" s="201">
        <v>12</v>
      </c>
      <c r="K2212" s="200" t="s">
        <v>7136</v>
      </c>
      <c r="L2212" s="201">
        <v>57903322</v>
      </c>
      <c r="M2212" s="201">
        <v>100</v>
      </c>
      <c r="N2212" s="201">
        <v>5790332200</v>
      </c>
      <c r="O2212" s="200" t="s">
        <v>7139</v>
      </c>
      <c r="P2212" s="200" t="s">
        <v>18342</v>
      </c>
      <c r="Q2212" s="200" t="s">
        <v>18343</v>
      </c>
      <c r="R2212" s="200" t="s">
        <v>18344</v>
      </c>
    </row>
    <row r="2213" spans="1:18" hidden="1">
      <c r="A2213" s="200" t="s">
        <v>18345</v>
      </c>
      <c r="B2213" s="200" t="s">
        <v>18346</v>
      </c>
      <c r="C2213" s="200" t="s">
        <v>7134</v>
      </c>
      <c r="D2213" s="200" t="s">
        <v>7173</v>
      </c>
      <c r="E2213" s="200" t="s">
        <v>7136</v>
      </c>
      <c r="F2213" s="200" t="s">
        <v>7685</v>
      </c>
      <c r="G2213" s="200"/>
      <c r="H2213" s="200" t="s">
        <v>7686</v>
      </c>
      <c r="I2213" s="200"/>
      <c r="J2213" s="201">
        <v>12</v>
      </c>
      <c r="K2213" s="200" t="s">
        <v>7136</v>
      </c>
      <c r="L2213" s="201">
        <v>19048582</v>
      </c>
      <c r="M2213" s="201">
        <v>100</v>
      </c>
      <c r="N2213" s="201">
        <v>1904858200</v>
      </c>
      <c r="O2213" s="200" t="s">
        <v>7139</v>
      </c>
      <c r="P2213" s="200" t="s">
        <v>18347</v>
      </c>
      <c r="Q2213" s="200" t="s">
        <v>18348</v>
      </c>
      <c r="R2213" s="200" t="s">
        <v>18349</v>
      </c>
    </row>
    <row r="2214" spans="1:18" hidden="1">
      <c r="A2214" s="200" t="s">
        <v>18350</v>
      </c>
      <c r="B2214" s="200" t="s">
        <v>18351</v>
      </c>
      <c r="C2214" s="200" t="s">
        <v>7134</v>
      </c>
      <c r="D2214" s="200" t="s">
        <v>7165</v>
      </c>
      <c r="E2214" s="200" t="s">
        <v>7136</v>
      </c>
      <c r="F2214" s="200" t="s">
        <v>7213</v>
      </c>
      <c r="G2214" s="200"/>
      <c r="H2214" s="200" t="s">
        <v>7214</v>
      </c>
      <c r="I2214" s="200"/>
      <c r="J2214" s="201">
        <v>12</v>
      </c>
      <c r="K2214" s="200" t="s">
        <v>7136</v>
      </c>
      <c r="L2214" s="201">
        <v>48001785</v>
      </c>
      <c r="M2214" s="201">
        <v>100</v>
      </c>
      <c r="N2214" s="201">
        <v>4800178500</v>
      </c>
      <c r="O2214" s="200" t="s">
        <v>7139</v>
      </c>
      <c r="P2214" s="200" t="s">
        <v>18352</v>
      </c>
      <c r="Q2214" s="200" t="s">
        <v>18353</v>
      </c>
      <c r="R2214" s="200" t="s">
        <v>18354</v>
      </c>
    </row>
    <row r="2215" spans="1:18" hidden="1">
      <c r="A2215" s="200" t="s">
        <v>18355</v>
      </c>
      <c r="B2215" s="200" t="s">
        <v>18356</v>
      </c>
      <c r="C2215" s="200" t="s">
        <v>7134</v>
      </c>
      <c r="D2215" s="200" t="s">
        <v>7173</v>
      </c>
      <c r="E2215" s="200" t="s">
        <v>7136</v>
      </c>
      <c r="F2215" s="200" t="s">
        <v>7481</v>
      </c>
      <c r="G2215" s="200"/>
      <c r="H2215" s="200" t="s">
        <v>7482</v>
      </c>
      <c r="I2215" s="200"/>
      <c r="J2215" s="201">
        <v>12</v>
      </c>
      <c r="K2215" s="200" t="s">
        <v>7136</v>
      </c>
      <c r="L2215" s="201">
        <v>47490070</v>
      </c>
      <c r="M2215" s="201">
        <v>500</v>
      </c>
      <c r="N2215" s="201">
        <v>23745035000</v>
      </c>
      <c r="O2215" s="200" t="s">
        <v>7139</v>
      </c>
      <c r="P2215" s="200" t="s">
        <v>18357</v>
      </c>
      <c r="Q2215" s="200" t="s">
        <v>18358</v>
      </c>
      <c r="R2215" s="200" t="s">
        <v>18359</v>
      </c>
    </row>
    <row r="2216" spans="1:18" hidden="1">
      <c r="A2216" s="200" t="s">
        <v>18360</v>
      </c>
      <c r="B2216" s="200" t="s">
        <v>18361</v>
      </c>
      <c r="C2216" s="200" t="s">
        <v>7134</v>
      </c>
      <c r="D2216" s="200" t="s">
        <v>7173</v>
      </c>
      <c r="E2216" s="200" t="s">
        <v>7136</v>
      </c>
      <c r="F2216" s="200" t="s">
        <v>9890</v>
      </c>
      <c r="G2216" s="200"/>
      <c r="H2216" s="200" t="s">
        <v>9891</v>
      </c>
      <c r="I2216" s="200"/>
      <c r="J2216" s="201">
        <v>12</v>
      </c>
      <c r="K2216" s="200" t="s">
        <v>7136</v>
      </c>
      <c r="L2216" s="201">
        <v>16483544</v>
      </c>
      <c r="M2216" s="201">
        <v>500</v>
      </c>
      <c r="N2216" s="201">
        <v>8341772000</v>
      </c>
      <c r="O2216" s="200" t="s">
        <v>7139</v>
      </c>
      <c r="P2216" s="200" t="s">
        <v>18362</v>
      </c>
      <c r="Q2216" s="200" t="s">
        <v>18363</v>
      </c>
      <c r="R2216" s="200" t="s">
        <v>18364</v>
      </c>
    </row>
    <row r="2217" spans="1:18" hidden="1">
      <c r="A2217" s="200" t="s">
        <v>18365</v>
      </c>
      <c r="B2217" s="200" t="s">
        <v>18366</v>
      </c>
      <c r="C2217" s="200" t="s">
        <v>7134</v>
      </c>
      <c r="D2217" s="200" t="s">
        <v>7165</v>
      </c>
      <c r="E2217" s="200" t="s">
        <v>7136</v>
      </c>
      <c r="F2217" s="200" t="s">
        <v>8882</v>
      </c>
      <c r="G2217" s="200"/>
      <c r="H2217" s="200" t="s">
        <v>8883</v>
      </c>
      <c r="I2217" s="200"/>
      <c r="J2217" s="201">
        <v>12</v>
      </c>
      <c r="K2217" s="200" t="s">
        <v>7136</v>
      </c>
      <c r="L2217" s="201">
        <v>6806034</v>
      </c>
      <c r="M2217" s="201">
        <v>500</v>
      </c>
      <c r="N2217" s="201">
        <v>3403017000</v>
      </c>
      <c r="O2217" s="200" t="s">
        <v>7139</v>
      </c>
      <c r="P2217" s="200" t="s">
        <v>18367</v>
      </c>
      <c r="Q2217" s="200" t="s">
        <v>7136</v>
      </c>
      <c r="R2217" s="200" t="s">
        <v>18368</v>
      </c>
    </row>
    <row r="2218" spans="1:18" hidden="1">
      <c r="A2218" s="200" t="s">
        <v>18369</v>
      </c>
      <c r="B2218" s="200" t="s">
        <v>18370</v>
      </c>
      <c r="C2218" s="200" t="s">
        <v>7134</v>
      </c>
      <c r="D2218" s="200" t="s">
        <v>7165</v>
      </c>
      <c r="E2218" s="200" t="s">
        <v>7136</v>
      </c>
      <c r="F2218" s="200" t="s">
        <v>15195</v>
      </c>
      <c r="G2218" s="200"/>
      <c r="H2218" s="200" t="s">
        <v>15196</v>
      </c>
      <c r="I2218" s="200"/>
      <c r="J2218" s="201">
        <v>12</v>
      </c>
      <c r="K2218" s="200" t="s">
        <v>7136</v>
      </c>
      <c r="L2218" s="201">
        <v>10000000</v>
      </c>
      <c r="M2218" s="201">
        <v>500</v>
      </c>
      <c r="N2218" s="201">
        <v>5000000000</v>
      </c>
      <c r="O2218" s="200" t="s">
        <v>7139</v>
      </c>
      <c r="P2218" s="200" t="s">
        <v>18371</v>
      </c>
      <c r="Q2218" s="200" t="s">
        <v>18372</v>
      </c>
      <c r="R2218" s="200" t="s">
        <v>18373</v>
      </c>
    </row>
    <row r="2219" spans="1:18" hidden="1">
      <c r="A2219" s="200" t="s">
        <v>18374</v>
      </c>
      <c r="B2219" s="200" t="s">
        <v>18375</v>
      </c>
      <c r="C2219" s="200" t="s">
        <v>7134</v>
      </c>
      <c r="D2219" s="200" t="s">
        <v>7173</v>
      </c>
      <c r="E2219" s="200" t="s">
        <v>7136</v>
      </c>
      <c r="F2219" s="200" t="s">
        <v>10489</v>
      </c>
      <c r="G2219" s="200"/>
      <c r="H2219" s="200" t="s">
        <v>10490</v>
      </c>
      <c r="I2219" s="200"/>
      <c r="J2219" s="201">
        <v>12</v>
      </c>
      <c r="K2219" s="200" t="s">
        <v>7136</v>
      </c>
      <c r="L2219" s="201">
        <v>8361386</v>
      </c>
      <c r="M2219" s="201">
        <v>500</v>
      </c>
      <c r="N2219" s="201">
        <v>4180693000</v>
      </c>
      <c r="O2219" s="200" t="s">
        <v>7139</v>
      </c>
      <c r="P2219" s="200" t="s">
        <v>18376</v>
      </c>
      <c r="Q2219" s="200" t="s">
        <v>18377</v>
      </c>
      <c r="R2219" s="200" t="s">
        <v>18378</v>
      </c>
    </row>
    <row r="2220" spans="1:18" hidden="1">
      <c r="A2220" s="200" t="s">
        <v>18379</v>
      </c>
      <c r="B2220" s="200" t="s">
        <v>18380</v>
      </c>
      <c r="C2220" s="200" t="s">
        <v>7134</v>
      </c>
      <c r="D2220" s="200" t="s">
        <v>7165</v>
      </c>
      <c r="E2220" s="200" t="s">
        <v>7136</v>
      </c>
      <c r="F2220" s="200" t="s">
        <v>8996</v>
      </c>
      <c r="G2220" s="200"/>
      <c r="H2220" s="200" t="s">
        <v>8997</v>
      </c>
      <c r="I2220" s="200"/>
      <c r="J2220" s="201">
        <v>12</v>
      </c>
      <c r="K2220" s="200" t="s">
        <v>7136</v>
      </c>
      <c r="L2220" s="201">
        <v>15082800</v>
      </c>
      <c r="M2220" s="201">
        <v>1000</v>
      </c>
      <c r="N2220" s="201">
        <v>15082800000</v>
      </c>
      <c r="O2220" s="200" t="s">
        <v>7139</v>
      </c>
      <c r="P2220" s="200" t="s">
        <v>18381</v>
      </c>
      <c r="Q2220" s="200" t="s">
        <v>18382</v>
      </c>
      <c r="R2220" s="200" t="s">
        <v>18383</v>
      </c>
    </row>
    <row r="2221" spans="1:18" hidden="1">
      <c r="A2221" s="200" t="s">
        <v>18384</v>
      </c>
      <c r="B2221" s="200" t="s">
        <v>18385</v>
      </c>
      <c r="C2221" s="200" t="s">
        <v>7145</v>
      </c>
      <c r="D2221" s="200" t="s">
        <v>7136</v>
      </c>
      <c r="E2221" s="200" t="s">
        <v>7136</v>
      </c>
      <c r="F2221" s="200" t="s">
        <v>7257</v>
      </c>
      <c r="G2221" s="200"/>
      <c r="H2221" s="200" t="s">
        <v>7258</v>
      </c>
      <c r="I2221" s="200"/>
      <c r="J2221" s="201">
        <v>12</v>
      </c>
      <c r="K2221" s="200" t="s">
        <v>7136</v>
      </c>
      <c r="L2221" s="201">
        <v>38120542</v>
      </c>
      <c r="M2221" s="201">
        <v>500</v>
      </c>
      <c r="N2221" s="201">
        <v>19060271000</v>
      </c>
      <c r="O2221" s="200" t="s">
        <v>7139</v>
      </c>
      <c r="P2221" s="200" t="s">
        <v>18386</v>
      </c>
      <c r="Q2221" s="200" t="s">
        <v>18387</v>
      </c>
      <c r="R2221" s="200" t="s">
        <v>18388</v>
      </c>
    </row>
    <row r="2222" spans="1:18" hidden="1">
      <c r="A2222" s="200" t="s">
        <v>18389</v>
      </c>
      <c r="B2222" s="200" t="s">
        <v>18390</v>
      </c>
      <c r="C2222" s="200" t="s">
        <v>7134</v>
      </c>
      <c r="D2222" s="200" t="s">
        <v>7135</v>
      </c>
      <c r="E2222" s="200" t="s">
        <v>7136</v>
      </c>
      <c r="F2222" s="200" t="s">
        <v>9549</v>
      </c>
      <c r="G2222" s="200"/>
      <c r="H2222" s="200" t="s">
        <v>9550</v>
      </c>
      <c r="I2222" s="200"/>
      <c r="J2222" s="201">
        <v>8</v>
      </c>
      <c r="K2222" s="200" t="s">
        <v>7136</v>
      </c>
      <c r="L2222" s="201">
        <v>9879313</v>
      </c>
      <c r="M2222" s="201">
        <v>500</v>
      </c>
      <c r="N2222" s="201">
        <v>4939656500</v>
      </c>
      <c r="O2222" s="200" t="s">
        <v>7139</v>
      </c>
      <c r="P2222" s="200" t="s">
        <v>11982</v>
      </c>
      <c r="Q2222" s="200" t="s">
        <v>18391</v>
      </c>
      <c r="R2222" s="200" t="s">
        <v>18392</v>
      </c>
    </row>
    <row r="2223" spans="1:18" hidden="1">
      <c r="A2223" s="200" t="s">
        <v>18393</v>
      </c>
      <c r="B2223" s="200" t="s">
        <v>18394</v>
      </c>
      <c r="C2223" s="200" t="s">
        <v>7134</v>
      </c>
      <c r="D2223" s="200" t="s">
        <v>7135</v>
      </c>
      <c r="E2223" s="200" t="s">
        <v>7136</v>
      </c>
      <c r="F2223" s="200" t="s">
        <v>8026</v>
      </c>
      <c r="G2223" s="200"/>
      <c r="H2223" s="200" t="s">
        <v>8027</v>
      </c>
      <c r="I2223" s="200"/>
      <c r="J2223" s="201">
        <v>12</v>
      </c>
      <c r="K2223" s="200" t="s">
        <v>7136</v>
      </c>
      <c r="L2223" s="201">
        <v>12600000</v>
      </c>
      <c r="M2223" s="201">
        <v>500</v>
      </c>
      <c r="N2223" s="201">
        <v>6300000000</v>
      </c>
      <c r="O2223" s="200" t="s">
        <v>7139</v>
      </c>
      <c r="P2223" s="200" t="s">
        <v>18395</v>
      </c>
      <c r="Q2223" s="200" t="s">
        <v>18396</v>
      </c>
      <c r="R2223" s="200" t="s">
        <v>18397</v>
      </c>
    </row>
    <row r="2224" spans="1:18" hidden="1">
      <c r="A2224" s="200" t="s">
        <v>18398</v>
      </c>
      <c r="B2224" s="200" t="s">
        <v>18399</v>
      </c>
      <c r="C2224" s="200" t="s">
        <v>7145</v>
      </c>
      <c r="D2224" s="200" t="s">
        <v>7136</v>
      </c>
      <c r="E2224" s="200" t="s">
        <v>7136</v>
      </c>
      <c r="F2224" s="200" t="s">
        <v>7409</v>
      </c>
      <c r="G2224" s="200"/>
      <c r="H2224" s="200" t="s">
        <v>7410</v>
      </c>
      <c r="I2224" s="200"/>
      <c r="J2224" s="201">
        <v>12</v>
      </c>
      <c r="K2224" s="200" t="s">
        <v>7136</v>
      </c>
      <c r="L2224" s="201">
        <v>28024278</v>
      </c>
      <c r="M2224" s="201">
        <v>5000</v>
      </c>
      <c r="N2224" s="201">
        <v>140121390000</v>
      </c>
      <c r="O2224" s="200" t="s">
        <v>7139</v>
      </c>
      <c r="P2224" s="200" t="s">
        <v>18400</v>
      </c>
      <c r="Q2224" s="200" t="s">
        <v>18401</v>
      </c>
      <c r="R2224" s="200" t="s">
        <v>18402</v>
      </c>
    </row>
    <row r="2225" spans="1:18" hidden="1">
      <c r="A2225" s="200" t="s">
        <v>18403</v>
      </c>
      <c r="B2225" s="200" t="s">
        <v>18404</v>
      </c>
      <c r="C2225" s="200" t="s">
        <v>7145</v>
      </c>
      <c r="D2225" s="200" t="s">
        <v>7136</v>
      </c>
      <c r="E2225" s="200" t="s">
        <v>7136</v>
      </c>
      <c r="F2225" s="200" t="s">
        <v>7153</v>
      </c>
      <c r="G2225" s="200"/>
      <c r="H2225" s="200" t="s">
        <v>7154</v>
      </c>
      <c r="I2225" s="200"/>
      <c r="J2225" s="201">
        <v>12</v>
      </c>
      <c r="K2225" s="200" t="s">
        <v>7136</v>
      </c>
      <c r="L2225" s="201">
        <v>10409528</v>
      </c>
      <c r="M2225" s="201">
        <v>5000</v>
      </c>
      <c r="N2225" s="201">
        <v>61405695000</v>
      </c>
      <c r="O2225" s="200" t="s">
        <v>7139</v>
      </c>
      <c r="P2225" s="200" t="s">
        <v>18400</v>
      </c>
      <c r="Q2225" s="200" t="s">
        <v>18405</v>
      </c>
      <c r="R2225" s="200" t="s">
        <v>18406</v>
      </c>
    </row>
    <row r="2226" spans="1:18" hidden="1">
      <c r="A2226" s="200" t="s">
        <v>18407</v>
      </c>
      <c r="B2226" s="200" t="s">
        <v>18408</v>
      </c>
      <c r="C2226" s="200" t="s">
        <v>7134</v>
      </c>
      <c r="D2226" s="200" t="s">
        <v>7241</v>
      </c>
      <c r="E2226" s="200" t="s">
        <v>7242</v>
      </c>
      <c r="F2226" s="200" t="s">
        <v>7137</v>
      </c>
      <c r="G2226" s="200"/>
      <c r="H2226" s="200" t="s">
        <v>7138</v>
      </c>
      <c r="I2226" s="200"/>
      <c r="J2226" s="201">
        <v>12</v>
      </c>
      <c r="K2226" s="200" t="s">
        <v>7136</v>
      </c>
      <c r="L2226" s="201">
        <v>21040488</v>
      </c>
      <c r="M2226" s="201">
        <v>500</v>
      </c>
      <c r="N2226" s="201">
        <v>10520244000</v>
      </c>
      <c r="O2226" s="200" t="s">
        <v>7139</v>
      </c>
      <c r="P2226" s="200" t="s">
        <v>18409</v>
      </c>
      <c r="Q2226" s="200" t="s">
        <v>18410</v>
      </c>
      <c r="R2226" s="200" t="s">
        <v>18411</v>
      </c>
    </row>
    <row r="2227" spans="1:18" hidden="1">
      <c r="A2227" s="200" t="s">
        <v>18412</v>
      </c>
      <c r="B2227" s="200" t="s">
        <v>18413</v>
      </c>
      <c r="C2227" s="200" t="s">
        <v>7134</v>
      </c>
      <c r="D2227" s="200" t="s">
        <v>7241</v>
      </c>
      <c r="E2227" s="200" t="s">
        <v>7242</v>
      </c>
      <c r="F2227" s="200" t="s">
        <v>8732</v>
      </c>
      <c r="G2227" s="200"/>
      <c r="H2227" s="200" t="s">
        <v>8733</v>
      </c>
      <c r="I2227" s="200"/>
      <c r="J2227" s="201">
        <v>12</v>
      </c>
      <c r="K2227" s="200" t="s">
        <v>7136</v>
      </c>
      <c r="L2227" s="201">
        <v>7965980</v>
      </c>
      <c r="M2227" s="201">
        <v>500</v>
      </c>
      <c r="N2227" s="201">
        <v>4053175000</v>
      </c>
      <c r="O2227" s="200" t="s">
        <v>7139</v>
      </c>
      <c r="P2227" s="200" t="s">
        <v>18414</v>
      </c>
      <c r="Q2227" s="200" t="s">
        <v>18415</v>
      </c>
      <c r="R2227" s="200" t="s">
        <v>18416</v>
      </c>
    </row>
    <row r="2228" spans="1:18" hidden="1">
      <c r="A2228" s="200" t="s">
        <v>18417</v>
      </c>
      <c r="B2228" s="200" t="s">
        <v>18418</v>
      </c>
      <c r="C2228" s="200" t="s">
        <v>7440</v>
      </c>
      <c r="D2228" s="200" t="s">
        <v>7441</v>
      </c>
      <c r="E2228" s="200" t="s">
        <v>7136</v>
      </c>
      <c r="F2228" s="200" t="s">
        <v>7243</v>
      </c>
      <c r="G2228" s="200"/>
      <c r="H2228" s="200" t="s">
        <v>7244</v>
      </c>
      <c r="I2228" s="200"/>
      <c r="J2228" s="201">
        <v>12</v>
      </c>
      <c r="K2228" s="200" t="s">
        <v>8073</v>
      </c>
      <c r="L2228" s="201">
        <v>9275470</v>
      </c>
      <c r="M2228" s="201">
        <v>500</v>
      </c>
      <c r="N2228" s="201">
        <v>4637735000</v>
      </c>
      <c r="O2228" s="200" t="s">
        <v>7139</v>
      </c>
      <c r="P2228" s="200" t="s">
        <v>18419</v>
      </c>
      <c r="Q2228" s="200" t="s">
        <v>18420</v>
      </c>
      <c r="R2228" s="200" t="s">
        <v>18421</v>
      </c>
    </row>
    <row r="2229" spans="1:18" hidden="1">
      <c r="A2229" s="200" t="s">
        <v>18422</v>
      </c>
      <c r="B2229" s="200" t="s">
        <v>18423</v>
      </c>
      <c r="C2229" s="200" t="s">
        <v>7134</v>
      </c>
      <c r="D2229" s="200" t="s">
        <v>7241</v>
      </c>
      <c r="E2229" s="200" t="s">
        <v>7242</v>
      </c>
      <c r="F2229" s="200" t="s">
        <v>7276</v>
      </c>
      <c r="G2229" s="200"/>
      <c r="H2229" s="200" t="s">
        <v>7277</v>
      </c>
      <c r="I2229" s="200"/>
      <c r="J2229" s="201">
        <v>12</v>
      </c>
      <c r="K2229" s="200" t="s">
        <v>7136</v>
      </c>
      <c r="L2229" s="201">
        <v>13691971</v>
      </c>
      <c r="M2229" s="201">
        <v>500</v>
      </c>
      <c r="N2229" s="201">
        <v>6845985500</v>
      </c>
      <c r="O2229" s="200" t="s">
        <v>7139</v>
      </c>
      <c r="P2229" s="200" t="s">
        <v>18424</v>
      </c>
      <c r="Q2229" s="200" t="s">
        <v>18425</v>
      </c>
      <c r="R2229" s="200" t="s">
        <v>18426</v>
      </c>
    </row>
    <row r="2230" spans="1:18" hidden="1">
      <c r="A2230" s="200" t="s">
        <v>18427</v>
      </c>
      <c r="B2230" s="200" t="s">
        <v>18428</v>
      </c>
      <c r="C2230" s="200" t="s">
        <v>7134</v>
      </c>
      <c r="D2230" s="200" t="s">
        <v>7173</v>
      </c>
      <c r="E2230" s="200" t="s">
        <v>7136</v>
      </c>
      <c r="F2230" s="200" t="s">
        <v>7924</v>
      </c>
      <c r="G2230" s="200"/>
      <c r="H2230" s="200" t="s">
        <v>7925</v>
      </c>
      <c r="I2230" s="200"/>
      <c r="J2230" s="201">
        <v>12</v>
      </c>
      <c r="K2230" s="200" t="s">
        <v>7136</v>
      </c>
      <c r="L2230" s="201">
        <v>9730590</v>
      </c>
      <c r="M2230" s="201">
        <v>500</v>
      </c>
      <c r="N2230" s="201">
        <v>4865295000</v>
      </c>
      <c r="O2230" s="200" t="s">
        <v>7139</v>
      </c>
      <c r="P2230" s="200" t="s">
        <v>18429</v>
      </c>
      <c r="Q2230" s="200" t="s">
        <v>18430</v>
      </c>
      <c r="R2230" s="200" t="s">
        <v>18431</v>
      </c>
    </row>
    <row r="2231" spans="1:18" hidden="1">
      <c r="A2231" s="200" t="s">
        <v>18432</v>
      </c>
      <c r="B2231" s="200" t="s">
        <v>18433</v>
      </c>
      <c r="C2231" s="200" t="s">
        <v>7134</v>
      </c>
      <c r="D2231" s="200" t="s">
        <v>7241</v>
      </c>
      <c r="E2231" s="200" t="s">
        <v>7242</v>
      </c>
      <c r="F2231" s="200" t="s">
        <v>7276</v>
      </c>
      <c r="G2231" s="200"/>
      <c r="H2231" s="200" t="s">
        <v>7277</v>
      </c>
      <c r="I2231" s="200"/>
      <c r="J2231" s="201">
        <v>12</v>
      </c>
      <c r="K2231" s="200" t="s">
        <v>7136</v>
      </c>
      <c r="L2231" s="201">
        <v>47320139</v>
      </c>
      <c r="M2231" s="201">
        <v>500</v>
      </c>
      <c r="N2231" s="201">
        <v>23660069500</v>
      </c>
      <c r="O2231" s="200" t="s">
        <v>7139</v>
      </c>
      <c r="P2231" s="200" t="s">
        <v>18434</v>
      </c>
      <c r="Q2231" s="200" t="s">
        <v>18435</v>
      </c>
      <c r="R2231" s="200" t="s">
        <v>18436</v>
      </c>
    </row>
    <row r="2232" spans="1:18" hidden="1">
      <c r="A2232" s="200" t="s">
        <v>18437</v>
      </c>
      <c r="B2232" s="200" t="s">
        <v>18438</v>
      </c>
      <c r="C2232" s="200" t="s">
        <v>7145</v>
      </c>
      <c r="D2232" s="200" t="s">
        <v>7136</v>
      </c>
      <c r="E2232" s="200" t="s">
        <v>7136</v>
      </c>
      <c r="F2232" s="200" t="s">
        <v>7243</v>
      </c>
      <c r="G2232" s="200"/>
      <c r="H2232" s="200" t="s">
        <v>7244</v>
      </c>
      <c r="I2232" s="200"/>
      <c r="J2232" s="201">
        <v>6</v>
      </c>
      <c r="K2232" s="200" t="s">
        <v>7136</v>
      </c>
      <c r="L2232" s="201">
        <v>60096155</v>
      </c>
      <c r="M2232" s="204" t="s">
        <v>7503</v>
      </c>
      <c r="N2232" s="201">
        <v>0</v>
      </c>
      <c r="O2232" s="200" t="s">
        <v>8716</v>
      </c>
      <c r="P2232" s="200" t="s">
        <v>18439</v>
      </c>
      <c r="Q2232" s="200" t="s">
        <v>18440</v>
      </c>
      <c r="R2232" s="200" t="s">
        <v>18441</v>
      </c>
    </row>
    <row r="2233" spans="1:18" hidden="1">
      <c r="A2233" s="200" t="s">
        <v>18442</v>
      </c>
      <c r="B2233" s="200" t="s">
        <v>18443</v>
      </c>
      <c r="C2233" s="200" t="s">
        <v>7134</v>
      </c>
      <c r="D2233" s="200" t="s">
        <v>7173</v>
      </c>
      <c r="E2233" s="200" t="s">
        <v>7136</v>
      </c>
      <c r="F2233" s="200" t="s">
        <v>9013</v>
      </c>
      <c r="G2233" s="200"/>
      <c r="H2233" s="200" t="s">
        <v>9014</v>
      </c>
      <c r="I2233" s="200"/>
      <c r="J2233" s="201">
        <v>12</v>
      </c>
      <c r="K2233" s="200" t="s">
        <v>7136</v>
      </c>
      <c r="L2233" s="201">
        <v>45905096</v>
      </c>
      <c r="M2233" s="201">
        <v>100</v>
      </c>
      <c r="N2233" s="201">
        <v>4590509600</v>
      </c>
      <c r="O2233" s="200" t="s">
        <v>7139</v>
      </c>
      <c r="P2233" s="200" t="s">
        <v>18444</v>
      </c>
      <c r="Q2233" s="200" t="s">
        <v>18445</v>
      </c>
      <c r="R2233" s="200" t="s">
        <v>18446</v>
      </c>
    </row>
    <row r="2234" spans="1:18" hidden="1">
      <c r="A2234" s="200" t="s">
        <v>18447</v>
      </c>
      <c r="B2234" s="200" t="s">
        <v>18448</v>
      </c>
      <c r="C2234" s="200" t="s">
        <v>7134</v>
      </c>
      <c r="D2234" s="200" t="s">
        <v>7173</v>
      </c>
      <c r="E2234" s="200" t="s">
        <v>7136</v>
      </c>
      <c r="F2234" s="200" t="s">
        <v>7348</v>
      </c>
      <c r="G2234" s="200"/>
      <c r="H2234" s="200" t="s">
        <v>7349</v>
      </c>
      <c r="I2234" s="200"/>
      <c r="J2234" s="201">
        <v>12</v>
      </c>
      <c r="K2234" s="200" t="s">
        <v>7136</v>
      </c>
      <c r="L2234" s="201">
        <v>28192084</v>
      </c>
      <c r="M2234" s="201">
        <v>100</v>
      </c>
      <c r="N2234" s="201">
        <v>2819208400</v>
      </c>
      <c r="O2234" s="200" t="s">
        <v>7139</v>
      </c>
      <c r="P2234" s="200" t="s">
        <v>18449</v>
      </c>
      <c r="Q2234" s="200" t="s">
        <v>18450</v>
      </c>
      <c r="R2234" s="200" t="s">
        <v>18451</v>
      </c>
    </row>
    <row r="2235" spans="1:18" hidden="1">
      <c r="A2235" s="200" t="s">
        <v>18452</v>
      </c>
      <c r="B2235" s="200" t="s">
        <v>18453</v>
      </c>
      <c r="C2235" s="200" t="s">
        <v>7440</v>
      </c>
      <c r="D2235" s="200" t="s">
        <v>7441</v>
      </c>
      <c r="E2235" s="200" t="s">
        <v>7136</v>
      </c>
      <c r="F2235" s="200" t="s">
        <v>7599</v>
      </c>
      <c r="G2235" s="200"/>
      <c r="H2235" s="200" t="s">
        <v>7600</v>
      </c>
      <c r="I2235" s="200"/>
      <c r="J2235" s="201">
        <v>12</v>
      </c>
      <c r="K2235" s="200" t="s">
        <v>11394</v>
      </c>
      <c r="L2235" s="201">
        <v>11226715</v>
      </c>
      <c r="M2235" s="201">
        <v>500</v>
      </c>
      <c r="N2235" s="201">
        <v>5613357500</v>
      </c>
      <c r="O2235" s="200" t="s">
        <v>7139</v>
      </c>
      <c r="P2235" s="200" t="s">
        <v>18454</v>
      </c>
      <c r="Q2235" s="200" t="s">
        <v>18455</v>
      </c>
      <c r="R2235" s="200" t="s">
        <v>18456</v>
      </c>
    </row>
    <row r="2236" spans="1:18" hidden="1">
      <c r="A2236" s="200" t="s">
        <v>18457</v>
      </c>
      <c r="B2236" s="200" t="s">
        <v>18458</v>
      </c>
      <c r="C2236" s="200" t="s">
        <v>7134</v>
      </c>
      <c r="D2236" s="200" t="s">
        <v>7165</v>
      </c>
      <c r="E2236" s="200" t="s">
        <v>7136</v>
      </c>
      <c r="F2236" s="200" t="s">
        <v>7166</v>
      </c>
      <c r="G2236" s="200"/>
      <c r="H2236" s="200" t="s">
        <v>7167</v>
      </c>
      <c r="I2236" s="200"/>
      <c r="J2236" s="201">
        <v>12</v>
      </c>
      <c r="K2236" s="200" t="s">
        <v>7136</v>
      </c>
      <c r="L2236" s="201">
        <v>11000000</v>
      </c>
      <c r="M2236" s="201">
        <v>500</v>
      </c>
      <c r="N2236" s="201">
        <v>5500000000</v>
      </c>
      <c r="O2236" s="200" t="s">
        <v>7139</v>
      </c>
      <c r="P2236" s="200" t="s">
        <v>18459</v>
      </c>
      <c r="Q2236" s="200" t="s">
        <v>18460</v>
      </c>
      <c r="R2236" s="200" t="s">
        <v>18461</v>
      </c>
    </row>
    <row r="2237" spans="1:18" hidden="1">
      <c r="A2237" s="200" t="s">
        <v>18462</v>
      </c>
      <c r="B2237" s="200" t="s">
        <v>18463</v>
      </c>
      <c r="C2237" s="200" t="s">
        <v>7134</v>
      </c>
      <c r="D2237" s="200" t="s">
        <v>7241</v>
      </c>
      <c r="E2237" s="200" t="s">
        <v>10406</v>
      </c>
      <c r="F2237" s="200" t="s">
        <v>7257</v>
      </c>
      <c r="G2237" s="200"/>
      <c r="H2237" s="200" t="s">
        <v>7258</v>
      </c>
      <c r="I2237" s="200"/>
      <c r="J2237" s="201">
        <v>12</v>
      </c>
      <c r="K2237" s="200" t="s">
        <v>7136</v>
      </c>
      <c r="L2237" s="201">
        <v>14155000</v>
      </c>
      <c r="M2237" s="201">
        <v>100</v>
      </c>
      <c r="N2237" s="201">
        <v>1415500000</v>
      </c>
      <c r="O2237" s="200" t="s">
        <v>7139</v>
      </c>
      <c r="P2237" s="200" t="s">
        <v>18464</v>
      </c>
      <c r="Q2237" s="200" t="s">
        <v>18465</v>
      </c>
      <c r="R2237" s="200" t="s">
        <v>18466</v>
      </c>
    </row>
    <row r="2238" spans="1:18" hidden="1">
      <c r="A2238" s="200" t="s">
        <v>18467</v>
      </c>
      <c r="B2238" s="200" t="s">
        <v>18468</v>
      </c>
      <c r="C2238" s="200" t="s">
        <v>7134</v>
      </c>
      <c r="D2238" s="200" t="s">
        <v>7241</v>
      </c>
      <c r="E2238" s="200" t="s">
        <v>7242</v>
      </c>
      <c r="F2238" s="200" t="s">
        <v>9040</v>
      </c>
      <c r="G2238" s="200"/>
      <c r="H2238" s="200" t="s">
        <v>9041</v>
      </c>
      <c r="I2238" s="200"/>
      <c r="J2238" s="201">
        <v>12</v>
      </c>
      <c r="K2238" s="200" t="s">
        <v>7136</v>
      </c>
      <c r="L2238" s="201">
        <v>11575726</v>
      </c>
      <c r="M2238" s="201">
        <v>500</v>
      </c>
      <c r="N2238" s="201">
        <v>5787863000</v>
      </c>
      <c r="O2238" s="200" t="s">
        <v>7139</v>
      </c>
      <c r="P2238" s="200" t="s">
        <v>18469</v>
      </c>
      <c r="Q2238" s="200" t="s">
        <v>18470</v>
      </c>
      <c r="R2238" s="200" t="s">
        <v>18471</v>
      </c>
    </row>
    <row r="2239" spans="1:18" hidden="1">
      <c r="A2239" s="200" t="s">
        <v>18472</v>
      </c>
      <c r="B2239" s="200" t="s">
        <v>18473</v>
      </c>
      <c r="C2239" s="200" t="s">
        <v>7134</v>
      </c>
      <c r="D2239" s="200" t="s">
        <v>7135</v>
      </c>
      <c r="E2239" s="200" t="s">
        <v>7136</v>
      </c>
      <c r="F2239" s="200" t="s">
        <v>7442</v>
      </c>
      <c r="G2239" s="200"/>
      <c r="H2239" s="200" t="s">
        <v>7443</v>
      </c>
      <c r="I2239" s="200"/>
      <c r="J2239" s="201">
        <v>12</v>
      </c>
      <c r="K2239" s="200" t="s">
        <v>7136</v>
      </c>
      <c r="L2239" s="201">
        <v>6000000</v>
      </c>
      <c r="M2239" s="201">
        <v>500</v>
      </c>
      <c r="N2239" s="201">
        <v>3000000000</v>
      </c>
      <c r="O2239" s="200" t="s">
        <v>7139</v>
      </c>
      <c r="P2239" s="200" t="s">
        <v>18474</v>
      </c>
      <c r="Q2239" s="200" t="s">
        <v>18475</v>
      </c>
      <c r="R2239" s="200" t="s">
        <v>18476</v>
      </c>
    </row>
    <row r="2240" spans="1:18" hidden="1">
      <c r="A2240" s="200" t="s">
        <v>18477</v>
      </c>
      <c r="B2240" s="200" t="s">
        <v>18478</v>
      </c>
      <c r="C2240" s="200" t="s">
        <v>7134</v>
      </c>
      <c r="D2240" s="200" t="s">
        <v>7135</v>
      </c>
      <c r="E2240" s="200" t="s">
        <v>7136</v>
      </c>
      <c r="F2240" s="200" t="s">
        <v>8838</v>
      </c>
      <c r="G2240" s="200"/>
      <c r="H2240" s="200" t="s">
        <v>8839</v>
      </c>
      <c r="I2240" s="200"/>
      <c r="J2240" s="201">
        <v>12</v>
      </c>
      <c r="K2240" s="200" t="s">
        <v>7136</v>
      </c>
      <c r="L2240" s="201">
        <v>121569546</v>
      </c>
      <c r="M2240" s="201">
        <v>500</v>
      </c>
      <c r="N2240" s="201">
        <v>60784773000</v>
      </c>
      <c r="O2240" s="200" t="s">
        <v>7139</v>
      </c>
      <c r="P2240" s="200" t="s">
        <v>18479</v>
      </c>
      <c r="Q2240" s="200" t="s">
        <v>18480</v>
      </c>
      <c r="R2240" s="200" t="s">
        <v>18481</v>
      </c>
    </row>
    <row r="2241" spans="1:18" hidden="1">
      <c r="A2241" s="200" t="s">
        <v>18482</v>
      </c>
      <c r="B2241" s="200" t="s">
        <v>18483</v>
      </c>
      <c r="C2241" s="200" t="s">
        <v>7134</v>
      </c>
      <c r="D2241" s="200" t="s">
        <v>7173</v>
      </c>
      <c r="E2241" s="200" t="s">
        <v>7136</v>
      </c>
      <c r="F2241" s="200" t="s">
        <v>7481</v>
      </c>
      <c r="G2241" s="200"/>
      <c r="H2241" s="200" t="s">
        <v>7482</v>
      </c>
      <c r="I2241" s="200"/>
      <c r="J2241" s="201">
        <v>12</v>
      </c>
      <c r="K2241" s="200" t="s">
        <v>7136</v>
      </c>
      <c r="L2241" s="201">
        <v>8269707</v>
      </c>
      <c r="M2241" s="201">
        <v>500</v>
      </c>
      <c r="N2241" s="201">
        <v>4134853500</v>
      </c>
      <c r="O2241" s="200" t="s">
        <v>7139</v>
      </c>
      <c r="P2241" s="200" t="s">
        <v>14211</v>
      </c>
      <c r="Q2241" s="200" t="s">
        <v>18484</v>
      </c>
      <c r="R2241" s="200" t="s">
        <v>18485</v>
      </c>
    </row>
    <row r="2242" spans="1:18" hidden="1">
      <c r="A2242" s="200" t="s">
        <v>18486</v>
      </c>
      <c r="B2242" s="200" t="s">
        <v>18487</v>
      </c>
      <c r="C2242" s="200" t="s">
        <v>7134</v>
      </c>
      <c r="D2242" s="200" t="s">
        <v>7173</v>
      </c>
      <c r="E2242" s="200" t="s">
        <v>7136</v>
      </c>
      <c r="F2242" s="200" t="s">
        <v>7314</v>
      </c>
      <c r="G2242" s="200"/>
      <c r="H2242" s="200" t="s">
        <v>7315</v>
      </c>
      <c r="I2242" s="200"/>
      <c r="J2242" s="201">
        <v>12</v>
      </c>
      <c r="K2242" s="200" t="s">
        <v>7136</v>
      </c>
      <c r="L2242" s="201">
        <v>16622320</v>
      </c>
      <c r="M2242" s="201">
        <v>500</v>
      </c>
      <c r="N2242" s="201">
        <v>8311160000</v>
      </c>
      <c r="O2242" s="200" t="s">
        <v>7139</v>
      </c>
      <c r="P2242" s="200" t="s">
        <v>18488</v>
      </c>
      <c r="Q2242" s="200" t="s">
        <v>18489</v>
      </c>
      <c r="R2242" s="200" t="s">
        <v>18490</v>
      </c>
    </row>
    <row r="2243" spans="1:18" hidden="1">
      <c r="A2243" s="200" t="s">
        <v>18491</v>
      </c>
      <c r="B2243" s="200" t="s">
        <v>18492</v>
      </c>
      <c r="C2243" s="200" t="s">
        <v>7440</v>
      </c>
      <c r="D2243" s="200" t="s">
        <v>7441</v>
      </c>
      <c r="E2243" s="200" t="s">
        <v>7136</v>
      </c>
      <c r="F2243" s="200" t="s">
        <v>7243</v>
      </c>
      <c r="G2243" s="200"/>
      <c r="H2243" s="200" t="s">
        <v>7244</v>
      </c>
      <c r="I2243" s="200"/>
      <c r="J2243" s="201">
        <v>12</v>
      </c>
      <c r="K2243" s="200" t="s">
        <v>10988</v>
      </c>
      <c r="L2243" s="201">
        <v>2872050</v>
      </c>
      <c r="M2243" s="201">
        <v>500</v>
      </c>
      <c r="N2243" s="201">
        <v>1436025000</v>
      </c>
      <c r="O2243" s="200" t="s">
        <v>7139</v>
      </c>
      <c r="P2243" s="200" t="s">
        <v>18493</v>
      </c>
      <c r="Q2243" s="200" t="s">
        <v>18494</v>
      </c>
      <c r="R2243" s="200" t="s">
        <v>18495</v>
      </c>
    </row>
    <row r="2244" spans="1:18" hidden="1">
      <c r="A2244" s="200" t="s">
        <v>18496</v>
      </c>
      <c r="B2244" s="200" t="s">
        <v>18497</v>
      </c>
      <c r="C2244" s="200" t="s">
        <v>7145</v>
      </c>
      <c r="D2244" s="200" t="s">
        <v>7136</v>
      </c>
      <c r="E2244" s="200" t="s">
        <v>7136</v>
      </c>
      <c r="F2244" s="200" t="s">
        <v>7423</v>
      </c>
      <c r="G2244" s="200"/>
      <c r="H2244" s="200" t="s">
        <v>7424</v>
      </c>
      <c r="I2244" s="200"/>
      <c r="J2244" s="201">
        <v>12</v>
      </c>
      <c r="K2244" s="200" t="s">
        <v>7136</v>
      </c>
      <c r="L2244" s="201">
        <v>89717066</v>
      </c>
      <c r="M2244" s="201">
        <v>100</v>
      </c>
      <c r="N2244" s="201">
        <v>8971706600</v>
      </c>
      <c r="O2244" s="200" t="s">
        <v>7139</v>
      </c>
      <c r="P2244" s="200" t="s">
        <v>18498</v>
      </c>
      <c r="Q2244" s="200" t="s">
        <v>18499</v>
      </c>
      <c r="R2244" s="200" t="s">
        <v>18500</v>
      </c>
    </row>
    <row r="2245" spans="1:18" hidden="1">
      <c r="A2245" s="200" t="s">
        <v>18501</v>
      </c>
      <c r="B2245" s="200" t="s">
        <v>18502</v>
      </c>
      <c r="C2245" s="200" t="s">
        <v>7134</v>
      </c>
      <c r="D2245" s="200" t="s">
        <v>7135</v>
      </c>
      <c r="E2245" s="200" t="s">
        <v>7136</v>
      </c>
      <c r="F2245" s="200" t="s">
        <v>8355</v>
      </c>
      <c r="G2245" s="200"/>
      <c r="H2245" s="200" t="s">
        <v>8356</v>
      </c>
      <c r="I2245" s="200"/>
      <c r="J2245" s="201">
        <v>12</v>
      </c>
      <c r="K2245" s="200" t="s">
        <v>7136</v>
      </c>
      <c r="L2245" s="201">
        <v>12827140</v>
      </c>
      <c r="M2245" s="201">
        <v>500</v>
      </c>
      <c r="N2245" s="201">
        <v>6413570000</v>
      </c>
      <c r="O2245" s="200" t="s">
        <v>7139</v>
      </c>
      <c r="P2245" s="200" t="s">
        <v>9974</v>
      </c>
      <c r="Q2245" s="200" t="s">
        <v>18503</v>
      </c>
      <c r="R2245" s="200" t="s">
        <v>18504</v>
      </c>
    </row>
    <row r="2246" spans="1:18" hidden="1">
      <c r="A2246" s="200" t="s">
        <v>18505</v>
      </c>
      <c r="B2246" s="200" t="s">
        <v>18506</v>
      </c>
      <c r="C2246" s="200" t="s">
        <v>7134</v>
      </c>
      <c r="D2246" s="200" t="s">
        <v>7135</v>
      </c>
      <c r="E2246" s="200" t="s">
        <v>7136</v>
      </c>
      <c r="F2246" s="200" t="s">
        <v>7481</v>
      </c>
      <c r="G2246" s="200"/>
      <c r="H2246" s="200" t="s">
        <v>7482</v>
      </c>
      <c r="I2246" s="200"/>
      <c r="J2246" s="201">
        <v>12</v>
      </c>
      <c r="K2246" s="200" t="s">
        <v>7136</v>
      </c>
      <c r="L2246" s="201">
        <v>8766820</v>
      </c>
      <c r="M2246" s="201">
        <v>500</v>
      </c>
      <c r="N2246" s="201">
        <v>4383410000</v>
      </c>
      <c r="O2246" s="200" t="s">
        <v>7139</v>
      </c>
      <c r="P2246" s="200" t="s">
        <v>18507</v>
      </c>
      <c r="Q2246" s="200" t="s">
        <v>18508</v>
      </c>
      <c r="R2246" s="200" t="s">
        <v>18509</v>
      </c>
    </row>
    <row r="2247" spans="1:18" hidden="1">
      <c r="A2247" s="200" t="s">
        <v>18510</v>
      </c>
      <c r="B2247" s="200" t="s">
        <v>18511</v>
      </c>
      <c r="C2247" s="200" t="s">
        <v>7134</v>
      </c>
      <c r="D2247" s="200" t="s">
        <v>7241</v>
      </c>
      <c r="E2247" s="200" t="s">
        <v>7242</v>
      </c>
      <c r="F2247" s="200" t="s">
        <v>8033</v>
      </c>
      <c r="G2247" s="200"/>
      <c r="H2247" s="200" t="s">
        <v>8034</v>
      </c>
      <c r="I2247" s="200"/>
      <c r="J2247" s="201">
        <v>12</v>
      </c>
      <c r="K2247" s="200" t="s">
        <v>7136</v>
      </c>
      <c r="L2247" s="201">
        <v>5218911</v>
      </c>
      <c r="M2247" s="201">
        <v>500</v>
      </c>
      <c r="N2247" s="201">
        <v>2609455500</v>
      </c>
      <c r="O2247" s="200" t="s">
        <v>7139</v>
      </c>
      <c r="P2247" s="200" t="s">
        <v>18512</v>
      </c>
      <c r="Q2247" s="200" t="s">
        <v>18513</v>
      </c>
      <c r="R2247" s="200" t="s">
        <v>18514</v>
      </c>
    </row>
    <row r="2248" spans="1:18" hidden="1">
      <c r="A2248" s="200" t="s">
        <v>18515</v>
      </c>
      <c r="B2248" s="200" t="s">
        <v>18516</v>
      </c>
      <c r="C2248" s="200" t="s">
        <v>7440</v>
      </c>
      <c r="D2248" s="200" t="s">
        <v>7441</v>
      </c>
      <c r="E2248" s="200" t="s">
        <v>7136</v>
      </c>
      <c r="F2248" s="200" t="s">
        <v>7481</v>
      </c>
      <c r="G2248" s="200"/>
      <c r="H2248" s="200" t="s">
        <v>7482</v>
      </c>
      <c r="I2248" s="200"/>
      <c r="J2248" s="201">
        <v>12</v>
      </c>
      <c r="K2248" s="200" t="s">
        <v>9984</v>
      </c>
      <c r="L2248" s="201">
        <v>9565412</v>
      </c>
      <c r="M2248" s="201">
        <v>500</v>
      </c>
      <c r="N2248" s="201">
        <v>4782706000</v>
      </c>
      <c r="O2248" s="200" t="s">
        <v>7139</v>
      </c>
      <c r="P2248" s="200" t="s">
        <v>18517</v>
      </c>
      <c r="Q2248" s="200" t="s">
        <v>18518</v>
      </c>
      <c r="R2248" s="200" t="s">
        <v>18519</v>
      </c>
    </row>
    <row r="2249" spans="1:18" hidden="1">
      <c r="A2249" s="200" t="s">
        <v>18520</v>
      </c>
      <c r="B2249" s="200" t="s">
        <v>18521</v>
      </c>
      <c r="C2249" s="200" t="s">
        <v>7134</v>
      </c>
      <c r="D2249" s="200" t="s">
        <v>7135</v>
      </c>
      <c r="E2249" s="200" t="s">
        <v>7136</v>
      </c>
      <c r="F2249" s="200" t="s">
        <v>7348</v>
      </c>
      <c r="G2249" s="200"/>
      <c r="H2249" s="200" t="s">
        <v>7349</v>
      </c>
      <c r="I2249" s="200"/>
      <c r="J2249" s="201">
        <v>12</v>
      </c>
      <c r="K2249" s="200" t="s">
        <v>7136</v>
      </c>
      <c r="L2249" s="201">
        <v>33132064</v>
      </c>
      <c r="M2249" s="201">
        <v>500</v>
      </c>
      <c r="N2249" s="201">
        <v>16566032000</v>
      </c>
      <c r="O2249" s="200" t="s">
        <v>7139</v>
      </c>
      <c r="P2249" s="200" t="s">
        <v>18522</v>
      </c>
      <c r="Q2249" s="200" t="s">
        <v>18523</v>
      </c>
      <c r="R2249" s="200" t="s">
        <v>18524</v>
      </c>
    </row>
    <row r="2250" spans="1:18" hidden="1">
      <c r="A2250" s="200" t="s">
        <v>18525</v>
      </c>
      <c r="B2250" s="200" t="s">
        <v>18526</v>
      </c>
      <c r="C2250" s="200" t="s">
        <v>7134</v>
      </c>
      <c r="D2250" s="200" t="s">
        <v>7165</v>
      </c>
      <c r="E2250" s="200" t="s">
        <v>7136</v>
      </c>
      <c r="F2250" s="200" t="s">
        <v>7194</v>
      </c>
      <c r="G2250" s="200"/>
      <c r="H2250" s="200" t="s">
        <v>7195</v>
      </c>
      <c r="I2250" s="200"/>
      <c r="J2250" s="201">
        <v>12</v>
      </c>
      <c r="K2250" s="200" t="s">
        <v>7136</v>
      </c>
      <c r="L2250" s="201">
        <v>7670036</v>
      </c>
      <c r="M2250" s="201">
        <v>500</v>
      </c>
      <c r="N2250" s="201">
        <v>3835018000</v>
      </c>
      <c r="O2250" s="200" t="s">
        <v>7139</v>
      </c>
      <c r="P2250" s="200" t="s">
        <v>18527</v>
      </c>
      <c r="Q2250" s="200" t="s">
        <v>18528</v>
      </c>
      <c r="R2250" s="200" t="s">
        <v>18529</v>
      </c>
    </row>
    <row r="2251" spans="1:18" hidden="1">
      <c r="A2251" s="200" t="s">
        <v>18530</v>
      </c>
      <c r="B2251" s="200" t="s">
        <v>18531</v>
      </c>
      <c r="C2251" s="200" t="s">
        <v>7134</v>
      </c>
      <c r="D2251" s="200" t="s">
        <v>8480</v>
      </c>
      <c r="E2251" s="200" t="s">
        <v>7136</v>
      </c>
      <c r="F2251" s="200" t="s">
        <v>7599</v>
      </c>
      <c r="G2251" s="200"/>
      <c r="H2251" s="200" t="s">
        <v>7600</v>
      </c>
      <c r="I2251" s="200"/>
      <c r="J2251" s="201">
        <v>12</v>
      </c>
      <c r="K2251" s="200" t="s">
        <v>7136</v>
      </c>
      <c r="L2251" s="201">
        <v>10569198</v>
      </c>
      <c r="M2251" s="201">
        <v>500</v>
      </c>
      <c r="N2251" s="201">
        <v>5284599000</v>
      </c>
      <c r="O2251" s="200" t="s">
        <v>7139</v>
      </c>
      <c r="P2251" s="200" t="s">
        <v>18532</v>
      </c>
      <c r="Q2251" s="200" t="s">
        <v>18533</v>
      </c>
      <c r="R2251" s="200" t="s">
        <v>18534</v>
      </c>
    </row>
    <row r="2252" spans="1:18" hidden="1">
      <c r="A2252" s="200" t="s">
        <v>18535</v>
      </c>
      <c r="B2252" s="200" t="s">
        <v>18536</v>
      </c>
      <c r="C2252" s="200" t="s">
        <v>7134</v>
      </c>
      <c r="D2252" s="200" t="s">
        <v>7173</v>
      </c>
      <c r="E2252" s="200" t="s">
        <v>7136</v>
      </c>
      <c r="F2252" s="200" t="s">
        <v>7442</v>
      </c>
      <c r="G2252" s="200"/>
      <c r="H2252" s="200" t="s">
        <v>7443</v>
      </c>
      <c r="I2252" s="200"/>
      <c r="J2252" s="201">
        <v>12</v>
      </c>
      <c r="K2252" s="200" t="s">
        <v>7136</v>
      </c>
      <c r="L2252" s="201">
        <v>6496600</v>
      </c>
      <c r="M2252" s="201">
        <v>500</v>
      </c>
      <c r="N2252" s="201">
        <v>3248300000</v>
      </c>
      <c r="O2252" s="200" t="s">
        <v>7139</v>
      </c>
      <c r="P2252" s="200" t="s">
        <v>18537</v>
      </c>
      <c r="Q2252" s="200" t="s">
        <v>18538</v>
      </c>
      <c r="R2252" s="200" t="s">
        <v>18539</v>
      </c>
    </row>
    <row r="2253" spans="1:18" hidden="1">
      <c r="A2253" s="200" t="s">
        <v>18540</v>
      </c>
      <c r="B2253" s="200" t="s">
        <v>18541</v>
      </c>
      <c r="C2253" s="200" t="s">
        <v>7134</v>
      </c>
      <c r="D2253" s="200" t="s">
        <v>7135</v>
      </c>
      <c r="E2253" s="200" t="s">
        <v>7136</v>
      </c>
      <c r="F2253" s="200" t="s">
        <v>7137</v>
      </c>
      <c r="G2253" s="200"/>
      <c r="H2253" s="200" t="s">
        <v>7138</v>
      </c>
      <c r="I2253" s="200"/>
      <c r="J2253" s="201">
        <v>3</v>
      </c>
      <c r="K2253" s="200" t="s">
        <v>7136</v>
      </c>
      <c r="L2253" s="201">
        <v>40573626</v>
      </c>
      <c r="M2253" s="201">
        <v>500</v>
      </c>
      <c r="N2253" s="201">
        <v>20286813000</v>
      </c>
      <c r="O2253" s="200" t="s">
        <v>7139</v>
      </c>
      <c r="P2253" s="200" t="s">
        <v>18542</v>
      </c>
      <c r="Q2253" s="200" t="s">
        <v>18543</v>
      </c>
      <c r="R2253" s="200" t="s">
        <v>18544</v>
      </c>
    </row>
    <row r="2254" spans="1:18" hidden="1">
      <c r="A2254" s="200" t="s">
        <v>18545</v>
      </c>
      <c r="B2254" s="200" t="s">
        <v>18546</v>
      </c>
      <c r="C2254" s="200" t="s">
        <v>7134</v>
      </c>
      <c r="D2254" s="200" t="s">
        <v>7165</v>
      </c>
      <c r="E2254" s="200" t="s">
        <v>7136</v>
      </c>
      <c r="F2254" s="200" t="s">
        <v>7166</v>
      </c>
      <c r="G2254" s="200"/>
      <c r="H2254" s="200" t="s">
        <v>7167</v>
      </c>
      <c r="I2254" s="200"/>
      <c r="J2254" s="201">
        <v>12</v>
      </c>
      <c r="K2254" s="200" t="s">
        <v>7136</v>
      </c>
      <c r="L2254" s="201">
        <v>14483357</v>
      </c>
      <c r="M2254" s="201">
        <v>500</v>
      </c>
      <c r="N2254" s="201">
        <v>7382510000</v>
      </c>
      <c r="O2254" s="200" t="s">
        <v>7139</v>
      </c>
      <c r="P2254" s="200" t="s">
        <v>12780</v>
      </c>
      <c r="Q2254" s="200" t="s">
        <v>18547</v>
      </c>
      <c r="R2254" s="200" t="s">
        <v>18548</v>
      </c>
    </row>
    <row r="2255" spans="1:18" hidden="1">
      <c r="A2255" s="200" t="s">
        <v>18549</v>
      </c>
      <c r="B2255" s="200" t="s">
        <v>18550</v>
      </c>
      <c r="C2255" s="200" t="s">
        <v>7134</v>
      </c>
      <c r="D2255" s="200" t="s">
        <v>7173</v>
      </c>
      <c r="E2255" s="200" t="s">
        <v>7136</v>
      </c>
      <c r="F2255" s="200" t="s">
        <v>7166</v>
      </c>
      <c r="G2255" s="200"/>
      <c r="H2255" s="200" t="s">
        <v>7167</v>
      </c>
      <c r="I2255" s="200"/>
      <c r="J2255" s="201">
        <v>12</v>
      </c>
      <c r="K2255" s="200" t="s">
        <v>7136</v>
      </c>
      <c r="L2255" s="201">
        <v>21562395</v>
      </c>
      <c r="M2255" s="201">
        <v>500</v>
      </c>
      <c r="N2255" s="201">
        <v>10781197500</v>
      </c>
      <c r="O2255" s="200" t="s">
        <v>7139</v>
      </c>
      <c r="P2255" s="200" t="s">
        <v>18551</v>
      </c>
      <c r="Q2255" s="200" t="s">
        <v>18552</v>
      </c>
      <c r="R2255" s="200" t="s">
        <v>18553</v>
      </c>
    </row>
    <row r="2256" spans="1:18" hidden="1">
      <c r="A2256" s="200" t="s">
        <v>18554</v>
      </c>
      <c r="B2256" s="200" t="s">
        <v>18555</v>
      </c>
      <c r="C2256" s="200" t="s">
        <v>7134</v>
      </c>
      <c r="D2256" s="200" t="s">
        <v>8480</v>
      </c>
      <c r="E2256" s="200" t="s">
        <v>7136</v>
      </c>
      <c r="F2256" s="200" t="s">
        <v>8732</v>
      </c>
      <c r="G2256" s="200"/>
      <c r="H2256" s="200" t="s">
        <v>8733</v>
      </c>
      <c r="I2256" s="200"/>
      <c r="J2256" s="201">
        <v>12</v>
      </c>
      <c r="K2256" s="200" t="s">
        <v>7136</v>
      </c>
      <c r="L2256" s="201">
        <v>19669243</v>
      </c>
      <c r="M2256" s="201">
        <v>500</v>
      </c>
      <c r="N2256" s="201">
        <v>9834621500</v>
      </c>
      <c r="O2256" s="200" t="s">
        <v>7139</v>
      </c>
      <c r="P2256" s="200" t="s">
        <v>18556</v>
      </c>
      <c r="Q2256" s="200" t="s">
        <v>18557</v>
      </c>
      <c r="R2256" s="200" t="s">
        <v>18558</v>
      </c>
    </row>
    <row r="2257" spans="1:18" hidden="1">
      <c r="A2257" s="200" t="s">
        <v>18559</v>
      </c>
      <c r="B2257" s="200" t="s">
        <v>18560</v>
      </c>
      <c r="C2257" s="200" t="s">
        <v>7134</v>
      </c>
      <c r="D2257" s="200" t="s">
        <v>7193</v>
      </c>
      <c r="E2257" s="200" t="s">
        <v>7136</v>
      </c>
      <c r="F2257" s="200" t="s">
        <v>8739</v>
      </c>
      <c r="G2257" s="200"/>
      <c r="H2257" s="200" t="s">
        <v>8740</v>
      </c>
      <c r="I2257" s="200"/>
      <c r="J2257" s="201">
        <v>12</v>
      </c>
      <c r="K2257" s="200" t="s">
        <v>7136</v>
      </c>
      <c r="L2257" s="201">
        <v>118807375</v>
      </c>
      <c r="M2257" s="201">
        <v>500</v>
      </c>
      <c r="N2257" s="201">
        <v>59403687500</v>
      </c>
      <c r="O2257" s="200" t="s">
        <v>7139</v>
      </c>
      <c r="P2257" s="200" t="s">
        <v>18561</v>
      </c>
      <c r="Q2257" s="200" t="s">
        <v>18562</v>
      </c>
      <c r="R2257" s="200" t="s">
        <v>18563</v>
      </c>
    </row>
    <row r="2258" spans="1:18" hidden="1">
      <c r="A2258" s="200" t="s">
        <v>18564</v>
      </c>
      <c r="B2258" s="200" t="s">
        <v>18565</v>
      </c>
      <c r="C2258" s="200" t="s">
        <v>7134</v>
      </c>
      <c r="D2258" s="200" t="s">
        <v>7165</v>
      </c>
      <c r="E2258" s="200" t="s">
        <v>7136</v>
      </c>
      <c r="F2258" s="200" t="s">
        <v>7213</v>
      </c>
      <c r="G2258" s="200"/>
      <c r="H2258" s="200" t="s">
        <v>7214</v>
      </c>
      <c r="I2258" s="200"/>
      <c r="J2258" s="201">
        <v>12</v>
      </c>
      <c r="K2258" s="200" t="s">
        <v>7136</v>
      </c>
      <c r="L2258" s="201">
        <v>21000000</v>
      </c>
      <c r="M2258" s="201">
        <v>500</v>
      </c>
      <c r="N2258" s="201">
        <v>10500000000</v>
      </c>
      <c r="O2258" s="200" t="s">
        <v>7139</v>
      </c>
      <c r="P2258" s="200" t="s">
        <v>18566</v>
      </c>
      <c r="Q2258" s="200" t="s">
        <v>18567</v>
      </c>
      <c r="R2258" s="200" t="s">
        <v>18568</v>
      </c>
    </row>
    <row r="2259" spans="1:18" hidden="1">
      <c r="A2259" s="200" t="s">
        <v>18569</v>
      </c>
      <c r="B2259" s="200" t="s">
        <v>18570</v>
      </c>
      <c r="C2259" s="200" t="s">
        <v>7440</v>
      </c>
      <c r="D2259" s="200" t="s">
        <v>7441</v>
      </c>
      <c r="E2259" s="200" t="s">
        <v>7136</v>
      </c>
      <c r="F2259" s="200" t="s">
        <v>7225</v>
      </c>
      <c r="G2259" s="200"/>
      <c r="H2259" s="200" t="s">
        <v>7227</v>
      </c>
      <c r="I2259" s="200"/>
      <c r="J2259" s="201">
        <v>12</v>
      </c>
      <c r="K2259" s="200" t="s">
        <v>13070</v>
      </c>
      <c r="L2259" s="201">
        <v>4761520</v>
      </c>
      <c r="M2259" s="201">
        <v>500</v>
      </c>
      <c r="N2259" s="201">
        <v>2380760000</v>
      </c>
      <c r="O2259" s="200" t="s">
        <v>7139</v>
      </c>
      <c r="P2259" s="200" t="s">
        <v>18571</v>
      </c>
      <c r="Q2259" s="200" t="s">
        <v>18572</v>
      </c>
      <c r="R2259" s="200" t="s">
        <v>18573</v>
      </c>
    </row>
    <row r="2260" spans="1:18" hidden="1">
      <c r="A2260" s="200" t="s">
        <v>18574</v>
      </c>
      <c r="B2260" s="200" t="s">
        <v>18575</v>
      </c>
      <c r="C2260" s="200" t="s">
        <v>7134</v>
      </c>
      <c r="D2260" s="200" t="s">
        <v>7241</v>
      </c>
      <c r="E2260" s="200" t="s">
        <v>7242</v>
      </c>
      <c r="F2260" s="200" t="s">
        <v>7822</v>
      </c>
      <c r="G2260" s="200"/>
      <c r="H2260" s="200" t="s">
        <v>7823</v>
      </c>
      <c r="I2260" s="200"/>
      <c r="J2260" s="201">
        <v>12</v>
      </c>
      <c r="K2260" s="200" t="s">
        <v>7136</v>
      </c>
      <c r="L2260" s="201">
        <v>9206632</v>
      </c>
      <c r="M2260" s="201">
        <v>500</v>
      </c>
      <c r="N2260" s="201">
        <v>4603316000</v>
      </c>
      <c r="O2260" s="200" t="s">
        <v>7139</v>
      </c>
      <c r="P2260" s="200" t="s">
        <v>18576</v>
      </c>
      <c r="Q2260" s="200" t="s">
        <v>18577</v>
      </c>
      <c r="R2260" s="200" t="s">
        <v>18578</v>
      </c>
    </row>
    <row r="2261" spans="1:18" hidden="1">
      <c r="A2261" s="200" t="s">
        <v>18579</v>
      </c>
      <c r="B2261" s="200" t="s">
        <v>18580</v>
      </c>
      <c r="C2261" s="200" t="s">
        <v>7134</v>
      </c>
      <c r="D2261" s="200" t="s">
        <v>7135</v>
      </c>
      <c r="E2261" s="200" t="s">
        <v>7136</v>
      </c>
      <c r="F2261" s="200" t="s">
        <v>9228</v>
      </c>
      <c r="G2261" s="200"/>
      <c r="H2261" s="200" t="s">
        <v>9229</v>
      </c>
      <c r="I2261" s="200"/>
      <c r="J2261" s="201">
        <v>12</v>
      </c>
      <c r="K2261" s="200" t="s">
        <v>7136</v>
      </c>
      <c r="L2261" s="201">
        <v>30010576</v>
      </c>
      <c r="M2261" s="201">
        <v>500</v>
      </c>
      <c r="N2261" s="201">
        <v>15005288000</v>
      </c>
      <c r="O2261" s="200" t="s">
        <v>7139</v>
      </c>
      <c r="P2261" s="200" t="s">
        <v>18581</v>
      </c>
      <c r="Q2261" s="200" t="s">
        <v>18582</v>
      </c>
      <c r="R2261" s="200" t="s">
        <v>18583</v>
      </c>
    </row>
    <row r="2262" spans="1:18" hidden="1">
      <c r="A2262" s="200" t="s">
        <v>18584</v>
      </c>
      <c r="B2262" s="200" t="s">
        <v>18585</v>
      </c>
      <c r="C2262" s="200" t="s">
        <v>7134</v>
      </c>
      <c r="D2262" s="200" t="s">
        <v>7165</v>
      </c>
      <c r="E2262" s="200" t="s">
        <v>7136</v>
      </c>
      <c r="F2262" s="200" t="s">
        <v>7166</v>
      </c>
      <c r="G2262" s="200"/>
      <c r="H2262" s="200" t="s">
        <v>7167</v>
      </c>
      <c r="I2262" s="200"/>
      <c r="J2262" s="201">
        <v>12</v>
      </c>
      <c r="K2262" s="200" t="s">
        <v>7136</v>
      </c>
      <c r="L2262" s="201">
        <v>22741198</v>
      </c>
      <c r="M2262" s="201">
        <v>500</v>
      </c>
      <c r="N2262" s="201">
        <v>11370599000</v>
      </c>
      <c r="O2262" s="200" t="s">
        <v>7139</v>
      </c>
      <c r="P2262" s="200" t="s">
        <v>11078</v>
      </c>
      <c r="Q2262" s="200" t="s">
        <v>18586</v>
      </c>
      <c r="R2262" s="200" t="s">
        <v>18587</v>
      </c>
    </row>
    <row r="2263" spans="1:18" hidden="1">
      <c r="A2263" s="200" t="s">
        <v>18588</v>
      </c>
      <c r="B2263" s="200" t="s">
        <v>18589</v>
      </c>
      <c r="C2263" s="200" t="s">
        <v>7134</v>
      </c>
      <c r="D2263" s="200" t="s">
        <v>7165</v>
      </c>
      <c r="E2263" s="200" t="s">
        <v>7136</v>
      </c>
      <c r="F2263" s="200" t="s">
        <v>7409</v>
      </c>
      <c r="G2263" s="200"/>
      <c r="H2263" s="200" t="s">
        <v>7410</v>
      </c>
      <c r="I2263" s="200"/>
      <c r="J2263" s="201">
        <v>12</v>
      </c>
      <c r="K2263" s="200" t="s">
        <v>7136</v>
      </c>
      <c r="L2263" s="201">
        <v>24803369</v>
      </c>
      <c r="M2263" s="201">
        <v>500</v>
      </c>
      <c r="N2263" s="201">
        <v>12401684500</v>
      </c>
      <c r="O2263" s="200" t="s">
        <v>7139</v>
      </c>
      <c r="P2263" s="200" t="s">
        <v>18590</v>
      </c>
      <c r="Q2263" s="200" t="s">
        <v>18591</v>
      </c>
      <c r="R2263" s="200" t="s">
        <v>18592</v>
      </c>
    </row>
    <row r="2264" spans="1:18" hidden="1">
      <c r="A2264" s="200" t="s">
        <v>18593</v>
      </c>
      <c r="B2264" s="200" t="s">
        <v>18594</v>
      </c>
      <c r="C2264" s="200" t="s">
        <v>7134</v>
      </c>
      <c r="D2264" s="200" t="s">
        <v>7165</v>
      </c>
      <c r="E2264" s="200" t="s">
        <v>7136</v>
      </c>
      <c r="F2264" s="200" t="s">
        <v>9040</v>
      </c>
      <c r="G2264" s="200"/>
      <c r="H2264" s="200" t="s">
        <v>9041</v>
      </c>
      <c r="I2264" s="200"/>
      <c r="J2264" s="201">
        <v>12</v>
      </c>
      <c r="K2264" s="200" t="s">
        <v>7136</v>
      </c>
      <c r="L2264" s="201">
        <v>15000000</v>
      </c>
      <c r="M2264" s="201">
        <v>500</v>
      </c>
      <c r="N2264" s="201">
        <v>7500000000</v>
      </c>
      <c r="O2264" s="200" t="s">
        <v>7139</v>
      </c>
      <c r="P2264" s="200" t="s">
        <v>18595</v>
      </c>
      <c r="Q2264" s="200" t="s">
        <v>18596</v>
      </c>
      <c r="R2264" s="200" t="s">
        <v>18597</v>
      </c>
    </row>
    <row r="2265" spans="1:18" hidden="1">
      <c r="A2265" s="200" t="s">
        <v>18598</v>
      </c>
      <c r="B2265" s="200" t="s">
        <v>18599</v>
      </c>
      <c r="C2265" s="200" t="s">
        <v>7134</v>
      </c>
      <c r="D2265" s="200" t="s">
        <v>7173</v>
      </c>
      <c r="E2265" s="200" t="s">
        <v>7136</v>
      </c>
      <c r="F2265" s="200" t="s">
        <v>8486</v>
      </c>
      <c r="G2265" s="200"/>
      <c r="H2265" s="200" t="s">
        <v>8487</v>
      </c>
      <c r="I2265" s="200"/>
      <c r="J2265" s="201">
        <v>12</v>
      </c>
      <c r="K2265" s="200" t="s">
        <v>7136</v>
      </c>
      <c r="L2265" s="201">
        <v>3132083</v>
      </c>
      <c r="M2265" s="201">
        <v>100</v>
      </c>
      <c r="N2265" s="201">
        <v>323208300</v>
      </c>
      <c r="O2265" s="200" t="s">
        <v>7139</v>
      </c>
      <c r="P2265" s="200" t="s">
        <v>18600</v>
      </c>
      <c r="Q2265" s="200" t="s">
        <v>18601</v>
      </c>
      <c r="R2265" s="200" t="s">
        <v>18602</v>
      </c>
    </row>
    <row r="2266" spans="1:18" hidden="1">
      <c r="A2266" s="200" t="s">
        <v>18603</v>
      </c>
      <c r="B2266" s="200" t="s">
        <v>18604</v>
      </c>
      <c r="C2266" s="200" t="s">
        <v>7134</v>
      </c>
      <c r="D2266" s="200" t="s">
        <v>7241</v>
      </c>
      <c r="E2266" s="200" t="s">
        <v>7242</v>
      </c>
      <c r="F2266" s="200" t="s">
        <v>7599</v>
      </c>
      <c r="G2266" s="200"/>
      <c r="H2266" s="200" t="s">
        <v>7600</v>
      </c>
      <c r="I2266" s="200"/>
      <c r="J2266" s="201">
        <v>12</v>
      </c>
      <c r="K2266" s="200" t="s">
        <v>7136</v>
      </c>
      <c r="L2266" s="201">
        <v>11752680</v>
      </c>
      <c r="M2266" s="201">
        <v>500</v>
      </c>
      <c r="N2266" s="201">
        <v>5876340000</v>
      </c>
      <c r="O2266" s="200" t="s">
        <v>7139</v>
      </c>
      <c r="P2266" s="200" t="s">
        <v>18605</v>
      </c>
      <c r="Q2266" s="200" t="s">
        <v>18606</v>
      </c>
      <c r="R2266" s="200" t="s">
        <v>18607</v>
      </c>
    </row>
    <row r="2267" spans="1:18" hidden="1">
      <c r="A2267" s="200" t="s">
        <v>18608</v>
      </c>
      <c r="B2267" s="200" t="s">
        <v>18609</v>
      </c>
      <c r="C2267" s="200" t="s">
        <v>7134</v>
      </c>
      <c r="D2267" s="200" t="s">
        <v>7173</v>
      </c>
      <c r="E2267" s="200" t="s">
        <v>7136</v>
      </c>
      <c r="F2267" s="200" t="s">
        <v>7174</v>
      </c>
      <c r="G2267" s="200"/>
      <c r="H2267" s="200" t="s">
        <v>7175</v>
      </c>
      <c r="I2267" s="200"/>
      <c r="J2267" s="201">
        <v>12</v>
      </c>
      <c r="K2267" s="200" t="s">
        <v>7136</v>
      </c>
      <c r="L2267" s="201">
        <v>9308185</v>
      </c>
      <c r="M2267" s="201">
        <v>500</v>
      </c>
      <c r="N2267" s="201">
        <v>4654092500</v>
      </c>
      <c r="O2267" s="200" t="s">
        <v>7139</v>
      </c>
      <c r="P2267" s="200" t="s">
        <v>18610</v>
      </c>
      <c r="Q2267" s="200" t="s">
        <v>18611</v>
      </c>
      <c r="R2267" s="200" t="s">
        <v>18612</v>
      </c>
    </row>
    <row r="2268" spans="1:18" hidden="1">
      <c r="A2268" s="200" t="s">
        <v>18613</v>
      </c>
      <c r="B2268" s="200" t="s">
        <v>18614</v>
      </c>
      <c r="C2268" s="200" t="s">
        <v>7134</v>
      </c>
      <c r="D2268" s="200" t="s">
        <v>7173</v>
      </c>
      <c r="E2268" s="200" t="s">
        <v>7136</v>
      </c>
      <c r="F2268" s="200" t="s">
        <v>7137</v>
      </c>
      <c r="G2268" s="200"/>
      <c r="H2268" s="200" t="s">
        <v>7138</v>
      </c>
      <c r="I2268" s="200"/>
      <c r="J2268" s="201">
        <v>12</v>
      </c>
      <c r="K2268" s="200" t="s">
        <v>7136</v>
      </c>
      <c r="L2268" s="201">
        <v>8166558</v>
      </c>
      <c r="M2268" s="201">
        <v>500</v>
      </c>
      <c r="N2268" s="201">
        <v>4083279000</v>
      </c>
      <c r="O2268" s="200" t="s">
        <v>7139</v>
      </c>
      <c r="P2268" s="200" t="s">
        <v>18615</v>
      </c>
      <c r="Q2268" s="200" t="s">
        <v>18616</v>
      </c>
      <c r="R2268" s="200" t="s">
        <v>18617</v>
      </c>
    </row>
    <row r="2269" spans="1:18" hidden="1">
      <c r="A2269" s="200" t="s">
        <v>18618</v>
      </c>
      <c r="B2269" s="200" t="s">
        <v>18619</v>
      </c>
      <c r="C2269" s="200" t="s">
        <v>7134</v>
      </c>
      <c r="D2269" s="200" t="s">
        <v>7135</v>
      </c>
      <c r="E2269" s="200" t="s">
        <v>7136</v>
      </c>
      <c r="F2269" s="200" t="s">
        <v>7166</v>
      </c>
      <c r="G2269" s="200"/>
      <c r="H2269" s="200" t="s">
        <v>7167</v>
      </c>
      <c r="I2269" s="200"/>
      <c r="J2269" s="201">
        <v>12</v>
      </c>
      <c r="K2269" s="200" t="s">
        <v>7136</v>
      </c>
      <c r="L2269" s="201">
        <v>21989107</v>
      </c>
      <c r="M2269" s="201">
        <v>500</v>
      </c>
      <c r="N2269" s="201">
        <v>10994553500</v>
      </c>
      <c r="O2269" s="200" t="s">
        <v>7139</v>
      </c>
      <c r="P2269" s="200" t="s">
        <v>18620</v>
      </c>
      <c r="Q2269" s="200" t="s">
        <v>18621</v>
      </c>
      <c r="R2269" s="200" t="s">
        <v>18622</v>
      </c>
    </row>
    <row r="2270" spans="1:18" hidden="1">
      <c r="A2270" s="200" t="s">
        <v>18623</v>
      </c>
      <c r="B2270" s="200" t="s">
        <v>18624</v>
      </c>
      <c r="C2270" s="200" t="s">
        <v>7134</v>
      </c>
      <c r="D2270" s="200" t="s">
        <v>7173</v>
      </c>
      <c r="E2270" s="200" t="s">
        <v>7136</v>
      </c>
      <c r="F2270" s="200" t="s">
        <v>7137</v>
      </c>
      <c r="G2270" s="200"/>
      <c r="H2270" s="200" t="s">
        <v>7138</v>
      </c>
      <c r="I2270" s="200"/>
      <c r="J2270" s="201">
        <v>12</v>
      </c>
      <c r="K2270" s="200" t="s">
        <v>7136</v>
      </c>
      <c r="L2270" s="201">
        <v>7575065</v>
      </c>
      <c r="M2270" s="201">
        <v>500</v>
      </c>
      <c r="N2270" s="201">
        <v>3787532500</v>
      </c>
      <c r="O2270" s="200" t="s">
        <v>7139</v>
      </c>
      <c r="P2270" s="200" t="s">
        <v>15938</v>
      </c>
      <c r="Q2270" s="200" t="s">
        <v>18625</v>
      </c>
      <c r="R2270" s="200" t="s">
        <v>18626</v>
      </c>
    </row>
    <row r="2271" spans="1:18" hidden="1">
      <c r="A2271" s="200" t="s">
        <v>18627</v>
      </c>
      <c r="B2271" s="200" t="s">
        <v>18628</v>
      </c>
      <c r="C2271" s="200" t="s">
        <v>7134</v>
      </c>
      <c r="D2271" s="200" t="s">
        <v>7173</v>
      </c>
      <c r="E2271" s="200" t="s">
        <v>7136</v>
      </c>
      <c r="F2271" s="200" t="s">
        <v>7481</v>
      </c>
      <c r="G2271" s="200"/>
      <c r="H2271" s="200" t="s">
        <v>7482</v>
      </c>
      <c r="I2271" s="200"/>
      <c r="J2271" s="201">
        <v>12</v>
      </c>
      <c r="K2271" s="200" t="s">
        <v>7136</v>
      </c>
      <c r="L2271" s="201">
        <v>9305742</v>
      </c>
      <c r="M2271" s="201">
        <v>500</v>
      </c>
      <c r="N2271" s="201">
        <v>4652871000</v>
      </c>
      <c r="O2271" s="200" t="s">
        <v>7139</v>
      </c>
      <c r="P2271" s="200" t="s">
        <v>18629</v>
      </c>
      <c r="Q2271" s="200" t="s">
        <v>18630</v>
      </c>
      <c r="R2271" s="200" t="s">
        <v>18631</v>
      </c>
    </row>
    <row r="2272" spans="1:18" hidden="1">
      <c r="A2272" s="200" t="s">
        <v>18632</v>
      </c>
      <c r="B2272" s="200" t="s">
        <v>18633</v>
      </c>
      <c r="C2272" s="200" t="s">
        <v>7134</v>
      </c>
      <c r="D2272" s="200" t="s">
        <v>7193</v>
      </c>
      <c r="E2272" s="200" t="s">
        <v>7136</v>
      </c>
      <c r="F2272" s="200" t="s">
        <v>7331</v>
      </c>
      <c r="G2272" s="200"/>
      <c r="H2272" s="200" t="s">
        <v>7332</v>
      </c>
      <c r="I2272" s="200"/>
      <c r="J2272" s="201">
        <v>12</v>
      </c>
      <c r="K2272" s="200" t="s">
        <v>7136</v>
      </c>
      <c r="L2272" s="201">
        <v>4410000</v>
      </c>
      <c r="M2272" s="201">
        <v>100</v>
      </c>
      <c r="N2272" s="201">
        <v>441000000</v>
      </c>
      <c r="O2272" s="200" t="s">
        <v>7139</v>
      </c>
      <c r="P2272" s="200" t="s">
        <v>18634</v>
      </c>
      <c r="Q2272" s="200" t="s">
        <v>18635</v>
      </c>
      <c r="R2272" s="200" t="s">
        <v>18636</v>
      </c>
    </row>
    <row r="2273" spans="1:18" hidden="1">
      <c r="A2273" s="200" t="s">
        <v>18637</v>
      </c>
      <c r="B2273" s="200" t="s">
        <v>18638</v>
      </c>
      <c r="C2273" s="200" t="s">
        <v>7134</v>
      </c>
      <c r="D2273" s="200" t="s">
        <v>7321</v>
      </c>
      <c r="E2273" s="200" t="s">
        <v>7136</v>
      </c>
      <c r="F2273" s="200" t="s">
        <v>7331</v>
      </c>
      <c r="G2273" s="200"/>
      <c r="H2273" s="200" t="s">
        <v>7332</v>
      </c>
      <c r="I2273" s="200"/>
      <c r="J2273" s="201">
        <v>12</v>
      </c>
      <c r="K2273" s="200" t="s">
        <v>7136</v>
      </c>
      <c r="L2273" s="201">
        <v>4710000</v>
      </c>
      <c r="M2273" s="201">
        <v>100</v>
      </c>
      <c r="N2273" s="201">
        <v>471000000</v>
      </c>
      <c r="O2273" s="200" t="s">
        <v>7139</v>
      </c>
      <c r="P2273" s="200" t="s">
        <v>10832</v>
      </c>
      <c r="Q2273" s="200" t="s">
        <v>18639</v>
      </c>
      <c r="R2273" s="200" t="s">
        <v>18640</v>
      </c>
    </row>
    <row r="2274" spans="1:18" hidden="1">
      <c r="A2274" s="200" t="s">
        <v>18641</v>
      </c>
      <c r="B2274" s="200" t="s">
        <v>18642</v>
      </c>
      <c r="C2274" s="200" t="s">
        <v>7134</v>
      </c>
      <c r="D2274" s="200" t="s">
        <v>7321</v>
      </c>
      <c r="E2274" s="200" t="s">
        <v>7136</v>
      </c>
      <c r="F2274" s="200" t="s">
        <v>7331</v>
      </c>
      <c r="G2274" s="200"/>
      <c r="H2274" s="200" t="s">
        <v>7332</v>
      </c>
      <c r="I2274" s="200"/>
      <c r="J2274" s="201">
        <v>12</v>
      </c>
      <c r="K2274" s="200" t="s">
        <v>7136</v>
      </c>
      <c r="L2274" s="201">
        <v>4010000</v>
      </c>
      <c r="M2274" s="201">
        <v>100</v>
      </c>
      <c r="N2274" s="201">
        <v>401000000</v>
      </c>
      <c r="O2274" s="200" t="s">
        <v>7139</v>
      </c>
      <c r="P2274" s="200" t="s">
        <v>18643</v>
      </c>
      <c r="Q2274" s="200" t="s">
        <v>18644</v>
      </c>
      <c r="R2274" s="200" t="s">
        <v>18640</v>
      </c>
    </row>
    <row r="2275" spans="1:18" hidden="1">
      <c r="A2275" s="200" t="s">
        <v>18645</v>
      </c>
      <c r="B2275" s="200" t="s">
        <v>18646</v>
      </c>
      <c r="C2275" s="200" t="s">
        <v>7134</v>
      </c>
      <c r="D2275" s="200" t="s">
        <v>7321</v>
      </c>
      <c r="E2275" s="200" t="s">
        <v>7136</v>
      </c>
      <c r="F2275" s="200" t="s">
        <v>7331</v>
      </c>
      <c r="G2275" s="200"/>
      <c r="H2275" s="200" t="s">
        <v>7332</v>
      </c>
      <c r="I2275" s="200"/>
      <c r="J2275" s="201">
        <v>12</v>
      </c>
      <c r="K2275" s="200" t="s">
        <v>7136</v>
      </c>
      <c r="L2275" s="201">
        <v>6310000</v>
      </c>
      <c r="M2275" s="201">
        <v>100</v>
      </c>
      <c r="N2275" s="201">
        <v>631000000</v>
      </c>
      <c r="O2275" s="200" t="s">
        <v>7139</v>
      </c>
      <c r="P2275" s="200" t="s">
        <v>18634</v>
      </c>
      <c r="Q2275" s="200" t="s">
        <v>18647</v>
      </c>
      <c r="R2275" s="200" t="s">
        <v>18640</v>
      </c>
    </row>
    <row r="2276" spans="1:18" hidden="1">
      <c r="A2276" s="200" t="s">
        <v>18648</v>
      </c>
      <c r="B2276" s="200" t="s">
        <v>18649</v>
      </c>
      <c r="C2276" s="200" t="s">
        <v>7134</v>
      </c>
      <c r="D2276" s="200" t="s">
        <v>7321</v>
      </c>
      <c r="E2276" s="200" t="s">
        <v>7136</v>
      </c>
      <c r="F2276" s="200" t="s">
        <v>7331</v>
      </c>
      <c r="G2276" s="200"/>
      <c r="H2276" s="200" t="s">
        <v>7332</v>
      </c>
      <c r="I2276" s="200"/>
      <c r="J2276" s="201">
        <v>12</v>
      </c>
      <c r="K2276" s="200" t="s">
        <v>7136</v>
      </c>
      <c r="L2276" s="201">
        <v>3050000</v>
      </c>
      <c r="M2276" s="201">
        <v>100</v>
      </c>
      <c r="N2276" s="201">
        <v>305000000</v>
      </c>
      <c r="O2276" s="200" t="s">
        <v>7139</v>
      </c>
      <c r="P2276" s="200" t="s">
        <v>18650</v>
      </c>
      <c r="Q2276" s="200" t="s">
        <v>18651</v>
      </c>
      <c r="R2276" s="200" t="s">
        <v>18640</v>
      </c>
    </row>
    <row r="2277" spans="1:18" hidden="1">
      <c r="A2277" s="200" t="s">
        <v>18652</v>
      </c>
      <c r="B2277" s="200" t="s">
        <v>18653</v>
      </c>
      <c r="C2277" s="200" t="s">
        <v>7134</v>
      </c>
      <c r="D2277" s="200" t="s">
        <v>7321</v>
      </c>
      <c r="E2277" s="200" t="s">
        <v>7136</v>
      </c>
      <c r="F2277" s="200" t="s">
        <v>7331</v>
      </c>
      <c r="G2277" s="200"/>
      <c r="H2277" s="200" t="s">
        <v>7332</v>
      </c>
      <c r="I2277" s="200"/>
      <c r="J2277" s="201">
        <v>12</v>
      </c>
      <c r="K2277" s="200" t="s">
        <v>7136</v>
      </c>
      <c r="L2277" s="201">
        <v>7410000</v>
      </c>
      <c r="M2277" s="201">
        <v>100</v>
      </c>
      <c r="N2277" s="201">
        <v>741000000</v>
      </c>
      <c r="O2277" s="200" t="s">
        <v>7139</v>
      </c>
      <c r="P2277" s="200" t="s">
        <v>18654</v>
      </c>
      <c r="Q2277" s="200" t="s">
        <v>18655</v>
      </c>
      <c r="R2277" s="200" t="s">
        <v>18640</v>
      </c>
    </row>
    <row r="2278" spans="1:18" hidden="1">
      <c r="A2278" s="200" t="s">
        <v>18656</v>
      </c>
      <c r="B2278" s="200" t="s">
        <v>18657</v>
      </c>
      <c r="C2278" s="200" t="s">
        <v>7134</v>
      </c>
      <c r="D2278" s="200" t="s">
        <v>7321</v>
      </c>
      <c r="E2278" s="200" t="s">
        <v>7136</v>
      </c>
      <c r="F2278" s="200" t="s">
        <v>7331</v>
      </c>
      <c r="G2278" s="200"/>
      <c r="H2278" s="200" t="s">
        <v>7332</v>
      </c>
      <c r="I2278" s="200"/>
      <c r="J2278" s="201">
        <v>12</v>
      </c>
      <c r="K2278" s="200" t="s">
        <v>7136</v>
      </c>
      <c r="L2278" s="201">
        <v>6010000</v>
      </c>
      <c r="M2278" s="201">
        <v>100</v>
      </c>
      <c r="N2278" s="201">
        <v>601000000</v>
      </c>
      <c r="O2278" s="200" t="s">
        <v>7139</v>
      </c>
      <c r="P2278" s="200" t="s">
        <v>18658</v>
      </c>
      <c r="Q2278" s="200" t="s">
        <v>18659</v>
      </c>
      <c r="R2278" s="200" t="s">
        <v>18640</v>
      </c>
    </row>
    <row r="2279" spans="1:18" hidden="1">
      <c r="A2279" s="200" t="s">
        <v>18660</v>
      </c>
      <c r="B2279" s="200" t="s">
        <v>18661</v>
      </c>
      <c r="C2279" s="200" t="s">
        <v>7134</v>
      </c>
      <c r="D2279" s="200" t="s">
        <v>7321</v>
      </c>
      <c r="E2279" s="200" t="s">
        <v>7136</v>
      </c>
      <c r="F2279" s="200" t="s">
        <v>7331</v>
      </c>
      <c r="G2279" s="200"/>
      <c r="H2279" s="200" t="s">
        <v>7332</v>
      </c>
      <c r="I2279" s="200"/>
      <c r="J2279" s="201">
        <v>12</v>
      </c>
      <c r="K2279" s="200" t="s">
        <v>7136</v>
      </c>
      <c r="L2279" s="201">
        <v>4830000</v>
      </c>
      <c r="M2279" s="201">
        <v>100</v>
      </c>
      <c r="N2279" s="201">
        <v>483000000</v>
      </c>
      <c r="O2279" s="200" t="s">
        <v>7139</v>
      </c>
      <c r="P2279" s="200" t="s">
        <v>18662</v>
      </c>
      <c r="Q2279" s="200" t="s">
        <v>7136</v>
      </c>
      <c r="R2279" s="200" t="s">
        <v>18640</v>
      </c>
    </row>
    <row r="2280" spans="1:18" hidden="1">
      <c r="A2280" s="200" t="s">
        <v>18663</v>
      </c>
      <c r="B2280" s="200" t="s">
        <v>18664</v>
      </c>
      <c r="C2280" s="200" t="s">
        <v>7145</v>
      </c>
      <c r="D2280" s="200" t="s">
        <v>7136</v>
      </c>
      <c r="E2280" s="200" t="s">
        <v>7136</v>
      </c>
      <c r="F2280" s="200" t="s">
        <v>7153</v>
      </c>
      <c r="G2280" s="200"/>
      <c r="H2280" s="200" t="s">
        <v>7154</v>
      </c>
      <c r="I2280" s="200"/>
      <c r="J2280" s="201">
        <v>12</v>
      </c>
      <c r="K2280" s="200" t="s">
        <v>7136</v>
      </c>
      <c r="L2280" s="201">
        <v>295903476</v>
      </c>
      <c r="M2280" s="201">
        <v>5000</v>
      </c>
      <c r="N2280" s="201">
        <v>1501210310000</v>
      </c>
      <c r="O2280" s="200" t="s">
        <v>7139</v>
      </c>
      <c r="P2280" s="200" t="s">
        <v>18665</v>
      </c>
      <c r="Q2280" s="200" t="s">
        <v>18666</v>
      </c>
      <c r="R2280" s="200" t="s">
        <v>18667</v>
      </c>
    </row>
    <row r="2281" spans="1:18" hidden="1">
      <c r="A2281" s="200" t="s">
        <v>18668</v>
      </c>
      <c r="B2281" s="200" t="s">
        <v>18669</v>
      </c>
      <c r="C2281" s="200" t="s">
        <v>7134</v>
      </c>
      <c r="D2281" s="200" t="s">
        <v>7173</v>
      </c>
      <c r="E2281" s="200" t="s">
        <v>7136</v>
      </c>
      <c r="F2281" s="200" t="s">
        <v>7166</v>
      </c>
      <c r="G2281" s="200"/>
      <c r="H2281" s="200" t="s">
        <v>7167</v>
      </c>
      <c r="I2281" s="200"/>
      <c r="J2281" s="201">
        <v>12</v>
      </c>
      <c r="K2281" s="200" t="s">
        <v>7136</v>
      </c>
      <c r="L2281" s="201">
        <v>7473170</v>
      </c>
      <c r="M2281" s="201">
        <v>500</v>
      </c>
      <c r="N2281" s="201">
        <v>3736585000</v>
      </c>
      <c r="O2281" s="200" t="s">
        <v>7139</v>
      </c>
      <c r="P2281" s="200" t="s">
        <v>18670</v>
      </c>
      <c r="Q2281" s="200" t="s">
        <v>18671</v>
      </c>
      <c r="R2281" s="200" t="s">
        <v>18672</v>
      </c>
    </row>
    <row r="2282" spans="1:18" hidden="1">
      <c r="A2282" s="200" t="s">
        <v>18673</v>
      </c>
      <c r="B2282" s="200" t="s">
        <v>18674</v>
      </c>
      <c r="C2282" s="200" t="s">
        <v>7134</v>
      </c>
      <c r="D2282" s="200" t="s">
        <v>7135</v>
      </c>
      <c r="E2282" s="200" t="s">
        <v>7136</v>
      </c>
      <c r="F2282" s="200" t="s">
        <v>7348</v>
      </c>
      <c r="G2282" s="200"/>
      <c r="H2282" s="200" t="s">
        <v>7349</v>
      </c>
      <c r="I2282" s="200"/>
      <c r="J2282" s="201">
        <v>12</v>
      </c>
      <c r="K2282" s="200" t="s">
        <v>7136</v>
      </c>
      <c r="L2282" s="201">
        <v>47921854</v>
      </c>
      <c r="M2282" s="201">
        <v>500</v>
      </c>
      <c r="N2282" s="201">
        <v>23960927000</v>
      </c>
      <c r="O2282" s="200" t="s">
        <v>7139</v>
      </c>
      <c r="P2282" s="200" t="s">
        <v>18675</v>
      </c>
      <c r="Q2282" s="200" t="s">
        <v>18676</v>
      </c>
      <c r="R2282" s="200" t="s">
        <v>18677</v>
      </c>
    </row>
    <row r="2283" spans="1:18" hidden="1">
      <c r="A2283" s="200" t="s">
        <v>18678</v>
      </c>
      <c r="B2283" s="200" t="s">
        <v>18679</v>
      </c>
      <c r="C2283" s="200" t="s">
        <v>7134</v>
      </c>
      <c r="D2283" s="200" t="s">
        <v>7321</v>
      </c>
      <c r="E2283" s="200" t="s">
        <v>7136</v>
      </c>
      <c r="F2283" s="200" t="s">
        <v>7331</v>
      </c>
      <c r="G2283" s="200"/>
      <c r="H2283" s="200" t="s">
        <v>7332</v>
      </c>
      <c r="I2283" s="200"/>
      <c r="J2283" s="201">
        <v>12</v>
      </c>
      <c r="K2283" s="200" t="s">
        <v>7136</v>
      </c>
      <c r="L2283" s="201">
        <v>4304000</v>
      </c>
      <c r="M2283" s="201">
        <v>100</v>
      </c>
      <c r="N2283" s="201">
        <v>430400000</v>
      </c>
      <c r="O2283" s="200" t="s">
        <v>7139</v>
      </c>
      <c r="P2283" s="200" t="s">
        <v>18680</v>
      </c>
      <c r="Q2283" s="200" t="s">
        <v>18644</v>
      </c>
      <c r="R2283" s="200" t="s">
        <v>18640</v>
      </c>
    </row>
    <row r="2284" spans="1:18" hidden="1">
      <c r="A2284" s="200" t="s">
        <v>18681</v>
      </c>
      <c r="B2284" s="200" t="s">
        <v>18682</v>
      </c>
      <c r="C2284" s="200" t="s">
        <v>7134</v>
      </c>
      <c r="D2284" s="200" t="s">
        <v>7165</v>
      </c>
      <c r="E2284" s="200" t="s">
        <v>7136</v>
      </c>
      <c r="F2284" s="200" t="s">
        <v>7348</v>
      </c>
      <c r="G2284" s="200"/>
      <c r="H2284" s="200" t="s">
        <v>7349</v>
      </c>
      <c r="I2284" s="200"/>
      <c r="J2284" s="201">
        <v>12</v>
      </c>
      <c r="K2284" s="200" t="s">
        <v>7136</v>
      </c>
      <c r="L2284" s="201">
        <v>19752674</v>
      </c>
      <c r="M2284" s="201">
        <v>500</v>
      </c>
      <c r="N2284" s="201">
        <v>9876337000</v>
      </c>
      <c r="O2284" s="200" t="s">
        <v>7139</v>
      </c>
      <c r="P2284" s="200" t="s">
        <v>18683</v>
      </c>
      <c r="Q2284" s="200" t="s">
        <v>18684</v>
      </c>
      <c r="R2284" s="200" t="s">
        <v>18685</v>
      </c>
    </row>
    <row r="2285" spans="1:18" hidden="1">
      <c r="A2285" s="200" t="s">
        <v>18686</v>
      </c>
      <c r="B2285" s="200" t="s">
        <v>18687</v>
      </c>
      <c r="C2285" s="200" t="s">
        <v>7145</v>
      </c>
      <c r="D2285" s="200" t="s">
        <v>7136</v>
      </c>
      <c r="E2285" s="200" t="s">
        <v>7136</v>
      </c>
      <c r="F2285" s="200" t="s">
        <v>7276</v>
      </c>
      <c r="G2285" s="200"/>
      <c r="H2285" s="200" t="s">
        <v>7277</v>
      </c>
      <c r="I2285" s="200"/>
      <c r="J2285" s="201">
        <v>12</v>
      </c>
      <c r="K2285" s="200" t="s">
        <v>7136</v>
      </c>
      <c r="L2285" s="201">
        <v>17772946</v>
      </c>
      <c r="M2285" s="201">
        <v>500</v>
      </c>
      <c r="N2285" s="201">
        <v>8886473000</v>
      </c>
      <c r="O2285" s="200" t="s">
        <v>7139</v>
      </c>
      <c r="P2285" s="200" t="s">
        <v>18688</v>
      </c>
      <c r="Q2285" s="200" t="s">
        <v>18689</v>
      </c>
      <c r="R2285" s="200" t="s">
        <v>18690</v>
      </c>
    </row>
    <row r="2286" spans="1:18" hidden="1">
      <c r="A2286" s="200" t="s">
        <v>18691</v>
      </c>
      <c r="B2286" s="200" t="s">
        <v>18692</v>
      </c>
      <c r="C2286" s="200" t="s">
        <v>7145</v>
      </c>
      <c r="D2286" s="200" t="s">
        <v>7136</v>
      </c>
      <c r="E2286" s="200" t="s">
        <v>7136</v>
      </c>
      <c r="F2286" s="200" t="s">
        <v>9285</v>
      </c>
      <c r="G2286" s="200"/>
      <c r="H2286" s="200" t="s">
        <v>9286</v>
      </c>
      <c r="I2286" s="200"/>
      <c r="J2286" s="201">
        <v>12</v>
      </c>
      <c r="K2286" s="200" t="s">
        <v>7136</v>
      </c>
      <c r="L2286" s="201">
        <v>16039185</v>
      </c>
      <c r="M2286" s="201">
        <v>500</v>
      </c>
      <c r="N2286" s="201">
        <v>8019592500</v>
      </c>
      <c r="O2286" s="200" t="s">
        <v>7139</v>
      </c>
      <c r="P2286" s="200" t="s">
        <v>18693</v>
      </c>
      <c r="Q2286" s="200" t="s">
        <v>18694</v>
      </c>
      <c r="R2286" s="200" t="s">
        <v>18695</v>
      </c>
    </row>
    <row r="2287" spans="1:18" hidden="1">
      <c r="A2287" s="200" t="s">
        <v>18696</v>
      </c>
      <c r="B2287" s="200" t="s">
        <v>18697</v>
      </c>
      <c r="C2287" s="200" t="s">
        <v>7134</v>
      </c>
      <c r="D2287" s="200" t="s">
        <v>7135</v>
      </c>
      <c r="E2287" s="200" t="s">
        <v>7136</v>
      </c>
      <c r="F2287" s="200" t="s">
        <v>10184</v>
      </c>
      <c r="G2287" s="200"/>
      <c r="H2287" s="200" t="s">
        <v>10185</v>
      </c>
      <c r="I2287" s="200"/>
      <c r="J2287" s="201">
        <v>12</v>
      </c>
      <c r="K2287" s="200" t="s">
        <v>7136</v>
      </c>
      <c r="L2287" s="201">
        <v>106209702</v>
      </c>
      <c r="M2287" s="201">
        <v>500</v>
      </c>
      <c r="N2287" s="201">
        <v>53104851000</v>
      </c>
      <c r="O2287" s="200" t="s">
        <v>7139</v>
      </c>
      <c r="P2287" s="200" t="s">
        <v>18698</v>
      </c>
      <c r="Q2287" s="200" t="s">
        <v>18699</v>
      </c>
      <c r="R2287" s="200" t="s">
        <v>18700</v>
      </c>
    </row>
    <row r="2288" spans="1:18" hidden="1">
      <c r="A2288" s="200" t="s">
        <v>18701</v>
      </c>
      <c r="B2288" s="200" t="s">
        <v>18702</v>
      </c>
      <c r="C2288" s="200" t="s">
        <v>7134</v>
      </c>
      <c r="D2288" s="200" t="s">
        <v>7165</v>
      </c>
      <c r="E2288" s="200" t="s">
        <v>7136</v>
      </c>
      <c r="F2288" s="200" t="s">
        <v>7153</v>
      </c>
      <c r="G2288" s="200"/>
      <c r="H2288" s="200" t="s">
        <v>7154</v>
      </c>
      <c r="I2288" s="200"/>
      <c r="J2288" s="201">
        <v>12</v>
      </c>
      <c r="K2288" s="200" t="s">
        <v>7136</v>
      </c>
      <c r="L2288" s="201">
        <v>112005621</v>
      </c>
      <c r="M2288" s="201">
        <v>100</v>
      </c>
      <c r="N2288" s="201">
        <v>11242047800</v>
      </c>
      <c r="O2288" s="200" t="s">
        <v>7139</v>
      </c>
      <c r="P2288" s="200" t="s">
        <v>8526</v>
      </c>
      <c r="Q2288" s="200" t="s">
        <v>18703</v>
      </c>
      <c r="R2288" s="200" t="s">
        <v>18704</v>
      </c>
    </row>
    <row r="2289" spans="1:18" hidden="1">
      <c r="A2289" s="200" t="s">
        <v>18705</v>
      </c>
      <c r="B2289" s="200" t="s">
        <v>18706</v>
      </c>
      <c r="C2289" s="200" t="s">
        <v>7134</v>
      </c>
      <c r="D2289" s="200" t="s">
        <v>7241</v>
      </c>
      <c r="E2289" s="200" t="s">
        <v>7242</v>
      </c>
      <c r="F2289" s="200" t="s">
        <v>7348</v>
      </c>
      <c r="G2289" s="200"/>
      <c r="H2289" s="200" t="s">
        <v>7349</v>
      </c>
      <c r="I2289" s="200"/>
      <c r="J2289" s="201">
        <v>12</v>
      </c>
      <c r="K2289" s="200" t="s">
        <v>7136</v>
      </c>
      <c r="L2289" s="201">
        <v>137457352</v>
      </c>
      <c r="M2289" s="201">
        <v>100</v>
      </c>
      <c r="N2289" s="201">
        <v>13745735200</v>
      </c>
      <c r="O2289" s="200" t="s">
        <v>7139</v>
      </c>
      <c r="P2289" s="200" t="s">
        <v>18707</v>
      </c>
      <c r="Q2289" s="200" t="s">
        <v>18708</v>
      </c>
      <c r="R2289" s="200" t="s">
        <v>18709</v>
      </c>
    </row>
    <row r="2290" spans="1:18" hidden="1">
      <c r="A2290" s="200" t="s">
        <v>18710</v>
      </c>
      <c r="B2290" s="200" t="s">
        <v>18711</v>
      </c>
      <c r="C2290" s="200" t="s">
        <v>7134</v>
      </c>
      <c r="D2290" s="200" t="s">
        <v>7173</v>
      </c>
      <c r="E2290" s="200" t="s">
        <v>7136</v>
      </c>
      <c r="F2290" s="200" t="s">
        <v>9040</v>
      </c>
      <c r="G2290" s="200"/>
      <c r="H2290" s="200" t="s">
        <v>9041</v>
      </c>
      <c r="I2290" s="200"/>
      <c r="J2290" s="201">
        <v>12</v>
      </c>
      <c r="K2290" s="200" t="s">
        <v>7136</v>
      </c>
      <c r="L2290" s="201">
        <v>14104020</v>
      </c>
      <c r="M2290" s="201">
        <v>100</v>
      </c>
      <c r="N2290" s="201">
        <v>1410402000</v>
      </c>
      <c r="O2290" s="200" t="s">
        <v>7139</v>
      </c>
      <c r="P2290" s="200" t="s">
        <v>18712</v>
      </c>
      <c r="Q2290" s="200" t="s">
        <v>18713</v>
      </c>
      <c r="R2290" s="200" t="s">
        <v>18714</v>
      </c>
    </row>
    <row r="2291" spans="1:18" hidden="1">
      <c r="A2291" s="200" t="s">
        <v>18715</v>
      </c>
      <c r="B2291" s="200" t="s">
        <v>18716</v>
      </c>
      <c r="C2291" s="200" t="s">
        <v>7134</v>
      </c>
      <c r="D2291" s="200" t="s">
        <v>7165</v>
      </c>
      <c r="E2291" s="200" t="s">
        <v>7136</v>
      </c>
      <c r="F2291" s="200" t="s">
        <v>7416</v>
      </c>
      <c r="G2291" s="200"/>
      <c r="H2291" s="200" t="s">
        <v>7417</v>
      </c>
      <c r="I2291" s="200"/>
      <c r="J2291" s="201">
        <v>12</v>
      </c>
      <c r="K2291" s="200" t="s">
        <v>7136</v>
      </c>
      <c r="L2291" s="201">
        <v>13613232</v>
      </c>
      <c r="M2291" s="201">
        <v>500</v>
      </c>
      <c r="N2291" s="201">
        <v>6806616000</v>
      </c>
      <c r="O2291" s="200" t="s">
        <v>7139</v>
      </c>
      <c r="P2291" s="200" t="s">
        <v>18717</v>
      </c>
      <c r="Q2291" s="200" t="s">
        <v>18718</v>
      </c>
      <c r="R2291" s="200" t="s">
        <v>18719</v>
      </c>
    </row>
    <row r="2292" spans="1:18" hidden="1">
      <c r="A2292" s="200" t="s">
        <v>18720</v>
      </c>
      <c r="B2292" s="200" t="s">
        <v>18721</v>
      </c>
      <c r="C2292" s="200" t="s">
        <v>7145</v>
      </c>
      <c r="D2292" s="200" t="s">
        <v>7136</v>
      </c>
      <c r="E2292" s="200" t="s">
        <v>7136</v>
      </c>
      <c r="F2292" s="200" t="s">
        <v>7721</v>
      </c>
      <c r="G2292" s="200"/>
      <c r="H2292" s="200" t="s">
        <v>7722</v>
      </c>
      <c r="I2292" s="200"/>
      <c r="J2292" s="201">
        <v>12</v>
      </c>
      <c r="K2292" s="200" t="s">
        <v>7136</v>
      </c>
      <c r="L2292" s="201">
        <v>41353387</v>
      </c>
      <c r="M2292" s="201">
        <v>500</v>
      </c>
      <c r="N2292" s="201">
        <v>20676693500</v>
      </c>
      <c r="O2292" s="200" t="s">
        <v>7139</v>
      </c>
      <c r="P2292" s="200" t="s">
        <v>18722</v>
      </c>
      <c r="Q2292" s="200" t="s">
        <v>18723</v>
      </c>
      <c r="R2292" s="200" t="s">
        <v>18724</v>
      </c>
    </row>
    <row r="2293" spans="1:18" hidden="1">
      <c r="A2293" s="200" t="s">
        <v>18725</v>
      </c>
      <c r="B2293" s="200" t="s">
        <v>18726</v>
      </c>
      <c r="C2293" s="200" t="s">
        <v>7134</v>
      </c>
      <c r="D2293" s="200" t="s">
        <v>7165</v>
      </c>
      <c r="E2293" s="200" t="s">
        <v>7136</v>
      </c>
      <c r="F2293" s="200" t="s">
        <v>9316</v>
      </c>
      <c r="G2293" s="200"/>
      <c r="H2293" s="200" t="s">
        <v>9317</v>
      </c>
      <c r="I2293" s="200"/>
      <c r="J2293" s="201">
        <v>12</v>
      </c>
      <c r="K2293" s="200" t="s">
        <v>7136</v>
      </c>
      <c r="L2293" s="201">
        <v>14942112</v>
      </c>
      <c r="M2293" s="201">
        <v>500</v>
      </c>
      <c r="N2293" s="201">
        <v>7471056000</v>
      </c>
      <c r="O2293" s="200" t="s">
        <v>7139</v>
      </c>
      <c r="P2293" s="200" t="s">
        <v>18727</v>
      </c>
      <c r="Q2293" s="200" t="s">
        <v>18728</v>
      </c>
      <c r="R2293" s="200" t="s">
        <v>18729</v>
      </c>
    </row>
    <row r="2294" spans="1:18" hidden="1">
      <c r="A2294" s="200" t="s">
        <v>18730</v>
      </c>
      <c r="B2294" s="200" t="s">
        <v>18731</v>
      </c>
      <c r="C2294" s="200" t="s">
        <v>7134</v>
      </c>
      <c r="D2294" s="200" t="s">
        <v>7193</v>
      </c>
      <c r="E2294" s="200" t="s">
        <v>7136</v>
      </c>
      <c r="F2294" s="200" t="s">
        <v>7137</v>
      </c>
      <c r="G2294" s="200"/>
      <c r="H2294" s="200" t="s">
        <v>7138</v>
      </c>
      <c r="I2294" s="200"/>
      <c r="J2294" s="201">
        <v>12</v>
      </c>
      <c r="K2294" s="200" t="s">
        <v>7136</v>
      </c>
      <c r="L2294" s="201">
        <v>13439250</v>
      </c>
      <c r="M2294" s="201">
        <v>1000</v>
      </c>
      <c r="N2294" s="201">
        <v>13439250000</v>
      </c>
      <c r="O2294" s="200" t="s">
        <v>7139</v>
      </c>
      <c r="P2294" s="200" t="s">
        <v>18732</v>
      </c>
      <c r="Q2294" s="200" t="s">
        <v>18733</v>
      </c>
      <c r="R2294" s="200" t="s">
        <v>18734</v>
      </c>
    </row>
    <row r="2295" spans="1:18" hidden="1">
      <c r="A2295" s="200" t="s">
        <v>18735</v>
      </c>
      <c r="B2295" s="200" t="s">
        <v>18736</v>
      </c>
      <c r="C2295" s="200" t="s">
        <v>7145</v>
      </c>
      <c r="D2295" s="200" t="s">
        <v>7136</v>
      </c>
      <c r="E2295" s="200" t="s">
        <v>7136</v>
      </c>
      <c r="F2295" s="200" t="s">
        <v>7416</v>
      </c>
      <c r="G2295" s="200"/>
      <c r="H2295" s="200" t="s">
        <v>7417</v>
      </c>
      <c r="I2295" s="200"/>
      <c r="J2295" s="201">
        <v>12</v>
      </c>
      <c r="K2295" s="200" t="s">
        <v>7136</v>
      </c>
      <c r="L2295" s="201">
        <v>20191471</v>
      </c>
      <c r="M2295" s="201">
        <v>500</v>
      </c>
      <c r="N2295" s="201">
        <v>10095735500</v>
      </c>
      <c r="O2295" s="200" t="s">
        <v>7139</v>
      </c>
      <c r="P2295" s="200" t="s">
        <v>18737</v>
      </c>
      <c r="Q2295" s="200" t="s">
        <v>18738</v>
      </c>
      <c r="R2295" s="200" t="s">
        <v>18739</v>
      </c>
    </row>
    <row r="2296" spans="1:18" hidden="1">
      <c r="A2296" s="200" t="s">
        <v>18740</v>
      </c>
      <c r="B2296" s="200" t="s">
        <v>18741</v>
      </c>
      <c r="C2296" s="200" t="s">
        <v>7134</v>
      </c>
      <c r="D2296" s="200" t="s">
        <v>7321</v>
      </c>
      <c r="E2296" s="200" t="s">
        <v>7136</v>
      </c>
      <c r="F2296" s="200" t="s">
        <v>7331</v>
      </c>
      <c r="G2296" s="200"/>
      <c r="H2296" s="200" t="s">
        <v>7332</v>
      </c>
      <c r="I2296" s="200"/>
      <c r="J2296" s="201">
        <v>12</v>
      </c>
      <c r="K2296" s="200" t="s">
        <v>7136</v>
      </c>
      <c r="L2296" s="201">
        <v>5407500</v>
      </c>
      <c r="M2296" s="201">
        <v>100</v>
      </c>
      <c r="N2296" s="201">
        <v>540750000</v>
      </c>
      <c r="O2296" s="200" t="s">
        <v>7139</v>
      </c>
      <c r="P2296" s="200" t="s">
        <v>18742</v>
      </c>
      <c r="Q2296" s="200" t="s">
        <v>8471</v>
      </c>
      <c r="R2296" s="200" t="s">
        <v>18743</v>
      </c>
    </row>
    <row r="2297" spans="1:18" hidden="1">
      <c r="A2297" s="200" t="s">
        <v>18744</v>
      </c>
      <c r="B2297" s="200" t="s">
        <v>18745</v>
      </c>
      <c r="C2297" s="200" t="s">
        <v>7134</v>
      </c>
      <c r="D2297" s="200" t="s">
        <v>7321</v>
      </c>
      <c r="E2297" s="200" t="s">
        <v>7136</v>
      </c>
      <c r="F2297" s="200" t="s">
        <v>7331</v>
      </c>
      <c r="G2297" s="200"/>
      <c r="H2297" s="200" t="s">
        <v>7332</v>
      </c>
      <c r="I2297" s="200"/>
      <c r="J2297" s="201">
        <v>12</v>
      </c>
      <c r="K2297" s="200" t="s">
        <v>7136</v>
      </c>
      <c r="L2297" s="201">
        <v>5120000</v>
      </c>
      <c r="M2297" s="201">
        <v>100</v>
      </c>
      <c r="N2297" s="201">
        <v>512000000</v>
      </c>
      <c r="O2297" s="200" t="s">
        <v>7139</v>
      </c>
      <c r="P2297" s="200" t="s">
        <v>18746</v>
      </c>
      <c r="Q2297" s="200" t="s">
        <v>8471</v>
      </c>
      <c r="R2297" s="200" t="s">
        <v>18747</v>
      </c>
    </row>
    <row r="2298" spans="1:18" hidden="1">
      <c r="A2298" s="200" t="s">
        <v>18748</v>
      </c>
      <c r="B2298" s="200" t="s">
        <v>18749</v>
      </c>
      <c r="C2298" s="200" t="s">
        <v>7134</v>
      </c>
      <c r="D2298" s="200" t="s">
        <v>7135</v>
      </c>
      <c r="E2298" s="200" t="s">
        <v>7136</v>
      </c>
      <c r="F2298" s="200" t="s">
        <v>13247</v>
      </c>
      <c r="G2298" s="200"/>
      <c r="H2298" s="200" t="s">
        <v>13248</v>
      </c>
      <c r="I2298" s="200"/>
      <c r="J2298" s="201">
        <v>12</v>
      </c>
      <c r="K2298" s="200" t="s">
        <v>7136</v>
      </c>
      <c r="L2298" s="201">
        <v>18700561</v>
      </c>
      <c r="M2298" s="201">
        <v>500</v>
      </c>
      <c r="N2298" s="201">
        <v>9350280500</v>
      </c>
      <c r="O2298" s="200" t="s">
        <v>7139</v>
      </c>
      <c r="P2298" s="200" t="s">
        <v>18750</v>
      </c>
      <c r="Q2298" s="200" t="s">
        <v>18751</v>
      </c>
      <c r="R2298" s="200" t="s">
        <v>18752</v>
      </c>
    </row>
    <row r="2299" spans="1:18" hidden="1">
      <c r="A2299" s="200" t="s">
        <v>18753</v>
      </c>
      <c r="B2299" s="200" t="s">
        <v>18754</v>
      </c>
      <c r="C2299" s="200" t="s">
        <v>7134</v>
      </c>
      <c r="D2299" s="200" t="s">
        <v>7135</v>
      </c>
      <c r="E2299" s="200" t="s">
        <v>7136</v>
      </c>
      <c r="F2299" s="200" t="s">
        <v>7859</v>
      </c>
      <c r="G2299" s="200"/>
      <c r="H2299" s="200" t="s">
        <v>7860</v>
      </c>
      <c r="I2299" s="200"/>
      <c r="J2299" s="201">
        <v>12</v>
      </c>
      <c r="K2299" s="200" t="s">
        <v>7136</v>
      </c>
      <c r="L2299" s="201">
        <v>7088782</v>
      </c>
      <c r="M2299" s="201">
        <v>500</v>
      </c>
      <c r="N2299" s="201">
        <v>3544391000</v>
      </c>
      <c r="O2299" s="200" t="s">
        <v>7139</v>
      </c>
      <c r="P2299" s="200" t="s">
        <v>16265</v>
      </c>
      <c r="Q2299" s="200" t="s">
        <v>18755</v>
      </c>
      <c r="R2299" s="200" t="s">
        <v>18756</v>
      </c>
    </row>
    <row r="2300" spans="1:18" hidden="1">
      <c r="A2300" s="200" t="s">
        <v>18757</v>
      </c>
      <c r="B2300" s="200" t="s">
        <v>18758</v>
      </c>
      <c r="C2300" s="200" t="s">
        <v>7145</v>
      </c>
      <c r="D2300" s="200" t="s">
        <v>7136</v>
      </c>
      <c r="E2300" s="200" t="s">
        <v>7136</v>
      </c>
      <c r="F2300" s="200" t="s">
        <v>7685</v>
      </c>
      <c r="G2300" s="200"/>
      <c r="H2300" s="200" t="s">
        <v>7686</v>
      </c>
      <c r="I2300" s="200"/>
      <c r="J2300" s="201">
        <v>12</v>
      </c>
      <c r="K2300" s="200" t="s">
        <v>7136</v>
      </c>
      <c r="L2300" s="201">
        <v>9611224</v>
      </c>
      <c r="M2300" s="201">
        <v>2500</v>
      </c>
      <c r="N2300" s="201">
        <v>24028060000</v>
      </c>
      <c r="O2300" s="200" t="s">
        <v>7139</v>
      </c>
      <c r="P2300" s="200" t="s">
        <v>18759</v>
      </c>
      <c r="Q2300" s="200" t="s">
        <v>18760</v>
      </c>
      <c r="R2300" s="200" t="s">
        <v>18761</v>
      </c>
    </row>
    <row r="2301" spans="1:18" hidden="1">
      <c r="A2301" s="200" t="s">
        <v>18762</v>
      </c>
      <c r="B2301" s="200" t="s">
        <v>18763</v>
      </c>
      <c r="C2301" s="200" t="s">
        <v>7145</v>
      </c>
      <c r="D2301" s="200" t="s">
        <v>7136</v>
      </c>
      <c r="E2301" s="200" t="s">
        <v>7136</v>
      </c>
      <c r="F2301" s="200" t="s">
        <v>8026</v>
      </c>
      <c r="G2301" s="200"/>
      <c r="H2301" s="200" t="s">
        <v>8027</v>
      </c>
      <c r="I2301" s="200"/>
      <c r="J2301" s="201">
        <v>12</v>
      </c>
      <c r="K2301" s="200" t="s">
        <v>7136</v>
      </c>
      <c r="L2301" s="201">
        <v>70133611</v>
      </c>
      <c r="M2301" s="201">
        <v>5000</v>
      </c>
      <c r="N2301" s="201">
        <v>368818745000</v>
      </c>
      <c r="O2301" s="200" t="s">
        <v>7139</v>
      </c>
      <c r="P2301" s="200" t="s">
        <v>18764</v>
      </c>
      <c r="Q2301" s="200" t="s">
        <v>18765</v>
      </c>
      <c r="R2301" s="200" t="s">
        <v>18766</v>
      </c>
    </row>
    <row r="2302" spans="1:18" hidden="1">
      <c r="A2302" s="200" t="s">
        <v>18767</v>
      </c>
      <c r="B2302" s="200" t="s">
        <v>18768</v>
      </c>
      <c r="C2302" s="200" t="s">
        <v>7145</v>
      </c>
      <c r="D2302" s="200" t="s">
        <v>7136</v>
      </c>
      <c r="E2302" s="200" t="s">
        <v>7136</v>
      </c>
      <c r="F2302" s="200" t="s">
        <v>7153</v>
      </c>
      <c r="G2302" s="200"/>
      <c r="H2302" s="200" t="s">
        <v>7154</v>
      </c>
      <c r="I2302" s="200"/>
      <c r="J2302" s="201">
        <v>12</v>
      </c>
      <c r="K2302" s="200" t="s">
        <v>7136</v>
      </c>
      <c r="L2302" s="201">
        <v>23206765</v>
      </c>
      <c r="M2302" s="201">
        <v>5000</v>
      </c>
      <c r="N2302" s="201">
        <v>118387875000</v>
      </c>
      <c r="O2302" s="200" t="s">
        <v>7139</v>
      </c>
      <c r="P2302" s="200" t="s">
        <v>18764</v>
      </c>
      <c r="Q2302" s="200" t="s">
        <v>18769</v>
      </c>
      <c r="R2302" s="200" t="s">
        <v>18770</v>
      </c>
    </row>
    <row r="2303" spans="1:18" hidden="1">
      <c r="A2303" s="200" t="s">
        <v>18771</v>
      </c>
      <c r="B2303" s="200" t="s">
        <v>18772</v>
      </c>
      <c r="C2303" s="200" t="s">
        <v>7134</v>
      </c>
      <c r="D2303" s="200" t="s">
        <v>7173</v>
      </c>
      <c r="E2303" s="200" t="s">
        <v>7136</v>
      </c>
      <c r="F2303" s="200" t="s">
        <v>8486</v>
      </c>
      <c r="G2303" s="200"/>
      <c r="H2303" s="200" t="s">
        <v>8487</v>
      </c>
      <c r="I2303" s="200"/>
      <c r="J2303" s="201">
        <v>12</v>
      </c>
      <c r="K2303" s="200" t="s">
        <v>7136</v>
      </c>
      <c r="L2303" s="201">
        <v>18927000</v>
      </c>
      <c r="M2303" s="201">
        <v>100</v>
      </c>
      <c r="N2303" s="201">
        <v>1892700000</v>
      </c>
      <c r="O2303" s="200" t="s">
        <v>7139</v>
      </c>
      <c r="P2303" s="200" t="s">
        <v>18773</v>
      </c>
      <c r="Q2303" s="200" t="s">
        <v>18774</v>
      </c>
      <c r="R2303" s="200" t="s">
        <v>18775</v>
      </c>
    </row>
    <row r="2304" spans="1:18" hidden="1">
      <c r="A2304" s="200" t="s">
        <v>18776</v>
      </c>
      <c r="B2304" s="200" t="s">
        <v>18777</v>
      </c>
      <c r="C2304" s="200" t="s">
        <v>7134</v>
      </c>
      <c r="D2304" s="200" t="s">
        <v>7165</v>
      </c>
      <c r="E2304" s="200" t="s">
        <v>7136</v>
      </c>
      <c r="F2304" s="200" t="s">
        <v>8604</v>
      </c>
      <c r="G2304" s="200"/>
      <c r="H2304" s="200" t="s">
        <v>8605</v>
      </c>
      <c r="I2304" s="200"/>
      <c r="J2304" s="201">
        <v>12</v>
      </c>
      <c r="K2304" s="200" t="s">
        <v>7136</v>
      </c>
      <c r="L2304" s="201">
        <v>12800000</v>
      </c>
      <c r="M2304" s="201">
        <v>500</v>
      </c>
      <c r="N2304" s="201">
        <v>6400000000</v>
      </c>
      <c r="O2304" s="200" t="s">
        <v>7139</v>
      </c>
      <c r="P2304" s="200" t="s">
        <v>18778</v>
      </c>
      <c r="Q2304" s="200" t="s">
        <v>18779</v>
      </c>
      <c r="R2304" s="200" t="s">
        <v>18780</v>
      </c>
    </row>
    <row r="2305" spans="1:18" hidden="1">
      <c r="A2305" s="200" t="s">
        <v>18781</v>
      </c>
      <c r="B2305" s="200" t="s">
        <v>18782</v>
      </c>
      <c r="C2305" s="200" t="s">
        <v>7145</v>
      </c>
      <c r="D2305" s="200" t="s">
        <v>7136</v>
      </c>
      <c r="E2305" s="200" t="s">
        <v>7136</v>
      </c>
      <c r="F2305" s="200" t="s">
        <v>7283</v>
      </c>
      <c r="G2305" s="200"/>
      <c r="H2305" s="200" t="s">
        <v>7284</v>
      </c>
      <c r="I2305" s="200"/>
      <c r="J2305" s="201">
        <v>3</v>
      </c>
      <c r="K2305" s="200" t="s">
        <v>7136</v>
      </c>
      <c r="L2305" s="201">
        <v>70020000</v>
      </c>
      <c r="M2305" s="204" t="s">
        <v>7503</v>
      </c>
      <c r="N2305" s="201">
        <v>350100000000</v>
      </c>
      <c r="O2305" s="200" t="s">
        <v>7139</v>
      </c>
      <c r="P2305" s="200" t="s">
        <v>11511</v>
      </c>
      <c r="Q2305" s="200" t="s">
        <v>11512</v>
      </c>
      <c r="R2305" s="200" t="s">
        <v>11513</v>
      </c>
    </row>
    <row r="2306" spans="1:18" hidden="1">
      <c r="A2306" s="200" t="s">
        <v>18783</v>
      </c>
      <c r="B2306" s="200" t="s">
        <v>18784</v>
      </c>
      <c r="C2306" s="200" t="s">
        <v>7134</v>
      </c>
      <c r="D2306" s="200" t="s">
        <v>7173</v>
      </c>
      <c r="E2306" s="200" t="s">
        <v>7136</v>
      </c>
      <c r="F2306" s="200" t="s">
        <v>7457</v>
      </c>
      <c r="G2306" s="200"/>
      <c r="H2306" s="200" t="s">
        <v>7458</v>
      </c>
      <c r="I2306" s="200"/>
      <c r="J2306" s="201">
        <v>12</v>
      </c>
      <c r="K2306" s="200" t="s">
        <v>7136</v>
      </c>
      <c r="L2306" s="201">
        <v>15000000</v>
      </c>
      <c r="M2306" s="201">
        <v>100</v>
      </c>
      <c r="N2306" s="201">
        <v>1500000000</v>
      </c>
      <c r="O2306" s="200" t="s">
        <v>7139</v>
      </c>
      <c r="P2306" s="200" t="s">
        <v>18785</v>
      </c>
      <c r="Q2306" s="200" t="s">
        <v>18786</v>
      </c>
      <c r="R2306" s="200" t="s">
        <v>18787</v>
      </c>
    </row>
    <row r="2307" spans="1:18" hidden="1">
      <c r="A2307" s="200" t="s">
        <v>18788</v>
      </c>
      <c r="B2307" s="200" t="s">
        <v>18789</v>
      </c>
      <c r="C2307" s="200" t="s">
        <v>7145</v>
      </c>
      <c r="D2307" s="200" t="s">
        <v>7136</v>
      </c>
      <c r="E2307" s="200" t="s">
        <v>7136</v>
      </c>
      <c r="F2307" s="200" t="s">
        <v>8611</v>
      </c>
      <c r="G2307" s="200"/>
      <c r="H2307" s="200" t="s">
        <v>8612</v>
      </c>
      <c r="I2307" s="200"/>
      <c r="J2307" s="201">
        <v>12</v>
      </c>
      <c r="K2307" s="200" t="s">
        <v>7136</v>
      </c>
      <c r="L2307" s="201">
        <v>92313000</v>
      </c>
      <c r="M2307" s="201">
        <v>5000</v>
      </c>
      <c r="N2307" s="201">
        <v>461565000000</v>
      </c>
      <c r="O2307" s="200" t="s">
        <v>7139</v>
      </c>
      <c r="P2307" s="200" t="s">
        <v>18790</v>
      </c>
      <c r="Q2307" s="200" t="s">
        <v>18791</v>
      </c>
      <c r="R2307" s="200" t="s">
        <v>18792</v>
      </c>
    </row>
    <row r="2308" spans="1:18" hidden="1">
      <c r="A2308" s="200" t="s">
        <v>18793</v>
      </c>
      <c r="B2308" s="200" t="s">
        <v>18794</v>
      </c>
      <c r="C2308" s="200" t="s">
        <v>7134</v>
      </c>
      <c r="D2308" s="200" t="s">
        <v>7165</v>
      </c>
      <c r="E2308" s="200" t="s">
        <v>7136</v>
      </c>
      <c r="F2308" s="200" t="s">
        <v>7234</v>
      </c>
      <c r="G2308" s="200"/>
      <c r="H2308" s="200" t="s">
        <v>7235</v>
      </c>
      <c r="I2308" s="200"/>
      <c r="J2308" s="201">
        <v>12</v>
      </c>
      <c r="K2308" s="200" t="s">
        <v>7136</v>
      </c>
      <c r="L2308" s="201">
        <v>23000000</v>
      </c>
      <c r="M2308" s="201">
        <v>500</v>
      </c>
      <c r="N2308" s="201">
        <v>11500000000</v>
      </c>
      <c r="O2308" s="200" t="s">
        <v>7139</v>
      </c>
      <c r="P2308" s="200" t="s">
        <v>7452</v>
      </c>
      <c r="Q2308" s="200" t="s">
        <v>18795</v>
      </c>
      <c r="R2308" s="200" t="s">
        <v>18796</v>
      </c>
    </row>
    <row r="2309" spans="1:18" hidden="1">
      <c r="A2309" s="200" t="s">
        <v>18797</v>
      </c>
      <c r="B2309" s="200" t="s">
        <v>18798</v>
      </c>
      <c r="C2309" s="200" t="s">
        <v>7145</v>
      </c>
      <c r="D2309" s="200" t="s">
        <v>7136</v>
      </c>
      <c r="E2309" s="200" t="s">
        <v>7136</v>
      </c>
      <c r="F2309" s="200" t="s">
        <v>8194</v>
      </c>
      <c r="G2309" s="200"/>
      <c r="H2309" s="200" t="s">
        <v>8195</v>
      </c>
      <c r="I2309" s="200"/>
      <c r="J2309" s="201">
        <v>12</v>
      </c>
      <c r="K2309" s="200" t="s">
        <v>7136</v>
      </c>
      <c r="L2309" s="201">
        <v>3166355</v>
      </c>
      <c r="M2309" s="201">
        <v>5000</v>
      </c>
      <c r="N2309" s="201">
        <v>15831775000</v>
      </c>
      <c r="O2309" s="200" t="s">
        <v>7139</v>
      </c>
      <c r="P2309" s="200" t="s">
        <v>18799</v>
      </c>
      <c r="Q2309" s="200" t="s">
        <v>18800</v>
      </c>
      <c r="R2309" s="200" t="s">
        <v>18801</v>
      </c>
    </row>
    <row r="2310" spans="1:18" hidden="1">
      <c r="A2310" s="200" t="s">
        <v>18802</v>
      </c>
      <c r="B2310" s="200" t="s">
        <v>18803</v>
      </c>
      <c r="C2310" s="200" t="s">
        <v>7145</v>
      </c>
      <c r="D2310" s="200" t="s">
        <v>7136</v>
      </c>
      <c r="E2310" s="200" t="s">
        <v>7136</v>
      </c>
      <c r="F2310" s="200" t="s">
        <v>7153</v>
      </c>
      <c r="G2310" s="200"/>
      <c r="H2310" s="200" t="s">
        <v>7154</v>
      </c>
      <c r="I2310" s="200"/>
      <c r="J2310" s="201">
        <v>12</v>
      </c>
      <c r="K2310" s="200" t="s">
        <v>7136</v>
      </c>
      <c r="L2310" s="201">
        <v>55725992</v>
      </c>
      <c r="M2310" s="201">
        <v>5000</v>
      </c>
      <c r="N2310" s="201">
        <v>307921215000</v>
      </c>
      <c r="O2310" s="200" t="s">
        <v>7139</v>
      </c>
      <c r="P2310" s="200" t="s">
        <v>18804</v>
      </c>
      <c r="Q2310" s="200" t="s">
        <v>18805</v>
      </c>
      <c r="R2310" s="200" t="s">
        <v>18806</v>
      </c>
    </row>
    <row r="2311" spans="1:18" hidden="1">
      <c r="A2311" s="200" t="s">
        <v>18807</v>
      </c>
      <c r="B2311" s="200" t="s">
        <v>18808</v>
      </c>
      <c r="C2311" s="200" t="s">
        <v>7134</v>
      </c>
      <c r="D2311" s="200" t="s">
        <v>7165</v>
      </c>
      <c r="E2311" s="200" t="s">
        <v>7136</v>
      </c>
      <c r="F2311" s="200" t="s">
        <v>8674</v>
      </c>
      <c r="G2311" s="200"/>
      <c r="H2311" s="200" t="s">
        <v>8675</v>
      </c>
      <c r="I2311" s="200"/>
      <c r="J2311" s="201">
        <v>12</v>
      </c>
      <c r="K2311" s="200" t="s">
        <v>7136</v>
      </c>
      <c r="L2311" s="201">
        <v>4540514</v>
      </c>
      <c r="M2311" s="201">
        <v>5000</v>
      </c>
      <c r="N2311" s="201">
        <v>24452570000</v>
      </c>
      <c r="O2311" s="200" t="s">
        <v>7139</v>
      </c>
      <c r="P2311" s="200" t="s">
        <v>18809</v>
      </c>
      <c r="Q2311" s="200" t="s">
        <v>18810</v>
      </c>
      <c r="R2311" s="200" t="s">
        <v>18811</v>
      </c>
    </row>
    <row r="2312" spans="1:18" hidden="1">
      <c r="A2312" s="200" t="s">
        <v>18812</v>
      </c>
      <c r="B2312" s="200" t="s">
        <v>18813</v>
      </c>
      <c r="C2312" s="200" t="s">
        <v>7145</v>
      </c>
      <c r="D2312" s="200" t="s">
        <v>7136</v>
      </c>
      <c r="E2312" s="200" t="s">
        <v>7136</v>
      </c>
      <c r="F2312" s="200" t="s">
        <v>9556</v>
      </c>
      <c r="G2312" s="200"/>
      <c r="H2312" s="200" t="s">
        <v>9557</v>
      </c>
      <c r="I2312" s="200"/>
      <c r="J2312" s="201">
        <v>12</v>
      </c>
      <c r="K2312" s="200" t="s">
        <v>7136</v>
      </c>
      <c r="L2312" s="201">
        <v>41067062</v>
      </c>
      <c r="M2312" s="201">
        <v>500</v>
      </c>
      <c r="N2312" s="201">
        <v>20533531000</v>
      </c>
      <c r="O2312" s="200" t="s">
        <v>7139</v>
      </c>
      <c r="P2312" s="200" t="s">
        <v>18814</v>
      </c>
      <c r="Q2312" s="200" t="s">
        <v>18815</v>
      </c>
      <c r="R2312" s="200" t="s">
        <v>18816</v>
      </c>
    </row>
    <row r="2313" spans="1:18" hidden="1">
      <c r="A2313" s="200" t="s">
        <v>18817</v>
      </c>
      <c r="B2313" s="200" t="s">
        <v>18818</v>
      </c>
      <c r="C2313" s="200" t="s">
        <v>7145</v>
      </c>
      <c r="D2313" s="200" t="s">
        <v>7136</v>
      </c>
      <c r="E2313" s="200" t="s">
        <v>7136</v>
      </c>
      <c r="F2313" s="200" t="s">
        <v>7442</v>
      </c>
      <c r="G2313" s="200"/>
      <c r="H2313" s="200" t="s">
        <v>7443</v>
      </c>
      <c r="I2313" s="200"/>
      <c r="J2313" s="201">
        <v>12</v>
      </c>
      <c r="K2313" s="200" t="s">
        <v>7136</v>
      </c>
      <c r="L2313" s="201">
        <v>10415000</v>
      </c>
      <c r="M2313" s="201">
        <v>500</v>
      </c>
      <c r="N2313" s="201">
        <v>5207500000</v>
      </c>
      <c r="O2313" s="200" t="s">
        <v>7139</v>
      </c>
      <c r="P2313" s="200" t="s">
        <v>18819</v>
      </c>
      <c r="Q2313" s="200" t="s">
        <v>18820</v>
      </c>
      <c r="R2313" s="200" t="s">
        <v>18821</v>
      </c>
    </row>
    <row r="2314" spans="1:18" hidden="1">
      <c r="A2314" s="200" t="s">
        <v>18822</v>
      </c>
      <c r="B2314" s="200" t="s">
        <v>18823</v>
      </c>
      <c r="C2314" s="200" t="s">
        <v>7134</v>
      </c>
      <c r="D2314" s="200" t="s">
        <v>7173</v>
      </c>
      <c r="E2314" s="200" t="s">
        <v>7136</v>
      </c>
      <c r="F2314" s="200" t="s">
        <v>7257</v>
      </c>
      <c r="G2314" s="200"/>
      <c r="H2314" s="200" t="s">
        <v>7258</v>
      </c>
      <c r="I2314" s="200"/>
      <c r="J2314" s="201">
        <v>12</v>
      </c>
      <c r="K2314" s="200" t="s">
        <v>7136</v>
      </c>
      <c r="L2314" s="201">
        <v>11031483</v>
      </c>
      <c r="M2314" s="201">
        <v>500</v>
      </c>
      <c r="N2314" s="201">
        <v>5515741500</v>
      </c>
      <c r="O2314" s="200" t="s">
        <v>7139</v>
      </c>
      <c r="P2314" s="200" t="s">
        <v>18824</v>
      </c>
      <c r="Q2314" s="200" t="s">
        <v>18825</v>
      </c>
      <c r="R2314" s="200" t="s">
        <v>18826</v>
      </c>
    </row>
    <row r="2315" spans="1:18" hidden="1">
      <c r="A2315" s="200" t="s">
        <v>18827</v>
      </c>
      <c r="B2315" s="200" t="s">
        <v>18828</v>
      </c>
      <c r="C2315" s="200" t="s">
        <v>7440</v>
      </c>
      <c r="D2315" s="200" t="s">
        <v>7441</v>
      </c>
      <c r="E2315" s="200" t="s">
        <v>7136</v>
      </c>
      <c r="F2315" s="200" t="s">
        <v>7302</v>
      </c>
      <c r="G2315" s="200"/>
      <c r="H2315" s="200" t="s">
        <v>7303</v>
      </c>
      <c r="I2315" s="200"/>
      <c r="J2315" s="201">
        <v>12</v>
      </c>
      <c r="K2315" s="200" t="s">
        <v>8325</v>
      </c>
      <c r="L2315" s="201">
        <v>1100000</v>
      </c>
      <c r="M2315" s="201">
        <v>500</v>
      </c>
      <c r="N2315" s="201">
        <v>550000000</v>
      </c>
      <c r="O2315" s="200" t="s">
        <v>7139</v>
      </c>
      <c r="P2315" s="200" t="s">
        <v>18829</v>
      </c>
      <c r="Q2315" s="200" t="s">
        <v>18830</v>
      </c>
      <c r="R2315" s="200" t="s">
        <v>18831</v>
      </c>
    </row>
    <row r="2316" spans="1:18" hidden="1">
      <c r="A2316" s="200" t="s">
        <v>18832</v>
      </c>
      <c r="B2316" s="200" t="s">
        <v>18833</v>
      </c>
      <c r="C2316" s="200" t="s">
        <v>7134</v>
      </c>
      <c r="D2316" s="200" t="s">
        <v>7173</v>
      </c>
      <c r="E2316" s="200" t="s">
        <v>7136</v>
      </c>
      <c r="F2316" s="200" t="s">
        <v>7859</v>
      </c>
      <c r="G2316" s="200"/>
      <c r="H2316" s="200" t="s">
        <v>7860</v>
      </c>
      <c r="I2316" s="200"/>
      <c r="J2316" s="201">
        <v>12</v>
      </c>
      <c r="K2316" s="200" t="s">
        <v>7136</v>
      </c>
      <c r="L2316" s="201">
        <v>67582488</v>
      </c>
      <c r="M2316" s="201">
        <v>100</v>
      </c>
      <c r="N2316" s="201">
        <v>6758248800</v>
      </c>
      <c r="O2316" s="200" t="s">
        <v>7139</v>
      </c>
      <c r="P2316" s="200" t="s">
        <v>18834</v>
      </c>
      <c r="Q2316" s="200" t="s">
        <v>18835</v>
      </c>
      <c r="R2316" s="200" t="s">
        <v>18836</v>
      </c>
    </row>
    <row r="2317" spans="1:18" hidden="1">
      <c r="A2317" s="200" t="s">
        <v>18837</v>
      </c>
      <c r="B2317" s="200" t="s">
        <v>18838</v>
      </c>
      <c r="C2317" s="200" t="s">
        <v>7145</v>
      </c>
      <c r="D2317" s="200" t="s">
        <v>7136</v>
      </c>
      <c r="E2317" s="200" t="s">
        <v>7136</v>
      </c>
      <c r="F2317" s="200" t="s">
        <v>8187</v>
      </c>
      <c r="G2317" s="200"/>
      <c r="H2317" s="200" t="s">
        <v>8188</v>
      </c>
      <c r="I2317" s="200"/>
      <c r="J2317" s="201">
        <v>12</v>
      </c>
      <c r="K2317" s="200" t="s">
        <v>7136</v>
      </c>
      <c r="L2317" s="201">
        <v>12694120</v>
      </c>
      <c r="M2317" s="201">
        <v>500</v>
      </c>
      <c r="N2317" s="201">
        <v>6347060000</v>
      </c>
      <c r="O2317" s="200" t="s">
        <v>7139</v>
      </c>
      <c r="P2317" s="200" t="s">
        <v>18839</v>
      </c>
      <c r="Q2317" s="200" t="s">
        <v>18840</v>
      </c>
      <c r="R2317" s="200" t="s">
        <v>18841</v>
      </c>
    </row>
    <row r="2318" spans="1:18" hidden="1">
      <c r="A2318" s="200" t="s">
        <v>18842</v>
      </c>
      <c r="B2318" s="200" t="s">
        <v>18843</v>
      </c>
      <c r="C2318" s="200" t="s">
        <v>7134</v>
      </c>
      <c r="D2318" s="200" t="s">
        <v>7165</v>
      </c>
      <c r="E2318" s="200" t="s">
        <v>7136</v>
      </c>
      <c r="F2318" s="200" t="s">
        <v>7416</v>
      </c>
      <c r="G2318" s="200"/>
      <c r="H2318" s="200" t="s">
        <v>7417</v>
      </c>
      <c r="I2318" s="200"/>
      <c r="J2318" s="201">
        <v>12</v>
      </c>
      <c r="K2318" s="200" t="s">
        <v>7136</v>
      </c>
      <c r="L2318" s="201">
        <v>23909198</v>
      </c>
      <c r="M2318" s="201">
        <v>500</v>
      </c>
      <c r="N2318" s="201">
        <v>12261127000</v>
      </c>
      <c r="O2318" s="200" t="s">
        <v>7139</v>
      </c>
      <c r="P2318" s="200" t="s">
        <v>18844</v>
      </c>
      <c r="Q2318" s="200" t="s">
        <v>18845</v>
      </c>
      <c r="R2318" s="200" t="s">
        <v>18846</v>
      </c>
    </row>
    <row r="2319" spans="1:18" hidden="1">
      <c r="A2319" s="200" t="s">
        <v>18847</v>
      </c>
      <c r="B2319" s="200" t="s">
        <v>18848</v>
      </c>
      <c r="C2319" s="200" t="s">
        <v>7145</v>
      </c>
      <c r="D2319" s="200" t="s">
        <v>7136</v>
      </c>
      <c r="E2319" s="200" t="s">
        <v>7136</v>
      </c>
      <c r="F2319" s="200" t="s">
        <v>9692</v>
      </c>
      <c r="G2319" s="200"/>
      <c r="H2319" s="200" t="s">
        <v>9693</v>
      </c>
      <c r="I2319" s="200"/>
      <c r="J2319" s="201">
        <v>12</v>
      </c>
      <c r="K2319" s="200" t="s">
        <v>7136</v>
      </c>
      <c r="L2319" s="201">
        <v>4000000</v>
      </c>
      <c r="M2319" s="201">
        <v>5000</v>
      </c>
      <c r="N2319" s="201">
        <v>20000000000</v>
      </c>
      <c r="O2319" s="200" t="s">
        <v>7139</v>
      </c>
      <c r="P2319" s="200" t="s">
        <v>18849</v>
      </c>
      <c r="Q2319" s="200" t="s">
        <v>18850</v>
      </c>
      <c r="R2319" s="200" t="s">
        <v>18851</v>
      </c>
    </row>
    <row r="2320" spans="1:18" hidden="1">
      <c r="A2320" s="200" t="s">
        <v>18852</v>
      </c>
      <c r="B2320" s="200" t="s">
        <v>18853</v>
      </c>
      <c r="C2320" s="200" t="s">
        <v>7145</v>
      </c>
      <c r="D2320" s="200" t="s">
        <v>7136</v>
      </c>
      <c r="E2320" s="200" t="s">
        <v>7136</v>
      </c>
      <c r="F2320" s="200" t="s">
        <v>7568</v>
      </c>
      <c r="G2320" s="200"/>
      <c r="H2320" s="200" t="s">
        <v>7569</v>
      </c>
      <c r="I2320" s="200"/>
      <c r="J2320" s="201">
        <v>12</v>
      </c>
      <c r="K2320" s="200" t="s">
        <v>7136</v>
      </c>
      <c r="L2320" s="201">
        <v>1300000</v>
      </c>
      <c r="M2320" s="201">
        <v>5000</v>
      </c>
      <c r="N2320" s="201">
        <v>7000000000</v>
      </c>
      <c r="O2320" s="200" t="s">
        <v>7139</v>
      </c>
      <c r="P2320" s="200" t="s">
        <v>18854</v>
      </c>
      <c r="Q2320" s="200" t="s">
        <v>18855</v>
      </c>
      <c r="R2320" s="200" t="s">
        <v>18856</v>
      </c>
    </row>
    <row r="2321" spans="1:18" hidden="1">
      <c r="A2321" s="200" t="s">
        <v>18857</v>
      </c>
      <c r="B2321" s="200" t="s">
        <v>18858</v>
      </c>
      <c r="C2321" s="200" t="s">
        <v>7134</v>
      </c>
      <c r="D2321" s="200" t="s">
        <v>7165</v>
      </c>
      <c r="E2321" s="200" t="s">
        <v>7136</v>
      </c>
      <c r="F2321" s="200" t="s">
        <v>7302</v>
      </c>
      <c r="G2321" s="200"/>
      <c r="H2321" s="200" t="s">
        <v>7303</v>
      </c>
      <c r="I2321" s="200"/>
      <c r="J2321" s="201">
        <v>12</v>
      </c>
      <c r="K2321" s="200" t="s">
        <v>7136</v>
      </c>
      <c r="L2321" s="201">
        <v>21605760</v>
      </c>
      <c r="M2321" s="201">
        <v>500</v>
      </c>
      <c r="N2321" s="201">
        <v>10802880000</v>
      </c>
      <c r="O2321" s="200" t="s">
        <v>7139</v>
      </c>
      <c r="P2321" s="200" t="s">
        <v>18859</v>
      </c>
      <c r="Q2321" s="200" t="s">
        <v>18860</v>
      </c>
      <c r="R2321" s="200" t="s">
        <v>18861</v>
      </c>
    </row>
    <row r="2322" spans="1:18" hidden="1">
      <c r="A2322" s="200" t="s">
        <v>18862</v>
      </c>
      <c r="B2322" s="200" t="s">
        <v>18863</v>
      </c>
      <c r="C2322" s="200" t="s">
        <v>7145</v>
      </c>
      <c r="D2322" s="200" t="s">
        <v>7136</v>
      </c>
      <c r="E2322" s="200" t="s">
        <v>7136</v>
      </c>
      <c r="F2322" s="200" t="s">
        <v>7153</v>
      </c>
      <c r="G2322" s="200"/>
      <c r="H2322" s="200" t="s">
        <v>7154</v>
      </c>
      <c r="I2322" s="200"/>
      <c r="J2322" s="201">
        <v>12</v>
      </c>
      <c r="K2322" s="200" t="s">
        <v>7136</v>
      </c>
      <c r="L2322" s="201">
        <v>94935240</v>
      </c>
      <c r="M2322" s="201">
        <v>500</v>
      </c>
      <c r="N2322" s="201">
        <v>47467620000</v>
      </c>
      <c r="O2322" s="200" t="s">
        <v>7139</v>
      </c>
      <c r="P2322" s="200" t="s">
        <v>18864</v>
      </c>
      <c r="Q2322" s="200" t="s">
        <v>18865</v>
      </c>
      <c r="R2322" s="200" t="s">
        <v>18866</v>
      </c>
    </row>
    <row r="2323" spans="1:18" hidden="1">
      <c r="A2323" s="200" t="s">
        <v>18867</v>
      </c>
      <c r="B2323" s="200" t="s">
        <v>18868</v>
      </c>
      <c r="C2323" s="200" t="s">
        <v>7134</v>
      </c>
      <c r="D2323" s="200" t="s">
        <v>7173</v>
      </c>
      <c r="E2323" s="200" t="s">
        <v>7136</v>
      </c>
      <c r="F2323" s="200" t="s">
        <v>7276</v>
      </c>
      <c r="G2323" s="200"/>
      <c r="H2323" s="200" t="s">
        <v>7277</v>
      </c>
      <c r="I2323" s="200"/>
      <c r="J2323" s="201">
        <v>12</v>
      </c>
      <c r="K2323" s="200" t="s">
        <v>7136</v>
      </c>
      <c r="L2323" s="201">
        <v>7903728</v>
      </c>
      <c r="M2323" s="201">
        <v>500</v>
      </c>
      <c r="N2323" s="201">
        <v>3951864000</v>
      </c>
      <c r="O2323" s="200" t="s">
        <v>7139</v>
      </c>
      <c r="P2323" s="200" t="s">
        <v>18869</v>
      </c>
      <c r="Q2323" s="200" t="s">
        <v>18870</v>
      </c>
      <c r="R2323" s="200" t="s">
        <v>18871</v>
      </c>
    </row>
    <row r="2324" spans="1:18" hidden="1">
      <c r="A2324" s="200" t="s">
        <v>18872</v>
      </c>
      <c r="B2324" s="200" t="s">
        <v>18873</v>
      </c>
      <c r="C2324" s="200" t="s">
        <v>7145</v>
      </c>
      <c r="D2324" s="200" t="s">
        <v>7136</v>
      </c>
      <c r="E2324" s="200" t="s">
        <v>7136</v>
      </c>
      <c r="F2324" s="200" t="s">
        <v>7283</v>
      </c>
      <c r="G2324" s="200"/>
      <c r="H2324" s="200" t="s">
        <v>7284</v>
      </c>
      <c r="I2324" s="200"/>
      <c r="J2324" s="201">
        <v>12</v>
      </c>
      <c r="K2324" s="200" t="s">
        <v>7136</v>
      </c>
      <c r="L2324" s="201">
        <v>123977752</v>
      </c>
      <c r="M2324" s="201">
        <v>500</v>
      </c>
      <c r="N2324" s="201">
        <v>61988876000</v>
      </c>
      <c r="O2324" s="200" t="s">
        <v>7139</v>
      </c>
      <c r="P2324" s="200" t="s">
        <v>18874</v>
      </c>
      <c r="Q2324" s="200" t="s">
        <v>18875</v>
      </c>
      <c r="R2324" s="200" t="s">
        <v>18876</v>
      </c>
    </row>
    <row r="2325" spans="1:18" hidden="1">
      <c r="A2325" s="200" t="s">
        <v>18877</v>
      </c>
      <c r="B2325" s="200" t="s">
        <v>18878</v>
      </c>
      <c r="C2325" s="200" t="s">
        <v>7145</v>
      </c>
      <c r="D2325" s="200" t="s">
        <v>7136</v>
      </c>
      <c r="E2325" s="200" t="s">
        <v>7136</v>
      </c>
      <c r="F2325" s="200" t="s">
        <v>8211</v>
      </c>
      <c r="G2325" s="200"/>
      <c r="H2325" s="200" t="s">
        <v>8212</v>
      </c>
      <c r="I2325" s="200"/>
      <c r="J2325" s="201">
        <v>12</v>
      </c>
      <c r="K2325" s="200" t="s">
        <v>7136</v>
      </c>
      <c r="L2325" s="201">
        <v>641964077</v>
      </c>
      <c r="M2325" s="201">
        <v>5000</v>
      </c>
      <c r="N2325" s="201">
        <v>3209820385000</v>
      </c>
      <c r="O2325" s="200" t="s">
        <v>7139</v>
      </c>
      <c r="P2325" s="200" t="s">
        <v>18879</v>
      </c>
      <c r="Q2325" s="200" t="s">
        <v>18880</v>
      </c>
      <c r="R2325" s="200" t="s">
        <v>18881</v>
      </c>
    </row>
    <row r="2326" spans="1:18" hidden="1">
      <c r="A2326" s="200" t="s">
        <v>18882</v>
      </c>
      <c r="B2326" s="200" t="s">
        <v>18883</v>
      </c>
      <c r="C2326" s="200" t="s">
        <v>7134</v>
      </c>
      <c r="D2326" s="200" t="s">
        <v>7165</v>
      </c>
      <c r="E2326" s="200" t="s">
        <v>7136</v>
      </c>
      <c r="F2326" s="200" t="s">
        <v>8674</v>
      </c>
      <c r="G2326" s="200"/>
      <c r="H2326" s="200" t="s">
        <v>8675</v>
      </c>
      <c r="I2326" s="200"/>
      <c r="J2326" s="201">
        <v>12</v>
      </c>
      <c r="K2326" s="200" t="s">
        <v>7136</v>
      </c>
      <c r="L2326" s="201">
        <v>34147728</v>
      </c>
      <c r="M2326" s="201">
        <v>500</v>
      </c>
      <c r="N2326" s="201">
        <v>17073864000</v>
      </c>
      <c r="O2326" s="200" t="s">
        <v>7139</v>
      </c>
      <c r="P2326" s="200" t="s">
        <v>18884</v>
      </c>
      <c r="Q2326" s="200" t="s">
        <v>18885</v>
      </c>
      <c r="R2326" s="200" t="s">
        <v>18886</v>
      </c>
    </row>
    <row r="2327" spans="1:18" hidden="1">
      <c r="A2327" s="200" t="s">
        <v>18887</v>
      </c>
      <c r="B2327" s="200" t="s">
        <v>18888</v>
      </c>
      <c r="C2327" s="200" t="s">
        <v>7134</v>
      </c>
      <c r="D2327" s="200" t="s">
        <v>7135</v>
      </c>
      <c r="E2327" s="200" t="s">
        <v>7136</v>
      </c>
      <c r="F2327" s="200" t="s">
        <v>7481</v>
      </c>
      <c r="G2327" s="200"/>
      <c r="H2327" s="200" t="s">
        <v>7482</v>
      </c>
      <c r="I2327" s="200"/>
      <c r="J2327" s="201">
        <v>12</v>
      </c>
      <c r="K2327" s="200" t="s">
        <v>7136</v>
      </c>
      <c r="L2327" s="201">
        <v>19000000</v>
      </c>
      <c r="M2327" s="201">
        <v>500</v>
      </c>
      <c r="N2327" s="201">
        <v>10729624500</v>
      </c>
      <c r="O2327" s="200" t="s">
        <v>7139</v>
      </c>
      <c r="P2327" s="200" t="s">
        <v>18889</v>
      </c>
      <c r="Q2327" s="200" t="s">
        <v>18890</v>
      </c>
      <c r="R2327" s="200" t="s">
        <v>18891</v>
      </c>
    </row>
    <row r="2328" spans="1:18" hidden="1">
      <c r="A2328" s="200" t="s">
        <v>18892</v>
      </c>
      <c r="B2328" s="200" t="s">
        <v>18893</v>
      </c>
      <c r="C2328" s="200" t="s">
        <v>7145</v>
      </c>
      <c r="D2328" s="200" t="s">
        <v>7136</v>
      </c>
      <c r="E2328" s="200" t="s">
        <v>7136</v>
      </c>
      <c r="F2328" s="200" t="s">
        <v>7153</v>
      </c>
      <c r="G2328" s="200"/>
      <c r="H2328" s="200" t="s">
        <v>7154</v>
      </c>
      <c r="I2328" s="200"/>
      <c r="J2328" s="201">
        <v>12</v>
      </c>
      <c r="K2328" s="200" t="s">
        <v>7136</v>
      </c>
      <c r="L2328" s="201">
        <v>46803136</v>
      </c>
      <c r="M2328" s="201">
        <v>500</v>
      </c>
      <c r="N2328" s="201">
        <v>23401568000</v>
      </c>
      <c r="O2328" s="200" t="s">
        <v>7139</v>
      </c>
      <c r="P2328" s="200" t="s">
        <v>18894</v>
      </c>
      <c r="Q2328" s="200" t="s">
        <v>18895</v>
      </c>
      <c r="R2328" s="200" t="s">
        <v>7797</v>
      </c>
    </row>
    <row r="2329" spans="1:18" hidden="1">
      <c r="A2329" s="200" t="s">
        <v>18896</v>
      </c>
      <c r="B2329" s="200" t="s">
        <v>18897</v>
      </c>
      <c r="C2329" s="200" t="s">
        <v>7134</v>
      </c>
      <c r="D2329" s="200" t="s">
        <v>7193</v>
      </c>
      <c r="E2329" s="200" t="s">
        <v>7136</v>
      </c>
      <c r="F2329" s="200" t="s">
        <v>7166</v>
      </c>
      <c r="G2329" s="200"/>
      <c r="H2329" s="200" t="s">
        <v>7167</v>
      </c>
      <c r="I2329" s="200"/>
      <c r="J2329" s="201">
        <v>12</v>
      </c>
      <c r="K2329" s="200" t="s">
        <v>7136</v>
      </c>
      <c r="L2329" s="201">
        <v>8404000</v>
      </c>
      <c r="M2329" s="201">
        <v>500</v>
      </c>
      <c r="N2329" s="201">
        <v>4202000000</v>
      </c>
      <c r="O2329" s="200" t="s">
        <v>7139</v>
      </c>
      <c r="P2329" s="200" t="s">
        <v>18898</v>
      </c>
      <c r="Q2329" s="200" t="s">
        <v>18899</v>
      </c>
      <c r="R2329" s="200" t="s">
        <v>18900</v>
      </c>
    </row>
    <row r="2330" spans="1:18" hidden="1">
      <c r="A2330" s="200" t="s">
        <v>18901</v>
      </c>
      <c r="B2330" s="200" t="s">
        <v>18902</v>
      </c>
      <c r="C2330" s="200" t="s">
        <v>7134</v>
      </c>
      <c r="D2330" s="200" t="s">
        <v>7135</v>
      </c>
      <c r="E2330" s="200" t="s">
        <v>7136</v>
      </c>
      <c r="F2330" s="200" t="s">
        <v>7423</v>
      </c>
      <c r="G2330" s="200"/>
      <c r="H2330" s="200" t="s">
        <v>7424</v>
      </c>
      <c r="I2330" s="200"/>
      <c r="J2330" s="201">
        <v>12</v>
      </c>
      <c r="K2330" s="200" t="s">
        <v>7136</v>
      </c>
      <c r="L2330" s="201">
        <v>8018397</v>
      </c>
      <c r="M2330" s="201">
        <v>500</v>
      </c>
      <c r="N2330" s="201">
        <v>4009198500</v>
      </c>
      <c r="O2330" s="200" t="s">
        <v>7139</v>
      </c>
      <c r="P2330" s="200" t="s">
        <v>18903</v>
      </c>
      <c r="Q2330" s="200" t="s">
        <v>18904</v>
      </c>
      <c r="R2330" s="200" t="s">
        <v>18905</v>
      </c>
    </row>
    <row r="2331" spans="1:18" hidden="1">
      <c r="A2331" s="200" t="s">
        <v>18906</v>
      </c>
      <c r="B2331" s="200" t="s">
        <v>18907</v>
      </c>
      <c r="C2331" s="200" t="s">
        <v>7134</v>
      </c>
      <c r="D2331" s="200" t="s">
        <v>7135</v>
      </c>
      <c r="E2331" s="200" t="s">
        <v>7136</v>
      </c>
      <c r="F2331" s="200" t="s">
        <v>7481</v>
      </c>
      <c r="G2331" s="200"/>
      <c r="H2331" s="200" t="s">
        <v>7482</v>
      </c>
      <c r="I2331" s="200"/>
      <c r="J2331" s="201">
        <v>12</v>
      </c>
      <c r="K2331" s="200" t="s">
        <v>7136</v>
      </c>
      <c r="L2331" s="201">
        <v>41776331</v>
      </c>
      <c r="M2331" s="201">
        <v>500</v>
      </c>
      <c r="N2331" s="201">
        <v>20888165500</v>
      </c>
      <c r="O2331" s="200" t="s">
        <v>7139</v>
      </c>
      <c r="P2331" s="200" t="s">
        <v>18908</v>
      </c>
      <c r="Q2331" s="200" t="s">
        <v>18909</v>
      </c>
      <c r="R2331" s="200" t="s">
        <v>18910</v>
      </c>
    </row>
    <row r="2332" spans="1:18" hidden="1">
      <c r="A2332" s="200" t="s">
        <v>18911</v>
      </c>
      <c r="B2332" s="200" t="s">
        <v>18912</v>
      </c>
      <c r="C2332" s="200" t="s">
        <v>7134</v>
      </c>
      <c r="D2332" s="200" t="s">
        <v>7165</v>
      </c>
      <c r="E2332" s="200" t="s">
        <v>7136</v>
      </c>
      <c r="F2332" s="200" t="s">
        <v>7888</v>
      </c>
      <c r="G2332" s="200"/>
      <c r="H2332" s="200" t="s">
        <v>7889</v>
      </c>
      <c r="I2332" s="200"/>
      <c r="J2332" s="201">
        <v>12</v>
      </c>
      <c r="K2332" s="200" t="s">
        <v>7136</v>
      </c>
      <c r="L2332" s="201">
        <v>37444271</v>
      </c>
      <c r="M2332" s="201">
        <v>500</v>
      </c>
      <c r="N2332" s="201">
        <v>19406371500</v>
      </c>
      <c r="O2332" s="200" t="s">
        <v>7139</v>
      </c>
      <c r="P2332" s="200" t="s">
        <v>18913</v>
      </c>
      <c r="Q2332" s="200" t="s">
        <v>18914</v>
      </c>
      <c r="R2332" s="200" t="s">
        <v>18915</v>
      </c>
    </row>
    <row r="2333" spans="1:18" hidden="1">
      <c r="A2333" s="200" t="s">
        <v>18916</v>
      </c>
      <c r="B2333" s="200" t="s">
        <v>18917</v>
      </c>
      <c r="C2333" s="200" t="s">
        <v>7134</v>
      </c>
      <c r="D2333" s="200" t="s">
        <v>7321</v>
      </c>
      <c r="E2333" s="200" t="s">
        <v>7136</v>
      </c>
      <c r="F2333" s="200" t="s">
        <v>7331</v>
      </c>
      <c r="G2333" s="200"/>
      <c r="H2333" s="200" t="s">
        <v>7332</v>
      </c>
      <c r="I2333" s="200"/>
      <c r="J2333" s="201">
        <v>12</v>
      </c>
      <c r="K2333" s="200" t="s">
        <v>7136</v>
      </c>
      <c r="L2333" s="201">
        <v>5410000</v>
      </c>
      <c r="M2333" s="201">
        <v>100</v>
      </c>
      <c r="N2333" s="201">
        <v>541000000</v>
      </c>
      <c r="O2333" s="200" t="s">
        <v>7139</v>
      </c>
      <c r="P2333" s="200" t="s">
        <v>13804</v>
      </c>
      <c r="Q2333" s="200" t="s">
        <v>7136</v>
      </c>
      <c r="R2333" s="200" t="s">
        <v>18918</v>
      </c>
    </row>
    <row r="2334" spans="1:18" hidden="1">
      <c r="A2334" s="200" t="s">
        <v>18919</v>
      </c>
      <c r="B2334" s="200" t="s">
        <v>18920</v>
      </c>
      <c r="C2334" s="200" t="s">
        <v>7145</v>
      </c>
      <c r="D2334" s="200" t="s">
        <v>7136</v>
      </c>
      <c r="E2334" s="200" t="s">
        <v>7136</v>
      </c>
      <c r="F2334" s="200" t="s">
        <v>7585</v>
      </c>
      <c r="G2334" s="200"/>
      <c r="H2334" s="200" t="s">
        <v>7586</v>
      </c>
      <c r="I2334" s="200"/>
      <c r="J2334" s="201">
        <v>12</v>
      </c>
      <c r="K2334" s="200" t="s">
        <v>7136</v>
      </c>
      <c r="L2334" s="201">
        <v>70773116</v>
      </c>
      <c r="M2334" s="201">
        <v>5000</v>
      </c>
      <c r="N2334" s="201">
        <v>353865580000</v>
      </c>
      <c r="O2334" s="200" t="s">
        <v>7139</v>
      </c>
      <c r="P2334" s="200" t="s">
        <v>18921</v>
      </c>
      <c r="Q2334" s="200" t="s">
        <v>18922</v>
      </c>
      <c r="R2334" s="200" t="s">
        <v>7572</v>
      </c>
    </row>
    <row r="2335" spans="1:18" hidden="1">
      <c r="A2335" s="200" t="s">
        <v>18923</v>
      </c>
      <c r="B2335" s="200" t="s">
        <v>18924</v>
      </c>
      <c r="C2335" s="200" t="s">
        <v>7145</v>
      </c>
      <c r="D2335" s="200" t="s">
        <v>7136</v>
      </c>
      <c r="E2335" s="200" t="s">
        <v>7136</v>
      </c>
      <c r="F2335" s="200" t="s">
        <v>7607</v>
      </c>
      <c r="G2335" s="200"/>
      <c r="H2335" s="200" t="s">
        <v>7608</v>
      </c>
      <c r="I2335" s="200"/>
      <c r="J2335" s="201">
        <v>12</v>
      </c>
      <c r="K2335" s="200" t="s">
        <v>7136</v>
      </c>
      <c r="L2335" s="201">
        <v>10950000</v>
      </c>
      <c r="M2335" s="201">
        <v>500</v>
      </c>
      <c r="N2335" s="201">
        <v>5475000000</v>
      </c>
      <c r="O2335" s="200" t="s">
        <v>7139</v>
      </c>
      <c r="P2335" s="200" t="s">
        <v>18925</v>
      </c>
      <c r="Q2335" s="200" t="s">
        <v>18926</v>
      </c>
      <c r="R2335" s="200" t="s">
        <v>18927</v>
      </c>
    </row>
    <row r="2336" spans="1:18" hidden="1">
      <c r="A2336" s="200" t="s">
        <v>18928</v>
      </c>
      <c r="B2336" s="200" t="s">
        <v>18929</v>
      </c>
      <c r="C2336" s="200" t="s">
        <v>7145</v>
      </c>
      <c r="D2336" s="200" t="s">
        <v>7136</v>
      </c>
      <c r="E2336" s="200" t="s">
        <v>7136</v>
      </c>
      <c r="F2336" s="200" t="s">
        <v>7166</v>
      </c>
      <c r="G2336" s="200"/>
      <c r="H2336" s="200" t="s">
        <v>7167</v>
      </c>
      <c r="I2336" s="200"/>
      <c r="J2336" s="201">
        <v>12</v>
      </c>
      <c r="K2336" s="200" t="s">
        <v>7136</v>
      </c>
      <c r="L2336" s="201">
        <v>11309259</v>
      </c>
      <c r="M2336" s="201">
        <v>500</v>
      </c>
      <c r="N2336" s="201">
        <v>5654629500</v>
      </c>
      <c r="O2336" s="200" t="s">
        <v>7139</v>
      </c>
      <c r="P2336" s="200" t="s">
        <v>18930</v>
      </c>
      <c r="Q2336" s="200" t="s">
        <v>18931</v>
      </c>
      <c r="R2336" s="200" t="s">
        <v>18932</v>
      </c>
    </row>
    <row r="2337" spans="1:18" hidden="1">
      <c r="A2337" s="200" t="s">
        <v>18933</v>
      </c>
      <c r="B2337" s="200" t="s">
        <v>18934</v>
      </c>
      <c r="C2337" s="200" t="s">
        <v>7145</v>
      </c>
      <c r="D2337" s="200" t="s">
        <v>7136</v>
      </c>
      <c r="E2337" s="200" t="s">
        <v>7136</v>
      </c>
      <c r="F2337" s="200" t="s">
        <v>7416</v>
      </c>
      <c r="G2337" s="200"/>
      <c r="H2337" s="200" t="s">
        <v>7417</v>
      </c>
      <c r="I2337" s="200"/>
      <c r="J2337" s="201">
        <v>12</v>
      </c>
      <c r="K2337" s="200" t="s">
        <v>7136</v>
      </c>
      <c r="L2337" s="201">
        <v>22800500</v>
      </c>
      <c r="M2337" s="201">
        <v>500</v>
      </c>
      <c r="N2337" s="201">
        <v>12000000000</v>
      </c>
      <c r="O2337" s="200" t="s">
        <v>7139</v>
      </c>
      <c r="P2337" s="200" t="s">
        <v>18935</v>
      </c>
      <c r="Q2337" s="200" t="s">
        <v>18936</v>
      </c>
      <c r="R2337" s="200" t="s">
        <v>18937</v>
      </c>
    </row>
    <row r="2338" spans="1:18" hidden="1">
      <c r="A2338" s="200" t="s">
        <v>18938</v>
      </c>
      <c r="B2338" s="200" t="s">
        <v>18939</v>
      </c>
      <c r="C2338" s="200" t="s">
        <v>7145</v>
      </c>
      <c r="D2338" s="200" t="s">
        <v>7136</v>
      </c>
      <c r="E2338" s="200" t="s">
        <v>7136</v>
      </c>
      <c r="F2338" s="200" t="s">
        <v>7416</v>
      </c>
      <c r="G2338" s="200"/>
      <c r="H2338" s="200" t="s">
        <v>7417</v>
      </c>
      <c r="I2338" s="200"/>
      <c r="J2338" s="201">
        <v>12</v>
      </c>
      <c r="K2338" s="200" t="s">
        <v>7136</v>
      </c>
      <c r="L2338" s="201">
        <v>42450000</v>
      </c>
      <c r="M2338" s="201">
        <v>1000</v>
      </c>
      <c r="N2338" s="201">
        <v>46050000000</v>
      </c>
      <c r="O2338" s="200" t="s">
        <v>7139</v>
      </c>
      <c r="P2338" s="200" t="s">
        <v>18940</v>
      </c>
      <c r="Q2338" s="200" t="s">
        <v>7850</v>
      </c>
      <c r="R2338" s="200" t="s">
        <v>7851</v>
      </c>
    </row>
    <row r="2339" spans="1:18" hidden="1">
      <c r="A2339" s="200" t="s">
        <v>18941</v>
      </c>
      <c r="B2339" s="200" t="s">
        <v>18942</v>
      </c>
      <c r="C2339" s="200" t="s">
        <v>7145</v>
      </c>
      <c r="D2339" s="200" t="s">
        <v>7136</v>
      </c>
      <c r="E2339" s="200" t="s">
        <v>7136</v>
      </c>
      <c r="F2339" s="200" t="s">
        <v>8568</v>
      </c>
      <c r="G2339" s="200"/>
      <c r="H2339" s="200" t="s">
        <v>8569</v>
      </c>
      <c r="I2339" s="200"/>
      <c r="J2339" s="201">
        <v>12</v>
      </c>
      <c r="K2339" s="200" t="s">
        <v>7136</v>
      </c>
      <c r="L2339" s="201">
        <v>43960757</v>
      </c>
      <c r="M2339" s="201">
        <v>500</v>
      </c>
      <c r="N2339" s="201">
        <v>21980378500</v>
      </c>
      <c r="O2339" s="200" t="s">
        <v>7139</v>
      </c>
      <c r="P2339" s="200" t="s">
        <v>18943</v>
      </c>
      <c r="Q2339" s="200" t="s">
        <v>18944</v>
      </c>
      <c r="R2339" s="200" t="s">
        <v>18945</v>
      </c>
    </row>
    <row r="2340" spans="1:18" hidden="1">
      <c r="A2340" s="200" t="s">
        <v>18946</v>
      </c>
      <c r="B2340" s="200" t="s">
        <v>18947</v>
      </c>
      <c r="C2340" s="200" t="s">
        <v>7134</v>
      </c>
      <c r="D2340" s="200" t="s">
        <v>7165</v>
      </c>
      <c r="E2340" s="200" t="s">
        <v>7136</v>
      </c>
      <c r="F2340" s="200" t="s">
        <v>7153</v>
      </c>
      <c r="G2340" s="200"/>
      <c r="H2340" s="200" t="s">
        <v>7154</v>
      </c>
      <c r="I2340" s="200"/>
      <c r="J2340" s="201">
        <v>12</v>
      </c>
      <c r="K2340" s="200" t="s">
        <v>7136</v>
      </c>
      <c r="L2340" s="201">
        <v>315609576</v>
      </c>
      <c r="M2340" s="201">
        <v>500</v>
      </c>
      <c r="N2340" s="201">
        <v>157804788000</v>
      </c>
      <c r="O2340" s="200" t="s">
        <v>7139</v>
      </c>
      <c r="P2340" s="200" t="s">
        <v>18948</v>
      </c>
      <c r="Q2340" s="200" t="s">
        <v>18949</v>
      </c>
      <c r="R2340" s="200" t="s">
        <v>18950</v>
      </c>
    </row>
    <row r="2341" spans="1:18" hidden="1">
      <c r="A2341" s="200" t="s">
        <v>18951</v>
      </c>
      <c r="B2341" s="200" t="s">
        <v>18952</v>
      </c>
      <c r="C2341" s="200" t="s">
        <v>7134</v>
      </c>
      <c r="D2341" s="200" t="s">
        <v>7173</v>
      </c>
      <c r="E2341" s="200" t="s">
        <v>7136</v>
      </c>
      <c r="F2341" s="200" t="s">
        <v>7137</v>
      </c>
      <c r="G2341" s="200"/>
      <c r="H2341" s="200" t="s">
        <v>7138</v>
      </c>
      <c r="I2341" s="200"/>
      <c r="J2341" s="201">
        <v>12</v>
      </c>
      <c r="K2341" s="200" t="s">
        <v>7136</v>
      </c>
      <c r="L2341" s="201">
        <v>16071290</v>
      </c>
      <c r="M2341" s="201">
        <v>500</v>
      </c>
      <c r="N2341" s="201">
        <v>8035645000</v>
      </c>
      <c r="O2341" s="200" t="s">
        <v>7139</v>
      </c>
      <c r="P2341" s="200" t="s">
        <v>18953</v>
      </c>
      <c r="Q2341" s="200" t="s">
        <v>18954</v>
      </c>
      <c r="R2341" s="200" t="s">
        <v>18955</v>
      </c>
    </row>
    <row r="2342" spans="1:18" hidden="1">
      <c r="A2342" s="200" t="s">
        <v>18956</v>
      </c>
      <c r="B2342" s="200" t="s">
        <v>18957</v>
      </c>
      <c r="C2342" s="200" t="s">
        <v>7134</v>
      </c>
      <c r="D2342" s="200" t="s">
        <v>8480</v>
      </c>
      <c r="E2342" s="200" t="s">
        <v>7136</v>
      </c>
      <c r="F2342" s="200" t="s">
        <v>8674</v>
      </c>
      <c r="G2342" s="200"/>
      <c r="H2342" s="200" t="s">
        <v>8675</v>
      </c>
      <c r="I2342" s="200"/>
      <c r="J2342" s="201">
        <v>12</v>
      </c>
      <c r="K2342" s="200" t="s">
        <v>7136</v>
      </c>
      <c r="L2342" s="201">
        <v>5118559</v>
      </c>
      <c r="M2342" s="201">
        <v>500</v>
      </c>
      <c r="N2342" s="201">
        <v>2559279500</v>
      </c>
      <c r="O2342" s="200" t="s">
        <v>7139</v>
      </c>
      <c r="P2342" s="200" t="s">
        <v>18958</v>
      </c>
      <c r="Q2342" s="200" t="s">
        <v>18959</v>
      </c>
      <c r="R2342" s="200" t="s">
        <v>18960</v>
      </c>
    </row>
    <row r="2343" spans="1:18" hidden="1">
      <c r="A2343" s="200" t="s">
        <v>18961</v>
      </c>
      <c r="B2343" s="200" t="s">
        <v>18962</v>
      </c>
      <c r="C2343" s="200" t="s">
        <v>7145</v>
      </c>
      <c r="D2343" s="200" t="s">
        <v>7136</v>
      </c>
      <c r="E2343" s="200" t="s">
        <v>7136</v>
      </c>
      <c r="F2343" s="200" t="s">
        <v>7302</v>
      </c>
      <c r="G2343" s="200"/>
      <c r="H2343" s="200" t="s">
        <v>7303</v>
      </c>
      <c r="I2343" s="200"/>
      <c r="J2343" s="201">
        <v>12</v>
      </c>
      <c r="K2343" s="200" t="s">
        <v>7136</v>
      </c>
      <c r="L2343" s="201">
        <v>22881180</v>
      </c>
      <c r="M2343" s="201">
        <v>500</v>
      </c>
      <c r="N2343" s="201">
        <v>11440590000</v>
      </c>
      <c r="O2343" s="200" t="s">
        <v>7139</v>
      </c>
      <c r="P2343" s="200" t="s">
        <v>18963</v>
      </c>
      <c r="Q2343" s="200" t="s">
        <v>18964</v>
      </c>
      <c r="R2343" s="200" t="s">
        <v>18965</v>
      </c>
    </row>
    <row r="2344" spans="1:18" hidden="1">
      <c r="A2344" s="200" t="s">
        <v>18966</v>
      </c>
      <c r="B2344" s="200" t="s">
        <v>18967</v>
      </c>
      <c r="C2344" s="200" t="s">
        <v>7145</v>
      </c>
      <c r="D2344" s="200" t="s">
        <v>7136</v>
      </c>
      <c r="E2344" s="200" t="s">
        <v>7136</v>
      </c>
      <c r="F2344" s="200" t="s">
        <v>7153</v>
      </c>
      <c r="G2344" s="200"/>
      <c r="H2344" s="200" t="s">
        <v>7154</v>
      </c>
      <c r="I2344" s="200"/>
      <c r="J2344" s="201">
        <v>12</v>
      </c>
      <c r="K2344" s="200" t="s">
        <v>7136</v>
      </c>
      <c r="L2344" s="201">
        <v>18576719</v>
      </c>
      <c r="M2344" s="201">
        <v>500</v>
      </c>
      <c r="N2344" s="201">
        <v>9288359500</v>
      </c>
      <c r="O2344" s="200" t="s">
        <v>7139</v>
      </c>
      <c r="P2344" s="200" t="s">
        <v>18968</v>
      </c>
      <c r="Q2344" s="200" t="s">
        <v>18969</v>
      </c>
      <c r="R2344" s="200" t="s">
        <v>18965</v>
      </c>
    </row>
    <row r="2345" spans="1:18" hidden="1">
      <c r="A2345" s="200" t="s">
        <v>18970</v>
      </c>
      <c r="B2345" s="200" t="s">
        <v>18971</v>
      </c>
      <c r="C2345" s="200" t="s">
        <v>7134</v>
      </c>
      <c r="D2345" s="200" t="s">
        <v>7135</v>
      </c>
      <c r="E2345" s="200" t="s">
        <v>7136</v>
      </c>
      <c r="F2345" s="200" t="s">
        <v>7924</v>
      </c>
      <c r="G2345" s="200"/>
      <c r="H2345" s="200" t="s">
        <v>7925</v>
      </c>
      <c r="I2345" s="200"/>
      <c r="J2345" s="201">
        <v>12</v>
      </c>
      <c r="K2345" s="200" t="s">
        <v>7136</v>
      </c>
      <c r="L2345" s="201">
        <v>16350563</v>
      </c>
      <c r="M2345" s="201">
        <v>500</v>
      </c>
      <c r="N2345" s="201">
        <v>8175281500</v>
      </c>
      <c r="O2345" s="200" t="s">
        <v>7139</v>
      </c>
      <c r="P2345" s="200" t="s">
        <v>18972</v>
      </c>
      <c r="Q2345" s="200" t="s">
        <v>18973</v>
      </c>
      <c r="R2345" s="200" t="s">
        <v>18974</v>
      </c>
    </row>
    <row r="2346" spans="1:18" hidden="1">
      <c r="A2346" s="200" t="s">
        <v>18975</v>
      </c>
      <c r="B2346" s="200" t="s">
        <v>18976</v>
      </c>
      <c r="C2346" s="200" t="s">
        <v>7145</v>
      </c>
      <c r="D2346" s="200" t="s">
        <v>7136</v>
      </c>
      <c r="E2346" s="200" t="s">
        <v>7136</v>
      </c>
      <c r="F2346" s="200" t="s">
        <v>7397</v>
      </c>
      <c r="G2346" s="200"/>
      <c r="H2346" s="200" t="s">
        <v>7398</v>
      </c>
      <c r="I2346" s="200"/>
      <c r="J2346" s="201">
        <v>12</v>
      </c>
      <c r="K2346" s="200" t="s">
        <v>7136</v>
      </c>
      <c r="L2346" s="201">
        <v>123875069</v>
      </c>
      <c r="M2346" s="201">
        <v>500</v>
      </c>
      <c r="N2346" s="201">
        <v>61937534500</v>
      </c>
      <c r="O2346" s="200" t="s">
        <v>7139</v>
      </c>
      <c r="P2346" s="200" t="s">
        <v>18977</v>
      </c>
      <c r="Q2346" s="200" t="s">
        <v>18865</v>
      </c>
      <c r="R2346" s="200" t="s">
        <v>18866</v>
      </c>
    </row>
    <row r="2347" spans="1:18" hidden="1">
      <c r="A2347" s="200" t="s">
        <v>18978</v>
      </c>
      <c r="B2347" s="200" t="s">
        <v>18979</v>
      </c>
      <c r="C2347" s="200" t="s">
        <v>7134</v>
      </c>
      <c r="D2347" s="200" t="s">
        <v>7135</v>
      </c>
      <c r="E2347" s="200" t="s">
        <v>7136</v>
      </c>
      <c r="F2347" s="200" t="s">
        <v>10775</v>
      </c>
      <c r="G2347" s="200"/>
      <c r="H2347" s="200" t="s">
        <v>10776</v>
      </c>
      <c r="I2347" s="200"/>
      <c r="J2347" s="201">
        <v>12</v>
      </c>
      <c r="K2347" s="200" t="s">
        <v>7136</v>
      </c>
      <c r="L2347" s="201">
        <v>135053732</v>
      </c>
      <c r="M2347" s="201">
        <v>500</v>
      </c>
      <c r="N2347" s="201">
        <v>67526866000</v>
      </c>
      <c r="O2347" s="200" t="s">
        <v>7139</v>
      </c>
      <c r="P2347" s="200" t="s">
        <v>18980</v>
      </c>
      <c r="Q2347" s="200" t="s">
        <v>18981</v>
      </c>
      <c r="R2347" s="200" t="s">
        <v>18960</v>
      </c>
    </row>
    <row r="2348" spans="1:18" hidden="1">
      <c r="A2348" s="200" t="s">
        <v>18982</v>
      </c>
      <c r="B2348" s="200" t="s">
        <v>18983</v>
      </c>
      <c r="C2348" s="200" t="s">
        <v>7145</v>
      </c>
      <c r="D2348" s="200" t="s">
        <v>7136</v>
      </c>
      <c r="E2348" s="200" t="s">
        <v>7136</v>
      </c>
      <c r="F2348" s="200" t="s">
        <v>7283</v>
      </c>
      <c r="G2348" s="200"/>
      <c r="H2348" s="200" t="s">
        <v>7284</v>
      </c>
      <c r="I2348" s="200"/>
      <c r="J2348" s="201">
        <v>12</v>
      </c>
      <c r="K2348" s="200" t="s">
        <v>7136</v>
      </c>
      <c r="L2348" s="201">
        <v>252489230</v>
      </c>
      <c r="M2348" s="201">
        <v>1000</v>
      </c>
      <c r="N2348" s="201">
        <v>252489230000</v>
      </c>
      <c r="O2348" s="200" t="s">
        <v>7139</v>
      </c>
      <c r="P2348" s="200" t="s">
        <v>18984</v>
      </c>
      <c r="Q2348" s="200" t="s">
        <v>18985</v>
      </c>
      <c r="R2348" s="200" t="s">
        <v>18986</v>
      </c>
    </row>
    <row r="2349" spans="1:18" hidden="1">
      <c r="A2349" s="200" t="s">
        <v>18987</v>
      </c>
      <c r="B2349" s="200" t="s">
        <v>18988</v>
      </c>
      <c r="C2349" s="200" t="s">
        <v>7145</v>
      </c>
      <c r="D2349" s="200" t="s">
        <v>7136</v>
      </c>
      <c r="E2349" s="200" t="s">
        <v>7136</v>
      </c>
      <c r="F2349" s="200" t="s">
        <v>7416</v>
      </c>
      <c r="G2349" s="200"/>
      <c r="H2349" s="200" t="s">
        <v>7417</v>
      </c>
      <c r="I2349" s="200"/>
      <c r="J2349" s="201">
        <v>12</v>
      </c>
      <c r="K2349" s="200" t="s">
        <v>7136</v>
      </c>
      <c r="L2349" s="201">
        <v>60441670</v>
      </c>
      <c r="M2349" s="201">
        <v>500</v>
      </c>
      <c r="N2349" s="201">
        <v>30220835000</v>
      </c>
      <c r="O2349" s="200" t="s">
        <v>7139</v>
      </c>
      <c r="P2349" s="200" t="s">
        <v>18989</v>
      </c>
      <c r="Q2349" s="200" t="s">
        <v>18990</v>
      </c>
      <c r="R2349" s="200" t="s">
        <v>18991</v>
      </c>
    </row>
    <row r="2350" spans="1:18" hidden="1">
      <c r="A2350" s="200" t="s">
        <v>18992</v>
      </c>
      <c r="B2350" s="200" t="s">
        <v>18993</v>
      </c>
      <c r="C2350" s="200" t="s">
        <v>7134</v>
      </c>
      <c r="D2350" s="200" t="s">
        <v>7165</v>
      </c>
      <c r="E2350" s="200" t="s">
        <v>7136</v>
      </c>
      <c r="F2350" s="200" t="s">
        <v>7276</v>
      </c>
      <c r="G2350" s="200"/>
      <c r="H2350" s="200" t="s">
        <v>7277</v>
      </c>
      <c r="I2350" s="200"/>
      <c r="J2350" s="201">
        <v>12</v>
      </c>
      <c r="K2350" s="200" t="s">
        <v>7136</v>
      </c>
      <c r="L2350" s="201">
        <v>10906701</v>
      </c>
      <c r="M2350" s="201">
        <v>500</v>
      </c>
      <c r="N2350" s="201">
        <v>5453350500</v>
      </c>
      <c r="O2350" s="200" t="s">
        <v>7139</v>
      </c>
      <c r="P2350" s="200" t="s">
        <v>18994</v>
      </c>
      <c r="Q2350" s="200" t="s">
        <v>13640</v>
      </c>
      <c r="R2350" s="200" t="s">
        <v>18995</v>
      </c>
    </row>
    <row r="2351" spans="1:18" hidden="1">
      <c r="A2351" s="200" t="s">
        <v>18996</v>
      </c>
      <c r="B2351" s="200" t="s">
        <v>18997</v>
      </c>
      <c r="C2351" s="200" t="s">
        <v>7145</v>
      </c>
      <c r="D2351" s="200" t="s">
        <v>7136</v>
      </c>
      <c r="E2351" s="200" t="s">
        <v>7136</v>
      </c>
      <c r="F2351" s="200" t="s">
        <v>7283</v>
      </c>
      <c r="G2351" s="200"/>
      <c r="H2351" s="200" t="s">
        <v>7284</v>
      </c>
      <c r="I2351" s="200"/>
      <c r="J2351" s="201">
        <v>3</v>
      </c>
      <c r="K2351" s="200" t="s">
        <v>7136</v>
      </c>
      <c r="L2351" s="201">
        <v>80020000</v>
      </c>
      <c r="M2351" s="204" t="s">
        <v>7503</v>
      </c>
      <c r="N2351" s="201">
        <v>400100000000</v>
      </c>
      <c r="O2351" s="200" t="s">
        <v>7139</v>
      </c>
      <c r="P2351" s="200" t="s">
        <v>11511</v>
      </c>
      <c r="Q2351" s="200" t="s">
        <v>11512</v>
      </c>
      <c r="R2351" s="200" t="s">
        <v>18998</v>
      </c>
    </row>
    <row r="2352" spans="1:18" hidden="1">
      <c r="A2352" s="200" t="s">
        <v>18999</v>
      </c>
      <c r="B2352" s="200" t="s">
        <v>19000</v>
      </c>
      <c r="C2352" s="200" t="s">
        <v>7134</v>
      </c>
      <c r="D2352" s="200" t="s">
        <v>7135</v>
      </c>
      <c r="E2352" s="200" t="s">
        <v>7136</v>
      </c>
      <c r="F2352" s="200" t="s">
        <v>9692</v>
      </c>
      <c r="G2352" s="200"/>
      <c r="H2352" s="200" t="s">
        <v>9693</v>
      </c>
      <c r="I2352" s="200"/>
      <c r="J2352" s="201">
        <v>12</v>
      </c>
      <c r="K2352" s="200" t="s">
        <v>7136</v>
      </c>
      <c r="L2352" s="201">
        <v>29800327</v>
      </c>
      <c r="M2352" s="201">
        <v>500</v>
      </c>
      <c r="N2352" s="201">
        <v>14900163500</v>
      </c>
      <c r="O2352" s="200" t="s">
        <v>7139</v>
      </c>
      <c r="P2352" s="200" t="s">
        <v>19001</v>
      </c>
      <c r="Q2352" s="200" t="s">
        <v>19002</v>
      </c>
      <c r="R2352" s="200" t="s">
        <v>19003</v>
      </c>
    </row>
    <row r="2353" spans="1:18" hidden="1">
      <c r="A2353" s="200" t="s">
        <v>19004</v>
      </c>
      <c r="B2353" s="200" t="s">
        <v>19005</v>
      </c>
      <c r="C2353" s="200" t="s">
        <v>7145</v>
      </c>
      <c r="D2353" s="200" t="s">
        <v>7136</v>
      </c>
      <c r="E2353" s="200" t="s">
        <v>7136</v>
      </c>
      <c r="F2353" s="200" t="s">
        <v>7213</v>
      </c>
      <c r="G2353" s="200"/>
      <c r="H2353" s="200" t="s">
        <v>7214</v>
      </c>
      <c r="I2353" s="200"/>
      <c r="J2353" s="201">
        <v>12</v>
      </c>
      <c r="K2353" s="200" t="s">
        <v>7136</v>
      </c>
      <c r="L2353" s="201">
        <v>30450420</v>
      </c>
      <c r="M2353" s="201">
        <v>1000</v>
      </c>
      <c r="N2353" s="201">
        <v>30450420000</v>
      </c>
      <c r="O2353" s="200" t="s">
        <v>7139</v>
      </c>
      <c r="P2353" s="200" t="s">
        <v>19006</v>
      </c>
      <c r="Q2353" s="200" t="s">
        <v>19007</v>
      </c>
      <c r="R2353" s="200" t="s">
        <v>19008</v>
      </c>
    </row>
    <row r="2354" spans="1:18" hidden="1">
      <c r="A2354" s="200" t="s">
        <v>19009</v>
      </c>
      <c r="B2354" s="200" t="s">
        <v>19010</v>
      </c>
      <c r="C2354" s="200" t="s">
        <v>7145</v>
      </c>
      <c r="D2354" s="200" t="s">
        <v>7136</v>
      </c>
      <c r="E2354" s="200" t="s">
        <v>7136</v>
      </c>
      <c r="F2354" s="200" t="s">
        <v>13247</v>
      </c>
      <c r="G2354" s="200"/>
      <c r="H2354" s="200" t="s">
        <v>13248</v>
      </c>
      <c r="I2354" s="200"/>
      <c r="J2354" s="201">
        <v>12</v>
      </c>
      <c r="K2354" s="200" t="s">
        <v>7136</v>
      </c>
      <c r="L2354" s="201">
        <v>97475107</v>
      </c>
      <c r="M2354" s="201">
        <v>5000</v>
      </c>
      <c r="N2354" s="201">
        <v>487375535000</v>
      </c>
      <c r="O2354" s="200" t="s">
        <v>7139</v>
      </c>
      <c r="P2354" s="200" t="s">
        <v>19011</v>
      </c>
      <c r="Q2354" s="200" t="s">
        <v>19012</v>
      </c>
      <c r="R2354" s="200" t="s">
        <v>19013</v>
      </c>
    </row>
    <row r="2355" spans="1:18" hidden="1">
      <c r="A2355" s="200" t="s">
        <v>19014</v>
      </c>
      <c r="B2355" s="200" t="s">
        <v>19015</v>
      </c>
      <c r="C2355" s="200" t="s">
        <v>7145</v>
      </c>
      <c r="D2355" s="200" t="s">
        <v>7136</v>
      </c>
      <c r="E2355" s="200" t="s">
        <v>7136</v>
      </c>
      <c r="F2355" s="200" t="s">
        <v>7457</v>
      </c>
      <c r="G2355" s="200"/>
      <c r="H2355" s="200" t="s">
        <v>7458</v>
      </c>
      <c r="I2355" s="200"/>
      <c r="J2355" s="201">
        <v>12</v>
      </c>
      <c r="K2355" s="200" t="s">
        <v>7136</v>
      </c>
      <c r="L2355" s="201">
        <v>16068000</v>
      </c>
      <c r="M2355" s="201">
        <v>500</v>
      </c>
      <c r="N2355" s="201">
        <v>8034000000</v>
      </c>
      <c r="O2355" s="200" t="s">
        <v>7139</v>
      </c>
      <c r="P2355" s="200" t="s">
        <v>19016</v>
      </c>
      <c r="Q2355" s="200" t="s">
        <v>19017</v>
      </c>
      <c r="R2355" s="200" t="s">
        <v>19018</v>
      </c>
    </row>
    <row r="2356" spans="1:18" hidden="1">
      <c r="A2356" s="200" t="s">
        <v>19019</v>
      </c>
      <c r="B2356" s="200" t="s">
        <v>19020</v>
      </c>
      <c r="C2356" s="200" t="s">
        <v>7145</v>
      </c>
      <c r="D2356" s="200" t="s">
        <v>7136</v>
      </c>
      <c r="E2356" s="200" t="s">
        <v>7136</v>
      </c>
      <c r="F2356" s="200" t="s">
        <v>7302</v>
      </c>
      <c r="G2356" s="200"/>
      <c r="H2356" s="200" t="s">
        <v>7303</v>
      </c>
      <c r="I2356" s="200"/>
      <c r="J2356" s="201">
        <v>12</v>
      </c>
      <c r="K2356" s="200" t="s">
        <v>7136</v>
      </c>
      <c r="L2356" s="201">
        <v>4532000</v>
      </c>
      <c r="M2356" s="201">
        <v>500</v>
      </c>
      <c r="N2356" s="201">
        <v>2266000000</v>
      </c>
      <c r="O2356" s="200" t="s">
        <v>7139</v>
      </c>
      <c r="P2356" s="200" t="s">
        <v>19016</v>
      </c>
      <c r="Q2356" s="200" t="s">
        <v>19021</v>
      </c>
      <c r="R2356" s="200" t="s">
        <v>19018</v>
      </c>
    </row>
    <row r="2357" spans="1:18" hidden="1">
      <c r="A2357" s="200" t="s">
        <v>19022</v>
      </c>
      <c r="B2357" s="200" t="s">
        <v>19023</v>
      </c>
      <c r="C2357" s="200" t="s">
        <v>7134</v>
      </c>
      <c r="D2357" s="200" t="s">
        <v>7165</v>
      </c>
      <c r="E2357" s="200" t="s">
        <v>7136</v>
      </c>
      <c r="F2357" s="200" t="s">
        <v>7481</v>
      </c>
      <c r="G2357" s="200"/>
      <c r="H2357" s="200" t="s">
        <v>7482</v>
      </c>
      <c r="I2357" s="200"/>
      <c r="J2357" s="201">
        <v>12</v>
      </c>
      <c r="K2357" s="200" t="s">
        <v>7136</v>
      </c>
      <c r="L2357" s="201">
        <v>25203830</v>
      </c>
      <c r="M2357" s="201">
        <v>500</v>
      </c>
      <c r="N2357" s="201">
        <v>13262972000</v>
      </c>
      <c r="O2357" s="200" t="s">
        <v>7139</v>
      </c>
      <c r="P2357" s="200" t="s">
        <v>19024</v>
      </c>
      <c r="Q2357" s="200" t="s">
        <v>19025</v>
      </c>
      <c r="R2357" s="200" t="s">
        <v>19026</v>
      </c>
    </row>
    <row r="2358" spans="1:18" hidden="1">
      <c r="A2358" s="200" t="s">
        <v>19027</v>
      </c>
      <c r="B2358" s="200" t="s">
        <v>19028</v>
      </c>
      <c r="C2358" s="200" t="s">
        <v>7134</v>
      </c>
      <c r="D2358" s="200" t="s">
        <v>7135</v>
      </c>
      <c r="E2358" s="200" t="s">
        <v>7136</v>
      </c>
      <c r="F2358" s="200" t="s">
        <v>7888</v>
      </c>
      <c r="G2358" s="200"/>
      <c r="H2358" s="200" t="s">
        <v>7889</v>
      </c>
      <c r="I2358" s="200"/>
      <c r="J2358" s="201">
        <v>12</v>
      </c>
      <c r="K2358" s="200" t="s">
        <v>7136</v>
      </c>
      <c r="L2358" s="201">
        <v>11563700</v>
      </c>
      <c r="M2358" s="201">
        <v>500</v>
      </c>
      <c r="N2358" s="201">
        <v>5781850000</v>
      </c>
      <c r="O2358" s="200" t="s">
        <v>7139</v>
      </c>
      <c r="P2358" s="200" t="s">
        <v>19029</v>
      </c>
      <c r="Q2358" s="200" t="s">
        <v>19030</v>
      </c>
      <c r="R2358" s="200" t="s">
        <v>19031</v>
      </c>
    </row>
    <row r="2359" spans="1:18" hidden="1">
      <c r="A2359" s="200" t="s">
        <v>19032</v>
      </c>
      <c r="B2359" s="200" t="s">
        <v>19033</v>
      </c>
      <c r="C2359" s="200" t="s">
        <v>7145</v>
      </c>
      <c r="D2359" s="200" t="s">
        <v>7136</v>
      </c>
      <c r="E2359" s="200" t="s">
        <v>7136</v>
      </c>
      <c r="F2359" s="200" t="s">
        <v>7302</v>
      </c>
      <c r="G2359" s="200"/>
      <c r="H2359" s="200" t="s">
        <v>7303</v>
      </c>
      <c r="I2359" s="200"/>
      <c r="J2359" s="201">
        <v>12</v>
      </c>
      <c r="K2359" s="200" t="s">
        <v>7136</v>
      </c>
      <c r="L2359" s="201">
        <v>15637042</v>
      </c>
      <c r="M2359" s="201">
        <v>500</v>
      </c>
      <c r="N2359" s="201">
        <v>7818521000</v>
      </c>
      <c r="O2359" s="200" t="s">
        <v>7139</v>
      </c>
      <c r="P2359" s="200" t="s">
        <v>19034</v>
      </c>
      <c r="Q2359" s="200" t="s">
        <v>19035</v>
      </c>
      <c r="R2359" s="200" t="s">
        <v>19036</v>
      </c>
    </row>
    <row r="2360" spans="1:18" hidden="1">
      <c r="A2360" s="200" t="s">
        <v>19037</v>
      </c>
      <c r="B2360" s="200" t="s">
        <v>19038</v>
      </c>
      <c r="C2360" s="200" t="s">
        <v>7145</v>
      </c>
      <c r="D2360" s="200" t="s">
        <v>7136</v>
      </c>
      <c r="E2360" s="200" t="s">
        <v>7136</v>
      </c>
      <c r="F2360" s="200" t="s">
        <v>7276</v>
      </c>
      <c r="G2360" s="200"/>
      <c r="H2360" s="200" t="s">
        <v>7277</v>
      </c>
      <c r="I2360" s="200"/>
      <c r="J2360" s="201">
        <v>12</v>
      </c>
      <c r="K2360" s="200" t="s">
        <v>7136</v>
      </c>
      <c r="L2360" s="201">
        <v>13763533</v>
      </c>
      <c r="M2360" s="201">
        <v>500</v>
      </c>
      <c r="N2360" s="201">
        <v>6881766500</v>
      </c>
      <c r="O2360" s="200" t="s">
        <v>7139</v>
      </c>
      <c r="P2360" s="200" t="s">
        <v>19039</v>
      </c>
      <c r="Q2360" s="200" t="s">
        <v>19040</v>
      </c>
      <c r="R2360" s="200" t="s">
        <v>19041</v>
      </c>
    </row>
    <row r="2361" spans="1:18" hidden="1">
      <c r="A2361" s="200" t="s">
        <v>19042</v>
      </c>
      <c r="B2361" s="200" t="s">
        <v>19043</v>
      </c>
      <c r="C2361" s="200" t="s">
        <v>7134</v>
      </c>
      <c r="D2361" s="200" t="s">
        <v>7173</v>
      </c>
      <c r="E2361" s="200" t="s">
        <v>7136</v>
      </c>
      <c r="F2361" s="200" t="s">
        <v>7464</v>
      </c>
      <c r="G2361" s="200"/>
      <c r="H2361" s="200" t="s">
        <v>7465</v>
      </c>
      <c r="I2361" s="200"/>
      <c r="J2361" s="201">
        <v>12</v>
      </c>
      <c r="K2361" s="200" t="s">
        <v>7136</v>
      </c>
      <c r="L2361" s="201">
        <v>8395000</v>
      </c>
      <c r="M2361" s="201">
        <v>500</v>
      </c>
      <c r="N2361" s="201">
        <v>4197500000</v>
      </c>
      <c r="O2361" s="200" t="s">
        <v>7139</v>
      </c>
      <c r="P2361" s="200" t="s">
        <v>19044</v>
      </c>
      <c r="Q2361" s="200" t="s">
        <v>19045</v>
      </c>
      <c r="R2361" s="200" t="s">
        <v>19046</v>
      </c>
    </row>
    <row r="2362" spans="1:18" hidden="1">
      <c r="A2362" s="200" t="s">
        <v>19047</v>
      </c>
      <c r="B2362" s="200" t="s">
        <v>19048</v>
      </c>
      <c r="C2362" s="200" t="s">
        <v>7145</v>
      </c>
      <c r="D2362" s="200" t="s">
        <v>7136</v>
      </c>
      <c r="E2362" s="200" t="s">
        <v>7136</v>
      </c>
      <c r="F2362" s="200" t="s">
        <v>7379</v>
      </c>
      <c r="G2362" s="200"/>
      <c r="H2362" s="200" t="s">
        <v>7380</v>
      </c>
      <c r="I2362" s="200"/>
      <c r="J2362" s="201">
        <v>12</v>
      </c>
      <c r="K2362" s="200" t="s">
        <v>7136</v>
      </c>
      <c r="L2362" s="201">
        <v>37858601</v>
      </c>
      <c r="M2362" s="201">
        <v>5000</v>
      </c>
      <c r="N2362" s="201">
        <v>194374710000</v>
      </c>
      <c r="O2362" s="200" t="s">
        <v>7139</v>
      </c>
      <c r="P2362" s="200" t="s">
        <v>19049</v>
      </c>
      <c r="Q2362" s="200" t="s">
        <v>19050</v>
      </c>
      <c r="R2362" s="200" t="s">
        <v>19051</v>
      </c>
    </row>
    <row r="2363" spans="1:18" hidden="1">
      <c r="A2363" s="200" t="s">
        <v>19052</v>
      </c>
      <c r="B2363" s="200" t="s">
        <v>19053</v>
      </c>
      <c r="C2363" s="200" t="s">
        <v>7134</v>
      </c>
      <c r="D2363" s="200" t="s">
        <v>7165</v>
      </c>
      <c r="E2363" s="200" t="s">
        <v>7136</v>
      </c>
      <c r="F2363" s="200" t="s">
        <v>7585</v>
      </c>
      <c r="G2363" s="200"/>
      <c r="H2363" s="200" t="s">
        <v>7586</v>
      </c>
      <c r="I2363" s="200"/>
      <c r="J2363" s="201">
        <v>12</v>
      </c>
      <c r="K2363" s="200" t="s">
        <v>7136</v>
      </c>
      <c r="L2363" s="201">
        <v>17617467</v>
      </c>
      <c r="M2363" s="201">
        <v>500</v>
      </c>
      <c r="N2363" s="201">
        <v>8808733500</v>
      </c>
      <c r="O2363" s="200" t="s">
        <v>7139</v>
      </c>
      <c r="P2363" s="200" t="s">
        <v>19054</v>
      </c>
      <c r="Q2363" s="200" t="s">
        <v>19055</v>
      </c>
      <c r="R2363" s="200" t="s">
        <v>19056</v>
      </c>
    </row>
    <row r="2364" spans="1:18" hidden="1">
      <c r="A2364" s="200" t="s">
        <v>19057</v>
      </c>
      <c r="B2364" s="200" t="s">
        <v>19058</v>
      </c>
      <c r="C2364" s="200" t="s">
        <v>7145</v>
      </c>
      <c r="D2364" s="200" t="s">
        <v>7136</v>
      </c>
      <c r="E2364" s="200" t="s">
        <v>7136</v>
      </c>
      <c r="F2364" s="200" t="s">
        <v>7153</v>
      </c>
      <c r="G2364" s="200"/>
      <c r="H2364" s="200" t="s">
        <v>7154</v>
      </c>
      <c r="I2364" s="200"/>
      <c r="J2364" s="201">
        <v>12</v>
      </c>
      <c r="K2364" s="200" t="s">
        <v>7136</v>
      </c>
      <c r="L2364" s="201">
        <v>10472070</v>
      </c>
      <c r="M2364" s="201">
        <v>5000</v>
      </c>
      <c r="N2364" s="201">
        <v>55086180000</v>
      </c>
      <c r="O2364" s="200" t="s">
        <v>7139</v>
      </c>
      <c r="P2364" s="200" t="s">
        <v>19059</v>
      </c>
      <c r="Q2364" s="200" t="s">
        <v>19060</v>
      </c>
      <c r="R2364" s="200" t="s">
        <v>19061</v>
      </c>
    </row>
    <row r="2365" spans="1:18" hidden="1">
      <c r="A2365" s="200" t="s">
        <v>19062</v>
      </c>
      <c r="B2365" s="200" t="s">
        <v>19063</v>
      </c>
      <c r="C2365" s="200" t="s">
        <v>7145</v>
      </c>
      <c r="D2365" s="200" t="s">
        <v>7136</v>
      </c>
      <c r="E2365" s="200" t="s">
        <v>7136</v>
      </c>
      <c r="F2365" s="200" t="s">
        <v>7607</v>
      </c>
      <c r="G2365" s="200"/>
      <c r="H2365" s="200" t="s">
        <v>7608</v>
      </c>
      <c r="I2365" s="200"/>
      <c r="J2365" s="201">
        <v>12</v>
      </c>
      <c r="K2365" s="200" t="s">
        <v>7136</v>
      </c>
      <c r="L2365" s="201">
        <v>10957550</v>
      </c>
      <c r="M2365" s="201">
        <v>500</v>
      </c>
      <c r="N2365" s="201">
        <v>5478775000</v>
      </c>
      <c r="O2365" s="200" t="s">
        <v>7139</v>
      </c>
      <c r="P2365" s="200" t="s">
        <v>19064</v>
      </c>
      <c r="Q2365" s="200" t="s">
        <v>19065</v>
      </c>
      <c r="R2365" s="200" t="s">
        <v>19066</v>
      </c>
    </row>
    <row r="2366" spans="1:18" hidden="1">
      <c r="A2366" s="200" t="s">
        <v>19067</v>
      </c>
      <c r="B2366" s="200" t="s">
        <v>19068</v>
      </c>
      <c r="C2366" s="200" t="s">
        <v>7145</v>
      </c>
      <c r="D2366" s="200" t="s">
        <v>7136</v>
      </c>
      <c r="E2366" s="200" t="s">
        <v>7136</v>
      </c>
      <c r="F2366" s="200" t="s">
        <v>7166</v>
      </c>
      <c r="G2366" s="200"/>
      <c r="H2366" s="200" t="s">
        <v>7167</v>
      </c>
      <c r="I2366" s="200"/>
      <c r="J2366" s="201">
        <v>12</v>
      </c>
      <c r="K2366" s="200" t="s">
        <v>7136</v>
      </c>
      <c r="L2366" s="201">
        <v>98919754</v>
      </c>
      <c r="M2366" s="201">
        <v>100</v>
      </c>
      <c r="N2366" s="201">
        <v>12716420500</v>
      </c>
      <c r="O2366" s="200" t="s">
        <v>7139</v>
      </c>
      <c r="P2366" s="200" t="s">
        <v>19069</v>
      </c>
      <c r="Q2366" s="200" t="s">
        <v>19070</v>
      </c>
      <c r="R2366" s="200" t="s">
        <v>19071</v>
      </c>
    </row>
    <row r="2367" spans="1:18" hidden="1">
      <c r="A2367" s="200" t="s">
        <v>19072</v>
      </c>
      <c r="B2367" s="200" t="s">
        <v>19073</v>
      </c>
      <c r="C2367" s="200" t="s">
        <v>7145</v>
      </c>
      <c r="D2367" s="200" t="s">
        <v>7136</v>
      </c>
      <c r="E2367" s="200" t="s">
        <v>7136</v>
      </c>
      <c r="F2367" s="200" t="s">
        <v>7153</v>
      </c>
      <c r="G2367" s="200"/>
      <c r="H2367" s="200" t="s">
        <v>7154</v>
      </c>
      <c r="I2367" s="200"/>
      <c r="J2367" s="201">
        <v>12</v>
      </c>
      <c r="K2367" s="200" t="s">
        <v>7136</v>
      </c>
      <c r="L2367" s="201">
        <v>68623684</v>
      </c>
      <c r="M2367" s="201">
        <v>500</v>
      </c>
      <c r="N2367" s="201">
        <v>34311842000</v>
      </c>
      <c r="O2367" s="200" t="s">
        <v>7139</v>
      </c>
      <c r="P2367" s="200" t="s">
        <v>19074</v>
      </c>
      <c r="Q2367" s="200" t="s">
        <v>19075</v>
      </c>
      <c r="R2367" s="200" t="s">
        <v>19076</v>
      </c>
    </row>
    <row r="2368" spans="1:18" hidden="1">
      <c r="A2368" s="200" t="s">
        <v>19077</v>
      </c>
      <c r="B2368" s="200" t="s">
        <v>19078</v>
      </c>
      <c r="C2368" s="200" t="s">
        <v>7145</v>
      </c>
      <c r="D2368" s="200" t="s">
        <v>7136</v>
      </c>
      <c r="E2368" s="200" t="s">
        <v>7136</v>
      </c>
      <c r="F2368" s="200" t="s">
        <v>7276</v>
      </c>
      <c r="G2368" s="200"/>
      <c r="H2368" s="200" t="s">
        <v>7277</v>
      </c>
      <c r="I2368" s="200"/>
      <c r="J2368" s="201">
        <v>12</v>
      </c>
      <c r="K2368" s="200" t="s">
        <v>7136</v>
      </c>
      <c r="L2368" s="201">
        <v>12317971</v>
      </c>
      <c r="M2368" s="201">
        <v>2500</v>
      </c>
      <c r="N2368" s="201">
        <v>30794927500</v>
      </c>
      <c r="O2368" s="200" t="s">
        <v>7139</v>
      </c>
      <c r="P2368" s="200" t="s">
        <v>19079</v>
      </c>
      <c r="Q2368" s="200" t="s">
        <v>19080</v>
      </c>
      <c r="R2368" s="200" t="s">
        <v>19081</v>
      </c>
    </row>
    <row r="2369" spans="1:18" hidden="1">
      <c r="A2369" s="200" t="s">
        <v>19082</v>
      </c>
      <c r="B2369" s="200" t="s">
        <v>19083</v>
      </c>
      <c r="C2369" s="200" t="s">
        <v>7134</v>
      </c>
      <c r="D2369" s="200" t="s">
        <v>7135</v>
      </c>
      <c r="E2369" s="200" t="s">
        <v>7136</v>
      </c>
      <c r="F2369" s="200" t="s">
        <v>7481</v>
      </c>
      <c r="G2369" s="200"/>
      <c r="H2369" s="200" t="s">
        <v>7482</v>
      </c>
      <c r="I2369" s="200"/>
      <c r="J2369" s="201">
        <v>12</v>
      </c>
      <c r="K2369" s="200" t="s">
        <v>7136</v>
      </c>
      <c r="L2369" s="201">
        <v>24822362</v>
      </c>
      <c r="M2369" s="201">
        <v>500</v>
      </c>
      <c r="N2369" s="201">
        <v>12411181000</v>
      </c>
      <c r="O2369" s="200" t="s">
        <v>7139</v>
      </c>
      <c r="P2369" s="200" t="s">
        <v>19084</v>
      </c>
      <c r="Q2369" s="200" t="s">
        <v>19085</v>
      </c>
      <c r="R2369" s="200" t="s">
        <v>19086</v>
      </c>
    </row>
    <row r="2370" spans="1:18" hidden="1">
      <c r="A2370" s="200" t="s">
        <v>19087</v>
      </c>
      <c r="B2370" s="200" t="s">
        <v>19088</v>
      </c>
      <c r="C2370" s="200" t="s">
        <v>7145</v>
      </c>
      <c r="D2370" s="200" t="s">
        <v>7136</v>
      </c>
      <c r="E2370" s="200" t="s">
        <v>7136</v>
      </c>
      <c r="F2370" s="200" t="s">
        <v>7457</v>
      </c>
      <c r="G2370" s="200"/>
      <c r="H2370" s="200" t="s">
        <v>7458</v>
      </c>
      <c r="I2370" s="200"/>
      <c r="J2370" s="201">
        <v>12</v>
      </c>
      <c r="K2370" s="200" t="s">
        <v>7136</v>
      </c>
      <c r="L2370" s="201">
        <v>23533928</v>
      </c>
      <c r="M2370" s="201">
        <v>1000</v>
      </c>
      <c r="N2370" s="201">
        <v>23533928000</v>
      </c>
      <c r="O2370" s="200" t="s">
        <v>7139</v>
      </c>
      <c r="P2370" s="200" t="s">
        <v>19089</v>
      </c>
      <c r="Q2370" s="200" t="s">
        <v>19090</v>
      </c>
      <c r="R2370" s="200" t="s">
        <v>19091</v>
      </c>
    </row>
    <row r="2371" spans="1:18" hidden="1">
      <c r="A2371" s="200" t="s">
        <v>19092</v>
      </c>
      <c r="B2371" s="200" t="s">
        <v>19093</v>
      </c>
      <c r="C2371" s="200" t="s">
        <v>7145</v>
      </c>
      <c r="D2371" s="200" t="s">
        <v>7136</v>
      </c>
      <c r="E2371" s="200" t="s">
        <v>7136</v>
      </c>
      <c r="F2371" s="200" t="s">
        <v>7206</v>
      </c>
      <c r="G2371" s="200"/>
      <c r="H2371" s="200" t="s">
        <v>7207</v>
      </c>
      <c r="I2371" s="200"/>
      <c r="J2371" s="201">
        <v>12</v>
      </c>
      <c r="K2371" s="200" t="s">
        <v>7136</v>
      </c>
      <c r="L2371" s="201">
        <v>24630000</v>
      </c>
      <c r="M2371" s="201">
        <v>500</v>
      </c>
      <c r="N2371" s="201">
        <v>12315000000</v>
      </c>
      <c r="O2371" s="200" t="s">
        <v>7139</v>
      </c>
      <c r="P2371" s="200" t="s">
        <v>19094</v>
      </c>
      <c r="Q2371" s="200" t="s">
        <v>19095</v>
      </c>
      <c r="R2371" s="200" t="s">
        <v>19096</v>
      </c>
    </row>
    <row r="2372" spans="1:18" hidden="1">
      <c r="A2372" s="200" t="s">
        <v>19097</v>
      </c>
      <c r="B2372" s="200" t="s">
        <v>19098</v>
      </c>
      <c r="C2372" s="200" t="s">
        <v>7145</v>
      </c>
      <c r="D2372" s="200" t="s">
        <v>7136</v>
      </c>
      <c r="E2372" s="200" t="s">
        <v>7136</v>
      </c>
      <c r="F2372" s="200" t="s">
        <v>11088</v>
      </c>
      <c r="G2372" s="200"/>
      <c r="H2372" s="200" t="s">
        <v>11089</v>
      </c>
      <c r="I2372" s="200"/>
      <c r="J2372" s="201">
        <v>12</v>
      </c>
      <c r="K2372" s="200" t="s">
        <v>7136</v>
      </c>
      <c r="L2372" s="201">
        <v>6209515</v>
      </c>
      <c r="M2372" s="201">
        <v>5000</v>
      </c>
      <c r="N2372" s="201">
        <v>31047575000</v>
      </c>
      <c r="O2372" s="200" t="s">
        <v>7139</v>
      </c>
      <c r="P2372" s="200" t="s">
        <v>19099</v>
      </c>
      <c r="Q2372" s="200" t="s">
        <v>19100</v>
      </c>
      <c r="R2372" s="200" t="s">
        <v>19101</v>
      </c>
    </row>
    <row r="2373" spans="1:18" hidden="1">
      <c r="A2373" s="200" t="s">
        <v>19102</v>
      </c>
      <c r="B2373" s="200" t="s">
        <v>19103</v>
      </c>
      <c r="C2373" s="200" t="s">
        <v>7145</v>
      </c>
      <c r="D2373" s="200" t="s">
        <v>7136</v>
      </c>
      <c r="E2373" s="200" t="s">
        <v>7136</v>
      </c>
      <c r="F2373" s="200" t="s">
        <v>7206</v>
      </c>
      <c r="G2373" s="200"/>
      <c r="H2373" s="200" t="s">
        <v>7207</v>
      </c>
      <c r="I2373" s="200"/>
      <c r="J2373" s="201">
        <v>12</v>
      </c>
      <c r="K2373" s="200" t="s">
        <v>7136</v>
      </c>
      <c r="L2373" s="201">
        <v>40000000</v>
      </c>
      <c r="M2373" s="201">
        <v>500</v>
      </c>
      <c r="N2373" s="201">
        <v>20000000000</v>
      </c>
      <c r="O2373" s="200" t="s">
        <v>7139</v>
      </c>
      <c r="P2373" s="200" t="s">
        <v>19104</v>
      </c>
      <c r="Q2373" s="200" t="s">
        <v>19105</v>
      </c>
      <c r="R2373" s="200" t="s">
        <v>19106</v>
      </c>
    </row>
    <row r="2374" spans="1:18" hidden="1">
      <c r="A2374" s="200" t="s">
        <v>19107</v>
      </c>
      <c r="B2374" s="200" t="s">
        <v>19108</v>
      </c>
      <c r="C2374" s="200" t="s">
        <v>7145</v>
      </c>
      <c r="D2374" s="200" t="s">
        <v>7136</v>
      </c>
      <c r="E2374" s="200" t="s">
        <v>7136</v>
      </c>
      <c r="F2374" s="200" t="s">
        <v>8739</v>
      </c>
      <c r="G2374" s="200"/>
      <c r="H2374" s="200" t="s">
        <v>8740</v>
      </c>
      <c r="I2374" s="200"/>
      <c r="J2374" s="201">
        <v>12</v>
      </c>
      <c r="K2374" s="200" t="s">
        <v>7136</v>
      </c>
      <c r="L2374" s="201">
        <v>30106502</v>
      </c>
      <c r="M2374" s="201">
        <v>500</v>
      </c>
      <c r="N2374" s="201">
        <v>15053251000</v>
      </c>
      <c r="O2374" s="200" t="s">
        <v>7139</v>
      </c>
      <c r="P2374" s="200" t="s">
        <v>19109</v>
      </c>
      <c r="Q2374" s="200" t="s">
        <v>19110</v>
      </c>
      <c r="R2374" s="200" t="s">
        <v>19111</v>
      </c>
    </row>
    <row r="2375" spans="1:18" hidden="1">
      <c r="A2375" s="200" t="s">
        <v>19112</v>
      </c>
      <c r="B2375" s="200" t="s">
        <v>19113</v>
      </c>
      <c r="C2375" s="200" t="s">
        <v>7145</v>
      </c>
      <c r="D2375" s="200" t="s">
        <v>7136</v>
      </c>
      <c r="E2375" s="200" t="s">
        <v>7136</v>
      </c>
      <c r="F2375" s="200" t="s">
        <v>7206</v>
      </c>
      <c r="G2375" s="200"/>
      <c r="H2375" s="200" t="s">
        <v>7207</v>
      </c>
      <c r="I2375" s="200"/>
      <c r="J2375" s="201">
        <v>12</v>
      </c>
      <c r="K2375" s="200" t="s">
        <v>7136</v>
      </c>
      <c r="L2375" s="201">
        <v>40000000</v>
      </c>
      <c r="M2375" s="201">
        <v>500</v>
      </c>
      <c r="N2375" s="201">
        <v>20000000000</v>
      </c>
      <c r="O2375" s="200" t="s">
        <v>7139</v>
      </c>
      <c r="P2375" s="200" t="s">
        <v>19114</v>
      </c>
      <c r="Q2375" s="200" t="s">
        <v>19115</v>
      </c>
      <c r="R2375" s="200" t="s">
        <v>19116</v>
      </c>
    </row>
    <row r="2376" spans="1:18" hidden="1">
      <c r="A2376" s="200" t="s">
        <v>19117</v>
      </c>
      <c r="B2376" s="200" t="s">
        <v>19118</v>
      </c>
      <c r="C2376" s="200" t="s">
        <v>7145</v>
      </c>
      <c r="D2376" s="200" t="s">
        <v>7136</v>
      </c>
      <c r="E2376" s="200" t="s">
        <v>7136</v>
      </c>
      <c r="F2376" s="200" t="s">
        <v>7423</v>
      </c>
      <c r="G2376" s="200"/>
      <c r="H2376" s="200" t="s">
        <v>7424</v>
      </c>
      <c r="I2376" s="200"/>
      <c r="J2376" s="201">
        <v>12</v>
      </c>
      <c r="K2376" s="200" t="s">
        <v>7136</v>
      </c>
      <c r="L2376" s="201">
        <v>20493012</v>
      </c>
      <c r="M2376" s="201">
        <v>500</v>
      </c>
      <c r="N2376" s="201">
        <v>10246506000</v>
      </c>
      <c r="O2376" s="200" t="s">
        <v>7139</v>
      </c>
      <c r="P2376" s="200" t="s">
        <v>19119</v>
      </c>
      <c r="Q2376" s="200" t="s">
        <v>19120</v>
      </c>
      <c r="R2376" s="200" t="s">
        <v>19121</v>
      </c>
    </row>
    <row r="2377" spans="1:18" hidden="1">
      <c r="A2377" s="200" t="s">
        <v>19122</v>
      </c>
      <c r="B2377" s="200" t="s">
        <v>19123</v>
      </c>
      <c r="C2377" s="200" t="s">
        <v>7145</v>
      </c>
      <c r="D2377" s="200" t="s">
        <v>7136</v>
      </c>
      <c r="E2377" s="200" t="s">
        <v>7136</v>
      </c>
      <c r="F2377" s="200" t="s">
        <v>8194</v>
      </c>
      <c r="G2377" s="200"/>
      <c r="H2377" s="200" t="s">
        <v>8195</v>
      </c>
      <c r="I2377" s="200"/>
      <c r="J2377" s="201">
        <v>12</v>
      </c>
      <c r="K2377" s="200" t="s">
        <v>7136</v>
      </c>
      <c r="L2377" s="201">
        <v>27477425</v>
      </c>
      <c r="M2377" s="201">
        <v>500</v>
      </c>
      <c r="N2377" s="201">
        <v>14340941000</v>
      </c>
      <c r="O2377" s="200" t="s">
        <v>7139</v>
      </c>
      <c r="P2377" s="200" t="s">
        <v>19124</v>
      </c>
      <c r="Q2377" s="200" t="s">
        <v>19125</v>
      </c>
      <c r="R2377" s="200" t="s">
        <v>19126</v>
      </c>
    </row>
    <row r="2378" spans="1:18" hidden="1">
      <c r="A2378" s="200" t="s">
        <v>19127</v>
      </c>
      <c r="B2378" s="200" t="s">
        <v>19128</v>
      </c>
      <c r="C2378" s="200" t="s">
        <v>7134</v>
      </c>
      <c r="D2378" s="200" t="s">
        <v>8480</v>
      </c>
      <c r="E2378" s="200" t="s">
        <v>7136</v>
      </c>
      <c r="F2378" s="200" t="s">
        <v>7166</v>
      </c>
      <c r="G2378" s="200"/>
      <c r="H2378" s="200" t="s">
        <v>7167</v>
      </c>
      <c r="I2378" s="200"/>
      <c r="J2378" s="201">
        <v>12</v>
      </c>
      <c r="K2378" s="200" t="s">
        <v>7136</v>
      </c>
      <c r="L2378" s="201">
        <v>29352174</v>
      </c>
      <c r="M2378" s="201">
        <v>500</v>
      </c>
      <c r="N2378" s="201">
        <v>14676087000</v>
      </c>
      <c r="O2378" s="200" t="s">
        <v>7139</v>
      </c>
      <c r="P2378" s="200" t="s">
        <v>19129</v>
      </c>
      <c r="Q2378" s="200" t="s">
        <v>19130</v>
      </c>
      <c r="R2378" s="200" t="s">
        <v>19131</v>
      </c>
    </row>
    <row r="2379" spans="1:18" hidden="1">
      <c r="A2379" s="200" t="s">
        <v>19132</v>
      </c>
      <c r="B2379" s="200" t="s">
        <v>19133</v>
      </c>
      <c r="C2379" s="200" t="s">
        <v>7134</v>
      </c>
      <c r="D2379" s="200" t="s">
        <v>7135</v>
      </c>
      <c r="E2379" s="200" t="s">
        <v>7136</v>
      </c>
      <c r="F2379" s="200" t="s">
        <v>7314</v>
      </c>
      <c r="G2379" s="200"/>
      <c r="H2379" s="200" t="s">
        <v>7315</v>
      </c>
      <c r="I2379" s="200"/>
      <c r="J2379" s="201">
        <v>12</v>
      </c>
      <c r="K2379" s="200" t="s">
        <v>7136</v>
      </c>
      <c r="L2379" s="201">
        <v>13879521</v>
      </c>
      <c r="M2379" s="201">
        <v>500</v>
      </c>
      <c r="N2379" s="201">
        <v>6939760500</v>
      </c>
      <c r="O2379" s="200" t="s">
        <v>7139</v>
      </c>
      <c r="P2379" s="200" t="s">
        <v>19134</v>
      </c>
      <c r="Q2379" s="200" t="s">
        <v>19135</v>
      </c>
      <c r="R2379" s="200" t="s">
        <v>19136</v>
      </c>
    </row>
    <row r="2380" spans="1:18" hidden="1">
      <c r="A2380" s="200" t="s">
        <v>19137</v>
      </c>
      <c r="B2380" s="200" t="s">
        <v>19138</v>
      </c>
      <c r="C2380" s="200" t="s">
        <v>7145</v>
      </c>
      <c r="D2380" s="200" t="s">
        <v>7136</v>
      </c>
      <c r="E2380" s="200" t="s">
        <v>7136</v>
      </c>
      <c r="F2380" s="200" t="s">
        <v>9013</v>
      </c>
      <c r="G2380" s="200"/>
      <c r="H2380" s="200" t="s">
        <v>9014</v>
      </c>
      <c r="I2380" s="200"/>
      <c r="J2380" s="201">
        <v>12</v>
      </c>
      <c r="K2380" s="200" t="s">
        <v>7136</v>
      </c>
      <c r="L2380" s="201">
        <v>23800576</v>
      </c>
      <c r="M2380" s="201">
        <v>5000</v>
      </c>
      <c r="N2380" s="201">
        <v>119002880000</v>
      </c>
      <c r="O2380" s="200" t="s">
        <v>7139</v>
      </c>
      <c r="P2380" s="200" t="s">
        <v>19139</v>
      </c>
      <c r="Q2380" s="200" t="s">
        <v>19140</v>
      </c>
      <c r="R2380" s="200" t="s">
        <v>19141</v>
      </c>
    </row>
    <row r="2381" spans="1:18" hidden="1">
      <c r="A2381" s="200" t="s">
        <v>19142</v>
      </c>
      <c r="B2381" s="200" t="s">
        <v>19143</v>
      </c>
      <c r="C2381" s="200" t="s">
        <v>7145</v>
      </c>
      <c r="D2381" s="200" t="s">
        <v>7136</v>
      </c>
      <c r="E2381" s="200" t="s">
        <v>7136</v>
      </c>
      <c r="F2381" s="200" t="s">
        <v>7822</v>
      </c>
      <c r="G2381" s="200"/>
      <c r="H2381" s="200" t="s">
        <v>7823</v>
      </c>
      <c r="I2381" s="200"/>
      <c r="J2381" s="201">
        <v>12</v>
      </c>
      <c r="K2381" s="200" t="s">
        <v>7136</v>
      </c>
      <c r="L2381" s="201">
        <v>11335195</v>
      </c>
      <c r="M2381" s="201">
        <v>5000</v>
      </c>
      <c r="N2381" s="201">
        <v>56675975000</v>
      </c>
      <c r="O2381" s="200" t="s">
        <v>7139</v>
      </c>
      <c r="P2381" s="200" t="s">
        <v>19144</v>
      </c>
      <c r="Q2381" s="200" t="s">
        <v>19145</v>
      </c>
      <c r="R2381" s="200" t="s">
        <v>19146</v>
      </c>
    </row>
    <row r="2382" spans="1:18" hidden="1">
      <c r="A2382" s="200" t="s">
        <v>19147</v>
      </c>
      <c r="B2382" s="200" t="s">
        <v>19148</v>
      </c>
      <c r="C2382" s="200" t="s">
        <v>7145</v>
      </c>
      <c r="D2382" s="200" t="s">
        <v>7136</v>
      </c>
      <c r="E2382" s="200" t="s">
        <v>7136</v>
      </c>
      <c r="F2382" s="200" t="s">
        <v>7137</v>
      </c>
      <c r="G2382" s="200"/>
      <c r="H2382" s="200" t="s">
        <v>7138</v>
      </c>
      <c r="I2382" s="200"/>
      <c r="J2382" s="201">
        <v>12</v>
      </c>
      <c r="K2382" s="200" t="s">
        <v>7136</v>
      </c>
      <c r="L2382" s="201">
        <v>32109878</v>
      </c>
      <c r="M2382" s="201">
        <v>5000</v>
      </c>
      <c r="N2382" s="201">
        <v>160549390000</v>
      </c>
      <c r="O2382" s="200" t="s">
        <v>7139</v>
      </c>
      <c r="P2382" s="200" t="s">
        <v>19149</v>
      </c>
      <c r="Q2382" s="200" t="s">
        <v>19150</v>
      </c>
      <c r="R2382" s="200" t="s">
        <v>16508</v>
      </c>
    </row>
    <row r="2383" spans="1:18" hidden="1">
      <c r="A2383" s="200" t="s">
        <v>19151</v>
      </c>
      <c r="B2383" s="200" t="s">
        <v>19152</v>
      </c>
      <c r="C2383" s="200" t="s">
        <v>7145</v>
      </c>
      <c r="D2383" s="200" t="s">
        <v>7136</v>
      </c>
      <c r="E2383" s="200" t="s">
        <v>7136</v>
      </c>
      <c r="F2383" s="200" t="s">
        <v>7153</v>
      </c>
      <c r="G2383" s="200"/>
      <c r="H2383" s="200" t="s">
        <v>7154</v>
      </c>
      <c r="I2383" s="200"/>
      <c r="J2383" s="201">
        <v>12</v>
      </c>
      <c r="K2383" s="200" t="s">
        <v>7136</v>
      </c>
      <c r="L2383" s="201">
        <v>42008577</v>
      </c>
      <c r="M2383" s="201">
        <v>1000</v>
      </c>
      <c r="N2383" s="201">
        <v>42008577000</v>
      </c>
      <c r="O2383" s="200" t="s">
        <v>7139</v>
      </c>
      <c r="P2383" s="200" t="s">
        <v>12570</v>
      </c>
      <c r="Q2383" s="200" t="s">
        <v>19153</v>
      </c>
      <c r="R2383" s="200" t="s">
        <v>19154</v>
      </c>
    </row>
    <row r="2384" spans="1:18" hidden="1">
      <c r="A2384" s="200" t="s">
        <v>19155</v>
      </c>
      <c r="B2384" s="200" t="s">
        <v>19156</v>
      </c>
      <c r="C2384" s="200" t="s">
        <v>7145</v>
      </c>
      <c r="D2384" s="200" t="s">
        <v>7136</v>
      </c>
      <c r="E2384" s="200" t="s">
        <v>7136</v>
      </c>
      <c r="F2384" s="200" t="s">
        <v>15739</v>
      </c>
      <c r="G2384" s="200"/>
      <c r="H2384" s="200" t="s">
        <v>15740</v>
      </c>
      <c r="I2384" s="200"/>
      <c r="J2384" s="201">
        <v>12</v>
      </c>
      <c r="K2384" s="200" t="s">
        <v>7136</v>
      </c>
      <c r="L2384" s="201">
        <v>80565149</v>
      </c>
      <c r="M2384" s="201">
        <v>1000</v>
      </c>
      <c r="N2384" s="201">
        <v>83765149000</v>
      </c>
      <c r="O2384" s="200" t="s">
        <v>7139</v>
      </c>
      <c r="P2384" s="200" t="s">
        <v>19157</v>
      </c>
      <c r="Q2384" s="200" t="s">
        <v>19158</v>
      </c>
      <c r="R2384" s="200" t="s">
        <v>19159</v>
      </c>
    </row>
    <row r="2385" spans="1:18" hidden="1">
      <c r="A2385" s="200" t="s">
        <v>19160</v>
      </c>
      <c r="B2385" s="200" t="s">
        <v>19161</v>
      </c>
      <c r="C2385" s="200" t="s">
        <v>7134</v>
      </c>
      <c r="D2385" s="200" t="s">
        <v>7193</v>
      </c>
      <c r="E2385" s="200" t="s">
        <v>7136</v>
      </c>
      <c r="F2385" s="200" t="s">
        <v>7166</v>
      </c>
      <c r="G2385" s="200"/>
      <c r="H2385" s="200" t="s">
        <v>7167</v>
      </c>
      <c r="I2385" s="200"/>
      <c r="J2385" s="201">
        <v>12</v>
      </c>
      <c r="K2385" s="200" t="s">
        <v>7136</v>
      </c>
      <c r="L2385" s="201">
        <v>59096776</v>
      </c>
      <c r="M2385" s="201">
        <v>100</v>
      </c>
      <c r="N2385" s="201">
        <v>5909677600</v>
      </c>
      <c r="O2385" s="200" t="s">
        <v>7139</v>
      </c>
      <c r="P2385" s="200" t="s">
        <v>19162</v>
      </c>
      <c r="Q2385" s="200" t="s">
        <v>19163</v>
      </c>
      <c r="R2385" s="200" t="s">
        <v>19164</v>
      </c>
    </row>
    <row r="2386" spans="1:18" hidden="1">
      <c r="A2386" s="200" t="s">
        <v>19165</v>
      </c>
      <c r="B2386" s="200" t="s">
        <v>19166</v>
      </c>
      <c r="C2386" s="200" t="s">
        <v>7134</v>
      </c>
      <c r="D2386" s="200" t="s">
        <v>7173</v>
      </c>
      <c r="E2386" s="200" t="s">
        <v>7136</v>
      </c>
      <c r="F2386" s="200" t="s">
        <v>7599</v>
      </c>
      <c r="G2386" s="200"/>
      <c r="H2386" s="200" t="s">
        <v>7600</v>
      </c>
      <c r="I2386" s="200"/>
      <c r="J2386" s="201">
        <v>9</v>
      </c>
      <c r="K2386" s="200" t="s">
        <v>7136</v>
      </c>
      <c r="L2386" s="201">
        <v>10102981</v>
      </c>
      <c r="M2386" s="201">
        <v>500</v>
      </c>
      <c r="N2386" s="201">
        <v>5051490500</v>
      </c>
      <c r="O2386" s="200" t="s">
        <v>7139</v>
      </c>
      <c r="P2386" s="200" t="s">
        <v>19167</v>
      </c>
      <c r="Q2386" s="200" t="s">
        <v>19168</v>
      </c>
      <c r="R2386" s="200" t="s">
        <v>19169</v>
      </c>
    </row>
    <row r="2387" spans="1:18" hidden="1">
      <c r="A2387" s="200" t="s">
        <v>19170</v>
      </c>
      <c r="B2387" s="200" t="s">
        <v>19171</v>
      </c>
      <c r="C2387" s="200" t="s">
        <v>7145</v>
      </c>
      <c r="D2387" s="200" t="s">
        <v>7136</v>
      </c>
      <c r="E2387" s="200" t="s">
        <v>7136</v>
      </c>
      <c r="F2387" s="200" t="s">
        <v>7372</v>
      </c>
      <c r="G2387" s="200"/>
      <c r="H2387" s="200" t="s">
        <v>7373</v>
      </c>
      <c r="I2387" s="200"/>
      <c r="J2387" s="201">
        <v>12</v>
      </c>
      <c r="K2387" s="200" t="s">
        <v>7136</v>
      </c>
      <c r="L2387" s="201">
        <v>11570702</v>
      </c>
      <c r="M2387" s="201">
        <v>5000</v>
      </c>
      <c r="N2387" s="201">
        <v>57853510000</v>
      </c>
      <c r="O2387" s="200" t="s">
        <v>7139</v>
      </c>
      <c r="P2387" s="200" t="s">
        <v>19172</v>
      </c>
      <c r="Q2387" s="200" t="s">
        <v>19173</v>
      </c>
      <c r="R2387" s="200" t="s">
        <v>19174</v>
      </c>
    </row>
    <row r="2388" spans="1:18" hidden="1">
      <c r="A2388" s="200" t="s">
        <v>19175</v>
      </c>
      <c r="B2388" s="200" t="s">
        <v>19176</v>
      </c>
      <c r="C2388" s="200" t="s">
        <v>7145</v>
      </c>
      <c r="D2388" s="200" t="s">
        <v>7136</v>
      </c>
      <c r="E2388" s="200" t="s">
        <v>7136</v>
      </c>
      <c r="F2388" s="200" t="s">
        <v>7464</v>
      </c>
      <c r="G2388" s="200"/>
      <c r="H2388" s="200" t="s">
        <v>7465</v>
      </c>
      <c r="I2388" s="200"/>
      <c r="J2388" s="201">
        <v>12</v>
      </c>
      <c r="K2388" s="200" t="s">
        <v>7136</v>
      </c>
      <c r="L2388" s="201">
        <v>32446151</v>
      </c>
      <c r="M2388" s="201">
        <v>500</v>
      </c>
      <c r="N2388" s="201">
        <v>16223075500</v>
      </c>
      <c r="O2388" s="200" t="s">
        <v>7139</v>
      </c>
      <c r="P2388" s="200" t="s">
        <v>19177</v>
      </c>
      <c r="Q2388" s="200" t="s">
        <v>19178</v>
      </c>
      <c r="R2388" s="200" t="s">
        <v>19179</v>
      </c>
    </row>
    <row r="2389" spans="1:18" hidden="1">
      <c r="A2389" s="200" t="s">
        <v>19180</v>
      </c>
      <c r="B2389" s="200" t="s">
        <v>19181</v>
      </c>
      <c r="C2389" s="200" t="s">
        <v>7134</v>
      </c>
      <c r="D2389" s="200" t="s">
        <v>7165</v>
      </c>
      <c r="E2389" s="200" t="s">
        <v>7136</v>
      </c>
      <c r="F2389" s="200" t="s">
        <v>7348</v>
      </c>
      <c r="G2389" s="200"/>
      <c r="H2389" s="200" t="s">
        <v>7349</v>
      </c>
      <c r="I2389" s="200"/>
      <c r="J2389" s="201">
        <v>12</v>
      </c>
      <c r="K2389" s="200" t="s">
        <v>7136</v>
      </c>
      <c r="L2389" s="201">
        <v>15244382</v>
      </c>
      <c r="M2389" s="201">
        <v>500</v>
      </c>
      <c r="N2389" s="201">
        <v>7622191000</v>
      </c>
      <c r="O2389" s="200" t="s">
        <v>7139</v>
      </c>
      <c r="P2389" s="200" t="s">
        <v>19182</v>
      </c>
      <c r="Q2389" s="200" t="s">
        <v>19183</v>
      </c>
      <c r="R2389" s="200" t="s">
        <v>10653</v>
      </c>
    </row>
    <row r="2390" spans="1:18" hidden="1">
      <c r="A2390" s="200" t="s">
        <v>19184</v>
      </c>
      <c r="B2390" s="200" t="s">
        <v>19185</v>
      </c>
      <c r="C2390" s="200" t="s">
        <v>7134</v>
      </c>
      <c r="D2390" s="200" t="s">
        <v>7165</v>
      </c>
      <c r="E2390" s="200" t="s">
        <v>7136</v>
      </c>
      <c r="F2390" s="200" t="s">
        <v>7607</v>
      </c>
      <c r="G2390" s="200"/>
      <c r="H2390" s="200" t="s">
        <v>7608</v>
      </c>
      <c r="I2390" s="200"/>
      <c r="J2390" s="201">
        <v>12</v>
      </c>
      <c r="K2390" s="200" t="s">
        <v>7136</v>
      </c>
      <c r="L2390" s="201">
        <v>18000000</v>
      </c>
      <c r="M2390" s="201">
        <v>500</v>
      </c>
      <c r="N2390" s="201">
        <v>9000000000</v>
      </c>
      <c r="O2390" s="200" t="s">
        <v>7139</v>
      </c>
      <c r="P2390" s="200" t="s">
        <v>19186</v>
      </c>
      <c r="Q2390" s="200" t="s">
        <v>19187</v>
      </c>
      <c r="R2390" s="200" t="s">
        <v>19188</v>
      </c>
    </row>
    <row r="2391" spans="1:18" hidden="1">
      <c r="A2391" s="200" t="s">
        <v>19189</v>
      </c>
      <c r="B2391" s="200" t="s">
        <v>16631</v>
      </c>
      <c r="C2391" s="200" t="s">
        <v>7145</v>
      </c>
      <c r="D2391" s="200" t="s">
        <v>7136</v>
      </c>
      <c r="E2391" s="200" t="s">
        <v>7136</v>
      </c>
      <c r="F2391" s="200" t="s">
        <v>7331</v>
      </c>
      <c r="G2391" s="200"/>
      <c r="H2391" s="200" t="s">
        <v>7332</v>
      </c>
      <c r="I2391" s="200"/>
      <c r="J2391" s="201">
        <v>12</v>
      </c>
      <c r="K2391" s="200" t="s">
        <v>7136</v>
      </c>
      <c r="L2391" s="201">
        <v>12728534</v>
      </c>
      <c r="M2391" s="201">
        <v>5000</v>
      </c>
      <c r="N2391" s="201">
        <v>66267670000</v>
      </c>
      <c r="O2391" s="200" t="s">
        <v>7139</v>
      </c>
      <c r="P2391" s="200" t="s">
        <v>19190</v>
      </c>
      <c r="Q2391" s="200" t="s">
        <v>19191</v>
      </c>
      <c r="R2391" s="200" t="s">
        <v>19192</v>
      </c>
    </row>
    <row r="2392" spans="1:18" hidden="1">
      <c r="A2392" s="200" t="s">
        <v>19193</v>
      </c>
      <c r="B2392" s="200" t="s">
        <v>19194</v>
      </c>
      <c r="C2392" s="200" t="s">
        <v>7145</v>
      </c>
      <c r="D2392" s="200" t="s">
        <v>7136</v>
      </c>
      <c r="E2392" s="200" t="s">
        <v>7136</v>
      </c>
      <c r="F2392" s="200" t="s">
        <v>7464</v>
      </c>
      <c r="G2392" s="200"/>
      <c r="H2392" s="200" t="s">
        <v>7465</v>
      </c>
      <c r="I2392" s="200"/>
      <c r="J2392" s="201">
        <v>12</v>
      </c>
      <c r="K2392" s="200" t="s">
        <v>7136</v>
      </c>
      <c r="L2392" s="201">
        <v>533800000</v>
      </c>
      <c r="M2392" s="201">
        <v>100</v>
      </c>
      <c r="N2392" s="201">
        <v>53380000000</v>
      </c>
      <c r="O2392" s="200" t="s">
        <v>7139</v>
      </c>
      <c r="P2392" s="200" t="s">
        <v>19195</v>
      </c>
      <c r="Q2392" s="200" t="s">
        <v>19196</v>
      </c>
      <c r="R2392" s="200" t="s">
        <v>19197</v>
      </c>
    </row>
    <row r="2393" spans="1:18" hidden="1">
      <c r="A2393" s="200" t="s">
        <v>19198</v>
      </c>
      <c r="B2393" s="200" t="s">
        <v>19199</v>
      </c>
      <c r="C2393" s="200" t="s">
        <v>7145</v>
      </c>
      <c r="D2393" s="200" t="s">
        <v>7136</v>
      </c>
      <c r="E2393" s="200" t="s">
        <v>7136</v>
      </c>
      <c r="F2393" s="200" t="s">
        <v>7276</v>
      </c>
      <c r="G2393" s="200"/>
      <c r="H2393" s="200" t="s">
        <v>7277</v>
      </c>
      <c r="I2393" s="200"/>
      <c r="J2393" s="201">
        <v>12</v>
      </c>
      <c r="K2393" s="200" t="s">
        <v>7136</v>
      </c>
      <c r="L2393" s="201">
        <v>52240638</v>
      </c>
      <c r="M2393" s="201">
        <v>500</v>
      </c>
      <c r="N2393" s="201">
        <v>26120319000</v>
      </c>
      <c r="O2393" s="200" t="s">
        <v>7139</v>
      </c>
      <c r="P2393" s="200" t="s">
        <v>19200</v>
      </c>
      <c r="Q2393" s="200" t="s">
        <v>19201</v>
      </c>
      <c r="R2393" s="200" t="s">
        <v>19202</v>
      </c>
    </row>
    <row r="2394" spans="1:18" hidden="1">
      <c r="A2394" s="200" t="s">
        <v>19203</v>
      </c>
      <c r="B2394" s="200" t="s">
        <v>19204</v>
      </c>
      <c r="C2394" s="200" t="s">
        <v>7145</v>
      </c>
      <c r="D2394" s="200" t="s">
        <v>7136</v>
      </c>
      <c r="E2394" s="200" t="s">
        <v>7136</v>
      </c>
      <c r="F2394" s="200" t="s">
        <v>7250</v>
      </c>
      <c r="G2394" s="200"/>
      <c r="H2394" s="200" t="s">
        <v>7251</v>
      </c>
      <c r="I2394" s="200"/>
      <c r="J2394" s="201">
        <v>12</v>
      </c>
      <c r="K2394" s="200" t="s">
        <v>7136</v>
      </c>
      <c r="L2394" s="201">
        <v>12000000</v>
      </c>
      <c r="M2394" s="201">
        <v>500</v>
      </c>
      <c r="N2394" s="201">
        <v>6000000000</v>
      </c>
      <c r="O2394" s="200" t="s">
        <v>7139</v>
      </c>
      <c r="P2394" s="200" t="s">
        <v>19205</v>
      </c>
      <c r="Q2394" s="200" t="s">
        <v>19206</v>
      </c>
      <c r="R2394" s="200" t="s">
        <v>19207</v>
      </c>
    </row>
    <row r="2395" spans="1:18" hidden="1">
      <c r="A2395" s="200" t="s">
        <v>19208</v>
      </c>
      <c r="B2395" s="200" t="s">
        <v>19209</v>
      </c>
      <c r="C2395" s="200" t="s">
        <v>7134</v>
      </c>
      <c r="D2395" s="200" t="s">
        <v>7165</v>
      </c>
      <c r="E2395" s="200" t="s">
        <v>7136</v>
      </c>
      <c r="F2395" s="200" t="s">
        <v>8033</v>
      </c>
      <c r="G2395" s="200"/>
      <c r="H2395" s="200" t="s">
        <v>8034</v>
      </c>
      <c r="I2395" s="200"/>
      <c r="J2395" s="201">
        <v>12</v>
      </c>
      <c r="K2395" s="200" t="s">
        <v>7136</v>
      </c>
      <c r="L2395" s="201">
        <v>11954227</v>
      </c>
      <c r="M2395" s="201">
        <v>500</v>
      </c>
      <c r="N2395" s="201">
        <v>5977113500</v>
      </c>
      <c r="O2395" s="200" t="s">
        <v>7139</v>
      </c>
      <c r="P2395" s="200" t="s">
        <v>19210</v>
      </c>
      <c r="Q2395" s="200" t="s">
        <v>19211</v>
      </c>
      <c r="R2395" s="200" t="s">
        <v>19212</v>
      </c>
    </row>
    <row r="2396" spans="1:18" hidden="1">
      <c r="A2396" s="200" t="s">
        <v>19213</v>
      </c>
      <c r="B2396" s="200" t="s">
        <v>19214</v>
      </c>
      <c r="C2396" s="200" t="s">
        <v>7134</v>
      </c>
      <c r="D2396" s="200" t="s">
        <v>7135</v>
      </c>
      <c r="E2396" s="200" t="s">
        <v>7136</v>
      </c>
      <c r="F2396" s="200" t="s">
        <v>7213</v>
      </c>
      <c r="G2396" s="200"/>
      <c r="H2396" s="200" t="s">
        <v>7214</v>
      </c>
      <c r="I2396" s="200"/>
      <c r="J2396" s="201">
        <v>12</v>
      </c>
      <c r="K2396" s="200" t="s">
        <v>7136</v>
      </c>
      <c r="L2396" s="201">
        <v>29891328</v>
      </c>
      <c r="M2396" s="201">
        <v>500</v>
      </c>
      <c r="N2396" s="201">
        <v>14945664000</v>
      </c>
      <c r="O2396" s="200" t="s">
        <v>7139</v>
      </c>
      <c r="P2396" s="200" t="s">
        <v>19215</v>
      </c>
      <c r="Q2396" s="200" t="s">
        <v>19216</v>
      </c>
      <c r="R2396" s="200" t="s">
        <v>19217</v>
      </c>
    </row>
    <row r="2397" spans="1:18" hidden="1">
      <c r="A2397" s="200" t="s">
        <v>19218</v>
      </c>
      <c r="B2397" s="200" t="s">
        <v>19219</v>
      </c>
      <c r="C2397" s="200" t="s">
        <v>7134</v>
      </c>
      <c r="D2397" s="200" t="s">
        <v>7135</v>
      </c>
      <c r="E2397" s="200" t="s">
        <v>7136</v>
      </c>
      <c r="F2397" s="200" t="s">
        <v>9783</v>
      </c>
      <c r="G2397" s="200"/>
      <c r="H2397" s="200" t="s">
        <v>9784</v>
      </c>
      <c r="I2397" s="200"/>
      <c r="J2397" s="201">
        <v>12</v>
      </c>
      <c r="K2397" s="200" t="s">
        <v>7136</v>
      </c>
      <c r="L2397" s="201">
        <v>39403685</v>
      </c>
      <c r="M2397" s="201">
        <v>500</v>
      </c>
      <c r="N2397" s="201">
        <v>19701842500</v>
      </c>
      <c r="O2397" s="200" t="s">
        <v>7139</v>
      </c>
      <c r="P2397" s="200" t="s">
        <v>19220</v>
      </c>
      <c r="Q2397" s="200" t="s">
        <v>19221</v>
      </c>
      <c r="R2397" s="200" t="s">
        <v>19222</v>
      </c>
    </row>
    <row r="2398" spans="1:18" hidden="1">
      <c r="A2398" s="200" t="s">
        <v>19223</v>
      </c>
      <c r="B2398" s="200" t="s">
        <v>19224</v>
      </c>
      <c r="C2398" s="200" t="s">
        <v>7145</v>
      </c>
      <c r="D2398" s="200" t="s">
        <v>7136</v>
      </c>
      <c r="E2398" s="200" t="s">
        <v>7136</v>
      </c>
      <c r="F2398" s="200" t="s">
        <v>7779</v>
      </c>
      <c r="G2398" s="200"/>
      <c r="H2398" s="200" t="s">
        <v>7780</v>
      </c>
      <c r="I2398" s="200"/>
      <c r="J2398" s="201">
        <v>12</v>
      </c>
      <c r="K2398" s="200" t="s">
        <v>7136</v>
      </c>
      <c r="L2398" s="201">
        <v>69261540</v>
      </c>
      <c r="M2398" s="201">
        <v>500</v>
      </c>
      <c r="N2398" s="201">
        <v>34630770000</v>
      </c>
      <c r="O2398" s="200" t="s">
        <v>7139</v>
      </c>
      <c r="P2398" s="200" t="s">
        <v>19225</v>
      </c>
      <c r="Q2398" s="200" t="s">
        <v>19226</v>
      </c>
      <c r="R2398" s="200" t="s">
        <v>19227</v>
      </c>
    </row>
    <row r="2399" spans="1:18" hidden="1">
      <c r="A2399" s="200" t="s">
        <v>19228</v>
      </c>
      <c r="B2399" s="200" t="s">
        <v>19229</v>
      </c>
      <c r="C2399" s="200" t="s">
        <v>7134</v>
      </c>
      <c r="D2399" s="200" t="s">
        <v>7135</v>
      </c>
      <c r="E2399" s="200" t="s">
        <v>7136</v>
      </c>
      <c r="F2399" s="200" t="s">
        <v>7166</v>
      </c>
      <c r="G2399" s="200"/>
      <c r="H2399" s="200" t="s">
        <v>7167</v>
      </c>
      <c r="I2399" s="200"/>
      <c r="J2399" s="201">
        <v>12</v>
      </c>
      <c r="K2399" s="200" t="s">
        <v>7136</v>
      </c>
      <c r="L2399" s="201">
        <v>86251493</v>
      </c>
      <c r="M2399" s="201">
        <v>100</v>
      </c>
      <c r="N2399" s="201">
        <v>8625149300</v>
      </c>
      <c r="O2399" s="200" t="s">
        <v>7139</v>
      </c>
      <c r="P2399" s="200" t="s">
        <v>19230</v>
      </c>
      <c r="Q2399" s="200" t="s">
        <v>19231</v>
      </c>
      <c r="R2399" s="200" t="s">
        <v>19232</v>
      </c>
    </row>
    <row r="2400" spans="1:18" hidden="1">
      <c r="A2400" s="200" t="s">
        <v>19233</v>
      </c>
      <c r="B2400" s="200" t="s">
        <v>19234</v>
      </c>
      <c r="C2400" s="200" t="s">
        <v>7145</v>
      </c>
      <c r="D2400" s="200" t="s">
        <v>7136</v>
      </c>
      <c r="E2400" s="200" t="s">
        <v>7136</v>
      </c>
      <c r="F2400" s="200" t="s">
        <v>7416</v>
      </c>
      <c r="G2400" s="200"/>
      <c r="H2400" s="200" t="s">
        <v>7417</v>
      </c>
      <c r="I2400" s="200"/>
      <c r="J2400" s="201">
        <v>12</v>
      </c>
      <c r="K2400" s="200" t="s">
        <v>7136</v>
      </c>
      <c r="L2400" s="201">
        <v>26697460</v>
      </c>
      <c r="M2400" s="201">
        <v>500</v>
      </c>
      <c r="N2400" s="201">
        <v>13348730000</v>
      </c>
      <c r="O2400" s="200" t="s">
        <v>7139</v>
      </c>
      <c r="P2400" s="200" t="s">
        <v>19235</v>
      </c>
      <c r="Q2400" s="200" t="s">
        <v>19236</v>
      </c>
      <c r="R2400" s="200" t="s">
        <v>19237</v>
      </c>
    </row>
    <row r="2401" spans="1:18" hidden="1">
      <c r="A2401" s="200" t="s">
        <v>19238</v>
      </c>
      <c r="B2401" s="200" t="s">
        <v>19239</v>
      </c>
      <c r="C2401" s="200" t="s">
        <v>7145</v>
      </c>
      <c r="D2401" s="200" t="s">
        <v>7136</v>
      </c>
      <c r="E2401" s="200" t="s">
        <v>7136</v>
      </c>
      <c r="F2401" s="200" t="s">
        <v>7779</v>
      </c>
      <c r="G2401" s="200"/>
      <c r="H2401" s="200" t="s">
        <v>7780</v>
      </c>
      <c r="I2401" s="200"/>
      <c r="J2401" s="201">
        <v>12</v>
      </c>
      <c r="K2401" s="200" t="s">
        <v>7136</v>
      </c>
      <c r="L2401" s="201">
        <v>17774535</v>
      </c>
      <c r="M2401" s="201">
        <v>5000</v>
      </c>
      <c r="N2401" s="201">
        <v>88872675000</v>
      </c>
      <c r="O2401" s="200" t="s">
        <v>7139</v>
      </c>
      <c r="P2401" s="200" t="s">
        <v>19225</v>
      </c>
      <c r="Q2401" s="200" t="s">
        <v>19240</v>
      </c>
      <c r="R2401" s="200" t="s">
        <v>19227</v>
      </c>
    </row>
    <row r="2402" spans="1:18" hidden="1">
      <c r="A2402" s="200" t="s">
        <v>19241</v>
      </c>
      <c r="B2402" s="200" t="s">
        <v>19242</v>
      </c>
      <c r="C2402" s="200" t="s">
        <v>7145</v>
      </c>
      <c r="D2402" s="200" t="s">
        <v>7136</v>
      </c>
      <c r="E2402" s="200" t="s">
        <v>7136</v>
      </c>
      <c r="F2402" s="200" t="s">
        <v>7779</v>
      </c>
      <c r="G2402" s="200"/>
      <c r="H2402" s="200" t="s">
        <v>7780</v>
      </c>
      <c r="I2402" s="200"/>
      <c r="J2402" s="201">
        <v>12</v>
      </c>
      <c r="K2402" s="200" t="s">
        <v>7136</v>
      </c>
      <c r="L2402" s="201">
        <v>30832884</v>
      </c>
      <c r="M2402" s="201">
        <v>1000</v>
      </c>
      <c r="N2402" s="201">
        <v>33359554000</v>
      </c>
      <c r="O2402" s="200" t="s">
        <v>7139</v>
      </c>
      <c r="P2402" s="200" t="s">
        <v>19243</v>
      </c>
      <c r="Q2402" s="200" t="s">
        <v>19244</v>
      </c>
      <c r="R2402" s="200" t="s">
        <v>19227</v>
      </c>
    </row>
    <row r="2403" spans="1:18" hidden="1">
      <c r="A2403" s="200" t="s">
        <v>19245</v>
      </c>
      <c r="B2403" s="200" t="s">
        <v>19246</v>
      </c>
      <c r="C2403" s="200" t="s">
        <v>7134</v>
      </c>
      <c r="D2403" s="200" t="s">
        <v>7165</v>
      </c>
      <c r="E2403" s="200" t="s">
        <v>7136</v>
      </c>
      <c r="F2403" s="200" t="s">
        <v>7822</v>
      </c>
      <c r="G2403" s="200"/>
      <c r="H2403" s="200" t="s">
        <v>7823</v>
      </c>
      <c r="I2403" s="200"/>
      <c r="J2403" s="201">
        <v>12</v>
      </c>
      <c r="K2403" s="200" t="s">
        <v>7136</v>
      </c>
      <c r="L2403" s="201">
        <v>3510000</v>
      </c>
      <c r="M2403" s="201">
        <v>500</v>
      </c>
      <c r="N2403" s="201">
        <v>1755000000</v>
      </c>
      <c r="O2403" s="200" t="s">
        <v>7139</v>
      </c>
      <c r="P2403" s="200" t="s">
        <v>19247</v>
      </c>
      <c r="Q2403" s="200" t="s">
        <v>19248</v>
      </c>
      <c r="R2403" s="200" t="s">
        <v>19249</v>
      </c>
    </row>
    <row r="2404" spans="1:18" hidden="1">
      <c r="A2404" s="200" t="s">
        <v>19250</v>
      </c>
      <c r="B2404" s="200" t="s">
        <v>19251</v>
      </c>
      <c r="C2404" s="200" t="s">
        <v>7145</v>
      </c>
      <c r="D2404" s="200" t="s">
        <v>7136</v>
      </c>
      <c r="E2404" s="200" t="s">
        <v>7136</v>
      </c>
      <c r="F2404" s="200" t="s">
        <v>7552</v>
      </c>
      <c r="G2404" s="200"/>
      <c r="H2404" s="200" t="s">
        <v>7553</v>
      </c>
      <c r="I2404" s="200"/>
      <c r="J2404" s="201">
        <v>12</v>
      </c>
      <c r="K2404" s="200" t="s">
        <v>7136</v>
      </c>
      <c r="L2404" s="201">
        <v>45000000</v>
      </c>
      <c r="M2404" s="201">
        <v>200</v>
      </c>
      <c r="N2404" s="201">
        <v>9000000000</v>
      </c>
      <c r="O2404" s="200" t="s">
        <v>7139</v>
      </c>
      <c r="P2404" s="200" t="s">
        <v>19252</v>
      </c>
      <c r="Q2404" s="200" t="s">
        <v>19253</v>
      </c>
      <c r="R2404" s="200" t="s">
        <v>19254</v>
      </c>
    </row>
    <row r="2405" spans="1:18" hidden="1">
      <c r="A2405" s="200" t="s">
        <v>19255</v>
      </c>
      <c r="B2405" s="200" t="s">
        <v>19256</v>
      </c>
      <c r="C2405" s="200" t="s">
        <v>7145</v>
      </c>
      <c r="D2405" s="200" t="s">
        <v>7136</v>
      </c>
      <c r="E2405" s="200" t="s">
        <v>7136</v>
      </c>
      <c r="F2405" s="200" t="s">
        <v>7607</v>
      </c>
      <c r="G2405" s="200"/>
      <c r="H2405" s="200" t="s">
        <v>7608</v>
      </c>
      <c r="I2405" s="200"/>
      <c r="J2405" s="201">
        <v>12</v>
      </c>
      <c r="K2405" s="200" t="s">
        <v>7136</v>
      </c>
      <c r="L2405" s="201">
        <v>38220000</v>
      </c>
      <c r="M2405" s="201">
        <v>200</v>
      </c>
      <c r="N2405" s="201">
        <v>7644000000</v>
      </c>
      <c r="O2405" s="200" t="s">
        <v>7139</v>
      </c>
      <c r="P2405" s="200" t="s">
        <v>19257</v>
      </c>
      <c r="Q2405" s="200" t="s">
        <v>19258</v>
      </c>
      <c r="R2405" s="200" t="s">
        <v>19259</v>
      </c>
    </row>
    <row r="2406" spans="1:18" hidden="1">
      <c r="A2406" s="200" t="s">
        <v>19260</v>
      </c>
      <c r="B2406" s="200" t="s">
        <v>19261</v>
      </c>
      <c r="C2406" s="200" t="s">
        <v>7145</v>
      </c>
      <c r="D2406" s="200" t="s">
        <v>7136</v>
      </c>
      <c r="E2406" s="200" t="s">
        <v>7136</v>
      </c>
      <c r="F2406" s="200" t="s">
        <v>7607</v>
      </c>
      <c r="G2406" s="200"/>
      <c r="H2406" s="200" t="s">
        <v>7608</v>
      </c>
      <c r="I2406" s="200"/>
      <c r="J2406" s="201">
        <v>12</v>
      </c>
      <c r="K2406" s="200" t="s">
        <v>7136</v>
      </c>
      <c r="L2406" s="201">
        <v>32600000</v>
      </c>
      <c r="M2406" s="201">
        <v>500</v>
      </c>
      <c r="N2406" s="201">
        <v>16300000000</v>
      </c>
      <c r="O2406" s="200" t="s">
        <v>7139</v>
      </c>
      <c r="P2406" s="200" t="s">
        <v>19262</v>
      </c>
      <c r="Q2406" s="200" t="s">
        <v>19263</v>
      </c>
      <c r="R2406" s="200" t="s">
        <v>19264</v>
      </c>
    </row>
    <row r="2407" spans="1:18" hidden="1">
      <c r="A2407" s="200" t="s">
        <v>19265</v>
      </c>
      <c r="B2407" s="200" t="s">
        <v>19266</v>
      </c>
      <c r="C2407" s="200" t="s">
        <v>7440</v>
      </c>
      <c r="D2407" s="200" t="s">
        <v>7441</v>
      </c>
      <c r="E2407" s="200" t="s">
        <v>7136</v>
      </c>
      <c r="F2407" s="200" t="s">
        <v>7213</v>
      </c>
      <c r="G2407" s="200"/>
      <c r="H2407" s="200" t="s">
        <v>7214</v>
      </c>
      <c r="I2407" s="200"/>
      <c r="J2407" s="201">
        <v>12</v>
      </c>
      <c r="K2407" s="200" t="s">
        <v>8325</v>
      </c>
      <c r="L2407" s="201">
        <v>5794999</v>
      </c>
      <c r="M2407" s="201">
        <v>500</v>
      </c>
      <c r="N2407" s="201">
        <v>2897499500</v>
      </c>
      <c r="O2407" s="200" t="s">
        <v>7139</v>
      </c>
      <c r="P2407" s="200" t="s">
        <v>19267</v>
      </c>
      <c r="Q2407" s="200" t="s">
        <v>19268</v>
      </c>
      <c r="R2407" s="200" t="s">
        <v>19269</v>
      </c>
    </row>
    <row r="2408" spans="1:18" hidden="1">
      <c r="A2408" s="200" t="s">
        <v>19270</v>
      </c>
      <c r="B2408" s="200" t="s">
        <v>19271</v>
      </c>
      <c r="C2408" s="200" t="s">
        <v>7145</v>
      </c>
      <c r="D2408" s="200" t="s">
        <v>7136</v>
      </c>
      <c r="E2408" s="200" t="s">
        <v>7136</v>
      </c>
      <c r="F2408" s="200" t="s">
        <v>7250</v>
      </c>
      <c r="G2408" s="200"/>
      <c r="H2408" s="200" t="s">
        <v>7251</v>
      </c>
      <c r="I2408" s="200"/>
      <c r="J2408" s="201">
        <v>12</v>
      </c>
      <c r="K2408" s="200" t="s">
        <v>7136</v>
      </c>
      <c r="L2408" s="201">
        <v>14947628</v>
      </c>
      <c r="M2408" s="201">
        <v>5000</v>
      </c>
      <c r="N2408" s="201">
        <v>74738140000</v>
      </c>
      <c r="O2408" s="200" t="s">
        <v>7139</v>
      </c>
      <c r="P2408" s="200" t="s">
        <v>19272</v>
      </c>
      <c r="Q2408" s="200" t="s">
        <v>19273</v>
      </c>
      <c r="R2408" s="200" t="s">
        <v>7771</v>
      </c>
    </row>
    <row r="2409" spans="1:18" hidden="1">
      <c r="A2409" s="200" t="s">
        <v>19274</v>
      </c>
      <c r="B2409" s="200" t="s">
        <v>19275</v>
      </c>
      <c r="C2409" s="200" t="s">
        <v>7145</v>
      </c>
      <c r="D2409" s="200" t="s">
        <v>7136</v>
      </c>
      <c r="E2409" s="200" t="s">
        <v>7136</v>
      </c>
      <c r="F2409" s="200" t="s">
        <v>8611</v>
      </c>
      <c r="G2409" s="200"/>
      <c r="H2409" s="200" t="s">
        <v>8612</v>
      </c>
      <c r="I2409" s="200"/>
      <c r="J2409" s="201">
        <v>12</v>
      </c>
      <c r="K2409" s="200" t="s">
        <v>7136</v>
      </c>
      <c r="L2409" s="201">
        <v>29529812</v>
      </c>
      <c r="M2409" s="201">
        <v>5000</v>
      </c>
      <c r="N2409" s="201">
        <v>155149060000</v>
      </c>
      <c r="O2409" s="200" t="s">
        <v>7139</v>
      </c>
      <c r="P2409" s="200" t="s">
        <v>19276</v>
      </c>
      <c r="Q2409" s="200" t="s">
        <v>19277</v>
      </c>
      <c r="R2409" s="200" t="s">
        <v>19278</v>
      </c>
    </row>
    <row r="2410" spans="1:18" hidden="1">
      <c r="A2410" s="200" t="s">
        <v>19279</v>
      </c>
      <c r="B2410" s="200" t="s">
        <v>19280</v>
      </c>
      <c r="C2410" s="200" t="s">
        <v>7145</v>
      </c>
      <c r="D2410" s="200" t="s">
        <v>7136</v>
      </c>
      <c r="E2410" s="200" t="s">
        <v>7136</v>
      </c>
      <c r="F2410" s="200" t="s">
        <v>9878</v>
      </c>
      <c r="G2410" s="200"/>
      <c r="H2410" s="200" t="s">
        <v>9879</v>
      </c>
      <c r="I2410" s="200"/>
      <c r="J2410" s="201">
        <v>12</v>
      </c>
      <c r="K2410" s="200" t="s">
        <v>7136</v>
      </c>
      <c r="L2410" s="201">
        <v>66761796</v>
      </c>
      <c r="M2410" s="201">
        <v>2500</v>
      </c>
      <c r="N2410" s="201">
        <v>168246405000</v>
      </c>
      <c r="O2410" s="200" t="s">
        <v>7139</v>
      </c>
      <c r="P2410" s="200" t="s">
        <v>19281</v>
      </c>
      <c r="Q2410" s="200" t="s">
        <v>19282</v>
      </c>
      <c r="R2410" s="200" t="s">
        <v>19283</v>
      </c>
    </row>
    <row r="2411" spans="1:18" hidden="1">
      <c r="A2411" s="200" t="s">
        <v>19284</v>
      </c>
      <c r="B2411" s="200" t="s">
        <v>19285</v>
      </c>
      <c r="C2411" s="200" t="s">
        <v>7145</v>
      </c>
      <c r="D2411" s="200" t="s">
        <v>7136</v>
      </c>
      <c r="E2411" s="200" t="s">
        <v>7136</v>
      </c>
      <c r="F2411" s="200" t="s">
        <v>7194</v>
      </c>
      <c r="G2411" s="200"/>
      <c r="H2411" s="200" t="s">
        <v>7195</v>
      </c>
      <c r="I2411" s="200"/>
      <c r="J2411" s="201">
        <v>12</v>
      </c>
      <c r="K2411" s="200" t="s">
        <v>7136</v>
      </c>
      <c r="L2411" s="201">
        <v>79025470</v>
      </c>
      <c r="M2411" s="201">
        <v>500</v>
      </c>
      <c r="N2411" s="201">
        <v>39512735000</v>
      </c>
      <c r="O2411" s="200" t="s">
        <v>7139</v>
      </c>
      <c r="P2411" s="200" t="s">
        <v>19286</v>
      </c>
      <c r="Q2411" s="200" t="s">
        <v>19287</v>
      </c>
      <c r="R2411" s="200" t="s">
        <v>19288</v>
      </c>
    </row>
    <row r="2412" spans="1:18" hidden="1">
      <c r="A2412" s="200" t="s">
        <v>19289</v>
      </c>
      <c r="B2412" s="200" t="s">
        <v>19290</v>
      </c>
      <c r="C2412" s="200" t="s">
        <v>7134</v>
      </c>
      <c r="D2412" s="200" t="s">
        <v>7135</v>
      </c>
      <c r="E2412" s="200" t="s">
        <v>7136</v>
      </c>
      <c r="F2412" s="200" t="s">
        <v>7423</v>
      </c>
      <c r="G2412" s="200"/>
      <c r="H2412" s="200" t="s">
        <v>7424</v>
      </c>
      <c r="I2412" s="200"/>
      <c r="J2412" s="201">
        <v>12</v>
      </c>
      <c r="K2412" s="200" t="s">
        <v>7136</v>
      </c>
      <c r="L2412" s="201">
        <v>37789743</v>
      </c>
      <c r="M2412" s="201">
        <v>500</v>
      </c>
      <c r="N2412" s="201">
        <v>18894871500</v>
      </c>
      <c r="O2412" s="200" t="s">
        <v>7139</v>
      </c>
      <c r="P2412" s="200" t="s">
        <v>18459</v>
      </c>
      <c r="Q2412" s="200" t="s">
        <v>19291</v>
      </c>
      <c r="R2412" s="200" t="s">
        <v>19292</v>
      </c>
    </row>
    <row r="2413" spans="1:18" hidden="1">
      <c r="A2413" s="200" t="s">
        <v>19293</v>
      </c>
      <c r="B2413" s="200" t="s">
        <v>19294</v>
      </c>
      <c r="C2413" s="200" t="s">
        <v>7134</v>
      </c>
      <c r="D2413" s="200" t="s">
        <v>7135</v>
      </c>
      <c r="E2413" s="200" t="s">
        <v>7136</v>
      </c>
      <c r="F2413" s="200" t="s">
        <v>7409</v>
      </c>
      <c r="G2413" s="200"/>
      <c r="H2413" s="200" t="s">
        <v>7410</v>
      </c>
      <c r="I2413" s="200"/>
      <c r="J2413" s="201">
        <v>12</v>
      </c>
      <c r="K2413" s="200" t="s">
        <v>7136</v>
      </c>
      <c r="L2413" s="201">
        <v>5200000</v>
      </c>
      <c r="M2413" s="201">
        <v>500</v>
      </c>
      <c r="N2413" s="201">
        <v>2600000000</v>
      </c>
      <c r="O2413" s="200" t="s">
        <v>7139</v>
      </c>
      <c r="P2413" s="200" t="s">
        <v>19295</v>
      </c>
      <c r="Q2413" s="200" t="s">
        <v>19296</v>
      </c>
      <c r="R2413" s="200" t="s">
        <v>19297</v>
      </c>
    </row>
    <row r="2414" spans="1:18" hidden="1">
      <c r="A2414" s="200" t="s">
        <v>19298</v>
      </c>
      <c r="B2414" s="200" t="s">
        <v>19299</v>
      </c>
      <c r="C2414" s="200" t="s">
        <v>7145</v>
      </c>
      <c r="D2414" s="200" t="s">
        <v>7136</v>
      </c>
      <c r="E2414" s="200" t="s">
        <v>7136</v>
      </c>
      <c r="F2414" s="200" t="s">
        <v>9013</v>
      </c>
      <c r="G2414" s="200"/>
      <c r="H2414" s="200" t="s">
        <v>9014</v>
      </c>
      <c r="I2414" s="200"/>
      <c r="J2414" s="201">
        <v>12</v>
      </c>
      <c r="K2414" s="200" t="s">
        <v>7136</v>
      </c>
      <c r="L2414" s="201">
        <v>59667486</v>
      </c>
      <c r="M2414" s="201">
        <v>500</v>
      </c>
      <c r="N2414" s="201">
        <v>29833743000</v>
      </c>
      <c r="O2414" s="200" t="s">
        <v>7139</v>
      </c>
      <c r="P2414" s="200" t="s">
        <v>19300</v>
      </c>
      <c r="Q2414" s="200" t="s">
        <v>19301</v>
      </c>
      <c r="R2414" s="200" t="s">
        <v>19302</v>
      </c>
    </row>
    <row r="2415" spans="1:18" hidden="1">
      <c r="A2415" s="200" t="s">
        <v>19303</v>
      </c>
      <c r="B2415" s="200" t="s">
        <v>19304</v>
      </c>
      <c r="C2415" s="200" t="s">
        <v>7145</v>
      </c>
      <c r="D2415" s="200" t="s">
        <v>7136</v>
      </c>
      <c r="E2415" s="200" t="s">
        <v>7136</v>
      </c>
      <c r="F2415" s="200" t="s">
        <v>9040</v>
      </c>
      <c r="G2415" s="200"/>
      <c r="H2415" s="200" t="s">
        <v>9041</v>
      </c>
      <c r="I2415" s="200"/>
      <c r="J2415" s="201">
        <v>12</v>
      </c>
      <c r="K2415" s="200" t="s">
        <v>7136</v>
      </c>
      <c r="L2415" s="201">
        <v>27674406</v>
      </c>
      <c r="M2415" s="201">
        <v>200</v>
      </c>
      <c r="N2415" s="201">
        <v>5534881200</v>
      </c>
      <c r="O2415" s="200" t="s">
        <v>7139</v>
      </c>
      <c r="P2415" s="200" t="s">
        <v>19305</v>
      </c>
      <c r="Q2415" s="200" t="s">
        <v>19306</v>
      </c>
      <c r="R2415" s="200" t="s">
        <v>19307</v>
      </c>
    </row>
    <row r="2416" spans="1:18" hidden="1">
      <c r="A2416" s="200" t="s">
        <v>19308</v>
      </c>
      <c r="B2416" s="200" t="s">
        <v>19309</v>
      </c>
      <c r="C2416" s="200" t="s">
        <v>7134</v>
      </c>
      <c r="D2416" s="200" t="s">
        <v>7173</v>
      </c>
      <c r="E2416" s="200" t="s">
        <v>7136</v>
      </c>
      <c r="F2416" s="200" t="s">
        <v>7481</v>
      </c>
      <c r="G2416" s="200"/>
      <c r="H2416" s="200" t="s">
        <v>7482</v>
      </c>
      <c r="I2416" s="200"/>
      <c r="J2416" s="201">
        <v>12</v>
      </c>
      <c r="K2416" s="200" t="s">
        <v>7136</v>
      </c>
      <c r="L2416" s="201">
        <v>28217081</v>
      </c>
      <c r="M2416" s="201">
        <v>500</v>
      </c>
      <c r="N2416" s="201">
        <v>14108540500</v>
      </c>
      <c r="O2416" s="200" t="s">
        <v>7139</v>
      </c>
      <c r="P2416" s="200" t="s">
        <v>19310</v>
      </c>
      <c r="Q2416" s="200" t="s">
        <v>19311</v>
      </c>
      <c r="R2416" s="200" t="s">
        <v>19312</v>
      </c>
    </row>
    <row r="2417" spans="1:18" hidden="1">
      <c r="A2417" s="200" t="s">
        <v>19313</v>
      </c>
      <c r="B2417" s="200" t="s">
        <v>19314</v>
      </c>
      <c r="C2417" s="200" t="s">
        <v>7134</v>
      </c>
      <c r="D2417" s="200" t="s">
        <v>7135</v>
      </c>
      <c r="E2417" s="200" t="s">
        <v>7136</v>
      </c>
      <c r="F2417" s="200" t="s">
        <v>8662</v>
      </c>
      <c r="G2417" s="200"/>
      <c r="H2417" s="200" t="s">
        <v>8663</v>
      </c>
      <c r="I2417" s="200"/>
      <c r="J2417" s="201">
        <v>12</v>
      </c>
      <c r="K2417" s="200" t="s">
        <v>7136</v>
      </c>
      <c r="L2417" s="201">
        <v>29994817</v>
      </c>
      <c r="M2417" s="201">
        <v>500</v>
      </c>
      <c r="N2417" s="201">
        <v>14997408500</v>
      </c>
      <c r="O2417" s="200" t="s">
        <v>7139</v>
      </c>
      <c r="P2417" s="200" t="s">
        <v>19315</v>
      </c>
      <c r="Q2417" s="200" t="s">
        <v>19316</v>
      </c>
      <c r="R2417" s="200" t="s">
        <v>19317</v>
      </c>
    </row>
    <row r="2418" spans="1:18" hidden="1">
      <c r="A2418" s="200" t="s">
        <v>19318</v>
      </c>
      <c r="B2418" s="200" t="s">
        <v>19319</v>
      </c>
      <c r="C2418" s="200" t="s">
        <v>7145</v>
      </c>
      <c r="D2418" s="200" t="s">
        <v>7136</v>
      </c>
      <c r="E2418" s="200" t="s">
        <v>7136</v>
      </c>
      <c r="F2418" s="200" t="s">
        <v>7302</v>
      </c>
      <c r="G2418" s="200"/>
      <c r="H2418" s="200" t="s">
        <v>7303</v>
      </c>
      <c r="I2418" s="200"/>
      <c r="J2418" s="201">
        <v>12</v>
      </c>
      <c r="K2418" s="200" t="s">
        <v>7136</v>
      </c>
      <c r="L2418" s="201">
        <v>74958735</v>
      </c>
      <c r="M2418" s="201">
        <v>5000</v>
      </c>
      <c r="N2418" s="201">
        <v>489550145000</v>
      </c>
      <c r="O2418" s="200" t="s">
        <v>7139</v>
      </c>
      <c r="P2418" s="200" t="s">
        <v>19320</v>
      </c>
      <c r="Q2418" s="200" t="s">
        <v>19321</v>
      </c>
      <c r="R2418" s="200" t="s">
        <v>19322</v>
      </c>
    </row>
    <row r="2419" spans="1:18" hidden="1">
      <c r="A2419" s="200" t="s">
        <v>19323</v>
      </c>
      <c r="B2419" s="200" t="s">
        <v>19324</v>
      </c>
      <c r="C2419" s="200" t="s">
        <v>7145</v>
      </c>
      <c r="D2419" s="200" t="s">
        <v>7136</v>
      </c>
      <c r="E2419" s="200" t="s">
        <v>7136</v>
      </c>
      <c r="F2419" s="200" t="s">
        <v>7341</v>
      </c>
      <c r="G2419" s="200"/>
      <c r="H2419" s="200" t="s">
        <v>7342</v>
      </c>
      <c r="I2419" s="200"/>
      <c r="J2419" s="201">
        <v>12</v>
      </c>
      <c r="K2419" s="200" t="s">
        <v>7136</v>
      </c>
      <c r="L2419" s="201">
        <v>868530000</v>
      </c>
      <c r="M2419" s="201">
        <v>5000</v>
      </c>
      <c r="N2419" s="201">
        <v>4342650000000</v>
      </c>
      <c r="O2419" s="200" t="s">
        <v>7139</v>
      </c>
      <c r="P2419" s="200" t="s">
        <v>19325</v>
      </c>
      <c r="Q2419" s="200" t="s">
        <v>19326</v>
      </c>
      <c r="R2419" s="200" t="s">
        <v>19327</v>
      </c>
    </row>
    <row r="2420" spans="1:18" hidden="1">
      <c r="A2420" s="200" t="s">
        <v>19328</v>
      </c>
      <c r="B2420" s="200" t="s">
        <v>19329</v>
      </c>
      <c r="C2420" s="200" t="s">
        <v>7145</v>
      </c>
      <c r="D2420" s="200" t="s">
        <v>7136</v>
      </c>
      <c r="E2420" s="200" t="s">
        <v>7136</v>
      </c>
      <c r="F2420" s="200" t="s">
        <v>7341</v>
      </c>
      <c r="G2420" s="200"/>
      <c r="H2420" s="200" t="s">
        <v>7342</v>
      </c>
      <c r="I2420" s="200"/>
      <c r="J2420" s="201">
        <v>12</v>
      </c>
      <c r="K2420" s="200" t="s">
        <v>7136</v>
      </c>
      <c r="L2420" s="201">
        <v>116738915</v>
      </c>
      <c r="M2420" s="201">
        <v>5000</v>
      </c>
      <c r="N2420" s="201">
        <v>583694575000</v>
      </c>
      <c r="O2420" s="200" t="s">
        <v>7139</v>
      </c>
      <c r="P2420" s="200" t="s">
        <v>19330</v>
      </c>
      <c r="Q2420" s="200" t="s">
        <v>19331</v>
      </c>
      <c r="R2420" s="200" t="s">
        <v>19332</v>
      </c>
    </row>
    <row r="2421" spans="1:18" hidden="1">
      <c r="A2421" s="200" t="s">
        <v>19333</v>
      </c>
      <c r="B2421" s="200" t="s">
        <v>19334</v>
      </c>
      <c r="C2421" s="200" t="s">
        <v>7145</v>
      </c>
      <c r="D2421" s="200" t="s">
        <v>7136</v>
      </c>
      <c r="E2421" s="200" t="s">
        <v>7136</v>
      </c>
      <c r="F2421" s="200" t="s">
        <v>7822</v>
      </c>
      <c r="G2421" s="200"/>
      <c r="H2421" s="200" t="s">
        <v>7823</v>
      </c>
      <c r="I2421" s="200"/>
      <c r="J2421" s="201">
        <v>12</v>
      </c>
      <c r="K2421" s="200" t="s">
        <v>7136</v>
      </c>
      <c r="L2421" s="201">
        <v>191278497</v>
      </c>
      <c r="M2421" s="201">
        <v>5000</v>
      </c>
      <c r="N2421" s="201">
        <v>978240655000</v>
      </c>
      <c r="O2421" s="200" t="s">
        <v>7139</v>
      </c>
      <c r="P2421" s="200" t="s">
        <v>19335</v>
      </c>
      <c r="Q2421" s="200" t="s">
        <v>19336</v>
      </c>
      <c r="R2421" s="200" t="s">
        <v>19337</v>
      </c>
    </row>
    <row r="2422" spans="1:18" hidden="1">
      <c r="A2422" s="200" t="s">
        <v>19338</v>
      </c>
      <c r="B2422" s="200" t="s">
        <v>19339</v>
      </c>
      <c r="C2422" s="200" t="s">
        <v>7145</v>
      </c>
      <c r="D2422" s="200" t="s">
        <v>7136</v>
      </c>
      <c r="E2422" s="200" t="s">
        <v>7136</v>
      </c>
      <c r="F2422" s="200" t="s">
        <v>7137</v>
      </c>
      <c r="G2422" s="200"/>
      <c r="H2422" s="200" t="s">
        <v>7138</v>
      </c>
      <c r="I2422" s="200"/>
      <c r="J2422" s="201">
        <v>12</v>
      </c>
      <c r="K2422" s="200" t="s">
        <v>7136</v>
      </c>
      <c r="L2422" s="201">
        <v>188919389</v>
      </c>
      <c r="M2422" s="201">
        <v>5000</v>
      </c>
      <c r="N2422" s="201">
        <v>944596945000</v>
      </c>
      <c r="O2422" s="200" t="s">
        <v>7139</v>
      </c>
      <c r="P2422" s="200" t="s">
        <v>19340</v>
      </c>
      <c r="Q2422" s="200" t="s">
        <v>19341</v>
      </c>
      <c r="R2422" s="200" t="s">
        <v>19342</v>
      </c>
    </row>
    <row r="2423" spans="1:18" hidden="1">
      <c r="A2423" s="200" t="s">
        <v>19343</v>
      </c>
      <c r="B2423" s="200" t="s">
        <v>19344</v>
      </c>
      <c r="C2423" s="200" t="s">
        <v>7145</v>
      </c>
      <c r="D2423" s="200" t="s">
        <v>7136</v>
      </c>
      <c r="E2423" s="200" t="s">
        <v>7136</v>
      </c>
      <c r="F2423" s="200" t="s">
        <v>13247</v>
      </c>
      <c r="G2423" s="200"/>
      <c r="H2423" s="200" t="s">
        <v>13248</v>
      </c>
      <c r="I2423" s="200"/>
      <c r="J2423" s="201">
        <v>12</v>
      </c>
      <c r="K2423" s="200" t="s">
        <v>7136</v>
      </c>
      <c r="L2423" s="201">
        <v>50630000</v>
      </c>
      <c r="M2423" s="201">
        <v>5000</v>
      </c>
      <c r="N2423" s="201">
        <v>265650000000</v>
      </c>
      <c r="O2423" s="200" t="s">
        <v>7139</v>
      </c>
      <c r="P2423" s="200" t="s">
        <v>19345</v>
      </c>
      <c r="Q2423" s="200" t="s">
        <v>19346</v>
      </c>
      <c r="R2423" s="200" t="s">
        <v>19347</v>
      </c>
    </row>
    <row r="2424" spans="1:18" hidden="1">
      <c r="A2424" s="200" t="s">
        <v>19348</v>
      </c>
      <c r="B2424" s="200" t="s">
        <v>19349</v>
      </c>
      <c r="C2424" s="200" t="s">
        <v>7145</v>
      </c>
      <c r="D2424" s="200" t="s">
        <v>7136</v>
      </c>
      <c r="E2424" s="200" t="s">
        <v>7136</v>
      </c>
      <c r="F2424" s="200" t="s">
        <v>7331</v>
      </c>
      <c r="G2424" s="200"/>
      <c r="H2424" s="200" t="s">
        <v>7332</v>
      </c>
      <c r="I2424" s="200"/>
      <c r="J2424" s="201">
        <v>12</v>
      </c>
      <c r="K2424" s="200" t="s">
        <v>7136</v>
      </c>
      <c r="L2424" s="201">
        <v>214547775</v>
      </c>
      <c r="M2424" s="201">
        <v>5000</v>
      </c>
      <c r="N2424" s="201">
        <v>1096738875000</v>
      </c>
      <c r="O2424" s="200" t="s">
        <v>7139</v>
      </c>
      <c r="P2424" s="200" t="s">
        <v>19350</v>
      </c>
      <c r="Q2424" s="200" t="s">
        <v>19351</v>
      </c>
      <c r="R2424" s="200" t="s">
        <v>19352</v>
      </c>
    </row>
    <row r="2425" spans="1:18" hidden="1">
      <c r="A2425" s="200" t="s">
        <v>19353</v>
      </c>
      <c r="B2425" s="200" t="s">
        <v>19354</v>
      </c>
      <c r="C2425" s="200" t="s">
        <v>7134</v>
      </c>
      <c r="D2425" s="200" t="s">
        <v>7321</v>
      </c>
      <c r="E2425" s="200" t="s">
        <v>7136</v>
      </c>
      <c r="F2425" s="200" t="s">
        <v>7331</v>
      </c>
      <c r="G2425" s="200"/>
      <c r="H2425" s="200" t="s">
        <v>7332</v>
      </c>
      <c r="I2425" s="200"/>
      <c r="J2425" s="201">
        <v>12</v>
      </c>
      <c r="K2425" s="200" t="s">
        <v>7136</v>
      </c>
      <c r="L2425" s="201">
        <v>4160000</v>
      </c>
      <c r="M2425" s="201">
        <v>100</v>
      </c>
      <c r="N2425" s="201">
        <v>416000000</v>
      </c>
      <c r="O2425" s="200" t="s">
        <v>7139</v>
      </c>
      <c r="P2425" s="200" t="s">
        <v>19355</v>
      </c>
      <c r="Q2425" s="200" t="s">
        <v>19356</v>
      </c>
      <c r="R2425" s="200" t="s">
        <v>19357</v>
      </c>
    </row>
    <row r="2426" spans="1:18" hidden="1">
      <c r="A2426" s="200" t="s">
        <v>19358</v>
      </c>
      <c r="B2426" s="200" t="s">
        <v>19359</v>
      </c>
      <c r="C2426" s="200" t="s">
        <v>7145</v>
      </c>
      <c r="D2426" s="200" t="s">
        <v>7136</v>
      </c>
      <c r="E2426" s="200" t="s">
        <v>7136</v>
      </c>
      <c r="F2426" s="200" t="s">
        <v>7137</v>
      </c>
      <c r="G2426" s="200"/>
      <c r="H2426" s="200" t="s">
        <v>7138</v>
      </c>
      <c r="I2426" s="200"/>
      <c r="J2426" s="201">
        <v>12</v>
      </c>
      <c r="K2426" s="200" t="s">
        <v>7136</v>
      </c>
      <c r="L2426" s="201">
        <v>17000000</v>
      </c>
      <c r="M2426" s="201">
        <v>5000</v>
      </c>
      <c r="N2426" s="201">
        <v>85000000000</v>
      </c>
      <c r="O2426" s="200" t="s">
        <v>7139</v>
      </c>
      <c r="P2426" s="200" t="s">
        <v>19360</v>
      </c>
      <c r="Q2426" s="200" t="s">
        <v>19361</v>
      </c>
      <c r="R2426" s="200" t="s">
        <v>19362</v>
      </c>
    </row>
    <row r="2427" spans="1:18" hidden="1">
      <c r="A2427" s="200" t="s">
        <v>19363</v>
      </c>
      <c r="B2427" s="200" t="s">
        <v>19364</v>
      </c>
      <c r="C2427" s="200" t="s">
        <v>7134</v>
      </c>
      <c r="D2427" s="200" t="s">
        <v>7165</v>
      </c>
      <c r="E2427" s="200" t="s">
        <v>7136</v>
      </c>
      <c r="F2427" s="200" t="s">
        <v>7153</v>
      </c>
      <c r="G2427" s="200"/>
      <c r="H2427" s="200" t="s">
        <v>7154</v>
      </c>
      <c r="I2427" s="200"/>
      <c r="J2427" s="201">
        <v>12</v>
      </c>
      <c r="K2427" s="200" t="s">
        <v>7136</v>
      </c>
      <c r="L2427" s="201">
        <v>26356298</v>
      </c>
      <c r="M2427" s="201">
        <v>500</v>
      </c>
      <c r="N2427" s="201">
        <v>13678149000</v>
      </c>
      <c r="O2427" s="200" t="s">
        <v>7139</v>
      </c>
      <c r="P2427" s="200" t="s">
        <v>19365</v>
      </c>
      <c r="Q2427" s="200" t="s">
        <v>19366</v>
      </c>
      <c r="R2427" s="200" t="s">
        <v>19367</v>
      </c>
    </row>
    <row r="2428" spans="1:18" hidden="1">
      <c r="A2428" s="200" t="s">
        <v>19368</v>
      </c>
      <c r="B2428" s="200" t="s">
        <v>19369</v>
      </c>
      <c r="C2428" s="200" t="s">
        <v>7134</v>
      </c>
      <c r="D2428" s="200" t="s">
        <v>7135</v>
      </c>
      <c r="E2428" s="200" t="s">
        <v>7136</v>
      </c>
      <c r="F2428" s="200" t="s">
        <v>9316</v>
      </c>
      <c r="G2428" s="200"/>
      <c r="H2428" s="200" t="s">
        <v>9317</v>
      </c>
      <c r="I2428" s="200"/>
      <c r="J2428" s="201">
        <v>12</v>
      </c>
      <c r="K2428" s="200" t="s">
        <v>7136</v>
      </c>
      <c r="L2428" s="201">
        <v>117228794</v>
      </c>
      <c r="M2428" s="201">
        <v>500</v>
      </c>
      <c r="N2428" s="201">
        <v>58614397000</v>
      </c>
      <c r="O2428" s="200" t="s">
        <v>7139</v>
      </c>
      <c r="P2428" s="200" t="s">
        <v>19370</v>
      </c>
      <c r="Q2428" s="200" t="s">
        <v>19371</v>
      </c>
      <c r="R2428" s="200" t="s">
        <v>19372</v>
      </c>
    </row>
    <row r="2429" spans="1:18" hidden="1">
      <c r="A2429" s="200" t="s">
        <v>19373</v>
      </c>
      <c r="B2429" s="200" t="s">
        <v>19374</v>
      </c>
      <c r="C2429" s="200" t="s">
        <v>7134</v>
      </c>
      <c r="D2429" s="200" t="s">
        <v>7241</v>
      </c>
      <c r="E2429" s="200" t="s">
        <v>7242</v>
      </c>
      <c r="F2429" s="200" t="s">
        <v>9549</v>
      </c>
      <c r="G2429" s="200"/>
      <c r="H2429" s="200" t="s">
        <v>9550</v>
      </c>
      <c r="I2429" s="200"/>
      <c r="J2429" s="201">
        <v>12</v>
      </c>
      <c r="K2429" s="200" t="s">
        <v>7136</v>
      </c>
      <c r="L2429" s="201">
        <v>9460000</v>
      </c>
      <c r="M2429" s="201">
        <v>500</v>
      </c>
      <c r="N2429" s="201">
        <v>4730000000</v>
      </c>
      <c r="O2429" s="200" t="s">
        <v>7139</v>
      </c>
      <c r="P2429" s="200" t="s">
        <v>19375</v>
      </c>
      <c r="Q2429" s="200" t="s">
        <v>19376</v>
      </c>
      <c r="R2429" s="200" t="s">
        <v>19377</v>
      </c>
    </row>
    <row r="2430" spans="1:18" hidden="1">
      <c r="A2430" s="200" t="s">
        <v>19378</v>
      </c>
      <c r="B2430" s="200" t="s">
        <v>19379</v>
      </c>
      <c r="C2430" s="200" t="s">
        <v>7145</v>
      </c>
      <c r="D2430" s="200" t="s">
        <v>7136</v>
      </c>
      <c r="E2430" s="200" t="s">
        <v>7136</v>
      </c>
      <c r="F2430" s="200" t="s">
        <v>7257</v>
      </c>
      <c r="G2430" s="200"/>
      <c r="H2430" s="200" t="s">
        <v>7258</v>
      </c>
      <c r="I2430" s="200"/>
      <c r="J2430" s="201">
        <v>12</v>
      </c>
      <c r="K2430" s="200" t="s">
        <v>7136</v>
      </c>
      <c r="L2430" s="201">
        <v>29116822</v>
      </c>
      <c r="M2430" s="201">
        <v>500</v>
      </c>
      <c r="N2430" s="201">
        <v>14558411000</v>
      </c>
      <c r="O2430" s="200" t="s">
        <v>7139</v>
      </c>
      <c r="P2430" s="200" t="s">
        <v>19380</v>
      </c>
      <c r="Q2430" s="200" t="s">
        <v>19381</v>
      </c>
      <c r="R2430" s="200" t="s">
        <v>19382</v>
      </c>
    </row>
    <row r="2431" spans="1:18" hidden="1">
      <c r="A2431" s="200" t="s">
        <v>19383</v>
      </c>
      <c r="B2431" s="200" t="s">
        <v>19384</v>
      </c>
      <c r="C2431" s="200" t="s">
        <v>7134</v>
      </c>
      <c r="D2431" s="200" t="s">
        <v>7173</v>
      </c>
      <c r="E2431" s="200" t="s">
        <v>7136</v>
      </c>
      <c r="F2431" s="200" t="s">
        <v>7481</v>
      </c>
      <c r="G2431" s="200"/>
      <c r="H2431" s="200" t="s">
        <v>7482</v>
      </c>
      <c r="I2431" s="200"/>
      <c r="J2431" s="201">
        <v>12</v>
      </c>
      <c r="K2431" s="200" t="s">
        <v>7136</v>
      </c>
      <c r="L2431" s="201">
        <v>19408000</v>
      </c>
      <c r="M2431" s="201">
        <v>500</v>
      </c>
      <c r="N2431" s="201">
        <v>9704000000</v>
      </c>
      <c r="O2431" s="200" t="s">
        <v>7139</v>
      </c>
      <c r="P2431" s="200" t="s">
        <v>19385</v>
      </c>
      <c r="Q2431" s="200" t="s">
        <v>19386</v>
      </c>
      <c r="R2431" s="200" t="s">
        <v>19387</v>
      </c>
    </row>
    <row r="2432" spans="1:18" hidden="1">
      <c r="A2432" s="200" t="s">
        <v>19388</v>
      </c>
      <c r="B2432" s="200" t="s">
        <v>19389</v>
      </c>
      <c r="C2432" s="200" t="s">
        <v>7145</v>
      </c>
      <c r="D2432" s="200" t="s">
        <v>7136</v>
      </c>
      <c r="E2432" s="200" t="s">
        <v>7136</v>
      </c>
      <c r="F2432" s="200" t="s">
        <v>7213</v>
      </c>
      <c r="G2432" s="200"/>
      <c r="H2432" s="200" t="s">
        <v>7214</v>
      </c>
      <c r="I2432" s="200"/>
      <c r="J2432" s="201">
        <v>12</v>
      </c>
      <c r="K2432" s="200" t="s">
        <v>7136</v>
      </c>
      <c r="L2432" s="201">
        <v>21863268</v>
      </c>
      <c r="M2432" s="201">
        <v>500</v>
      </c>
      <c r="N2432" s="201">
        <v>10931634000</v>
      </c>
      <c r="O2432" s="200" t="s">
        <v>7139</v>
      </c>
      <c r="P2432" s="200" t="s">
        <v>19390</v>
      </c>
      <c r="Q2432" s="200" t="s">
        <v>19391</v>
      </c>
      <c r="R2432" s="200" t="s">
        <v>19392</v>
      </c>
    </row>
    <row r="2433" spans="1:18" hidden="1">
      <c r="A2433" s="200" t="s">
        <v>19393</v>
      </c>
      <c r="B2433" s="200" t="s">
        <v>19394</v>
      </c>
      <c r="C2433" s="200" t="s">
        <v>7134</v>
      </c>
      <c r="D2433" s="200" t="s">
        <v>7502</v>
      </c>
      <c r="E2433" s="200" t="s">
        <v>7136</v>
      </c>
      <c r="F2433" s="200" t="s">
        <v>7153</v>
      </c>
      <c r="G2433" s="200"/>
      <c r="H2433" s="200" t="s">
        <v>7154</v>
      </c>
      <c r="I2433" s="200"/>
      <c r="J2433" s="201">
        <v>12</v>
      </c>
      <c r="K2433" s="200" t="s">
        <v>7136</v>
      </c>
      <c r="L2433" s="201">
        <v>82824858</v>
      </c>
      <c r="M2433" s="204" t="s">
        <v>7503</v>
      </c>
      <c r="N2433" s="201">
        <v>421606718</v>
      </c>
      <c r="O2433" s="200" t="s">
        <v>7504</v>
      </c>
      <c r="P2433" s="200" t="s">
        <v>19395</v>
      </c>
      <c r="Q2433" s="200" t="s">
        <v>19396</v>
      </c>
      <c r="R2433" s="200" t="s">
        <v>19397</v>
      </c>
    </row>
    <row r="2434" spans="1:18" hidden="1">
      <c r="A2434" s="200" t="s">
        <v>19398</v>
      </c>
      <c r="B2434" s="200" t="s">
        <v>19399</v>
      </c>
      <c r="C2434" s="200" t="s">
        <v>7134</v>
      </c>
      <c r="D2434" s="200" t="s">
        <v>7165</v>
      </c>
      <c r="E2434" s="200" t="s">
        <v>7136</v>
      </c>
      <c r="F2434" s="200" t="s">
        <v>7902</v>
      </c>
      <c r="G2434" s="200"/>
      <c r="H2434" s="200" t="s">
        <v>7903</v>
      </c>
      <c r="I2434" s="200"/>
      <c r="J2434" s="201">
        <v>12</v>
      </c>
      <c r="K2434" s="200" t="s">
        <v>7136</v>
      </c>
      <c r="L2434" s="201">
        <v>13257185</v>
      </c>
      <c r="M2434" s="201">
        <v>500</v>
      </c>
      <c r="N2434" s="201">
        <v>6788592500</v>
      </c>
      <c r="O2434" s="200" t="s">
        <v>7139</v>
      </c>
      <c r="P2434" s="200" t="s">
        <v>19400</v>
      </c>
      <c r="Q2434" s="200" t="s">
        <v>19401</v>
      </c>
      <c r="R2434" s="200" t="s">
        <v>19402</v>
      </c>
    </row>
    <row r="2435" spans="1:18" hidden="1">
      <c r="A2435" s="200" t="s">
        <v>19403</v>
      </c>
      <c r="B2435" s="200" t="s">
        <v>19404</v>
      </c>
      <c r="C2435" s="200" t="s">
        <v>7134</v>
      </c>
      <c r="D2435" s="200" t="s">
        <v>7165</v>
      </c>
      <c r="E2435" s="200" t="s">
        <v>7136</v>
      </c>
      <c r="F2435" s="200" t="s">
        <v>7902</v>
      </c>
      <c r="G2435" s="200"/>
      <c r="H2435" s="200" t="s">
        <v>7903</v>
      </c>
      <c r="I2435" s="200"/>
      <c r="J2435" s="201">
        <v>12</v>
      </c>
      <c r="K2435" s="200" t="s">
        <v>7136</v>
      </c>
      <c r="L2435" s="201">
        <v>9453000</v>
      </c>
      <c r="M2435" s="201">
        <v>500</v>
      </c>
      <c r="N2435" s="201">
        <v>4726500000</v>
      </c>
      <c r="O2435" s="200" t="s">
        <v>7139</v>
      </c>
      <c r="P2435" s="200" t="s">
        <v>19405</v>
      </c>
      <c r="Q2435" s="200" t="s">
        <v>19406</v>
      </c>
      <c r="R2435" s="200" t="s">
        <v>19407</v>
      </c>
    </row>
    <row r="2436" spans="1:18" hidden="1">
      <c r="A2436" s="200" t="s">
        <v>19408</v>
      </c>
      <c r="B2436" s="200" t="s">
        <v>19409</v>
      </c>
      <c r="C2436" s="200" t="s">
        <v>7134</v>
      </c>
      <c r="D2436" s="200" t="s">
        <v>7241</v>
      </c>
      <c r="E2436" s="200" t="s">
        <v>7242</v>
      </c>
      <c r="F2436" s="200" t="s">
        <v>7243</v>
      </c>
      <c r="G2436" s="200"/>
      <c r="H2436" s="200" t="s">
        <v>7244</v>
      </c>
      <c r="I2436" s="200"/>
      <c r="J2436" s="201">
        <v>12</v>
      </c>
      <c r="K2436" s="200" t="s">
        <v>7136</v>
      </c>
      <c r="L2436" s="201">
        <v>37689326</v>
      </c>
      <c r="M2436" s="201">
        <v>500</v>
      </c>
      <c r="N2436" s="201">
        <v>18844663000</v>
      </c>
      <c r="O2436" s="200" t="s">
        <v>7139</v>
      </c>
      <c r="P2436" s="200" t="s">
        <v>19410</v>
      </c>
      <c r="Q2436" s="200" t="s">
        <v>19411</v>
      </c>
      <c r="R2436" s="200" t="s">
        <v>19412</v>
      </c>
    </row>
    <row r="2437" spans="1:18" hidden="1">
      <c r="A2437" s="200" t="s">
        <v>19413</v>
      </c>
      <c r="B2437" s="200" t="s">
        <v>19414</v>
      </c>
      <c r="C2437" s="200" t="s">
        <v>7145</v>
      </c>
      <c r="D2437" s="200" t="s">
        <v>7136</v>
      </c>
      <c r="E2437" s="200" t="s">
        <v>7136</v>
      </c>
      <c r="F2437" s="200" t="s">
        <v>7379</v>
      </c>
      <c r="G2437" s="200"/>
      <c r="H2437" s="200" t="s">
        <v>7380</v>
      </c>
      <c r="I2437" s="200"/>
      <c r="J2437" s="201">
        <v>12</v>
      </c>
      <c r="K2437" s="200" t="s">
        <v>7136</v>
      </c>
      <c r="L2437" s="201">
        <v>111355765</v>
      </c>
      <c r="M2437" s="201">
        <v>5000</v>
      </c>
      <c r="N2437" s="201">
        <v>562052290000</v>
      </c>
      <c r="O2437" s="200" t="s">
        <v>7139</v>
      </c>
      <c r="P2437" s="200" t="s">
        <v>19415</v>
      </c>
      <c r="Q2437" s="200" t="s">
        <v>19416</v>
      </c>
      <c r="R2437" s="200" t="s">
        <v>19417</v>
      </c>
    </row>
    <row r="2438" spans="1:18" hidden="1">
      <c r="A2438" s="200" t="s">
        <v>19418</v>
      </c>
      <c r="B2438" s="200" t="s">
        <v>19419</v>
      </c>
      <c r="C2438" s="200" t="s">
        <v>7145</v>
      </c>
      <c r="D2438" s="200" t="s">
        <v>7136</v>
      </c>
      <c r="E2438" s="200" t="s">
        <v>7136</v>
      </c>
      <c r="F2438" s="200" t="s">
        <v>7464</v>
      </c>
      <c r="G2438" s="200"/>
      <c r="H2438" s="200" t="s">
        <v>7465</v>
      </c>
      <c r="I2438" s="200"/>
      <c r="J2438" s="201">
        <v>12</v>
      </c>
      <c r="K2438" s="200" t="s">
        <v>7136</v>
      </c>
      <c r="L2438" s="201">
        <v>19700793</v>
      </c>
      <c r="M2438" s="201">
        <v>5000</v>
      </c>
      <c r="N2438" s="201">
        <v>98503965000</v>
      </c>
      <c r="O2438" s="200" t="s">
        <v>7139</v>
      </c>
      <c r="P2438" s="200" t="s">
        <v>19420</v>
      </c>
      <c r="Q2438" s="200" t="s">
        <v>19421</v>
      </c>
      <c r="R2438" s="200" t="s">
        <v>19422</v>
      </c>
    </row>
    <row r="2439" spans="1:18" hidden="1">
      <c r="A2439" s="200" t="s">
        <v>19423</v>
      </c>
      <c r="B2439" s="200" t="s">
        <v>19424</v>
      </c>
      <c r="C2439" s="200" t="s">
        <v>7134</v>
      </c>
      <c r="D2439" s="200" t="s">
        <v>7165</v>
      </c>
      <c r="E2439" s="200" t="s">
        <v>7136</v>
      </c>
      <c r="F2439" s="200" t="s">
        <v>7213</v>
      </c>
      <c r="G2439" s="200"/>
      <c r="H2439" s="200" t="s">
        <v>7214</v>
      </c>
      <c r="I2439" s="200"/>
      <c r="J2439" s="201">
        <v>12</v>
      </c>
      <c r="K2439" s="200" t="s">
        <v>7136</v>
      </c>
      <c r="L2439" s="201">
        <v>15340000</v>
      </c>
      <c r="M2439" s="201">
        <v>500</v>
      </c>
      <c r="N2439" s="201">
        <v>7670000000</v>
      </c>
      <c r="O2439" s="200" t="s">
        <v>7139</v>
      </c>
      <c r="P2439" s="200" t="s">
        <v>19425</v>
      </c>
      <c r="Q2439" s="200" t="s">
        <v>19426</v>
      </c>
      <c r="R2439" s="200" t="s">
        <v>19427</v>
      </c>
    </row>
    <row r="2440" spans="1:18" hidden="1">
      <c r="A2440" s="200" t="s">
        <v>19428</v>
      </c>
      <c r="B2440" s="200" t="s">
        <v>19429</v>
      </c>
      <c r="C2440" s="200" t="s">
        <v>7145</v>
      </c>
      <c r="D2440" s="200" t="s">
        <v>7136</v>
      </c>
      <c r="E2440" s="200" t="s">
        <v>7136</v>
      </c>
      <c r="F2440" s="200" t="s">
        <v>7186</v>
      </c>
      <c r="G2440" s="200"/>
      <c r="H2440" s="200" t="s">
        <v>7187</v>
      </c>
      <c r="I2440" s="200"/>
      <c r="J2440" s="201">
        <v>12</v>
      </c>
      <c r="K2440" s="200" t="s">
        <v>7136</v>
      </c>
      <c r="L2440" s="201">
        <v>97704482</v>
      </c>
      <c r="M2440" s="201">
        <v>500</v>
      </c>
      <c r="N2440" s="201">
        <v>48852241000</v>
      </c>
      <c r="O2440" s="200" t="s">
        <v>7139</v>
      </c>
      <c r="P2440" s="200" t="s">
        <v>19430</v>
      </c>
      <c r="Q2440" s="200" t="s">
        <v>19431</v>
      </c>
      <c r="R2440" s="200" t="s">
        <v>19432</v>
      </c>
    </row>
    <row r="2441" spans="1:18" hidden="1">
      <c r="A2441" s="200" t="s">
        <v>19433</v>
      </c>
      <c r="B2441" s="200" t="s">
        <v>19434</v>
      </c>
      <c r="C2441" s="200" t="s">
        <v>7145</v>
      </c>
      <c r="D2441" s="200" t="s">
        <v>7136</v>
      </c>
      <c r="E2441" s="200" t="s">
        <v>7136</v>
      </c>
      <c r="F2441" s="200" t="s">
        <v>8194</v>
      </c>
      <c r="G2441" s="200"/>
      <c r="H2441" s="200" t="s">
        <v>8195</v>
      </c>
      <c r="I2441" s="200"/>
      <c r="J2441" s="201">
        <v>12</v>
      </c>
      <c r="K2441" s="200" t="s">
        <v>7136</v>
      </c>
      <c r="L2441" s="201">
        <v>37500000</v>
      </c>
      <c r="M2441" s="201">
        <v>500</v>
      </c>
      <c r="N2441" s="201">
        <v>18750000000</v>
      </c>
      <c r="O2441" s="200" t="s">
        <v>7139</v>
      </c>
      <c r="P2441" s="200" t="s">
        <v>19435</v>
      </c>
      <c r="Q2441" s="200" t="s">
        <v>19436</v>
      </c>
      <c r="R2441" s="200" t="s">
        <v>19437</v>
      </c>
    </row>
    <row r="2442" spans="1:18" hidden="1">
      <c r="A2442" s="200" t="s">
        <v>19438</v>
      </c>
      <c r="B2442" s="200" t="s">
        <v>19439</v>
      </c>
      <c r="C2442" s="200" t="s">
        <v>7145</v>
      </c>
      <c r="D2442" s="200" t="s">
        <v>7136</v>
      </c>
      <c r="E2442" s="200" t="s">
        <v>7136</v>
      </c>
      <c r="F2442" s="200" t="s">
        <v>7166</v>
      </c>
      <c r="G2442" s="200"/>
      <c r="H2442" s="200" t="s">
        <v>7167</v>
      </c>
      <c r="I2442" s="200"/>
      <c r="J2442" s="201">
        <v>12</v>
      </c>
      <c r="K2442" s="200" t="s">
        <v>7136</v>
      </c>
      <c r="L2442" s="201">
        <v>197763411</v>
      </c>
      <c r="M2442" s="201">
        <v>1000</v>
      </c>
      <c r="N2442" s="201">
        <v>197763411000</v>
      </c>
      <c r="O2442" s="200" t="s">
        <v>7139</v>
      </c>
      <c r="P2442" s="200" t="s">
        <v>19440</v>
      </c>
      <c r="Q2442" s="200" t="s">
        <v>19441</v>
      </c>
      <c r="R2442" s="200" t="s">
        <v>19442</v>
      </c>
    </row>
    <row r="2443" spans="1:18" hidden="1">
      <c r="A2443" s="200" t="s">
        <v>19443</v>
      </c>
      <c r="B2443" s="200" t="s">
        <v>19444</v>
      </c>
      <c r="C2443" s="200" t="s">
        <v>7145</v>
      </c>
      <c r="D2443" s="200" t="s">
        <v>7136</v>
      </c>
      <c r="E2443" s="200" t="s">
        <v>7136</v>
      </c>
      <c r="F2443" s="200" t="s">
        <v>19445</v>
      </c>
      <c r="G2443" s="200"/>
      <c r="H2443" s="200" t="s">
        <v>19446</v>
      </c>
      <c r="I2443" s="200"/>
      <c r="J2443" s="201">
        <v>12</v>
      </c>
      <c r="K2443" s="200" t="s">
        <v>7136</v>
      </c>
      <c r="L2443" s="201">
        <v>109142293</v>
      </c>
      <c r="M2443" s="201">
        <v>5000</v>
      </c>
      <c r="N2443" s="201">
        <v>545711465000</v>
      </c>
      <c r="O2443" s="200" t="s">
        <v>7139</v>
      </c>
      <c r="P2443" s="200" t="s">
        <v>19447</v>
      </c>
      <c r="Q2443" s="200" t="s">
        <v>19448</v>
      </c>
      <c r="R2443" s="200" t="s">
        <v>19449</v>
      </c>
    </row>
    <row r="2444" spans="1:18" hidden="1">
      <c r="A2444" s="200" t="s">
        <v>19450</v>
      </c>
      <c r="B2444" s="200" t="s">
        <v>19451</v>
      </c>
      <c r="C2444" s="200" t="s">
        <v>7145</v>
      </c>
      <c r="D2444" s="200" t="s">
        <v>7136</v>
      </c>
      <c r="E2444" s="200" t="s">
        <v>7136</v>
      </c>
      <c r="F2444" s="200" t="s">
        <v>10302</v>
      </c>
      <c r="G2444" s="200"/>
      <c r="H2444" s="200" t="s">
        <v>10303</v>
      </c>
      <c r="I2444" s="200"/>
      <c r="J2444" s="201">
        <v>12</v>
      </c>
      <c r="K2444" s="200" t="s">
        <v>7136</v>
      </c>
      <c r="L2444" s="201">
        <v>20535282</v>
      </c>
      <c r="M2444" s="201">
        <v>1000</v>
      </c>
      <c r="N2444" s="201">
        <v>20535282000</v>
      </c>
      <c r="O2444" s="200" t="s">
        <v>7139</v>
      </c>
      <c r="P2444" s="200" t="s">
        <v>19452</v>
      </c>
      <c r="Q2444" s="200" t="s">
        <v>19453</v>
      </c>
      <c r="R2444" s="200" t="s">
        <v>19454</v>
      </c>
    </row>
    <row r="2445" spans="1:18" hidden="1">
      <c r="A2445" s="200" t="s">
        <v>19455</v>
      </c>
      <c r="B2445" s="200" t="s">
        <v>19456</v>
      </c>
      <c r="C2445" s="200" t="s">
        <v>7145</v>
      </c>
      <c r="D2445" s="200" t="s">
        <v>7136</v>
      </c>
      <c r="E2445" s="200" t="s">
        <v>7136</v>
      </c>
      <c r="F2445" s="200" t="s">
        <v>7213</v>
      </c>
      <c r="G2445" s="200"/>
      <c r="H2445" s="200" t="s">
        <v>7214</v>
      </c>
      <c r="I2445" s="200"/>
      <c r="J2445" s="201">
        <v>12</v>
      </c>
      <c r="K2445" s="200" t="s">
        <v>7136</v>
      </c>
      <c r="L2445" s="201">
        <v>94573094</v>
      </c>
      <c r="M2445" s="201">
        <v>5000</v>
      </c>
      <c r="N2445" s="201">
        <v>490969315000</v>
      </c>
      <c r="O2445" s="200" t="s">
        <v>7139</v>
      </c>
      <c r="P2445" s="200" t="s">
        <v>19457</v>
      </c>
      <c r="Q2445" s="200" t="s">
        <v>19458</v>
      </c>
      <c r="R2445" s="200" t="s">
        <v>19459</v>
      </c>
    </row>
    <row r="2446" spans="1:18" hidden="1">
      <c r="A2446" s="200" t="s">
        <v>19460</v>
      </c>
      <c r="B2446" s="200" t="s">
        <v>19461</v>
      </c>
      <c r="C2446" s="200" t="s">
        <v>7134</v>
      </c>
      <c r="D2446" s="200" t="s">
        <v>7165</v>
      </c>
      <c r="E2446" s="200" t="s">
        <v>7136</v>
      </c>
      <c r="F2446" s="200" t="s">
        <v>7464</v>
      </c>
      <c r="G2446" s="200"/>
      <c r="H2446" s="200" t="s">
        <v>7465</v>
      </c>
      <c r="I2446" s="200"/>
      <c r="J2446" s="201">
        <v>12</v>
      </c>
      <c r="K2446" s="200" t="s">
        <v>7136</v>
      </c>
      <c r="L2446" s="201">
        <v>114765165</v>
      </c>
      <c r="M2446" s="201">
        <v>100</v>
      </c>
      <c r="N2446" s="201">
        <v>11476516500</v>
      </c>
      <c r="O2446" s="200" t="s">
        <v>7139</v>
      </c>
      <c r="P2446" s="200" t="s">
        <v>19462</v>
      </c>
      <c r="Q2446" s="200" t="s">
        <v>19463</v>
      </c>
      <c r="R2446" s="200" t="s">
        <v>19464</v>
      </c>
    </row>
    <row r="2447" spans="1:18" hidden="1">
      <c r="A2447" s="200" t="s">
        <v>19465</v>
      </c>
      <c r="B2447" s="200" t="s">
        <v>19466</v>
      </c>
      <c r="C2447" s="200" t="s">
        <v>7145</v>
      </c>
      <c r="D2447" s="200" t="s">
        <v>7136</v>
      </c>
      <c r="E2447" s="200" t="s">
        <v>7136</v>
      </c>
      <c r="F2447" s="200" t="s">
        <v>7585</v>
      </c>
      <c r="G2447" s="200"/>
      <c r="H2447" s="200" t="s">
        <v>7586</v>
      </c>
      <c r="I2447" s="200"/>
      <c r="J2447" s="201">
        <v>12</v>
      </c>
      <c r="K2447" s="200" t="s">
        <v>7136</v>
      </c>
      <c r="L2447" s="201">
        <v>39942149</v>
      </c>
      <c r="M2447" s="201">
        <v>5000</v>
      </c>
      <c r="N2447" s="201">
        <v>199710745000</v>
      </c>
      <c r="O2447" s="200" t="s">
        <v>7139</v>
      </c>
      <c r="P2447" s="200" t="s">
        <v>19467</v>
      </c>
      <c r="Q2447" s="200" t="s">
        <v>19468</v>
      </c>
      <c r="R2447" s="200" t="s">
        <v>19469</v>
      </c>
    </row>
    <row r="2448" spans="1:18" hidden="1">
      <c r="A2448" s="200" t="s">
        <v>19470</v>
      </c>
      <c r="B2448" s="200" t="s">
        <v>19471</v>
      </c>
      <c r="C2448" s="200" t="s">
        <v>7134</v>
      </c>
      <c r="D2448" s="200" t="s">
        <v>7135</v>
      </c>
      <c r="E2448" s="200" t="s">
        <v>7136</v>
      </c>
      <c r="F2448" s="200" t="s">
        <v>7302</v>
      </c>
      <c r="G2448" s="200"/>
      <c r="H2448" s="200" t="s">
        <v>7303</v>
      </c>
      <c r="I2448" s="200"/>
      <c r="J2448" s="201">
        <v>12</v>
      </c>
      <c r="K2448" s="200" t="s">
        <v>7136</v>
      </c>
      <c r="L2448" s="201">
        <v>39631808</v>
      </c>
      <c r="M2448" s="201">
        <v>500</v>
      </c>
      <c r="N2448" s="201">
        <v>19815904000</v>
      </c>
      <c r="O2448" s="200" t="s">
        <v>7139</v>
      </c>
      <c r="P2448" s="200" t="s">
        <v>19472</v>
      </c>
      <c r="Q2448" s="200" t="s">
        <v>19473</v>
      </c>
      <c r="R2448" s="200" t="s">
        <v>19474</v>
      </c>
    </row>
    <row r="2449" spans="1:18" hidden="1">
      <c r="A2449" s="200" t="s">
        <v>19475</v>
      </c>
      <c r="B2449" s="200" t="s">
        <v>19476</v>
      </c>
      <c r="C2449" s="200" t="s">
        <v>7134</v>
      </c>
      <c r="D2449" s="200" t="s">
        <v>7135</v>
      </c>
      <c r="E2449" s="200" t="s">
        <v>7136</v>
      </c>
      <c r="F2449" s="200" t="s">
        <v>7302</v>
      </c>
      <c r="G2449" s="200"/>
      <c r="H2449" s="200" t="s">
        <v>7303</v>
      </c>
      <c r="I2449" s="200"/>
      <c r="J2449" s="201">
        <v>12</v>
      </c>
      <c r="K2449" s="200" t="s">
        <v>7136</v>
      </c>
      <c r="L2449" s="201">
        <v>15000000</v>
      </c>
      <c r="M2449" s="201">
        <v>500</v>
      </c>
      <c r="N2449" s="201">
        <v>7500000000</v>
      </c>
      <c r="O2449" s="200" t="s">
        <v>7139</v>
      </c>
      <c r="P2449" s="200" t="s">
        <v>19477</v>
      </c>
      <c r="Q2449" s="200" t="s">
        <v>19478</v>
      </c>
      <c r="R2449" s="200" t="s">
        <v>19479</v>
      </c>
    </row>
    <row r="2450" spans="1:18" hidden="1">
      <c r="A2450" s="200" t="s">
        <v>19480</v>
      </c>
      <c r="B2450" s="200" t="s">
        <v>19481</v>
      </c>
      <c r="C2450" s="200" t="s">
        <v>7145</v>
      </c>
      <c r="D2450" s="200" t="s">
        <v>7136</v>
      </c>
      <c r="E2450" s="200" t="s">
        <v>7136</v>
      </c>
      <c r="F2450" s="200" t="s">
        <v>7186</v>
      </c>
      <c r="G2450" s="200"/>
      <c r="H2450" s="200" t="s">
        <v>7187</v>
      </c>
      <c r="I2450" s="200"/>
      <c r="J2450" s="201">
        <v>12</v>
      </c>
      <c r="K2450" s="200" t="s">
        <v>7136</v>
      </c>
      <c r="L2450" s="201">
        <v>23402441</v>
      </c>
      <c r="M2450" s="201">
        <v>5000</v>
      </c>
      <c r="N2450" s="201">
        <v>117012205000</v>
      </c>
      <c r="O2450" s="200" t="s">
        <v>7139</v>
      </c>
      <c r="P2450" s="200" t="s">
        <v>19482</v>
      </c>
      <c r="Q2450" s="200" t="s">
        <v>19483</v>
      </c>
      <c r="R2450" s="200" t="s">
        <v>19484</v>
      </c>
    </row>
    <row r="2451" spans="1:18" hidden="1">
      <c r="A2451" s="200" t="s">
        <v>19485</v>
      </c>
      <c r="B2451" s="200" t="s">
        <v>19486</v>
      </c>
      <c r="C2451" s="200" t="s">
        <v>7145</v>
      </c>
      <c r="D2451" s="200" t="s">
        <v>7136</v>
      </c>
      <c r="E2451" s="200" t="s">
        <v>7136</v>
      </c>
      <c r="F2451" s="200" t="s">
        <v>7416</v>
      </c>
      <c r="G2451" s="200"/>
      <c r="H2451" s="200" t="s">
        <v>7417</v>
      </c>
      <c r="I2451" s="200"/>
      <c r="J2451" s="201">
        <v>12</v>
      </c>
      <c r="K2451" s="200" t="s">
        <v>7136</v>
      </c>
      <c r="L2451" s="201">
        <v>15078811</v>
      </c>
      <c r="M2451" s="201">
        <v>5000</v>
      </c>
      <c r="N2451" s="201">
        <v>75943315000</v>
      </c>
      <c r="O2451" s="200" t="s">
        <v>7139</v>
      </c>
      <c r="P2451" s="200" t="s">
        <v>19487</v>
      </c>
      <c r="Q2451" s="200" t="s">
        <v>19488</v>
      </c>
      <c r="R2451" s="200" t="s">
        <v>19489</v>
      </c>
    </row>
    <row r="2452" spans="1:18" hidden="1">
      <c r="A2452" s="200" t="s">
        <v>19490</v>
      </c>
      <c r="B2452" s="200" t="s">
        <v>19491</v>
      </c>
      <c r="C2452" s="200" t="s">
        <v>7145</v>
      </c>
      <c r="D2452" s="200" t="s">
        <v>7136</v>
      </c>
      <c r="E2452" s="200" t="s">
        <v>7136</v>
      </c>
      <c r="F2452" s="200" t="s">
        <v>7276</v>
      </c>
      <c r="G2452" s="200"/>
      <c r="H2452" s="200" t="s">
        <v>7277</v>
      </c>
      <c r="I2452" s="200"/>
      <c r="J2452" s="201">
        <v>11</v>
      </c>
      <c r="K2452" s="200" t="s">
        <v>7136</v>
      </c>
      <c r="L2452" s="201">
        <v>32000000</v>
      </c>
      <c r="M2452" s="201">
        <v>500</v>
      </c>
      <c r="N2452" s="201">
        <v>16000000000</v>
      </c>
      <c r="O2452" s="200" t="s">
        <v>7139</v>
      </c>
      <c r="P2452" s="200" t="s">
        <v>19492</v>
      </c>
      <c r="Q2452" s="200" t="s">
        <v>19493</v>
      </c>
      <c r="R2452" s="200" t="s">
        <v>19494</v>
      </c>
    </row>
    <row r="2453" spans="1:18" hidden="1">
      <c r="A2453" s="200" t="s">
        <v>19495</v>
      </c>
      <c r="B2453" s="200" t="s">
        <v>19496</v>
      </c>
      <c r="C2453" s="200" t="s">
        <v>7145</v>
      </c>
      <c r="D2453" s="200" t="s">
        <v>7136</v>
      </c>
      <c r="E2453" s="200" t="s">
        <v>7136</v>
      </c>
      <c r="F2453" s="200" t="s">
        <v>7348</v>
      </c>
      <c r="G2453" s="200"/>
      <c r="H2453" s="200" t="s">
        <v>7349</v>
      </c>
      <c r="I2453" s="200"/>
      <c r="J2453" s="201">
        <v>12</v>
      </c>
      <c r="K2453" s="200" t="s">
        <v>7136</v>
      </c>
      <c r="L2453" s="201">
        <v>11200000</v>
      </c>
      <c r="M2453" s="201">
        <v>5000</v>
      </c>
      <c r="N2453" s="201">
        <v>56000000000</v>
      </c>
      <c r="O2453" s="200" t="s">
        <v>7139</v>
      </c>
      <c r="P2453" s="200" t="s">
        <v>19497</v>
      </c>
      <c r="Q2453" s="200" t="s">
        <v>19498</v>
      </c>
      <c r="R2453" s="200" t="s">
        <v>19499</v>
      </c>
    </row>
    <row r="2454" spans="1:18" hidden="1">
      <c r="A2454" s="200" t="s">
        <v>19500</v>
      </c>
      <c r="B2454" s="200" t="s">
        <v>19501</v>
      </c>
      <c r="C2454" s="200" t="s">
        <v>7134</v>
      </c>
      <c r="D2454" s="200" t="s">
        <v>7135</v>
      </c>
      <c r="E2454" s="200" t="s">
        <v>7136</v>
      </c>
      <c r="F2454" s="200" t="s">
        <v>7166</v>
      </c>
      <c r="G2454" s="200"/>
      <c r="H2454" s="200" t="s">
        <v>7167</v>
      </c>
      <c r="I2454" s="200"/>
      <c r="J2454" s="201">
        <v>12</v>
      </c>
      <c r="K2454" s="200" t="s">
        <v>7136</v>
      </c>
      <c r="L2454" s="201">
        <v>17915944</v>
      </c>
      <c r="M2454" s="201">
        <v>500</v>
      </c>
      <c r="N2454" s="201">
        <v>8957972000</v>
      </c>
      <c r="O2454" s="200" t="s">
        <v>7139</v>
      </c>
      <c r="P2454" s="200" t="s">
        <v>19502</v>
      </c>
      <c r="Q2454" s="200" t="s">
        <v>19503</v>
      </c>
      <c r="R2454" s="200" t="s">
        <v>19504</v>
      </c>
    </row>
    <row r="2455" spans="1:18" hidden="1">
      <c r="A2455" s="200" t="s">
        <v>19505</v>
      </c>
      <c r="B2455" s="200" t="s">
        <v>19506</v>
      </c>
      <c r="C2455" s="200" t="s">
        <v>7134</v>
      </c>
      <c r="D2455" s="200" t="s">
        <v>7165</v>
      </c>
      <c r="E2455" s="200" t="s">
        <v>7136</v>
      </c>
      <c r="F2455" s="200" t="s">
        <v>7174</v>
      </c>
      <c r="G2455" s="200"/>
      <c r="H2455" s="200" t="s">
        <v>7175</v>
      </c>
      <c r="I2455" s="200"/>
      <c r="J2455" s="201">
        <v>12</v>
      </c>
      <c r="K2455" s="200" t="s">
        <v>7136</v>
      </c>
      <c r="L2455" s="201">
        <v>8625000</v>
      </c>
      <c r="M2455" s="201">
        <v>500</v>
      </c>
      <c r="N2455" s="201">
        <v>4312500000</v>
      </c>
      <c r="O2455" s="200" t="s">
        <v>7139</v>
      </c>
      <c r="P2455" s="200" t="s">
        <v>19507</v>
      </c>
      <c r="Q2455" s="200" t="s">
        <v>19508</v>
      </c>
      <c r="R2455" s="200" t="s">
        <v>19509</v>
      </c>
    </row>
    <row r="2456" spans="1:18" hidden="1">
      <c r="A2456" s="200" t="s">
        <v>19510</v>
      </c>
      <c r="B2456" s="200" t="s">
        <v>19511</v>
      </c>
      <c r="C2456" s="200" t="s">
        <v>7145</v>
      </c>
      <c r="D2456" s="200" t="s">
        <v>7136</v>
      </c>
      <c r="E2456" s="200" t="s">
        <v>7136</v>
      </c>
      <c r="F2456" s="200" t="s">
        <v>7464</v>
      </c>
      <c r="G2456" s="200"/>
      <c r="H2456" s="200" t="s">
        <v>7465</v>
      </c>
      <c r="I2456" s="200"/>
      <c r="J2456" s="201">
        <v>12</v>
      </c>
      <c r="K2456" s="200" t="s">
        <v>7136</v>
      </c>
      <c r="L2456" s="201">
        <v>40815191</v>
      </c>
      <c r="M2456" s="201">
        <v>5000</v>
      </c>
      <c r="N2456" s="201">
        <v>212235955000</v>
      </c>
      <c r="O2456" s="200" t="s">
        <v>7139</v>
      </c>
      <c r="P2456" s="200" t="s">
        <v>19512</v>
      </c>
      <c r="Q2456" s="200" t="s">
        <v>19513</v>
      </c>
      <c r="R2456" s="200" t="s">
        <v>19514</v>
      </c>
    </row>
    <row r="2457" spans="1:18" hidden="1">
      <c r="A2457" s="200" t="s">
        <v>19515</v>
      </c>
      <c r="B2457" s="200" t="s">
        <v>19516</v>
      </c>
      <c r="C2457" s="200" t="s">
        <v>7145</v>
      </c>
      <c r="D2457" s="200" t="s">
        <v>7136</v>
      </c>
      <c r="E2457" s="200" t="s">
        <v>7136</v>
      </c>
      <c r="F2457" s="200" t="s">
        <v>7481</v>
      </c>
      <c r="G2457" s="200"/>
      <c r="H2457" s="200" t="s">
        <v>7482</v>
      </c>
      <c r="I2457" s="200"/>
      <c r="J2457" s="201">
        <v>12</v>
      </c>
      <c r="K2457" s="200" t="s">
        <v>7136</v>
      </c>
      <c r="L2457" s="201">
        <v>27423982</v>
      </c>
      <c r="M2457" s="201">
        <v>500</v>
      </c>
      <c r="N2457" s="201">
        <v>13711991000</v>
      </c>
      <c r="O2457" s="200" t="s">
        <v>7139</v>
      </c>
      <c r="P2457" s="200" t="s">
        <v>19517</v>
      </c>
      <c r="Q2457" s="200" t="s">
        <v>19518</v>
      </c>
      <c r="R2457" s="200" t="s">
        <v>19519</v>
      </c>
    </row>
    <row r="2458" spans="1:18" hidden="1">
      <c r="A2458" s="200" t="s">
        <v>19520</v>
      </c>
      <c r="B2458" s="200" t="s">
        <v>19521</v>
      </c>
      <c r="C2458" s="200" t="s">
        <v>7145</v>
      </c>
      <c r="D2458" s="200" t="s">
        <v>7136</v>
      </c>
      <c r="E2458" s="200" t="s">
        <v>7136</v>
      </c>
      <c r="F2458" s="200" t="s">
        <v>7213</v>
      </c>
      <c r="G2458" s="200"/>
      <c r="H2458" s="200" t="s">
        <v>7214</v>
      </c>
      <c r="I2458" s="200"/>
      <c r="J2458" s="201">
        <v>12</v>
      </c>
      <c r="K2458" s="200" t="s">
        <v>7136</v>
      </c>
      <c r="L2458" s="201">
        <v>27195083</v>
      </c>
      <c r="M2458" s="201">
        <v>5000</v>
      </c>
      <c r="N2458" s="201">
        <v>135975415000</v>
      </c>
      <c r="O2458" s="200" t="s">
        <v>7139</v>
      </c>
      <c r="P2458" s="200" t="s">
        <v>19522</v>
      </c>
      <c r="Q2458" s="200" t="s">
        <v>19523</v>
      </c>
      <c r="R2458" s="200" t="s">
        <v>19524</v>
      </c>
    </row>
    <row r="2459" spans="1:18" hidden="1">
      <c r="A2459" s="200" t="s">
        <v>19525</v>
      </c>
      <c r="B2459" s="200" t="s">
        <v>19526</v>
      </c>
      <c r="C2459" s="200" t="s">
        <v>7134</v>
      </c>
      <c r="D2459" s="200" t="s">
        <v>7165</v>
      </c>
      <c r="E2459" s="200" t="s">
        <v>7136</v>
      </c>
      <c r="F2459" s="200" t="s">
        <v>7481</v>
      </c>
      <c r="G2459" s="200"/>
      <c r="H2459" s="200" t="s">
        <v>7482</v>
      </c>
      <c r="I2459" s="200"/>
      <c r="J2459" s="201">
        <v>12</v>
      </c>
      <c r="K2459" s="200" t="s">
        <v>7136</v>
      </c>
      <c r="L2459" s="201">
        <v>23746361</v>
      </c>
      <c r="M2459" s="201">
        <v>500</v>
      </c>
      <c r="N2459" s="201">
        <v>11873180500</v>
      </c>
      <c r="O2459" s="200" t="s">
        <v>7139</v>
      </c>
      <c r="P2459" s="200" t="s">
        <v>19527</v>
      </c>
      <c r="Q2459" s="200" t="s">
        <v>19528</v>
      </c>
      <c r="R2459" s="200" t="s">
        <v>19529</v>
      </c>
    </row>
    <row r="2460" spans="1:18" hidden="1">
      <c r="A2460" s="200" t="s">
        <v>19530</v>
      </c>
      <c r="B2460" s="200" t="s">
        <v>19531</v>
      </c>
      <c r="C2460" s="200" t="s">
        <v>7145</v>
      </c>
      <c r="D2460" s="200" t="s">
        <v>7136</v>
      </c>
      <c r="E2460" s="200" t="s">
        <v>7136</v>
      </c>
      <c r="F2460" s="200" t="s">
        <v>7442</v>
      </c>
      <c r="G2460" s="200"/>
      <c r="H2460" s="200" t="s">
        <v>7443</v>
      </c>
      <c r="I2460" s="200"/>
      <c r="J2460" s="201">
        <v>12</v>
      </c>
      <c r="K2460" s="200" t="s">
        <v>7136</v>
      </c>
      <c r="L2460" s="201">
        <v>36047135</v>
      </c>
      <c r="M2460" s="201">
        <v>5000</v>
      </c>
      <c r="N2460" s="201">
        <v>180235675000</v>
      </c>
      <c r="O2460" s="200" t="s">
        <v>7139</v>
      </c>
      <c r="P2460" s="200" t="s">
        <v>19532</v>
      </c>
      <c r="Q2460" s="200" t="s">
        <v>19533</v>
      </c>
      <c r="R2460" s="200" t="s">
        <v>19422</v>
      </c>
    </row>
    <row r="2461" spans="1:18" hidden="1">
      <c r="A2461" s="200" t="s">
        <v>19534</v>
      </c>
      <c r="B2461" s="200" t="s">
        <v>19535</v>
      </c>
      <c r="C2461" s="200" t="s">
        <v>7145</v>
      </c>
      <c r="D2461" s="200" t="s">
        <v>7136</v>
      </c>
      <c r="E2461" s="200" t="s">
        <v>7136</v>
      </c>
      <c r="F2461" s="200" t="s">
        <v>7416</v>
      </c>
      <c r="G2461" s="200"/>
      <c r="H2461" s="200" t="s">
        <v>7417</v>
      </c>
      <c r="I2461" s="200"/>
      <c r="J2461" s="201">
        <v>12</v>
      </c>
      <c r="K2461" s="200" t="s">
        <v>7136</v>
      </c>
      <c r="L2461" s="201">
        <v>133445785</v>
      </c>
      <c r="M2461" s="201">
        <v>5000</v>
      </c>
      <c r="N2461" s="201">
        <v>667228925000</v>
      </c>
      <c r="O2461" s="200" t="s">
        <v>7139</v>
      </c>
      <c r="P2461" s="200" t="s">
        <v>19536</v>
      </c>
      <c r="Q2461" s="200" t="s">
        <v>19537</v>
      </c>
      <c r="R2461" s="200" t="s">
        <v>19538</v>
      </c>
    </row>
    <row r="2462" spans="1:18" hidden="1">
      <c r="A2462" s="200" t="s">
        <v>19539</v>
      </c>
      <c r="B2462" s="200" t="s">
        <v>19540</v>
      </c>
      <c r="C2462" s="200" t="s">
        <v>7145</v>
      </c>
      <c r="D2462" s="200" t="s">
        <v>7136</v>
      </c>
      <c r="E2462" s="200" t="s">
        <v>7136</v>
      </c>
      <c r="F2462" s="200" t="s">
        <v>7585</v>
      </c>
      <c r="G2462" s="200"/>
      <c r="H2462" s="200" t="s">
        <v>7586</v>
      </c>
      <c r="I2462" s="200"/>
      <c r="J2462" s="201">
        <v>12</v>
      </c>
      <c r="K2462" s="200" t="s">
        <v>7136</v>
      </c>
      <c r="L2462" s="201">
        <v>88773116</v>
      </c>
      <c r="M2462" s="201">
        <v>5000</v>
      </c>
      <c r="N2462" s="201">
        <v>443865580000</v>
      </c>
      <c r="O2462" s="200" t="s">
        <v>7139</v>
      </c>
      <c r="P2462" s="200" t="s">
        <v>19541</v>
      </c>
      <c r="Q2462" s="200" t="s">
        <v>19542</v>
      </c>
      <c r="R2462" s="200" t="s">
        <v>19543</v>
      </c>
    </row>
    <row r="2463" spans="1:18" hidden="1">
      <c r="A2463" s="200" t="s">
        <v>19544</v>
      </c>
      <c r="B2463" s="200" t="s">
        <v>19545</v>
      </c>
      <c r="C2463" s="200" t="s">
        <v>7145</v>
      </c>
      <c r="D2463" s="200" t="s">
        <v>7136</v>
      </c>
      <c r="E2463" s="200" t="s">
        <v>7136</v>
      </c>
      <c r="F2463" s="200" t="s">
        <v>8758</v>
      </c>
      <c r="G2463" s="200"/>
      <c r="H2463" s="200" t="s">
        <v>8759</v>
      </c>
      <c r="I2463" s="200"/>
      <c r="J2463" s="201">
        <v>12</v>
      </c>
      <c r="K2463" s="200" t="s">
        <v>7136</v>
      </c>
      <c r="L2463" s="201">
        <v>213668187</v>
      </c>
      <c r="M2463" s="201">
        <v>5000</v>
      </c>
      <c r="N2463" s="201">
        <v>1488993125000</v>
      </c>
      <c r="O2463" s="200" t="s">
        <v>7139</v>
      </c>
      <c r="P2463" s="200" t="s">
        <v>19546</v>
      </c>
      <c r="Q2463" s="200" t="s">
        <v>8992</v>
      </c>
      <c r="R2463" s="200" t="s">
        <v>19547</v>
      </c>
    </row>
    <row r="2464" spans="1:18" hidden="1">
      <c r="A2464" s="200" t="s">
        <v>19548</v>
      </c>
      <c r="B2464" s="200" t="s">
        <v>9790</v>
      </c>
      <c r="C2464" s="200" t="s">
        <v>7145</v>
      </c>
      <c r="D2464" s="200" t="s">
        <v>7136</v>
      </c>
      <c r="E2464" s="200" t="s">
        <v>7136</v>
      </c>
      <c r="F2464" s="200" t="s">
        <v>7331</v>
      </c>
      <c r="G2464" s="200"/>
      <c r="H2464" s="200" t="s">
        <v>7332</v>
      </c>
      <c r="I2464" s="200"/>
      <c r="J2464" s="201">
        <v>12</v>
      </c>
      <c r="K2464" s="200" t="s">
        <v>7136</v>
      </c>
      <c r="L2464" s="201">
        <v>31712562</v>
      </c>
      <c r="M2464" s="201">
        <v>5000</v>
      </c>
      <c r="N2464" s="201">
        <v>158562810000</v>
      </c>
      <c r="O2464" s="200" t="s">
        <v>7139</v>
      </c>
      <c r="P2464" s="200" t="s">
        <v>19549</v>
      </c>
      <c r="Q2464" s="200" t="s">
        <v>19550</v>
      </c>
      <c r="R2464" s="200" t="s">
        <v>19551</v>
      </c>
    </row>
    <row r="2465" spans="1:18" hidden="1">
      <c r="A2465" s="200" t="s">
        <v>19552</v>
      </c>
      <c r="B2465" s="200" t="s">
        <v>19553</v>
      </c>
      <c r="C2465" s="200" t="s">
        <v>7145</v>
      </c>
      <c r="D2465" s="200" t="s">
        <v>7136</v>
      </c>
      <c r="E2465" s="200" t="s">
        <v>7136</v>
      </c>
      <c r="F2465" s="200" t="s">
        <v>7525</v>
      </c>
      <c r="G2465" s="200"/>
      <c r="H2465" s="200" t="s">
        <v>7526</v>
      </c>
      <c r="I2465" s="200"/>
      <c r="J2465" s="201">
        <v>12</v>
      </c>
      <c r="K2465" s="200" t="s">
        <v>7136</v>
      </c>
      <c r="L2465" s="201">
        <v>13228966</v>
      </c>
      <c r="M2465" s="201">
        <v>5000</v>
      </c>
      <c r="N2465" s="201">
        <v>66144830000</v>
      </c>
      <c r="O2465" s="200" t="s">
        <v>7139</v>
      </c>
      <c r="P2465" s="200" t="s">
        <v>19554</v>
      </c>
      <c r="Q2465" s="200" t="s">
        <v>19555</v>
      </c>
      <c r="R2465" s="200" t="s">
        <v>19556</v>
      </c>
    </row>
    <row r="2466" spans="1:18" hidden="1">
      <c r="A2466" s="200" t="s">
        <v>19557</v>
      </c>
      <c r="B2466" s="200" t="s">
        <v>19558</v>
      </c>
      <c r="C2466" s="200" t="s">
        <v>7145</v>
      </c>
      <c r="D2466" s="200" t="s">
        <v>7136</v>
      </c>
      <c r="E2466" s="200" t="s">
        <v>7136</v>
      </c>
      <c r="F2466" s="200" t="s">
        <v>7269</v>
      </c>
      <c r="G2466" s="200"/>
      <c r="H2466" s="200" t="s">
        <v>7270</v>
      </c>
      <c r="I2466" s="200"/>
      <c r="J2466" s="201">
        <v>12</v>
      </c>
      <c r="K2466" s="200" t="s">
        <v>7136</v>
      </c>
      <c r="L2466" s="201">
        <v>9100836</v>
      </c>
      <c r="M2466" s="201">
        <v>5000</v>
      </c>
      <c r="N2466" s="201">
        <v>45504180000</v>
      </c>
      <c r="O2466" s="200" t="s">
        <v>7139</v>
      </c>
      <c r="P2466" s="200" t="s">
        <v>19559</v>
      </c>
      <c r="Q2466" s="200" t="s">
        <v>19560</v>
      </c>
      <c r="R2466" s="200" t="s">
        <v>19561</v>
      </c>
    </row>
    <row r="2467" spans="1:18" hidden="1">
      <c r="A2467" s="200" t="s">
        <v>19562</v>
      </c>
      <c r="B2467" s="200" t="s">
        <v>19563</v>
      </c>
      <c r="C2467" s="200" t="s">
        <v>7145</v>
      </c>
      <c r="D2467" s="200" t="s">
        <v>7136</v>
      </c>
      <c r="E2467" s="200" t="s">
        <v>7136</v>
      </c>
      <c r="F2467" s="200" t="s">
        <v>7888</v>
      </c>
      <c r="G2467" s="200"/>
      <c r="H2467" s="200" t="s">
        <v>7889</v>
      </c>
      <c r="I2467" s="200"/>
      <c r="J2467" s="201">
        <v>12</v>
      </c>
      <c r="K2467" s="200" t="s">
        <v>7136</v>
      </c>
      <c r="L2467" s="201">
        <v>110202945</v>
      </c>
      <c r="M2467" s="201">
        <v>500</v>
      </c>
      <c r="N2467" s="201">
        <v>55101472500</v>
      </c>
      <c r="O2467" s="200" t="s">
        <v>7139</v>
      </c>
      <c r="P2467" s="200" t="s">
        <v>19564</v>
      </c>
      <c r="Q2467" s="200" t="s">
        <v>19565</v>
      </c>
      <c r="R2467" s="200" t="s">
        <v>19566</v>
      </c>
    </row>
    <row r="2468" spans="1:18" hidden="1">
      <c r="A2468" s="200" t="s">
        <v>19567</v>
      </c>
      <c r="B2468" s="200" t="s">
        <v>19568</v>
      </c>
      <c r="C2468" s="200" t="s">
        <v>7145</v>
      </c>
      <c r="D2468" s="200" t="s">
        <v>7136</v>
      </c>
      <c r="E2468" s="200" t="s">
        <v>7136</v>
      </c>
      <c r="F2468" s="200" t="s">
        <v>7341</v>
      </c>
      <c r="G2468" s="200"/>
      <c r="H2468" s="200" t="s">
        <v>7342</v>
      </c>
      <c r="I2468" s="200"/>
      <c r="J2468" s="201">
        <v>12</v>
      </c>
      <c r="K2468" s="200" t="s">
        <v>7136</v>
      </c>
      <c r="L2468" s="201">
        <v>89400000</v>
      </c>
      <c r="M2468" s="201">
        <v>500</v>
      </c>
      <c r="N2468" s="201">
        <v>44700000000</v>
      </c>
      <c r="O2468" s="200" t="s">
        <v>7139</v>
      </c>
      <c r="P2468" s="200" t="s">
        <v>19569</v>
      </c>
      <c r="Q2468" s="200" t="s">
        <v>19570</v>
      </c>
      <c r="R2468" s="200" t="s">
        <v>19571</v>
      </c>
    </row>
    <row r="2469" spans="1:18" hidden="1">
      <c r="A2469" s="200" t="s">
        <v>19572</v>
      </c>
      <c r="B2469" s="200" t="s">
        <v>19573</v>
      </c>
      <c r="C2469" s="200" t="s">
        <v>7145</v>
      </c>
      <c r="D2469" s="200" t="s">
        <v>7136</v>
      </c>
      <c r="E2469" s="200" t="s">
        <v>7136</v>
      </c>
      <c r="F2469" s="200" t="s">
        <v>8882</v>
      </c>
      <c r="G2469" s="200"/>
      <c r="H2469" s="200" t="s">
        <v>8883</v>
      </c>
      <c r="I2469" s="200"/>
      <c r="J2469" s="201">
        <v>12</v>
      </c>
      <c r="K2469" s="200" t="s">
        <v>7136</v>
      </c>
      <c r="L2469" s="201">
        <v>12000000</v>
      </c>
      <c r="M2469" s="201">
        <v>5000</v>
      </c>
      <c r="N2469" s="201">
        <v>60000000000</v>
      </c>
      <c r="O2469" s="200" t="s">
        <v>7139</v>
      </c>
      <c r="P2469" s="200" t="s">
        <v>19574</v>
      </c>
      <c r="Q2469" s="200" t="s">
        <v>19575</v>
      </c>
      <c r="R2469" s="200" t="s">
        <v>19576</v>
      </c>
    </row>
    <row r="2470" spans="1:18" hidden="1">
      <c r="A2470" s="200" t="s">
        <v>19577</v>
      </c>
      <c r="B2470" s="200" t="s">
        <v>19578</v>
      </c>
      <c r="C2470" s="200" t="s">
        <v>7134</v>
      </c>
      <c r="D2470" s="200" t="s">
        <v>7135</v>
      </c>
      <c r="E2470" s="200" t="s">
        <v>7136</v>
      </c>
      <c r="F2470" s="200" t="s">
        <v>7137</v>
      </c>
      <c r="G2470" s="200"/>
      <c r="H2470" s="200" t="s">
        <v>7138</v>
      </c>
      <c r="I2470" s="200"/>
      <c r="J2470" s="201">
        <v>12</v>
      </c>
      <c r="K2470" s="200" t="s">
        <v>7136</v>
      </c>
      <c r="L2470" s="201">
        <v>18672816</v>
      </c>
      <c r="M2470" s="201">
        <v>500</v>
      </c>
      <c r="N2470" s="201">
        <v>9336408000</v>
      </c>
      <c r="O2470" s="200" t="s">
        <v>7139</v>
      </c>
      <c r="P2470" s="200" t="s">
        <v>19579</v>
      </c>
      <c r="Q2470" s="200" t="s">
        <v>19580</v>
      </c>
      <c r="R2470" s="200" t="s">
        <v>19581</v>
      </c>
    </row>
    <row r="2471" spans="1:18" hidden="1">
      <c r="A2471" s="200" t="s">
        <v>19582</v>
      </c>
      <c r="B2471" s="200" t="s">
        <v>19583</v>
      </c>
      <c r="C2471" s="200" t="s">
        <v>7134</v>
      </c>
      <c r="D2471" s="200" t="s">
        <v>7193</v>
      </c>
      <c r="E2471" s="200" t="s">
        <v>7136</v>
      </c>
      <c r="F2471" s="200" t="s">
        <v>7302</v>
      </c>
      <c r="G2471" s="200"/>
      <c r="H2471" s="200" t="s">
        <v>7303</v>
      </c>
      <c r="I2471" s="200"/>
      <c r="J2471" s="201">
        <v>12</v>
      </c>
      <c r="K2471" s="200" t="s">
        <v>7136</v>
      </c>
      <c r="L2471" s="201">
        <v>34611984</v>
      </c>
      <c r="M2471" s="201">
        <v>500</v>
      </c>
      <c r="N2471" s="201">
        <v>17305992000</v>
      </c>
      <c r="O2471" s="200" t="s">
        <v>7139</v>
      </c>
      <c r="P2471" s="200" t="s">
        <v>13710</v>
      </c>
      <c r="Q2471" s="200" t="s">
        <v>19584</v>
      </c>
      <c r="R2471" s="200" t="s">
        <v>19585</v>
      </c>
    </row>
    <row r="2472" spans="1:18" hidden="1">
      <c r="A2472" s="200" t="s">
        <v>19586</v>
      </c>
      <c r="B2472" s="200" t="s">
        <v>19587</v>
      </c>
      <c r="C2472" s="200" t="s">
        <v>7134</v>
      </c>
      <c r="D2472" s="200" t="s">
        <v>7135</v>
      </c>
      <c r="E2472" s="200" t="s">
        <v>7136</v>
      </c>
      <c r="F2472" s="200" t="s">
        <v>7206</v>
      </c>
      <c r="G2472" s="200"/>
      <c r="H2472" s="200" t="s">
        <v>7207</v>
      </c>
      <c r="I2472" s="200"/>
      <c r="J2472" s="201">
        <v>12</v>
      </c>
      <c r="K2472" s="200" t="s">
        <v>7136</v>
      </c>
      <c r="L2472" s="201">
        <v>39013649</v>
      </c>
      <c r="M2472" s="201">
        <v>500</v>
      </c>
      <c r="N2472" s="201">
        <v>19506824500</v>
      </c>
      <c r="O2472" s="200" t="s">
        <v>7139</v>
      </c>
      <c r="P2472" s="200" t="s">
        <v>19588</v>
      </c>
      <c r="Q2472" s="200" t="s">
        <v>19589</v>
      </c>
      <c r="R2472" s="200" t="s">
        <v>19590</v>
      </c>
    </row>
    <row r="2473" spans="1:18" hidden="1">
      <c r="A2473" s="200" t="s">
        <v>19591</v>
      </c>
      <c r="B2473" s="200" t="s">
        <v>19592</v>
      </c>
      <c r="C2473" s="200" t="s">
        <v>7145</v>
      </c>
      <c r="D2473" s="200" t="s">
        <v>7136</v>
      </c>
      <c r="E2473" s="200" t="s">
        <v>7136</v>
      </c>
      <c r="F2473" s="200" t="s">
        <v>7206</v>
      </c>
      <c r="G2473" s="200"/>
      <c r="H2473" s="200" t="s">
        <v>7207</v>
      </c>
      <c r="I2473" s="200"/>
      <c r="J2473" s="201">
        <v>6</v>
      </c>
      <c r="K2473" s="200" t="s">
        <v>7136</v>
      </c>
      <c r="L2473" s="201">
        <v>31154798</v>
      </c>
      <c r="M2473" s="201">
        <v>500</v>
      </c>
      <c r="N2473" s="201">
        <v>15577399000</v>
      </c>
      <c r="O2473" s="200" t="s">
        <v>7139</v>
      </c>
      <c r="P2473" s="200" t="s">
        <v>19593</v>
      </c>
      <c r="Q2473" s="200" t="s">
        <v>19594</v>
      </c>
      <c r="R2473" s="200" t="s">
        <v>19595</v>
      </c>
    </row>
    <row r="2474" spans="1:18" hidden="1">
      <c r="A2474" s="200" t="s">
        <v>19596</v>
      </c>
      <c r="B2474" s="200" t="s">
        <v>19597</v>
      </c>
      <c r="C2474" s="200" t="s">
        <v>7145</v>
      </c>
      <c r="D2474" s="200" t="s">
        <v>7136</v>
      </c>
      <c r="E2474" s="200" t="s">
        <v>7136</v>
      </c>
      <c r="F2474" s="200" t="s">
        <v>7194</v>
      </c>
      <c r="G2474" s="200"/>
      <c r="H2474" s="200" t="s">
        <v>7195</v>
      </c>
      <c r="I2474" s="200"/>
      <c r="J2474" s="201">
        <v>12</v>
      </c>
      <c r="K2474" s="200" t="s">
        <v>7136</v>
      </c>
      <c r="L2474" s="201">
        <v>12712747</v>
      </c>
      <c r="M2474" s="201">
        <v>500</v>
      </c>
      <c r="N2474" s="201">
        <v>6356373500</v>
      </c>
      <c r="O2474" s="200" t="s">
        <v>7139</v>
      </c>
      <c r="P2474" s="200" t="s">
        <v>19598</v>
      </c>
      <c r="Q2474" s="200" t="s">
        <v>19599</v>
      </c>
      <c r="R2474" s="200" t="s">
        <v>19600</v>
      </c>
    </row>
    <row r="2475" spans="1:18" hidden="1">
      <c r="A2475" s="200" t="s">
        <v>19601</v>
      </c>
      <c r="B2475" s="200" t="s">
        <v>19602</v>
      </c>
      <c r="C2475" s="200" t="s">
        <v>7145</v>
      </c>
      <c r="D2475" s="200" t="s">
        <v>7136</v>
      </c>
      <c r="E2475" s="200" t="s">
        <v>7136</v>
      </c>
      <c r="F2475" s="200" t="s">
        <v>7206</v>
      </c>
      <c r="G2475" s="200"/>
      <c r="H2475" s="200" t="s">
        <v>7207</v>
      </c>
      <c r="I2475" s="200"/>
      <c r="J2475" s="201">
        <v>12</v>
      </c>
      <c r="K2475" s="200" t="s">
        <v>7136</v>
      </c>
      <c r="L2475" s="201">
        <v>9749984</v>
      </c>
      <c r="M2475" s="201">
        <v>500</v>
      </c>
      <c r="N2475" s="201">
        <v>5532872000</v>
      </c>
      <c r="O2475" s="200" t="s">
        <v>7139</v>
      </c>
      <c r="P2475" s="200" t="s">
        <v>19603</v>
      </c>
      <c r="Q2475" s="200" t="s">
        <v>19604</v>
      </c>
      <c r="R2475" s="200" t="s">
        <v>19605</v>
      </c>
    </row>
    <row r="2476" spans="1:18" hidden="1">
      <c r="A2476" s="200" t="s">
        <v>19606</v>
      </c>
      <c r="B2476" s="200" t="s">
        <v>19607</v>
      </c>
      <c r="C2476" s="200" t="s">
        <v>7145</v>
      </c>
      <c r="D2476" s="200" t="s">
        <v>7136</v>
      </c>
      <c r="E2476" s="200" t="s">
        <v>7136</v>
      </c>
      <c r="F2476" s="200" t="s">
        <v>17611</v>
      </c>
      <c r="G2476" s="200"/>
      <c r="H2476" s="200" t="s">
        <v>17612</v>
      </c>
      <c r="I2476" s="200"/>
      <c r="J2476" s="201">
        <v>12</v>
      </c>
      <c r="K2476" s="200" t="s">
        <v>7136</v>
      </c>
      <c r="L2476" s="201">
        <v>39248121</v>
      </c>
      <c r="M2476" s="201">
        <v>5000</v>
      </c>
      <c r="N2476" s="201">
        <v>200000000000</v>
      </c>
      <c r="O2476" s="200" t="s">
        <v>7139</v>
      </c>
      <c r="P2476" s="200" t="s">
        <v>19608</v>
      </c>
      <c r="Q2476" s="200" t="s">
        <v>19609</v>
      </c>
      <c r="R2476" s="200" t="s">
        <v>19610</v>
      </c>
    </row>
    <row r="2477" spans="1:18" hidden="1">
      <c r="A2477" s="200" t="s">
        <v>19611</v>
      </c>
      <c r="B2477" s="200" t="s">
        <v>19612</v>
      </c>
      <c r="C2477" s="200" t="s">
        <v>7134</v>
      </c>
      <c r="D2477" s="200" t="s">
        <v>7165</v>
      </c>
      <c r="E2477" s="200" t="s">
        <v>7136</v>
      </c>
      <c r="F2477" s="200" t="s">
        <v>7423</v>
      </c>
      <c r="G2477" s="200"/>
      <c r="H2477" s="200" t="s">
        <v>7424</v>
      </c>
      <c r="I2477" s="200"/>
      <c r="J2477" s="201">
        <v>12</v>
      </c>
      <c r="K2477" s="200" t="s">
        <v>7136</v>
      </c>
      <c r="L2477" s="201">
        <v>127669525</v>
      </c>
      <c r="M2477" s="201">
        <v>500</v>
      </c>
      <c r="N2477" s="201">
        <v>63834762500</v>
      </c>
      <c r="O2477" s="200" t="s">
        <v>7139</v>
      </c>
      <c r="P2477" s="200" t="s">
        <v>19613</v>
      </c>
      <c r="Q2477" s="200" t="s">
        <v>19614</v>
      </c>
      <c r="R2477" s="200" t="s">
        <v>19615</v>
      </c>
    </row>
    <row r="2478" spans="1:18" hidden="1">
      <c r="A2478" s="200" t="s">
        <v>19616</v>
      </c>
      <c r="B2478" s="200" t="s">
        <v>19617</v>
      </c>
      <c r="C2478" s="200" t="s">
        <v>7134</v>
      </c>
      <c r="D2478" s="200" t="s">
        <v>7135</v>
      </c>
      <c r="E2478" s="200" t="s">
        <v>7136</v>
      </c>
      <c r="F2478" s="200" t="s">
        <v>7685</v>
      </c>
      <c r="G2478" s="200"/>
      <c r="H2478" s="200" t="s">
        <v>7686</v>
      </c>
      <c r="I2478" s="200"/>
      <c r="J2478" s="201">
        <v>12</v>
      </c>
      <c r="K2478" s="200" t="s">
        <v>7136</v>
      </c>
      <c r="L2478" s="201">
        <v>35038012</v>
      </c>
      <c r="M2478" s="201">
        <v>500</v>
      </c>
      <c r="N2478" s="201">
        <v>17769047500</v>
      </c>
      <c r="O2478" s="200" t="s">
        <v>7139</v>
      </c>
      <c r="P2478" s="200" t="s">
        <v>19618</v>
      </c>
      <c r="Q2478" s="200" t="s">
        <v>19619</v>
      </c>
      <c r="R2478" s="200" t="s">
        <v>19620</v>
      </c>
    </row>
    <row r="2479" spans="1:18" hidden="1">
      <c r="A2479" s="200" t="s">
        <v>19621</v>
      </c>
      <c r="B2479" s="200" t="s">
        <v>19622</v>
      </c>
      <c r="C2479" s="200" t="s">
        <v>7134</v>
      </c>
      <c r="D2479" s="200" t="s">
        <v>7135</v>
      </c>
      <c r="E2479" s="200" t="s">
        <v>7136</v>
      </c>
      <c r="F2479" s="200" t="s">
        <v>7464</v>
      </c>
      <c r="G2479" s="200"/>
      <c r="H2479" s="200" t="s">
        <v>7465</v>
      </c>
      <c r="I2479" s="200"/>
      <c r="J2479" s="201">
        <v>12</v>
      </c>
      <c r="K2479" s="200" t="s">
        <v>7136</v>
      </c>
      <c r="L2479" s="201">
        <v>10410400</v>
      </c>
      <c r="M2479" s="201">
        <v>500</v>
      </c>
      <c r="N2479" s="201">
        <v>5205200000</v>
      </c>
      <c r="O2479" s="200" t="s">
        <v>7139</v>
      </c>
      <c r="P2479" s="200" t="s">
        <v>19623</v>
      </c>
      <c r="Q2479" s="200" t="s">
        <v>19624</v>
      </c>
      <c r="R2479" s="200" t="s">
        <v>19625</v>
      </c>
    </row>
    <row r="2480" spans="1:18" hidden="1">
      <c r="A2480" s="200" t="s">
        <v>19626</v>
      </c>
      <c r="B2480" s="200" t="s">
        <v>19627</v>
      </c>
      <c r="C2480" s="200" t="s">
        <v>7145</v>
      </c>
      <c r="D2480" s="200" t="s">
        <v>7136</v>
      </c>
      <c r="E2480" s="200" t="s">
        <v>7136</v>
      </c>
      <c r="F2480" s="200" t="s">
        <v>7372</v>
      </c>
      <c r="G2480" s="200"/>
      <c r="H2480" s="200" t="s">
        <v>7373</v>
      </c>
      <c r="I2480" s="200"/>
      <c r="J2480" s="201">
        <v>12</v>
      </c>
      <c r="K2480" s="200" t="s">
        <v>7136</v>
      </c>
      <c r="L2480" s="201">
        <v>10150000</v>
      </c>
      <c r="M2480" s="201">
        <v>5000</v>
      </c>
      <c r="N2480" s="201">
        <v>62254000000</v>
      </c>
      <c r="O2480" s="200" t="s">
        <v>7139</v>
      </c>
      <c r="P2480" s="200" t="s">
        <v>19628</v>
      </c>
      <c r="Q2480" s="200" t="s">
        <v>19629</v>
      </c>
      <c r="R2480" s="200" t="s">
        <v>19630</v>
      </c>
    </row>
    <row r="2481" spans="1:18" hidden="1">
      <c r="A2481" s="200" t="s">
        <v>19631</v>
      </c>
      <c r="B2481" s="200" t="s">
        <v>19632</v>
      </c>
      <c r="C2481" s="200" t="s">
        <v>7145</v>
      </c>
      <c r="D2481" s="200" t="s">
        <v>7136</v>
      </c>
      <c r="E2481" s="200" t="s">
        <v>7136</v>
      </c>
      <c r="F2481" s="200" t="s">
        <v>7213</v>
      </c>
      <c r="G2481" s="200"/>
      <c r="H2481" s="200" t="s">
        <v>7214</v>
      </c>
      <c r="I2481" s="200"/>
      <c r="J2481" s="201">
        <v>12</v>
      </c>
      <c r="K2481" s="200" t="s">
        <v>7136</v>
      </c>
      <c r="L2481" s="201">
        <v>18993623</v>
      </c>
      <c r="M2481" s="201">
        <v>500</v>
      </c>
      <c r="N2481" s="201">
        <v>9496811500</v>
      </c>
      <c r="O2481" s="200" t="s">
        <v>7139</v>
      </c>
      <c r="P2481" s="200" t="s">
        <v>19633</v>
      </c>
      <c r="Q2481" s="200" t="s">
        <v>19634</v>
      </c>
      <c r="R2481" s="200" t="s">
        <v>19635</v>
      </c>
    </row>
    <row r="2482" spans="1:18" hidden="1">
      <c r="A2482" s="200" t="s">
        <v>19636</v>
      </c>
      <c r="B2482" s="200" t="s">
        <v>19637</v>
      </c>
      <c r="C2482" s="200" t="s">
        <v>7145</v>
      </c>
      <c r="D2482" s="200" t="s">
        <v>7136</v>
      </c>
      <c r="E2482" s="200" t="s">
        <v>7136</v>
      </c>
      <c r="F2482" s="200" t="s">
        <v>19638</v>
      </c>
      <c r="G2482" s="200"/>
      <c r="H2482" s="200" t="s">
        <v>19639</v>
      </c>
      <c r="I2482" s="200"/>
      <c r="J2482" s="201">
        <v>12</v>
      </c>
      <c r="K2482" s="200" t="s">
        <v>7136</v>
      </c>
      <c r="L2482" s="201">
        <v>60580511</v>
      </c>
      <c r="M2482" s="201">
        <v>500</v>
      </c>
      <c r="N2482" s="201">
        <v>30290255500</v>
      </c>
      <c r="O2482" s="200" t="s">
        <v>7139</v>
      </c>
      <c r="P2482" s="200" t="s">
        <v>19640</v>
      </c>
      <c r="Q2482" s="200" t="s">
        <v>19641</v>
      </c>
      <c r="R2482" s="200" t="s">
        <v>19642</v>
      </c>
    </row>
    <row r="2483" spans="1:18" hidden="1">
      <c r="A2483" s="200" t="s">
        <v>19643</v>
      </c>
      <c r="B2483" s="200" t="s">
        <v>19644</v>
      </c>
      <c r="C2483" s="200" t="s">
        <v>7145</v>
      </c>
      <c r="D2483" s="200" t="s">
        <v>7136</v>
      </c>
      <c r="E2483" s="200" t="s">
        <v>7136</v>
      </c>
      <c r="F2483" s="200" t="s">
        <v>7924</v>
      </c>
      <c r="G2483" s="200"/>
      <c r="H2483" s="200" t="s">
        <v>7925</v>
      </c>
      <c r="I2483" s="200"/>
      <c r="J2483" s="201">
        <v>12</v>
      </c>
      <c r="K2483" s="200" t="s">
        <v>7136</v>
      </c>
      <c r="L2483" s="201">
        <v>55320000</v>
      </c>
      <c r="M2483" s="201">
        <v>500</v>
      </c>
      <c r="N2483" s="201">
        <v>27660000000</v>
      </c>
      <c r="O2483" s="200" t="s">
        <v>7139</v>
      </c>
      <c r="P2483" s="200" t="s">
        <v>19645</v>
      </c>
      <c r="Q2483" s="200" t="s">
        <v>19646</v>
      </c>
      <c r="R2483" s="200" t="s">
        <v>19647</v>
      </c>
    </row>
    <row r="2484" spans="1:18" hidden="1">
      <c r="A2484" s="200" t="s">
        <v>19648</v>
      </c>
      <c r="B2484" s="200" t="s">
        <v>19649</v>
      </c>
      <c r="C2484" s="200" t="s">
        <v>7145</v>
      </c>
      <c r="D2484" s="200" t="s">
        <v>7136</v>
      </c>
      <c r="E2484" s="200" t="s">
        <v>7136</v>
      </c>
      <c r="F2484" s="200" t="s">
        <v>7213</v>
      </c>
      <c r="G2484" s="200"/>
      <c r="H2484" s="200" t="s">
        <v>7214</v>
      </c>
      <c r="I2484" s="200"/>
      <c r="J2484" s="201">
        <v>12</v>
      </c>
      <c r="K2484" s="200" t="s">
        <v>7136</v>
      </c>
      <c r="L2484" s="201">
        <v>50051252</v>
      </c>
      <c r="M2484" s="201">
        <v>500</v>
      </c>
      <c r="N2484" s="201">
        <v>25025626000</v>
      </c>
      <c r="O2484" s="200" t="s">
        <v>7139</v>
      </c>
      <c r="P2484" s="200" t="s">
        <v>19650</v>
      </c>
      <c r="Q2484" s="200" t="s">
        <v>19651</v>
      </c>
      <c r="R2484" s="200" t="s">
        <v>19652</v>
      </c>
    </row>
    <row r="2485" spans="1:18" hidden="1">
      <c r="A2485" s="200" t="s">
        <v>19653</v>
      </c>
      <c r="B2485" s="200" t="s">
        <v>19654</v>
      </c>
      <c r="C2485" s="200" t="s">
        <v>7145</v>
      </c>
      <c r="D2485" s="200" t="s">
        <v>7136</v>
      </c>
      <c r="E2485" s="200" t="s">
        <v>7136</v>
      </c>
      <c r="F2485" s="200" t="s">
        <v>7213</v>
      </c>
      <c r="G2485" s="200"/>
      <c r="H2485" s="200" t="s">
        <v>7214</v>
      </c>
      <c r="I2485" s="200"/>
      <c r="J2485" s="201">
        <v>12</v>
      </c>
      <c r="K2485" s="200" t="s">
        <v>7136</v>
      </c>
      <c r="L2485" s="201">
        <v>34920410</v>
      </c>
      <c r="M2485" s="201">
        <v>500</v>
      </c>
      <c r="N2485" s="201">
        <v>17460205000</v>
      </c>
      <c r="O2485" s="200" t="s">
        <v>7139</v>
      </c>
      <c r="P2485" s="200" t="s">
        <v>19655</v>
      </c>
      <c r="Q2485" s="200" t="s">
        <v>19656</v>
      </c>
      <c r="R2485" s="200" t="s">
        <v>19657</v>
      </c>
    </row>
    <row r="2486" spans="1:18" hidden="1">
      <c r="A2486" s="200" t="s">
        <v>19658</v>
      </c>
      <c r="B2486" s="200" t="s">
        <v>19659</v>
      </c>
      <c r="C2486" s="200" t="s">
        <v>7134</v>
      </c>
      <c r="D2486" s="200" t="s">
        <v>7165</v>
      </c>
      <c r="E2486" s="200" t="s">
        <v>7136</v>
      </c>
      <c r="F2486" s="200" t="s">
        <v>7213</v>
      </c>
      <c r="G2486" s="200"/>
      <c r="H2486" s="200" t="s">
        <v>7214</v>
      </c>
      <c r="I2486" s="200"/>
      <c r="J2486" s="201">
        <v>12</v>
      </c>
      <c r="K2486" s="200" t="s">
        <v>7136</v>
      </c>
      <c r="L2486" s="201">
        <v>36373887</v>
      </c>
      <c r="M2486" s="201">
        <v>100</v>
      </c>
      <c r="N2486" s="201">
        <v>3637388700</v>
      </c>
      <c r="O2486" s="200" t="s">
        <v>7139</v>
      </c>
      <c r="P2486" s="200" t="s">
        <v>19660</v>
      </c>
      <c r="Q2486" s="200" t="s">
        <v>19661</v>
      </c>
      <c r="R2486" s="200" t="s">
        <v>19662</v>
      </c>
    </row>
    <row r="2487" spans="1:18" hidden="1">
      <c r="A2487" s="200" t="s">
        <v>19663</v>
      </c>
      <c r="B2487" s="200" t="s">
        <v>19664</v>
      </c>
      <c r="C2487" s="200" t="s">
        <v>7145</v>
      </c>
      <c r="D2487" s="200" t="s">
        <v>7136</v>
      </c>
      <c r="E2487" s="200" t="s">
        <v>7136</v>
      </c>
      <c r="F2487" s="200" t="s">
        <v>7416</v>
      </c>
      <c r="G2487" s="200"/>
      <c r="H2487" s="200" t="s">
        <v>7417</v>
      </c>
      <c r="I2487" s="200"/>
      <c r="J2487" s="201">
        <v>12</v>
      </c>
      <c r="K2487" s="200" t="s">
        <v>7136</v>
      </c>
      <c r="L2487" s="201">
        <v>29781941</v>
      </c>
      <c r="M2487" s="201">
        <v>500</v>
      </c>
      <c r="N2487" s="201">
        <v>16165970500</v>
      </c>
      <c r="O2487" s="200" t="s">
        <v>7139</v>
      </c>
      <c r="P2487" s="200" t="s">
        <v>19665</v>
      </c>
      <c r="Q2487" s="200" t="s">
        <v>19666</v>
      </c>
      <c r="R2487" s="200" t="s">
        <v>19667</v>
      </c>
    </row>
    <row r="2488" spans="1:18" hidden="1">
      <c r="A2488" s="200" t="s">
        <v>19668</v>
      </c>
      <c r="B2488" s="200" t="s">
        <v>19669</v>
      </c>
      <c r="C2488" s="200" t="s">
        <v>7134</v>
      </c>
      <c r="D2488" s="200" t="s">
        <v>7135</v>
      </c>
      <c r="E2488" s="200" t="s">
        <v>7136</v>
      </c>
      <c r="F2488" s="200" t="s">
        <v>7276</v>
      </c>
      <c r="G2488" s="200"/>
      <c r="H2488" s="200" t="s">
        <v>7277</v>
      </c>
      <c r="I2488" s="200"/>
      <c r="J2488" s="201">
        <v>12</v>
      </c>
      <c r="K2488" s="200" t="s">
        <v>7136</v>
      </c>
      <c r="L2488" s="201">
        <v>68052006</v>
      </c>
      <c r="M2488" s="201">
        <v>500</v>
      </c>
      <c r="N2488" s="201">
        <v>34026003000</v>
      </c>
      <c r="O2488" s="200" t="s">
        <v>7139</v>
      </c>
      <c r="P2488" s="200" t="s">
        <v>19670</v>
      </c>
      <c r="Q2488" s="200" t="s">
        <v>19671</v>
      </c>
      <c r="R2488" s="200" t="s">
        <v>19672</v>
      </c>
    </row>
    <row r="2489" spans="1:18" hidden="1">
      <c r="A2489" s="200" t="s">
        <v>19673</v>
      </c>
      <c r="B2489" s="200" t="s">
        <v>19674</v>
      </c>
      <c r="C2489" s="200" t="s">
        <v>7145</v>
      </c>
      <c r="D2489" s="200" t="s">
        <v>7136</v>
      </c>
      <c r="E2489" s="200" t="s">
        <v>7136</v>
      </c>
      <c r="F2489" s="200" t="s">
        <v>7166</v>
      </c>
      <c r="G2489" s="200"/>
      <c r="H2489" s="200" t="s">
        <v>7167</v>
      </c>
      <c r="I2489" s="200"/>
      <c r="J2489" s="201">
        <v>12</v>
      </c>
      <c r="K2489" s="200" t="s">
        <v>7136</v>
      </c>
      <c r="L2489" s="201">
        <v>22000000</v>
      </c>
      <c r="M2489" s="201">
        <v>500</v>
      </c>
      <c r="N2489" s="201">
        <v>11000000000</v>
      </c>
      <c r="O2489" s="200" t="s">
        <v>7139</v>
      </c>
      <c r="P2489" s="200" t="s">
        <v>19675</v>
      </c>
      <c r="Q2489" s="200" t="s">
        <v>19676</v>
      </c>
      <c r="R2489" s="200" t="s">
        <v>19677</v>
      </c>
    </row>
    <row r="2490" spans="1:18" hidden="1">
      <c r="A2490" s="200" t="s">
        <v>19678</v>
      </c>
      <c r="B2490" s="200" t="s">
        <v>19679</v>
      </c>
      <c r="C2490" s="200" t="s">
        <v>7145</v>
      </c>
      <c r="D2490" s="200" t="s">
        <v>7136</v>
      </c>
      <c r="E2490" s="200" t="s">
        <v>7136</v>
      </c>
      <c r="F2490" s="200" t="s">
        <v>7166</v>
      </c>
      <c r="G2490" s="200"/>
      <c r="H2490" s="200" t="s">
        <v>7167</v>
      </c>
      <c r="I2490" s="200"/>
      <c r="J2490" s="201">
        <v>12</v>
      </c>
      <c r="K2490" s="200" t="s">
        <v>7136</v>
      </c>
      <c r="L2490" s="201">
        <v>2200000</v>
      </c>
      <c r="M2490" s="201">
        <v>5000</v>
      </c>
      <c r="N2490" s="201">
        <v>11000000000</v>
      </c>
      <c r="O2490" s="200" t="s">
        <v>7139</v>
      </c>
      <c r="P2490" s="200" t="s">
        <v>19680</v>
      </c>
      <c r="Q2490" s="200" t="s">
        <v>19681</v>
      </c>
      <c r="R2490" s="200" t="s">
        <v>19682</v>
      </c>
    </row>
    <row r="2491" spans="1:18" hidden="1">
      <c r="A2491" s="200" t="s">
        <v>19683</v>
      </c>
      <c r="B2491" s="200" t="s">
        <v>19684</v>
      </c>
      <c r="C2491" s="200" t="s">
        <v>7145</v>
      </c>
      <c r="D2491" s="200" t="s">
        <v>7136</v>
      </c>
      <c r="E2491" s="200" t="s">
        <v>7136</v>
      </c>
      <c r="F2491" s="200" t="s">
        <v>7276</v>
      </c>
      <c r="G2491" s="200"/>
      <c r="H2491" s="200" t="s">
        <v>7277</v>
      </c>
      <c r="I2491" s="200"/>
      <c r="J2491" s="201">
        <v>12</v>
      </c>
      <c r="K2491" s="200" t="s">
        <v>7136</v>
      </c>
      <c r="L2491" s="201">
        <v>18600070</v>
      </c>
      <c r="M2491" s="201">
        <v>500</v>
      </c>
      <c r="N2491" s="201">
        <v>9700035000</v>
      </c>
      <c r="O2491" s="200" t="s">
        <v>7139</v>
      </c>
      <c r="P2491" s="200" t="s">
        <v>19685</v>
      </c>
      <c r="Q2491" s="200" t="s">
        <v>19686</v>
      </c>
      <c r="R2491" s="200" t="s">
        <v>19687</v>
      </c>
    </row>
    <row r="2492" spans="1:18" hidden="1">
      <c r="A2492" s="200" t="s">
        <v>19688</v>
      </c>
      <c r="B2492" s="200" t="s">
        <v>19689</v>
      </c>
      <c r="C2492" s="200" t="s">
        <v>7145</v>
      </c>
      <c r="D2492" s="200" t="s">
        <v>7136</v>
      </c>
      <c r="E2492" s="200" t="s">
        <v>7136</v>
      </c>
      <c r="F2492" s="200" t="s">
        <v>7409</v>
      </c>
      <c r="G2492" s="200"/>
      <c r="H2492" s="200" t="s">
        <v>7410</v>
      </c>
      <c r="I2492" s="200"/>
      <c r="J2492" s="201">
        <v>12</v>
      </c>
      <c r="K2492" s="200" t="s">
        <v>7136</v>
      </c>
      <c r="L2492" s="201">
        <v>17000000</v>
      </c>
      <c r="M2492" s="201">
        <v>500</v>
      </c>
      <c r="N2492" s="201">
        <v>8500000000</v>
      </c>
      <c r="O2492" s="200" t="s">
        <v>7139</v>
      </c>
      <c r="P2492" s="200" t="s">
        <v>15531</v>
      </c>
      <c r="Q2492" s="200" t="s">
        <v>19690</v>
      </c>
      <c r="R2492" s="200" t="s">
        <v>19691</v>
      </c>
    </row>
    <row r="2493" spans="1:18" hidden="1">
      <c r="A2493" s="200" t="s">
        <v>19692</v>
      </c>
      <c r="B2493" s="200" t="s">
        <v>19693</v>
      </c>
      <c r="C2493" s="200" t="s">
        <v>7145</v>
      </c>
      <c r="D2493" s="200" t="s">
        <v>7136</v>
      </c>
      <c r="E2493" s="200" t="s">
        <v>7136</v>
      </c>
      <c r="F2493" s="200" t="s">
        <v>7153</v>
      </c>
      <c r="G2493" s="200"/>
      <c r="H2493" s="200" t="s">
        <v>7154</v>
      </c>
      <c r="I2493" s="200"/>
      <c r="J2493" s="201">
        <v>12</v>
      </c>
      <c r="K2493" s="200" t="s">
        <v>7136</v>
      </c>
      <c r="L2493" s="201">
        <v>21071025</v>
      </c>
      <c r="M2493" s="201">
        <v>5000</v>
      </c>
      <c r="N2493" s="201">
        <v>105355125000</v>
      </c>
      <c r="O2493" s="200" t="s">
        <v>7139</v>
      </c>
      <c r="P2493" s="200" t="s">
        <v>19694</v>
      </c>
      <c r="Q2493" s="200" t="s">
        <v>19695</v>
      </c>
      <c r="R2493" s="200" t="s">
        <v>19696</v>
      </c>
    </row>
    <row r="2494" spans="1:18" hidden="1">
      <c r="A2494" s="200" t="s">
        <v>19697</v>
      </c>
      <c r="B2494" s="200" t="s">
        <v>19698</v>
      </c>
      <c r="C2494" s="200" t="s">
        <v>7145</v>
      </c>
      <c r="D2494" s="200" t="s">
        <v>7136</v>
      </c>
      <c r="E2494" s="200" t="s">
        <v>7136</v>
      </c>
      <c r="F2494" s="200" t="s">
        <v>8674</v>
      </c>
      <c r="G2494" s="200"/>
      <c r="H2494" s="200" t="s">
        <v>8675</v>
      </c>
      <c r="I2494" s="200"/>
      <c r="J2494" s="201">
        <v>12</v>
      </c>
      <c r="K2494" s="200" t="s">
        <v>7136</v>
      </c>
      <c r="L2494" s="201">
        <v>11558200</v>
      </c>
      <c r="M2494" s="201">
        <v>500</v>
      </c>
      <c r="N2494" s="201">
        <v>5779100000</v>
      </c>
      <c r="O2494" s="200" t="s">
        <v>7139</v>
      </c>
      <c r="P2494" s="200" t="s">
        <v>19699</v>
      </c>
      <c r="Q2494" s="200" t="s">
        <v>19700</v>
      </c>
      <c r="R2494" s="200" t="s">
        <v>19701</v>
      </c>
    </row>
    <row r="2495" spans="1:18" hidden="1">
      <c r="A2495" s="200" t="s">
        <v>19702</v>
      </c>
      <c r="B2495" s="200" t="s">
        <v>19703</v>
      </c>
      <c r="C2495" s="200" t="s">
        <v>7134</v>
      </c>
      <c r="D2495" s="200" t="s">
        <v>7135</v>
      </c>
      <c r="E2495" s="200" t="s">
        <v>7136</v>
      </c>
      <c r="F2495" s="200" t="s">
        <v>8597</v>
      </c>
      <c r="G2495" s="200"/>
      <c r="H2495" s="200" t="s">
        <v>8598</v>
      </c>
      <c r="I2495" s="200"/>
      <c r="J2495" s="201">
        <v>6</v>
      </c>
      <c r="K2495" s="200" t="s">
        <v>7136</v>
      </c>
      <c r="L2495" s="201">
        <v>8490000</v>
      </c>
      <c r="M2495" s="201">
        <v>500</v>
      </c>
      <c r="N2495" s="201">
        <v>4245000000</v>
      </c>
      <c r="O2495" s="200" t="s">
        <v>7139</v>
      </c>
      <c r="P2495" s="200" t="s">
        <v>19704</v>
      </c>
      <c r="Q2495" s="200" t="s">
        <v>19705</v>
      </c>
      <c r="R2495" s="200" t="s">
        <v>19706</v>
      </c>
    </row>
    <row r="2496" spans="1:18" hidden="1">
      <c r="A2496" s="200" t="s">
        <v>19707</v>
      </c>
      <c r="B2496" s="200" t="s">
        <v>19708</v>
      </c>
      <c r="C2496" s="200" t="s">
        <v>7145</v>
      </c>
      <c r="D2496" s="200" t="s">
        <v>7136</v>
      </c>
      <c r="E2496" s="200" t="s">
        <v>7136</v>
      </c>
      <c r="F2496" s="200" t="s">
        <v>7442</v>
      </c>
      <c r="G2496" s="200"/>
      <c r="H2496" s="200" t="s">
        <v>7443</v>
      </c>
      <c r="I2496" s="200"/>
      <c r="J2496" s="201">
        <v>12</v>
      </c>
      <c r="K2496" s="200" t="s">
        <v>7136</v>
      </c>
      <c r="L2496" s="201">
        <v>9324548</v>
      </c>
      <c r="M2496" s="201">
        <v>5000</v>
      </c>
      <c r="N2496" s="201">
        <v>46622740000</v>
      </c>
      <c r="O2496" s="200" t="s">
        <v>7139</v>
      </c>
      <c r="P2496" s="200" t="s">
        <v>19709</v>
      </c>
      <c r="Q2496" s="200" t="s">
        <v>19695</v>
      </c>
      <c r="R2496" s="200" t="s">
        <v>19710</v>
      </c>
    </row>
    <row r="2497" spans="1:18" hidden="1">
      <c r="A2497" s="200" t="s">
        <v>19711</v>
      </c>
      <c r="B2497" s="200" t="s">
        <v>19712</v>
      </c>
      <c r="C2497" s="200" t="s">
        <v>7145</v>
      </c>
      <c r="D2497" s="200" t="s">
        <v>7136</v>
      </c>
      <c r="E2497" s="200" t="s">
        <v>7136</v>
      </c>
      <c r="F2497" s="200" t="s">
        <v>9890</v>
      </c>
      <c r="G2497" s="200"/>
      <c r="H2497" s="200" t="s">
        <v>9891</v>
      </c>
      <c r="I2497" s="200"/>
      <c r="J2497" s="201">
        <v>12</v>
      </c>
      <c r="K2497" s="200" t="s">
        <v>7136</v>
      </c>
      <c r="L2497" s="201">
        <v>4479948</v>
      </c>
      <c r="M2497" s="201">
        <v>5000</v>
      </c>
      <c r="N2497" s="201">
        <v>22399740000</v>
      </c>
      <c r="O2497" s="200" t="s">
        <v>7139</v>
      </c>
      <c r="P2497" s="200" t="s">
        <v>19713</v>
      </c>
      <c r="Q2497" s="200" t="s">
        <v>19695</v>
      </c>
      <c r="R2497" s="200" t="s">
        <v>19710</v>
      </c>
    </row>
    <row r="2498" spans="1:18" hidden="1">
      <c r="A2498" s="200" t="s">
        <v>19714</v>
      </c>
      <c r="B2498" s="200" t="s">
        <v>19715</v>
      </c>
      <c r="C2498" s="200" t="s">
        <v>7145</v>
      </c>
      <c r="D2498" s="200" t="s">
        <v>7136</v>
      </c>
      <c r="E2498" s="200" t="s">
        <v>7136</v>
      </c>
      <c r="F2498" s="200" t="s">
        <v>9890</v>
      </c>
      <c r="G2498" s="200"/>
      <c r="H2498" s="200" t="s">
        <v>9891</v>
      </c>
      <c r="I2498" s="200"/>
      <c r="J2498" s="201">
        <v>12</v>
      </c>
      <c r="K2498" s="200" t="s">
        <v>7136</v>
      </c>
      <c r="L2498" s="201">
        <v>4327682</v>
      </c>
      <c r="M2498" s="201">
        <v>5000</v>
      </c>
      <c r="N2498" s="201">
        <v>21638410000</v>
      </c>
      <c r="O2498" s="200" t="s">
        <v>7139</v>
      </c>
      <c r="P2498" s="200" t="s">
        <v>19716</v>
      </c>
      <c r="Q2498" s="200" t="s">
        <v>19695</v>
      </c>
      <c r="R2498" s="200" t="s">
        <v>19717</v>
      </c>
    </row>
    <row r="2499" spans="1:18" hidden="1">
      <c r="A2499" s="200" t="s">
        <v>19718</v>
      </c>
      <c r="B2499" s="200" t="s">
        <v>19719</v>
      </c>
      <c r="C2499" s="200" t="s">
        <v>7145</v>
      </c>
      <c r="D2499" s="200" t="s">
        <v>7136</v>
      </c>
      <c r="E2499" s="200" t="s">
        <v>7136</v>
      </c>
      <c r="F2499" s="200" t="s">
        <v>7822</v>
      </c>
      <c r="G2499" s="200"/>
      <c r="H2499" s="200" t="s">
        <v>7823</v>
      </c>
      <c r="I2499" s="200"/>
      <c r="J2499" s="201">
        <v>12</v>
      </c>
      <c r="K2499" s="200" t="s">
        <v>7136</v>
      </c>
      <c r="L2499" s="201">
        <v>3190126</v>
      </c>
      <c r="M2499" s="201">
        <v>5000</v>
      </c>
      <c r="N2499" s="201">
        <v>15950630000</v>
      </c>
      <c r="O2499" s="200" t="s">
        <v>7139</v>
      </c>
      <c r="P2499" s="200" t="s">
        <v>19713</v>
      </c>
      <c r="Q2499" s="200" t="s">
        <v>19720</v>
      </c>
      <c r="R2499" s="200" t="s">
        <v>19721</v>
      </c>
    </row>
    <row r="2500" spans="1:18" hidden="1">
      <c r="A2500" s="200" t="s">
        <v>19722</v>
      </c>
      <c r="B2500" s="200" t="s">
        <v>19723</v>
      </c>
      <c r="C2500" s="200" t="s">
        <v>7145</v>
      </c>
      <c r="D2500" s="200" t="s">
        <v>7136</v>
      </c>
      <c r="E2500" s="200" t="s">
        <v>7136</v>
      </c>
      <c r="F2500" s="200" t="s">
        <v>7822</v>
      </c>
      <c r="G2500" s="200"/>
      <c r="H2500" s="200" t="s">
        <v>7823</v>
      </c>
      <c r="I2500" s="200"/>
      <c r="J2500" s="201">
        <v>12</v>
      </c>
      <c r="K2500" s="200" t="s">
        <v>7136</v>
      </c>
      <c r="L2500" s="201">
        <v>92606819</v>
      </c>
      <c r="M2500" s="201">
        <v>500</v>
      </c>
      <c r="N2500" s="201">
        <v>46303409500</v>
      </c>
      <c r="O2500" s="200" t="s">
        <v>7139</v>
      </c>
      <c r="P2500" s="200" t="s">
        <v>19724</v>
      </c>
      <c r="Q2500" s="200" t="s">
        <v>19725</v>
      </c>
      <c r="R2500" s="200" t="s">
        <v>19726</v>
      </c>
    </row>
    <row r="2501" spans="1:18" hidden="1">
      <c r="A2501" s="200" t="s">
        <v>19727</v>
      </c>
      <c r="B2501" s="200" t="s">
        <v>19728</v>
      </c>
      <c r="C2501" s="200" t="s">
        <v>7145</v>
      </c>
      <c r="D2501" s="200" t="s">
        <v>7136</v>
      </c>
      <c r="E2501" s="200" t="s">
        <v>7136</v>
      </c>
      <c r="F2501" s="200" t="s">
        <v>7457</v>
      </c>
      <c r="G2501" s="200"/>
      <c r="H2501" s="200" t="s">
        <v>7458</v>
      </c>
      <c r="I2501" s="200"/>
      <c r="J2501" s="201">
        <v>12</v>
      </c>
      <c r="K2501" s="200" t="s">
        <v>7136</v>
      </c>
      <c r="L2501" s="201">
        <v>60752222</v>
      </c>
      <c r="M2501" s="201">
        <v>1000</v>
      </c>
      <c r="N2501" s="201">
        <v>61674420000</v>
      </c>
      <c r="O2501" s="200" t="s">
        <v>7139</v>
      </c>
      <c r="P2501" s="200" t="s">
        <v>19729</v>
      </c>
      <c r="Q2501" s="200" t="s">
        <v>19730</v>
      </c>
      <c r="R2501" s="200" t="s">
        <v>19731</v>
      </c>
    </row>
    <row r="2502" spans="1:18" hidden="1">
      <c r="A2502" s="200" t="s">
        <v>19732</v>
      </c>
      <c r="B2502" s="200" t="s">
        <v>19733</v>
      </c>
      <c r="C2502" s="200" t="s">
        <v>7134</v>
      </c>
      <c r="D2502" s="200" t="s">
        <v>7173</v>
      </c>
      <c r="E2502" s="200" t="s">
        <v>7136</v>
      </c>
      <c r="F2502" s="200" t="s">
        <v>7481</v>
      </c>
      <c r="G2502" s="200"/>
      <c r="H2502" s="200" t="s">
        <v>7482</v>
      </c>
      <c r="I2502" s="200"/>
      <c r="J2502" s="201">
        <v>12</v>
      </c>
      <c r="K2502" s="200" t="s">
        <v>7136</v>
      </c>
      <c r="L2502" s="201">
        <v>9607672</v>
      </c>
      <c r="M2502" s="201">
        <v>500</v>
      </c>
      <c r="N2502" s="201">
        <v>4803836000</v>
      </c>
      <c r="O2502" s="200" t="s">
        <v>7139</v>
      </c>
      <c r="P2502" s="200" t="s">
        <v>19734</v>
      </c>
      <c r="Q2502" s="200" t="s">
        <v>19735</v>
      </c>
      <c r="R2502" s="200" t="s">
        <v>19736</v>
      </c>
    </row>
    <row r="2503" spans="1:18" hidden="1">
      <c r="A2503" s="200" t="s">
        <v>19737</v>
      </c>
      <c r="B2503" s="200" t="s">
        <v>19738</v>
      </c>
      <c r="C2503" s="200" t="s">
        <v>7145</v>
      </c>
      <c r="D2503" s="200" t="s">
        <v>7136</v>
      </c>
      <c r="E2503" s="200" t="s">
        <v>7136</v>
      </c>
      <c r="F2503" s="200" t="s">
        <v>7174</v>
      </c>
      <c r="G2503" s="200"/>
      <c r="H2503" s="200" t="s">
        <v>7175</v>
      </c>
      <c r="I2503" s="200"/>
      <c r="J2503" s="201">
        <v>12</v>
      </c>
      <c r="K2503" s="200" t="s">
        <v>7136</v>
      </c>
      <c r="L2503" s="201">
        <v>14116015</v>
      </c>
      <c r="M2503" s="201">
        <v>5000</v>
      </c>
      <c r="N2503" s="201">
        <v>70580075000</v>
      </c>
      <c r="O2503" s="200" t="s">
        <v>7139</v>
      </c>
      <c r="P2503" s="200" t="s">
        <v>19739</v>
      </c>
      <c r="Q2503" s="200" t="s">
        <v>19740</v>
      </c>
      <c r="R2503" s="200" t="s">
        <v>19741</v>
      </c>
    </row>
    <row r="2504" spans="1:18" hidden="1">
      <c r="A2504" s="200" t="s">
        <v>19742</v>
      </c>
      <c r="B2504" s="200" t="s">
        <v>19743</v>
      </c>
      <c r="C2504" s="200" t="s">
        <v>7134</v>
      </c>
      <c r="D2504" s="200" t="s">
        <v>7135</v>
      </c>
      <c r="E2504" s="200" t="s">
        <v>7136</v>
      </c>
      <c r="F2504" s="200" t="s">
        <v>7257</v>
      </c>
      <c r="G2504" s="200"/>
      <c r="H2504" s="200" t="s">
        <v>7258</v>
      </c>
      <c r="I2504" s="200"/>
      <c r="J2504" s="201">
        <v>12</v>
      </c>
      <c r="K2504" s="200" t="s">
        <v>7136</v>
      </c>
      <c r="L2504" s="201">
        <v>38380420</v>
      </c>
      <c r="M2504" s="201">
        <v>100</v>
      </c>
      <c r="N2504" s="201">
        <v>3838042000</v>
      </c>
      <c r="O2504" s="200" t="s">
        <v>7139</v>
      </c>
      <c r="P2504" s="200" t="s">
        <v>19744</v>
      </c>
      <c r="Q2504" s="200" t="s">
        <v>7136</v>
      </c>
      <c r="R2504" s="200" t="s">
        <v>19745</v>
      </c>
    </row>
    <row r="2505" spans="1:18" hidden="1">
      <c r="A2505" s="200" t="s">
        <v>19746</v>
      </c>
      <c r="B2505" s="200" t="s">
        <v>19747</v>
      </c>
      <c r="C2505" s="200" t="s">
        <v>7134</v>
      </c>
      <c r="D2505" s="200" t="s">
        <v>7135</v>
      </c>
      <c r="E2505" s="200" t="s">
        <v>7136</v>
      </c>
      <c r="F2505" s="200" t="s">
        <v>7166</v>
      </c>
      <c r="G2505" s="200"/>
      <c r="H2505" s="200" t="s">
        <v>7167</v>
      </c>
      <c r="I2505" s="200"/>
      <c r="J2505" s="201">
        <v>12</v>
      </c>
      <c r="K2505" s="200" t="s">
        <v>7136</v>
      </c>
      <c r="L2505" s="201">
        <v>163775698</v>
      </c>
      <c r="M2505" s="201">
        <v>200</v>
      </c>
      <c r="N2505" s="201">
        <v>32755139600</v>
      </c>
      <c r="O2505" s="200" t="s">
        <v>7139</v>
      </c>
      <c r="P2505" s="200" t="s">
        <v>19748</v>
      </c>
      <c r="Q2505" s="200" t="s">
        <v>19749</v>
      </c>
      <c r="R2505" s="200" t="s">
        <v>19750</v>
      </c>
    </row>
    <row r="2506" spans="1:18" hidden="1">
      <c r="A2506" s="200" t="s">
        <v>19751</v>
      </c>
      <c r="B2506" s="200" t="s">
        <v>19752</v>
      </c>
      <c r="C2506" s="200" t="s">
        <v>7134</v>
      </c>
      <c r="D2506" s="200" t="s">
        <v>7165</v>
      </c>
      <c r="E2506" s="200" t="s">
        <v>7136</v>
      </c>
      <c r="F2506" s="200" t="s">
        <v>7599</v>
      </c>
      <c r="G2506" s="200"/>
      <c r="H2506" s="200" t="s">
        <v>7600</v>
      </c>
      <c r="I2506" s="200"/>
      <c r="J2506" s="201">
        <v>12</v>
      </c>
      <c r="K2506" s="200" t="s">
        <v>7136</v>
      </c>
      <c r="L2506" s="201">
        <v>34223815</v>
      </c>
      <c r="M2506" s="201">
        <v>100</v>
      </c>
      <c r="N2506" s="201">
        <v>3422381500</v>
      </c>
      <c r="O2506" s="200" t="s">
        <v>7139</v>
      </c>
      <c r="P2506" s="200" t="s">
        <v>19753</v>
      </c>
      <c r="Q2506" s="200" t="s">
        <v>19754</v>
      </c>
      <c r="R2506" s="200" t="s">
        <v>19755</v>
      </c>
    </row>
    <row r="2507" spans="1:18" hidden="1">
      <c r="A2507" s="200" t="s">
        <v>19756</v>
      </c>
      <c r="B2507" s="200" t="s">
        <v>19757</v>
      </c>
      <c r="C2507" s="200" t="s">
        <v>7134</v>
      </c>
      <c r="D2507" s="200" t="s">
        <v>7135</v>
      </c>
      <c r="E2507" s="200" t="s">
        <v>7136</v>
      </c>
      <c r="F2507" s="200" t="s">
        <v>7685</v>
      </c>
      <c r="G2507" s="200"/>
      <c r="H2507" s="200" t="s">
        <v>7686</v>
      </c>
      <c r="I2507" s="200"/>
      <c r="J2507" s="201">
        <v>12</v>
      </c>
      <c r="K2507" s="200" t="s">
        <v>7136</v>
      </c>
      <c r="L2507" s="201">
        <v>43941389</v>
      </c>
      <c r="M2507" s="201">
        <v>500</v>
      </c>
      <c r="N2507" s="201">
        <v>21970694500</v>
      </c>
      <c r="O2507" s="200" t="s">
        <v>7139</v>
      </c>
      <c r="P2507" s="200" t="s">
        <v>13804</v>
      </c>
      <c r="Q2507" s="200" t="s">
        <v>19758</v>
      </c>
      <c r="R2507" s="200" t="s">
        <v>19759</v>
      </c>
    </row>
    <row r="2508" spans="1:18" hidden="1">
      <c r="A2508" s="200" t="s">
        <v>19760</v>
      </c>
      <c r="B2508" s="200" t="s">
        <v>19761</v>
      </c>
      <c r="C2508" s="200" t="s">
        <v>7134</v>
      </c>
      <c r="D2508" s="200" t="s">
        <v>7135</v>
      </c>
      <c r="E2508" s="200" t="s">
        <v>7136</v>
      </c>
      <c r="F2508" s="200" t="s">
        <v>7314</v>
      </c>
      <c r="G2508" s="200"/>
      <c r="H2508" s="200" t="s">
        <v>7315</v>
      </c>
      <c r="I2508" s="200"/>
      <c r="J2508" s="201">
        <v>12</v>
      </c>
      <c r="K2508" s="200" t="s">
        <v>7136</v>
      </c>
      <c r="L2508" s="201">
        <v>12577506</v>
      </c>
      <c r="M2508" s="201">
        <v>500</v>
      </c>
      <c r="N2508" s="201">
        <v>6288753000</v>
      </c>
      <c r="O2508" s="200" t="s">
        <v>7139</v>
      </c>
      <c r="P2508" s="200" t="s">
        <v>19762</v>
      </c>
      <c r="Q2508" s="200" t="s">
        <v>19758</v>
      </c>
      <c r="R2508" s="200" t="s">
        <v>19759</v>
      </c>
    </row>
    <row r="2509" spans="1:18" hidden="1">
      <c r="A2509" s="200" t="s">
        <v>19763</v>
      </c>
      <c r="B2509" s="200" t="s">
        <v>19764</v>
      </c>
      <c r="C2509" s="200" t="s">
        <v>7134</v>
      </c>
      <c r="D2509" s="200" t="s">
        <v>7193</v>
      </c>
      <c r="E2509" s="200" t="s">
        <v>7136</v>
      </c>
      <c r="F2509" s="200" t="s">
        <v>19765</v>
      </c>
      <c r="G2509" s="200"/>
      <c r="H2509" s="200" t="s">
        <v>19766</v>
      </c>
      <c r="I2509" s="200"/>
      <c r="J2509" s="201">
        <v>12</v>
      </c>
      <c r="K2509" s="200" t="s">
        <v>7136</v>
      </c>
      <c r="L2509" s="201">
        <v>17936367</v>
      </c>
      <c r="M2509" s="201">
        <v>500</v>
      </c>
      <c r="N2509" s="201">
        <v>8968183500</v>
      </c>
      <c r="O2509" s="200" t="s">
        <v>7139</v>
      </c>
      <c r="P2509" s="200" t="s">
        <v>19767</v>
      </c>
      <c r="Q2509" s="200" t="s">
        <v>19768</v>
      </c>
      <c r="R2509" s="200" t="s">
        <v>19769</v>
      </c>
    </row>
    <row r="2510" spans="1:18" hidden="1">
      <c r="A2510" s="200" t="s">
        <v>19770</v>
      </c>
      <c r="B2510" s="200" t="s">
        <v>19771</v>
      </c>
      <c r="C2510" s="200" t="s">
        <v>7134</v>
      </c>
      <c r="D2510" s="200" t="s">
        <v>7165</v>
      </c>
      <c r="E2510" s="200" t="s">
        <v>7136</v>
      </c>
      <c r="F2510" s="200" t="s">
        <v>7276</v>
      </c>
      <c r="G2510" s="200"/>
      <c r="H2510" s="200" t="s">
        <v>7277</v>
      </c>
      <c r="I2510" s="200"/>
      <c r="J2510" s="201">
        <v>12</v>
      </c>
      <c r="K2510" s="200" t="s">
        <v>7136</v>
      </c>
      <c r="L2510" s="201">
        <v>9971194</v>
      </c>
      <c r="M2510" s="201">
        <v>500</v>
      </c>
      <c r="N2510" s="201">
        <v>4985597000</v>
      </c>
      <c r="O2510" s="200" t="s">
        <v>7139</v>
      </c>
      <c r="P2510" s="200" t="s">
        <v>19772</v>
      </c>
      <c r="Q2510" s="200" t="s">
        <v>19773</v>
      </c>
      <c r="R2510" s="200" t="s">
        <v>19774</v>
      </c>
    </row>
    <row r="2511" spans="1:18" hidden="1">
      <c r="A2511" s="200" t="s">
        <v>19775</v>
      </c>
      <c r="B2511" s="200" t="s">
        <v>19776</v>
      </c>
      <c r="C2511" s="200" t="s">
        <v>7440</v>
      </c>
      <c r="D2511" s="200" t="s">
        <v>7441</v>
      </c>
      <c r="E2511" s="200" t="s">
        <v>7136</v>
      </c>
      <c r="F2511" s="200" t="s">
        <v>9040</v>
      </c>
      <c r="G2511" s="200"/>
      <c r="H2511" s="200" t="s">
        <v>9041</v>
      </c>
      <c r="I2511" s="200"/>
      <c r="J2511" s="201">
        <v>12</v>
      </c>
      <c r="K2511" s="200" t="s">
        <v>7601</v>
      </c>
      <c r="L2511" s="201">
        <v>6304038</v>
      </c>
      <c r="M2511" s="201">
        <v>500</v>
      </c>
      <c r="N2511" s="201">
        <v>3152019000</v>
      </c>
      <c r="O2511" s="200" t="s">
        <v>7139</v>
      </c>
      <c r="P2511" s="200" t="s">
        <v>19777</v>
      </c>
      <c r="Q2511" s="200" t="s">
        <v>19778</v>
      </c>
      <c r="R2511" s="200" t="s">
        <v>19779</v>
      </c>
    </row>
    <row r="2512" spans="1:18" hidden="1">
      <c r="A2512" s="200" t="s">
        <v>19780</v>
      </c>
      <c r="B2512" s="200" t="s">
        <v>19781</v>
      </c>
      <c r="C2512" s="200" t="s">
        <v>7145</v>
      </c>
      <c r="D2512" s="200" t="s">
        <v>7136</v>
      </c>
      <c r="E2512" s="200" t="s">
        <v>7136</v>
      </c>
      <c r="F2512" s="200" t="s">
        <v>9890</v>
      </c>
      <c r="G2512" s="200"/>
      <c r="H2512" s="200" t="s">
        <v>9891</v>
      </c>
      <c r="I2512" s="200"/>
      <c r="J2512" s="201">
        <v>12</v>
      </c>
      <c r="K2512" s="200" t="s">
        <v>7136</v>
      </c>
      <c r="L2512" s="201">
        <v>34500000</v>
      </c>
      <c r="M2512" s="201">
        <v>5000</v>
      </c>
      <c r="N2512" s="201">
        <v>172500000000</v>
      </c>
      <c r="O2512" s="200" t="s">
        <v>7139</v>
      </c>
      <c r="P2512" s="200" t="s">
        <v>19782</v>
      </c>
      <c r="Q2512" s="200" t="s">
        <v>19783</v>
      </c>
      <c r="R2512" s="200" t="s">
        <v>19784</v>
      </c>
    </row>
    <row r="2513" spans="1:18" hidden="1">
      <c r="A2513" s="200" t="s">
        <v>19785</v>
      </c>
      <c r="B2513" s="200" t="s">
        <v>19786</v>
      </c>
      <c r="C2513" s="200" t="s">
        <v>7134</v>
      </c>
      <c r="D2513" s="200" t="s">
        <v>7165</v>
      </c>
      <c r="E2513" s="200" t="s">
        <v>7136</v>
      </c>
      <c r="F2513" s="200" t="s">
        <v>9040</v>
      </c>
      <c r="G2513" s="200"/>
      <c r="H2513" s="200" t="s">
        <v>9041</v>
      </c>
      <c r="I2513" s="200"/>
      <c r="J2513" s="201">
        <v>12</v>
      </c>
      <c r="K2513" s="200" t="s">
        <v>7136</v>
      </c>
      <c r="L2513" s="201">
        <v>11882871</v>
      </c>
      <c r="M2513" s="201">
        <v>500</v>
      </c>
      <c r="N2513" s="201">
        <v>5941435500</v>
      </c>
      <c r="O2513" s="200" t="s">
        <v>7139</v>
      </c>
      <c r="P2513" s="200" t="s">
        <v>6623</v>
      </c>
      <c r="Q2513" s="200" t="s">
        <v>19787</v>
      </c>
      <c r="R2513" s="200" t="s">
        <v>19788</v>
      </c>
    </row>
    <row r="2514" spans="1:18" hidden="1">
      <c r="A2514" s="200" t="s">
        <v>19789</v>
      </c>
      <c r="B2514" s="200" t="s">
        <v>19790</v>
      </c>
      <c r="C2514" s="200" t="s">
        <v>7134</v>
      </c>
      <c r="D2514" s="200" t="s">
        <v>7193</v>
      </c>
      <c r="E2514" s="200" t="s">
        <v>7136</v>
      </c>
      <c r="F2514" s="200" t="s">
        <v>8732</v>
      </c>
      <c r="G2514" s="200"/>
      <c r="H2514" s="200" t="s">
        <v>8733</v>
      </c>
      <c r="I2514" s="200"/>
      <c r="J2514" s="201">
        <v>12</v>
      </c>
      <c r="K2514" s="200" t="s">
        <v>7136</v>
      </c>
      <c r="L2514" s="201">
        <v>80294434</v>
      </c>
      <c r="M2514" s="201">
        <v>100</v>
      </c>
      <c r="N2514" s="201">
        <v>8029443400</v>
      </c>
      <c r="O2514" s="200" t="s">
        <v>7139</v>
      </c>
      <c r="P2514" s="200" t="s">
        <v>19791</v>
      </c>
      <c r="Q2514" s="200" t="s">
        <v>19792</v>
      </c>
      <c r="R2514" s="200" t="s">
        <v>19793</v>
      </c>
    </row>
    <row r="2515" spans="1:18" hidden="1">
      <c r="A2515" s="200" t="s">
        <v>19794</v>
      </c>
      <c r="B2515" s="200" t="s">
        <v>19795</v>
      </c>
      <c r="C2515" s="200" t="s">
        <v>7145</v>
      </c>
      <c r="D2515" s="200" t="s">
        <v>7136</v>
      </c>
      <c r="E2515" s="200" t="s">
        <v>7136</v>
      </c>
      <c r="F2515" s="200" t="s">
        <v>7416</v>
      </c>
      <c r="G2515" s="200"/>
      <c r="H2515" s="200" t="s">
        <v>7417</v>
      </c>
      <c r="I2515" s="200"/>
      <c r="J2515" s="201">
        <v>12</v>
      </c>
      <c r="K2515" s="200" t="s">
        <v>7136</v>
      </c>
      <c r="L2515" s="201">
        <v>39188075</v>
      </c>
      <c r="M2515" s="201">
        <v>1000</v>
      </c>
      <c r="N2515" s="201">
        <v>39188075000</v>
      </c>
      <c r="O2515" s="200" t="s">
        <v>7139</v>
      </c>
      <c r="P2515" s="200" t="s">
        <v>19796</v>
      </c>
      <c r="Q2515" s="200" t="s">
        <v>19797</v>
      </c>
      <c r="R2515" s="200" t="s">
        <v>19798</v>
      </c>
    </row>
    <row r="2516" spans="1:18" hidden="1">
      <c r="A2516" s="200" t="s">
        <v>19799</v>
      </c>
      <c r="B2516" s="200" t="s">
        <v>19800</v>
      </c>
      <c r="C2516" s="200" t="s">
        <v>7134</v>
      </c>
      <c r="D2516" s="200" t="s">
        <v>7193</v>
      </c>
      <c r="E2516" s="200" t="s">
        <v>7136</v>
      </c>
      <c r="F2516" s="200" t="s">
        <v>8486</v>
      </c>
      <c r="G2516" s="200"/>
      <c r="H2516" s="200" t="s">
        <v>8487</v>
      </c>
      <c r="I2516" s="200"/>
      <c r="J2516" s="201">
        <v>12</v>
      </c>
      <c r="K2516" s="200" t="s">
        <v>7136</v>
      </c>
      <c r="L2516" s="201">
        <v>49045134</v>
      </c>
      <c r="M2516" s="201">
        <v>500</v>
      </c>
      <c r="N2516" s="201">
        <v>24522567000</v>
      </c>
      <c r="O2516" s="200" t="s">
        <v>7139</v>
      </c>
      <c r="P2516" s="200" t="s">
        <v>19801</v>
      </c>
      <c r="Q2516" s="200" t="s">
        <v>19802</v>
      </c>
      <c r="R2516" s="200" t="s">
        <v>19803</v>
      </c>
    </row>
    <row r="2517" spans="1:18" hidden="1">
      <c r="A2517" s="200" t="s">
        <v>19804</v>
      </c>
      <c r="B2517" s="200" t="s">
        <v>19805</v>
      </c>
      <c r="C2517" s="200" t="s">
        <v>7134</v>
      </c>
      <c r="D2517" s="200" t="s">
        <v>7165</v>
      </c>
      <c r="E2517" s="200" t="s">
        <v>7136</v>
      </c>
      <c r="F2517" s="200" t="s">
        <v>7276</v>
      </c>
      <c r="G2517" s="200"/>
      <c r="H2517" s="200" t="s">
        <v>7277</v>
      </c>
      <c r="I2517" s="200"/>
      <c r="J2517" s="201">
        <v>12</v>
      </c>
      <c r="K2517" s="200" t="s">
        <v>7136</v>
      </c>
      <c r="L2517" s="201">
        <v>11935549</v>
      </c>
      <c r="M2517" s="201">
        <v>500</v>
      </c>
      <c r="N2517" s="201">
        <v>5967774500</v>
      </c>
      <c r="O2517" s="200" t="s">
        <v>7139</v>
      </c>
      <c r="P2517" s="200" t="s">
        <v>19806</v>
      </c>
      <c r="Q2517" s="200" t="s">
        <v>19807</v>
      </c>
      <c r="R2517" s="200" t="s">
        <v>19808</v>
      </c>
    </row>
    <row r="2518" spans="1:18" hidden="1">
      <c r="A2518" s="200" t="s">
        <v>19809</v>
      </c>
      <c r="B2518" s="200" t="s">
        <v>19810</v>
      </c>
      <c r="C2518" s="200" t="s">
        <v>7134</v>
      </c>
      <c r="D2518" s="200" t="s">
        <v>7165</v>
      </c>
      <c r="E2518" s="200" t="s">
        <v>7136</v>
      </c>
      <c r="F2518" s="200" t="s">
        <v>7276</v>
      </c>
      <c r="G2518" s="200"/>
      <c r="H2518" s="200" t="s">
        <v>7277</v>
      </c>
      <c r="I2518" s="200"/>
      <c r="J2518" s="201">
        <v>12</v>
      </c>
      <c r="K2518" s="200" t="s">
        <v>7136</v>
      </c>
      <c r="L2518" s="201">
        <v>12621492</v>
      </c>
      <c r="M2518" s="201">
        <v>500</v>
      </c>
      <c r="N2518" s="201">
        <v>6310746000</v>
      </c>
      <c r="O2518" s="200" t="s">
        <v>7139</v>
      </c>
      <c r="P2518" s="200" t="s">
        <v>19811</v>
      </c>
      <c r="Q2518" s="200" t="s">
        <v>19807</v>
      </c>
      <c r="R2518" s="200" t="s">
        <v>19812</v>
      </c>
    </row>
    <row r="2519" spans="1:18" hidden="1">
      <c r="A2519" s="200" t="s">
        <v>19813</v>
      </c>
      <c r="B2519" s="200" t="s">
        <v>19814</v>
      </c>
      <c r="C2519" s="200" t="s">
        <v>7134</v>
      </c>
      <c r="D2519" s="200" t="s">
        <v>7165</v>
      </c>
      <c r="E2519" s="200" t="s">
        <v>7136</v>
      </c>
      <c r="F2519" s="200" t="s">
        <v>7859</v>
      </c>
      <c r="G2519" s="200"/>
      <c r="H2519" s="200" t="s">
        <v>7860</v>
      </c>
      <c r="I2519" s="200"/>
      <c r="J2519" s="201">
        <v>12</v>
      </c>
      <c r="K2519" s="200" t="s">
        <v>7136</v>
      </c>
      <c r="L2519" s="201">
        <v>12385455</v>
      </c>
      <c r="M2519" s="201">
        <v>500</v>
      </c>
      <c r="N2519" s="201">
        <v>6292727500</v>
      </c>
      <c r="O2519" s="200" t="s">
        <v>7139</v>
      </c>
      <c r="P2519" s="200" t="s">
        <v>19815</v>
      </c>
      <c r="Q2519" s="200" t="s">
        <v>19816</v>
      </c>
      <c r="R2519" s="200" t="s">
        <v>19817</v>
      </c>
    </row>
    <row r="2520" spans="1:18" hidden="1">
      <c r="A2520" s="200" t="s">
        <v>19818</v>
      </c>
      <c r="B2520" s="200" t="s">
        <v>19819</v>
      </c>
      <c r="C2520" s="200" t="s">
        <v>7134</v>
      </c>
      <c r="D2520" s="200" t="s">
        <v>7165</v>
      </c>
      <c r="E2520" s="200" t="s">
        <v>7136</v>
      </c>
      <c r="F2520" s="200" t="s">
        <v>7423</v>
      </c>
      <c r="G2520" s="200"/>
      <c r="H2520" s="200" t="s">
        <v>7424</v>
      </c>
      <c r="I2520" s="200"/>
      <c r="J2520" s="201">
        <v>12</v>
      </c>
      <c r="K2520" s="200" t="s">
        <v>7136</v>
      </c>
      <c r="L2520" s="201">
        <v>15000000</v>
      </c>
      <c r="M2520" s="201">
        <v>100</v>
      </c>
      <c r="N2520" s="201">
        <v>1500000000</v>
      </c>
      <c r="O2520" s="200" t="s">
        <v>7139</v>
      </c>
      <c r="P2520" s="200" t="s">
        <v>11019</v>
      </c>
      <c r="Q2520" s="200" t="s">
        <v>19820</v>
      </c>
      <c r="R2520" s="200" t="s">
        <v>19821</v>
      </c>
    </row>
    <row r="2521" spans="1:18" hidden="1">
      <c r="A2521" s="200" t="s">
        <v>19822</v>
      </c>
      <c r="B2521" s="200" t="s">
        <v>19823</v>
      </c>
      <c r="C2521" s="200" t="s">
        <v>7134</v>
      </c>
      <c r="D2521" s="200" t="s">
        <v>7165</v>
      </c>
      <c r="E2521" s="200" t="s">
        <v>7136</v>
      </c>
      <c r="F2521" s="200" t="s">
        <v>7166</v>
      </c>
      <c r="G2521" s="200"/>
      <c r="H2521" s="200" t="s">
        <v>7167</v>
      </c>
      <c r="I2521" s="200"/>
      <c r="J2521" s="201">
        <v>12</v>
      </c>
      <c r="K2521" s="200" t="s">
        <v>7136</v>
      </c>
      <c r="L2521" s="201">
        <v>12322696</v>
      </c>
      <c r="M2521" s="201">
        <v>500</v>
      </c>
      <c r="N2521" s="201">
        <v>6161348000</v>
      </c>
      <c r="O2521" s="200" t="s">
        <v>7139</v>
      </c>
      <c r="P2521" s="200" t="s">
        <v>19824</v>
      </c>
      <c r="Q2521" s="200" t="s">
        <v>19825</v>
      </c>
      <c r="R2521" s="200" t="s">
        <v>19826</v>
      </c>
    </row>
    <row r="2522" spans="1:18" hidden="1">
      <c r="A2522" s="200" t="s">
        <v>19827</v>
      </c>
      <c r="B2522" s="200" t="s">
        <v>19828</v>
      </c>
      <c r="C2522" s="200" t="s">
        <v>7134</v>
      </c>
      <c r="D2522" s="200" t="s">
        <v>7165</v>
      </c>
      <c r="E2522" s="200" t="s">
        <v>7136</v>
      </c>
      <c r="F2522" s="200" t="s">
        <v>10763</v>
      </c>
      <c r="G2522" s="200"/>
      <c r="H2522" s="200" t="s">
        <v>10764</v>
      </c>
      <c r="I2522" s="200"/>
      <c r="J2522" s="201">
        <v>12</v>
      </c>
      <c r="K2522" s="200" t="s">
        <v>7136</v>
      </c>
      <c r="L2522" s="201">
        <v>39997771</v>
      </c>
      <c r="M2522" s="201">
        <v>100</v>
      </c>
      <c r="N2522" s="201">
        <v>3999777100</v>
      </c>
      <c r="O2522" s="200" t="s">
        <v>7139</v>
      </c>
      <c r="P2522" s="200" t="s">
        <v>19829</v>
      </c>
      <c r="Q2522" s="200" t="s">
        <v>19830</v>
      </c>
      <c r="R2522" s="200" t="s">
        <v>19831</v>
      </c>
    </row>
    <row r="2523" spans="1:18" hidden="1">
      <c r="A2523" s="200" t="s">
        <v>19832</v>
      </c>
      <c r="B2523" s="200" t="s">
        <v>19833</v>
      </c>
      <c r="C2523" s="200" t="s">
        <v>7145</v>
      </c>
      <c r="D2523" s="200" t="s">
        <v>7136</v>
      </c>
      <c r="E2523" s="200" t="s">
        <v>7136</v>
      </c>
      <c r="F2523" s="200" t="s">
        <v>7341</v>
      </c>
      <c r="G2523" s="200"/>
      <c r="H2523" s="200" t="s">
        <v>7342</v>
      </c>
      <c r="I2523" s="200"/>
      <c r="J2523" s="201">
        <v>12</v>
      </c>
      <c r="K2523" s="200" t="s">
        <v>7136</v>
      </c>
      <c r="L2523" s="201">
        <v>64242645</v>
      </c>
      <c r="M2523" s="201">
        <v>5000</v>
      </c>
      <c r="N2523" s="201">
        <v>325821225000</v>
      </c>
      <c r="O2523" s="200" t="s">
        <v>7139</v>
      </c>
      <c r="P2523" s="200" t="s">
        <v>19834</v>
      </c>
      <c r="Q2523" s="200" t="s">
        <v>19835</v>
      </c>
      <c r="R2523" s="200" t="s">
        <v>19836</v>
      </c>
    </row>
    <row r="2524" spans="1:18" hidden="1">
      <c r="A2524" s="200" t="s">
        <v>19837</v>
      </c>
      <c r="B2524" s="200" t="s">
        <v>19838</v>
      </c>
      <c r="C2524" s="200" t="s">
        <v>7145</v>
      </c>
      <c r="D2524" s="200" t="s">
        <v>7136</v>
      </c>
      <c r="E2524" s="200" t="s">
        <v>7136</v>
      </c>
      <c r="F2524" s="200" t="s">
        <v>7624</v>
      </c>
      <c r="G2524" s="200"/>
      <c r="H2524" s="200" t="s">
        <v>7625</v>
      </c>
      <c r="I2524" s="200"/>
      <c r="J2524" s="201">
        <v>12</v>
      </c>
      <c r="K2524" s="200" t="s">
        <v>7136</v>
      </c>
      <c r="L2524" s="201">
        <v>240424899</v>
      </c>
      <c r="M2524" s="201">
        <v>500</v>
      </c>
      <c r="N2524" s="201">
        <v>120212449500</v>
      </c>
      <c r="O2524" s="200" t="s">
        <v>7139</v>
      </c>
      <c r="P2524" s="200" t="s">
        <v>19839</v>
      </c>
      <c r="Q2524" s="200" t="s">
        <v>19840</v>
      </c>
      <c r="R2524" s="200" t="s">
        <v>19841</v>
      </c>
    </row>
    <row r="2525" spans="1:18" hidden="1">
      <c r="A2525" s="200" t="s">
        <v>19842</v>
      </c>
      <c r="B2525" s="200" t="s">
        <v>19843</v>
      </c>
      <c r="C2525" s="200" t="s">
        <v>7134</v>
      </c>
      <c r="D2525" s="200" t="s">
        <v>7165</v>
      </c>
      <c r="E2525" s="200" t="s">
        <v>7136</v>
      </c>
      <c r="F2525" s="200" t="s">
        <v>7607</v>
      </c>
      <c r="G2525" s="200"/>
      <c r="H2525" s="200" t="s">
        <v>7608</v>
      </c>
      <c r="I2525" s="200"/>
      <c r="J2525" s="201">
        <v>12</v>
      </c>
      <c r="K2525" s="200" t="s">
        <v>7136</v>
      </c>
      <c r="L2525" s="201">
        <v>13922475</v>
      </c>
      <c r="M2525" s="201">
        <v>500</v>
      </c>
      <c r="N2525" s="201">
        <v>6961237500</v>
      </c>
      <c r="O2525" s="200" t="s">
        <v>7139</v>
      </c>
      <c r="P2525" s="200" t="s">
        <v>19844</v>
      </c>
      <c r="Q2525" s="200" t="s">
        <v>19845</v>
      </c>
      <c r="R2525" s="200" t="s">
        <v>19846</v>
      </c>
    </row>
    <row r="2526" spans="1:18" hidden="1">
      <c r="A2526" s="200" t="s">
        <v>19847</v>
      </c>
      <c r="B2526" s="200" t="s">
        <v>19848</v>
      </c>
      <c r="C2526" s="200" t="s">
        <v>7134</v>
      </c>
      <c r="D2526" s="200" t="s">
        <v>7165</v>
      </c>
      <c r="E2526" s="200" t="s">
        <v>7136</v>
      </c>
      <c r="F2526" s="200" t="s">
        <v>7166</v>
      </c>
      <c r="G2526" s="200"/>
      <c r="H2526" s="200" t="s">
        <v>7167</v>
      </c>
      <c r="I2526" s="200"/>
      <c r="J2526" s="201">
        <v>12</v>
      </c>
      <c r="K2526" s="200" t="s">
        <v>7136</v>
      </c>
      <c r="L2526" s="201">
        <v>11312236</v>
      </c>
      <c r="M2526" s="201">
        <v>500</v>
      </c>
      <c r="N2526" s="201">
        <v>5656118000</v>
      </c>
      <c r="O2526" s="200" t="s">
        <v>7139</v>
      </c>
      <c r="P2526" s="200" t="s">
        <v>19849</v>
      </c>
      <c r="Q2526" s="200" t="s">
        <v>19850</v>
      </c>
      <c r="R2526" s="200" t="s">
        <v>19851</v>
      </c>
    </row>
  </sheetData>
  <autoFilter ref="A1:R2526" xr:uid="{00000000-0001-0000-0000-000000000000}">
    <filterColumn colId="2">
      <filters>
        <filter val="KOSDAQ"/>
        <filter val="KOSPI"/>
      </filters>
    </filterColumn>
    <filterColumn colId="7">
      <filters>
        <filter val="영화, 비디오물, 방송프로그램 제작 및 배급업"/>
      </filters>
    </filterColumn>
  </autoFilter>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Wavve</vt:lpstr>
      <vt:lpstr>No. 3</vt:lpstr>
      <vt:lpstr>No. 13</vt:lpstr>
      <vt:lpstr>No. 37</vt:lpstr>
      <vt:lpstr>No. 41</vt:lpstr>
      <vt:lpstr>No. 44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Kim, Ju-Hyeon (KR/DT2)</dc:creator>
  <cp:keywords/>
  <dc:description/>
  <cp:lastModifiedBy>Kim, Ju-Hyeon (KR/Deal Adv2)</cp:lastModifiedBy>
  <cp:revision/>
  <dcterms:created xsi:type="dcterms:W3CDTF">2023-01-03T01:16:57Z</dcterms:created>
  <dcterms:modified xsi:type="dcterms:W3CDTF">2023-01-12T11:49:38Z</dcterms:modified>
  <cp:category/>
  <cp:contentStatus/>
</cp:coreProperties>
</file>